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660" yWindow="135" windowWidth="19320" windowHeight="11640" firstSheet="1" activeTab="12"/>
  </bookViews>
  <sheets>
    <sheet name="ибреси гор пос" sheetId="20" r:id="rId1"/>
    <sheet name="климиво" sheetId="18" r:id="rId2"/>
    <sheet name="Айбечи" sheetId="17" r:id="rId3"/>
    <sheet name="Большеабакасы" sheetId="16" r:id="rId4"/>
    <sheet name="Ч тимяши" sheetId="15" r:id="rId5"/>
    <sheet name="Анд" sheetId="7" r:id="rId6"/>
    <sheet name="Бер" sheetId="8" r:id="rId7"/>
    <sheet name="Буин" sheetId="9" r:id="rId8"/>
    <sheet name="Кир" sheetId="10" r:id="rId9"/>
    <sheet name="МКар" sheetId="11" r:id="rId10"/>
    <sheet name="НЧур" sheetId="12" r:id="rId11"/>
    <sheet name="Хорм" sheetId="13" r:id="rId12"/>
    <sheet name="Шир" sheetId="14" r:id="rId13"/>
  </sheets>
  <definedNames>
    <definedName name="_xlnm.Print_Area" localSheetId="5">Анд!$A$1:$DS$162</definedName>
    <definedName name="_xlnm.Print_Area" localSheetId="6">Бер!$A$1:$DS$156</definedName>
    <definedName name="_xlnm.Print_Area" localSheetId="3">Большеабакасы!$A$1:$DR$128</definedName>
    <definedName name="_xlnm.Print_Area" localSheetId="7">Буин!$A$1:$DR$165</definedName>
    <definedName name="_xlnm.Print_Area" localSheetId="8">Кир!$A$1:$DR$153</definedName>
    <definedName name="_xlnm.Print_Area" localSheetId="1">климиво!$A$1:$GB$134</definedName>
    <definedName name="_xlnm.Print_Area" localSheetId="9">МКар!$A$1:$DR$161</definedName>
    <definedName name="_xlnm.Print_Area" localSheetId="10">НЧур!$A$1:$DR$156</definedName>
    <definedName name="_xlnm.Print_Area" localSheetId="11">Хорм!$A$1:$DR$161</definedName>
    <definedName name="_xlnm.Print_Area" localSheetId="4">'Ч тимяши'!$A$1:$DR$130</definedName>
    <definedName name="_xlnm.Print_Area" localSheetId="12">Шир!$A$1:$DS$157</definedName>
  </definedNames>
  <calcPr calcId="114210"/>
</workbook>
</file>

<file path=xl/calcChain.xml><?xml version="1.0" encoding="utf-8"?>
<calcChain xmlns="http://schemas.openxmlformats.org/spreadsheetml/2006/main">
  <c r="CN33" i="20"/>
  <c r="CN25"/>
  <c r="CN38"/>
  <c r="CN47"/>
  <c r="CN86"/>
  <c r="CN73"/>
  <c r="CN64"/>
  <c r="CN22"/>
  <c r="CN21"/>
  <c r="CN98"/>
  <c r="CN95"/>
  <c r="CN141"/>
  <c r="CN140"/>
  <c r="CN138"/>
  <c r="CN20"/>
  <c r="CN154"/>
  <c r="CN165"/>
  <c r="CM25"/>
  <c r="CM38"/>
  <c r="CM47"/>
  <c r="CM73"/>
  <c r="CM64"/>
  <c r="CM22"/>
  <c r="CM21"/>
  <c r="CM98"/>
  <c r="CM95"/>
  <c r="CM128"/>
  <c r="CM127"/>
  <c r="CM141"/>
  <c r="CM140"/>
  <c r="CM138"/>
  <c r="CM20"/>
  <c r="CM154"/>
  <c r="CM165"/>
  <c r="CL25"/>
  <c r="CL38"/>
  <c r="CL47"/>
  <c r="CK25"/>
  <c r="CK38"/>
  <c r="CK47"/>
  <c r="CK73"/>
  <c r="CK64"/>
  <c r="CK22"/>
  <c r="CK21"/>
  <c r="CK98"/>
  <c r="CK95"/>
  <c r="CK128"/>
  <c r="CK127"/>
  <c r="CK141"/>
  <c r="CK140"/>
  <c r="CK138"/>
  <c r="CK20"/>
  <c r="CK154"/>
  <c r="CK165"/>
  <c r="CJ32"/>
  <c r="CJ33"/>
  <c r="CJ25"/>
  <c r="CJ42"/>
  <c r="CJ43"/>
  <c r="CJ44"/>
  <c r="CJ38"/>
  <c r="CJ47"/>
  <c r="CJ76"/>
  <c r="CJ77"/>
  <c r="CJ78"/>
  <c r="CJ79"/>
  <c r="CJ80"/>
  <c r="CJ81"/>
  <c r="CJ82"/>
  <c r="CJ84"/>
  <c r="CI33"/>
  <c r="CI25"/>
  <c r="CI38"/>
  <c r="CI47"/>
  <c r="CI86"/>
  <c r="CI73"/>
  <c r="CI64"/>
  <c r="CI22"/>
  <c r="CI21"/>
  <c r="CI98"/>
  <c r="CI95"/>
  <c r="CI141"/>
  <c r="CI140"/>
  <c r="CI138"/>
  <c r="CI20"/>
  <c r="CI154"/>
  <c r="CI165"/>
  <c r="CH25"/>
  <c r="CH38"/>
  <c r="CH47"/>
  <c r="CH73"/>
  <c r="CH64"/>
  <c r="CH22"/>
  <c r="CH21"/>
  <c r="CH98"/>
  <c r="CH95"/>
  <c r="CH128"/>
  <c r="CH127"/>
  <c r="CH141"/>
  <c r="CH140"/>
  <c r="CH138"/>
  <c r="CH20"/>
  <c r="CH154"/>
  <c r="CH165"/>
  <c r="CG25"/>
  <c r="CG38"/>
  <c r="CG47"/>
  <c r="CF25"/>
  <c r="CF38"/>
  <c r="CF47"/>
  <c r="CF73"/>
  <c r="CF64"/>
  <c r="CF22"/>
  <c r="CF21"/>
  <c r="CF98"/>
  <c r="CF95"/>
  <c r="CF128"/>
  <c r="CF127"/>
  <c r="CF141"/>
  <c r="CF140"/>
  <c r="CF138"/>
  <c r="CF20"/>
  <c r="CF154"/>
  <c r="CF165"/>
  <c r="CE32"/>
  <c r="CE33"/>
  <c r="CE25"/>
  <c r="CE42"/>
  <c r="CE43"/>
  <c r="CE44"/>
  <c r="CE38"/>
  <c r="CE47"/>
  <c r="CE76"/>
  <c r="CE77"/>
  <c r="CE78"/>
  <c r="CE79"/>
  <c r="CE80"/>
  <c r="CE81"/>
  <c r="CE82"/>
  <c r="CE84"/>
  <c r="CD33"/>
  <c r="CD25"/>
  <c r="CD38"/>
  <c r="CD47"/>
  <c r="CD86"/>
  <c r="CD73"/>
  <c r="CD64"/>
  <c r="CD22"/>
  <c r="CD21"/>
  <c r="CD98"/>
  <c r="CD95"/>
  <c r="CD141"/>
  <c r="CD140"/>
  <c r="CD138"/>
  <c r="CD20"/>
  <c r="CD154"/>
  <c r="CD165"/>
  <c r="CC25"/>
  <c r="CC38"/>
  <c r="CC47"/>
  <c r="CC73"/>
  <c r="CC64"/>
  <c r="CC22"/>
  <c r="CC21"/>
  <c r="CC98"/>
  <c r="CC95"/>
  <c r="CC128"/>
  <c r="CC127"/>
  <c r="CC141"/>
  <c r="CC140"/>
  <c r="CC138"/>
  <c r="CC20"/>
  <c r="CC154"/>
  <c r="CC165"/>
  <c r="CB25"/>
  <c r="CB38"/>
  <c r="CB47"/>
  <c r="CA25"/>
  <c r="CA38"/>
  <c r="CA47"/>
  <c r="BZ32"/>
  <c r="BZ33"/>
  <c r="BZ25"/>
  <c r="BZ42"/>
  <c r="BZ43"/>
  <c r="BZ44"/>
  <c r="BZ38"/>
  <c r="BZ47"/>
  <c r="BY33"/>
  <c r="BY25"/>
  <c r="BY34"/>
  <c r="BY38"/>
  <c r="BY47"/>
  <c r="BX25"/>
  <c r="BX34"/>
  <c r="BX38"/>
  <c r="BX47"/>
  <c r="BX73"/>
  <c r="BX64"/>
  <c r="BX22"/>
  <c r="BX21"/>
  <c r="BX98"/>
  <c r="BX95"/>
  <c r="BX128"/>
  <c r="BX127"/>
  <c r="BX141"/>
  <c r="BX140"/>
  <c r="BX138"/>
  <c r="BX20"/>
  <c r="BX154"/>
  <c r="BX165"/>
  <c r="BW25"/>
  <c r="BW34"/>
  <c r="BW38"/>
  <c r="BW47"/>
  <c r="BV25"/>
  <c r="BV34"/>
  <c r="BV38"/>
  <c r="BV47"/>
  <c r="BU31"/>
  <c r="BU32"/>
  <c r="BU33"/>
  <c r="BU25"/>
  <c r="BU36"/>
  <c r="BU34"/>
  <c r="BU42"/>
  <c r="BU43"/>
  <c r="BU44"/>
  <c r="BU45"/>
  <c r="BU38"/>
  <c r="BU47"/>
  <c r="BU70"/>
  <c r="BU76"/>
  <c r="BU77"/>
  <c r="BU79"/>
  <c r="BU80"/>
  <c r="BU84"/>
  <c r="BT22"/>
  <c r="BT21"/>
  <c r="BT98"/>
  <c r="BT95"/>
  <c r="BT141"/>
  <c r="BT140"/>
  <c r="BT138"/>
  <c r="BT20"/>
  <c r="BT154"/>
  <c r="BT165"/>
  <c r="BS22"/>
  <c r="BS21"/>
  <c r="BS98"/>
  <c r="BS95"/>
  <c r="BS128"/>
  <c r="BS127"/>
  <c r="BS141"/>
  <c r="BS140"/>
  <c r="BS138"/>
  <c r="BS20"/>
  <c r="BS154"/>
  <c r="BS165"/>
  <c r="BR165"/>
  <c r="BQ22"/>
  <c r="BQ21"/>
  <c r="BQ95"/>
  <c r="BQ128"/>
  <c r="BQ127"/>
  <c r="BQ141"/>
  <c r="BQ140"/>
  <c r="BQ138"/>
  <c r="BQ20"/>
  <c r="BQ154"/>
  <c r="BQ165"/>
  <c r="BP22"/>
  <c r="BP21"/>
  <c r="BP95"/>
  <c r="BP128"/>
  <c r="BP127"/>
  <c r="BP20"/>
  <c r="BP154"/>
  <c r="BP165"/>
  <c r="BO22"/>
  <c r="BO21"/>
  <c r="BO95"/>
  <c r="BO128"/>
  <c r="BO127"/>
  <c r="BO141"/>
  <c r="BO140"/>
  <c r="BO138"/>
  <c r="BO20"/>
  <c r="BO154"/>
  <c r="BO165"/>
  <c r="BN22"/>
  <c r="BN21"/>
  <c r="BN95"/>
  <c r="BN20"/>
  <c r="BN154"/>
  <c r="BN165"/>
  <c r="BM22"/>
  <c r="BM21"/>
  <c r="BM95"/>
  <c r="BM128"/>
  <c r="BM127"/>
  <c r="BM141"/>
  <c r="BM140"/>
  <c r="BM138"/>
  <c r="BM20"/>
  <c r="BM154"/>
  <c r="BM165"/>
  <c r="BL26"/>
  <c r="BL28"/>
  <c r="BL30"/>
  <c r="BL37"/>
  <c r="BL39"/>
  <c r="BL40"/>
  <c r="BL41"/>
  <c r="BL49"/>
  <c r="BL53"/>
  <c r="BL59"/>
  <c r="BL60"/>
  <c r="BL62"/>
  <c r="BL65"/>
  <c r="BL66"/>
  <c r="BL67"/>
  <c r="BL70"/>
  <c r="BL71"/>
  <c r="BL75"/>
  <c r="BL77"/>
  <c r="BL78"/>
  <c r="BL81"/>
  <c r="BL82"/>
  <c r="BL22"/>
  <c r="BL21"/>
  <c r="BL98"/>
  <c r="BL105"/>
  <c r="BL107"/>
  <c r="BL106"/>
  <c r="BL95"/>
  <c r="BL128"/>
  <c r="BL127"/>
  <c r="BL141"/>
  <c r="BL140"/>
  <c r="BL138"/>
  <c r="BL20"/>
  <c r="BL154"/>
  <c r="BL165"/>
  <c r="BK26"/>
  <c r="BK28"/>
  <c r="BK30"/>
  <c r="BK37"/>
  <c r="BK39"/>
  <c r="BK40"/>
  <c r="BK41"/>
  <c r="BK60"/>
  <c r="BK75"/>
  <c r="BK77"/>
  <c r="BK78"/>
  <c r="BK81"/>
  <c r="BK82"/>
  <c r="BK87"/>
  <c r="BK88"/>
  <c r="BK90"/>
  <c r="BK22"/>
  <c r="BK21"/>
  <c r="BK98"/>
  <c r="BK105"/>
  <c r="BK107"/>
  <c r="BK106"/>
  <c r="BK95"/>
  <c r="BK132"/>
  <c r="BK128"/>
  <c r="BK127"/>
  <c r="BK145"/>
  <c r="BK141"/>
  <c r="BK140"/>
  <c r="BK138"/>
  <c r="BK20"/>
  <c r="BK154"/>
  <c r="BK165"/>
  <c r="BJ33"/>
  <c r="BJ25"/>
  <c r="BJ38"/>
  <c r="BJ47"/>
  <c r="BJ86"/>
  <c r="BJ73"/>
  <c r="BJ64"/>
  <c r="BJ22"/>
  <c r="BJ21"/>
  <c r="BJ98"/>
  <c r="BJ95"/>
  <c r="BJ141"/>
  <c r="BJ140"/>
  <c r="BJ138"/>
  <c r="BJ20"/>
  <c r="BJ154"/>
  <c r="BJ165"/>
  <c r="BI25"/>
  <c r="BI38"/>
  <c r="BI47"/>
  <c r="BI73"/>
  <c r="BI64"/>
  <c r="BI22"/>
  <c r="BI21"/>
  <c r="BI98"/>
  <c r="BI95"/>
  <c r="BI128"/>
  <c r="BI127"/>
  <c r="BI141"/>
  <c r="BI140"/>
  <c r="BI138"/>
  <c r="BI20"/>
  <c r="BI154"/>
  <c r="BI165"/>
  <c r="BH25"/>
  <c r="BH38"/>
  <c r="BH47"/>
  <c r="BG25"/>
  <c r="BG38"/>
  <c r="BG47"/>
  <c r="BG73"/>
  <c r="BG64"/>
  <c r="BG22"/>
  <c r="BG21"/>
  <c r="BG98"/>
  <c r="BG95"/>
  <c r="BG128"/>
  <c r="BG127"/>
  <c r="BG141"/>
  <c r="BG140"/>
  <c r="BG138"/>
  <c r="BG20"/>
  <c r="BG154"/>
  <c r="BG165"/>
  <c r="BF32"/>
  <c r="BF33"/>
  <c r="BF25"/>
  <c r="BF42"/>
  <c r="BF43"/>
  <c r="BF44"/>
  <c r="BF38"/>
  <c r="BF47"/>
  <c r="BF76"/>
  <c r="BF77"/>
  <c r="BF78"/>
  <c r="BF79"/>
  <c r="BF80"/>
  <c r="BF81"/>
  <c r="BF82"/>
  <c r="BF84"/>
  <c r="BE33"/>
  <c r="BE25"/>
  <c r="BE38"/>
  <c r="BE47"/>
  <c r="BE86"/>
  <c r="BE73"/>
  <c r="BE64"/>
  <c r="BE22"/>
  <c r="BE21"/>
  <c r="BE98"/>
  <c r="BE95"/>
  <c r="BE141"/>
  <c r="BE140"/>
  <c r="BE138"/>
  <c r="BE20"/>
  <c r="BE154"/>
  <c r="BE165"/>
  <c r="BD25"/>
  <c r="BD38"/>
  <c r="BD47"/>
  <c r="BD73"/>
  <c r="BD64"/>
  <c r="BD22"/>
  <c r="BD21"/>
  <c r="BD98"/>
  <c r="BD95"/>
  <c r="BD128"/>
  <c r="BD127"/>
  <c r="BD141"/>
  <c r="BD140"/>
  <c r="BD138"/>
  <c r="BD20"/>
  <c r="BD154"/>
  <c r="BD165"/>
  <c r="BC25"/>
  <c r="BC38"/>
  <c r="BC47"/>
  <c r="BB25"/>
  <c r="BB38"/>
  <c r="BB47"/>
  <c r="BB73"/>
  <c r="BB64"/>
  <c r="BB22"/>
  <c r="BB21"/>
  <c r="BB98"/>
  <c r="BB95"/>
  <c r="BB128"/>
  <c r="BB127"/>
  <c r="BB141"/>
  <c r="BB140"/>
  <c r="BB138"/>
  <c r="BB20"/>
  <c r="BB154"/>
  <c r="BB165"/>
  <c r="BA32"/>
  <c r="BA33"/>
  <c r="BA25"/>
  <c r="BA42"/>
  <c r="BA43"/>
  <c r="BA44"/>
  <c r="BA38"/>
  <c r="BA47"/>
  <c r="BA76"/>
  <c r="BA77"/>
  <c r="BA78"/>
  <c r="BA79"/>
  <c r="BA80"/>
  <c r="BA81"/>
  <c r="BA82"/>
  <c r="BA84"/>
  <c r="AZ33"/>
  <c r="AZ25"/>
  <c r="AZ38"/>
  <c r="AZ47"/>
  <c r="AZ86"/>
  <c r="AZ73"/>
  <c r="AZ64"/>
  <c r="AZ22"/>
  <c r="AZ21"/>
  <c r="AZ98"/>
  <c r="AZ95"/>
  <c r="AZ141"/>
  <c r="AZ140"/>
  <c r="AZ138"/>
  <c r="AZ20"/>
  <c r="AZ154"/>
  <c r="AZ165"/>
  <c r="AY25"/>
  <c r="AY38"/>
  <c r="AY47"/>
  <c r="AY73"/>
  <c r="AY64"/>
  <c r="AY22"/>
  <c r="AY21"/>
  <c r="AY98"/>
  <c r="AY95"/>
  <c r="AY128"/>
  <c r="AY127"/>
  <c r="AY141"/>
  <c r="AY140"/>
  <c r="AY138"/>
  <c r="AY20"/>
  <c r="AY154"/>
  <c r="AY165"/>
  <c r="AX25"/>
  <c r="AX38"/>
  <c r="AX47"/>
  <c r="AW25"/>
  <c r="AW38"/>
  <c r="AW47"/>
  <c r="AV32"/>
  <c r="AV33"/>
  <c r="AV25"/>
  <c r="AV42"/>
  <c r="AV43"/>
  <c r="AV44"/>
  <c r="AV38"/>
  <c r="AV47"/>
  <c r="AU33"/>
  <c r="AU25"/>
  <c r="AU34"/>
  <c r="AU38"/>
  <c r="AU47"/>
  <c r="AT25"/>
  <c r="AT34"/>
  <c r="AT38"/>
  <c r="AT47"/>
  <c r="AT73"/>
  <c r="AT64"/>
  <c r="AT22"/>
  <c r="AT21"/>
  <c r="AT98"/>
  <c r="AT95"/>
  <c r="AT128"/>
  <c r="AT127"/>
  <c r="AT141"/>
  <c r="AT140"/>
  <c r="AT138"/>
  <c r="AT20"/>
  <c r="AT154"/>
  <c r="AT165"/>
  <c r="AS25"/>
  <c r="AS34"/>
  <c r="AS38"/>
  <c r="AS47"/>
  <c r="AR25"/>
  <c r="AR34"/>
  <c r="AR38"/>
  <c r="AR47"/>
  <c r="AQ31"/>
  <c r="AQ32"/>
  <c r="AQ33"/>
  <c r="AQ25"/>
  <c r="AQ36"/>
  <c r="AQ34"/>
  <c r="AQ42"/>
  <c r="AQ43"/>
  <c r="AQ44"/>
  <c r="AQ45"/>
  <c r="AQ38"/>
  <c r="AQ47"/>
  <c r="AQ70"/>
  <c r="AQ76"/>
  <c r="AQ77"/>
  <c r="AQ79"/>
  <c r="AQ80"/>
  <c r="AQ84"/>
  <c r="AK22"/>
  <c r="AK21"/>
  <c r="AK95"/>
  <c r="AK128"/>
  <c r="AK127"/>
  <c r="AK141"/>
  <c r="AK140"/>
  <c r="AK138"/>
  <c r="AK20"/>
  <c r="AK154"/>
  <c r="AK165"/>
  <c r="AI22"/>
  <c r="AI21"/>
  <c r="AI95"/>
  <c r="AI128"/>
  <c r="AI127"/>
  <c r="AI141"/>
  <c r="AI140"/>
  <c r="AI138"/>
  <c r="AI20"/>
  <c r="AI154"/>
  <c r="AI165"/>
  <c r="AG26"/>
  <c r="AG28"/>
  <c r="AG30"/>
  <c r="AG37"/>
  <c r="AG39"/>
  <c r="AG40"/>
  <c r="AG41"/>
  <c r="AG75"/>
  <c r="AG77"/>
  <c r="AG78"/>
  <c r="AG81"/>
  <c r="AG82"/>
  <c r="AG87"/>
  <c r="AG88"/>
  <c r="AG90"/>
  <c r="AG22"/>
  <c r="AG21"/>
  <c r="AO98"/>
  <c r="AG98"/>
  <c r="AG105"/>
  <c r="AG107"/>
  <c r="AG106"/>
  <c r="AG95"/>
  <c r="AG132"/>
  <c r="AG128"/>
  <c r="AG127"/>
  <c r="AG145"/>
  <c r="AG147"/>
  <c r="AG141"/>
  <c r="AG140"/>
  <c r="AG138"/>
  <c r="AG20"/>
  <c r="AG154"/>
  <c r="AG165"/>
  <c r="DR33"/>
  <c r="DR25"/>
  <c r="DR38"/>
  <c r="DR47"/>
  <c r="DR86"/>
  <c r="DR73"/>
  <c r="DR64"/>
  <c r="DR22"/>
  <c r="DR21"/>
  <c r="DR98"/>
  <c r="DR95"/>
  <c r="DR141"/>
  <c r="DR140"/>
  <c r="DR138"/>
  <c r="DR20"/>
  <c r="DR154"/>
  <c r="DQ25"/>
  <c r="DQ38"/>
  <c r="DQ47"/>
  <c r="DQ73"/>
  <c r="DQ64"/>
  <c r="DQ22"/>
  <c r="DQ21"/>
  <c r="DQ98"/>
  <c r="DQ95"/>
  <c r="DQ128"/>
  <c r="DQ127"/>
  <c r="DQ141"/>
  <c r="DQ140"/>
  <c r="DQ138"/>
  <c r="DQ20"/>
  <c r="DQ154"/>
  <c r="DP25"/>
  <c r="DP38"/>
  <c r="DP47"/>
  <c r="DO25"/>
  <c r="DO38"/>
  <c r="DO47"/>
  <c r="DN32"/>
  <c r="DN33"/>
  <c r="DN25"/>
  <c r="DN42"/>
  <c r="DN43"/>
  <c r="DN44"/>
  <c r="DN38"/>
  <c r="DN47"/>
  <c r="DM33"/>
  <c r="DM25"/>
  <c r="DM34"/>
  <c r="DM38"/>
  <c r="DM47"/>
  <c r="DL25"/>
  <c r="DL34"/>
  <c r="DL38"/>
  <c r="DL47"/>
  <c r="DL73"/>
  <c r="DL64"/>
  <c r="DL22"/>
  <c r="DL21"/>
  <c r="DL98"/>
  <c r="DL95"/>
  <c r="DL128"/>
  <c r="DL127"/>
  <c r="DL141"/>
  <c r="DL140"/>
  <c r="DL138"/>
  <c r="DL20"/>
  <c r="DL154"/>
  <c r="DK25"/>
  <c r="DK34"/>
  <c r="DK38"/>
  <c r="DK47"/>
  <c r="DJ25"/>
  <c r="DJ34"/>
  <c r="DJ38"/>
  <c r="DJ47"/>
  <c r="DI31"/>
  <c r="DI32"/>
  <c r="DI33"/>
  <c r="DI25"/>
  <c r="DI36"/>
  <c r="DI34"/>
  <c r="DI42"/>
  <c r="DI43"/>
  <c r="DI44"/>
  <c r="DI45"/>
  <c r="DI38"/>
  <c r="DI47"/>
  <c r="DI70"/>
  <c r="DI76"/>
  <c r="DI77"/>
  <c r="DI79"/>
  <c r="DI80"/>
  <c r="DI84"/>
  <c r="DH154"/>
  <c r="DF154"/>
  <c r="DE154"/>
  <c r="DD154"/>
  <c r="DC33"/>
  <c r="DC25"/>
  <c r="DC38"/>
  <c r="DC47"/>
  <c r="DC86"/>
  <c r="DC73"/>
  <c r="DC64"/>
  <c r="DC22"/>
  <c r="DC21"/>
  <c r="DC98"/>
  <c r="DC95"/>
  <c r="DC141"/>
  <c r="DC140"/>
  <c r="DC138"/>
  <c r="DC20"/>
  <c r="DC154"/>
  <c r="DB25"/>
  <c r="DB38"/>
  <c r="DB47"/>
  <c r="DB73"/>
  <c r="DB64"/>
  <c r="DB22"/>
  <c r="DB21"/>
  <c r="DB98"/>
  <c r="DB95"/>
  <c r="DB128"/>
  <c r="DB127"/>
  <c r="DB141"/>
  <c r="DB140"/>
  <c r="DB138"/>
  <c r="DB20"/>
  <c r="DB154"/>
  <c r="DA25"/>
  <c r="DA38"/>
  <c r="DA47"/>
  <c r="CZ25"/>
  <c r="CZ38"/>
  <c r="CZ47"/>
  <c r="CY32"/>
  <c r="CY33"/>
  <c r="CY25"/>
  <c r="CY42"/>
  <c r="CY43"/>
  <c r="CY44"/>
  <c r="CY38"/>
  <c r="CY47"/>
  <c r="CX33"/>
  <c r="CX25"/>
  <c r="CX34"/>
  <c r="CX38"/>
  <c r="CX47"/>
  <c r="CW25"/>
  <c r="CW34"/>
  <c r="CW38"/>
  <c r="CW47"/>
  <c r="CW73"/>
  <c r="CW64"/>
  <c r="CW22"/>
  <c r="CW21"/>
  <c r="CW98"/>
  <c r="CW95"/>
  <c r="CW128"/>
  <c r="CW127"/>
  <c r="CW141"/>
  <c r="CW140"/>
  <c r="CW138"/>
  <c r="CW20"/>
  <c r="CW154"/>
  <c r="CV25"/>
  <c r="CV34"/>
  <c r="CV38"/>
  <c r="CV47"/>
  <c r="CU25"/>
  <c r="CU34"/>
  <c r="CU38"/>
  <c r="CU47"/>
  <c r="CT31"/>
  <c r="CT32"/>
  <c r="CT33"/>
  <c r="CT25"/>
  <c r="CT36"/>
  <c r="CT34"/>
  <c r="CT42"/>
  <c r="CT43"/>
  <c r="CT44"/>
  <c r="CT45"/>
  <c r="CT38"/>
  <c r="CT47"/>
  <c r="CT70"/>
  <c r="CT76"/>
  <c r="CT77"/>
  <c r="CT79"/>
  <c r="CT80"/>
  <c r="CT84"/>
  <c r="AP22"/>
  <c r="AP21"/>
  <c r="AP98"/>
  <c r="AP95"/>
  <c r="AP141"/>
  <c r="AP140"/>
  <c r="AP138"/>
  <c r="AP20"/>
  <c r="AP154"/>
  <c r="CS154"/>
  <c r="AL22"/>
  <c r="AL21"/>
  <c r="AL95"/>
  <c r="AL128"/>
  <c r="AL127"/>
  <c r="AL20"/>
  <c r="AL154"/>
  <c r="CQ154"/>
  <c r="AJ22"/>
  <c r="AJ21"/>
  <c r="AJ95"/>
  <c r="AJ20"/>
  <c r="AJ154"/>
  <c r="CP154"/>
  <c r="AH26"/>
  <c r="AH28"/>
  <c r="AH30"/>
  <c r="AH37"/>
  <c r="AH39"/>
  <c r="AH40"/>
  <c r="AH41"/>
  <c r="AH49"/>
  <c r="AH53"/>
  <c r="AH59"/>
  <c r="AH60"/>
  <c r="AH62"/>
  <c r="AH65"/>
  <c r="AH66"/>
  <c r="AH67"/>
  <c r="AH70"/>
  <c r="AH71"/>
  <c r="AH75"/>
  <c r="AH77"/>
  <c r="AH78"/>
  <c r="AH81"/>
  <c r="AH82"/>
  <c r="AH22"/>
  <c r="AH21"/>
  <c r="AH98"/>
  <c r="AH105"/>
  <c r="AH107"/>
  <c r="AH106"/>
  <c r="AH95"/>
  <c r="AH128"/>
  <c r="AH127"/>
  <c r="AH147"/>
  <c r="AH141"/>
  <c r="AH140"/>
  <c r="AH138"/>
  <c r="AH20"/>
  <c r="AH154"/>
  <c r="CO154"/>
  <c r="AO22"/>
  <c r="AO21"/>
  <c r="AO95"/>
  <c r="AO128"/>
  <c r="AO127"/>
  <c r="AO141"/>
  <c r="AO140"/>
  <c r="AO138"/>
  <c r="AO20"/>
  <c r="AO154"/>
  <c r="AM22"/>
  <c r="AM21"/>
  <c r="AM95"/>
  <c r="AM128"/>
  <c r="AM127"/>
  <c r="AM141"/>
  <c r="AM140"/>
  <c r="AM138"/>
  <c r="AM20"/>
  <c r="AM154"/>
  <c r="DH153"/>
  <c r="DF153"/>
  <c r="DE153"/>
  <c r="DD153"/>
  <c r="CS153"/>
  <c r="CQ153"/>
  <c r="CP153"/>
  <c r="CO153"/>
  <c r="DN152"/>
  <c r="DI152"/>
  <c r="DH152"/>
  <c r="DF152"/>
  <c r="DE152"/>
  <c r="DD152"/>
  <c r="CY152"/>
  <c r="CS152"/>
  <c r="CQ152"/>
  <c r="CP152"/>
  <c r="CO152"/>
  <c r="BZ152"/>
  <c r="AV152"/>
  <c r="DN151"/>
  <c r="DH151"/>
  <c r="DF151"/>
  <c r="DE151"/>
  <c r="DD151"/>
  <c r="CY151"/>
  <c r="CS151"/>
  <c r="CQ151"/>
  <c r="CP151"/>
  <c r="CO151"/>
  <c r="CJ151"/>
  <c r="CE151"/>
  <c r="BZ151"/>
  <c r="BF151"/>
  <c r="BA151"/>
  <c r="AV151"/>
  <c r="DH150"/>
  <c r="DF150"/>
  <c r="DE150"/>
  <c r="DD150"/>
  <c r="CS150"/>
  <c r="CQ150"/>
  <c r="CP150"/>
  <c r="CO150"/>
  <c r="DR149"/>
  <c r="DQ149"/>
  <c r="DP149"/>
  <c r="DO149"/>
  <c r="DN149"/>
  <c r="DM149"/>
  <c r="DL149"/>
  <c r="DK149"/>
  <c r="DJ149"/>
  <c r="DI149"/>
  <c r="DH149"/>
  <c r="DG149"/>
  <c r="DF149"/>
  <c r="DE149"/>
  <c r="DD149"/>
  <c r="DC149"/>
  <c r="DB149"/>
  <c r="DA149"/>
  <c r="CZ149"/>
  <c r="CY149"/>
  <c r="CX149"/>
  <c r="CW149"/>
  <c r="CV149"/>
  <c r="CU149"/>
  <c r="CT149"/>
  <c r="CS149"/>
  <c r="CR149"/>
  <c r="CQ149"/>
  <c r="CP149"/>
  <c r="CO149"/>
  <c r="CN149"/>
  <c r="CM149"/>
  <c r="CL149"/>
  <c r="CK149"/>
  <c r="CJ149"/>
  <c r="CI149"/>
  <c r="CH149"/>
  <c r="CG149"/>
  <c r="CF149"/>
  <c r="CE149"/>
  <c r="CD149"/>
  <c r="CC149"/>
  <c r="CB149"/>
  <c r="CA149"/>
  <c r="BZ149"/>
  <c r="BY149"/>
  <c r="BX149"/>
  <c r="BW149"/>
  <c r="BV149"/>
  <c r="BU149"/>
  <c r="BT149"/>
  <c r="BS149"/>
  <c r="BR149"/>
  <c r="BQ149"/>
  <c r="BP149"/>
  <c r="BO149"/>
  <c r="BN149"/>
  <c r="BM149"/>
  <c r="BL149"/>
  <c r="BK149"/>
  <c r="BJ149"/>
  <c r="BI149"/>
  <c r="BH149"/>
  <c r="BG149"/>
  <c r="BF149"/>
  <c r="BE149"/>
  <c r="BD149"/>
  <c r="BC149"/>
  <c r="BB149"/>
  <c r="BA149"/>
  <c r="AZ149"/>
  <c r="AY149"/>
  <c r="AX149"/>
  <c r="AW149"/>
  <c r="AV149"/>
  <c r="AU149"/>
  <c r="AT149"/>
  <c r="AS149"/>
  <c r="AR149"/>
  <c r="AQ149"/>
  <c r="AP149"/>
  <c r="AO149"/>
  <c r="AN149"/>
  <c r="AM149"/>
  <c r="AL149"/>
  <c r="AK149"/>
  <c r="AJ149"/>
  <c r="AI149"/>
  <c r="AH149"/>
  <c r="AG149"/>
  <c r="DI146"/>
  <c r="DH146"/>
  <c r="DF146"/>
  <c r="DE146"/>
  <c r="DD146"/>
  <c r="CT146"/>
  <c r="CS146"/>
  <c r="CQ146"/>
  <c r="CP146"/>
  <c r="CO146"/>
  <c r="BU146"/>
  <c r="AQ146"/>
  <c r="DI145"/>
  <c r="DH145"/>
  <c r="DF145"/>
  <c r="DE145"/>
  <c r="DD145"/>
  <c r="CT145"/>
  <c r="CS145"/>
  <c r="CQ145"/>
  <c r="CP145"/>
  <c r="CO145"/>
  <c r="BU145"/>
  <c r="AQ145"/>
  <c r="DN144"/>
  <c r="DI144"/>
  <c r="DH144"/>
  <c r="DF144"/>
  <c r="DE144"/>
  <c r="DD144"/>
  <c r="CY144"/>
  <c r="CT144"/>
  <c r="CS144"/>
  <c r="CQ144"/>
  <c r="CP144"/>
  <c r="CO144"/>
  <c r="CJ144"/>
  <c r="CE144"/>
  <c r="BZ144"/>
  <c r="BU144"/>
  <c r="BF144"/>
  <c r="BA144"/>
  <c r="AV144"/>
  <c r="AQ144"/>
  <c r="DH143"/>
  <c r="DF143"/>
  <c r="DE143"/>
  <c r="DD143"/>
  <c r="CS143"/>
  <c r="CQ143"/>
  <c r="CP143"/>
  <c r="CO143"/>
  <c r="DH142"/>
  <c r="DF142"/>
  <c r="DE142"/>
  <c r="DD142"/>
  <c r="CS142"/>
  <c r="CQ142"/>
  <c r="CP142"/>
  <c r="CO142"/>
  <c r="DP141"/>
  <c r="DO141"/>
  <c r="DN141"/>
  <c r="DM141"/>
  <c r="DK141"/>
  <c r="DJ141"/>
  <c r="DI141"/>
  <c r="DH141"/>
  <c r="DG141"/>
  <c r="DF141"/>
  <c r="DE141"/>
  <c r="DD141"/>
  <c r="DA141"/>
  <c r="CZ141"/>
  <c r="CY141"/>
  <c r="CX141"/>
  <c r="CV141"/>
  <c r="CU141"/>
  <c r="CT141"/>
  <c r="CS141"/>
  <c r="CR141"/>
  <c r="CQ141"/>
  <c r="CP141"/>
  <c r="CO141"/>
  <c r="CL141"/>
  <c r="CJ141"/>
  <c r="CG141"/>
  <c r="CE141"/>
  <c r="CB141"/>
  <c r="CA141"/>
  <c r="BZ141"/>
  <c r="BY141"/>
  <c r="BW141"/>
  <c r="BV141"/>
  <c r="BU141"/>
  <c r="BR141"/>
  <c r="BP141"/>
  <c r="BN141"/>
  <c r="BH141"/>
  <c r="BF141"/>
  <c r="BC141"/>
  <c r="BA141"/>
  <c r="AX141"/>
  <c r="AW141"/>
  <c r="AV141"/>
  <c r="AU141"/>
  <c r="AS141"/>
  <c r="AR141"/>
  <c r="AQ141"/>
  <c r="AN141"/>
  <c r="AL141"/>
  <c r="AJ141"/>
  <c r="DP140"/>
  <c r="DO140"/>
  <c r="DN140"/>
  <c r="DM140"/>
  <c r="DK140"/>
  <c r="DJ140"/>
  <c r="DI140"/>
  <c r="DH140"/>
  <c r="DG140"/>
  <c r="DF140"/>
  <c r="DE140"/>
  <c r="DD140"/>
  <c r="DA140"/>
  <c r="CZ140"/>
  <c r="CY140"/>
  <c r="CX140"/>
  <c r="CV140"/>
  <c r="CU140"/>
  <c r="CT140"/>
  <c r="CS140"/>
  <c r="CR140"/>
  <c r="CQ140"/>
  <c r="CP140"/>
  <c r="CO140"/>
  <c r="CL140"/>
  <c r="CJ140"/>
  <c r="CG140"/>
  <c r="CE140"/>
  <c r="CB140"/>
  <c r="CA140"/>
  <c r="BZ140"/>
  <c r="BY140"/>
  <c r="BW140"/>
  <c r="BV140"/>
  <c r="BU140"/>
  <c r="BR140"/>
  <c r="BP140"/>
  <c r="BN140"/>
  <c r="BH140"/>
  <c r="BF140"/>
  <c r="BC140"/>
  <c r="BA140"/>
  <c r="AX140"/>
  <c r="AW140"/>
  <c r="AV140"/>
  <c r="AU140"/>
  <c r="AS140"/>
  <c r="AR140"/>
  <c r="AQ140"/>
  <c r="AN140"/>
  <c r="AL140"/>
  <c r="AJ140"/>
  <c r="DH139"/>
  <c r="DF139"/>
  <c r="DE139"/>
  <c r="DD139"/>
  <c r="CS139"/>
  <c r="CQ139"/>
  <c r="CP139"/>
  <c r="CO139"/>
  <c r="DP138"/>
  <c r="DO138"/>
  <c r="DN138"/>
  <c r="DM138"/>
  <c r="DK138"/>
  <c r="DJ138"/>
  <c r="DI138"/>
  <c r="DH138"/>
  <c r="DF138"/>
  <c r="DE138"/>
  <c r="DD138"/>
  <c r="DA138"/>
  <c r="CZ138"/>
  <c r="CY138"/>
  <c r="CX138"/>
  <c r="CV138"/>
  <c r="CU138"/>
  <c r="CT138"/>
  <c r="CS138"/>
  <c r="CQ138"/>
  <c r="CP138"/>
  <c r="CO138"/>
  <c r="CL138"/>
  <c r="CJ138"/>
  <c r="CG138"/>
  <c r="CE138"/>
  <c r="CB138"/>
  <c r="CA138"/>
  <c r="BZ138"/>
  <c r="BY138"/>
  <c r="BW138"/>
  <c r="BV138"/>
  <c r="BU138"/>
  <c r="BH138"/>
  <c r="BF138"/>
  <c r="BC138"/>
  <c r="BA138"/>
  <c r="AX138"/>
  <c r="AW138"/>
  <c r="AV138"/>
  <c r="AU138"/>
  <c r="AS138"/>
  <c r="AR138"/>
  <c r="AQ138"/>
  <c r="DH137"/>
  <c r="DF137"/>
  <c r="DE137"/>
  <c r="DD137"/>
  <c r="CS137"/>
  <c r="CQ137"/>
  <c r="CP137"/>
  <c r="CO137"/>
  <c r="DH136"/>
  <c r="DF136"/>
  <c r="DE136"/>
  <c r="DD136"/>
  <c r="CS136"/>
  <c r="CQ136"/>
  <c r="CP136"/>
  <c r="CO136"/>
  <c r="DH135"/>
  <c r="DF135"/>
  <c r="DE135"/>
  <c r="DD135"/>
  <c r="CS135"/>
  <c r="CQ135"/>
  <c r="CP135"/>
  <c r="CO135"/>
  <c r="DH134"/>
  <c r="DF134"/>
  <c r="DE134"/>
  <c r="DD134"/>
  <c r="CS134"/>
  <c r="CQ134"/>
  <c r="CP134"/>
  <c r="CO134"/>
  <c r="DH133"/>
  <c r="DF133"/>
  <c r="DE133"/>
  <c r="DD133"/>
  <c r="CS133"/>
  <c r="CQ133"/>
  <c r="CP133"/>
  <c r="CO133"/>
  <c r="DN132"/>
  <c r="DI132"/>
  <c r="DH132"/>
  <c r="DF132"/>
  <c r="DE132"/>
  <c r="DD132"/>
  <c r="CY132"/>
  <c r="CT132"/>
  <c r="CS132"/>
  <c r="CQ132"/>
  <c r="CP132"/>
  <c r="CO132"/>
  <c r="CJ132"/>
  <c r="CE132"/>
  <c r="BZ132"/>
  <c r="BU132"/>
  <c r="BF132"/>
  <c r="BA132"/>
  <c r="AV132"/>
  <c r="AQ132"/>
  <c r="DH131"/>
  <c r="DF131"/>
  <c r="DE131"/>
  <c r="DD131"/>
  <c r="CS131"/>
  <c r="CQ131"/>
  <c r="CP131"/>
  <c r="CO131"/>
  <c r="DH130"/>
  <c r="DF130"/>
  <c r="DE130"/>
  <c r="DD130"/>
  <c r="CS130"/>
  <c r="CQ130"/>
  <c r="CP130"/>
  <c r="CO130"/>
  <c r="DH129"/>
  <c r="DF129"/>
  <c r="DE129"/>
  <c r="DD129"/>
  <c r="CS129"/>
  <c r="CQ129"/>
  <c r="CP129"/>
  <c r="CO129"/>
  <c r="DP128"/>
  <c r="DO128"/>
  <c r="DN128"/>
  <c r="DK128"/>
  <c r="DJ128"/>
  <c r="DI128"/>
  <c r="DH128"/>
  <c r="DF128"/>
  <c r="DE128"/>
  <c r="DD128"/>
  <c r="DA128"/>
  <c r="CZ128"/>
  <c r="CY128"/>
  <c r="CV128"/>
  <c r="CU128"/>
  <c r="CT128"/>
  <c r="CS128"/>
  <c r="CQ128"/>
  <c r="CP128"/>
  <c r="CO128"/>
  <c r="CL128"/>
  <c r="CJ128"/>
  <c r="CG128"/>
  <c r="CE128"/>
  <c r="CB128"/>
  <c r="CA128"/>
  <c r="BZ128"/>
  <c r="BW128"/>
  <c r="BV128"/>
  <c r="BU128"/>
  <c r="BH128"/>
  <c r="BF128"/>
  <c r="BC128"/>
  <c r="BA128"/>
  <c r="AX128"/>
  <c r="AW128"/>
  <c r="AV128"/>
  <c r="AS128"/>
  <c r="AR128"/>
  <c r="AQ128"/>
  <c r="DP127"/>
  <c r="DO127"/>
  <c r="DN127"/>
  <c r="DM127"/>
  <c r="DK127"/>
  <c r="DJ127"/>
  <c r="DI127"/>
  <c r="DH127"/>
  <c r="DF127"/>
  <c r="DE127"/>
  <c r="DD127"/>
  <c r="DA127"/>
  <c r="CZ127"/>
  <c r="CY127"/>
  <c r="CX127"/>
  <c r="CV127"/>
  <c r="CU127"/>
  <c r="CT127"/>
  <c r="CS127"/>
  <c r="CQ127"/>
  <c r="CP127"/>
  <c r="CO127"/>
  <c r="CL127"/>
  <c r="CJ127"/>
  <c r="CG127"/>
  <c r="CE127"/>
  <c r="CB127"/>
  <c r="CA127"/>
  <c r="BZ127"/>
  <c r="BY127"/>
  <c r="BW127"/>
  <c r="BV127"/>
  <c r="BU127"/>
  <c r="BH127"/>
  <c r="BF127"/>
  <c r="BC127"/>
  <c r="BA127"/>
  <c r="AX127"/>
  <c r="AW127"/>
  <c r="AV127"/>
  <c r="AU127"/>
  <c r="AS127"/>
  <c r="AR127"/>
  <c r="AQ127"/>
  <c r="DH126"/>
  <c r="DF126"/>
  <c r="DE126"/>
  <c r="DD126"/>
  <c r="CS126"/>
  <c r="CQ126"/>
  <c r="CP126"/>
  <c r="CO126"/>
  <c r="DH125"/>
  <c r="DF125"/>
  <c r="DE125"/>
  <c r="DD125"/>
  <c r="CS125"/>
  <c r="CQ125"/>
  <c r="CP125"/>
  <c r="CO125"/>
  <c r="DH124"/>
  <c r="DF124"/>
  <c r="DE124"/>
  <c r="DD124"/>
  <c r="CS124"/>
  <c r="CQ124"/>
  <c r="CP124"/>
  <c r="CO124"/>
  <c r="DH123"/>
  <c r="DF123"/>
  <c r="DE123"/>
  <c r="DD123"/>
  <c r="CS123"/>
  <c r="CQ123"/>
  <c r="CP123"/>
  <c r="CO123"/>
  <c r="DH120"/>
  <c r="DF120"/>
  <c r="DE120"/>
  <c r="DD120"/>
  <c r="CS120"/>
  <c r="CQ120"/>
  <c r="CP120"/>
  <c r="CO120"/>
  <c r="DH119"/>
  <c r="DF119"/>
  <c r="DE119"/>
  <c r="DD119"/>
  <c r="CS119"/>
  <c r="CQ119"/>
  <c r="CP119"/>
  <c r="CO119"/>
  <c r="DH118"/>
  <c r="DF118"/>
  <c r="DE118"/>
  <c r="DD118"/>
  <c r="CS118"/>
  <c r="CQ118"/>
  <c r="CP118"/>
  <c r="CO118"/>
  <c r="DH117"/>
  <c r="DF117"/>
  <c r="DE117"/>
  <c r="DD117"/>
  <c r="CS117"/>
  <c r="CQ117"/>
  <c r="CP117"/>
  <c r="CO117"/>
  <c r="DH116"/>
  <c r="DF116"/>
  <c r="DE116"/>
  <c r="DD116"/>
  <c r="CS116"/>
  <c r="CQ116"/>
  <c r="CP116"/>
  <c r="CO116"/>
  <c r="DH115"/>
  <c r="DF115"/>
  <c r="DE115"/>
  <c r="DD115"/>
  <c r="CS115"/>
  <c r="CQ115"/>
  <c r="CP115"/>
  <c r="CO115"/>
  <c r="DH114"/>
  <c r="DF114"/>
  <c r="DE114"/>
  <c r="DD114"/>
  <c r="CS114"/>
  <c r="CQ114"/>
  <c r="CP114"/>
  <c r="CO114"/>
  <c r="DH113"/>
  <c r="DF113"/>
  <c r="DE113"/>
  <c r="DD113"/>
  <c r="CS113"/>
  <c r="CQ113"/>
  <c r="CP113"/>
  <c r="CO113"/>
  <c r="DH111"/>
  <c r="DF111"/>
  <c r="DE111"/>
  <c r="DD111"/>
  <c r="CS111"/>
  <c r="CQ111"/>
  <c r="CP111"/>
  <c r="CO111"/>
  <c r="DN110"/>
  <c r="DI110"/>
  <c r="DH110"/>
  <c r="DF110"/>
  <c r="DE110"/>
  <c r="DD110"/>
  <c r="CY110"/>
  <c r="CT110"/>
  <c r="CS110"/>
  <c r="CQ110"/>
  <c r="CP110"/>
  <c r="CO110"/>
  <c r="CJ110"/>
  <c r="CE110"/>
  <c r="BZ110"/>
  <c r="BU110"/>
  <c r="BF110"/>
  <c r="BA110"/>
  <c r="AV110"/>
  <c r="AQ110"/>
  <c r="DH109"/>
  <c r="DF109"/>
  <c r="DE109"/>
  <c r="DD109"/>
  <c r="CS109"/>
  <c r="CQ109"/>
  <c r="CP109"/>
  <c r="CO109"/>
  <c r="DH108"/>
  <c r="DF108"/>
  <c r="DE108"/>
  <c r="DD108"/>
  <c r="CS108"/>
  <c r="CQ108"/>
  <c r="CP108"/>
  <c r="CO108"/>
  <c r="DH107"/>
  <c r="DF107"/>
  <c r="DE107"/>
  <c r="DD107"/>
  <c r="CS107"/>
  <c r="CQ107"/>
  <c r="CP107"/>
  <c r="CO107"/>
  <c r="DH106"/>
  <c r="DF106"/>
  <c r="DE106"/>
  <c r="DD106"/>
  <c r="CS106"/>
  <c r="CQ106"/>
  <c r="CP106"/>
  <c r="CO106"/>
  <c r="DH105"/>
  <c r="DF105"/>
  <c r="DE105"/>
  <c r="DD105"/>
  <c r="CS105"/>
  <c r="CQ105"/>
  <c r="CP105"/>
  <c r="CO105"/>
  <c r="DH104"/>
  <c r="DF104"/>
  <c r="DE104"/>
  <c r="BL104"/>
  <c r="DD104"/>
  <c r="CS104"/>
  <c r="CQ104"/>
  <c r="CP104"/>
  <c r="AH104"/>
  <c r="CO104"/>
  <c r="BK104"/>
  <c r="AG104"/>
  <c r="DR103"/>
  <c r="DN101"/>
  <c r="DN103"/>
  <c r="DM103"/>
  <c r="DI99"/>
  <c r="DI100"/>
  <c r="DI101"/>
  <c r="DI102"/>
  <c r="DI103"/>
  <c r="DH103"/>
  <c r="DF103"/>
  <c r="DE103"/>
  <c r="BL103"/>
  <c r="DD103"/>
  <c r="DC103"/>
  <c r="CY103"/>
  <c r="CX103"/>
  <c r="CT99"/>
  <c r="CT100"/>
  <c r="CT101"/>
  <c r="CT102"/>
  <c r="CT103"/>
  <c r="CS103"/>
  <c r="CQ103"/>
  <c r="CP103"/>
  <c r="AH103"/>
  <c r="CO103"/>
  <c r="CN103"/>
  <c r="CJ101"/>
  <c r="CJ103"/>
  <c r="CI103"/>
  <c r="CE101"/>
  <c r="CE103"/>
  <c r="CD103"/>
  <c r="BZ101"/>
  <c r="BZ103"/>
  <c r="BY103"/>
  <c r="BU99"/>
  <c r="BU100"/>
  <c r="BU101"/>
  <c r="BU102"/>
  <c r="BU103"/>
  <c r="BS103"/>
  <c r="BK103"/>
  <c r="BJ103"/>
  <c r="BF103"/>
  <c r="BE103"/>
  <c r="BA103"/>
  <c r="AZ103"/>
  <c r="AV103"/>
  <c r="AU103"/>
  <c r="AQ99"/>
  <c r="AQ100"/>
  <c r="AQ101"/>
  <c r="AQ102"/>
  <c r="AQ103"/>
  <c r="AO103"/>
  <c r="AG103"/>
  <c r="DH102"/>
  <c r="DF102"/>
  <c r="DE102"/>
  <c r="BL102"/>
  <c r="DD102"/>
  <c r="CS102"/>
  <c r="CQ102"/>
  <c r="CP102"/>
  <c r="AH102"/>
  <c r="CO102"/>
  <c r="BK102"/>
  <c r="AG102"/>
  <c r="DH101"/>
  <c r="DF101"/>
  <c r="DE101"/>
  <c r="BL101"/>
  <c r="DD101"/>
  <c r="CS101"/>
  <c r="CQ101"/>
  <c r="CP101"/>
  <c r="AH101"/>
  <c r="CO101"/>
  <c r="BK101"/>
  <c r="AG101"/>
  <c r="DH100"/>
  <c r="DF100"/>
  <c r="DE100"/>
  <c r="BL100"/>
  <c r="DD100"/>
  <c r="CS100"/>
  <c r="CQ100"/>
  <c r="CP100"/>
  <c r="AH100"/>
  <c r="CO100"/>
  <c r="BK100"/>
  <c r="AG100"/>
  <c r="DH99"/>
  <c r="DF99"/>
  <c r="DE99"/>
  <c r="BL99"/>
  <c r="DD99"/>
  <c r="CS99"/>
  <c r="CQ99"/>
  <c r="CP99"/>
  <c r="AH99"/>
  <c r="CO99"/>
  <c r="BK99"/>
  <c r="AG99"/>
  <c r="DP98"/>
  <c r="DO98"/>
  <c r="DN98"/>
  <c r="DM98"/>
  <c r="DK98"/>
  <c r="DJ98"/>
  <c r="DI98"/>
  <c r="DH98"/>
  <c r="DF98"/>
  <c r="DE98"/>
  <c r="DD98"/>
  <c r="DA98"/>
  <c r="CZ98"/>
  <c r="CY98"/>
  <c r="CX98"/>
  <c r="CV98"/>
  <c r="CU98"/>
  <c r="CT98"/>
  <c r="CS98"/>
  <c r="CQ98"/>
  <c r="CP98"/>
  <c r="CO98"/>
  <c r="CL98"/>
  <c r="CJ98"/>
  <c r="CG98"/>
  <c r="CE98"/>
  <c r="CB98"/>
  <c r="CA98"/>
  <c r="BZ98"/>
  <c r="BY98"/>
  <c r="BW98"/>
  <c r="BV98"/>
  <c r="BU98"/>
  <c r="BH98"/>
  <c r="BF98"/>
  <c r="BC98"/>
  <c r="BA98"/>
  <c r="AX98"/>
  <c r="AW98"/>
  <c r="AV98"/>
  <c r="AU98"/>
  <c r="AS98"/>
  <c r="AR98"/>
  <c r="AQ98"/>
  <c r="DH97"/>
  <c r="DF97"/>
  <c r="DE97"/>
  <c r="DD97"/>
  <c r="CS97"/>
  <c r="CQ97"/>
  <c r="CP97"/>
  <c r="CO97"/>
  <c r="DH96"/>
  <c r="DF96"/>
  <c r="DE96"/>
  <c r="DD96"/>
  <c r="CS96"/>
  <c r="CQ96"/>
  <c r="CP96"/>
  <c r="CO96"/>
  <c r="DP95"/>
  <c r="DO95"/>
  <c r="DN95"/>
  <c r="DM95"/>
  <c r="DK95"/>
  <c r="DJ95"/>
  <c r="DI95"/>
  <c r="DH95"/>
  <c r="DG95"/>
  <c r="DF95"/>
  <c r="DE95"/>
  <c r="DD95"/>
  <c r="DA95"/>
  <c r="CZ95"/>
  <c r="CY95"/>
  <c r="CX95"/>
  <c r="CV95"/>
  <c r="CU95"/>
  <c r="CT95"/>
  <c r="CS95"/>
  <c r="CR95"/>
  <c r="CQ95"/>
  <c r="CP95"/>
  <c r="CO95"/>
  <c r="CL95"/>
  <c r="CJ95"/>
  <c r="CG95"/>
  <c r="CE95"/>
  <c r="CB95"/>
  <c r="CA95"/>
  <c r="BZ95"/>
  <c r="BY95"/>
  <c r="BW95"/>
  <c r="BV95"/>
  <c r="BU95"/>
  <c r="BR95"/>
  <c r="BH95"/>
  <c r="BF95"/>
  <c r="BC95"/>
  <c r="BA95"/>
  <c r="AX95"/>
  <c r="AW95"/>
  <c r="AV95"/>
  <c r="AU95"/>
  <c r="AS95"/>
  <c r="AR95"/>
  <c r="AQ95"/>
  <c r="AN95"/>
  <c r="DH94"/>
  <c r="DF94"/>
  <c r="DE94"/>
  <c r="DD94"/>
  <c r="CS94"/>
  <c r="CQ94"/>
  <c r="CP94"/>
  <c r="CO94"/>
  <c r="DH93"/>
  <c r="DF93"/>
  <c r="DE93"/>
  <c r="DD93"/>
  <c r="CS93"/>
  <c r="CQ93"/>
  <c r="CP93"/>
  <c r="CO93"/>
  <c r="DH92"/>
  <c r="DF92"/>
  <c r="DE92"/>
  <c r="DD92"/>
  <c r="CS92"/>
  <c r="CQ92"/>
  <c r="CP92"/>
  <c r="CO92"/>
  <c r="DH91"/>
  <c r="DF91"/>
  <c r="DE91"/>
  <c r="DD91"/>
  <c r="CS91"/>
  <c r="CQ91"/>
  <c r="CP91"/>
  <c r="CO91"/>
  <c r="DH90"/>
  <c r="DF90"/>
  <c r="DE90"/>
  <c r="DD90"/>
  <c r="CS90"/>
  <c r="CQ90"/>
  <c r="CP90"/>
  <c r="CO90"/>
  <c r="AG89"/>
  <c r="DH88"/>
  <c r="DF88"/>
  <c r="DE88"/>
  <c r="DD88"/>
  <c r="CS88"/>
  <c r="CQ88"/>
  <c r="CP88"/>
  <c r="CO88"/>
  <c r="DH87"/>
  <c r="DF87"/>
  <c r="DE87"/>
  <c r="DD87"/>
  <c r="CS87"/>
  <c r="CQ87"/>
  <c r="CP87"/>
  <c r="CO87"/>
  <c r="BT86"/>
  <c r="DH86"/>
  <c r="BP86"/>
  <c r="DF86"/>
  <c r="BN86"/>
  <c r="DE86"/>
  <c r="BL86"/>
  <c r="DD86"/>
  <c r="AP86"/>
  <c r="CS86"/>
  <c r="AL86"/>
  <c r="CQ86"/>
  <c r="AJ86"/>
  <c r="CP86"/>
  <c r="AH86"/>
  <c r="CO86"/>
  <c r="BS86"/>
  <c r="BQ86"/>
  <c r="BO86"/>
  <c r="BM86"/>
  <c r="BK86"/>
  <c r="AO86"/>
  <c r="AM86"/>
  <c r="AK86"/>
  <c r="AI86"/>
  <c r="AG86"/>
  <c r="DN84"/>
  <c r="DH84"/>
  <c r="DF84"/>
  <c r="DE84"/>
  <c r="DD84"/>
  <c r="CY84"/>
  <c r="CS84"/>
  <c r="CQ84"/>
  <c r="CP84"/>
  <c r="CO84"/>
  <c r="BZ84"/>
  <c r="AV84"/>
  <c r="DN82"/>
  <c r="DH82"/>
  <c r="DF82"/>
  <c r="DE82"/>
  <c r="DD82"/>
  <c r="CY82"/>
  <c r="CS82"/>
  <c r="CQ82"/>
  <c r="CP82"/>
  <c r="CO82"/>
  <c r="BZ82"/>
  <c r="AV82"/>
  <c r="DN81"/>
  <c r="DH81"/>
  <c r="DF81"/>
  <c r="DE81"/>
  <c r="DD81"/>
  <c r="CY81"/>
  <c r="CS81"/>
  <c r="CQ81"/>
  <c r="CP81"/>
  <c r="CO81"/>
  <c r="BZ81"/>
  <c r="AV81"/>
  <c r="DN80"/>
  <c r="DH80"/>
  <c r="DF80"/>
  <c r="DE80"/>
  <c r="BL80"/>
  <c r="DD80"/>
  <c r="CY80"/>
  <c r="CS80"/>
  <c r="CQ80"/>
  <c r="CP80"/>
  <c r="AH80"/>
  <c r="CO80"/>
  <c r="BZ80"/>
  <c r="AV80"/>
  <c r="DN79"/>
  <c r="DH79"/>
  <c r="DF79"/>
  <c r="DE79"/>
  <c r="BL79"/>
  <c r="DD79"/>
  <c r="CY79"/>
  <c r="CS79"/>
  <c r="CQ79"/>
  <c r="CP79"/>
  <c r="AH79"/>
  <c r="CO79"/>
  <c r="BZ79"/>
  <c r="AV79"/>
  <c r="DN78"/>
  <c r="DH78"/>
  <c r="DF78"/>
  <c r="DE78"/>
  <c r="DD78"/>
  <c r="CY78"/>
  <c r="CS78"/>
  <c r="CQ78"/>
  <c r="CP78"/>
  <c r="CO78"/>
  <c r="BZ78"/>
  <c r="AV78"/>
  <c r="DN77"/>
  <c r="DH77"/>
  <c r="DF77"/>
  <c r="DE77"/>
  <c r="DD77"/>
  <c r="CY77"/>
  <c r="CS77"/>
  <c r="CQ77"/>
  <c r="CP77"/>
  <c r="CO77"/>
  <c r="BZ77"/>
  <c r="AV77"/>
  <c r="DN76"/>
  <c r="DH76"/>
  <c r="DF76"/>
  <c r="DE76"/>
  <c r="BL76"/>
  <c r="DD76"/>
  <c r="CY76"/>
  <c r="CS76"/>
  <c r="CQ76"/>
  <c r="CP76"/>
  <c r="AH76"/>
  <c r="CO76"/>
  <c r="BZ76"/>
  <c r="AV76"/>
  <c r="DH75"/>
  <c r="DF75"/>
  <c r="DE75"/>
  <c r="DD75"/>
  <c r="CS75"/>
  <c r="CQ75"/>
  <c r="CP75"/>
  <c r="CO75"/>
  <c r="DH74"/>
  <c r="DF74"/>
  <c r="DE74"/>
  <c r="BL74"/>
  <c r="DD74"/>
  <c r="CS74"/>
  <c r="CQ74"/>
  <c r="CP74"/>
  <c r="AH74"/>
  <c r="CO74"/>
  <c r="DH73"/>
  <c r="DF73"/>
  <c r="DE73"/>
  <c r="BL73"/>
  <c r="DD73"/>
  <c r="CS73"/>
  <c r="CQ73"/>
  <c r="CP73"/>
  <c r="AH73"/>
  <c r="CO73"/>
  <c r="BS73"/>
  <c r="BK73"/>
  <c r="AO73"/>
  <c r="AG73"/>
  <c r="DH72"/>
  <c r="DF72"/>
  <c r="DE72"/>
  <c r="DD72"/>
  <c r="CS72"/>
  <c r="CQ72"/>
  <c r="CP72"/>
  <c r="CO72"/>
  <c r="DH71"/>
  <c r="DF71"/>
  <c r="DE71"/>
  <c r="DD71"/>
  <c r="CS71"/>
  <c r="CQ71"/>
  <c r="CP71"/>
  <c r="CO71"/>
  <c r="DH70"/>
  <c r="DF70"/>
  <c r="DE70"/>
  <c r="DD70"/>
  <c r="CS70"/>
  <c r="CQ70"/>
  <c r="CP70"/>
  <c r="CO70"/>
  <c r="DN69"/>
  <c r="DI69"/>
  <c r="DH69"/>
  <c r="DF69"/>
  <c r="DE69"/>
  <c r="BL69"/>
  <c r="DD69"/>
  <c r="CY69"/>
  <c r="CT69"/>
  <c r="CS69"/>
  <c r="CQ69"/>
  <c r="CP69"/>
  <c r="AH69"/>
  <c r="CO69"/>
  <c r="CJ69"/>
  <c r="CE69"/>
  <c r="BZ69"/>
  <c r="BU69"/>
  <c r="BF69"/>
  <c r="BA69"/>
  <c r="AV69"/>
  <c r="AQ69"/>
  <c r="DH68"/>
  <c r="DF68"/>
  <c r="DE68"/>
  <c r="DD68"/>
  <c r="CS68"/>
  <c r="CQ68"/>
  <c r="CP68"/>
  <c r="CO68"/>
  <c r="DN67"/>
  <c r="DI67"/>
  <c r="DH67"/>
  <c r="DF67"/>
  <c r="DE67"/>
  <c r="DD67"/>
  <c r="CY67"/>
  <c r="CT67"/>
  <c r="CS67"/>
  <c r="CQ67"/>
  <c r="CP67"/>
  <c r="CO67"/>
  <c r="CJ67"/>
  <c r="CE67"/>
  <c r="BZ67"/>
  <c r="BU67"/>
  <c r="BF67"/>
  <c r="BA67"/>
  <c r="AV67"/>
  <c r="AQ67"/>
  <c r="DN66"/>
  <c r="DI66"/>
  <c r="DH66"/>
  <c r="DF66"/>
  <c r="DE66"/>
  <c r="DD66"/>
  <c r="CY66"/>
  <c r="CT66"/>
  <c r="CS66"/>
  <c r="CQ66"/>
  <c r="CP66"/>
  <c r="CO66"/>
  <c r="CJ66"/>
  <c r="CE66"/>
  <c r="BZ66"/>
  <c r="BU66"/>
  <c r="BF66"/>
  <c r="BA66"/>
  <c r="AV66"/>
  <c r="AQ66"/>
  <c r="DN65"/>
  <c r="DI65"/>
  <c r="DH65"/>
  <c r="DF65"/>
  <c r="DE65"/>
  <c r="DD65"/>
  <c r="CY65"/>
  <c r="CT65"/>
  <c r="CS65"/>
  <c r="CQ65"/>
  <c r="CP65"/>
  <c r="CO65"/>
  <c r="CJ65"/>
  <c r="CE65"/>
  <c r="BZ65"/>
  <c r="BU65"/>
  <c r="BF65"/>
  <c r="BA65"/>
  <c r="AV65"/>
  <c r="AQ65"/>
  <c r="DP64"/>
  <c r="DO64"/>
  <c r="DN64"/>
  <c r="DM64"/>
  <c r="DK64"/>
  <c r="DJ64"/>
  <c r="DI64"/>
  <c r="BT64"/>
  <c r="DH64"/>
  <c r="DF64"/>
  <c r="DE64"/>
  <c r="BL64"/>
  <c r="DD64"/>
  <c r="DA64"/>
  <c r="CZ64"/>
  <c r="CY64"/>
  <c r="CX64"/>
  <c r="CV64"/>
  <c r="CU64"/>
  <c r="CT64"/>
  <c r="AP64"/>
  <c r="CS64"/>
  <c r="CQ64"/>
  <c r="CP64"/>
  <c r="AH64"/>
  <c r="CO64"/>
  <c r="CL64"/>
  <c r="CJ64"/>
  <c r="CG64"/>
  <c r="CE64"/>
  <c r="CB64"/>
  <c r="CA64"/>
  <c r="BZ64"/>
  <c r="BY64"/>
  <c r="BW64"/>
  <c r="BV64"/>
  <c r="BU64"/>
  <c r="BS64"/>
  <c r="BH64"/>
  <c r="BF64"/>
  <c r="BC64"/>
  <c r="BA64"/>
  <c r="AX64"/>
  <c r="AW64"/>
  <c r="AV64"/>
  <c r="AU64"/>
  <c r="AS64"/>
  <c r="AR64"/>
  <c r="AQ64"/>
  <c r="AO64"/>
  <c r="DN63"/>
  <c r="DI63"/>
  <c r="DH63"/>
  <c r="DF63"/>
  <c r="DE63"/>
  <c r="BL63"/>
  <c r="DD63"/>
  <c r="CY63"/>
  <c r="CT63"/>
  <c r="CS63"/>
  <c r="CQ63"/>
  <c r="CP63"/>
  <c r="AH63"/>
  <c r="CO63"/>
  <c r="CJ63"/>
  <c r="CE63"/>
  <c r="BZ63"/>
  <c r="BU63"/>
  <c r="BF63"/>
  <c r="BA63"/>
  <c r="AV63"/>
  <c r="AQ63"/>
  <c r="DH62"/>
  <c r="DF62"/>
  <c r="DE62"/>
  <c r="DD62"/>
  <c r="CS62"/>
  <c r="CQ62"/>
  <c r="CP62"/>
  <c r="CO62"/>
  <c r="DH61"/>
  <c r="DF61"/>
  <c r="DE61"/>
  <c r="DD61"/>
  <c r="CS61"/>
  <c r="CQ61"/>
  <c r="CP61"/>
  <c r="CO61"/>
  <c r="DH60"/>
  <c r="DF60"/>
  <c r="DE60"/>
  <c r="DD60"/>
  <c r="CS60"/>
  <c r="CQ60"/>
  <c r="CP60"/>
  <c r="CO60"/>
  <c r="DH59"/>
  <c r="DF59"/>
  <c r="DE59"/>
  <c r="DD59"/>
  <c r="CS59"/>
  <c r="CQ59"/>
  <c r="CP59"/>
  <c r="CO59"/>
  <c r="DH58"/>
  <c r="DF58"/>
  <c r="DE58"/>
  <c r="BL58"/>
  <c r="DD58"/>
  <c r="CS58"/>
  <c r="CQ58"/>
  <c r="CP58"/>
  <c r="AH58"/>
  <c r="CO58"/>
  <c r="DH57"/>
  <c r="DF57"/>
  <c r="DE57"/>
  <c r="BL57"/>
  <c r="DD57"/>
  <c r="CS57"/>
  <c r="CQ57"/>
  <c r="CP57"/>
  <c r="AH57"/>
  <c r="CO57"/>
  <c r="DH56"/>
  <c r="DF56"/>
  <c r="DE56"/>
  <c r="BL56"/>
  <c r="DD56"/>
  <c r="CS56"/>
  <c r="CQ56"/>
  <c r="CP56"/>
  <c r="AH56"/>
  <c r="CO56"/>
  <c r="DH55"/>
  <c r="DF55"/>
  <c r="DE55"/>
  <c r="BL55"/>
  <c r="DD55"/>
  <c r="CS55"/>
  <c r="CQ55"/>
  <c r="CP55"/>
  <c r="AH55"/>
  <c r="CO55"/>
  <c r="DH54"/>
  <c r="DF54"/>
  <c r="DE54"/>
  <c r="BL54"/>
  <c r="DD54"/>
  <c r="CS54"/>
  <c r="CQ54"/>
  <c r="CP54"/>
  <c r="AH54"/>
  <c r="CO54"/>
  <c r="DH53"/>
  <c r="DF53"/>
  <c r="DE53"/>
  <c r="DD53"/>
  <c r="CS53"/>
  <c r="CQ53"/>
  <c r="CP53"/>
  <c r="CO53"/>
  <c r="DH52"/>
  <c r="DF52"/>
  <c r="DE52"/>
  <c r="BL52"/>
  <c r="DD52"/>
  <c r="CS52"/>
  <c r="CQ52"/>
  <c r="CP52"/>
  <c r="AH52"/>
  <c r="CO52"/>
  <c r="DH51"/>
  <c r="DF51"/>
  <c r="DE51"/>
  <c r="BL51"/>
  <c r="DD51"/>
  <c r="CS51"/>
  <c r="CQ51"/>
  <c r="CP51"/>
  <c r="AH51"/>
  <c r="CO51"/>
  <c r="DH50"/>
  <c r="DF50"/>
  <c r="DE50"/>
  <c r="BL50"/>
  <c r="DD50"/>
  <c r="CS50"/>
  <c r="CQ50"/>
  <c r="CP50"/>
  <c r="AH50"/>
  <c r="CO50"/>
  <c r="DH49"/>
  <c r="DF49"/>
  <c r="DE49"/>
  <c r="DD49"/>
  <c r="CS49"/>
  <c r="CQ49"/>
  <c r="CP49"/>
  <c r="CO49"/>
  <c r="DH48"/>
  <c r="DF48"/>
  <c r="DE48"/>
  <c r="BL48"/>
  <c r="DD48"/>
  <c r="CS48"/>
  <c r="CQ48"/>
  <c r="CP48"/>
  <c r="AH48"/>
  <c r="CO48"/>
  <c r="BT47"/>
  <c r="DH47"/>
  <c r="DF47"/>
  <c r="DE47"/>
  <c r="BL47"/>
  <c r="DD47"/>
  <c r="AP47"/>
  <c r="CS47"/>
  <c r="CQ47"/>
  <c r="CP47"/>
  <c r="AH47"/>
  <c r="CO47"/>
  <c r="BS47"/>
  <c r="BK47"/>
  <c r="AO47"/>
  <c r="AG47"/>
  <c r="BT46"/>
  <c r="DH46"/>
  <c r="BP46"/>
  <c r="DF46"/>
  <c r="DE46"/>
  <c r="BL46"/>
  <c r="DD46"/>
  <c r="AP46"/>
  <c r="CS46"/>
  <c r="AL46"/>
  <c r="CQ46"/>
  <c r="CP46"/>
  <c r="AH46"/>
  <c r="CO46"/>
  <c r="BS46"/>
  <c r="BO46"/>
  <c r="BK46"/>
  <c r="AO46"/>
  <c r="AK46"/>
  <c r="AG46"/>
  <c r="DH45"/>
  <c r="DF45"/>
  <c r="DE45"/>
  <c r="DD45"/>
  <c r="CS45"/>
  <c r="CQ45"/>
  <c r="CP45"/>
  <c r="CO45"/>
  <c r="DH44"/>
  <c r="DF44"/>
  <c r="DE44"/>
  <c r="BL44"/>
  <c r="DD44"/>
  <c r="CS44"/>
  <c r="CQ44"/>
  <c r="CP44"/>
  <c r="AH44"/>
  <c r="CO44"/>
  <c r="DH43"/>
  <c r="DF43"/>
  <c r="DE43"/>
  <c r="BL43"/>
  <c r="DD43"/>
  <c r="CS43"/>
  <c r="CQ43"/>
  <c r="CP43"/>
  <c r="AH43"/>
  <c r="CO43"/>
  <c r="DH42"/>
  <c r="DF42"/>
  <c r="DE42"/>
  <c r="BL42"/>
  <c r="DD42"/>
  <c r="CS42"/>
  <c r="CQ42"/>
  <c r="CP42"/>
  <c r="AH42"/>
  <c r="CO42"/>
  <c r="DH41"/>
  <c r="DF41"/>
  <c r="DE41"/>
  <c r="DD41"/>
  <c r="CS41"/>
  <c r="CQ41"/>
  <c r="CP41"/>
  <c r="CO41"/>
  <c r="DH40"/>
  <c r="DF40"/>
  <c r="DE40"/>
  <c r="DD40"/>
  <c r="CS40"/>
  <c r="CQ40"/>
  <c r="CP40"/>
  <c r="CO40"/>
  <c r="DH39"/>
  <c r="DF39"/>
  <c r="DE39"/>
  <c r="DD39"/>
  <c r="CS39"/>
  <c r="CQ39"/>
  <c r="CP39"/>
  <c r="CO39"/>
  <c r="DH38"/>
  <c r="DF38"/>
  <c r="DE38"/>
  <c r="DD38"/>
  <c r="CS38"/>
  <c r="CQ38"/>
  <c r="CP38"/>
  <c r="CO38"/>
  <c r="DH37"/>
  <c r="DF37"/>
  <c r="DE37"/>
  <c r="DD37"/>
  <c r="CS37"/>
  <c r="CQ37"/>
  <c r="CP37"/>
  <c r="CO37"/>
  <c r="DH36"/>
  <c r="DF36"/>
  <c r="DE36"/>
  <c r="DD36"/>
  <c r="CS36"/>
  <c r="CQ36"/>
  <c r="CP36"/>
  <c r="CO36"/>
  <c r="DH35"/>
  <c r="DF35"/>
  <c r="DE35"/>
  <c r="BL35"/>
  <c r="DD35"/>
  <c r="CS35"/>
  <c r="CQ35"/>
  <c r="CP35"/>
  <c r="AH35"/>
  <c r="CO35"/>
  <c r="BT34"/>
  <c r="DH34"/>
  <c r="DF34"/>
  <c r="DE34"/>
  <c r="BL34"/>
  <c r="DD34"/>
  <c r="AP34"/>
  <c r="CS34"/>
  <c r="CQ34"/>
  <c r="CP34"/>
  <c r="AH34"/>
  <c r="CO34"/>
  <c r="BS34"/>
  <c r="BQ34"/>
  <c r="BO34"/>
  <c r="BM34"/>
  <c r="BK34"/>
  <c r="AO34"/>
  <c r="AM34"/>
  <c r="AK34"/>
  <c r="AI34"/>
  <c r="AG34"/>
  <c r="BT33"/>
  <c r="DH33"/>
  <c r="DF33"/>
  <c r="DE33"/>
  <c r="BL33"/>
  <c r="DD33"/>
  <c r="AP33"/>
  <c r="CS33"/>
  <c r="CQ33"/>
  <c r="CP33"/>
  <c r="AH33"/>
  <c r="CO33"/>
  <c r="BS33"/>
  <c r="BK33"/>
  <c r="AO33"/>
  <c r="AG33"/>
  <c r="DH32"/>
  <c r="DF32"/>
  <c r="DE32"/>
  <c r="DD32"/>
  <c r="CS32"/>
  <c r="CQ32"/>
  <c r="CP32"/>
  <c r="CO32"/>
  <c r="BK32"/>
  <c r="AG32"/>
  <c r="DH31"/>
  <c r="DF31"/>
  <c r="DE31"/>
  <c r="BL31"/>
  <c r="DD31"/>
  <c r="CS31"/>
  <c r="CQ31"/>
  <c r="CP31"/>
  <c r="AH31"/>
  <c r="CO31"/>
  <c r="DH30"/>
  <c r="DF30"/>
  <c r="DE30"/>
  <c r="DD30"/>
  <c r="CS30"/>
  <c r="CQ30"/>
  <c r="CP30"/>
  <c r="CO30"/>
  <c r="DH29"/>
  <c r="DF29"/>
  <c r="DE29"/>
  <c r="BL29"/>
  <c r="DD29"/>
  <c r="CS29"/>
  <c r="CQ29"/>
  <c r="CP29"/>
  <c r="AH29"/>
  <c r="CO29"/>
  <c r="DH28"/>
  <c r="DF28"/>
  <c r="DE28"/>
  <c r="DD28"/>
  <c r="CS28"/>
  <c r="CQ28"/>
  <c r="CP28"/>
  <c r="CO28"/>
  <c r="DH27"/>
  <c r="DF27"/>
  <c r="DE27"/>
  <c r="BL27"/>
  <c r="DD27"/>
  <c r="CS27"/>
  <c r="CQ27"/>
  <c r="CP27"/>
  <c r="AH27"/>
  <c r="CO27"/>
  <c r="DH26"/>
  <c r="DF26"/>
  <c r="DE26"/>
  <c r="DD26"/>
  <c r="CS26"/>
  <c r="CQ26"/>
  <c r="CP26"/>
  <c r="CO26"/>
  <c r="BT25"/>
  <c r="DH25"/>
  <c r="DF25"/>
  <c r="DE25"/>
  <c r="BL25"/>
  <c r="DD25"/>
  <c r="AP25"/>
  <c r="CS25"/>
  <c r="CQ25"/>
  <c r="CP25"/>
  <c r="AH25"/>
  <c r="CO25"/>
  <c r="BS25"/>
  <c r="BK25"/>
  <c r="AO25"/>
  <c r="AG25"/>
  <c r="DH24"/>
  <c r="DF24"/>
  <c r="DE24"/>
  <c r="DD24"/>
  <c r="CS24"/>
  <c r="CQ24"/>
  <c r="CP24"/>
  <c r="CO24"/>
  <c r="DH23"/>
  <c r="DF23"/>
  <c r="DE23"/>
  <c r="DD23"/>
  <c r="CS23"/>
  <c r="CQ23"/>
  <c r="CP23"/>
  <c r="CO23"/>
  <c r="DH22"/>
  <c r="DF22"/>
  <c r="DE22"/>
  <c r="DD22"/>
  <c r="CS22"/>
  <c r="CQ22"/>
  <c r="CP22"/>
  <c r="CO22"/>
  <c r="BR22"/>
  <c r="AN22"/>
  <c r="DH21"/>
  <c r="DF21"/>
  <c r="DE21"/>
  <c r="DD21"/>
  <c r="CS21"/>
  <c r="CQ21"/>
  <c r="CP21"/>
  <c r="CO21"/>
  <c r="DH20"/>
  <c r="DF20"/>
  <c r="DE20"/>
  <c r="DD20"/>
  <c r="CS20"/>
  <c r="CQ20"/>
  <c r="CP20"/>
  <c r="CO20"/>
  <c r="AG139" i="7"/>
  <c r="DN30" i="11"/>
  <c r="DI30"/>
  <c r="CY30"/>
  <c r="CT30"/>
  <c r="CJ30"/>
  <c r="CE30"/>
  <c r="BZ30"/>
  <c r="BU30"/>
  <c r="BK30"/>
  <c r="BF30"/>
  <c r="BA30"/>
  <c r="AV30"/>
  <c r="AQ30"/>
  <c r="AG30"/>
  <c r="AG95" i="17"/>
  <c r="AG99"/>
  <c r="AG90"/>
  <c r="AG89"/>
  <c r="AG81"/>
  <c r="AG80"/>
  <c r="AG76"/>
  <c r="AG75"/>
  <c r="AG55"/>
  <c r="AG20"/>
  <c r="AG19"/>
  <c r="AG59"/>
  <c r="AG102"/>
  <c r="AG109"/>
  <c r="AG108"/>
  <c r="AG106"/>
  <c r="AG18"/>
  <c r="AG119"/>
  <c r="AI95"/>
  <c r="AI99"/>
  <c r="AI90"/>
  <c r="AI89"/>
  <c r="AI81"/>
  <c r="AI80"/>
  <c r="AI76"/>
  <c r="AI75"/>
  <c r="AI55"/>
  <c r="AI20"/>
  <c r="AI19"/>
  <c r="AI59"/>
  <c r="AI102"/>
  <c r="AI109"/>
  <c r="AI108"/>
  <c r="AI106"/>
  <c r="AI18"/>
  <c r="AI119"/>
  <c r="AK95"/>
  <c r="AK99"/>
  <c r="AK90"/>
  <c r="AK89"/>
  <c r="AK81"/>
  <c r="AK80"/>
  <c r="AK76"/>
  <c r="AK75"/>
  <c r="AK55"/>
  <c r="AK20"/>
  <c r="AK19"/>
  <c r="AK59"/>
  <c r="AK102"/>
  <c r="AK109"/>
  <c r="AK108"/>
  <c r="AK106"/>
  <c r="AK18"/>
  <c r="AK119"/>
  <c r="AQ95"/>
  <c r="AQ99"/>
  <c r="AQ90"/>
  <c r="AQ89"/>
  <c r="AQ81"/>
  <c r="AQ80"/>
  <c r="AQ76"/>
  <c r="AQ75"/>
  <c r="AQ55"/>
  <c r="AQ20"/>
  <c r="AQ19"/>
  <c r="AQ59"/>
  <c r="AQ102"/>
  <c r="AQ109"/>
  <c r="AQ108"/>
  <c r="AQ106"/>
  <c r="AQ18"/>
  <c r="AQ119"/>
  <c r="AR95"/>
  <c r="AR99"/>
  <c r="AR90"/>
  <c r="AR89"/>
  <c r="AR81"/>
  <c r="AR80"/>
  <c r="AR76"/>
  <c r="AR75"/>
  <c r="AR55"/>
  <c r="AR20"/>
  <c r="AR19"/>
  <c r="AR59"/>
  <c r="AR102"/>
  <c r="AR109"/>
  <c r="AR108"/>
  <c r="AR106"/>
  <c r="AR18"/>
  <c r="AR119"/>
  <c r="AS95"/>
  <c r="AS99"/>
  <c r="AS90"/>
  <c r="AS89"/>
  <c r="AS81"/>
  <c r="AS80"/>
  <c r="AS76"/>
  <c r="AS75"/>
  <c r="AS55"/>
  <c r="AS20"/>
  <c r="AS19"/>
  <c r="AS59"/>
  <c r="AS102"/>
  <c r="AS109"/>
  <c r="AS108"/>
  <c r="AS106"/>
  <c r="AS18"/>
  <c r="AS119"/>
  <c r="AT95"/>
  <c r="AT99"/>
  <c r="AT90"/>
  <c r="AT89"/>
  <c r="AT81"/>
  <c r="AT80"/>
  <c r="AT76"/>
  <c r="AT75"/>
  <c r="AT55"/>
  <c r="AT20"/>
  <c r="AT19"/>
  <c r="AT59"/>
  <c r="AT102"/>
  <c r="AT109"/>
  <c r="AT108"/>
  <c r="AT106"/>
  <c r="AT18"/>
  <c r="AT119"/>
  <c r="AV95"/>
  <c r="AV99"/>
  <c r="AV90"/>
  <c r="AV89"/>
  <c r="AV81"/>
  <c r="AV80"/>
  <c r="AV76"/>
  <c r="AV75"/>
  <c r="AV55"/>
  <c r="AV20"/>
  <c r="AV19"/>
  <c r="AV59"/>
  <c r="AV102"/>
  <c r="AV109"/>
  <c r="AV108"/>
  <c r="AV106"/>
  <c r="AV18"/>
  <c r="AV119"/>
  <c r="AW95"/>
  <c r="AW99"/>
  <c r="AW90"/>
  <c r="AW89"/>
  <c r="AW81"/>
  <c r="AW80"/>
  <c r="AW76"/>
  <c r="AW75"/>
  <c r="AW55"/>
  <c r="AW20"/>
  <c r="AW19"/>
  <c r="AW59"/>
  <c r="AW102"/>
  <c r="AW109"/>
  <c r="AW108"/>
  <c r="AW106"/>
  <c r="AW18"/>
  <c r="AW119"/>
  <c r="AX95"/>
  <c r="AX99"/>
  <c r="AX90"/>
  <c r="AX89"/>
  <c r="AX81"/>
  <c r="AX80"/>
  <c r="AX76"/>
  <c r="AX75"/>
  <c r="AX55"/>
  <c r="AX20"/>
  <c r="AX19"/>
  <c r="AX59"/>
  <c r="AX102"/>
  <c r="AX109"/>
  <c r="AX108"/>
  <c r="AX106"/>
  <c r="AX18"/>
  <c r="AX119"/>
  <c r="AY95"/>
  <c r="AY99"/>
  <c r="AY90"/>
  <c r="AY89"/>
  <c r="AY81"/>
  <c r="AY80"/>
  <c r="AY76"/>
  <c r="AY75"/>
  <c r="AY55"/>
  <c r="AY20"/>
  <c r="AY19"/>
  <c r="AY59"/>
  <c r="AY102"/>
  <c r="AY109"/>
  <c r="AY108"/>
  <c r="AY106"/>
  <c r="AY18"/>
  <c r="AY119"/>
  <c r="BA95"/>
  <c r="BA99"/>
  <c r="BA90"/>
  <c r="BA89"/>
  <c r="BA81"/>
  <c r="BA80"/>
  <c r="BA76"/>
  <c r="BA75"/>
  <c r="BA55"/>
  <c r="BA20"/>
  <c r="BA19"/>
  <c r="BA59"/>
  <c r="BA102"/>
  <c r="BA109"/>
  <c r="BA108"/>
  <c r="BA106"/>
  <c r="BA18"/>
  <c r="BA119"/>
  <c r="BB95"/>
  <c r="BB99"/>
  <c r="BB90"/>
  <c r="BB89"/>
  <c r="BB81"/>
  <c r="BB80"/>
  <c r="BB76"/>
  <c r="BB75"/>
  <c r="BB55"/>
  <c r="BB20"/>
  <c r="BB19"/>
  <c r="BB59"/>
  <c r="BB102"/>
  <c r="BB109"/>
  <c r="BB108"/>
  <c r="BB106"/>
  <c r="BB18"/>
  <c r="BB119"/>
  <c r="BC95"/>
  <c r="BC99"/>
  <c r="BC90"/>
  <c r="BC89"/>
  <c r="BC81"/>
  <c r="BC80"/>
  <c r="BC76"/>
  <c r="BC75"/>
  <c r="BC55"/>
  <c r="BC20"/>
  <c r="BC19"/>
  <c r="BC59"/>
  <c r="BC102"/>
  <c r="BC109"/>
  <c r="BC108"/>
  <c r="BC106"/>
  <c r="BC18"/>
  <c r="BC119"/>
  <c r="DS30" i="14"/>
  <c r="DS33"/>
  <c r="DS49"/>
  <c r="DS22"/>
  <c r="DS75"/>
  <c r="DS71"/>
  <c r="DS60"/>
  <c r="DS21"/>
  <c r="DS99"/>
  <c r="DS109"/>
  <c r="DS96"/>
  <c r="DS144"/>
  <c r="DS143"/>
  <c r="DS141"/>
  <c r="DS20"/>
  <c r="DS152"/>
  <c r="DR30"/>
  <c r="DR33"/>
  <c r="DR49"/>
  <c r="DR22"/>
  <c r="DR75"/>
  <c r="DR71"/>
  <c r="DR60"/>
  <c r="DR21"/>
  <c r="DR96"/>
  <c r="DR127"/>
  <c r="DR126"/>
  <c r="DR144"/>
  <c r="DR143"/>
  <c r="DR141"/>
  <c r="DR20"/>
  <c r="DR152"/>
  <c r="DQ30"/>
  <c r="DQ33"/>
  <c r="DQ49"/>
  <c r="DQ22"/>
  <c r="DQ75"/>
  <c r="DQ71"/>
  <c r="DQ60"/>
  <c r="DQ21"/>
  <c r="DQ96"/>
  <c r="DQ127"/>
  <c r="DQ126"/>
  <c r="DQ144"/>
  <c r="DQ143"/>
  <c r="DQ141"/>
  <c r="DQ20"/>
  <c r="DQ152"/>
  <c r="DP30"/>
  <c r="DP33"/>
  <c r="DP49"/>
  <c r="DP22"/>
  <c r="DP75"/>
  <c r="DP71"/>
  <c r="DP60"/>
  <c r="DP21"/>
  <c r="DP96"/>
  <c r="DP130"/>
  <c r="DP127"/>
  <c r="DP126"/>
  <c r="DP144"/>
  <c r="DP143"/>
  <c r="DP141"/>
  <c r="DP20"/>
  <c r="DP152"/>
  <c r="DO25"/>
  <c r="DO30"/>
  <c r="DO33"/>
  <c r="DO47"/>
  <c r="DO50"/>
  <c r="DO51"/>
  <c r="DO52"/>
  <c r="DO55"/>
  <c r="DO49"/>
  <c r="DO57"/>
  <c r="DO58"/>
  <c r="DO59"/>
  <c r="DO22"/>
  <c r="DO60"/>
  <c r="DO21"/>
  <c r="DO96"/>
  <c r="DO111"/>
  <c r="DO126"/>
  <c r="DO142"/>
  <c r="DO143"/>
  <c r="DO147"/>
  <c r="DO141"/>
  <c r="DO151"/>
  <c r="DO20"/>
  <c r="DO152"/>
  <c r="DN25"/>
  <c r="DN30"/>
  <c r="DN33"/>
  <c r="DN49"/>
  <c r="DN22"/>
  <c r="DN71"/>
  <c r="DN60"/>
  <c r="DN21"/>
  <c r="DN99"/>
  <c r="DN109"/>
  <c r="DN96"/>
  <c r="DN144"/>
  <c r="DN143"/>
  <c r="DN141"/>
  <c r="DN20"/>
  <c r="DN152"/>
  <c r="DM30"/>
  <c r="DM33"/>
  <c r="DM22"/>
  <c r="DM71"/>
  <c r="DM60"/>
  <c r="DM21"/>
  <c r="DM96"/>
  <c r="DM127"/>
  <c r="DM126"/>
  <c r="DM144"/>
  <c r="DM143"/>
  <c r="DM141"/>
  <c r="DM20"/>
  <c r="DM152"/>
  <c r="DL30"/>
  <c r="DL33"/>
  <c r="DL49"/>
  <c r="DL22"/>
  <c r="DL71"/>
  <c r="DL60"/>
  <c r="DL21"/>
  <c r="DL96"/>
  <c r="DL127"/>
  <c r="DL126"/>
  <c r="DL144"/>
  <c r="DL143"/>
  <c r="DL141"/>
  <c r="DL20"/>
  <c r="DL152"/>
  <c r="DK30"/>
  <c r="DK33"/>
  <c r="DK22"/>
  <c r="DK71"/>
  <c r="DK60"/>
  <c r="DK21"/>
  <c r="DK96"/>
  <c r="DK130"/>
  <c r="DK127"/>
  <c r="DK126"/>
  <c r="DK144"/>
  <c r="DK143"/>
  <c r="DK141"/>
  <c r="DK20"/>
  <c r="DK152"/>
  <c r="DJ25"/>
  <c r="DJ30"/>
  <c r="DJ33"/>
  <c r="DJ47"/>
  <c r="DJ49"/>
  <c r="DJ57"/>
  <c r="DJ58"/>
  <c r="DJ59"/>
  <c r="DJ22"/>
  <c r="DJ60"/>
  <c r="DJ21"/>
  <c r="DJ96"/>
  <c r="DJ111"/>
  <c r="DJ126"/>
  <c r="DJ142"/>
  <c r="DJ143"/>
  <c r="DJ147"/>
  <c r="DJ141"/>
  <c r="DJ151"/>
  <c r="DJ20"/>
  <c r="DJ152"/>
  <c r="DI25"/>
  <c r="DI33"/>
  <c r="DI49"/>
  <c r="DI22"/>
  <c r="DI63"/>
  <c r="DI75"/>
  <c r="DI71"/>
  <c r="DI60"/>
  <c r="DI21"/>
  <c r="DI99"/>
  <c r="DI109"/>
  <c r="DI96"/>
  <c r="DI144"/>
  <c r="DI143"/>
  <c r="DI141"/>
  <c r="DI20"/>
  <c r="DI152"/>
  <c r="DG33"/>
  <c r="DG49"/>
  <c r="DG22"/>
  <c r="DG63"/>
  <c r="DG75"/>
  <c r="DG71"/>
  <c r="DG60"/>
  <c r="DG21"/>
  <c r="DG127"/>
  <c r="DG126"/>
  <c r="DG20"/>
  <c r="DG152"/>
  <c r="DF33"/>
  <c r="DF22"/>
  <c r="DF63"/>
  <c r="DF60"/>
  <c r="DF21"/>
  <c r="DF130"/>
  <c r="DF127"/>
  <c r="DF126"/>
  <c r="DF20"/>
  <c r="DF152"/>
  <c r="DE25"/>
  <c r="DE33"/>
  <c r="DE49"/>
  <c r="DE22"/>
  <c r="DE60"/>
  <c r="DE21"/>
  <c r="DE96"/>
  <c r="DE126"/>
  <c r="DE141"/>
  <c r="DE20"/>
  <c r="DE152"/>
  <c r="DO150"/>
  <c r="DJ150"/>
  <c r="DO149"/>
  <c r="DJ149"/>
  <c r="DO148"/>
  <c r="DJ148"/>
  <c r="DO146"/>
  <c r="DJ146"/>
  <c r="DO145"/>
  <c r="DJ145"/>
  <c r="DO144"/>
  <c r="DJ144"/>
  <c r="DE144"/>
  <c r="DE143"/>
  <c r="DO140"/>
  <c r="DJ140"/>
  <c r="DO139"/>
  <c r="DJ139"/>
  <c r="DO138"/>
  <c r="DJ138"/>
  <c r="DO137"/>
  <c r="DJ137"/>
  <c r="DO136"/>
  <c r="DJ136"/>
  <c r="DO135"/>
  <c r="DJ135"/>
  <c r="DO134"/>
  <c r="DJ134"/>
  <c r="DQ133"/>
  <c r="DO133"/>
  <c r="DL133"/>
  <c r="DJ133"/>
  <c r="DO132"/>
  <c r="DJ132"/>
  <c r="DE132"/>
  <c r="DO131"/>
  <c r="DJ131"/>
  <c r="DE131"/>
  <c r="DO130"/>
  <c r="DJ130"/>
  <c r="DE130"/>
  <c r="DO129"/>
  <c r="DJ129"/>
  <c r="DO128"/>
  <c r="DJ128"/>
  <c r="DO127"/>
  <c r="DJ127"/>
  <c r="DE127"/>
  <c r="DO125"/>
  <c r="DJ125"/>
  <c r="DO124"/>
  <c r="DJ124"/>
  <c r="DO123"/>
  <c r="DJ123"/>
  <c r="DO122"/>
  <c r="DJ122"/>
  <c r="DO121"/>
  <c r="DJ121"/>
  <c r="DO120"/>
  <c r="DJ120"/>
  <c r="DO119"/>
  <c r="DJ119"/>
  <c r="DO118"/>
  <c r="DJ118"/>
  <c r="DO117"/>
  <c r="DJ117"/>
  <c r="DO116"/>
  <c r="DJ116"/>
  <c r="DO115"/>
  <c r="DJ115"/>
  <c r="DO114"/>
  <c r="DJ114"/>
  <c r="DO113"/>
  <c r="DJ113"/>
  <c r="DO112"/>
  <c r="DJ112"/>
  <c r="DO110"/>
  <c r="DJ110"/>
  <c r="DR109"/>
  <c r="DQ109"/>
  <c r="DP109"/>
  <c r="DO105"/>
  <c r="DO106"/>
  <c r="DO107"/>
  <c r="DO108"/>
  <c r="DO109"/>
  <c r="DJ109"/>
  <c r="DE109"/>
  <c r="DJ108"/>
  <c r="DE108"/>
  <c r="DJ107"/>
  <c r="DE107"/>
  <c r="DJ106"/>
  <c r="DE106"/>
  <c r="DJ105"/>
  <c r="DE105"/>
  <c r="DS104"/>
  <c r="DO104"/>
  <c r="DN104"/>
  <c r="DJ104"/>
  <c r="DI104"/>
  <c r="DE104"/>
  <c r="DO103"/>
  <c r="DJ103"/>
  <c r="DE103"/>
  <c r="DO102"/>
  <c r="DJ102"/>
  <c r="DE102"/>
  <c r="DO101"/>
  <c r="DJ101"/>
  <c r="DE101"/>
  <c r="DO100"/>
  <c r="DJ100"/>
  <c r="DE100"/>
  <c r="DO99"/>
  <c r="DJ99"/>
  <c r="DE99"/>
  <c r="DO98"/>
  <c r="DJ98"/>
  <c r="DO97"/>
  <c r="DJ97"/>
  <c r="DO95"/>
  <c r="DJ95"/>
  <c r="DO94"/>
  <c r="DJ94"/>
  <c r="DO93"/>
  <c r="DJ93"/>
  <c r="DO92"/>
  <c r="DJ92"/>
  <c r="DO91"/>
  <c r="DJ91"/>
  <c r="DO88"/>
  <c r="DJ88"/>
  <c r="DO87"/>
  <c r="DJ87"/>
  <c r="DO85"/>
  <c r="DJ85"/>
  <c r="DO84"/>
  <c r="DJ84"/>
  <c r="DO83"/>
  <c r="DJ83"/>
  <c r="DO82"/>
  <c r="DJ82"/>
  <c r="DS81"/>
  <c r="DO81"/>
  <c r="DJ81"/>
  <c r="DI81"/>
  <c r="DE81"/>
  <c r="DO80"/>
  <c r="DJ80"/>
  <c r="DO79"/>
  <c r="DJ79"/>
  <c r="DJ78"/>
  <c r="DO77"/>
  <c r="DJ77"/>
  <c r="DE77"/>
  <c r="DO76"/>
  <c r="DJ76"/>
  <c r="DE76"/>
  <c r="DO75"/>
  <c r="DE75"/>
  <c r="DO74"/>
  <c r="DJ74"/>
  <c r="DE74"/>
  <c r="DO73"/>
  <c r="DJ73"/>
  <c r="DE73"/>
  <c r="DO72"/>
  <c r="DJ72"/>
  <c r="DE72"/>
  <c r="DO71"/>
  <c r="DJ71"/>
  <c r="DE71"/>
  <c r="DO70"/>
  <c r="DJ70"/>
  <c r="DO69"/>
  <c r="DJ69"/>
  <c r="DO68"/>
  <c r="DJ68"/>
  <c r="DO67"/>
  <c r="DJ67"/>
  <c r="DO66"/>
  <c r="DJ66"/>
  <c r="DO65"/>
  <c r="DJ65"/>
  <c r="DE65"/>
  <c r="DO64"/>
  <c r="DJ64"/>
  <c r="DE64"/>
  <c r="DO63"/>
  <c r="DJ63"/>
  <c r="DE63"/>
  <c r="DO62"/>
  <c r="DJ62"/>
  <c r="DO61"/>
  <c r="DJ61"/>
  <c r="DS56"/>
  <c r="DO56"/>
  <c r="DJ55"/>
  <c r="DJ54"/>
  <c r="DO53"/>
  <c r="DJ53"/>
  <c r="DE53"/>
  <c r="DJ52"/>
  <c r="DE52"/>
  <c r="DJ51"/>
  <c r="DE51"/>
  <c r="DE50"/>
  <c r="DO48"/>
  <c r="DJ48"/>
  <c r="DS46"/>
  <c r="DO46"/>
  <c r="DI46"/>
  <c r="DG46"/>
  <c r="DF46"/>
  <c r="DE46"/>
  <c r="DO45"/>
  <c r="DJ45"/>
  <c r="DO44"/>
  <c r="DJ44"/>
  <c r="DO43"/>
  <c r="DJ43"/>
  <c r="DO42"/>
  <c r="DJ42"/>
  <c r="DO41"/>
  <c r="DJ41"/>
  <c r="DO40"/>
  <c r="DJ40"/>
  <c r="DO39"/>
  <c r="DJ39"/>
  <c r="DO38"/>
  <c r="DJ38"/>
  <c r="DO37"/>
  <c r="DJ37"/>
  <c r="DE37"/>
  <c r="DO36"/>
  <c r="DJ36"/>
  <c r="DO35"/>
  <c r="DJ35"/>
  <c r="DO34"/>
  <c r="DJ34"/>
  <c r="DO32"/>
  <c r="DJ32"/>
  <c r="DO31"/>
  <c r="DJ31"/>
  <c r="DO29"/>
  <c r="DJ29"/>
  <c r="DO28"/>
  <c r="DJ28"/>
  <c r="DO27"/>
  <c r="DJ27"/>
  <c r="DO26"/>
  <c r="DJ26"/>
  <c r="DD30"/>
  <c r="DD33"/>
  <c r="DD49"/>
  <c r="DD22"/>
  <c r="DD75"/>
  <c r="DD71"/>
  <c r="DD60"/>
  <c r="DD21"/>
  <c r="DD99"/>
  <c r="DD109"/>
  <c r="DD96"/>
  <c r="DD144"/>
  <c r="DD143"/>
  <c r="DD141"/>
  <c r="DD20"/>
  <c r="DD152"/>
  <c r="DC30"/>
  <c r="DC33"/>
  <c r="DC49"/>
  <c r="DC22"/>
  <c r="DC75"/>
  <c r="DC71"/>
  <c r="DC60"/>
  <c r="DC21"/>
  <c r="DC96"/>
  <c r="DC127"/>
  <c r="DC126"/>
  <c r="DC144"/>
  <c r="DC143"/>
  <c r="DC141"/>
  <c r="DC20"/>
  <c r="DC152"/>
  <c r="DB30"/>
  <c r="DB33"/>
  <c r="DB49"/>
  <c r="DB22"/>
  <c r="DB75"/>
  <c r="DB71"/>
  <c r="DB60"/>
  <c r="DB21"/>
  <c r="DB96"/>
  <c r="DB127"/>
  <c r="DB126"/>
  <c r="DB144"/>
  <c r="DB143"/>
  <c r="DB141"/>
  <c r="DB20"/>
  <c r="DB152"/>
  <c r="DA30"/>
  <c r="DA33"/>
  <c r="DA49"/>
  <c r="DA22"/>
  <c r="DA75"/>
  <c r="DA71"/>
  <c r="DA60"/>
  <c r="DA21"/>
  <c r="DA96"/>
  <c r="DA130"/>
  <c r="DA127"/>
  <c r="DA126"/>
  <c r="DA144"/>
  <c r="DA143"/>
  <c r="DA141"/>
  <c r="DA20"/>
  <c r="DA152"/>
  <c r="CZ25"/>
  <c r="CZ30"/>
  <c r="CZ33"/>
  <c r="CZ47"/>
  <c r="CZ50"/>
  <c r="CZ51"/>
  <c r="CZ52"/>
  <c r="CZ55"/>
  <c r="CZ49"/>
  <c r="CZ57"/>
  <c r="CZ58"/>
  <c r="CZ59"/>
  <c r="CZ22"/>
  <c r="CZ60"/>
  <c r="CZ21"/>
  <c r="CZ96"/>
  <c r="CZ111"/>
  <c r="CZ126"/>
  <c r="CZ142"/>
  <c r="CZ143"/>
  <c r="CZ147"/>
  <c r="CZ141"/>
  <c r="CZ151"/>
  <c r="CZ20"/>
  <c r="CZ152"/>
  <c r="CY25"/>
  <c r="CY30"/>
  <c r="CY33"/>
  <c r="CY49"/>
  <c r="CY22"/>
  <c r="CY71"/>
  <c r="CY60"/>
  <c r="CY21"/>
  <c r="CY99"/>
  <c r="CY109"/>
  <c r="CY96"/>
  <c r="CY144"/>
  <c r="CY143"/>
  <c r="CY141"/>
  <c r="CY20"/>
  <c r="CY152"/>
  <c r="CX30"/>
  <c r="CX33"/>
  <c r="CX22"/>
  <c r="CX71"/>
  <c r="CX60"/>
  <c r="CX21"/>
  <c r="CX96"/>
  <c r="CX127"/>
  <c r="CX126"/>
  <c r="CX144"/>
  <c r="CX143"/>
  <c r="CX141"/>
  <c r="CX20"/>
  <c r="CX152"/>
  <c r="CW30"/>
  <c r="CW33"/>
  <c r="CW49"/>
  <c r="CW22"/>
  <c r="CW71"/>
  <c r="CW60"/>
  <c r="CW21"/>
  <c r="CW96"/>
  <c r="CW127"/>
  <c r="CW126"/>
  <c r="CW144"/>
  <c r="CW143"/>
  <c r="CW141"/>
  <c r="CW20"/>
  <c r="CW152"/>
  <c r="CV30"/>
  <c r="CV33"/>
  <c r="CV22"/>
  <c r="CV71"/>
  <c r="CV60"/>
  <c r="CV21"/>
  <c r="CV96"/>
  <c r="CV130"/>
  <c r="CV127"/>
  <c r="CV126"/>
  <c r="CV144"/>
  <c r="CV143"/>
  <c r="CV141"/>
  <c r="CV20"/>
  <c r="CV152"/>
  <c r="CU25"/>
  <c r="CU30"/>
  <c r="CU33"/>
  <c r="CU47"/>
  <c r="CU49"/>
  <c r="CU57"/>
  <c r="CU58"/>
  <c r="CU59"/>
  <c r="CU22"/>
  <c r="CU60"/>
  <c r="CU21"/>
  <c r="CU96"/>
  <c r="CU111"/>
  <c r="CU126"/>
  <c r="CU142"/>
  <c r="CU143"/>
  <c r="CU147"/>
  <c r="CU141"/>
  <c r="CU151"/>
  <c r="CU20"/>
  <c r="CU152"/>
  <c r="CT25"/>
  <c r="CT33"/>
  <c r="CT49"/>
  <c r="CT22"/>
  <c r="CT63"/>
  <c r="CT75"/>
  <c r="CT71"/>
  <c r="CT60"/>
  <c r="CT21"/>
  <c r="CT99"/>
  <c r="CT109"/>
  <c r="CT96"/>
  <c r="CT144"/>
  <c r="CT143"/>
  <c r="CT141"/>
  <c r="CT20"/>
  <c r="CT152"/>
  <c r="CR33"/>
  <c r="CR49"/>
  <c r="CR22"/>
  <c r="CR63"/>
  <c r="CR75"/>
  <c r="CR71"/>
  <c r="CR60"/>
  <c r="CR21"/>
  <c r="CR127"/>
  <c r="CR126"/>
  <c r="CR20"/>
  <c r="CR152"/>
  <c r="CQ33"/>
  <c r="CQ22"/>
  <c r="CQ63"/>
  <c r="CQ60"/>
  <c r="CQ21"/>
  <c r="CQ130"/>
  <c r="CQ127"/>
  <c r="CQ126"/>
  <c r="CQ20"/>
  <c r="CQ152"/>
  <c r="CP25"/>
  <c r="CP33"/>
  <c r="CP49"/>
  <c r="CP22"/>
  <c r="CP60"/>
  <c r="CP21"/>
  <c r="CP96"/>
  <c r="CP126"/>
  <c r="CP141"/>
  <c r="CP20"/>
  <c r="CP152"/>
  <c r="CZ150"/>
  <c r="CU150"/>
  <c r="CZ149"/>
  <c r="CU149"/>
  <c r="CZ148"/>
  <c r="CU148"/>
  <c r="CZ146"/>
  <c r="CU146"/>
  <c r="CZ145"/>
  <c r="CU145"/>
  <c r="CZ144"/>
  <c r="CU144"/>
  <c r="CP144"/>
  <c r="CP143"/>
  <c r="CZ140"/>
  <c r="CU140"/>
  <c r="CZ139"/>
  <c r="CU139"/>
  <c r="CZ138"/>
  <c r="CU138"/>
  <c r="CZ137"/>
  <c r="CU137"/>
  <c r="CZ136"/>
  <c r="CU136"/>
  <c r="CZ135"/>
  <c r="CU135"/>
  <c r="CZ134"/>
  <c r="CU134"/>
  <c r="DB133"/>
  <c r="CZ133"/>
  <c r="CW133"/>
  <c r="CU133"/>
  <c r="CZ132"/>
  <c r="CU132"/>
  <c r="CP132"/>
  <c r="CZ131"/>
  <c r="CU131"/>
  <c r="CP131"/>
  <c r="CZ130"/>
  <c r="CU130"/>
  <c r="CP130"/>
  <c r="CZ129"/>
  <c r="CU129"/>
  <c r="CZ128"/>
  <c r="CU128"/>
  <c r="CZ127"/>
  <c r="CU127"/>
  <c r="CP127"/>
  <c r="CZ125"/>
  <c r="CU125"/>
  <c r="CZ124"/>
  <c r="CU124"/>
  <c r="CZ123"/>
  <c r="CU123"/>
  <c r="CZ122"/>
  <c r="CU122"/>
  <c r="CZ121"/>
  <c r="CU121"/>
  <c r="CZ120"/>
  <c r="CU120"/>
  <c r="CZ119"/>
  <c r="CU119"/>
  <c r="CZ118"/>
  <c r="CU118"/>
  <c r="CZ117"/>
  <c r="CU117"/>
  <c r="CZ116"/>
  <c r="CU116"/>
  <c r="CZ115"/>
  <c r="CU115"/>
  <c r="CZ114"/>
  <c r="CU114"/>
  <c r="CZ113"/>
  <c r="CU113"/>
  <c r="CZ112"/>
  <c r="CU112"/>
  <c r="CZ110"/>
  <c r="CU110"/>
  <c r="DC109"/>
  <c r="DB109"/>
  <c r="DA109"/>
  <c r="CZ105"/>
  <c r="CZ106"/>
  <c r="CZ107"/>
  <c r="CZ108"/>
  <c r="CZ109"/>
  <c r="CU109"/>
  <c r="CP109"/>
  <c r="CU108"/>
  <c r="CP108"/>
  <c r="CU107"/>
  <c r="CP107"/>
  <c r="CU106"/>
  <c r="CP106"/>
  <c r="CU105"/>
  <c r="CP105"/>
  <c r="DD104"/>
  <c r="CZ104"/>
  <c r="CY104"/>
  <c r="CU104"/>
  <c r="CT104"/>
  <c r="CP104"/>
  <c r="CZ103"/>
  <c r="CU103"/>
  <c r="CP103"/>
  <c r="CZ102"/>
  <c r="CU102"/>
  <c r="CP102"/>
  <c r="CZ101"/>
  <c r="CU101"/>
  <c r="CP101"/>
  <c r="CZ100"/>
  <c r="CU100"/>
  <c r="CP100"/>
  <c r="CZ99"/>
  <c r="CU99"/>
  <c r="CP99"/>
  <c r="CZ98"/>
  <c r="CU98"/>
  <c r="CZ97"/>
  <c r="CU97"/>
  <c r="CZ95"/>
  <c r="CU95"/>
  <c r="CZ94"/>
  <c r="CU94"/>
  <c r="CZ93"/>
  <c r="CU93"/>
  <c r="CZ92"/>
  <c r="CU92"/>
  <c r="CZ91"/>
  <c r="CU91"/>
  <c r="CZ88"/>
  <c r="CU88"/>
  <c r="CZ87"/>
  <c r="CU87"/>
  <c r="CZ85"/>
  <c r="CU85"/>
  <c r="CZ84"/>
  <c r="CU84"/>
  <c r="CZ83"/>
  <c r="CU83"/>
  <c r="CZ82"/>
  <c r="CU82"/>
  <c r="DD81"/>
  <c r="CZ81"/>
  <c r="CU81"/>
  <c r="CT81"/>
  <c r="CP81"/>
  <c r="CZ80"/>
  <c r="CU80"/>
  <c r="CZ79"/>
  <c r="CU79"/>
  <c r="CU78"/>
  <c r="CZ77"/>
  <c r="CU77"/>
  <c r="CP77"/>
  <c r="CZ76"/>
  <c r="CU76"/>
  <c r="CP76"/>
  <c r="CZ75"/>
  <c r="CP75"/>
  <c r="CZ74"/>
  <c r="CU74"/>
  <c r="CP74"/>
  <c r="CZ73"/>
  <c r="CU73"/>
  <c r="CP73"/>
  <c r="CZ72"/>
  <c r="CU72"/>
  <c r="CP72"/>
  <c r="CZ71"/>
  <c r="CU71"/>
  <c r="CP71"/>
  <c r="CZ70"/>
  <c r="CU70"/>
  <c r="CZ69"/>
  <c r="CU69"/>
  <c r="CZ68"/>
  <c r="CU68"/>
  <c r="CZ67"/>
  <c r="CU67"/>
  <c r="CZ66"/>
  <c r="CU66"/>
  <c r="CZ65"/>
  <c r="CU65"/>
  <c r="CP65"/>
  <c r="CZ64"/>
  <c r="CU64"/>
  <c r="CP64"/>
  <c r="CZ63"/>
  <c r="CU63"/>
  <c r="CP63"/>
  <c r="CZ62"/>
  <c r="CU62"/>
  <c r="CZ61"/>
  <c r="CU61"/>
  <c r="DD56"/>
  <c r="CZ56"/>
  <c r="CU55"/>
  <c r="CU54"/>
  <c r="CZ53"/>
  <c r="CU53"/>
  <c r="CP53"/>
  <c r="CU52"/>
  <c r="CP52"/>
  <c r="CU51"/>
  <c r="CP51"/>
  <c r="CP50"/>
  <c r="CZ48"/>
  <c r="CU48"/>
  <c r="DD46"/>
  <c r="CZ46"/>
  <c r="CT46"/>
  <c r="CR46"/>
  <c r="CQ46"/>
  <c r="CP46"/>
  <c r="CZ45"/>
  <c r="CU45"/>
  <c r="CZ44"/>
  <c r="CU44"/>
  <c r="CZ43"/>
  <c r="CU43"/>
  <c r="CZ42"/>
  <c r="CU42"/>
  <c r="CZ41"/>
  <c r="CU41"/>
  <c r="CZ40"/>
  <c r="CU40"/>
  <c r="CZ39"/>
  <c r="CU39"/>
  <c r="CZ38"/>
  <c r="CU38"/>
  <c r="CZ37"/>
  <c r="CU37"/>
  <c r="CP37"/>
  <c r="CZ36"/>
  <c r="CU36"/>
  <c r="CZ35"/>
  <c r="CU35"/>
  <c r="CZ34"/>
  <c r="CU34"/>
  <c r="CZ32"/>
  <c r="CU32"/>
  <c r="CZ31"/>
  <c r="CU31"/>
  <c r="CZ29"/>
  <c r="CU29"/>
  <c r="CZ28"/>
  <c r="CU28"/>
  <c r="CZ27"/>
  <c r="CU27"/>
  <c r="CZ26"/>
  <c r="CU26"/>
  <c r="CK35"/>
  <c r="CF35"/>
  <c r="CA35"/>
  <c r="BV35"/>
  <c r="BL35"/>
  <c r="BF35"/>
  <c r="BA35"/>
  <c r="AV35"/>
  <c r="AQ35"/>
  <c r="AG35"/>
  <c r="BZ25"/>
  <c r="BU25"/>
  <c r="BM25"/>
  <c r="AU25"/>
  <c r="AP25"/>
  <c r="AH25"/>
  <c r="CK28"/>
  <c r="CF28"/>
  <c r="CA28"/>
  <c r="BV28"/>
  <c r="BL28"/>
  <c r="BF28"/>
  <c r="BA28"/>
  <c r="AV28"/>
  <c r="AQ28"/>
  <c r="AG28"/>
  <c r="CK27"/>
  <c r="CF27"/>
  <c r="CA27"/>
  <c r="BV27"/>
  <c r="BL27"/>
  <c r="BF27"/>
  <c r="BA27"/>
  <c r="AV27"/>
  <c r="AQ27"/>
  <c r="AG27"/>
  <c r="DC77" i="13"/>
  <c r="DR32"/>
  <c r="DR37"/>
  <c r="DR54"/>
  <c r="DR22"/>
  <c r="DR77"/>
  <c r="DR66"/>
  <c r="DR21"/>
  <c r="DR103"/>
  <c r="DR113"/>
  <c r="DR100"/>
  <c r="DR148"/>
  <c r="DR147"/>
  <c r="DR145"/>
  <c r="DR20"/>
  <c r="DR156"/>
  <c r="DQ32"/>
  <c r="DQ37"/>
  <c r="DQ54"/>
  <c r="DQ22"/>
  <c r="DQ77"/>
  <c r="DQ66"/>
  <c r="DQ21"/>
  <c r="DQ100"/>
  <c r="DQ131"/>
  <c r="DQ130"/>
  <c r="DQ148"/>
  <c r="DQ147"/>
  <c r="DQ145"/>
  <c r="DQ20"/>
  <c r="DQ156"/>
  <c r="DP32"/>
  <c r="DP37"/>
  <c r="DP54"/>
  <c r="DP22"/>
  <c r="DP77"/>
  <c r="DP66"/>
  <c r="DP21"/>
  <c r="DP100"/>
  <c r="DP131"/>
  <c r="DP130"/>
  <c r="DP148"/>
  <c r="DP147"/>
  <c r="DP145"/>
  <c r="DP20"/>
  <c r="DP156"/>
  <c r="DO32"/>
  <c r="DO37"/>
  <c r="DO54"/>
  <c r="DO22"/>
  <c r="DO77"/>
  <c r="DO66"/>
  <c r="DO21"/>
  <c r="DO100"/>
  <c r="DO134"/>
  <c r="DO131"/>
  <c r="DO130"/>
  <c r="DO148"/>
  <c r="DO147"/>
  <c r="DO145"/>
  <c r="DO20"/>
  <c r="DO156"/>
  <c r="DN25"/>
  <c r="DN32"/>
  <c r="DN38"/>
  <c r="DN39"/>
  <c r="DN40"/>
  <c r="DN41"/>
  <c r="DN42"/>
  <c r="DN43"/>
  <c r="DN44"/>
  <c r="DN45"/>
  <c r="DN46"/>
  <c r="DN47"/>
  <c r="DN48"/>
  <c r="DN49"/>
  <c r="DN51"/>
  <c r="DN37"/>
  <c r="DN52"/>
  <c r="DN55"/>
  <c r="DN59"/>
  <c r="DN60"/>
  <c r="DN58"/>
  <c r="DN54"/>
  <c r="DN63"/>
  <c r="DN64"/>
  <c r="DN65"/>
  <c r="DN22"/>
  <c r="DN66"/>
  <c r="DN21"/>
  <c r="DN100"/>
  <c r="DN115"/>
  <c r="DN130"/>
  <c r="DN145"/>
  <c r="DN155"/>
  <c r="DN20"/>
  <c r="DN156"/>
  <c r="DM25"/>
  <c r="DM32"/>
  <c r="DM37"/>
  <c r="DM54"/>
  <c r="DM22"/>
  <c r="DM77"/>
  <c r="DM66"/>
  <c r="DM21"/>
  <c r="DM103"/>
  <c r="DM113"/>
  <c r="DM100"/>
  <c r="DM148"/>
  <c r="DM147"/>
  <c r="DM145"/>
  <c r="DM20"/>
  <c r="DM156"/>
  <c r="DL32"/>
  <c r="DL37"/>
  <c r="DL22"/>
  <c r="DL77"/>
  <c r="DL66"/>
  <c r="DL21"/>
  <c r="DL100"/>
  <c r="DL131"/>
  <c r="DL130"/>
  <c r="DL148"/>
  <c r="DL147"/>
  <c r="DL145"/>
  <c r="DL20"/>
  <c r="DL156"/>
  <c r="DK32"/>
  <c r="DK37"/>
  <c r="DK22"/>
  <c r="DK77"/>
  <c r="DK66"/>
  <c r="DK21"/>
  <c r="DK100"/>
  <c r="DK131"/>
  <c r="DK130"/>
  <c r="DK148"/>
  <c r="DK147"/>
  <c r="DK145"/>
  <c r="DK20"/>
  <c r="DK156"/>
  <c r="DJ32"/>
  <c r="DJ37"/>
  <c r="DJ22"/>
  <c r="DJ77"/>
  <c r="DJ66"/>
  <c r="DJ21"/>
  <c r="DJ100"/>
  <c r="DJ134"/>
  <c r="DJ131"/>
  <c r="DJ130"/>
  <c r="DJ148"/>
  <c r="DJ147"/>
  <c r="DJ145"/>
  <c r="DJ20"/>
  <c r="DJ156"/>
  <c r="DI25"/>
  <c r="DI32"/>
  <c r="DI37"/>
  <c r="DI52"/>
  <c r="DI54"/>
  <c r="DI63"/>
  <c r="DI64"/>
  <c r="DI65"/>
  <c r="DI22"/>
  <c r="DI66"/>
  <c r="DI21"/>
  <c r="DI100"/>
  <c r="DI115"/>
  <c r="DI130"/>
  <c r="DI145"/>
  <c r="DI155"/>
  <c r="DI20"/>
  <c r="DI156"/>
  <c r="DH25"/>
  <c r="DH32"/>
  <c r="DH37"/>
  <c r="DH54"/>
  <c r="DH22"/>
  <c r="DH77"/>
  <c r="DH66"/>
  <c r="DH21"/>
  <c r="DH103"/>
  <c r="DH113"/>
  <c r="DH100"/>
  <c r="DH148"/>
  <c r="DH147"/>
  <c r="DH145"/>
  <c r="DH20"/>
  <c r="DH156"/>
  <c r="DF54"/>
  <c r="DF22"/>
  <c r="DF77"/>
  <c r="DF66"/>
  <c r="DF21"/>
  <c r="DF20"/>
  <c r="DF156"/>
  <c r="DE134"/>
  <c r="DE131"/>
  <c r="DE130"/>
  <c r="DE20"/>
  <c r="DE156"/>
  <c r="DD25"/>
  <c r="DD32"/>
  <c r="DD37"/>
  <c r="DD54"/>
  <c r="DD22"/>
  <c r="DG77"/>
  <c r="DG66"/>
  <c r="DD66"/>
  <c r="DD21"/>
  <c r="DD100"/>
  <c r="DD130"/>
  <c r="DD20"/>
  <c r="DD156"/>
  <c r="DN154"/>
  <c r="DI154"/>
  <c r="DN153"/>
  <c r="DI153"/>
  <c r="DN152"/>
  <c r="DI152"/>
  <c r="DN151"/>
  <c r="DI151"/>
  <c r="DN150"/>
  <c r="DI150"/>
  <c r="DD150"/>
  <c r="DN149"/>
  <c r="DI149"/>
  <c r="DN148"/>
  <c r="DI148"/>
  <c r="DD148"/>
  <c r="DN147"/>
  <c r="DI147"/>
  <c r="DD147"/>
  <c r="DN146"/>
  <c r="DI146"/>
  <c r="DN144"/>
  <c r="DI144"/>
  <c r="DN143"/>
  <c r="DI143"/>
  <c r="DN142"/>
  <c r="DI142"/>
  <c r="DN141"/>
  <c r="DI141"/>
  <c r="DN140"/>
  <c r="DI140"/>
  <c r="DN139"/>
  <c r="DI139"/>
  <c r="DN138"/>
  <c r="DI138"/>
  <c r="DN137"/>
  <c r="DI137"/>
  <c r="DN136"/>
  <c r="DI136"/>
  <c r="DN135"/>
  <c r="DI135"/>
  <c r="DN134"/>
  <c r="DI134"/>
  <c r="DD134"/>
  <c r="DN133"/>
  <c r="DI133"/>
  <c r="DN132"/>
  <c r="DI132"/>
  <c r="DN131"/>
  <c r="DI131"/>
  <c r="DD131"/>
  <c r="DN129"/>
  <c r="DI129"/>
  <c r="DN128"/>
  <c r="DI128"/>
  <c r="DN127"/>
  <c r="DI127"/>
  <c r="DN126"/>
  <c r="DI126"/>
  <c r="DN125"/>
  <c r="DI125"/>
  <c r="DN124"/>
  <c r="DI124"/>
  <c r="DN123"/>
  <c r="DI123"/>
  <c r="DN122"/>
  <c r="DI122"/>
  <c r="DN121"/>
  <c r="DI121"/>
  <c r="DN120"/>
  <c r="DI120"/>
  <c r="DN119"/>
  <c r="DI119"/>
  <c r="DN118"/>
  <c r="DI118"/>
  <c r="DN117"/>
  <c r="DI117"/>
  <c r="DN116"/>
  <c r="DI116"/>
  <c r="DN114"/>
  <c r="DI114"/>
  <c r="DQ113"/>
  <c r="DP113"/>
  <c r="DO113"/>
  <c r="DN109"/>
  <c r="DN110"/>
  <c r="DN111"/>
  <c r="DN112"/>
  <c r="DN113"/>
  <c r="DI113"/>
  <c r="DD113"/>
  <c r="DI112"/>
  <c r="DD112"/>
  <c r="DI111"/>
  <c r="DD111"/>
  <c r="DI110"/>
  <c r="DD110"/>
  <c r="DI109"/>
  <c r="DD109"/>
  <c r="DR108"/>
  <c r="DN108"/>
  <c r="DM108"/>
  <c r="DI108"/>
  <c r="DH108"/>
  <c r="DD108"/>
  <c r="DN107"/>
  <c r="DI107"/>
  <c r="DD107"/>
  <c r="DN106"/>
  <c r="DI106"/>
  <c r="DD106"/>
  <c r="DN105"/>
  <c r="DI105"/>
  <c r="DD105"/>
  <c r="DN104"/>
  <c r="DI104"/>
  <c r="DD104"/>
  <c r="DN103"/>
  <c r="DI103"/>
  <c r="DD103"/>
  <c r="DN102"/>
  <c r="DI102"/>
  <c r="DN101"/>
  <c r="DI101"/>
  <c r="DN99"/>
  <c r="DI99"/>
  <c r="DN98"/>
  <c r="DI98"/>
  <c r="DN97"/>
  <c r="DI97"/>
  <c r="DN96"/>
  <c r="DI96"/>
  <c r="DN95"/>
  <c r="DI95"/>
  <c r="DD95"/>
  <c r="DD92"/>
  <c r="DN91"/>
  <c r="DI91"/>
  <c r="DN90"/>
  <c r="DI90"/>
  <c r="DN89"/>
  <c r="DI89"/>
  <c r="DD88"/>
  <c r="DN87"/>
  <c r="DI87"/>
  <c r="DN86"/>
  <c r="DI86"/>
  <c r="DN85"/>
  <c r="DI85"/>
  <c r="DN83"/>
  <c r="DI83"/>
  <c r="DN82"/>
  <c r="DI82"/>
  <c r="DD81"/>
  <c r="DD80"/>
  <c r="DR79"/>
  <c r="DQ79"/>
  <c r="DP79"/>
  <c r="DO79"/>
  <c r="DN79"/>
  <c r="DD79"/>
  <c r="DN78"/>
  <c r="DI78"/>
  <c r="DD78"/>
  <c r="DN77"/>
  <c r="DI77"/>
  <c r="DE77"/>
  <c r="DD77"/>
  <c r="DN76"/>
  <c r="DI76"/>
  <c r="DN75"/>
  <c r="DI75"/>
  <c r="DN74"/>
  <c r="DI74"/>
  <c r="DN73"/>
  <c r="DI73"/>
  <c r="DN72"/>
  <c r="DI72"/>
  <c r="DN71"/>
  <c r="DI71"/>
  <c r="DN70"/>
  <c r="DI70"/>
  <c r="DN69"/>
  <c r="DI69"/>
  <c r="DN68"/>
  <c r="DI68"/>
  <c r="DN67"/>
  <c r="DI67"/>
  <c r="DR62"/>
  <c r="DN62"/>
  <c r="DM62"/>
  <c r="DI62"/>
  <c r="DH62"/>
  <c r="DF62"/>
  <c r="DD62"/>
  <c r="DI60"/>
  <c r="DD60"/>
  <c r="DI59"/>
  <c r="DD59"/>
  <c r="DI58"/>
  <c r="DD58"/>
  <c r="DI57"/>
  <c r="DN56"/>
  <c r="DI56"/>
  <c r="DD56"/>
  <c r="DI55"/>
  <c r="DD55"/>
  <c r="DN53"/>
  <c r="DI53"/>
  <c r="DI51"/>
  <c r="DR50"/>
  <c r="DN50"/>
  <c r="DM50"/>
  <c r="DI50"/>
  <c r="DI49"/>
  <c r="DI48"/>
  <c r="DI47"/>
  <c r="DI46"/>
  <c r="DI45"/>
  <c r="DI44"/>
  <c r="DI43"/>
  <c r="DI42"/>
  <c r="DI41"/>
  <c r="DD41"/>
  <c r="DI40"/>
  <c r="DD40"/>
  <c r="DI39"/>
  <c r="DD39"/>
  <c r="DI38"/>
  <c r="DD38"/>
  <c r="DN36"/>
  <c r="DD36"/>
  <c r="DN35"/>
  <c r="DD35"/>
  <c r="DI34"/>
  <c r="DI33"/>
  <c r="DN31"/>
  <c r="DI31"/>
  <c r="DD31"/>
  <c r="DN30"/>
  <c r="DI30"/>
  <c r="DD30"/>
  <c r="DN29"/>
  <c r="DI29"/>
  <c r="DN28"/>
  <c r="DI28"/>
  <c r="DD28"/>
  <c r="DN27"/>
  <c r="DI27"/>
  <c r="DD27"/>
  <c r="DN26"/>
  <c r="DI26"/>
  <c r="DD26"/>
  <c r="DC32"/>
  <c r="DC37"/>
  <c r="DC54"/>
  <c r="DC22"/>
  <c r="DC66"/>
  <c r="DC21"/>
  <c r="DC103"/>
  <c r="DC113"/>
  <c r="DC100"/>
  <c r="DC148"/>
  <c r="DC147"/>
  <c r="DC145"/>
  <c r="DC20"/>
  <c r="DC156"/>
  <c r="DB32"/>
  <c r="DB37"/>
  <c r="DB54"/>
  <c r="DB22"/>
  <c r="DB77"/>
  <c r="DB66"/>
  <c r="DB21"/>
  <c r="DB100"/>
  <c r="DB131"/>
  <c r="DB130"/>
  <c r="DB148"/>
  <c r="DB147"/>
  <c r="DB145"/>
  <c r="DB20"/>
  <c r="DB156"/>
  <c r="DA32"/>
  <c r="DA37"/>
  <c r="DA54"/>
  <c r="DA22"/>
  <c r="DA77"/>
  <c r="DA66"/>
  <c r="DA21"/>
  <c r="DA100"/>
  <c r="DA131"/>
  <c r="DA130"/>
  <c r="DA148"/>
  <c r="DA147"/>
  <c r="DA145"/>
  <c r="DA20"/>
  <c r="DA156"/>
  <c r="CZ32"/>
  <c r="CZ37"/>
  <c r="CZ54"/>
  <c r="CZ22"/>
  <c r="CZ77"/>
  <c r="CZ66"/>
  <c r="CZ21"/>
  <c r="CZ100"/>
  <c r="CZ134"/>
  <c r="CZ131"/>
  <c r="CZ130"/>
  <c r="CZ148"/>
  <c r="CZ147"/>
  <c r="CZ145"/>
  <c r="CZ20"/>
  <c r="CZ156"/>
  <c r="CY25"/>
  <c r="CY32"/>
  <c r="CY38"/>
  <c r="CY39"/>
  <c r="CY40"/>
  <c r="CY41"/>
  <c r="CY42"/>
  <c r="CY43"/>
  <c r="CY44"/>
  <c r="CY45"/>
  <c r="CY46"/>
  <c r="CY47"/>
  <c r="CY48"/>
  <c r="CY49"/>
  <c r="CY51"/>
  <c r="CY37"/>
  <c r="CY52"/>
  <c r="CY55"/>
  <c r="CY59"/>
  <c r="CY60"/>
  <c r="CY58"/>
  <c r="CY54"/>
  <c r="CY63"/>
  <c r="CY64"/>
  <c r="CY65"/>
  <c r="CY22"/>
  <c r="CY66"/>
  <c r="CY21"/>
  <c r="CY100"/>
  <c r="CY115"/>
  <c r="CY130"/>
  <c r="CY145"/>
  <c r="CY155"/>
  <c r="CY20"/>
  <c r="CY156"/>
  <c r="CX25"/>
  <c r="CX32"/>
  <c r="CX37"/>
  <c r="CX54"/>
  <c r="CX22"/>
  <c r="CX77"/>
  <c r="CX66"/>
  <c r="CX21"/>
  <c r="CX103"/>
  <c r="CX113"/>
  <c r="CX100"/>
  <c r="CX148"/>
  <c r="CX147"/>
  <c r="CX145"/>
  <c r="CX20"/>
  <c r="CX156"/>
  <c r="CW32"/>
  <c r="CW37"/>
  <c r="CW22"/>
  <c r="CW77"/>
  <c r="CW66"/>
  <c r="CW21"/>
  <c r="CW100"/>
  <c r="CW131"/>
  <c r="CW130"/>
  <c r="CW148"/>
  <c r="CW147"/>
  <c r="CW145"/>
  <c r="CW20"/>
  <c r="CW156"/>
  <c r="CV32"/>
  <c r="CV37"/>
  <c r="CV22"/>
  <c r="CV77"/>
  <c r="CV66"/>
  <c r="CV21"/>
  <c r="CV100"/>
  <c r="CV131"/>
  <c r="CV130"/>
  <c r="CV148"/>
  <c r="CV147"/>
  <c r="CV145"/>
  <c r="CV20"/>
  <c r="CV156"/>
  <c r="CU32"/>
  <c r="CU37"/>
  <c r="CU22"/>
  <c r="CU77"/>
  <c r="CU66"/>
  <c r="CU21"/>
  <c r="CU100"/>
  <c r="CU134"/>
  <c r="CU131"/>
  <c r="CU130"/>
  <c r="CU148"/>
  <c r="CU147"/>
  <c r="CU145"/>
  <c r="CU20"/>
  <c r="CU156"/>
  <c r="CT25"/>
  <c r="CT32"/>
  <c r="CT37"/>
  <c r="CT52"/>
  <c r="CT54"/>
  <c r="CT63"/>
  <c r="CT64"/>
  <c r="CT65"/>
  <c r="CT22"/>
  <c r="CT66"/>
  <c r="CT21"/>
  <c r="CT100"/>
  <c r="CT115"/>
  <c r="CT130"/>
  <c r="CT145"/>
  <c r="CT155"/>
  <c r="CT20"/>
  <c r="CT156"/>
  <c r="CS25"/>
  <c r="CS32"/>
  <c r="CS37"/>
  <c r="CS54"/>
  <c r="CS22"/>
  <c r="CS77"/>
  <c r="CS66"/>
  <c r="CS21"/>
  <c r="CS103"/>
  <c r="CS113"/>
  <c r="CS100"/>
  <c r="CS148"/>
  <c r="CS147"/>
  <c r="CS145"/>
  <c r="CS20"/>
  <c r="CS156"/>
  <c r="CQ54"/>
  <c r="CQ22"/>
  <c r="CQ77"/>
  <c r="CQ66"/>
  <c r="CQ21"/>
  <c r="CQ20"/>
  <c r="CQ156"/>
  <c r="CP134"/>
  <c r="CP131"/>
  <c r="CP130"/>
  <c r="CP20"/>
  <c r="CP156"/>
  <c r="CO25"/>
  <c r="CO32"/>
  <c r="CO37"/>
  <c r="CO54"/>
  <c r="CO22"/>
  <c r="CR77"/>
  <c r="CR66"/>
  <c r="CO66"/>
  <c r="CO21"/>
  <c r="CO100"/>
  <c r="CO130"/>
  <c r="CO20"/>
  <c r="CO156"/>
  <c r="CY154"/>
  <c r="CT154"/>
  <c r="CY153"/>
  <c r="CT153"/>
  <c r="CY152"/>
  <c r="CT152"/>
  <c r="CY151"/>
  <c r="CT151"/>
  <c r="CY150"/>
  <c r="CT150"/>
  <c r="CO150"/>
  <c r="CY149"/>
  <c r="CT149"/>
  <c r="CY148"/>
  <c r="CT148"/>
  <c r="CO148"/>
  <c r="CY147"/>
  <c r="CT147"/>
  <c r="CO147"/>
  <c r="CY146"/>
  <c r="CT146"/>
  <c r="CY144"/>
  <c r="CT144"/>
  <c r="CY143"/>
  <c r="CT143"/>
  <c r="CY142"/>
  <c r="CT142"/>
  <c r="CY141"/>
  <c r="CT141"/>
  <c r="CY140"/>
  <c r="CT140"/>
  <c r="CY139"/>
  <c r="CT139"/>
  <c r="CY138"/>
  <c r="CT138"/>
  <c r="CY137"/>
  <c r="CT137"/>
  <c r="CY136"/>
  <c r="CT136"/>
  <c r="CY135"/>
  <c r="CT135"/>
  <c r="CY134"/>
  <c r="CT134"/>
  <c r="CO134"/>
  <c r="CY133"/>
  <c r="CT133"/>
  <c r="CY132"/>
  <c r="CT132"/>
  <c r="CY131"/>
  <c r="CT131"/>
  <c r="CO131"/>
  <c r="CY129"/>
  <c r="CT129"/>
  <c r="CY128"/>
  <c r="CT128"/>
  <c r="CY127"/>
  <c r="CT127"/>
  <c r="CY126"/>
  <c r="CT126"/>
  <c r="CY125"/>
  <c r="CT125"/>
  <c r="CY124"/>
  <c r="CT124"/>
  <c r="CY123"/>
  <c r="CT123"/>
  <c r="CY122"/>
  <c r="CT122"/>
  <c r="CY121"/>
  <c r="CT121"/>
  <c r="CY120"/>
  <c r="CT120"/>
  <c r="CY119"/>
  <c r="CT119"/>
  <c r="CY118"/>
  <c r="CT118"/>
  <c r="CY117"/>
  <c r="CT117"/>
  <c r="CY116"/>
  <c r="CT116"/>
  <c r="CY114"/>
  <c r="CT114"/>
  <c r="DB113"/>
  <c r="DA113"/>
  <c r="CZ113"/>
  <c r="CY109"/>
  <c r="CY110"/>
  <c r="CY111"/>
  <c r="CY112"/>
  <c r="CY113"/>
  <c r="CT113"/>
  <c r="CO113"/>
  <c r="CT112"/>
  <c r="CO112"/>
  <c r="CT111"/>
  <c r="CO111"/>
  <c r="CT110"/>
  <c r="CO110"/>
  <c r="CT109"/>
  <c r="CO109"/>
  <c r="DC108"/>
  <c r="CY108"/>
  <c r="CX108"/>
  <c r="CT108"/>
  <c r="CS108"/>
  <c r="CO108"/>
  <c r="CY107"/>
  <c r="CT107"/>
  <c r="CO107"/>
  <c r="CY106"/>
  <c r="CT106"/>
  <c r="CO106"/>
  <c r="CY105"/>
  <c r="CT105"/>
  <c r="CO105"/>
  <c r="CY104"/>
  <c r="CT104"/>
  <c r="CO104"/>
  <c r="CY103"/>
  <c r="CT103"/>
  <c r="CO103"/>
  <c r="CY102"/>
  <c r="CT102"/>
  <c r="CY101"/>
  <c r="CT101"/>
  <c r="CY99"/>
  <c r="CT99"/>
  <c r="CY98"/>
  <c r="CT98"/>
  <c r="CY97"/>
  <c r="CT97"/>
  <c r="CY96"/>
  <c r="CT96"/>
  <c r="CY95"/>
  <c r="CT95"/>
  <c r="CO95"/>
  <c r="CO92"/>
  <c r="CY91"/>
  <c r="CT91"/>
  <c r="CY90"/>
  <c r="CT90"/>
  <c r="CY89"/>
  <c r="CT89"/>
  <c r="CO88"/>
  <c r="CY87"/>
  <c r="CT87"/>
  <c r="CY86"/>
  <c r="CT86"/>
  <c r="CY85"/>
  <c r="CT85"/>
  <c r="CY83"/>
  <c r="CT83"/>
  <c r="CY82"/>
  <c r="CT82"/>
  <c r="CO81"/>
  <c r="CO80"/>
  <c r="DC79"/>
  <c r="DB79"/>
  <c r="DA79"/>
  <c r="CZ79"/>
  <c r="CY79"/>
  <c r="CO79"/>
  <c r="CY78"/>
  <c r="CT78"/>
  <c r="CO78"/>
  <c r="CY77"/>
  <c r="CT77"/>
  <c r="CP77"/>
  <c r="CO77"/>
  <c r="CY76"/>
  <c r="CT76"/>
  <c r="CY75"/>
  <c r="CT75"/>
  <c r="CY74"/>
  <c r="CT74"/>
  <c r="CY73"/>
  <c r="CT73"/>
  <c r="CY72"/>
  <c r="CT72"/>
  <c r="CY71"/>
  <c r="CT71"/>
  <c r="CY70"/>
  <c r="CT70"/>
  <c r="CY69"/>
  <c r="CT69"/>
  <c r="CY68"/>
  <c r="CT68"/>
  <c r="CY67"/>
  <c r="CT67"/>
  <c r="DC62"/>
  <c r="CY62"/>
  <c r="CX62"/>
  <c r="CT62"/>
  <c r="CS62"/>
  <c r="CQ62"/>
  <c r="CO62"/>
  <c r="CT60"/>
  <c r="CO60"/>
  <c r="CT59"/>
  <c r="CO59"/>
  <c r="CT58"/>
  <c r="CO58"/>
  <c r="CT57"/>
  <c r="CY56"/>
  <c r="CT56"/>
  <c r="CO56"/>
  <c r="CT55"/>
  <c r="CO55"/>
  <c r="CY53"/>
  <c r="CT53"/>
  <c r="CT51"/>
  <c r="DC50"/>
  <c r="CY50"/>
  <c r="CX50"/>
  <c r="CT50"/>
  <c r="CT49"/>
  <c r="CT48"/>
  <c r="CT47"/>
  <c r="CT46"/>
  <c r="CT45"/>
  <c r="CT44"/>
  <c r="CT43"/>
  <c r="CT42"/>
  <c r="CT41"/>
  <c r="CO41"/>
  <c r="CT40"/>
  <c r="CO40"/>
  <c r="CT39"/>
  <c r="CO39"/>
  <c r="CT38"/>
  <c r="CO38"/>
  <c r="CY36"/>
  <c r="CO36"/>
  <c r="CY35"/>
  <c r="CO35"/>
  <c r="CT34"/>
  <c r="CT33"/>
  <c r="CY31"/>
  <c r="CT31"/>
  <c r="CO31"/>
  <c r="CY30"/>
  <c r="CT30"/>
  <c r="CO30"/>
  <c r="CY29"/>
  <c r="CT29"/>
  <c r="CY28"/>
  <c r="CT28"/>
  <c r="CO28"/>
  <c r="CY27"/>
  <c r="CT27"/>
  <c r="CO27"/>
  <c r="CY26"/>
  <c r="CT26"/>
  <c r="CO26"/>
  <c r="BY25"/>
  <c r="BT25"/>
  <c r="BS25"/>
  <c r="AU25"/>
  <c r="AQ25"/>
  <c r="AP25"/>
  <c r="AO25"/>
  <c r="CJ30"/>
  <c r="CE30"/>
  <c r="BZ30"/>
  <c r="BU30"/>
  <c r="BL30"/>
  <c r="BK30"/>
  <c r="BF30"/>
  <c r="BA30"/>
  <c r="AV30"/>
  <c r="AQ30"/>
  <c r="AH30"/>
  <c r="AG30"/>
  <c r="CJ29"/>
  <c r="CE29"/>
  <c r="BZ29"/>
  <c r="BU29"/>
  <c r="BK29"/>
  <c r="BF29"/>
  <c r="BA29"/>
  <c r="AV29"/>
  <c r="AQ29"/>
  <c r="AG29"/>
  <c r="CN77"/>
  <c r="DH25" i="12"/>
  <c r="DD25"/>
  <c r="DH32"/>
  <c r="DD32"/>
  <c r="DH35"/>
  <c r="DD35"/>
  <c r="DF52"/>
  <c r="DH52"/>
  <c r="DD52"/>
  <c r="DD22"/>
  <c r="DF75"/>
  <c r="DF64"/>
  <c r="DG64"/>
  <c r="DH75"/>
  <c r="DH64"/>
  <c r="DD64"/>
  <c r="DD21"/>
  <c r="DH98"/>
  <c r="DH108"/>
  <c r="DH95"/>
  <c r="DD95"/>
  <c r="DE129"/>
  <c r="DE126"/>
  <c r="DE125"/>
  <c r="DF126"/>
  <c r="DF125"/>
  <c r="DD125"/>
  <c r="DH142"/>
  <c r="DH140"/>
  <c r="DD140"/>
  <c r="DD20"/>
  <c r="DE20"/>
  <c r="DF22"/>
  <c r="DF21"/>
  <c r="DF20"/>
  <c r="DH22"/>
  <c r="DH21"/>
  <c r="DH20"/>
  <c r="DM25"/>
  <c r="DI25"/>
  <c r="DJ32"/>
  <c r="DK32"/>
  <c r="DL32"/>
  <c r="DM32"/>
  <c r="DI32"/>
  <c r="DJ35"/>
  <c r="DK35"/>
  <c r="DL35"/>
  <c r="DM35"/>
  <c r="DI35"/>
  <c r="DI49"/>
  <c r="DK52"/>
  <c r="DM52"/>
  <c r="DI52"/>
  <c r="DI61"/>
  <c r="DI62"/>
  <c r="DI63"/>
  <c r="DI31"/>
  <c r="DI50"/>
  <c r="DI22"/>
  <c r="DI67"/>
  <c r="DK75"/>
  <c r="DL75"/>
  <c r="DM75"/>
  <c r="DI75"/>
  <c r="DI86"/>
  <c r="DI87"/>
  <c r="DI70"/>
  <c r="DI71"/>
  <c r="DI84"/>
  <c r="DI90"/>
  <c r="DI64"/>
  <c r="DI21"/>
  <c r="DJ95"/>
  <c r="DK95"/>
  <c r="DL95"/>
  <c r="DM98"/>
  <c r="DM108"/>
  <c r="DM95"/>
  <c r="DI95"/>
  <c r="DI110"/>
  <c r="DJ129"/>
  <c r="DJ126"/>
  <c r="DJ125"/>
  <c r="DK126"/>
  <c r="DK125"/>
  <c r="DL126"/>
  <c r="DL125"/>
  <c r="DI125"/>
  <c r="DJ143"/>
  <c r="DJ142"/>
  <c r="DJ140"/>
  <c r="DK143"/>
  <c r="DK142"/>
  <c r="DK140"/>
  <c r="DL143"/>
  <c r="DL142"/>
  <c r="DL140"/>
  <c r="DM143"/>
  <c r="DM142"/>
  <c r="DM140"/>
  <c r="DI140"/>
  <c r="DI150"/>
  <c r="DI20"/>
  <c r="DJ22"/>
  <c r="DJ64"/>
  <c r="DJ21"/>
  <c r="DJ20"/>
  <c r="DK22"/>
  <c r="DK64"/>
  <c r="DK21"/>
  <c r="DK20"/>
  <c r="DL22"/>
  <c r="DL64"/>
  <c r="DL21"/>
  <c r="DL20"/>
  <c r="DM22"/>
  <c r="DM64"/>
  <c r="DM21"/>
  <c r="DM20"/>
  <c r="DN25"/>
  <c r="DO32"/>
  <c r="DP32"/>
  <c r="DQ32"/>
  <c r="DR32"/>
  <c r="DN32"/>
  <c r="DO35"/>
  <c r="DP35"/>
  <c r="DQ35"/>
  <c r="DR35"/>
  <c r="DN35"/>
  <c r="DN49"/>
  <c r="DN53"/>
  <c r="DN56"/>
  <c r="DN59"/>
  <c r="DN54"/>
  <c r="DN52"/>
  <c r="DN61"/>
  <c r="DN62"/>
  <c r="DN63"/>
  <c r="DN31"/>
  <c r="DN22"/>
  <c r="DN67"/>
  <c r="DN76"/>
  <c r="DN77"/>
  <c r="DN78"/>
  <c r="DN79"/>
  <c r="DN75"/>
  <c r="DN86"/>
  <c r="DN87"/>
  <c r="DN70"/>
  <c r="DN71"/>
  <c r="DN84"/>
  <c r="DN90"/>
  <c r="DN64"/>
  <c r="DN21"/>
  <c r="DO95"/>
  <c r="DP95"/>
  <c r="DQ95"/>
  <c r="DR98"/>
  <c r="DR108"/>
  <c r="DR95"/>
  <c r="DN95"/>
  <c r="DN110"/>
  <c r="DO129"/>
  <c r="DO126"/>
  <c r="DO125"/>
  <c r="DP126"/>
  <c r="DP125"/>
  <c r="DQ126"/>
  <c r="DQ125"/>
  <c r="DN125"/>
  <c r="DO143"/>
  <c r="DO142"/>
  <c r="DO140"/>
  <c r="DP143"/>
  <c r="DP142"/>
  <c r="DP140"/>
  <c r="DQ143"/>
  <c r="DQ142"/>
  <c r="DQ140"/>
  <c r="DR143"/>
  <c r="DR142"/>
  <c r="DR140"/>
  <c r="DN140"/>
  <c r="DN150"/>
  <c r="DN20"/>
  <c r="DO52"/>
  <c r="DO22"/>
  <c r="DO75"/>
  <c r="DO64"/>
  <c r="DO21"/>
  <c r="DO20"/>
  <c r="DP52"/>
  <c r="DP22"/>
  <c r="DP75"/>
  <c r="DP64"/>
  <c r="DP21"/>
  <c r="DP20"/>
  <c r="DQ52"/>
  <c r="DQ22"/>
  <c r="DQ75"/>
  <c r="DQ64"/>
  <c r="DQ21"/>
  <c r="DQ20"/>
  <c r="DR52"/>
  <c r="DR22"/>
  <c r="DR75"/>
  <c r="DR64"/>
  <c r="DR21"/>
  <c r="DR20"/>
  <c r="DD27"/>
  <c r="DI27"/>
  <c r="DN27"/>
  <c r="DD28"/>
  <c r="DI28"/>
  <c r="DN28"/>
  <c r="DD29"/>
  <c r="DI29"/>
  <c r="DN29"/>
  <c r="DD30"/>
  <c r="DI30"/>
  <c r="DN30"/>
  <c r="DD33"/>
  <c r="DI33"/>
  <c r="DN33"/>
  <c r="DD34"/>
  <c r="DI34"/>
  <c r="DN34"/>
  <c r="DD36"/>
  <c r="DI36"/>
  <c r="DN36"/>
  <c r="DD37"/>
  <c r="DI37"/>
  <c r="DN37"/>
  <c r="DD38"/>
  <c r="DI38"/>
  <c r="DN38"/>
  <c r="DD39"/>
  <c r="DI39"/>
  <c r="DN39"/>
  <c r="DI40"/>
  <c r="DN40"/>
  <c r="DD41"/>
  <c r="DI41"/>
  <c r="DN41"/>
  <c r="DD42"/>
  <c r="DI42"/>
  <c r="DN42"/>
  <c r="DD43"/>
  <c r="DI43"/>
  <c r="DN43"/>
  <c r="DD44"/>
  <c r="DI44"/>
  <c r="DN44"/>
  <c r="DD45"/>
  <c r="DI45"/>
  <c r="DN45"/>
  <c r="DD46"/>
  <c r="DI46"/>
  <c r="DN46"/>
  <c r="DD47"/>
  <c r="DI47"/>
  <c r="DN47"/>
  <c r="DH48"/>
  <c r="DD48"/>
  <c r="DM48"/>
  <c r="DI48"/>
  <c r="DR48"/>
  <c r="DN48"/>
  <c r="DI51"/>
  <c r="DN51"/>
  <c r="DD53"/>
  <c r="DI53"/>
  <c r="DD54"/>
  <c r="DI54"/>
  <c r="DI55"/>
  <c r="DD56"/>
  <c r="DI56"/>
  <c r="DI57"/>
  <c r="DD58"/>
  <c r="DD59"/>
  <c r="DI59"/>
  <c r="DF60"/>
  <c r="DH60"/>
  <c r="DD60"/>
  <c r="DK60"/>
  <c r="DM60"/>
  <c r="DI60"/>
  <c r="DR60"/>
  <c r="DN60"/>
  <c r="DI65"/>
  <c r="DN65"/>
  <c r="DI66"/>
  <c r="DN66"/>
  <c r="DI68"/>
  <c r="DN68"/>
  <c r="DI69"/>
  <c r="DN69"/>
  <c r="DI72"/>
  <c r="DN72"/>
  <c r="DI73"/>
  <c r="DN73"/>
  <c r="DI74"/>
  <c r="DN74"/>
  <c r="DD75"/>
  <c r="DD76"/>
  <c r="DI76"/>
  <c r="DD77"/>
  <c r="DI77"/>
  <c r="DI78"/>
  <c r="DI79"/>
  <c r="DH80"/>
  <c r="DD80"/>
  <c r="DM80"/>
  <c r="DI80"/>
  <c r="DR80"/>
  <c r="DN80"/>
  <c r="DI81"/>
  <c r="DN81"/>
  <c r="DI82"/>
  <c r="DN82"/>
  <c r="DI83"/>
  <c r="DN83"/>
  <c r="DD87"/>
  <c r="DI88"/>
  <c r="DN88"/>
  <c r="DD90"/>
  <c r="DI91"/>
  <c r="DN91"/>
  <c r="DI92"/>
  <c r="DN92"/>
  <c r="DI93"/>
  <c r="DN93"/>
  <c r="DI94"/>
  <c r="DN94"/>
  <c r="DI96"/>
  <c r="DN96"/>
  <c r="DI97"/>
  <c r="DN97"/>
  <c r="DD98"/>
  <c r="DI98"/>
  <c r="DN98"/>
  <c r="DD99"/>
  <c r="DI99"/>
  <c r="DN99"/>
  <c r="DD100"/>
  <c r="DI100"/>
  <c r="DN100"/>
  <c r="DD101"/>
  <c r="DI101"/>
  <c r="DN101"/>
  <c r="DD102"/>
  <c r="DI102"/>
  <c r="DN102"/>
  <c r="DH103"/>
  <c r="DD103"/>
  <c r="DM103"/>
  <c r="DI103"/>
  <c r="DR103"/>
  <c r="DN103"/>
  <c r="DD104"/>
  <c r="DI104"/>
  <c r="DN104"/>
  <c r="DD105"/>
  <c r="DI105"/>
  <c r="DN105"/>
  <c r="DD106"/>
  <c r="DN106"/>
  <c r="DD107"/>
  <c r="DN107"/>
  <c r="DD108"/>
  <c r="DI108"/>
  <c r="DN108"/>
  <c r="DO108"/>
  <c r="DP108"/>
  <c r="DQ108"/>
  <c r="DD109"/>
  <c r="DI109"/>
  <c r="DN109"/>
  <c r="DI111"/>
  <c r="DN111"/>
  <c r="DI112"/>
  <c r="DN112"/>
  <c r="DI113"/>
  <c r="DN113"/>
  <c r="DI114"/>
  <c r="DN114"/>
  <c r="DI115"/>
  <c r="DN115"/>
  <c r="DI116"/>
  <c r="DN116"/>
  <c r="DI117"/>
  <c r="DN117"/>
  <c r="DI118"/>
  <c r="DN118"/>
  <c r="DI119"/>
  <c r="DN119"/>
  <c r="DI120"/>
  <c r="DN120"/>
  <c r="DI121"/>
  <c r="DN121"/>
  <c r="DI122"/>
  <c r="DN122"/>
  <c r="DI123"/>
  <c r="DN123"/>
  <c r="DI124"/>
  <c r="DN124"/>
  <c r="DD126"/>
  <c r="DI126"/>
  <c r="DN126"/>
  <c r="DI127"/>
  <c r="DN127"/>
  <c r="DI128"/>
  <c r="DN128"/>
  <c r="DD129"/>
  <c r="DI129"/>
  <c r="DN129"/>
  <c r="DD130"/>
  <c r="DI130"/>
  <c r="DN130"/>
  <c r="DD131"/>
  <c r="DI131"/>
  <c r="DN131"/>
  <c r="DK132"/>
  <c r="DI132"/>
  <c r="DN134"/>
  <c r="DN132"/>
  <c r="DP132"/>
  <c r="DI133"/>
  <c r="DN133"/>
  <c r="DD134"/>
  <c r="DI134"/>
  <c r="DI135"/>
  <c r="DN135"/>
  <c r="DI136"/>
  <c r="DN136"/>
  <c r="DI137"/>
  <c r="DN137"/>
  <c r="DI138"/>
  <c r="DN138"/>
  <c r="DI139"/>
  <c r="DN139"/>
  <c r="DI141"/>
  <c r="DN141"/>
  <c r="DD142"/>
  <c r="DI142"/>
  <c r="DN142"/>
  <c r="DD143"/>
  <c r="DI143"/>
  <c r="DN145"/>
  <c r="DN146"/>
  <c r="DN143"/>
  <c r="DI144"/>
  <c r="DN144"/>
  <c r="DD145"/>
  <c r="DI145"/>
  <c r="DI146"/>
  <c r="DI147"/>
  <c r="DN147"/>
  <c r="DI148"/>
  <c r="DN148"/>
  <c r="DI149"/>
  <c r="DN149"/>
  <c r="DD151"/>
  <c r="DE151"/>
  <c r="DF151"/>
  <c r="DH151"/>
  <c r="DI151"/>
  <c r="DJ151"/>
  <c r="DK151"/>
  <c r="DL151"/>
  <c r="DM151"/>
  <c r="DN151"/>
  <c r="DO151"/>
  <c r="DP151"/>
  <c r="DQ151"/>
  <c r="DR151"/>
  <c r="DC32"/>
  <c r="DC35"/>
  <c r="DC52"/>
  <c r="DC22"/>
  <c r="DC75"/>
  <c r="DC64"/>
  <c r="DC21"/>
  <c r="DC98"/>
  <c r="DC108"/>
  <c r="DC95"/>
  <c r="DC143"/>
  <c r="DC142"/>
  <c r="DC140"/>
  <c r="DC20"/>
  <c r="DC151"/>
  <c r="DB32"/>
  <c r="DB35"/>
  <c r="DB52"/>
  <c r="DB22"/>
  <c r="DB75"/>
  <c r="DB64"/>
  <c r="DB21"/>
  <c r="DB95"/>
  <c r="DB126"/>
  <c r="DB125"/>
  <c r="DB143"/>
  <c r="DB142"/>
  <c r="DB140"/>
  <c r="DB20"/>
  <c r="DB151"/>
  <c r="DA32"/>
  <c r="DA35"/>
  <c r="DA52"/>
  <c r="DA22"/>
  <c r="DA75"/>
  <c r="DA64"/>
  <c r="DA21"/>
  <c r="DA95"/>
  <c r="DA126"/>
  <c r="DA125"/>
  <c r="DA143"/>
  <c r="DA142"/>
  <c r="DA140"/>
  <c r="DA20"/>
  <c r="DA151"/>
  <c r="CZ32"/>
  <c r="CZ35"/>
  <c r="CZ52"/>
  <c r="CZ22"/>
  <c r="CZ75"/>
  <c r="CZ64"/>
  <c r="CZ21"/>
  <c r="CZ95"/>
  <c r="CZ129"/>
  <c r="CZ126"/>
  <c r="CZ125"/>
  <c r="CZ143"/>
  <c r="CZ142"/>
  <c r="CZ140"/>
  <c r="CZ20"/>
  <c r="CZ151"/>
  <c r="CY25"/>
  <c r="CY32"/>
  <c r="CY35"/>
  <c r="CY49"/>
  <c r="CY53"/>
  <c r="CY56"/>
  <c r="CY59"/>
  <c r="CY54"/>
  <c r="CY52"/>
  <c r="CY61"/>
  <c r="CY62"/>
  <c r="CY63"/>
  <c r="CY31"/>
  <c r="CY22"/>
  <c r="CY67"/>
  <c r="CY76"/>
  <c r="CY77"/>
  <c r="CY78"/>
  <c r="CY79"/>
  <c r="CY75"/>
  <c r="CY86"/>
  <c r="CY87"/>
  <c r="CY70"/>
  <c r="CY71"/>
  <c r="CY84"/>
  <c r="CY90"/>
  <c r="CY64"/>
  <c r="CY21"/>
  <c r="CY95"/>
  <c r="CY110"/>
  <c r="CY125"/>
  <c r="CY140"/>
  <c r="CY150"/>
  <c r="CY20"/>
  <c r="CY151"/>
  <c r="CX25"/>
  <c r="CX32"/>
  <c r="CX35"/>
  <c r="CX52"/>
  <c r="CX22"/>
  <c r="CX75"/>
  <c r="CX64"/>
  <c r="CX21"/>
  <c r="CX98"/>
  <c r="CX108"/>
  <c r="CX95"/>
  <c r="CX143"/>
  <c r="CX142"/>
  <c r="CX140"/>
  <c r="CX20"/>
  <c r="CX151"/>
  <c r="CW32"/>
  <c r="CW35"/>
  <c r="CW22"/>
  <c r="CW75"/>
  <c r="CW64"/>
  <c r="CW21"/>
  <c r="CW95"/>
  <c r="CW126"/>
  <c r="CW125"/>
  <c r="CW143"/>
  <c r="CW142"/>
  <c r="CW140"/>
  <c r="CW20"/>
  <c r="CW151"/>
  <c r="CV32"/>
  <c r="CV35"/>
  <c r="CV52"/>
  <c r="CV22"/>
  <c r="CV75"/>
  <c r="CV64"/>
  <c r="CV21"/>
  <c r="CV95"/>
  <c r="CV126"/>
  <c r="CV125"/>
  <c r="CV143"/>
  <c r="CV142"/>
  <c r="CV140"/>
  <c r="CV20"/>
  <c r="CV151"/>
  <c r="CU32"/>
  <c r="CU35"/>
  <c r="CU22"/>
  <c r="CU64"/>
  <c r="CU21"/>
  <c r="CU95"/>
  <c r="CU129"/>
  <c r="CU126"/>
  <c r="CU125"/>
  <c r="CU143"/>
  <c r="CU142"/>
  <c r="CU140"/>
  <c r="CU20"/>
  <c r="CU151"/>
  <c r="CT25"/>
  <c r="CT32"/>
  <c r="CT35"/>
  <c r="CT49"/>
  <c r="CT52"/>
  <c r="CT61"/>
  <c r="CT62"/>
  <c r="CT63"/>
  <c r="CT31"/>
  <c r="CT50"/>
  <c r="CT22"/>
  <c r="CT67"/>
  <c r="CT75"/>
  <c r="CT86"/>
  <c r="CT87"/>
  <c r="CT70"/>
  <c r="CT71"/>
  <c r="CT84"/>
  <c r="CT90"/>
  <c r="CT64"/>
  <c r="CT21"/>
  <c r="CT95"/>
  <c r="CT110"/>
  <c r="CT125"/>
  <c r="CT140"/>
  <c r="CT150"/>
  <c r="CT20"/>
  <c r="CT151"/>
  <c r="CS25"/>
  <c r="CS32"/>
  <c r="CS35"/>
  <c r="CS52"/>
  <c r="CS22"/>
  <c r="CS75"/>
  <c r="CS64"/>
  <c r="CS21"/>
  <c r="CS98"/>
  <c r="CS108"/>
  <c r="CS95"/>
  <c r="CS142"/>
  <c r="CS140"/>
  <c r="CS20"/>
  <c r="CS151"/>
  <c r="CQ52"/>
  <c r="CQ22"/>
  <c r="CQ75"/>
  <c r="CQ64"/>
  <c r="CQ21"/>
  <c r="CQ126"/>
  <c r="CQ125"/>
  <c r="CQ20"/>
  <c r="CQ151"/>
  <c r="CP129"/>
  <c r="CP126"/>
  <c r="CP125"/>
  <c r="CP20"/>
  <c r="CP151"/>
  <c r="CO25"/>
  <c r="CO32"/>
  <c r="CO35"/>
  <c r="CO52"/>
  <c r="CO22"/>
  <c r="CR64"/>
  <c r="CO64"/>
  <c r="CO21"/>
  <c r="CO95"/>
  <c r="CO125"/>
  <c r="CO140"/>
  <c r="CO20"/>
  <c r="CO151"/>
  <c r="CY149"/>
  <c r="CT149"/>
  <c r="CY148"/>
  <c r="CT148"/>
  <c r="CY147"/>
  <c r="CT147"/>
  <c r="CY146"/>
  <c r="CT146"/>
  <c r="CY145"/>
  <c r="CT145"/>
  <c r="CO145"/>
  <c r="CY144"/>
  <c r="CT144"/>
  <c r="CY143"/>
  <c r="CT143"/>
  <c r="CO143"/>
  <c r="CY142"/>
  <c r="CT142"/>
  <c r="CO142"/>
  <c r="CY141"/>
  <c r="CT141"/>
  <c r="CY139"/>
  <c r="CT139"/>
  <c r="CY138"/>
  <c r="CT138"/>
  <c r="CY137"/>
  <c r="CT137"/>
  <c r="CY136"/>
  <c r="CT136"/>
  <c r="CY135"/>
  <c r="CT135"/>
  <c r="CY134"/>
  <c r="CT134"/>
  <c r="CO134"/>
  <c r="CY133"/>
  <c r="CT133"/>
  <c r="DA132"/>
  <c r="CY132"/>
  <c r="CV132"/>
  <c r="CT132"/>
  <c r="CY131"/>
  <c r="CT131"/>
  <c r="CO131"/>
  <c r="CY130"/>
  <c r="CT130"/>
  <c r="CO130"/>
  <c r="CY129"/>
  <c r="CT129"/>
  <c r="CO129"/>
  <c r="CY128"/>
  <c r="CT128"/>
  <c r="CY127"/>
  <c r="CT127"/>
  <c r="CY126"/>
  <c r="CT126"/>
  <c r="CO126"/>
  <c r="CY124"/>
  <c r="CT124"/>
  <c r="CY123"/>
  <c r="CT123"/>
  <c r="CY122"/>
  <c r="CT122"/>
  <c r="CY121"/>
  <c r="CT121"/>
  <c r="CY120"/>
  <c r="CT120"/>
  <c r="CY119"/>
  <c r="CT119"/>
  <c r="CY118"/>
  <c r="CT118"/>
  <c r="CY117"/>
  <c r="CT117"/>
  <c r="CY116"/>
  <c r="CT116"/>
  <c r="CY115"/>
  <c r="CT115"/>
  <c r="CY114"/>
  <c r="CT114"/>
  <c r="CY113"/>
  <c r="CT113"/>
  <c r="CY112"/>
  <c r="CT112"/>
  <c r="CY111"/>
  <c r="CT111"/>
  <c r="CY109"/>
  <c r="CT109"/>
  <c r="CO109"/>
  <c r="DB108"/>
  <c r="DA108"/>
  <c r="CZ108"/>
  <c r="CY104"/>
  <c r="CY105"/>
  <c r="CY106"/>
  <c r="CY107"/>
  <c r="CY108"/>
  <c r="CT108"/>
  <c r="CO108"/>
  <c r="CO107"/>
  <c r="CO106"/>
  <c r="CT105"/>
  <c r="CO105"/>
  <c r="CT104"/>
  <c r="CO104"/>
  <c r="DC103"/>
  <c r="CY103"/>
  <c r="CX103"/>
  <c r="CT103"/>
  <c r="CS103"/>
  <c r="CO103"/>
  <c r="CY102"/>
  <c r="CT102"/>
  <c r="CO102"/>
  <c r="CY101"/>
  <c r="CT101"/>
  <c r="CO101"/>
  <c r="CY100"/>
  <c r="CT100"/>
  <c r="CO100"/>
  <c r="CY99"/>
  <c r="CT99"/>
  <c r="CO99"/>
  <c r="CY98"/>
  <c r="CT98"/>
  <c r="CO98"/>
  <c r="CY97"/>
  <c r="CT97"/>
  <c r="CY96"/>
  <c r="CT96"/>
  <c r="CY94"/>
  <c r="CT94"/>
  <c r="CY93"/>
  <c r="CT93"/>
  <c r="CY92"/>
  <c r="CT92"/>
  <c r="CY91"/>
  <c r="CT91"/>
  <c r="CO90"/>
  <c r="CY88"/>
  <c r="CT88"/>
  <c r="CO87"/>
  <c r="CY83"/>
  <c r="CT83"/>
  <c r="CY82"/>
  <c r="CT82"/>
  <c r="CY81"/>
  <c r="CT81"/>
  <c r="DC80"/>
  <c r="CY80"/>
  <c r="CX80"/>
  <c r="CT80"/>
  <c r="CS80"/>
  <c r="CO80"/>
  <c r="CT79"/>
  <c r="CT78"/>
  <c r="CT77"/>
  <c r="CO77"/>
  <c r="CT76"/>
  <c r="CO76"/>
  <c r="CO75"/>
  <c r="CY74"/>
  <c r="CT74"/>
  <c r="CY73"/>
  <c r="CT73"/>
  <c r="CY72"/>
  <c r="CT72"/>
  <c r="CY69"/>
  <c r="CT69"/>
  <c r="CY68"/>
  <c r="CT68"/>
  <c r="CY66"/>
  <c r="CT66"/>
  <c r="CY65"/>
  <c r="CT65"/>
  <c r="DC60"/>
  <c r="CY60"/>
  <c r="CX60"/>
  <c r="CV60"/>
  <c r="CT60"/>
  <c r="CS60"/>
  <c r="CQ60"/>
  <c r="CO60"/>
  <c r="CT59"/>
  <c r="CO59"/>
  <c r="CO58"/>
  <c r="CT57"/>
  <c r="CT56"/>
  <c r="CO56"/>
  <c r="CT55"/>
  <c r="CT54"/>
  <c r="CO54"/>
  <c r="CT53"/>
  <c r="CO53"/>
  <c r="CY51"/>
  <c r="CT51"/>
  <c r="DC48"/>
  <c r="CY48"/>
  <c r="CX48"/>
  <c r="CT48"/>
  <c r="CS48"/>
  <c r="CO48"/>
  <c r="CY47"/>
  <c r="CT47"/>
  <c r="CO47"/>
  <c r="CY46"/>
  <c r="CT46"/>
  <c r="CO46"/>
  <c r="CY45"/>
  <c r="CT45"/>
  <c r="CO45"/>
  <c r="CY44"/>
  <c r="CT44"/>
  <c r="CO44"/>
  <c r="CY43"/>
  <c r="CT43"/>
  <c r="CO43"/>
  <c r="CY42"/>
  <c r="CT42"/>
  <c r="CO42"/>
  <c r="CY41"/>
  <c r="CT41"/>
  <c r="CO41"/>
  <c r="CY40"/>
  <c r="CT40"/>
  <c r="CY39"/>
  <c r="CT39"/>
  <c r="CO39"/>
  <c r="CY38"/>
  <c r="CT38"/>
  <c r="CO38"/>
  <c r="CY37"/>
  <c r="CT37"/>
  <c r="CO37"/>
  <c r="CY36"/>
  <c r="CT36"/>
  <c r="CO36"/>
  <c r="CY34"/>
  <c r="CT34"/>
  <c r="CO34"/>
  <c r="CY33"/>
  <c r="CT33"/>
  <c r="CO33"/>
  <c r="CY30"/>
  <c r="CT30"/>
  <c r="CO30"/>
  <c r="CY29"/>
  <c r="CT29"/>
  <c r="CO29"/>
  <c r="CY28"/>
  <c r="CT28"/>
  <c r="CO28"/>
  <c r="CY27"/>
  <c r="CT27"/>
  <c r="CO27"/>
  <c r="AU35"/>
  <c r="CJ40"/>
  <c r="CE40"/>
  <c r="BZ40"/>
  <c r="BU40"/>
  <c r="BK40"/>
  <c r="BF40"/>
  <c r="BA40"/>
  <c r="AV40"/>
  <c r="AQ40"/>
  <c r="AG40"/>
  <c r="AO25"/>
  <c r="CJ27"/>
  <c r="CE27"/>
  <c r="BZ27"/>
  <c r="BU27"/>
  <c r="BL27"/>
  <c r="BK27"/>
  <c r="BF27"/>
  <c r="BA27"/>
  <c r="AV27"/>
  <c r="AQ27"/>
  <c r="AH27"/>
  <c r="AG27"/>
  <c r="DR31" i="11"/>
  <c r="DR36"/>
  <c r="DR53"/>
  <c r="DR22"/>
  <c r="DR80"/>
  <c r="DR76"/>
  <c r="DR65"/>
  <c r="DR21"/>
  <c r="DR103"/>
  <c r="DR113"/>
  <c r="DR100"/>
  <c r="DR148"/>
  <c r="DR147"/>
  <c r="DR145"/>
  <c r="DR20"/>
  <c r="DR156"/>
  <c r="DQ31"/>
  <c r="DQ36"/>
  <c r="DQ53"/>
  <c r="DQ22"/>
  <c r="DQ80"/>
  <c r="DQ76"/>
  <c r="DQ65"/>
  <c r="DQ21"/>
  <c r="DQ100"/>
  <c r="DQ131"/>
  <c r="DQ130"/>
  <c r="DQ148"/>
  <c r="DQ147"/>
  <c r="DQ145"/>
  <c r="DQ20"/>
  <c r="DQ156"/>
  <c r="DP31"/>
  <c r="DP36"/>
  <c r="DP53"/>
  <c r="DP22"/>
  <c r="DP80"/>
  <c r="DP76"/>
  <c r="DP65"/>
  <c r="DP21"/>
  <c r="DP100"/>
  <c r="DP131"/>
  <c r="DP130"/>
  <c r="DP148"/>
  <c r="DP147"/>
  <c r="DP145"/>
  <c r="DP20"/>
  <c r="DP156"/>
  <c r="DO31"/>
  <c r="DO36"/>
  <c r="DO53"/>
  <c r="DO22"/>
  <c r="DO80"/>
  <c r="DO76"/>
  <c r="DO65"/>
  <c r="DO21"/>
  <c r="DO100"/>
  <c r="DO134"/>
  <c r="DO131"/>
  <c r="DO130"/>
  <c r="DO148"/>
  <c r="DO147"/>
  <c r="DO145"/>
  <c r="DO20"/>
  <c r="DO156"/>
  <c r="DN25"/>
  <c r="DN31"/>
  <c r="DN37"/>
  <c r="DN38"/>
  <c r="DN39"/>
  <c r="DN40"/>
  <c r="DN42"/>
  <c r="DN43"/>
  <c r="DN44"/>
  <c r="DN45"/>
  <c r="DN46"/>
  <c r="DN47"/>
  <c r="DN48"/>
  <c r="DN49"/>
  <c r="DN41"/>
  <c r="DN36"/>
  <c r="DN51"/>
  <c r="DN54"/>
  <c r="DN58"/>
  <c r="DN60"/>
  <c r="DN55"/>
  <c r="DN53"/>
  <c r="DN62"/>
  <c r="DN63"/>
  <c r="DN64"/>
  <c r="DN22"/>
  <c r="DN65"/>
  <c r="DN21"/>
  <c r="DN100"/>
  <c r="DN115"/>
  <c r="DN130"/>
  <c r="DN145"/>
  <c r="DN155"/>
  <c r="DN20"/>
  <c r="DN156"/>
  <c r="DM31"/>
  <c r="DM36"/>
  <c r="DM53"/>
  <c r="DM22"/>
  <c r="DM80"/>
  <c r="DM76"/>
  <c r="DM65"/>
  <c r="DM21"/>
  <c r="DM103"/>
  <c r="DM113"/>
  <c r="DM100"/>
  <c r="DM148"/>
  <c r="DM147"/>
  <c r="DM145"/>
  <c r="DM20"/>
  <c r="DM156"/>
  <c r="DL31"/>
  <c r="DL36"/>
  <c r="DL22"/>
  <c r="DL80"/>
  <c r="DL76"/>
  <c r="DL65"/>
  <c r="DL21"/>
  <c r="DL100"/>
  <c r="DL131"/>
  <c r="DL130"/>
  <c r="DL148"/>
  <c r="DL147"/>
  <c r="DL145"/>
  <c r="DL20"/>
  <c r="DL156"/>
  <c r="DK31"/>
  <c r="DK36"/>
  <c r="DK53"/>
  <c r="DK22"/>
  <c r="DK80"/>
  <c r="DK76"/>
  <c r="DK65"/>
  <c r="DK21"/>
  <c r="DK100"/>
  <c r="DK131"/>
  <c r="DK130"/>
  <c r="DK148"/>
  <c r="DK147"/>
  <c r="DK145"/>
  <c r="DK20"/>
  <c r="DK156"/>
  <c r="DJ31"/>
  <c r="DJ36"/>
  <c r="DJ22"/>
  <c r="DJ76"/>
  <c r="DJ65"/>
  <c r="DJ21"/>
  <c r="DJ100"/>
  <c r="DJ134"/>
  <c r="DJ131"/>
  <c r="DJ130"/>
  <c r="DJ148"/>
  <c r="DJ147"/>
  <c r="DJ145"/>
  <c r="DJ20"/>
  <c r="DJ156"/>
  <c r="DI25"/>
  <c r="DI31"/>
  <c r="DI36"/>
  <c r="DI51"/>
  <c r="DI53"/>
  <c r="DI62"/>
  <c r="DI63"/>
  <c r="DI64"/>
  <c r="DI22"/>
  <c r="DI65"/>
  <c r="DI21"/>
  <c r="DI100"/>
  <c r="DI115"/>
  <c r="DI130"/>
  <c r="DI145"/>
  <c r="DI155"/>
  <c r="DI20"/>
  <c r="DI156"/>
  <c r="DH25"/>
  <c r="DH31"/>
  <c r="DH36"/>
  <c r="DH53"/>
  <c r="DH22"/>
  <c r="DH80"/>
  <c r="DH76"/>
  <c r="DH65"/>
  <c r="DH21"/>
  <c r="DH103"/>
  <c r="DH113"/>
  <c r="DH100"/>
  <c r="DH148"/>
  <c r="DH147"/>
  <c r="DH145"/>
  <c r="DH20"/>
  <c r="DH156"/>
  <c r="DF36"/>
  <c r="DF53"/>
  <c r="DF22"/>
  <c r="DF80"/>
  <c r="DF76"/>
  <c r="DF65"/>
  <c r="DF21"/>
  <c r="DF20"/>
  <c r="DF156"/>
  <c r="DE134"/>
  <c r="DE131"/>
  <c r="DE130"/>
  <c r="DE20"/>
  <c r="DE156"/>
  <c r="DD25"/>
  <c r="DD31"/>
  <c r="DD36"/>
  <c r="DD53"/>
  <c r="DD62"/>
  <c r="DD22"/>
  <c r="DD65"/>
  <c r="DD21"/>
  <c r="DD100"/>
  <c r="DD130"/>
  <c r="DD145"/>
  <c r="DD20"/>
  <c r="DD156"/>
  <c r="DN154"/>
  <c r="DI154"/>
  <c r="DN153"/>
  <c r="DI153"/>
  <c r="DN152"/>
  <c r="DI152"/>
  <c r="DN151"/>
  <c r="DI151"/>
  <c r="DN150"/>
  <c r="DI150"/>
  <c r="DD150"/>
  <c r="DN149"/>
  <c r="DI149"/>
  <c r="DN148"/>
  <c r="DI148"/>
  <c r="DD148"/>
  <c r="DN147"/>
  <c r="DI147"/>
  <c r="DD147"/>
  <c r="DN146"/>
  <c r="DI146"/>
  <c r="DN144"/>
  <c r="DI144"/>
  <c r="DN143"/>
  <c r="DI143"/>
  <c r="DN142"/>
  <c r="DI142"/>
  <c r="DN141"/>
  <c r="DI141"/>
  <c r="DN140"/>
  <c r="DI140"/>
  <c r="DN139"/>
  <c r="DI139"/>
  <c r="DN138"/>
  <c r="DI138"/>
  <c r="DN137"/>
  <c r="DI137"/>
  <c r="DN136"/>
  <c r="DI136"/>
  <c r="DD136"/>
  <c r="DN135"/>
  <c r="DI135"/>
  <c r="DD135"/>
  <c r="DN134"/>
  <c r="DI134"/>
  <c r="DD134"/>
  <c r="DN133"/>
  <c r="DI133"/>
  <c r="DN132"/>
  <c r="DI132"/>
  <c r="DN131"/>
  <c r="DI131"/>
  <c r="DD131"/>
  <c r="DN129"/>
  <c r="DI129"/>
  <c r="DN128"/>
  <c r="DI128"/>
  <c r="DN127"/>
  <c r="DI127"/>
  <c r="DN126"/>
  <c r="DI126"/>
  <c r="DN125"/>
  <c r="DI125"/>
  <c r="DN124"/>
  <c r="DI124"/>
  <c r="DN123"/>
  <c r="DI123"/>
  <c r="DN122"/>
  <c r="DI122"/>
  <c r="DN121"/>
  <c r="DI121"/>
  <c r="DN120"/>
  <c r="DI120"/>
  <c r="DN119"/>
  <c r="DI119"/>
  <c r="DN118"/>
  <c r="DI118"/>
  <c r="DN117"/>
  <c r="DI117"/>
  <c r="DN116"/>
  <c r="DI116"/>
  <c r="DN114"/>
  <c r="DI114"/>
  <c r="DQ113"/>
  <c r="DP113"/>
  <c r="DO113"/>
  <c r="DN109"/>
  <c r="DN110"/>
  <c r="DN111"/>
  <c r="DN112"/>
  <c r="DN113"/>
  <c r="DI113"/>
  <c r="DD113"/>
  <c r="DI112"/>
  <c r="DD112"/>
  <c r="DI111"/>
  <c r="DD111"/>
  <c r="DI110"/>
  <c r="DD110"/>
  <c r="DI109"/>
  <c r="DD109"/>
  <c r="DR108"/>
  <c r="DN108"/>
  <c r="DM108"/>
  <c r="DI108"/>
  <c r="DH108"/>
  <c r="DD108"/>
  <c r="DN107"/>
  <c r="DI107"/>
  <c r="DD107"/>
  <c r="DN106"/>
  <c r="DI106"/>
  <c r="DD106"/>
  <c r="DN105"/>
  <c r="DI105"/>
  <c r="DD105"/>
  <c r="DN104"/>
  <c r="DI104"/>
  <c r="DD104"/>
  <c r="DN103"/>
  <c r="DI103"/>
  <c r="DD103"/>
  <c r="DN102"/>
  <c r="DI102"/>
  <c r="DN101"/>
  <c r="DI101"/>
  <c r="DN99"/>
  <c r="DI99"/>
  <c r="DN98"/>
  <c r="DI98"/>
  <c r="DN97"/>
  <c r="DI97"/>
  <c r="DN96"/>
  <c r="DI96"/>
  <c r="DN95"/>
  <c r="DI95"/>
  <c r="DN93"/>
  <c r="DI93"/>
  <c r="DN92"/>
  <c r="DI92"/>
  <c r="DN91"/>
  <c r="DI91"/>
  <c r="DN90"/>
  <c r="DI90"/>
  <c r="DN89"/>
  <c r="DI89"/>
  <c r="DN88"/>
  <c r="DI88"/>
  <c r="DN87"/>
  <c r="DI87"/>
  <c r="DN86"/>
  <c r="DI86"/>
  <c r="DR85"/>
  <c r="DN85"/>
  <c r="DM85"/>
  <c r="DI85"/>
  <c r="DN84"/>
  <c r="DI84"/>
  <c r="DN83"/>
  <c r="DI83"/>
  <c r="DN82"/>
  <c r="DI82"/>
  <c r="DD82"/>
  <c r="DN81"/>
  <c r="DI81"/>
  <c r="DD81"/>
  <c r="DN80"/>
  <c r="DI80"/>
  <c r="DD80"/>
  <c r="DN79"/>
  <c r="DI79"/>
  <c r="DN78"/>
  <c r="DI78"/>
  <c r="DN77"/>
  <c r="DI77"/>
  <c r="DN76"/>
  <c r="DI76"/>
  <c r="DD76"/>
  <c r="DN75"/>
  <c r="DI75"/>
  <c r="DN74"/>
  <c r="DI74"/>
  <c r="DN73"/>
  <c r="DI73"/>
  <c r="DN72"/>
  <c r="DI72"/>
  <c r="DN71"/>
  <c r="DI71"/>
  <c r="DN70"/>
  <c r="DI70"/>
  <c r="DN69"/>
  <c r="DI69"/>
  <c r="DN68"/>
  <c r="DI68"/>
  <c r="DN67"/>
  <c r="DI67"/>
  <c r="DN66"/>
  <c r="DI66"/>
  <c r="DR61"/>
  <c r="DN61"/>
  <c r="DM61"/>
  <c r="DI61"/>
  <c r="DH61"/>
  <c r="DF61"/>
  <c r="DD61"/>
  <c r="DI60"/>
  <c r="DD60"/>
  <c r="DD59"/>
  <c r="DI58"/>
  <c r="DD58"/>
  <c r="DI57"/>
  <c r="DI56"/>
  <c r="DI54"/>
  <c r="DN52"/>
  <c r="DR50"/>
  <c r="DN50"/>
  <c r="DM50"/>
  <c r="DI50"/>
  <c r="DI49"/>
  <c r="DI48"/>
  <c r="DD48"/>
  <c r="DI47"/>
  <c r="DI46"/>
  <c r="DI45"/>
  <c r="DI44"/>
  <c r="DI43"/>
  <c r="DI42"/>
  <c r="DI41"/>
  <c r="DI40"/>
  <c r="DD40"/>
  <c r="DI39"/>
  <c r="DI38"/>
  <c r="DI37"/>
  <c r="DN35"/>
  <c r="DI35"/>
  <c r="DD35"/>
  <c r="DN34"/>
  <c r="DI34"/>
  <c r="DD34"/>
  <c r="DI33"/>
  <c r="DI32"/>
  <c r="DN28"/>
  <c r="DI28"/>
  <c r="DN27"/>
  <c r="DI27"/>
  <c r="DN26"/>
  <c r="DI26"/>
  <c r="DC31"/>
  <c r="DC36"/>
  <c r="DC53"/>
  <c r="DC22"/>
  <c r="DC80"/>
  <c r="DC76"/>
  <c r="DC65"/>
  <c r="DC21"/>
  <c r="DC103"/>
  <c r="DC113"/>
  <c r="DC100"/>
  <c r="DC148"/>
  <c r="DC147"/>
  <c r="DC145"/>
  <c r="DC20"/>
  <c r="DC156"/>
  <c r="DB31"/>
  <c r="DB36"/>
  <c r="DB53"/>
  <c r="DB22"/>
  <c r="DB80"/>
  <c r="DB76"/>
  <c r="DB65"/>
  <c r="DB21"/>
  <c r="DB100"/>
  <c r="DB131"/>
  <c r="DB130"/>
  <c r="DB148"/>
  <c r="DB147"/>
  <c r="DB145"/>
  <c r="DB20"/>
  <c r="DB156"/>
  <c r="DA31"/>
  <c r="DA36"/>
  <c r="DA53"/>
  <c r="DA22"/>
  <c r="DA80"/>
  <c r="DA76"/>
  <c r="DA65"/>
  <c r="DA21"/>
  <c r="DA100"/>
  <c r="DA131"/>
  <c r="DA130"/>
  <c r="DA148"/>
  <c r="DA147"/>
  <c r="DA145"/>
  <c r="DA20"/>
  <c r="DA156"/>
  <c r="CZ31"/>
  <c r="CZ36"/>
  <c r="CZ53"/>
  <c r="CZ22"/>
  <c r="CZ80"/>
  <c r="CZ76"/>
  <c r="CZ65"/>
  <c r="CZ21"/>
  <c r="CZ100"/>
  <c r="CZ134"/>
  <c r="CZ131"/>
  <c r="CZ130"/>
  <c r="CZ148"/>
  <c r="CZ147"/>
  <c r="CZ145"/>
  <c r="CZ20"/>
  <c r="CZ156"/>
  <c r="CY25"/>
  <c r="CY31"/>
  <c r="CY37"/>
  <c r="CY38"/>
  <c r="CY39"/>
  <c r="CY40"/>
  <c r="CY42"/>
  <c r="CY43"/>
  <c r="CY44"/>
  <c r="CY45"/>
  <c r="CY46"/>
  <c r="CY47"/>
  <c r="CY48"/>
  <c r="CY49"/>
  <c r="CY41"/>
  <c r="CY36"/>
  <c r="CY51"/>
  <c r="CY54"/>
  <c r="CY58"/>
  <c r="CY60"/>
  <c r="CY55"/>
  <c r="CY53"/>
  <c r="CY62"/>
  <c r="CY63"/>
  <c r="CY64"/>
  <c r="CY22"/>
  <c r="CY65"/>
  <c r="CY21"/>
  <c r="CY100"/>
  <c r="CY115"/>
  <c r="CY130"/>
  <c r="CY145"/>
  <c r="CY155"/>
  <c r="CY20"/>
  <c r="CY156"/>
  <c r="CX31"/>
  <c r="CX36"/>
  <c r="CX53"/>
  <c r="CX22"/>
  <c r="CX80"/>
  <c r="CX76"/>
  <c r="CX65"/>
  <c r="CX21"/>
  <c r="CX103"/>
  <c r="CX113"/>
  <c r="CX100"/>
  <c r="CX148"/>
  <c r="CX147"/>
  <c r="CX145"/>
  <c r="CX20"/>
  <c r="CX156"/>
  <c r="CW31"/>
  <c r="CW36"/>
  <c r="CW22"/>
  <c r="CW80"/>
  <c r="CW76"/>
  <c r="CW65"/>
  <c r="CW21"/>
  <c r="CW100"/>
  <c r="CW131"/>
  <c r="CW130"/>
  <c r="CW148"/>
  <c r="CW147"/>
  <c r="CW145"/>
  <c r="CW20"/>
  <c r="CW156"/>
  <c r="CV31"/>
  <c r="CV36"/>
  <c r="CV53"/>
  <c r="CV22"/>
  <c r="CV80"/>
  <c r="CV76"/>
  <c r="CV65"/>
  <c r="CV21"/>
  <c r="CV100"/>
  <c r="CV131"/>
  <c r="CV130"/>
  <c r="CV148"/>
  <c r="CV147"/>
  <c r="CV145"/>
  <c r="CV20"/>
  <c r="CV156"/>
  <c r="CU31"/>
  <c r="CU36"/>
  <c r="CU22"/>
  <c r="CU76"/>
  <c r="CU65"/>
  <c r="CU21"/>
  <c r="CU100"/>
  <c r="CU134"/>
  <c r="CU131"/>
  <c r="CU130"/>
  <c r="CU148"/>
  <c r="CU147"/>
  <c r="CU145"/>
  <c r="CU20"/>
  <c r="CU156"/>
  <c r="CT25"/>
  <c r="CT31"/>
  <c r="CT36"/>
  <c r="CT51"/>
  <c r="CT53"/>
  <c r="CT62"/>
  <c r="CT63"/>
  <c r="CT64"/>
  <c r="CT22"/>
  <c r="CT65"/>
  <c r="CT21"/>
  <c r="CT100"/>
  <c r="CT115"/>
  <c r="CT130"/>
  <c r="CT145"/>
  <c r="CT155"/>
  <c r="CT20"/>
  <c r="CT156"/>
  <c r="CS25"/>
  <c r="CS31"/>
  <c r="CS36"/>
  <c r="CS53"/>
  <c r="CS22"/>
  <c r="CS80"/>
  <c r="CS76"/>
  <c r="CS65"/>
  <c r="CS21"/>
  <c r="CS103"/>
  <c r="CS113"/>
  <c r="CS100"/>
  <c r="CS148"/>
  <c r="CS147"/>
  <c r="CS145"/>
  <c r="CS20"/>
  <c r="CS156"/>
  <c r="CQ36"/>
  <c r="CQ53"/>
  <c r="CQ22"/>
  <c r="CQ80"/>
  <c r="CQ76"/>
  <c r="CQ65"/>
  <c r="CQ21"/>
  <c r="CQ20"/>
  <c r="CQ156"/>
  <c r="CP134"/>
  <c r="CP131"/>
  <c r="CP130"/>
  <c r="CP20"/>
  <c r="CP156"/>
  <c r="CO25"/>
  <c r="CO31"/>
  <c r="CO36"/>
  <c r="CO53"/>
  <c r="CO62"/>
  <c r="CO22"/>
  <c r="CO65"/>
  <c r="CO21"/>
  <c r="CO100"/>
  <c r="CO130"/>
  <c r="CO145"/>
  <c r="CO20"/>
  <c r="CO156"/>
  <c r="CY154"/>
  <c r="CT154"/>
  <c r="CY153"/>
  <c r="CT153"/>
  <c r="CY152"/>
  <c r="CT152"/>
  <c r="CY151"/>
  <c r="CT151"/>
  <c r="CY150"/>
  <c r="CT150"/>
  <c r="CO150"/>
  <c r="CY149"/>
  <c r="CT149"/>
  <c r="CY148"/>
  <c r="CT148"/>
  <c r="CO148"/>
  <c r="CY147"/>
  <c r="CT147"/>
  <c r="CO147"/>
  <c r="CY146"/>
  <c r="CT146"/>
  <c r="CY144"/>
  <c r="CT144"/>
  <c r="CY143"/>
  <c r="CT143"/>
  <c r="CY142"/>
  <c r="CT142"/>
  <c r="CY141"/>
  <c r="CT141"/>
  <c r="CY140"/>
  <c r="CT140"/>
  <c r="CY139"/>
  <c r="CT139"/>
  <c r="CY138"/>
  <c r="CT138"/>
  <c r="CY137"/>
  <c r="CT137"/>
  <c r="CY136"/>
  <c r="CT136"/>
  <c r="CO136"/>
  <c r="CY135"/>
  <c r="CT135"/>
  <c r="CO135"/>
  <c r="CY134"/>
  <c r="CT134"/>
  <c r="CO134"/>
  <c r="CY133"/>
  <c r="CT133"/>
  <c r="CY132"/>
  <c r="CT132"/>
  <c r="CY131"/>
  <c r="CT131"/>
  <c r="CO131"/>
  <c r="CY129"/>
  <c r="CT129"/>
  <c r="CY128"/>
  <c r="CT128"/>
  <c r="CY127"/>
  <c r="CT127"/>
  <c r="CY126"/>
  <c r="CT126"/>
  <c r="CY125"/>
  <c r="CT125"/>
  <c r="CY124"/>
  <c r="CT124"/>
  <c r="CY123"/>
  <c r="CT123"/>
  <c r="CY122"/>
  <c r="CT122"/>
  <c r="CY121"/>
  <c r="CT121"/>
  <c r="CY120"/>
  <c r="CT120"/>
  <c r="CY119"/>
  <c r="CT119"/>
  <c r="CY118"/>
  <c r="CT118"/>
  <c r="CY117"/>
  <c r="CT117"/>
  <c r="CY116"/>
  <c r="CT116"/>
  <c r="CY114"/>
  <c r="CT114"/>
  <c r="DB113"/>
  <c r="DA113"/>
  <c r="CZ113"/>
  <c r="CY109"/>
  <c r="CY110"/>
  <c r="CY111"/>
  <c r="CY112"/>
  <c r="CY113"/>
  <c r="CT113"/>
  <c r="CO113"/>
  <c r="CT112"/>
  <c r="CO112"/>
  <c r="CT111"/>
  <c r="CO111"/>
  <c r="CT110"/>
  <c r="CO110"/>
  <c r="CT109"/>
  <c r="CO109"/>
  <c r="DC108"/>
  <c r="CY108"/>
  <c r="CX108"/>
  <c r="CT108"/>
  <c r="CS108"/>
  <c r="CO108"/>
  <c r="CY107"/>
  <c r="CT107"/>
  <c r="CO107"/>
  <c r="CY106"/>
  <c r="CT106"/>
  <c r="CO106"/>
  <c r="CY105"/>
  <c r="CT105"/>
  <c r="CO105"/>
  <c r="CY104"/>
  <c r="CT104"/>
  <c r="CO104"/>
  <c r="CY103"/>
  <c r="CT103"/>
  <c r="CO103"/>
  <c r="CY102"/>
  <c r="CT102"/>
  <c r="CY101"/>
  <c r="CT101"/>
  <c r="CY99"/>
  <c r="CT99"/>
  <c r="CY98"/>
  <c r="CT98"/>
  <c r="CY97"/>
  <c r="CT97"/>
  <c r="CY96"/>
  <c r="CT96"/>
  <c r="CY95"/>
  <c r="CT95"/>
  <c r="CY93"/>
  <c r="CT93"/>
  <c r="CY92"/>
  <c r="CT92"/>
  <c r="CY91"/>
  <c r="CT91"/>
  <c r="CY90"/>
  <c r="CT90"/>
  <c r="CY89"/>
  <c r="CT89"/>
  <c r="CY88"/>
  <c r="CT88"/>
  <c r="CY87"/>
  <c r="CT87"/>
  <c r="CY86"/>
  <c r="CT86"/>
  <c r="DC85"/>
  <c r="CY85"/>
  <c r="CX85"/>
  <c r="CT85"/>
  <c r="CY84"/>
  <c r="CT84"/>
  <c r="CY83"/>
  <c r="CT83"/>
  <c r="CY82"/>
  <c r="CT82"/>
  <c r="CO82"/>
  <c r="CY81"/>
  <c r="CT81"/>
  <c r="CO81"/>
  <c r="CY80"/>
  <c r="CT80"/>
  <c r="CO80"/>
  <c r="CY79"/>
  <c r="CT79"/>
  <c r="CY78"/>
  <c r="CT78"/>
  <c r="CY77"/>
  <c r="CT77"/>
  <c r="CY76"/>
  <c r="CT76"/>
  <c r="CO76"/>
  <c r="CY75"/>
  <c r="CT75"/>
  <c r="CY74"/>
  <c r="CT74"/>
  <c r="CY73"/>
  <c r="CT73"/>
  <c r="CY72"/>
  <c r="CT72"/>
  <c r="CY71"/>
  <c r="CT71"/>
  <c r="CY70"/>
  <c r="CT70"/>
  <c r="CY69"/>
  <c r="CT69"/>
  <c r="CY68"/>
  <c r="CT68"/>
  <c r="CY67"/>
  <c r="CT67"/>
  <c r="CY66"/>
  <c r="CT66"/>
  <c r="DC61"/>
  <c r="CY61"/>
  <c r="CX61"/>
  <c r="CT61"/>
  <c r="CS61"/>
  <c r="CQ61"/>
  <c r="CO61"/>
  <c r="CT60"/>
  <c r="CO60"/>
  <c r="CO59"/>
  <c r="CT58"/>
  <c r="CO58"/>
  <c r="CT57"/>
  <c r="CT56"/>
  <c r="CT54"/>
  <c r="CY52"/>
  <c r="DC50"/>
  <c r="CY50"/>
  <c r="CX50"/>
  <c r="CT50"/>
  <c r="CT49"/>
  <c r="CT48"/>
  <c r="CO48"/>
  <c r="CT47"/>
  <c r="CT46"/>
  <c r="CT45"/>
  <c r="CT44"/>
  <c r="CT43"/>
  <c r="CT42"/>
  <c r="CT41"/>
  <c r="CT40"/>
  <c r="CO40"/>
  <c r="CT39"/>
  <c r="CT38"/>
  <c r="CT37"/>
  <c r="CY35"/>
  <c r="CT35"/>
  <c r="CO35"/>
  <c r="CY34"/>
  <c r="CT34"/>
  <c r="CO34"/>
  <c r="CT33"/>
  <c r="CT32"/>
  <c r="CY28"/>
  <c r="CT28"/>
  <c r="CY27"/>
  <c r="CT27"/>
  <c r="CY26"/>
  <c r="CT26"/>
  <c r="BE25"/>
  <c r="BE31"/>
  <c r="BE36"/>
  <c r="BE53"/>
  <c r="BE22"/>
  <c r="BE80"/>
  <c r="BE76"/>
  <c r="BE65"/>
  <c r="BE21"/>
  <c r="BE103"/>
  <c r="BE113"/>
  <c r="BE100"/>
  <c r="BE148"/>
  <c r="BE147"/>
  <c r="BE145"/>
  <c r="BE20"/>
  <c r="BE156"/>
  <c r="BE164"/>
  <c r="BG25"/>
  <c r="BH25"/>
  <c r="BI25"/>
  <c r="BJ25"/>
  <c r="BF25"/>
  <c r="BG31"/>
  <c r="BH31"/>
  <c r="BI31"/>
  <c r="BJ31"/>
  <c r="BF31"/>
  <c r="BF37"/>
  <c r="BF38"/>
  <c r="BF39"/>
  <c r="BF40"/>
  <c r="BF42"/>
  <c r="BF43"/>
  <c r="BF44"/>
  <c r="BF45"/>
  <c r="BF46"/>
  <c r="BF47"/>
  <c r="BF48"/>
  <c r="BF49"/>
  <c r="BF41"/>
  <c r="BF36"/>
  <c r="BF51"/>
  <c r="BF54"/>
  <c r="BF58"/>
  <c r="BF60"/>
  <c r="BF55"/>
  <c r="BF53"/>
  <c r="BF62"/>
  <c r="BF63"/>
  <c r="BF64"/>
  <c r="BF22"/>
  <c r="BG80"/>
  <c r="BG76"/>
  <c r="BG65"/>
  <c r="BH80"/>
  <c r="BH76"/>
  <c r="BH65"/>
  <c r="BI80"/>
  <c r="BI76"/>
  <c r="BI65"/>
  <c r="BJ80"/>
  <c r="BJ76"/>
  <c r="BJ65"/>
  <c r="BF65"/>
  <c r="BF21"/>
  <c r="BG100"/>
  <c r="BH100"/>
  <c r="BI100"/>
  <c r="BJ103"/>
  <c r="BJ113"/>
  <c r="BJ100"/>
  <c r="BF100"/>
  <c r="BF115"/>
  <c r="BG134"/>
  <c r="BG131"/>
  <c r="BG130"/>
  <c r="BH131"/>
  <c r="BH130"/>
  <c r="BI131"/>
  <c r="BI130"/>
  <c r="BF130"/>
  <c r="BG148"/>
  <c r="BG147"/>
  <c r="BG145"/>
  <c r="BH148"/>
  <c r="BH147"/>
  <c r="BH145"/>
  <c r="BI148"/>
  <c r="BI147"/>
  <c r="BI145"/>
  <c r="BJ148"/>
  <c r="BJ147"/>
  <c r="BJ145"/>
  <c r="BF145"/>
  <c r="BF155"/>
  <c r="BF20"/>
  <c r="BF156"/>
  <c r="BF164"/>
  <c r="BG36"/>
  <c r="BG53"/>
  <c r="BG22"/>
  <c r="BG21"/>
  <c r="BG20"/>
  <c r="BG156"/>
  <c r="BG164"/>
  <c r="BH36"/>
  <c r="BH53"/>
  <c r="BH22"/>
  <c r="BH21"/>
  <c r="BH20"/>
  <c r="BH156"/>
  <c r="BH164"/>
  <c r="BI36"/>
  <c r="BI53"/>
  <c r="BI22"/>
  <c r="BI21"/>
  <c r="BI20"/>
  <c r="BI156"/>
  <c r="BI164"/>
  <c r="BJ36"/>
  <c r="BJ53"/>
  <c r="BJ22"/>
  <c r="BJ21"/>
  <c r="BJ20"/>
  <c r="BJ156"/>
  <c r="BJ164"/>
  <c r="BM25"/>
  <c r="BO25"/>
  <c r="BQ25"/>
  <c r="BS25"/>
  <c r="BK25"/>
  <c r="BM31"/>
  <c r="BO31"/>
  <c r="BQ31"/>
  <c r="BS31"/>
  <c r="BK31"/>
  <c r="BM36"/>
  <c r="BO36"/>
  <c r="BQ36"/>
  <c r="BS36"/>
  <c r="BK36"/>
  <c r="BK51"/>
  <c r="BO53"/>
  <c r="BQ53"/>
  <c r="BS53"/>
  <c r="BK53"/>
  <c r="BK62"/>
  <c r="BK63"/>
  <c r="BK64"/>
  <c r="BK22"/>
  <c r="BM68"/>
  <c r="BM76"/>
  <c r="BM65"/>
  <c r="BO68"/>
  <c r="BO80"/>
  <c r="BO76"/>
  <c r="BO65"/>
  <c r="BQ68"/>
  <c r="BQ80"/>
  <c r="BQ76"/>
  <c r="BQ65"/>
  <c r="BS68"/>
  <c r="BS80"/>
  <c r="BS76"/>
  <c r="BS65"/>
  <c r="BK65"/>
  <c r="BK21"/>
  <c r="BM100"/>
  <c r="BO100"/>
  <c r="BQ100"/>
  <c r="BS103"/>
  <c r="BS113"/>
  <c r="BS100"/>
  <c r="BK100"/>
  <c r="BK115"/>
  <c r="BM134"/>
  <c r="BM131"/>
  <c r="BM130"/>
  <c r="BO131"/>
  <c r="BO130"/>
  <c r="BQ131"/>
  <c r="BQ130"/>
  <c r="BK130"/>
  <c r="BM148"/>
  <c r="BM147"/>
  <c r="BM145"/>
  <c r="BO148"/>
  <c r="BO147"/>
  <c r="BO145"/>
  <c r="BQ148"/>
  <c r="BQ147"/>
  <c r="BQ145"/>
  <c r="BS148"/>
  <c r="BS147"/>
  <c r="BS145"/>
  <c r="BK145"/>
  <c r="BK20"/>
  <c r="BK156"/>
  <c r="BK164"/>
  <c r="BT25"/>
  <c r="BL25"/>
  <c r="BT31"/>
  <c r="BL31"/>
  <c r="BP36"/>
  <c r="BT36"/>
  <c r="BL36"/>
  <c r="BP53"/>
  <c r="BT53"/>
  <c r="BL53"/>
  <c r="BL62"/>
  <c r="BL22"/>
  <c r="BP80"/>
  <c r="BP76"/>
  <c r="BP65"/>
  <c r="BT80"/>
  <c r="BT76"/>
  <c r="BT65"/>
  <c r="BL65"/>
  <c r="BL21"/>
  <c r="BT103"/>
  <c r="BT113"/>
  <c r="BT100"/>
  <c r="BL100"/>
  <c r="BN134"/>
  <c r="BN131"/>
  <c r="BN130"/>
  <c r="BL130"/>
  <c r="BT148"/>
  <c r="BT147"/>
  <c r="BT145"/>
  <c r="BL145"/>
  <c r="BL20"/>
  <c r="BL156"/>
  <c r="BL164"/>
  <c r="BM22"/>
  <c r="BM21"/>
  <c r="BM20"/>
  <c r="BM156"/>
  <c r="BM164"/>
  <c r="BN20"/>
  <c r="BN156"/>
  <c r="BN164"/>
  <c r="BO22"/>
  <c r="BO21"/>
  <c r="BO20"/>
  <c r="BO156"/>
  <c r="BO164"/>
  <c r="BP22"/>
  <c r="BP21"/>
  <c r="BP20"/>
  <c r="BP156"/>
  <c r="BP164"/>
  <c r="BQ22"/>
  <c r="BQ21"/>
  <c r="BQ20"/>
  <c r="BQ156"/>
  <c r="BQ164"/>
  <c r="BR164"/>
  <c r="BS22"/>
  <c r="BS21"/>
  <c r="BS20"/>
  <c r="BS156"/>
  <c r="BS164"/>
  <c r="BT22"/>
  <c r="BT21"/>
  <c r="BT20"/>
  <c r="BT156"/>
  <c r="BT164"/>
  <c r="BU25"/>
  <c r="BV31"/>
  <c r="BW31"/>
  <c r="BX31"/>
  <c r="BY31"/>
  <c r="BU31"/>
  <c r="BV36"/>
  <c r="BW36"/>
  <c r="BX36"/>
  <c r="BY36"/>
  <c r="BU36"/>
  <c r="BU51"/>
  <c r="BW53"/>
  <c r="BY53"/>
  <c r="BU53"/>
  <c r="BU62"/>
  <c r="BU63"/>
  <c r="BU64"/>
  <c r="BU22"/>
  <c r="BV76"/>
  <c r="BV65"/>
  <c r="BW80"/>
  <c r="BW76"/>
  <c r="BW65"/>
  <c r="BX80"/>
  <c r="BX76"/>
  <c r="BX65"/>
  <c r="BY80"/>
  <c r="BY76"/>
  <c r="BY65"/>
  <c r="BU65"/>
  <c r="BU21"/>
  <c r="BV100"/>
  <c r="BW100"/>
  <c r="BX100"/>
  <c r="BY103"/>
  <c r="BY113"/>
  <c r="BY100"/>
  <c r="BU100"/>
  <c r="BU115"/>
  <c r="BV134"/>
  <c r="BV131"/>
  <c r="BV130"/>
  <c r="BW131"/>
  <c r="BW130"/>
  <c r="BX131"/>
  <c r="BX130"/>
  <c r="BU130"/>
  <c r="BV148"/>
  <c r="BV147"/>
  <c r="BV145"/>
  <c r="BW148"/>
  <c r="BW147"/>
  <c r="BW145"/>
  <c r="BX148"/>
  <c r="BX147"/>
  <c r="BX145"/>
  <c r="BY148"/>
  <c r="BY147"/>
  <c r="BY145"/>
  <c r="BU145"/>
  <c r="BU155"/>
  <c r="BU20"/>
  <c r="BU156"/>
  <c r="BU164"/>
  <c r="BV22"/>
  <c r="BV21"/>
  <c r="BV20"/>
  <c r="BV156"/>
  <c r="BV164"/>
  <c r="BW22"/>
  <c r="BW21"/>
  <c r="BW20"/>
  <c r="BW156"/>
  <c r="BW164"/>
  <c r="BX22"/>
  <c r="BX21"/>
  <c r="BX20"/>
  <c r="BX156"/>
  <c r="BX164"/>
  <c r="BY22"/>
  <c r="BY21"/>
  <c r="BY20"/>
  <c r="BY156"/>
  <c r="BY164"/>
  <c r="BZ25"/>
  <c r="CA31"/>
  <c r="CB31"/>
  <c r="CC31"/>
  <c r="CD31"/>
  <c r="BZ31"/>
  <c r="BZ37"/>
  <c r="BZ38"/>
  <c r="BZ39"/>
  <c r="BZ40"/>
  <c r="BZ42"/>
  <c r="BZ43"/>
  <c r="BZ44"/>
  <c r="BZ45"/>
  <c r="BZ46"/>
  <c r="BZ47"/>
  <c r="BZ48"/>
  <c r="BZ49"/>
  <c r="BZ41"/>
  <c r="BZ36"/>
  <c r="BZ51"/>
  <c r="BZ54"/>
  <c r="BZ58"/>
  <c r="BZ60"/>
  <c r="BZ55"/>
  <c r="BZ53"/>
  <c r="BZ62"/>
  <c r="BZ63"/>
  <c r="BZ64"/>
  <c r="BZ22"/>
  <c r="CA80"/>
  <c r="CA76"/>
  <c r="CA65"/>
  <c r="CB80"/>
  <c r="CB76"/>
  <c r="CB65"/>
  <c r="CC80"/>
  <c r="CC76"/>
  <c r="CC65"/>
  <c r="CD80"/>
  <c r="CD76"/>
  <c r="CD65"/>
  <c r="BZ65"/>
  <c r="BZ21"/>
  <c r="CA100"/>
  <c r="CB100"/>
  <c r="CC100"/>
  <c r="CD103"/>
  <c r="CD113"/>
  <c r="CD100"/>
  <c r="BZ100"/>
  <c r="BZ115"/>
  <c r="CA134"/>
  <c r="CA131"/>
  <c r="CA130"/>
  <c r="CB131"/>
  <c r="CB130"/>
  <c r="CC131"/>
  <c r="CC130"/>
  <c r="BZ130"/>
  <c r="CA148"/>
  <c r="CA147"/>
  <c r="CA145"/>
  <c r="CB148"/>
  <c r="CB147"/>
  <c r="CB145"/>
  <c r="CC148"/>
  <c r="CC147"/>
  <c r="CC145"/>
  <c r="CD148"/>
  <c r="CD147"/>
  <c r="CD145"/>
  <c r="BZ145"/>
  <c r="BZ155"/>
  <c r="BZ20"/>
  <c r="BZ156"/>
  <c r="BZ164"/>
  <c r="CA36"/>
  <c r="CA53"/>
  <c r="CA22"/>
  <c r="CA21"/>
  <c r="CA20"/>
  <c r="CA156"/>
  <c r="CA164"/>
  <c r="CB36"/>
  <c r="CB53"/>
  <c r="CB22"/>
  <c r="CB21"/>
  <c r="CB20"/>
  <c r="CB156"/>
  <c r="CB164"/>
  <c r="CC36"/>
  <c r="CC53"/>
  <c r="CC22"/>
  <c r="CC21"/>
  <c r="CC20"/>
  <c r="CC156"/>
  <c r="CC164"/>
  <c r="CD36"/>
  <c r="CD53"/>
  <c r="CD22"/>
  <c r="CD21"/>
  <c r="CD20"/>
  <c r="CD156"/>
  <c r="CD164"/>
  <c r="CF25"/>
  <c r="CG25"/>
  <c r="CH25"/>
  <c r="CI25"/>
  <c r="CE25"/>
  <c r="CF31"/>
  <c r="CG31"/>
  <c r="CH31"/>
  <c r="CI31"/>
  <c r="CE31"/>
  <c r="CE37"/>
  <c r="CE38"/>
  <c r="CE39"/>
  <c r="CE40"/>
  <c r="CE42"/>
  <c r="CE43"/>
  <c r="CE44"/>
  <c r="CE45"/>
  <c r="CE46"/>
  <c r="CE47"/>
  <c r="CE48"/>
  <c r="CE49"/>
  <c r="CE41"/>
  <c r="CE36"/>
  <c r="CE51"/>
  <c r="CE54"/>
  <c r="CE58"/>
  <c r="CE60"/>
  <c r="CE55"/>
  <c r="CE53"/>
  <c r="CE62"/>
  <c r="CE63"/>
  <c r="CE64"/>
  <c r="CE22"/>
  <c r="CF80"/>
  <c r="CF76"/>
  <c r="CF65"/>
  <c r="CG80"/>
  <c r="CG76"/>
  <c r="CG65"/>
  <c r="CH80"/>
  <c r="CH76"/>
  <c r="CH65"/>
  <c r="CI80"/>
  <c r="CI76"/>
  <c r="CI65"/>
  <c r="CE65"/>
  <c r="CE21"/>
  <c r="CF100"/>
  <c r="CG100"/>
  <c r="CH100"/>
  <c r="CI103"/>
  <c r="CI113"/>
  <c r="CI100"/>
  <c r="CE100"/>
  <c r="CE115"/>
  <c r="CF134"/>
  <c r="CF131"/>
  <c r="CF130"/>
  <c r="CG131"/>
  <c r="CG130"/>
  <c r="CH131"/>
  <c r="CH130"/>
  <c r="CE130"/>
  <c r="CF148"/>
  <c r="CF147"/>
  <c r="CF145"/>
  <c r="CG148"/>
  <c r="CG147"/>
  <c r="CG145"/>
  <c r="CH148"/>
  <c r="CH147"/>
  <c r="CH145"/>
  <c r="CI148"/>
  <c r="CI147"/>
  <c r="CI145"/>
  <c r="CE145"/>
  <c r="CE155"/>
  <c r="CE20"/>
  <c r="CE156"/>
  <c r="CE164"/>
  <c r="CF36"/>
  <c r="CF53"/>
  <c r="CF22"/>
  <c r="CF21"/>
  <c r="CF20"/>
  <c r="CF156"/>
  <c r="CF164"/>
  <c r="CG36"/>
  <c r="CG53"/>
  <c r="CG22"/>
  <c r="CG21"/>
  <c r="CG20"/>
  <c r="CG156"/>
  <c r="CG164"/>
  <c r="CH36"/>
  <c r="CH53"/>
  <c r="CH22"/>
  <c r="CH21"/>
  <c r="CH20"/>
  <c r="CH156"/>
  <c r="CH164"/>
  <c r="CI36"/>
  <c r="CI53"/>
  <c r="CI22"/>
  <c r="CI21"/>
  <c r="CI20"/>
  <c r="CI156"/>
  <c r="CI164"/>
  <c r="CK25"/>
  <c r="CL25"/>
  <c r="CM25"/>
  <c r="CN25"/>
  <c r="CJ25"/>
  <c r="CK31"/>
  <c r="CL31"/>
  <c r="CM31"/>
  <c r="CN31"/>
  <c r="CJ31"/>
  <c r="CJ37"/>
  <c r="CJ38"/>
  <c r="CJ39"/>
  <c r="CJ40"/>
  <c r="CJ42"/>
  <c r="CJ43"/>
  <c r="CJ44"/>
  <c r="CJ45"/>
  <c r="CJ46"/>
  <c r="CJ47"/>
  <c r="CJ48"/>
  <c r="CJ49"/>
  <c r="CJ41"/>
  <c r="CJ36"/>
  <c r="CJ51"/>
  <c r="CJ54"/>
  <c r="CJ58"/>
  <c r="CJ60"/>
  <c r="CJ55"/>
  <c r="CJ53"/>
  <c r="CJ62"/>
  <c r="CJ63"/>
  <c r="CJ64"/>
  <c r="CJ22"/>
  <c r="CK80"/>
  <c r="CK76"/>
  <c r="CK65"/>
  <c r="CL80"/>
  <c r="CL76"/>
  <c r="CL65"/>
  <c r="CM80"/>
  <c r="CM76"/>
  <c r="CM65"/>
  <c r="CN80"/>
  <c r="CN76"/>
  <c r="CN65"/>
  <c r="CJ65"/>
  <c r="CJ21"/>
  <c r="CK100"/>
  <c r="CL100"/>
  <c r="CM100"/>
  <c r="CN103"/>
  <c r="CN113"/>
  <c r="CN100"/>
  <c r="CJ100"/>
  <c r="CJ115"/>
  <c r="CK134"/>
  <c r="CK131"/>
  <c r="CK130"/>
  <c r="CL131"/>
  <c r="CL130"/>
  <c r="CM131"/>
  <c r="CM130"/>
  <c r="CJ130"/>
  <c r="CK148"/>
  <c r="CK147"/>
  <c r="CK145"/>
  <c r="CL148"/>
  <c r="CL147"/>
  <c r="CL145"/>
  <c r="CM148"/>
  <c r="CM147"/>
  <c r="CM145"/>
  <c r="CN148"/>
  <c r="CN147"/>
  <c r="CN145"/>
  <c r="CJ145"/>
  <c r="CJ155"/>
  <c r="CJ20"/>
  <c r="CJ156"/>
  <c r="CJ164"/>
  <c r="CK36"/>
  <c r="CK53"/>
  <c r="CK22"/>
  <c r="CK21"/>
  <c r="CK20"/>
  <c r="CK156"/>
  <c r="CK164"/>
  <c r="CL36"/>
  <c r="CL53"/>
  <c r="CL22"/>
  <c r="CL21"/>
  <c r="CL20"/>
  <c r="CL156"/>
  <c r="CL164"/>
  <c r="CM36"/>
  <c r="CM53"/>
  <c r="CM22"/>
  <c r="CM21"/>
  <c r="CM20"/>
  <c r="CM156"/>
  <c r="CM164"/>
  <c r="DR25" i="10"/>
  <c r="DR31"/>
  <c r="DR34"/>
  <c r="DR51"/>
  <c r="DR22"/>
  <c r="DR77"/>
  <c r="DR73"/>
  <c r="DR62"/>
  <c r="DR21"/>
  <c r="DR97"/>
  <c r="DR107"/>
  <c r="DR95"/>
  <c r="DR140"/>
  <c r="DR139"/>
  <c r="DR137"/>
  <c r="DR20"/>
  <c r="DR148"/>
  <c r="DQ25"/>
  <c r="DQ31"/>
  <c r="DQ34"/>
  <c r="DQ51"/>
  <c r="DQ22"/>
  <c r="DQ77"/>
  <c r="DQ73"/>
  <c r="DQ62"/>
  <c r="DQ21"/>
  <c r="DQ97"/>
  <c r="DQ95"/>
  <c r="DQ123"/>
  <c r="DQ122"/>
  <c r="DQ140"/>
  <c r="DQ139"/>
  <c r="DQ137"/>
  <c r="DQ20"/>
  <c r="DQ148"/>
  <c r="DP25"/>
  <c r="DP31"/>
  <c r="DP34"/>
  <c r="DP51"/>
  <c r="DP22"/>
  <c r="DP77"/>
  <c r="DP73"/>
  <c r="DP62"/>
  <c r="DP21"/>
  <c r="DP97"/>
  <c r="DP95"/>
  <c r="DP123"/>
  <c r="DP122"/>
  <c r="DP140"/>
  <c r="DP139"/>
  <c r="DP137"/>
  <c r="DP20"/>
  <c r="DP148"/>
  <c r="DO25"/>
  <c r="DO31"/>
  <c r="DO34"/>
  <c r="DO51"/>
  <c r="DO22"/>
  <c r="DO77"/>
  <c r="DO73"/>
  <c r="DO62"/>
  <c r="DO21"/>
  <c r="DO97"/>
  <c r="DO95"/>
  <c r="DO126"/>
  <c r="DO123"/>
  <c r="DO122"/>
  <c r="DO140"/>
  <c r="DO139"/>
  <c r="DO137"/>
  <c r="DO20"/>
  <c r="DO148"/>
  <c r="DN26"/>
  <c r="DN27"/>
  <c r="DN28"/>
  <c r="DN29"/>
  <c r="DN25"/>
  <c r="DN31"/>
  <c r="DN35"/>
  <c r="DN36"/>
  <c r="DN37"/>
  <c r="DN38"/>
  <c r="DN40"/>
  <c r="DN41"/>
  <c r="DN42"/>
  <c r="DN43"/>
  <c r="DN44"/>
  <c r="DN45"/>
  <c r="DN46"/>
  <c r="DN47"/>
  <c r="DN39"/>
  <c r="DN34"/>
  <c r="DN49"/>
  <c r="DN52"/>
  <c r="DN55"/>
  <c r="DN56"/>
  <c r="DN53"/>
  <c r="DN51"/>
  <c r="DN59"/>
  <c r="DN60"/>
  <c r="DN61"/>
  <c r="DN22"/>
  <c r="DN62"/>
  <c r="DN21"/>
  <c r="DN95"/>
  <c r="DN109"/>
  <c r="DN122"/>
  <c r="DN137"/>
  <c r="DN147"/>
  <c r="DN20"/>
  <c r="DN148"/>
  <c r="DM25"/>
  <c r="DM31"/>
  <c r="DM34"/>
  <c r="DM51"/>
  <c r="DM22"/>
  <c r="DM77"/>
  <c r="DM73"/>
  <c r="DM69"/>
  <c r="DM62"/>
  <c r="DM21"/>
  <c r="DM97"/>
  <c r="DM107"/>
  <c r="DM95"/>
  <c r="DM140"/>
  <c r="DM139"/>
  <c r="DM137"/>
  <c r="DM20"/>
  <c r="DM148"/>
  <c r="DL31"/>
  <c r="DL34"/>
  <c r="DL22"/>
  <c r="DL77"/>
  <c r="DL73"/>
  <c r="DL62"/>
  <c r="DL21"/>
  <c r="DL95"/>
  <c r="DL123"/>
  <c r="DL122"/>
  <c r="DL140"/>
  <c r="DL139"/>
  <c r="DL137"/>
  <c r="DL20"/>
  <c r="DL148"/>
  <c r="DK31"/>
  <c r="DK34"/>
  <c r="DK22"/>
  <c r="DK77"/>
  <c r="DK73"/>
  <c r="DK62"/>
  <c r="DK21"/>
  <c r="DK95"/>
  <c r="DK123"/>
  <c r="DK122"/>
  <c r="DK140"/>
  <c r="DK139"/>
  <c r="DK137"/>
  <c r="DK20"/>
  <c r="DK148"/>
  <c r="DJ31"/>
  <c r="DJ34"/>
  <c r="DJ22"/>
  <c r="DJ73"/>
  <c r="DJ62"/>
  <c r="DJ21"/>
  <c r="DJ95"/>
  <c r="DJ126"/>
  <c r="DJ123"/>
  <c r="DJ122"/>
  <c r="DJ140"/>
  <c r="DJ139"/>
  <c r="DJ137"/>
  <c r="DJ20"/>
  <c r="DJ148"/>
  <c r="DI25"/>
  <c r="DI31"/>
  <c r="DI34"/>
  <c r="DI49"/>
  <c r="DI51"/>
  <c r="DI59"/>
  <c r="DI60"/>
  <c r="DI61"/>
  <c r="DI22"/>
  <c r="DI62"/>
  <c r="DI21"/>
  <c r="DI95"/>
  <c r="DI109"/>
  <c r="DI122"/>
  <c r="DI137"/>
  <c r="DI147"/>
  <c r="DI20"/>
  <c r="DI148"/>
  <c r="DH25"/>
  <c r="DH31"/>
  <c r="DH34"/>
  <c r="DH51"/>
  <c r="DH22"/>
  <c r="DH77"/>
  <c r="DH73"/>
  <c r="DH62"/>
  <c r="DH21"/>
  <c r="DH97"/>
  <c r="DH107"/>
  <c r="DH95"/>
  <c r="DH140"/>
  <c r="DH139"/>
  <c r="DH137"/>
  <c r="DH20"/>
  <c r="DH148"/>
  <c r="DF51"/>
  <c r="DF22"/>
  <c r="DF77"/>
  <c r="DF73"/>
  <c r="DF62"/>
  <c r="DF21"/>
  <c r="DF20"/>
  <c r="DF148"/>
  <c r="DE126"/>
  <c r="DE123"/>
  <c r="DE122"/>
  <c r="DE20"/>
  <c r="DE148"/>
  <c r="DD25"/>
  <c r="DD31"/>
  <c r="DD34"/>
  <c r="DD49"/>
  <c r="DD51"/>
  <c r="DD59"/>
  <c r="DD22"/>
  <c r="DD62"/>
  <c r="DD21"/>
  <c r="DD95"/>
  <c r="DD122"/>
  <c r="DD137"/>
  <c r="DD20"/>
  <c r="DD148"/>
  <c r="DN146"/>
  <c r="DI146"/>
  <c r="DN145"/>
  <c r="DI145"/>
  <c r="DN144"/>
  <c r="DI144"/>
  <c r="DN143"/>
  <c r="DI143"/>
  <c r="DN142"/>
  <c r="DI142"/>
  <c r="DD142"/>
  <c r="DN141"/>
  <c r="DI141"/>
  <c r="DN140"/>
  <c r="DI140"/>
  <c r="DD140"/>
  <c r="DN139"/>
  <c r="DI139"/>
  <c r="DD139"/>
  <c r="DN138"/>
  <c r="DI138"/>
  <c r="DN136"/>
  <c r="DI136"/>
  <c r="DN135"/>
  <c r="DI135"/>
  <c r="DN134"/>
  <c r="DI134"/>
  <c r="DN133"/>
  <c r="DI133"/>
  <c r="DN132"/>
  <c r="DI132"/>
  <c r="DN131"/>
  <c r="DI131"/>
  <c r="DN130"/>
  <c r="DI130"/>
  <c r="DN129"/>
  <c r="DI129"/>
  <c r="DN128"/>
  <c r="DI128"/>
  <c r="DD128"/>
  <c r="DN127"/>
  <c r="DI127"/>
  <c r="DD127"/>
  <c r="DN126"/>
  <c r="DI126"/>
  <c r="DD126"/>
  <c r="DN125"/>
  <c r="DI125"/>
  <c r="DN124"/>
  <c r="DI124"/>
  <c r="DN123"/>
  <c r="DI123"/>
  <c r="DD123"/>
  <c r="DN121"/>
  <c r="DI121"/>
  <c r="DN120"/>
  <c r="DI120"/>
  <c r="DN119"/>
  <c r="DI119"/>
  <c r="DN118"/>
  <c r="DI118"/>
  <c r="DN117"/>
  <c r="DI117"/>
  <c r="DN116"/>
  <c r="DI116"/>
  <c r="DN115"/>
  <c r="DI115"/>
  <c r="DN114"/>
  <c r="DI114"/>
  <c r="DN113"/>
  <c r="DI113"/>
  <c r="DN112"/>
  <c r="DI112"/>
  <c r="DN111"/>
  <c r="DI111"/>
  <c r="DN110"/>
  <c r="DI110"/>
  <c r="DN108"/>
  <c r="DI108"/>
  <c r="DQ107"/>
  <c r="DP107"/>
  <c r="DO107"/>
  <c r="DN103"/>
  <c r="DN104"/>
  <c r="DN105"/>
  <c r="DN106"/>
  <c r="DN107"/>
  <c r="DI107"/>
  <c r="DD107"/>
  <c r="DI106"/>
  <c r="DD106"/>
  <c r="DI105"/>
  <c r="DD105"/>
  <c r="DI104"/>
  <c r="DD104"/>
  <c r="DI103"/>
  <c r="DD103"/>
  <c r="DR102"/>
  <c r="DN102"/>
  <c r="DM102"/>
  <c r="DI102"/>
  <c r="DD102"/>
  <c r="DN101"/>
  <c r="DI101"/>
  <c r="DD101"/>
  <c r="DN100"/>
  <c r="DI100"/>
  <c r="DD100"/>
  <c r="DN99"/>
  <c r="DI99"/>
  <c r="DD99"/>
  <c r="DN98"/>
  <c r="DI98"/>
  <c r="DD98"/>
  <c r="DN97"/>
  <c r="DI97"/>
  <c r="DD97"/>
  <c r="DN96"/>
  <c r="DI96"/>
  <c r="DN94"/>
  <c r="DI94"/>
  <c r="DN93"/>
  <c r="DI93"/>
  <c r="DN92"/>
  <c r="DI92"/>
  <c r="DN90"/>
  <c r="DI90"/>
  <c r="DN89"/>
  <c r="DI89"/>
  <c r="DD89"/>
  <c r="DN88"/>
  <c r="DI88"/>
  <c r="DN86"/>
  <c r="DI86"/>
  <c r="DN85"/>
  <c r="DI85"/>
  <c r="DN84"/>
  <c r="DI84"/>
  <c r="DN83"/>
  <c r="DI83"/>
  <c r="DR82"/>
  <c r="DN82"/>
  <c r="DI82"/>
  <c r="DN81"/>
  <c r="DI81"/>
  <c r="DN80"/>
  <c r="DI80"/>
  <c r="DN79"/>
  <c r="DI79"/>
  <c r="DD79"/>
  <c r="DN78"/>
  <c r="DI78"/>
  <c r="DD78"/>
  <c r="DN77"/>
  <c r="DI77"/>
  <c r="DD77"/>
  <c r="DN76"/>
  <c r="DI76"/>
  <c r="DD76"/>
  <c r="DN75"/>
  <c r="DI75"/>
  <c r="DD75"/>
  <c r="DN74"/>
  <c r="DI74"/>
  <c r="DD74"/>
  <c r="DN73"/>
  <c r="DI73"/>
  <c r="DD73"/>
  <c r="DN72"/>
  <c r="DI72"/>
  <c r="DN71"/>
  <c r="DI71"/>
  <c r="DN69"/>
  <c r="DI69"/>
  <c r="DN68"/>
  <c r="DI68"/>
  <c r="DN67"/>
  <c r="DI67"/>
  <c r="DN66"/>
  <c r="DI66"/>
  <c r="DN65"/>
  <c r="DI65"/>
  <c r="DN64"/>
  <c r="DI64"/>
  <c r="DN63"/>
  <c r="DI63"/>
  <c r="DR58"/>
  <c r="DN58"/>
  <c r="DM58"/>
  <c r="DI58"/>
  <c r="DD57"/>
  <c r="DI56"/>
  <c r="DD56"/>
  <c r="DI55"/>
  <c r="DD55"/>
  <c r="DI54"/>
  <c r="DI53"/>
  <c r="DD53"/>
  <c r="DI52"/>
  <c r="DD52"/>
  <c r="DN50"/>
  <c r="DI50"/>
  <c r="DD50"/>
  <c r="DR48"/>
  <c r="DN48"/>
  <c r="DM48"/>
  <c r="DI48"/>
  <c r="DD48"/>
  <c r="DI47"/>
  <c r="DD47"/>
  <c r="DI46"/>
  <c r="DD46"/>
  <c r="DI45"/>
  <c r="DD45"/>
  <c r="DI44"/>
  <c r="DD44"/>
  <c r="DI43"/>
  <c r="DD43"/>
  <c r="DI42"/>
  <c r="DD42"/>
  <c r="DI41"/>
  <c r="DD41"/>
  <c r="DI40"/>
  <c r="DD40"/>
  <c r="DI39"/>
  <c r="DD39"/>
  <c r="DI38"/>
  <c r="DD38"/>
  <c r="DI37"/>
  <c r="DD37"/>
  <c r="DI36"/>
  <c r="DI35"/>
  <c r="DD35"/>
  <c r="DN33"/>
  <c r="DI33"/>
  <c r="DD33"/>
  <c r="DN32"/>
  <c r="DI32"/>
  <c r="DD32"/>
  <c r="DN30"/>
  <c r="DI30"/>
  <c r="DD30"/>
  <c r="DI29"/>
  <c r="DI28"/>
  <c r="DD28"/>
  <c r="DI27"/>
  <c r="DI26"/>
  <c r="DC25"/>
  <c r="DC31"/>
  <c r="DC34"/>
  <c r="DC51"/>
  <c r="DC22"/>
  <c r="DC77"/>
  <c r="DC73"/>
  <c r="DC62"/>
  <c r="DC21"/>
  <c r="DC97"/>
  <c r="DC107"/>
  <c r="DC95"/>
  <c r="DC140"/>
  <c r="DC139"/>
  <c r="DC137"/>
  <c r="DC20"/>
  <c r="DC148"/>
  <c r="DB25"/>
  <c r="DB31"/>
  <c r="DB34"/>
  <c r="DB51"/>
  <c r="DB22"/>
  <c r="DB77"/>
  <c r="DB73"/>
  <c r="DB62"/>
  <c r="DB21"/>
  <c r="DB97"/>
  <c r="DB95"/>
  <c r="DB123"/>
  <c r="DB122"/>
  <c r="DB140"/>
  <c r="DB139"/>
  <c r="DB137"/>
  <c r="DB20"/>
  <c r="DB148"/>
  <c r="DA25"/>
  <c r="DA31"/>
  <c r="DA34"/>
  <c r="DA51"/>
  <c r="DA22"/>
  <c r="DA77"/>
  <c r="DA73"/>
  <c r="DA62"/>
  <c r="DA21"/>
  <c r="DA97"/>
  <c r="DA95"/>
  <c r="DA123"/>
  <c r="DA122"/>
  <c r="DA140"/>
  <c r="DA139"/>
  <c r="DA137"/>
  <c r="DA20"/>
  <c r="DA148"/>
  <c r="CZ25"/>
  <c r="CZ31"/>
  <c r="CZ34"/>
  <c r="CZ51"/>
  <c r="CZ22"/>
  <c r="CZ77"/>
  <c r="CZ73"/>
  <c r="CZ62"/>
  <c r="CZ21"/>
  <c r="CZ97"/>
  <c r="CZ95"/>
  <c r="CZ126"/>
  <c r="CZ123"/>
  <c r="CZ122"/>
  <c r="CZ140"/>
  <c r="CZ139"/>
  <c r="CZ137"/>
  <c r="CZ20"/>
  <c r="CZ148"/>
  <c r="CY26"/>
  <c r="CY27"/>
  <c r="CY28"/>
  <c r="CY29"/>
  <c r="CY25"/>
  <c r="CY31"/>
  <c r="CY35"/>
  <c r="CY36"/>
  <c r="CY37"/>
  <c r="CY38"/>
  <c r="CY40"/>
  <c r="CY41"/>
  <c r="CY42"/>
  <c r="CY43"/>
  <c r="CY44"/>
  <c r="CY45"/>
  <c r="CY46"/>
  <c r="CY47"/>
  <c r="CY39"/>
  <c r="CY34"/>
  <c r="CY49"/>
  <c r="CY52"/>
  <c r="CY55"/>
  <c r="CY56"/>
  <c r="CY53"/>
  <c r="CY51"/>
  <c r="CY59"/>
  <c r="CY60"/>
  <c r="CY61"/>
  <c r="CY22"/>
  <c r="CY62"/>
  <c r="CY21"/>
  <c r="CY95"/>
  <c r="CY109"/>
  <c r="CY122"/>
  <c r="CY137"/>
  <c r="CY147"/>
  <c r="CY20"/>
  <c r="CY148"/>
  <c r="CX25"/>
  <c r="CX31"/>
  <c r="CX34"/>
  <c r="CX51"/>
  <c r="CX22"/>
  <c r="CX77"/>
  <c r="CX73"/>
  <c r="CX69"/>
  <c r="CX62"/>
  <c r="CX21"/>
  <c r="CX97"/>
  <c r="CX107"/>
  <c r="CX95"/>
  <c r="CX140"/>
  <c r="CX139"/>
  <c r="CX137"/>
  <c r="CX20"/>
  <c r="CX148"/>
  <c r="CW31"/>
  <c r="CW34"/>
  <c r="CW22"/>
  <c r="CW77"/>
  <c r="CW73"/>
  <c r="CW62"/>
  <c r="CW21"/>
  <c r="CW95"/>
  <c r="CW123"/>
  <c r="CW122"/>
  <c r="CW140"/>
  <c r="CW139"/>
  <c r="CW137"/>
  <c r="CW20"/>
  <c r="CW148"/>
  <c r="CV31"/>
  <c r="CV34"/>
  <c r="CV22"/>
  <c r="CV77"/>
  <c r="CV73"/>
  <c r="CV62"/>
  <c r="CV21"/>
  <c r="CV95"/>
  <c r="CV123"/>
  <c r="CV122"/>
  <c r="CV140"/>
  <c r="CV139"/>
  <c r="CV137"/>
  <c r="CV20"/>
  <c r="CV148"/>
  <c r="CU31"/>
  <c r="CU34"/>
  <c r="CU22"/>
  <c r="CU73"/>
  <c r="CU62"/>
  <c r="CU21"/>
  <c r="CU95"/>
  <c r="CU126"/>
  <c r="CU123"/>
  <c r="CU122"/>
  <c r="CU140"/>
  <c r="CU139"/>
  <c r="CU137"/>
  <c r="CU20"/>
  <c r="CU148"/>
  <c r="CT25"/>
  <c r="CT31"/>
  <c r="CT34"/>
  <c r="CT49"/>
  <c r="CT51"/>
  <c r="CT59"/>
  <c r="CT60"/>
  <c r="CT61"/>
  <c r="CT22"/>
  <c r="CT62"/>
  <c r="CT21"/>
  <c r="CT95"/>
  <c r="CT109"/>
  <c r="CT122"/>
  <c r="CT137"/>
  <c r="CT147"/>
  <c r="CT20"/>
  <c r="CT148"/>
  <c r="CS25"/>
  <c r="CS31"/>
  <c r="CS34"/>
  <c r="CS51"/>
  <c r="CS22"/>
  <c r="CS77"/>
  <c r="CS73"/>
  <c r="CS62"/>
  <c r="CS21"/>
  <c r="CS97"/>
  <c r="CS107"/>
  <c r="CS95"/>
  <c r="CS140"/>
  <c r="CS139"/>
  <c r="CS137"/>
  <c r="CS20"/>
  <c r="CS148"/>
  <c r="CQ51"/>
  <c r="CQ22"/>
  <c r="CQ77"/>
  <c r="CQ73"/>
  <c r="CQ62"/>
  <c r="CQ21"/>
  <c r="CQ20"/>
  <c r="CQ148"/>
  <c r="CP126"/>
  <c r="CP123"/>
  <c r="CP122"/>
  <c r="CP20"/>
  <c r="CP148"/>
  <c r="CO25"/>
  <c r="CO31"/>
  <c r="CO34"/>
  <c r="CO49"/>
  <c r="CO51"/>
  <c r="CO59"/>
  <c r="CO22"/>
  <c r="CO62"/>
  <c r="CO21"/>
  <c r="CO95"/>
  <c r="CO122"/>
  <c r="CO137"/>
  <c r="CO20"/>
  <c r="CO148"/>
  <c r="CY146"/>
  <c r="CT146"/>
  <c r="CY145"/>
  <c r="CT145"/>
  <c r="CY144"/>
  <c r="CT144"/>
  <c r="CY143"/>
  <c r="CT143"/>
  <c r="CY142"/>
  <c r="CT142"/>
  <c r="CO142"/>
  <c r="CY141"/>
  <c r="CT141"/>
  <c r="CY140"/>
  <c r="CT140"/>
  <c r="CO140"/>
  <c r="CY139"/>
  <c r="CT139"/>
  <c r="CO139"/>
  <c r="CY138"/>
  <c r="CT138"/>
  <c r="CY136"/>
  <c r="CT136"/>
  <c r="CY135"/>
  <c r="CT135"/>
  <c r="CY134"/>
  <c r="CT134"/>
  <c r="CY133"/>
  <c r="CT133"/>
  <c r="CY132"/>
  <c r="CT132"/>
  <c r="CY131"/>
  <c r="CT131"/>
  <c r="CY130"/>
  <c r="CT130"/>
  <c r="CY129"/>
  <c r="CT129"/>
  <c r="CY128"/>
  <c r="CT128"/>
  <c r="CO128"/>
  <c r="CY127"/>
  <c r="CT127"/>
  <c r="CO127"/>
  <c r="CY126"/>
  <c r="CT126"/>
  <c r="CO126"/>
  <c r="CY125"/>
  <c r="CT125"/>
  <c r="CY124"/>
  <c r="CT124"/>
  <c r="CY123"/>
  <c r="CT123"/>
  <c r="CO123"/>
  <c r="CY121"/>
  <c r="CT121"/>
  <c r="CY120"/>
  <c r="CT120"/>
  <c r="CY119"/>
  <c r="CT119"/>
  <c r="CY118"/>
  <c r="CT118"/>
  <c r="CY117"/>
  <c r="CT117"/>
  <c r="CY116"/>
  <c r="CT116"/>
  <c r="CY115"/>
  <c r="CT115"/>
  <c r="CY114"/>
  <c r="CT114"/>
  <c r="CY113"/>
  <c r="CT113"/>
  <c r="CY112"/>
  <c r="CT112"/>
  <c r="CY111"/>
  <c r="CT111"/>
  <c r="CY110"/>
  <c r="CT110"/>
  <c r="CY108"/>
  <c r="CT108"/>
  <c r="DB107"/>
  <c r="DA107"/>
  <c r="CZ107"/>
  <c r="CY103"/>
  <c r="CY104"/>
  <c r="CY105"/>
  <c r="CY106"/>
  <c r="CY107"/>
  <c r="CT107"/>
  <c r="CO107"/>
  <c r="CT106"/>
  <c r="CO106"/>
  <c r="CT105"/>
  <c r="CO105"/>
  <c r="CT104"/>
  <c r="CO104"/>
  <c r="CT103"/>
  <c r="CO103"/>
  <c r="DC102"/>
  <c r="CY102"/>
  <c r="CX102"/>
  <c r="CT102"/>
  <c r="CO102"/>
  <c r="CY101"/>
  <c r="CT101"/>
  <c r="CO101"/>
  <c r="CY100"/>
  <c r="CT100"/>
  <c r="CO100"/>
  <c r="CY99"/>
  <c r="CT99"/>
  <c r="CO99"/>
  <c r="CY98"/>
  <c r="CT98"/>
  <c r="CO98"/>
  <c r="CY97"/>
  <c r="CT97"/>
  <c r="CO97"/>
  <c r="CY96"/>
  <c r="CT96"/>
  <c r="CY94"/>
  <c r="CT94"/>
  <c r="CY93"/>
  <c r="CT93"/>
  <c r="CY92"/>
  <c r="CT92"/>
  <c r="CY90"/>
  <c r="CT90"/>
  <c r="CY89"/>
  <c r="CT89"/>
  <c r="CO89"/>
  <c r="CY88"/>
  <c r="CT88"/>
  <c r="CY86"/>
  <c r="CT86"/>
  <c r="CY85"/>
  <c r="CT85"/>
  <c r="CY84"/>
  <c r="CT84"/>
  <c r="CY83"/>
  <c r="CT83"/>
  <c r="DC82"/>
  <c r="CY82"/>
  <c r="CT82"/>
  <c r="CY81"/>
  <c r="CT81"/>
  <c r="CY80"/>
  <c r="CT80"/>
  <c r="CY79"/>
  <c r="CT79"/>
  <c r="CO79"/>
  <c r="CY78"/>
  <c r="CT78"/>
  <c r="CO78"/>
  <c r="CY77"/>
  <c r="CT77"/>
  <c r="CO77"/>
  <c r="CY76"/>
  <c r="CT76"/>
  <c r="CO76"/>
  <c r="CY75"/>
  <c r="CT75"/>
  <c r="CO75"/>
  <c r="CY74"/>
  <c r="CT74"/>
  <c r="CO74"/>
  <c r="CY73"/>
  <c r="CT73"/>
  <c r="CO73"/>
  <c r="CY72"/>
  <c r="CT72"/>
  <c r="CY71"/>
  <c r="CT71"/>
  <c r="CY69"/>
  <c r="CT69"/>
  <c r="CY68"/>
  <c r="CT68"/>
  <c r="CY67"/>
  <c r="CT67"/>
  <c r="CY66"/>
  <c r="CT66"/>
  <c r="CY65"/>
  <c r="CT65"/>
  <c r="CY64"/>
  <c r="CT64"/>
  <c r="CY63"/>
  <c r="CT63"/>
  <c r="DC58"/>
  <c r="CY58"/>
  <c r="CX58"/>
  <c r="CT58"/>
  <c r="CO57"/>
  <c r="CT56"/>
  <c r="CO56"/>
  <c r="CT55"/>
  <c r="CO55"/>
  <c r="CT54"/>
  <c r="CT53"/>
  <c r="CO53"/>
  <c r="CT52"/>
  <c r="CO52"/>
  <c r="CY50"/>
  <c r="CT50"/>
  <c r="CO50"/>
  <c r="DC48"/>
  <c r="CY48"/>
  <c r="CX48"/>
  <c r="CT48"/>
  <c r="CO48"/>
  <c r="CT47"/>
  <c r="CO47"/>
  <c r="CT46"/>
  <c r="CO46"/>
  <c r="CT45"/>
  <c r="CO45"/>
  <c r="CT44"/>
  <c r="CO44"/>
  <c r="CT43"/>
  <c r="CO43"/>
  <c r="CT42"/>
  <c r="CO42"/>
  <c r="CT41"/>
  <c r="CO41"/>
  <c r="CT40"/>
  <c r="CO40"/>
  <c r="CT39"/>
  <c r="CO39"/>
  <c r="CT38"/>
  <c r="CO38"/>
  <c r="CT37"/>
  <c r="CO37"/>
  <c r="CT36"/>
  <c r="CT35"/>
  <c r="CO35"/>
  <c r="CY33"/>
  <c r="CT33"/>
  <c r="CO33"/>
  <c r="CY32"/>
  <c r="CT32"/>
  <c r="CO32"/>
  <c r="CY30"/>
  <c r="CT30"/>
  <c r="CO30"/>
  <c r="CT29"/>
  <c r="CT28"/>
  <c r="CO28"/>
  <c r="CT27"/>
  <c r="CT26"/>
  <c r="AU97"/>
  <c r="AU107"/>
  <c r="AU95"/>
  <c r="AO97"/>
  <c r="AO107"/>
  <c r="AO95"/>
  <c r="AI95"/>
  <c r="AK95"/>
  <c r="AM95"/>
  <c r="AG95"/>
  <c r="CJ108"/>
  <c r="CE108"/>
  <c r="BZ108"/>
  <c r="BU108"/>
  <c r="BK108"/>
  <c r="BF108"/>
  <c r="BA108"/>
  <c r="AV108"/>
  <c r="AQ108"/>
  <c r="AG108"/>
  <c r="AU34"/>
  <c r="CJ36"/>
  <c r="CE36"/>
  <c r="BZ36"/>
  <c r="BU36"/>
  <c r="BK36"/>
  <c r="BF36"/>
  <c r="BA36"/>
  <c r="AV36"/>
  <c r="AQ36"/>
  <c r="AG36"/>
  <c r="CJ28"/>
  <c r="CE28"/>
  <c r="BZ28"/>
  <c r="BU28"/>
  <c r="BL28"/>
  <c r="BK28"/>
  <c r="BF28"/>
  <c r="BA28"/>
  <c r="AV28"/>
  <c r="AQ28"/>
  <c r="AH28"/>
  <c r="AG28"/>
  <c r="DR25" i="9"/>
  <c r="DR34"/>
  <c r="DR39"/>
  <c r="DR56"/>
  <c r="DR22"/>
  <c r="DR83"/>
  <c r="DR79"/>
  <c r="DR68"/>
  <c r="DR21"/>
  <c r="DR106"/>
  <c r="DR117"/>
  <c r="DR103"/>
  <c r="DR152"/>
  <c r="DR151"/>
  <c r="DR149"/>
  <c r="DR20"/>
  <c r="DR160"/>
  <c r="DQ25"/>
  <c r="DQ34"/>
  <c r="DQ39"/>
  <c r="DQ56"/>
  <c r="DQ22"/>
  <c r="DQ83"/>
  <c r="DQ79"/>
  <c r="DQ68"/>
  <c r="DQ21"/>
  <c r="DQ106"/>
  <c r="DQ103"/>
  <c r="DQ135"/>
  <c r="DQ134"/>
  <c r="DQ152"/>
  <c r="DQ151"/>
  <c r="DQ149"/>
  <c r="DQ20"/>
  <c r="DQ160"/>
  <c r="DP25"/>
  <c r="DP34"/>
  <c r="DP39"/>
  <c r="DP56"/>
  <c r="DP22"/>
  <c r="DP83"/>
  <c r="DP79"/>
  <c r="DP68"/>
  <c r="DP21"/>
  <c r="DP106"/>
  <c r="DP103"/>
  <c r="DP135"/>
  <c r="DP134"/>
  <c r="DP152"/>
  <c r="DP151"/>
  <c r="DP149"/>
  <c r="DP20"/>
  <c r="DP160"/>
  <c r="DO25"/>
  <c r="DO34"/>
  <c r="DO39"/>
  <c r="DO56"/>
  <c r="DO22"/>
  <c r="DO83"/>
  <c r="DO79"/>
  <c r="DO68"/>
  <c r="DO21"/>
  <c r="DO106"/>
  <c r="DO103"/>
  <c r="DO138"/>
  <c r="DO135"/>
  <c r="DO134"/>
  <c r="DO152"/>
  <c r="DO151"/>
  <c r="DO149"/>
  <c r="DO20"/>
  <c r="DO160"/>
  <c r="DN26"/>
  <c r="DN27"/>
  <c r="DN28"/>
  <c r="DN32"/>
  <c r="DN33"/>
  <c r="DN25"/>
  <c r="DN34"/>
  <c r="DN40"/>
  <c r="DN41"/>
  <c r="DN42"/>
  <c r="DN44"/>
  <c r="DN45"/>
  <c r="DN46"/>
  <c r="DN47"/>
  <c r="DN48"/>
  <c r="DN49"/>
  <c r="DN50"/>
  <c r="DN51"/>
  <c r="DN52"/>
  <c r="DN43"/>
  <c r="DN39"/>
  <c r="DN54"/>
  <c r="DN57"/>
  <c r="DN60"/>
  <c r="DN61"/>
  <c r="DN58"/>
  <c r="DN56"/>
  <c r="DN65"/>
  <c r="DN66"/>
  <c r="DN67"/>
  <c r="DN22"/>
  <c r="DN68"/>
  <c r="DN21"/>
  <c r="DN103"/>
  <c r="DN119"/>
  <c r="DN134"/>
  <c r="DN149"/>
  <c r="DN159"/>
  <c r="DN20"/>
  <c r="DN160"/>
  <c r="DM25"/>
  <c r="DM34"/>
  <c r="DM39"/>
  <c r="DM56"/>
  <c r="DM22"/>
  <c r="DM83"/>
  <c r="DM79"/>
  <c r="DM68"/>
  <c r="DM21"/>
  <c r="DM106"/>
  <c r="DM117"/>
  <c r="DM103"/>
  <c r="DM151"/>
  <c r="DM149"/>
  <c r="DM20"/>
  <c r="DM160"/>
  <c r="DL34"/>
  <c r="DL39"/>
  <c r="DL22"/>
  <c r="DL83"/>
  <c r="DL79"/>
  <c r="DL68"/>
  <c r="DL21"/>
  <c r="DL103"/>
  <c r="DL135"/>
  <c r="DL134"/>
  <c r="DL152"/>
  <c r="DL151"/>
  <c r="DL149"/>
  <c r="DL20"/>
  <c r="DL160"/>
  <c r="DK34"/>
  <c r="DK39"/>
  <c r="DK56"/>
  <c r="DK22"/>
  <c r="DK83"/>
  <c r="DK79"/>
  <c r="DK68"/>
  <c r="DK21"/>
  <c r="DK103"/>
  <c r="DK135"/>
  <c r="DK134"/>
  <c r="DK152"/>
  <c r="DK151"/>
  <c r="DK149"/>
  <c r="DK20"/>
  <c r="DK160"/>
  <c r="DJ34"/>
  <c r="DJ39"/>
  <c r="DJ22"/>
  <c r="DJ79"/>
  <c r="DJ68"/>
  <c r="DJ21"/>
  <c r="DJ103"/>
  <c r="DJ138"/>
  <c r="DJ135"/>
  <c r="DJ134"/>
  <c r="DJ152"/>
  <c r="DJ151"/>
  <c r="DJ149"/>
  <c r="DJ20"/>
  <c r="DJ160"/>
  <c r="DI25"/>
  <c r="DI34"/>
  <c r="DI39"/>
  <c r="DI54"/>
  <c r="DI56"/>
  <c r="DI65"/>
  <c r="DI66"/>
  <c r="DI67"/>
  <c r="DI22"/>
  <c r="DI68"/>
  <c r="DI21"/>
  <c r="DI103"/>
  <c r="DI119"/>
  <c r="DI134"/>
  <c r="DI149"/>
  <c r="DI159"/>
  <c r="DI20"/>
  <c r="DI160"/>
  <c r="DH25"/>
  <c r="DH34"/>
  <c r="DH39"/>
  <c r="DH56"/>
  <c r="DH22"/>
  <c r="DH83"/>
  <c r="DH79"/>
  <c r="DH68"/>
  <c r="DH21"/>
  <c r="DH106"/>
  <c r="DH117"/>
  <c r="DH103"/>
  <c r="DH152"/>
  <c r="DH151"/>
  <c r="DH149"/>
  <c r="DH20"/>
  <c r="DH160"/>
  <c r="DF56"/>
  <c r="DF22"/>
  <c r="DF83"/>
  <c r="DF79"/>
  <c r="DF68"/>
  <c r="DF21"/>
  <c r="DF135"/>
  <c r="DF134"/>
  <c r="DF20"/>
  <c r="DF160"/>
  <c r="DE138"/>
  <c r="DE135"/>
  <c r="DE134"/>
  <c r="DE20"/>
  <c r="DE160"/>
  <c r="DD25"/>
  <c r="DD34"/>
  <c r="DD39"/>
  <c r="DD56"/>
  <c r="DD22"/>
  <c r="DD68"/>
  <c r="DD21"/>
  <c r="DD103"/>
  <c r="DD134"/>
  <c r="DD149"/>
  <c r="DD20"/>
  <c r="DD160"/>
  <c r="DN158"/>
  <c r="DI158"/>
  <c r="DN157"/>
  <c r="DI157"/>
  <c r="DN156"/>
  <c r="DI156"/>
  <c r="DN155"/>
  <c r="DI155"/>
  <c r="DN154"/>
  <c r="DI154"/>
  <c r="DD154"/>
  <c r="DN153"/>
  <c r="DI153"/>
  <c r="DN152"/>
  <c r="DI152"/>
  <c r="DD152"/>
  <c r="DN151"/>
  <c r="DI151"/>
  <c r="DD151"/>
  <c r="DN150"/>
  <c r="DI150"/>
  <c r="DN148"/>
  <c r="DI148"/>
  <c r="DN147"/>
  <c r="DI147"/>
  <c r="DN146"/>
  <c r="DI146"/>
  <c r="DN145"/>
  <c r="DI145"/>
  <c r="DN144"/>
  <c r="DI144"/>
  <c r="DN143"/>
  <c r="DI143"/>
  <c r="DN142"/>
  <c r="DI142"/>
  <c r="DN141"/>
  <c r="DI141"/>
  <c r="DN140"/>
  <c r="DI140"/>
  <c r="DD140"/>
  <c r="DN139"/>
  <c r="DI139"/>
  <c r="DD139"/>
  <c r="DN138"/>
  <c r="DI138"/>
  <c r="DD138"/>
  <c r="DN137"/>
  <c r="DI137"/>
  <c r="DN136"/>
  <c r="DI136"/>
  <c r="DN135"/>
  <c r="DI135"/>
  <c r="DD135"/>
  <c r="DN133"/>
  <c r="DI133"/>
  <c r="DN132"/>
  <c r="DI132"/>
  <c r="DN131"/>
  <c r="DI131"/>
  <c r="DN130"/>
  <c r="DI130"/>
  <c r="DN129"/>
  <c r="DI129"/>
  <c r="DN128"/>
  <c r="DI128"/>
  <c r="DN127"/>
  <c r="DI127"/>
  <c r="DN126"/>
  <c r="DI126"/>
  <c r="DN125"/>
  <c r="DI125"/>
  <c r="DN124"/>
  <c r="DI124"/>
  <c r="DN123"/>
  <c r="DI123"/>
  <c r="DN122"/>
  <c r="DI122"/>
  <c r="DN121"/>
  <c r="DI121"/>
  <c r="DN120"/>
  <c r="DI120"/>
  <c r="DN118"/>
  <c r="DI118"/>
  <c r="DD118"/>
  <c r="DQ117"/>
  <c r="DP117"/>
  <c r="DO117"/>
  <c r="DN112"/>
  <c r="DN113"/>
  <c r="DN115"/>
  <c r="DN116"/>
  <c r="DN117"/>
  <c r="DI117"/>
  <c r="DD117"/>
  <c r="DI116"/>
  <c r="DD116"/>
  <c r="DI115"/>
  <c r="DD115"/>
  <c r="DD114"/>
  <c r="DI113"/>
  <c r="DD113"/>
  <c r="DI112"/>
  <c r="DD112"/>
  <c r="DR111"/>
  <c r="DN111"/>
  <c r="DM111"/>
  <c r="DI111"/>
  <c r="DN110"/>
  <c r="DI110"/>
  <c r="DD110"/>
  <c r="DN109"/>
  <c r="DI109"/>
  <c r="DD109"/>
  <c r="DN108"/>
  <c r="DI108"/>
  <c r="DD108"/>
  <c r="DN107"/>
  <c r="DI107"/>
  <c r="DD107"/>
  <c r="DN106"/>
  <c r="DI106"/>
  <c r="DD106"/>
  <c r="DN105"/>
  <c r="DI105"/>
  <c r="DN104"/>
  <c r="DI104"/>
  <c r="DN102"/>
  <c r="DI102"/>
  <c r="DN101"/>
  <c r="DI101"/>
  <c r="DN100"/>
  <c r="DI100"/>
  <c r="DN99"/>
  <c r="DI99"/>
  <c r="DN98"/>
  <c r="DI98"/>
  <c r="DN95"/>
  <c r="DI95"/>
  <c r="DD95"/>
  <c r="DN94"/>
  <c r="DI94"/>
  <c r="DN93"/>
  <c r="DI93"/>
  <c r="DN92"/>
  <c r="DI92"/>
  <c r="DN91"/>
  <c r="DI91"/>
  <c r="DN90"/>
  <c r="DI90"/>
  <c r="DN89"/>
  <c r="DI89"/>
  <c r="DR88"/>
  <c r="DN88"/>
  <c r="DM88"/>
  <c r="DI88"/>
  <c r="DN87"/>
  <c r="DI87"/>
  <c r="DN86"/>
  <c r="DI86"/>
  <c r="DN85"/>
  <c r="DI85"/>
  <c r="DD85"/>
  <c r="DN84"/>
  <c r="DI84"/>
  <c r="DD84"/>
  <c r="DN83"/>
  <c r="DI83"/>
  <c r="DD83"/>
  <c r="DN82"/>
  <c r="DI82"/>
  <c r="DN81"/>
  <c r="DI81"/>
  <c r="DN80"/>
  <c r="DI80"/>
  <c r="DN79"/>
  <c r="DI79"/>
  <c r="DD79"/>
  <c r="DN78"/>
  <c r="DI78"/>
  <c r="DN77"/>
  <c r="DI77"/>
  <c r="DN76"/>
  <c r="DI76"/>
  <c r="DN75"/>
  <c r="DI75"/>
  <c r="DN74"/>
  <c r="DI74"/>
  <c r="DN73"/>
  <c r="DI73"/>
  <c r="DN72"/>
  <c r="DI72"/>
  <c r="DN71"/>
  <c r="DI71"/>
  <c r="DN70"/>
  <c r="DI70"/>
  <c r="DN69"/>
  <c r="DI69"/>
  <c r="DR64"/>
  <c r="DN64"/>
  <c r="DM64"/>
  <c r="DK64"/>
  <c r="DI64"/>
  <c r="DH64"/>
  <c r="DD64"/>
  <c r="DD63"/>
  <c r="DI62"/>
  <c r="DD61"/>
  <c r="DI60"/>
  <c r="DD60"/>
  <c r="DI59"/>
  <c r="DI58"/>
  <c r="DD58"/>
  <c r="DI57"/>
  <c r="DD57"/>
  <c r="DR55"/>
  <c r="DQ55"/>
  <c r="DP55"/>
  <c r="DO55"/>
  <c r="DN55"/>
  <c r="DR53"/>
  <c r="DN53"/>
  <c r="DM53"/>
  <c r="DI53"/>
  <c r="DI52"/>
  <c r="DI51"/>
  <c r="DI50"/>
  <c r="DI49"/>
  <c r="DI48"/>
  <c r="DI47"/>
  <c r="DI46"/>
  <c r="DI45"/>
  <c r="DI44"/>
  <c r="DI43"/>
  <c r="DI42"/>
  <c r="DI41"/>
  <c r="DI40"/>
  <c r="DD40"/>
  <c r="DN38"/>
  <c r="DI38"/>
  <c r="DD38"/>
  <c r="DN37"/>
  <c r="DI37"/>
  <c r="DD37"/>
  <c r="DI36"/>
  <c r="DI35"/>
  <c r="DI33"/>
  <c r="DD33"/>
  <c r="DI32"/>
  <c r="DD32"/>
  <c r="DI31"/>
  <c r="DN30"/>
  <c r="DI30"/>
  <c r="DD30"/>
  <c r="DN29"/>
  <c r="DI29"/>
  <c r="DI28"/>
  <c r="DD28"/>
  <c r="DI27"/>
  <c r="DD27"/>
  <c r="DI26"/>
  <c r="DD26"/>
  <c r="CS25"/>
  <c r="CO25"/>
  <c r="CS34"/>
  <c r="CO34"/>
  <c r="CS39"/>
  <c r="CO39"/>
  <c r="CQ56"/>
  <c r="CS56"/>
  <c r="CO56"/>
  <c r="CO22"/>
  <c r="CQ83"/>
  <c r="CQ79"/>
  <c r="CQ68"/>
  <c r="CS83"/>
  <c r="CS79"/>
  <c r="CS68"/>
  <c r="CO68"/>
  <c r="CO21"/>
  <c r="CS106"/>
  <c r="CS117"/>
  <c r="CS103"/>
  <c r="CO103"/>
  <c r="CP138"/>
  <c r="CP135"/>
  <c r="CP134"/>
  <c r="CQ135"/>
  <c r="CQ134"/>
  <c r="CO134"/>
  <c r="CS152"/>
  <c r="CS151"/>
  <c r="CS149"/>
  <c r="CO149"/>
  <c r="CO20"/>
  <c r="CP20"/>
  <c r="CQ22"/>
  <c r="CQ21"/>
  <c r="CQ20"/>
  <c r="CS22"/>
  <c r="CS21"/>
  <c r="CS20"/>
  <c r="CX25"/>
  <c r="CT25"/>
  <c r="CU34"/>
  <c r="CV34"/>
  <c r="CW34"/>
  <c r="CX34"/>
  <c r="CT34"/>
  <c r="CU39"/>
  <c r="CV39"/>
  <c r="CW39"/>
  <c r="CX39"/>
  <c r="CT39"/>
  <c r="CT54"/>
  <c r="CV56"/>
  <c r="CX56"/>
  <c r="CT56"/>
  <c r="CT65"/>
  <c r="CT66"/>
  <c r="CT67"/>
  <c r="CT22"/>
  <c r="CU79"/>
  <c r="CU68"/>
  <c r="CV83"/>
  <c r="CV79"/>
  <c r="CV68"/>
  <c r="CW83"/>
  <c r="CW79"/>
  <c r="CW68"/>
  <c r="CX83"/>
  <c r="CX79"/>
  <c r="CX68"/>
  <c r="CT68"/>
  <c r="CT21"/>
  <c r="CU103"/>
  <c r="CV103"/>
  <c r="CW103"/>
  <c r="CX106"/>
  <c r="CX117"/>
  <c r="CX103"/>
  <c r="CT103"/>
  <c r="CT119"/>
  <c r="CU138"/>
  <c r="CU135"/>
  <c r="CU134"/>
  <c r="CV135"/>
  <c r="CV134"/>
  <c r="CW135"/>
  <c r="CW134"/>
  <c r="CT134"/>
  <c r="CU152"/>
  <c r="CU151"/>
  <c r="CU149"/>
  <c r="CV152"/>
  <c r="CV151"/>
  <c r="CV149"/>
  <c r="CW152"/>
  <c r="CW151"/>
  <c r="CW149"/>
  <c r="CX151"/>
  <c r="CX149"/>
  <c r="CT149"/>
  <c r="CT159"/>
  <c r="CT20"/>
  <c r="CU22"/>
  <c r="CU21"/>
  <c r="CU20"/>
  <c r="CV22"/>
  <c r="CV21"/>
  <c r="CV20"/>
  <c r="CW22"/>
  <c r="CW21"/>
  <c r="CW20"/>
  <c r="CX22"/>
  <c r="CX21"/>
  <c r="CX20"/>
  <c r="CY26"/>
  <c r="CY27"/>
  <c r="CY28"/>
  <c r="CY32"/>
  <c r="CY33"/>
  <c r="CY25"/>
  <c r="CZ34"/>
  <c r="DA34"/>
  <c r="DB34"/>
  <c r="DC34"/>
  <c r="CY34"/>
  <c r="CY40"/>
  <c r="CY41"/>
  <c r="CY42"/>
  <c r="CY44"/>
  <c r="CY45"/>
  <c r="CY46"/>
  <c r="CY47"/>
  <c r="CY48"/>
  <c r="CY49"/>
  <c r="CY50"/>
  <c r="CY51"/>
  <c r="CY52"/>
  <c r="CY43"/>
  <c r="CY39"/>
  <c r="CY54"/>
  <c r="CY57"/>
  <c r="CY60"/>
  <c r="CY61"/>
  <c r="CY58"/>
  <c r="CY56"/>
  <c r="CY65"/>
  <c r="CY66"/>
  <c r="CY67"/>
  <c r="CY22"/>
  <c r="CZ83"/>
  <c r="CZ79"/>
  <c r="CZ68"/>
  <c r="DA83"/>
  <c r="DA79"/>
  <c r="DA68"/>
  <c r="DB83"/>
  <c r="DB79"/>
  <c r="DB68"/>
  <c r="DC83"/>
  <c r="DC79"/>
  <c r="DC68"/>
  <c r="CY68"/>
  <c r="CY21"/>
  <c r="CZ106"/>
  <c r="CZ103"/>
  <c r="DA106"/>
  <c r="DA103"/>
  <c r="DB106"/>
  <c r="DB103"/>
  <c r="DC106"/>
  <c r="DC117"/>
  <c r="DC103"/>
  <c r="CY103"/>
  <c r="CY119"/>
  <c r="CZ138"/>
  <c r="CZ135"/>
  <c r="CZ134"/>
  <c r="DA135"/>
  <c r="DA134"/>
  <c r="DB135"/>
  <c r="DB134"/>
  <c r="CY134"/>
  <c r="CZ152"/>
  <c r="CZ151"/>
  <c r="CZ149"/>
  <c r="DA152"/>
  <c r="DA151"/>
  <c r="DA149"/>
  <c r="DB152"/>
  <c r="DB151"/>
  <c r="DB149"/>
  <c r="DC152"/>
  <c r="DC151"/>
  <c r="DC149"/>
  <c r="CY149"/>
  <c r="CY159"/>
  <c r="CY20"/>
  <c r="CZ25"/>
  <c r="CZ39"/>
  <c r="CZ56"/>
  <c r="CZ22"/>
  <c r="CZ21"/>
  <c r="CZ20"/>
  <c r="DA25"/>
  <c r="DA39"/>
  <c r="DA56"/>
  <c r="DA22"/>
  <c r="DA21"/>
  <c r="DA20"/>
  <c r="DB25"/>
  <c r="DB39"/>
  <c r="DB56"/>
  <c r="DB22"/>
  <c r="DB21"/>
  <c r="DB20"/>
  <c r="DC25"/>
  <c r="DC39"/>
  <c r="DC56"/>
  <c r="DC22"/>
  <c r="DC21"/>
  <c r="DC20"/>
  <c r="CO26"/>
  <c r="CT26"/>
  <c r="CO27"/>
  <c r="CT27"/>
  <c r="CO28"/>
  <c r="CT28"/>
  <c r="CT29"/>
  <c r="CY29"/>
  <c r="CO30"/>
  <c r="CT30"/>
  <c r="CY30"/>
  <c r="CT31"/>
  <c r="CO32"/>
  <c r="CT32"/>
  <c r="CO33"/>
  <c r="CT33"/>
  <c r="CT35"/>
  <c r="CT36"/>
  <c r="CO37"/>
  <c r="CT37"/>
  <c r="CY37"/>
  <c r="CO38"/>
  <c r="CT38"/>
  <c r="CY38"/>
  <c r="CO40"/>
  <c r="CT40"/>
  <c r="CT41"/>
  <c r="CT42"/>
  <c r="CT43"/>
  <c r="CT44"/>
  <c r="CT45"/>
  <c r="CT46"/>
  <c r="CT47"/>
  <c r="CT48"/>
  <c r="CT49"/>
  <c r="CT50"/>
  <c r="CT51"/>
  <c r="CT52"/>
  <c r="CX53"/>
  <c r="CT53"/>
  <c r="DC53"/>
  <c r="CY53"/>
  <c r="DC64"/>
  <c r="CY64"/>
  <c r="CY55"/>
  <c r="CZ55"/>
  <c r="DA55"/>
  <c r="DB55"/>
  <c r="DC55"/>
  <c r="CO57"/>
  <c r="CT57"/>
  <c r="CO58"/>
  <c r="CT58"/>
  <c r="CT59"/>
  <c r="CO60"/>
  <c r="CT60"/>
  <c r="CO61"/>
  <c r="CT62"/>
  <c r="CO63"/>
  <c r="CS64"/>
  <c r="CO64"/>
  <c r="CV64"/>
  <c r="CX64"/>
  <c r="CT64"/>
  <c r="CT69"/>
  <c r="CY69"/>
  <c r="CT70"/>
  <c r="CY70"/>
  <c r="CT71"/>
  <c r="CY71"/>
  <c r="CT72"/>
  <c r="CY72"/>
  <c r="CT73"/>
  <c r="CY73"/>
  <c r="CT74"/>
  <c r="CY74"/>
  <c r="CT75"/>
  <c r="CY75"/>
  <c r="CT76"/>
  <c r="CY76"/>
  <c r="CT77"/>
  <c r="CY77"/>
  <c r="CT78"/>
  <c r="CY78"/>
  <c r="CO79"/>
  <c r="CT79"/>
  <c r="CY79"/>
  <c r="CT80"/>
  <c r="CY80"/>
  <c r="CT81"/>
  <c r="CY81"/>
  <c r="CT82"/>
  <c r="CY82"/>
  <c r="CO83"/>
  <c r="CT83"/>
  <c r="CY84"/>
  <c r="CY85"/>
  <c r="CY86"/>
  <c r="CY87"/>
  <c r="CY83"/>
  <c r="CT84"/>
  <c r="CT85"/>
  <c r="CT86"/>
  <c r="CT87"/>
  <c r="CX88"/>
  <c r="CT88"/>
  <c r="DC88"/>
  <c r="CY88"/>
  <c r="CT89"/>
  <c r="CY89"/>
  <c r="CT90"/>
  <c r="CY90"/>
  <c r="CT91"/>
  <c r="CY91"/>
  <c r="CT92"/>
  <c r="CY92"/>
  <c r="CT93"/>
  <c r="CY93"/>
  <c r="CT94"/>
  <c r="CY94"/>
  <c r="CO95"/>
  <c r="CT95"/>
  <c r="CY95"/>
  <c r="CT98"/>
  <c r="CY98"/>
  <c r="CT99"/>
  <c r="CY99"/>
  <c r="CT100"/>
  <c r="CY100"/>
  <c r="CT101"/>
  <c r="CY101"/>
  <c r="CT102"/>
  <c r="CY102"/>
  <c r="CT104"/>
  <c r="CY104"/>
  <c r="CT105"/>
  <c r="CY105"/>
  <c r="CO106"/>
  <c r="CT106"/>
  <c r="CY107"/>
  <c r="CY108"/>
  <c r="CY109"/>
  <c r="CY110"/>
  <c r="CY106"/>
  <c r="CO107"/>
  <c r="CT107"/>
  <c r="CO108"/>
  <c r="CT108"/>
  <c r="CO109"/>
  <c r="CT109"/>
  <c r="CO110"/>
  <c r="CT110"/>
  <c r="CX111"/>
  <c r="CT111"/>
  <c r="DC111"/>
  <c r="CY111"/>
  <c r="CO112"/>
  <c r="CT112"/>
  <c r="CY112"/>
  <c r="CO113"/>
  <c r="CT113"/>
  <c r="CY113"/>
  <c r="CO114"/>
  <c r="CO115"/>
  <c r="CT115"/>
  <c r="CY115"/>
  <c r="CO116"/>
  <c r="CT116"/>
  <c r="CY116"/>
  <c r="CO117"/>
  <c r="CT117"/>
  <c r="CY117"/>
  <c r="CZ117"/>
  <c r="DA117"/>
  <c r="DB117"/>
  <c r="CO118"/>
  <c r="CT118"/>
  <c r="CY118"/>
  <c r="CT120"/>
  <c r="CY120"/>
  <c r="CT121"/>
  <c r="CY121"/>
  <c r="CT122"/>
  <c r="CY122"/>
  <c r="CT123"/>
  <c r="CY123"/>
  <c r="CT124"/>
  <c r="CY124"/>
  <c r="CT125"/>
  <c r="CY125"/>
  <c r="CT126"/>
  <c r="CY126"/>
  <c r="CT127"/>
  <c r="CY127"/>
  <c r="CT128"/>
  <c r="CY128"/>
  <c r="CT129"/>
  <c r="CY129"/>
  <c r="CT130"/>
  <c r="CY130"/>
  <c r="CT131"/>
  <c r="CY131"/>
  <c r="CT132"/>
  <c r="CY132"/>
  <c r="CT133"/>
  <c r="CY133"/>
  <c r="CO135"/>
  <c r="CT135"/>
  <c r="CY135"/>
  <c r="CT136"/>
  <c r="CY136"/>
  <c r="CT137"/>
  <c r="CY137"/>
  <c r="CO138"/>
  <c r="CT138"/>
  <c r="CY138"/>
  <c r="CO139"/>
  <c r="CT139"/>
  <c r="CY139"/>
  <c r="CO140"/>
  <c r="CT140"/>
  <c r="CY140"/>
  <c r="CT141"/>
  <c r="CY141"/>
  <c r="CT142"/>
  <c r="CY142"/>
  <c r="CT143"/>
  <c r="CY143"/>
  <c r="CT144"/>
  <c r="CY144"/>
  <c r="CT145"/>
  <c r="CY145"/>
  <c r="CT146"/>
  <c r="CY146"/>
  <c r="CT147"/>
  <c r="CY147"/>
  <c r="CT148"/>
  <c r="CY148"/>
  <c r="CT150"/>
  <c r="CY150"/>
  <c r="CO151"/>
  <c r="CT151"/>
  <c r="CY151"/>
  <c r="CO152"/>
  <c r="CT152"/>
  <c r="CY154"/>
  <c r="CY155"/>
  <c r="CY152"/>
  <c r="CT153"/>
  <c r="CY153"/>
  <c r="CO154"/>
  <c r="CT154"/>
  <c r="CT155"/>
  <c r="CT156"/>
  <c r="CY156"/>
  <c r="CT157"/>
  <c r="CY157"/>
  <c r="CT158"/>
  <c r="CY158"/>
  <c r="CO160"/>
  <c r="CP160"/>
  <c r="CQ160"/>
  <c r="CS160"/>
  <c r="CT160"/>
  <c r="CU160"/>
  <c r="CV160"/>
  <c r="CW160"/>
  <c r="CX160"/>
  <c r="CY160"/>
  <c r="CZ160"/>
  <c r="DA160"/>
  <c r="DB160"/>
  <c r="DC160"/>
  <c r="BY25"/>
  <c r="BT25"/>
  <c r="BS25"/>
  <c r="AZ25"/>
  <c r="AU25"/>
  <c r="AP25"/>
  <c r="AO25"/>
  <c r="AI25"/>
  <c r="AK25"/>
  <c r="AM25"/>
  <c r="AG25"/>
  <c r="AI34"/>
  <c r="AK34"/>
  <c r="AM34"/>
  <c r="AO34"/>
  <c r="AG34"/>
  <c r="AI39"/>
  <c r="AK39"/>
  <c r="AM39"/>
  <c r="AO39"/>
  <c r="AG39"/>
  <c r="AG54"/>
  <c r="AK56"/>
  <c r="AM56"/>
  <c r="AG56"/>
  <c r="AG65"/>
  <c r="AG66"/>
  <c r="AG67"/>
  <c r="AG22"/>
  <c r="CJ30"/>
  <c r="CE30"/>
  <c r="BZ30"/>
  <c r="BU30"/>
  <c r="BL30"/>
  <c r="BK30"/>
  <c r="BF30"/>
  <c r="BA30"/>
  <c r="AV30"/>
  <c r="AQ30"/>
  <c r="AH30"/>
  <c r="AG30"/>
  <c r="CJ29"/>
  <c r="CE29"/>
  <c r="BZ29"/>
  <c r="BU29"/>
  <c r="BK29"/>
  <c r="BF29"/>
  <c r="BA29"/>
  <c r="AV29"/>
  <c r="AQ29"/>
  <c r="AG29"/>
  <c r="DS30" i="8"/>
  <c r="DS33"/>
  <c r="DS50"/>
  <c r="DS22"/>
  <c r="DS76"/>
  <c r="DS72"/>
  <c r="DS61"/>
  <c r="DS21"/>
  <c r="DS99"/>
  <c r="DS108"/>
  <c r="DS96"/>
  <c r="DS143"/>
  <c r="DS142"/>
  <c r="DS140"/>
  <c r="DS20"/>
  <c r="DS151"/>
  <c r="DR30"/>
  <c r="DR33"/>
  <c r="DR50"/>
  <c r="DR22"/>
  <c r="DR76"/>
  <c r="DR72"/>
  <c r="DR61"/>
  <c r="DR21"/>
  <c r="DR96"/>
  <c r="DR126"/>
  <c r="DR125"/>
  <c r="DR143"/>
  <c r="DR142"/>
  <c r="DR140"/>
  <c r="DR20"/>
  <c r="DR151"/>
  <c r="DQ30"/>
  <c r="DQ33"/>
  <c r="DQ50"/>
  <c r="DQ22"/>
  <c r="DQ76"/>
  <c r="DQ72"/>
  <c r="DQ61"/>
  <c r="DQ21"/>
  <c r="DQ96"/>
  <c r="DQ126"/>
  <c r="DQ125"/>
  <c r="DQ143"/>
  <c r="DQ142"/>
  <c r="DQ140"/>
  <c r="DQ20"/>
  <c r="DQ151"/>
  <c r="DP30"/>
  <c r="DP33"/>
  <c r="DP50"/>
  <c r="DP22"/>
  <c r="DP76"/>
  <c r="DP72"/>
  <c r="DP61"/>
  <c r="DP21"/>
  <c r="DP96"/>
  <c r="DP129"/>
  <c r="DP126"/>
  <c r="DP125"/>
  <c r="DP143"/>
  <c r="DP142"/>
  <c r="DP140"/>
  <c r="DP20"/>
  <c r="DP151"/>
  <c r="DO25"/>
  <c r="DO30"/>
  <c r="DO34"/>
  <c r="DO35"/>
  <c r="DO36"/>
  <c r="DO37"/>
  <c r="DO38"/>
  <c r="DO39"/>
  <c r="DO40"/>
  <c r="DO41"/>
  <c r="DO42"/>
  <c r="DO43"/>
  <c r="DO44"/>
  <c r="DO45"/>
  <c r="DO46"/>
  <c r="DO33"/>
  <c r="DO48"/>
  <c r="DO51"/>
  <c r="DO54"/>
  <c r="DO55"/>
  <c r="DO52"/>
  <c r="DO50"/>
  <c r="DO58"/>
  <c r="DO59"/>
  <c r="DO60"/>
  <c r="DO26"/>
  <c r="DO27"/>
  <c r="DO22"/>
  <c r="DO61"/>
  <c r="DO21"/>
  <c r="DO96"/>
  <c r="DO110"/>
  <c r="DO125"/>
  <c r="DO141"/>
  <c r="DO143"/>
  <c r="DO147"/>
  <c r="DO146"/>
  <c r="DO142"/>
  <c r="DO140"/>
  <c r="DO20"/>
  <c r="DO151"/>
  <c r="DN30"/>
  <c r="DN33"/>
  <c r="DN50"/>
  <c r="DN22"/>
  <c r="DN76"/>
  <c r="DN72"/>
  <c r="DN61"/>
  <c r="DN21"/>
  <c r="DN99"/>
  <c r="DN108"/>
  <c r="DN96"/>
  <c r="DN143"/>
  <c r="DN142"/>
  <c r="DN140"/>
  <c r="DN20"/>
  <c r="DN151"/>
  <c r="DM30"/>
  <c r="DM33"/>
  <c r="DM50"/>
  <c r="DM22"/>
  <c r="DM76"/>
  <c r="DM72"/>
  <c r="DM61"/>
  <c r="DM21"/>
  <c r="DM96"/>
  <c r="DM126"/>
  <c r="DM125"/>
  <c r="DM143"/>
  <c r="DM142"/>
  <c r="DM140"/>
  <c r="DM20"/>
  <c r="DM151"/>
  <c r="DL30"/>
  <c r="DL33"/>
  <c r="DL50"/>
  <c r="DL22"/>
  <c r="DL76"/>
  <c r="DL72"/>
  <c r="DL61"/>
  <c r="DL21"/>
  <c r="DL96"/>
  <c r="DL126"/>
  <c r="DL125"/>
  <c r="DL143"/>
  <c r="DL142"/>
  <c r="DL140"/>
  <c r="DL20"/>
  <c r="DL151"/>
  <c r="DK30"/>
  <c r="DK33"/>
  <c r="DK22"/>
  <c r="DK72"/>
  <c r="DK61"/>
  <c r="DK21"/>
  <c r="DK96"/>
  <c r="DK129"/>
  <c r="DK126"/>
  <c r="DK125"/>
  <c r="DK143"/>
  <c r="DK142"/>
  <c r="DK140"/>
  <c r="DK20"/>
  <c r="DK151"/>
  <c r="DJ25"/>
  <c r="DJ33"/>
  <c r="DJ48"/>
  <c r="DJ50"/>
  <c r="DJ58"/>
  <c r="DJ59"/>
  <c r="DJ60"/>
  <c r="DJ26"/>
  <c r="DJ27"/>
  <c r="DJ22"/>
  <c r="DJ61"/>
  <c r="DJ21"/>
  <c r="DJ96"/>
  <c r="DJ110"/>
  <c r="DJ125"/>
  <c r="DJ140"/>
  <c r="DJ20"/>
  <c r="DJ151"/>
  <c r="DI30"/>
  <c r="DI33"/>
  <c r="DI50"/>
  <c r="DI22"/>
  <c r="DI76"/>
  <c r="DI72"/>
  <c r="DI61"/>
  <c r="DI21"/>
  <c r="DI99"/>
  <c r="DI108"/>
  <c r="DI96"/>
  <c r="DI143"/>
  <c r="DI142"/>
  <c r="DI140"/>
  <c r="DI20"/>
  <c r="DI151"/>
  <c r="DG50"/>
  <c r="DG22"/>
  <c r="DG76"/>
  <c r="DG72"/>
  <c r="DG61"/>
  <c r="DG21"/>
  <c r="DG20"/>
  <c r="DG151"/>
  <c r="DF129"/>
  <c r="DF126"/>
  <c r="DF125"/>
  <c r="DF20"/>
  <c r="DF151"/>
  <c r="DE30"/>
  <c r="DE33"/>
  <c r="DE50"/>
  <c r="DE58"/>
  <c r="DE27"/>
  <c r="DE22"/>
  <c r="DE61"/>
  <c r="DE21"/>
  <c r="DE96"/>
  <c r="DE125"/>
  <c r="DE140"/>
  <c r="DE20"/>
  <c r="DE151"/>
  <c r="DO149"/>
  <c r="DJ149"/>
  <c r="DO148"/>
  <c r="DJ148"/>
  <c r="DJ147"/>
  <c r="DJ146"/>
  <c r="DO145"/>
  <c r="DJ145"/>
  <c r="DE145"/>
  <c r="DJ143"/>
  <c r="DE143"/>
  <c r="DJ142"/>
  <c r="DE142"/>
  <c r="DJ141"/>
  <c r="DO139"/>
  <c r="DJ139"/>
  <c r="DO138"/>
  <c r="DJ138"/>
  <c r="DO137"/>
  <c r="DJ137"/>
  <c r="DO136"/>
  <c r="DJ136"/>
  <c r="DO135"/>
  <c r="DJ135"/>
  <c r="DO134"/>
  <c r="DJ134"/>
  <c r="DO133"/>
  <c r="DJ133"/>
  <c r="DO132"/>
  <c r="DJ132"/>
  <c r="DE131"/>
  <c r="DO130"/>
  <c r="DJ130"/>
  <c r="DE130"/>
  <c r="DO129"/>
  <c r="DJ129"/>
  <c r="DE129"/>
  <c r="DO128"/>
  <c r="DJ128"/>
  <c r="DO127"/>
  <c r="DJ127"/>
  <c r="DO126"/>
  <c r="DJ126"/>
  <c r="DE126"/>
  <c r="DO124"/>
  <c r="DJ124"/>
  <c r="DO123"/>
  <c r="DJ123"/>
  <c r="DO122"/>
  <c r="DJ122"/>
  <c r="DO121"/>
  <c r="DJ121"/>
  <c r="DO120"/>
  <c r="DJ120"/>
  <c r="DO119"/>
  <c r="DJ119"/>
  <c r="DO118"/>
  <c r="DJ118"/>
  <c r="DO117"/>
  <c r="DJ117"/>
  <c r="DO116"/>
  <c r="DJ116"/>
  <c r="DO115"/>
  <c r="DJ115"/>
  <c r="DO114"/>
  <c r="DJ114"/>
  <c r="DO113"/>
  <c r="DJ113"/>
  <c r="DO112"/>
  <c r="DJ112"/>
  <c r="DO111"/>
  <c r="DJ111"/>
  <c r="DO109"/>
  <c r="DJ109"/>
  <c r="DR108"/>
  <c r="DQ108"/>
  <c r="DP108"/>
  <c r="DO105"/>
  <c r="DO106"/>
  <c r="DO107"/>
  <c r="DO108"/>
  <c r="DJ108"/>
  <c r="DE108"/>
  <c r="DJ107"/>
  <c r="DE107"/>
  <c r="DJ106"/>
  <c r="DE106"/>
  <c r="DJ105"/>
  <c r="DE105"/>
  <c r="DS104"/>
  <c r="DO104"/>
  <c r="DN104"/>
  <c r="DJ104"/>
  <c r="DI104"/>
  <c r="DE104"/>
  <c r="DO103"/>
  <c r="DJ103"/>
  <c r="DE103"/>
  <c r="DO102"/>
  <c r="DJ102"/>
  <c r="DE102"/>
  <c r="DO101"/>
  <c r="DJ101"/>
  <c r="DE101"/>
  <c r="DO100"/>
  <c r="DJ100"/>
  <c r="DE100"/>
  <c r="DO99"/>
  <c r="DJ99"/>
  <c r="DE99"/>
  <c r="DO98"/>
  <c r="DJ98"/>
  <c r="DO97"/>
  <c r="DJ97"/>
  <c r="DO95"/>
  <c r="DJ95"/>
  <c r="DO94"/>
  <c r="DJ94"/>
  <c r="DO93"/>
  <c r="DJ93"/>
  <c r="DO92"/>
  <c r="DJ92"/>
  <c r="DO91"/>
  <c r="DJ91"/>
  <c r="DO88"/>
  <c r="DJ88"/>
  <c r="DO87"/>
  <c r="DJ87"/>
  <c r="DO86"/>
  <c r="DJ86"/>
  <c r="DE86"/>
  <c r="DO85"/>
  <c r="DJ85"/>
  <c r="DE85"/>
  <c r="DO84"/>
  <c r="DJ84"/>
  <c r="DE84"/>
  <c r="DO83"/>
  <c r="DJ83"/>
  <c r="DE83"/>
  <c r="DO82"/>
  <c r="DJ82"/>
  <c r="DE82"/>
  <c r="DS81"/>
  <c r="DO81"/>
  <c r="DN81"/>
  <c r="DJ81"/>
  <c r="DO80"/>
  <c r="DJ80"/>
  <c r="DE80"/>
  <c r="DO79"/>
  <c r="DJ79"/>
  <c r="DE79"/>
  <c r="DO78"/>
  <c r="DJ78"/>
  <c r="DE78"/>
  <c r="DO77"/>
  <c r="DJ77"/>
  <c r="DE77"/>
  <c r="DO76"/>
  <c r="DJ76"/>
  <c r="DE76"/>
  <c r="DO75"/>
  <c r="DJ75"/>
  <c r="DO74"/>
  <c r="DJ74"/>
  <c r="DO73"/>
  <c r="DJ73"/>
  <c r="DO72"/>
  <c r="DJ72"/>
  <c r="DE72"/>
  <c r="DO71"/>
  <c r="DJ71"/>
  <c r="DO70"/>
  <c r="DJ70"/>
  <c r="DO69"/>
  <c r="DJ69"/>
  <c r="DO68"/>
  <c r="DJ68"/>
  <c r="DO67"/>
  <c r="DJ67"/>
  <c r="DO66"/>
  <c r="DJ66"/>
  <c r="DO65"/>
  <c r="DJ65"/>
  <c r="DO64"/>
  <c r="DJ64"/>
  <c r="DO63"/>
  <c r="DJ63"/>
  <c r="DO62"/>
  <c r="DJ62"/>
  <c r="DS57"/>
  <c r="DO57"/>
  <c r="DN57"/>
  <c r="DL57"/>
  <c r="DJ57"/>
  <c r="DJ56"/>
  <c r="DE55"/>
  <c r="DJ54"/>
  <c r="DE54"/>
  <c r="DJ53"/>
  <c r="DJ52"/>
  <c r="DE52"/>
  <c r="DJ51"/>
  <c r="DE51"/>
  <c r="DO49"/>
  <c r="DJ49"/>
  <c r="DS47"/>
  <c r="DO47"/>
  <c r="DN47"/>
  <c r="DJ47"/>
  <c r="DJ46"/>
  <c r="DJ45"/>
  <c r="DJ44"/>
  <c r="DJ43"/>
  <c r="DJ42"/>
  <c r="DJ41"/>
  <c r="DJ40"/>
  <c r="DJ39"/>
  <c r="DJ38"/>
  <c r="DJ37"/>
  <c r="DE37"/>
  <c r="DJ36"/>
  <c r="DE36"/>
  <c r="DJ35"/>
  <c r="DE35"/>
  <c r="DJ34"/>
  <c r="DE34"/>
  <c r="DO32"/>
  <c r="DJ32"/>
  <c r="DE32"/>
  <c r="DO31"/>
  <c r="DJ31"/>
  <c r="DO29"/>
  <c r="DJ29"/>
  <c r="DO28"/>
  <c r="DJ28"/>
  <c r="DH22"/>
  <c r="DF22"/>
  <c r="DD30"/>
  <c r="DD33"/>
  <c r="DD50"/>
  <c r="DD22"/>
  <c r="DD76"/>
  <c r="DD72"/>
  <c r="DD61"/>
  <c r="DD21"/>
  <c r="DD99"/>
  <c r="DD108"/>
  <c r="DD96"/>
  <c r="DD143"/>
  <c r="DD142"/>
  <c r="DD140"/>
  <c r="DD20"/>
  <c r="DD151"/>
  <c r="DC30"/>
  <c r="DC33"/>
  <c r="DC50"/>
  <c r="DC22"/>
  <c r="DC76"/>
  <c r="DC72"/>
  <c r="DC61"/>
  <c r="DC21"/>
  <c r="DC96"/>
  <c r="DC126"/>
  <c r="DC125"/>
  <c r="DC143"/>
  <c r="DC142"/>
  <c r="DC140"/>
  <c r="DC20"/>
  <c r="DC151"/>
  <c r="DB30"/>
  <c r="DB33"/>
  <c r="DB50"/>
  <c r="DB22"/>
  <c r="DB76"/>
  <c r="DB72"/>
  <c r="DB61"/>
  <c r="DB21"/>
  <c r="DB96"/>
  <c r="DB126"/>
  <c r="DB125"/>
  <c r="DB143"/>
  <c r="DB142"/>
  <c r="DB140"/>
  <c r="DB20"/>
  <c r="DB151"/>
  <c r="DA30"/>
  <c r="DA33"/>
  <c r="DA50"/>
  <c r="DA22"/>
  <c r="DA76"/>
  <c r="DA72"/>
  <c r="DA61"/>
  <c r="DA21"/>
  <c r="DA96"/>
  <c r="DA129"/>
  <c r="DA126"/>
  <c r="DA125"/>
  <c r="DA143"/>
  <c r="DA142"/>
  <c r="DA140"/>
  <c r="DA20"/>
  <c r="DA151"/>
  <c r="CZ25"/>
  <c r="CZ30"/>
  <c r="CZ34"/>
  <c r="CZ35"/>
  <c r="CZ36"/>
  <c r="CZ37"/>
  <c r="CZ38"/>
  <c r="CZ39"/>
  <c r="CZ40"/>
  <c r="CZ41"/>
  <c r="CZ42"/>
  <c r="CZ43"/>
  <c r="CZ44"/>
  <c r="CZ45"/>
  <c r="CZ46"/>
  <c r="CZ33"/>
  <c r="CZ48"/>
  <c r="CZ51"/>
  <c r="CZ54"/>
  <c r="CZ55"/>
  <c r="CZ52"/>
  <c r="CZ50"/>
  <c r="CZ58"/>
  <c r="CZ59"/>
  <c r="CZ60"/>
  <c r="CZ26"/>
  <c r="CZ27"/>
  <c r="CZ22"/>
  <c r="CZ61"/>
  <c r="CZ21"/>
  <c r="CZ96"/>
  <c r="CZ110"/>
  <c r="CZ125"/>
  <c r="CZ141"/>
  <c r="CZ143"/>
  <c r="CZ147"/>
  <c r="CZ146"/>
  <c r="CZ142"/>
  <c r="CZ140"/>
  <c r="CZ20"/>
  <c r="CZ151"/>
  <c r="CY30"/>
  <c r="CY33"/>
  <c r="CY50"/>
  <c r="CY22"/>
  <c r="CY76"/>
  <c r="CY72"/>
  <c r="CY61"/>
  <c r="CY21"/>
  <c r="CY99"/>
  <c r="CY108"/>
  <c r="CY96"/>
  <c r="CY143"/>
  <c r="CY142"/>
  <c r="CY140"/>
  <c r="CY20"/>
  <c r="CY151"/>
  <c r="CX30"/>
  <c r="CX33"/>
  <c r="CX50"/>
  <c r="CX22"/>
  <c r="CX76"/>
  <c r="CX72"/>
  <c r="CX61"/>
  <c r="CX21"/>
  <c r="CX96"/>
  <c r="CX126"/>
  <c r="CX125"/>
  <c r="CX143"/>
  <c r="CX142"/>
  <c r="CX140"/>
  <c r="CX20"/>
  <c r="CX151"/>
  <c r="CW30"/>
  <c r="CW33"/>
  <c r="CW50"/>
  <c r="CW22"/>
  <c r="CW76"/>
  <c r="CW72"/>
  <c r="CW61"/>
  <c r="CW21"/>
  <c r="CW96"/>
  <c r="CW126"/>
  <c r="CW125"/>
  <c r="CW143"/>
  <c r="CW142"/>
  <c r="CW140"/>
  <c r="CW20"/>
  <c r="CW151"/>
  <c r="CV30"/>
  <c r="CV33"/>
  <c r="CV22"/>
  <c r="CV72"/>
  <c r="CV61"/>
  <c r="CV21"/>
  <c r="CV96"/>
  <c r="CV129"/>
  <c r="CV126"/>
  <c r="CV125"/>
  <c r="CV143"/>
  <c r="CV142"/>
  <c r="CV140"/>
  <c r="CV20"/>
  <c r="CV151"/>
  <c r="CU25"/>
  <c r="CU33"/>
  <c r="CU48"/>
  <c r="CU50"/>
  <c r="CU58"/>
  <c r="CU59"/>
  <c r="CU60"/>
  <c r="CU26"/>
  <c r="CU27"/>
  <c r="CU22"/>
  <c r="CU61"/>
  <c r="CU21"/>
  <c r="CU96"/>
  <c r="CU110"/>
  <c r="CU125"/>
  <c r="CU140"/>
  <c r="CU20"/>
  <c r="CU151"/>
  <c r="CT30"/>
  <c r="CT33"/>
  <c r="CT50"/>
  <c r="CT22"/>
  <c r="CT76"/>
  <c r="CT72"/>
  <c r="CT61"/>
  <c r="CT21"/>
  <c r="CT99"/>
  <c r="CT108"/>
  <c r="CT96"/>
  <c r="CT143"/>
  <c r="CT142"/>
  <c r="CT140"/>
  <c r="CT20"/>
  <c r="CT151"/>
  <c r="CR50"/>
  <c r="CR22"/>
  <c r="CR76"/>
  <c r="CR72"/>
  <c r="CR61"/>
  <c r="CR21"/>
  <c r="CR20"/>
  <c r="CR151"/>
  <c r="CQ129"/>
  <c r="CQ126"/>
  <c r="CQ125"/>
  <c r="CQ20"/>
  <c r="CQ151"/>
  <c r="CP30"/>
  <c r="CP33"/>
  <c r="CP50"/>
  <c r="CP58"/>
  <c r="CP27"/>
  <c r="CP22"/>
  <c r="CP61"/>
  <c r="CP21"/>
  <c r="CP96"/>
  <c r="CP125"/>
  <c r="CP140"/>
  <c r="CP20"/>
  <c r="CP151"/>
  <c r="CZ149"/>
  <c r="CU149"/>
  <c r="CZ148"/>
  <c r="CU148"/>
  <c r="CU147"/>
  <c r="CU146"/>
  <c r="CZ145"/>
  <c r="CU145"/>
  <c r="CP145"/>
  <c r="CU143"/>
  <c r="CP143"/>
  <c r="CU142"/>
  <c r="CP142"/>
  <c r="CU141"/>
  <c r="CZ139"/>
  <c r="CU139"/>
  <c r="CZ138"/>
  <c r="CU138"/>
  <c r="CZ137"/>
  <c r="CU137"/>
  <c r="CZ136"/>
  <c r="CU136"/>
  <c r="CZ135"/>
  <c r="CU135"/>
  <c r="CZ134"/>
  <c r="CU134"/>
  <c r="CZ133"/>
  <c r="CU133"/>
  <c r="CZ132"/>
  <c r="CU132"/>
  <c r="CP131"/>
  <c r="CZ130"/>
  <c r="CU130"/>
  <c r="CP130"/>
  <c r="CZ129"/>
  <c r="CU129"/>
  <c r="CP129"/>
  <c r="CZ128"/>
  <c r="CU128"/>
  <c r="CZ127"/>
  <c r="CU127"/>
  <c r="CZ126"/>
  <c r="CU126"/>
  <c r="CP126"/>
  <c r="CZ124"/>
  <c r="CU124"/>
  <c r="CZ123"/>
  <c r="CU123"/>
  <c r="CZ122"/>
  <c r="CU122"/>
  <c r="CZ121"/>
  <c r="CU121"/>
  <c r="CZ120"/>
  <c r="CU120"/>
  <c r="CZ119"/>
  <c r="CU119"/>
  <c r="CZ118"/>
  <c r="CU118"/>
  <c r="CZ117"/>
  <c r="CU117"/>
  <c r="CZ116"/>
  <c r="CU116"/>
  <c r="CZ115"/>
  <c r="CU115"/>
  <c r="CZ114"/>
  <c r="CU114"/>
  <c r="CZ113"/>
  <c r="CU113"/>
  <c r="CZ112"/>
  <c r="CU112"/>
  <c r="CZ111"/>
  <c r="CU111"/>
  <c r="CZ109"/>
  <c r="CU109"/>
  <c r="DC108"/>
  <c r="DB108"/>
  <c r="DA108"/>
  <c r="CZ105"/>
  <c r="CZ106"/>
  <c r="CZ107"/>
  <c r="CZ108"/>
  <c r="CU108"/>
  <c r="CP108"/>
  <c r="CU107"/>
  <c r="CP107"/>
  <c r="CU106"/>
  <c r="CP106"/>
  <c r="CU105"/>
  <c r="CP105"/>
  <c r="DD104"/>
  <c r="CZ104"/>
  <c r="CY104"/>
  <c r="CU104"/>
  <c r="CT104"/>
  <c r="CP104"/>
  <c r="CZ103"/>
  <c r="CU103"/>
  <c r="CP103"/>
  <c r="CZ102"/>
  <c r="CU102"/>
  <c r="CP102"/>
  <c r="CZ101"/>
  <c r="CU101"/>
  <c r="CP101"/>
  <c r="CZ100"/>
  <c r="CU100"/>
  <c r="CP100"/>
  <c r="CZ99"/>
  <c r="CU99"/>
  <c r="CP99"/>
  <c r="CZ98"/>
  <c r="CU98"/>
  <c r="CZ97"/>
  <c r="CU97"/>
  <c r="CZ95"/>
  <c r="CU95"/>
  <c r="CZ94"/>
  <c r="CU94"/>
  <c r="CZ93"/>
  <c r="CU93"/>
  <c r="CZ92"/>
  <c r="CU92"/>
  <c r="CZ91"/>
  <c r="CU91"/>
  <c r="CZ88"/>
  <c r="CU88"/>
  <c r="CZ87"/>
  <c r="CU87"/>
  <c r="CZ86"/>
  <c r="CU86"/>
  <c r="CP86"/>
  <c r="CZ85"/>
  <c r="CU85"/>
  <c r="CP85"/>
  <c r="CZ84"/>
  <c r="CU84"/>
  <c r="CP84"/>
  <c r="CZ83"/>
  <c r="CU83"/>
  <c r="CP83"/>
  <c r="CZ82"/>
  <c r="CU82"/>
  <c r="CP82"/>
  <c r="DD81"/>
  <c r="CZ81"/>
  <c r="CY81"/>
  <c r="CU81"/>
  <c r="CZ80"/>
  <c r="CU80"/>
  <c r="CP80"/>
  <c r="CZ79"/>
  <c r="CU79"/>
  <c r="CP79"/>
  <c r="CZ78"/>
  <c r="CU78"/>
  <c r="CP78"/>
  <c r="CZ77"/>
  <c r="CU77"/>
  <c r="CP77"/>
  <c r="CZ76"/>
  <c r="CU76"/>
  <c r="CP76"/>
  <c r="CZ75"/>
  <c r="CU75"/>
  <c r="CZ74"/>
  <c r="CU74"/>
  <c r="CZ73"/>
  <c r="CU73"/>
  <c r="CZ72"/>
  <c r="CU72"/>
  <c r="CP72"/>
  <c r="CZ71"/>
  <c r="CU71"/>
  <c r="CZ70"/>
  <c r="CU70"/>
  <c r="CZ69"/>
  <c r="CU69"/>
  <c r="CZ68"/>
  <c r="CU68"/>
  <c r="CZ67"/>
  <c r="CU67"/>
  <c r="CZ66"/>
  <c r="CU66"/>
  <c r="CZ65"/>
  <c r="CU65"/>
  <c r="CZ64"/>
  <c r="CU64"/>
  <c r="CZ63"/>
  <c r="CU63"/>
  <c r="CZ62"/>
  <c r="CU62"/>
  <c r="DD57"/>
  <c r="CZ57"/>
  <c r="CY57"/>
  <c r="CW57"/>
  <c r="CU57"/>
  <c r="CU56"/>
  <c r="CP55"/>
  <c r="CU54"/>
  <c r="CP54"/>
  <c r="CU53"/>
  <c r="CU52"/>
  <c r="CP52"/>
  <c r="CU51"/>
  <c r="CP51"/>
  <c r="CZ49"/>
  <c r="CU49"/>
  <c r="DD47"/>
  <c r="CZ47"/>
  <c r="CY47"/>
  <c r="CU47"/>
  <c r="CU46"/>
  <c r="CU45"/>
  <c r="CU44"/>
  <c r="CU43"/>
  <c r="CU42"/>
  <c r="CU41"/>
  <c r="CU40"/>
  <c r="CU39"/>
  <c r="CU38"/>
  <c r="CU37"/>
  <c r="CP37"/>
  <c r="CU36"/>
  <c r="CP36"/>
  <c r="CU35"/>
  <c r="CP35"/>
  <c r="CU34"/>
  <c r="CP34"/>
  <c r="CZ32"/>
  <c r="CU32"/>
  <c r="CP32"/>
  <c r="CZ31"/>
  <c r="CU31"/>
  <c r="CZ29"/>
  <c r="CU29"/>
  <c r="CZ28"/>
  <c r="CU28"/>
  <c r="CS22"/>
  <c r="CQ22"/>
  <c r="AR30"/>
  <c r="AR33"/>
  <c r="AR22"/>
  <c r="AS30"/>
  <c r="AS33"/>
  <c r="AS50"/>
  <c r="AS22"/>
  <c r="AT30"/>
  <c r="AT33"/>
  <c r="AT50"/>
  <c r="AT22"/>
  <c r="AU30"/>
  <c r="AU33"/>
  <c r="AU50"/>
  <c r="AU22"/>
  <c r="AV25"/>
  <c r="AW30"/>
  <c r="AX30"/>
  <c r="AY30"/>
  <c r="AZ30"/>
  <c r="AV30"/>
  <c r="AV34"/>
  <c r="AV35"/>
  <c r="AV36"/>
  <c r="AV37"/>
  <c r="AV38"/>
  <c r="AV39"/>
  <c r="AV40"/>
  <c r="AV41"/>
  <c r="AV42"/>
  <c r="AV43"/>
  <c r="AV44"/>
  <c r="AV45"/>
  <c r="AV46"/>
  <c r="AV33"/>
  <c r="AV48"/>
  <c r="AV51"/>
  <c r="AV54"/>
  <c r="AV55"/>
  <c r="AV52"/>
  <c r="AV50"/>
  <c r="AV58"/>
  <c r="AV59"/>
  <c r="AV60"/>
  <c r="AV26"/>
  <c r="AV27"/>
  <c r="AV22"/>
  <c r="AW33"/>
  <c r="AW50"/>
  <c r="AW22"/>
  <c r="AX33"/>
  <c r="AX50"/>
  <c r="AX22"/>
  <c r="AY33"/>
  <c r="AY50"/>
  <c r="AY22"/>
  <c r="AZ33"/>
  <c r="AZ50"/>
  <c r="AZ22"/>
  <c r="BB25"/>
  <c r="BC25"/>
  <c r="BD25"/>
  <c r="BE25"/>
  <c r="BA25"/>
  <c r="BB30"/>
  <c r="BC30"/>
  <c r="BD30"/>
  <c r="BE30"/>
  <c r="BA30"/>
  <c r="BA34"/>
  <c r="BA35"/>
  <c r="BA36"/>
  <c r="BA37"/>
  <c r="BA38"/>
  <c r="BA39"/>
  <c r="BA40"/>
  <c r="BA41"/>
  <c r="BA42"/>
  <c r="BA43"/>
  <c r="BA44"/>
  <c r="BA45"/>
  <c r="BA46"/>
  <c r="BA33"/>
  <c r="BA48"/>
  <c r="BA51"/>
  <c r="BA54"/>
  <c r="BA55"/>
  <c r="BA52"/>
  <c r="BA50"/>
  <c r="BA58"/>
  <c r="BA59"/>
  <c r="BA60"/>
  <c r="BA26"/>
  <c r="BA27"/>
  <c r="BA22"/>
  <c r="BB33"/>
  <c r="BB50"/>
  <c r="BB22"/>
  <c r="BC33"/>
  <c r="BC50"/>
  <c r="BC22"/>
  <c r="BD33"/>
  <c r="BD50"/>
  <c r="BD22"/>
  <c r="BE33"/>
  <c r="BE50"/>
  <c r="BE22"/>
  <c r="BG25"/>
  <c r="BH25"/>
  <c r="BI25"/>
  <c r="BJ25"/>
  <c r="BF25"/>
  <c r="BG30"/>
  <c r="BH30"/>
  <c r="BI30"/>
  <c r="BJ30"/>
  <c r="BF30"/>
  <c r="BF34"/>
  <c r="BF35"/>
  <c r="BF36"/>
  <c r="BF37"/>
  <c r="BF38"/>
  <c r="BF39"/>
  <c r="BF40"/>
  <c r="BF41"/>
  <c r="BF42"/>
  <c r="BF43"/>
  <c r="BF44"/>
  <c r="BF45"/>
  <c r="BF46"/>
  <c r="BF33"/>
  <c r="BF48"/>
  <c r="BF51"/>
  <c r="BF54"/>
  <c r="BF55"/>
  <c r="BF52"/>
  <c r="BF50"/>
  <c r="BF58"/>
  <c r="BF59"/>
  <c r="BF60"/>
  <c r="BF26"/>
  <c r="BF27"/>
  <c r="BF22"/>
  <c r="BG33"/>
  <c r="BG50"/>
  <c r="BG22"/>
  <c r="BH33"/>
  <c r="BH50"/>
  <c r="BH22"/>
  <c r="BI33"/>
  <c r="BI50"/>
  <c r="BI22"/>
  <c r="BJ33"/>
  <c r="BJ50"/>
  <c r="BJ22"/>
  <c r="BK22"/>
  <c r="BL25"/>
  <c r="BN30"/>
  <c r="BP30"/>
  <c r="BR30"/>
  <c r="BT30"/>
  <c r="BL30"/>
  <c r="BN33"/>
  <c r="BP33"/>
  <c r="BR33"/>
  <c r="BT33"/>
  <c r="BL33"/>
  <c r="BL48"/>
  <c r="BP50"/>
  <c r="BR50"/>
  <c r="BT50"/>
  <c r="BL50"/>
  <c r="BL58"/>
  <c r="BL59"/>
  <c r="BL60"/>
  <c r="BL26"/>
  <c r="BL27"/>
  <c r="BL22"/>
  <c r="BU30"/>
  <c r="BM30"/>
  <c r="BU33"/>
  <c r="BM33"/>
  <c r="BQ50"/>
  <c r="BU50"/>
  <c r="BM50"/>
  <c r="BM58"/>
  <c r="BM27"/>
  <c r="BM22"/>
  <c r="BN22"/>
  <c r="BO22"/>
  <c r="BP22"/>
  <c r="BQ22"/>
  <c r="BR22"/>
  <c r="BS22"/>
  <c r="BT22"/>
  <c r="BU22"/>
  <c r="BV25"/>
  <c r="BW33"/>
  <c r="BX33"/>
  <c r="BY33"/>
  <c r="BZ33"/>
  <c r="BV33"/>
  <c r="BV48"/>
  <c r="BX50"/>
  <c r="BY50"/>
  <c r="BZ50"/>
  <c r="BV50"/>
  <c r="BV58"/>
  <c r="BV59"/>
  <c r="BV60"/>
  <c r="BV26"/>
  <c r="BV27"/>
  <c r="BV22"/>
  <c r="BW30"/>
  <c r="BW22"/>
  <c r="BX30"/>
  <c r="BX22"/>
  <c r="BY30"/>
  <c r="BY22"/>
  <c r="BZ30"/>
  <c r="BZ22"/>
  <c r="CA25"/>
  <c r="CB30"/>
  <c r="CC30"/>
  <c r="CD30"/>
  <c r="CE30"/>
  <c r="CA30"/>
  <c r="CA34"/>
  <c r="CA35"/>
  <c r="CA36"/>
  <c r="CA37"/>
  <c r="CA38"/>
  <c r="CA39"/>
  <c r="CA40"/>
  <c r="CA41"/>
  <c r="CA42"/>
  <c r="CA43"/>
  <c r="CA44"/>
  <c r="CA45"/>
  <c r="CA46"/>
  <c r="CA33"/>
  <c r="CA48"/>
  <c r="CA51"/>
  <c r="CA54"/>
  <c r="CA55"/>
  <c r="CA52"/>
  <c r="CA50"/>
  <c r="CA58"/>
  <c r="CA59"/>
  <c r="CA60"/>
  <c r="CA26"/>
  <c r="CA27"/>
  <c r="CA22"/>
  <c r="CB33"/>
  <c r="CB50"/>
  <c r="CB22"/>
  <c r="CC33"/>
  <c r="CC50"/>
  <c r="CC22"/>
  <c r="CD33"/>
  <c r="CD50"/>
  <c r="CD22"/>
  <c r="CE33"/>
  <c r="CE50"/>
  <c r="CE22"/>
  <c r="CG25"/>
  <c r="CH25"/>
  <c r="CI25"/>
  <c r="CJ25"/>
  <c r="CF25"/>
  <c r="CG30"/>
  <c r="CH30"/>
  <c r="CI30"/>
  <c r="CJ30"/>
  <c r="CF30"/>
  <c r="CF34"/>
  <c r="CF35"/>
  <c r="CF36"/>
  <c r="CF37"/>
  <c r="CF38"/>
  <c r="CF39"/>
  <c r="CF40"/>
  <c r="CF41"/>
  <c r="CF42"/>
  <c r="CF43"/>
  <c r="CF44"/>
  <c r="CF45"/>
  <c r="CF46"/>
  <c r="CF33"/>
  <c r="CF48"/>
  <c r="CF51"/>
  <c r="CF54"/>
  <c r="CF55"/>
  <c r="CF52"/>
  <c r="CF50"/>
  <c r="CF58"/>
  <c r="CF59"/>
  <c r="CF60"/>
  <c r="CF26"/>
  <c r="CF27"/>
  <c r="CF22"/>
  <c r="CG33"/>
  <c r="CG50"/>
  <c r="CG22"/>
  <c r="CH33"/>
  <c r="CH50"/>
  <c r="CH22"/>
  <c r="CI33"/>
  <c r="CI50"/>
  <c r="CI22"/>
  <c r="CJ33"/>
  <c r="CJ50"/>
  <c r="CJ22"/>
  <c r="CL25"/>
  <c r="CM25"/>
  <c r="CN25"/>
  <c r="CO25"/>
  <c r="CK25"/>
  <c r="CL30"/>
  <c r="CM30"/>
  <c r="CN30"/>
  <c r="CO30"/>
  <c r="CK30"/>
  <c r="CK34"/>
  <c r="CK35"/>
  <c r="CK36"/>
  <c r="CK37"/>
  <c r="CK38"/>
  <c r="CK39"/>
  <c r="CK40"/>
  <c r="CK41"/>
  <c r="CK42"/>
  <c r="CK43"/>
  <c r="CK44"/>
  <c r="CK45"/>
  <c r="CK46"/>
  <c r="CK33"/>
  <c r="CK48"/>
  <c r="CK51"/>
  <c r="CK54"/>
  <c r="CK55"/>
  <c r="CK52"/>
  <c r="CK50"/>
  <c r="CK58"/>
  <c r="CK59"/>
  <c r="CK60"/>
  <c r="CK26"/>
  <c r="CK27"/>
  <c r="CK22"/>
  <c r="CL33"/>
  <c r="CL50"/>
  <c r="CL22"/>
  <c r="CM33"/>
  <c r="CM50"/>
  <c r="CM22"/>
  <c r="CN33"/>
  <c r="CN50"/>
  <c r="CN22"/>
  <c r="CO33"/>
  <c r="CO50"/>
  <c r="CO22"/>
  <c r="AQ25"/>
  <c r="AQ33"/>
  <c r="AQ48"/>
  <c r="AQ50"/>
  <c r="AQ58"/>
  <c r="AQ59"/>
  <c r="AQ60"/>
  <c r="AQ26"/>
  <c r="AQ27"/>
  <c r="AQ22"/>
  <c r="AP30"/>
  <c r="AH30"/>
  <c r="AP33"/>
  <c r="AH33"/>
  <c r="AL50"/>
  <c r="AP50"/>
  <c r="AH50"/>
  <c r="AH58"/>
  <c r="AH27"/>
  <c r="AH22"/>
  <c r="AI30"/>
  <c r="AI33"/>
  <c r="AI22"/>
  <c r="AJ22"/>
  <c r="AK30"/>
  <c r="AK33"/>
  <c r="AK50"/>
  <c r="AK22"/>
  <c r="AL22"/>
  <c r="AM30"/>
  <c r="AM33"/>
  <c r="AM50"/>
  <c r="AM22"/>
  <c r="AN22"/>
  <c r="AO30"/>
  <c r="AO33"/>
  <c r="AO50"/>
  <c r="AO22"/>
  <c r="AP22"/>
  <c r="AG25"/>
  <c r="AG30"/>
  <c r="AG33"/>
  <c r="AG48"/>
  <c r="AG50"/>
  <c r="AG58"/>
  <c r="AG59"/>
  <c r="AG60"/>
  <c r="AG26"/>
  <c r="AG27"/>
  <c r="AG22"/>
  <c r="AI64"/>
  <c r="AI72"/>
  <c r="AI61"/>
  <c r="AK64"/>
  <c r="AK76"/>
  <c r="AK72"/>
  <c r="AK61"/>
  <c r="AM64"/>
  <c r="AM76"/>
  <c r="AM72"/>
  <c r="AM61"/>
  <c r="AO64"/>
  <c r="AO76"/>
  <c r="AO72"/>
  <c r="AO61"/>
  <c r="AG61"/>
  <c r="AG21"/>
  <c r="DS25" i="7"/>
  <c r="DS36"/>
  <c r="DS55"/>
  <c r="DS22"/>
  <c r="DS81"/>
  <c r="DS77"/>
  <c r="DS66"/>
  <c r="DS21"/>
  <c r="DS104"/>
  <c r="DS101"/>
  <c r="DS149"/>
  <c r="DS148"/>
  <c r="DS146"/>
  <c r="DS20"/>
  <c r="DS157"/>
  <c r="DR25"/>
  <c r="DR36"/>
  <c r="DR55"/>
  <c r="DR22"/>
  <c r="DR81"/>
  <c r="DR77"/>
  <c r="DR66"/>
  <c r="DR21"/>
  <c r="DR101"/>
  <c r="DR132"/>
  <c r="DR131"/>
  <c r="DR149"/>
  <c r="DR148"/>
  <c r="DR146"/>
  <c r="DR20"/>
  <c r="DR157"/>
  <c r="DQ25"/>
  <c r="DQ36"/>
  <c r="DQ55"/>
  <c r="DQ22"/>
  <c r="DQ81"/>
  <c r="DQ77"/>
  <c r="DQ66"/>
  <c r="DQ21"/>
  <c r="DQ101"/>
  <c r="DQ132"/>
  <c r="DQ131"/>
  <c r="DQ149"/>
  <c r="DQ148"/>
  <c r="DQ146"/>
  <c r="DQ20"/>
  <c r="DQ157"/>
  <c r="DP25"/>
  <c r="DP36"/>
  <c r="DP55"/>
  <c r="DP22"/>
  <c r="DP81"/>
  <c r="DP77"/>
  <c r="DP66"/>
  <c r="DP21"/>
  <c r="DP101"/>
  <c r="DP135"/>
  <c r="DP132"/>
  <c r="DP131"/>
  <c r="DP149"/>
  <c r="DP148"/>
  <c r="DP146"/>
  <c r="DP20"/>
  <c r="DP157"/>
  <c r="DO32"/>
  <c r="DO25"/>
  <c r="DO33"/>
  <c r="DO37"/>
  <c r="DO38"/>
  <c r="DO39"/>
  <c r="DO40"/>
  <c r="DO41"/>
  <c r="DO42"/>
  <c r="DO43"/>
  <c r="DO44"/>
  <c r="DO45"/>
  <c r="DO49"/>
  <c r="DO50"/>
  <c r="DO51"/>
  <c r="DO46"/>
  <c r="DO36"/>
  <c r="DO53"/>
  <c r="DO56"/>
  <c r="DO57"/>
  <c r="DO61"/>
  <c r="DO58"/>
  <c r="DO59"/>
  <c r="DO55"/>
  <c r="DO63"/>
  <c r="DO64"/>
  <c r="DO65"/>
  <c r="DO30"/>
  <c r="DO22"/>
  <c r="DO66"/>
  <c r="DO21"/>
  <c r="DO104"/>
  <c r="DO110"/>
  <c r="DO111"/>
  <c r="DO113"/>
  <c r="DO115"/>
  <c r="DO112"/>
  <c r="DO101"/>
  <c r="DO116"/>
  <c r="DO131"/>
  <c r="DO148"/>
  <c r="DO146"/>
  <c r="DO156"/>
  <c r="DO20"/>
  <c r="DO157"/>
  <c r="DN25"/>
  <c r="DN36"/>
  <c r="DN55"/>
  <c r="DN22"/>
  <c r="DN81"/>
  <c r="DN77"/>
  <c r="DN66"/>
  <c r="DN21"/>
  <c r="DN104"/>
  <c r="DN101"/>
  <c r="DN149"/>
  <c r="DN148"/>
  <c r="DN146"/>
  <c r="DN20"/>
  <c r="DN157"/>
  <c r="DM36"/>
  <c r="DM22"/>
  <c r="DM81"/>
  <c r="DM77"/>
  <c r="DM66"/>
  <c r="DM21"/>
  <c r="DM101"/>
  <c r="DM132"/>
  <c r="DM131"/>
  <c r="DM149"/>
  <c r="DM148"/>
  <c r="DM146"/>
  <c r="DM20"/>
  <c r="DM157"/>
  <c r="DL36"/>
  <c r="DL55"/>
  <c r="DL22"/>
  <c r="DL81"/>
  <c r="DL77"/>
  <c r="DL66"/>
  <c r="DL21"/>
  <c r="DL101"/>
  <c r="DL132"/>
  <c r="DL131"/>
  <c r="DL149"/>
  <c r="DL148"/>
  <c r="DL146"/>
  <c r="DL20"/>
  <c r="DL157"/>
  <c r="DK36"/>
  <c r="DK22"/>
  <c r="DK77"/>
  <c r="DK66"/>
  <c r="DK21"/>
  <c r="DK101"/>
  <c r="DK135"/>
  <c r="DK132"/>
  <c r="DK131"/>
  <c r="DK149"/>
  <c r="DK148"/>
  <c r="DK146"/>
  <c r="DK20"/>
  <c r="DK157"/>
  <c r="DJ25"/>
  <c r="DJ36"/>
  <c r="DJ53"/>
  <c r="DJ55"/>
  <c r="DJ63"/>
  <c r="DJ64"/>
  <c r="DJ65"/>
  <c r="DJ30"/>
  <c r="DJ22"/>
  <c r="DJ66"/>
  <c r="DJ21"/>
  <c r="DJ101"/>
  <c r="DJ116"/>
  <c r="DJ131"/>
  <c r="DJ148"/>
  <c r="DJ146"/>
  <c r="DJ156"/>
  <c r="DJ20"/>
  <c r="DJ157"/>
  <c r="DI22"/>
  <c r="DI66"/>
  <c r="DI21"/>
  <c r="DI101"/>
  <c r="DI149"/>
  <c r="DI148"/>
  <c r="DI146"/>
  <c r="DI20"/>
  <c r="DI157"/>
  <c r="DG22"/>
  <c r="DG66"/>
  <c r="DG21"/>
  <c r="DG132"/>
  <c r="DG131"/>
  <c r="DG20"/>
  <c r="DG157"/>
  <c r="DF22"/>
  <c r="DF21"/>
  <c r="DF135"/>
  <c r="DF132"/>
  <c r="DF131"/>
  <c r="DF20"/>
  <c r="DF157"/>
  <c r="DE33"/>
  <c r="DE53"/>
  <c r="DE63"/>
  <c r="DE65"/>
  <c r="DE32"/>
  <c r="DE40"/>
  <c r="DE49"/>
  <c r="DE56"/>
  <c r="DE57"/>
  <c r="DE61"/>
  <c r="DE47"/>
  <c r="DE29"/>
  <c r="DE22"/>
  <c r="DE66"/>
  <c r="DE21"/>
  <c r="DE101"/>
  <c r="DE131"/>
  <c r="DE146"/>
  <c r="DE20"/>
  <c r="DE157"/>
  <c r="DO155"/>
  <c r="DJ155"/>
  <c r="DO154"/>
  <c r="DJ154"/>
  <c r="DO153"/>
  <c r="DJ153"/>
  <c r="DO152"/>
  <c r="DJ152"/>
  <c r="DO151"/>
  <c r="DJ151"/>
  <c r="DE151"/>
  <c r="DO150"/>
  <c r="DJ150"/>
  <c r="DO149"/>
  <c r="DJ149"/>
  <c r="DE149"/>
  <c r="DE148"/>
  <c r="DO147"/>
  <c r="DJ147"/>
  <c r="DO145"/>
  <c r="DJ145"/>
  <c r="DO144"/>
  <c r="DJ144"/>
  <c r="DO143"/>
  <c r="DJ143"/>
  <c r="DO142"/>
  <c r="DJ142"/>
  <c r="DO141"/>
  <c r="DJ141"/>
  <c r="DO140"/>
  <c r="DJ140"/>
  <c r="DE140"/>
  <c r="DS139"/>
  <c r="DR139"/>
  <c r="DQ139"/>
  <c r="DP139"/>
  <c r="DO139"/>
  <c r="DN139"/>
  <c r="DM139"/>
  <c r="DL139"/>
  <c r="DJ139"/>
  <c r="DO138"/>
  <c r="DJ138"/>
  <c r="DO137"/>
  <c r="DJ137"/>
  <c r="DO136"/>
  <c r="DJ136"/>
  <c r="DO135"/>
  <c r="DJ135"/>
  <c r="DE135"/>
  <c r="DO134"/>
  <c r="DJ134"/>
  <c r="DO133"/>
  <c r="DJ133"/>
  <c r="DO132"/>
  <c r="DJ132"/>
  <c r="DE132"/>
  <c r="DO130"/>
  <c r="DJ130"/>
  <c r="DO129"/>
  <c r="DJ129"/>
  <c r="DO128"/>
  <c r="DJ128"/>
  <c r="DO127"/>
  <c r="DJ127"/>
  <c r="DO126"/>
  <c r="DJ126"/>
  <c r="DO125"/>
  <c r="DJ125"/>
  <c r="DO124"/>
  <c r="DJ124"/>
  <c r="DO123"/>
  <c r="DJ123"/>
  <c r="DO122"/>
  <c r="DJ122"/>
  <c r="DO121"/>
  <c r="DJ121"/>
  <c r="DO120"/>
  <c r="DJ120"/>
  <c r="DO119"/>
  <c r="DJ119"/>
  <c r="DO118"/>
  <c r="DJ118"/>
  <c r="DO117"/>
  <c r="DJ117"/>
  <c r="DJ115"/>
  <c r="DS114"/>
  <c r="DR114"/>
  <c r="DQ114"/>
  <c r="DP114"/>
  <c r="DO114"/>
  <c r="DN114"/>
  <c r="DJ114"/>
  <c r="DJ113"/>
  <c r="DE113"/>
  <c r="DJ112"/>
  <c r="DE112"/>
  <c r="DJ111"/>
  <c r="DE111"/>
  <c r="DJ110"/>
  <c r="DE110"/>
  <c r="DS109"/>
  <c r="DO109"/>
  <c r="DN109"/>
  <c r="DJ109"/>
  <c r="DE109"/>
  <c r="DO108"/>
  <c r="DJ108"/>
  <c r="DE108"/>
  <c r="DO107"/>
  <c r="DJ107"/>
  <c r="DE107"/>
  <c r="DO106"/>
  <c r="DJ106"/>
  <c r="DE106"/>
  <c r="DO105"/>
  <c r="DJ105"/>
  <c r="DE105"/>
  <c r="DJ104"/>
  <c r="DO103"/>
  <c r="DJ103"/>
  <c r="DO102"/>
  <c r="DJ102"/>
  <c r="DO100"/>
  <c r="DJ100"/>
  <c r="DO99"/>
  <c r="DJ99"/>
  <c r="DO98"/>
  <c r="DJ98"/>
  <c r="DO97"/>
  <c r="DJ97"/>
  <c r="DO94"/>
  <c r="DJ94"/>
  <c r="DO93"/>
  <c r="DJ93"/>
  <c r="DE93"/>
  <c r="DO92"/>
  <c r="DJ92"/>
  <c r="DO90"/>
  <c r="DJ90"/>
  <c r="DO89"/>
  <c r="DJ89"/>
  <c r="DO88"/>
  <c r="DJ88"/>
  <c r="DO87"/>
  <c r="DJ87"/>
  <c r="DS86"/>
  <c r="DO86"/>
  <c r="DN86"/>
  <c r="DJ86"/>
  <c r="DO85"/>
  <c r="DJ85"/>
  <c r="DO84"/>
  <c r="DJ84"/>
  <c r="DO83"/>
  <c r="DJ83"/>
  <c r="DE83"/>
  <c r="DO82"/>
  <c r="DJ82"/>
  <c r="DE82"/>
  <c r="DO81"/>
  <c r="DJ81"/>
  <c r="DI81"/>
  <c r="DG81"/>
  <c r="DE81"/>
  <c r="DO80"/>
  <c r="DJ80"/>
  <c r="DE80"/>
  <c r="DO79"/>
  <c r="DJ79"/>
  <c r="DE79"/>
  <c r="DO78"/>
  <c r="DJ78"/>
  <c r="DE78"/>
  <c r="DO77"/>
  <c r="DJ77"/>
  <c r="DI77"/>
  <c r="DG77"/>
  <c r="DE77"/>
  <c r="DO76"/>
  <c r="DJ76"/>
  <c r="DO75"/>
  <c r="DJ75"/>
  <c r="DO74"/>
  <c r="DJ74"/>
  <c r="DO73"/>
  <c r="DJ73"/>
  <c r="DO72"/>
  <c r="DJ72"/>
  <c r="DO71"/>
  <c r="DJ71"/>
  <c r="DO70"/>
  <c r="DJ70"/>
  <c r="DO69"/>
  <c r="DJ69"/>
  <c r="DO68"/>
  <c r="DJ68"/>
  <c r="DO67"/>
  <c r="DJ67"/>
  <c r="DE64"/>
  <c r="DS62"/>
  <c r="DO62"/>
  <c r="DN62"/>
  <c r="DL62"/>
  <c r="DJ62"/>
  <c r="DE62"/>
  <c r="DJ60"/>
  <c r="DJ59"/>
  <c r="DE59"/>
  <c r="DJ58"/>
  <c r="DE58"/>
  <c r="DJ57"/>
  <c r="DJ56"/>
  <c r="DI55"/>
  <c r="DG55"/>
  <c r="DE55"/>
  <c r="DO54"/>
  <c r="DJ54"/>
  <c r="DE54"/>
  <c r="DS52"/>
  <c r="DO52"/>
  <c r="DN52"/>
  <c r="DJ52"/>
  <c r="DI52"/>
  <c r="DG52"/>
  <c r="DF52"/>
  <c r="DE52"/>
  <c r="DJ51"/>
  <c r="DE51"/>
  <c r="DJ50"/>
  <c r="DE50"/>
  <c r="DJ49"/>
  <c r="DO48"/>
  <c r="DE46"/>
  <c r="DJ45"/>
  <c r="DE45"/>
  <c r="DJ44"/>
  <c r="DE44"/>
  <c r="DJ43"/>
  <c r="DE43"/>
  <c r="DJ42"/>
  <c r="DE42"/>
  <c r="DJ41"/>
  <c r="DE41"/>
  <c r="DJ40"/>
  <c r="DJ39"/>
  <c r="DE39"/>
  <c r="DJ38"/>
  <c r="DE38"/>
  <c r="DJ37"/>
  <c r="DE37"/>
  <c r="DI36"/>
  <c r="DE36"/>
  <c r="DO35"/>
  <c r="DJ35"/>
  <c r="DE35"/>
  <c r="DO34"/>
  <c r="DJ34"/>
  <c r="DE34"/>
  <c r="DJ32"/>
  <c r="DJ31"/>
  <c r="DO29"/>
  <c r="DJ29"/>
  <c r="DO28"/>
  <c r="DJ28"/>
  <c r="DO27"/>
  <c r="DJ27"/>
  <c r="DO26"/>
  <c r="DJ26"/>
  <c r="DH22"/>
  <c r="DD25"/>
  <c r="DD36"/>
  <c r="DD55"/>
  <c r="DD22"/>
  <c r="DD81"/>
  <c r="DD77"/>
  <c r="DD66"/>
  <c r="DD21"/>
  <c r="DD104"/>
  <c r="DD101"/>
  <c r="DD149"/>
  <c r="DD148"/>
  <c r="DD146"/>
  <c r="DD20"/>
  <c r="DD157"/>
  <c r="DC25"/>
  <c r="DC36"/>
  <c r="DC55"/>
  <c r="DC22"/>
  <c r="DC81"/>
  <c r="DC77"/>
  <c r="DC66"/>
  <c r="DC21"/>
  <c r="DC101"/>
  <c r="DC132"/>
  <c r="DC131"/>
  <c r="DC149"/>
  <c r="DC148"/>
  <c r="DC146"/>
  <c r="DC20"/>
  <c r="DC157"/>
  <c r="DB25"/>
  <c r="DB36"/>
  <c r="DB55"/>
  <c r="DB22"/>
  <c r="DB81"/>
  <c r="DB77"/>
  <c r="DB66"/>
  <c r="DB21"/>
  <c r="DB101"/>
  <c r="DB132"/>
  <c r="DB131"/>
  <c r="DB149"/>
  <c r="DB148"/>
  <c r="DB146"/>
  <c r="DB20"/>
  <c r="DB157"/>
  <c r="DA25"/>
  <c r="DA36"/>
  <c r="DA55"/>
  <c r="DA22"/>
  <c r="DA81"/>
  <c r="DA77"/>
  <c r="DA66"/>
  <c r="DA21"/>
  <c r="DA101"/>
  <c r="DA135"/>
  <c r="DA132"/>
  <c r="DA131"/>
  <c r="DA149"/>
  <c r="DA148"/>
  <c r="DA146"/>
  <c r="DA20"/>
  <c r="DA157"/>
  <c r="CZ32"/>
  <c r="CZ25"/>
  <c r="CZ33"/>
  <c r="CZ37"/>
  <c r="CZ38"/>
  <c r="CZ39"/>
  <c r="CZ40"/>
  <c r="CZ41"/>
  <c r="CZ42"/>
  <c r="CZ43"/>
  <c r="CZ44"/>
  <c r="CZ45"/>
  <c r="CZ49"/>
  <c r="CZ50"/>
  <c r="CZ51"/>
  <c r="CZ46"/>
  <c r="CZ36"/>
  <c r="CZ53"/>
  <c r="CZ56"/>
  <c r="CZ57"/>
  <c r="CZ61"/>
  <c r="CZ58"/>
  <c r="CZ59"/>
  <c r="CZ55"/>
  <c r="CZ63"/>
  <c r="CZ64"/>
  <c r="CZ65"/>
  <c r="CZ29"/>
  <c r="CZ30"/>
  <c r="CZ22"/>
  <c r="CZ66"/>
  <c r="CZ21"/>
  <c r="CZ104"/>
  <c r="CZ110"/>
  <c r="CZ111"/>
  <c r="CZ113"/>
  <c r="CZ115"/>
  <c r="CZ112"/>
  <c r="CZ101"/>
  <c r="CZ116"/>
  <c r="CZ131"/>
  <c r="CZ148"/>
  <c r="CZ146"/>
  <c r="CZ156"/>
  <c r="CZ20"/>
  <c r="CZ157"/>
  <c r="CY25"/>
  <c r="CY36"/>
  <c r="CY55"/>
  <c r="CY22"/>
  <c r="CY81"/>
  <c r="CY77"/>
  <c r="CY66"/>
  <c r="CY21"/>
  <c r="CY104"/>
  <c r="CY101"/>
  <c r="CY149"/>
  <c r="CY148"/>
  <c r="CY146"/>
  <c r="CY20"/>
  <c r="CY157"/>
  <c r="CX36"/>
  <c r="CX22"/>
  <c r="CX81"/>
  <c r="CX77"/>
  <c r="CX66"/>
  <c r="CX21"/>
  <c r="CX101"/>
  <c r="CX132"/>
  <c r="CX131"/>
  <c r="CX149"/>
  <c r="CX148"/>
  <c r="CX146"/>
  <c r="CX20"/>
  <c r="CX157"/>
  <c r="CW36"/>
  <c r="CW55"/>
  <c r="CW22"/>
  <c r="CW81"/>
  <c r="CW77"/>
  <c r="CW66"/>
  <c r="CW21"/>
  <c r="CW101"/>
  <c r="CW132"/>
  <c r="CW131"/>
  <c r="CW149"/>
  <c r="CW148"/>
  <c r="CW146"/>
  <c r="CW20"/>
  <c r="CW157"/>
  <c r="CV36"/>
  <c r="CV22"/>
  <c r="CV77"/>
  <c r="CV66"/>
  <c r="CV21"/>
  <c r="CV101"/>
  <c r="CV135"/>
  <c r="CV132"/>
  <c r="CV131"/>
  <c r="CV149"/>
  <c r="CV148"/>
  <c r="CV146"/>
  <c r="CV20"/>
  <c r="CV157"/>
  <c r="CU25"/>
  <c r="CU36"/>
  <c r="CU53"/>
  <c r="CU55"/>
  <c r="CU63"/>
  <c r="CU64"/>
  <c r="CU65"/>
  <c r="CU29"/>
  <c r="CU30"/>
  <c r="CU22"/>
  <c r="CU66"/>
  <c r="CU21"/>
  <c r="CU101"/>
  <c r="CU116"/>
  <c r="CU131"/>
  <c r="CU148"/>
  <c r="CU146"/>
  <c r="CU156"/>
  <c r="CU20"/>
  <c r="CU157"/>
  <c r="CT22"/>
  <c r="CT66"/>
  <c r="CT21"/>
  <c r="CT101"/>
  <c r="CT149"/>
  <c r="CT148"/>
  <c r="CT146"/>
  <c r="CT20"/>
  <c r="CT157"/>
  <c r="CR22"/>
  <c r="CR66"/>
  <c r="CR21"/>
  <c r="CR132"/>
  <c r="CR131"/>
  <c r="CR20"/>
  <c r="CR157"/>
  <c r="CQ22"/>
  <c r="CQ21"/>
  <c r="CQ135"/>
  <c r="CQ132"/>
  <c r="CQ131"/>
  <c r="CQ20"/>
  <c r="CQ157"/>
  <c r="CP33"/>
  <c r="CP53"/>
  <c r="CP63"/>
  <c r="CP65"/>
  <c r="CP32"/>
  <c r="CP40"/>
  <c r="CP49"/>
  <c r="CP56"/>
  <c r="CP57"/>
  <c r="CP61"/>
  <c r="CP47"/>
  <c r="CP29"/>
  <c r="CP22"/>
  <c r="CP66"/>
  <c r="CP21"/>
  <c r="CP101"/>
  <c r="CP131"/>
  <c r="CP146"/>
  <c r="CP20"/>
  <c r="CP157"/>
  <c r="CZ155"/>
  <c r="CU155"/>
  <c r="CZ154"/>
  <c r="CU154"/>
  <c r="CZ153"/>
  <c r="CU153"/>
  <c r="CZ152"/>
  <c r="CU152"/>
  <c r="CZ151"/>
  <c r="CU151"/>
  <c r="CP151"/>
  <c r="CZ150"/>
  <c r="CU150"/>
  <c r="CZ149"/>
  <c r="CU149"/>
  <c r="CP149"/>
  <c r="CP148"/>
  <c r="CZ147"/>
  <c r="CU147"/>
  <c r="CZ145"/>
  <c r="CU145"/>
  <c r="CZ144"/>
  <c r="CU144"/>
  <c r="CZ143"/>
  <c r="CU143"/>
  <c r="CZ142"/>
  <c r="CU142"/>
  <c r="CZ141"/>
  <c r="CU141"/>
  <c r="CZ140"/>
  <c r="CU140"/>
  <c r="CP140"/>
  <c r="DD139"/>
  <c r="DC139"/>
  <c r="DB139"/>
  <c r="DA139"/>
  <c r="CZ139"/>
  <c r="CY139"/>
  <c r="CX139"/>
  <c r="CW139"/>
  <c r="CU139"/>
  <c r="CZ138"/>
  <c r="CU138"/>
  <c r="CZ137"/>
  <c r="CU137"/>
  <c r="CZ136"/>
  <c r="CU136"/>
  <c r="CZ135"/>
  <c r="CU135"/>
  <c r="CP135"/>
  <c r="CZ134"/>
  <c r="CU134"/>
  <c r="CZ133"/>
  <c r="CU133"/>
  <c r="CZ132"/>
  <c r="CU132"/>
  <c r="CP132"/>
  <c r="CZ130"/>
  <c r="CU130"/>
  <c r="CZ129"/>
  <c r="CU129"/>
  <c r="CZ128"/>
  <c r="CU128"/>
  <c r="CZ127"/>
  <c r="CU127"/>
  <c r="CZ126"/>
  <c r="CU126"/>
  <c r="CZ125"/>
  <c r="CU125"/>
  <c r="CZ124"/>
  <c r="CU124"/>
  <c r="CZ123"/>
  <c r="CU123"/>
  <c r="CZ122"/>
  <c r="CU122"/>
  <c r="CZ121"/>
  <c r="CU121"/>
  <c r="CZ120"/>
  <c r="CU120"/>
  <c r="CZ119"/>
  <c r="CU119"/>
  <c r="CZ118"/>
  <c r="CU118"/>
  <c r="CZ117"/>
  <c r="CU117"/>
  <c r="CU115"/>
  <c r="DD114"/>
  <c r="DC114"/>
  <c r="DB114"/>
  <c r="DA114"/>
  <c r="CZ114"/>
  <c r="CY114"/>
  <c r="CU114"/>
  <c r="CU113"/>
  <c r="CP113"/>
  <c r="CU112"/>
  <c r="CP112"/>
  <c r="CU111"/>
  <c r="CP111"/>
  <c r="CU110"/>
  <c r="CP110"/>
  <c r="DD109"/>
  <c r="CZ109"/>
  <c r="CY109"/>
  <c r="CU109"/>
  <c r="CP109"/>
  <c r="CZ108"/>
  <c r="CU108"/>
  <c r="CP108"/>
  <c r="CZ107"/>
  <c r="CU107"/>
  <c r="CP107"/>
  <c r="CZ106"/>
  <c r="CU106"/>
  <c r="CP106"/>
  <c r="CZ105"/>
  <c r="CU105"/>
  <c r="CP105"/>
  <c r="CU104"/>
  <c r="CZ103"/>
  <c r="CU103"/>
  <c r="CZ102"/>
  <c r="CU102"/>
  <c r="CZ100"/>
  <c r="CU100"/>
  <c r="CZ99"/>
  <c r="CU99"/>
  <c r="CZ98"/>
  <c r="CU98"/>
  <c r="CZ97"/>
  <c r="CU97"/>
  <c r="CZ94"/>
  <c r="CU94"/>
  <c r="CZ93"/>
  <c r="CU93"/>
  <c r="CP93"/>
  <c r="CZ92"/>
  <c r="CU92"/>
  <c r="CZ90"/>
  <c r="CU90"/>
  <c r="CZ89"/>
  <c r="CU89"/>
  <c r="CZ88"/>
  <c r="CU88"/>
  <c r="CZ87"/>
  <c r="CU87"/>
  <c r="DD86"/>
  <c r="CZ86"/>
  <c r="CY86"/>
  <c r="CU86"/>
  <c r="CZ85"/>
  <c r="CU85"/>
  <c r="CZ84"/>
  <c r="CU84"/>
  <c r="CZ83"/>
  <c r="CU83"/>
  <c r="CP83"/>
  <c r="CZ82"/>
  <c r="CU82"/>
  <c r="CP82"/>
  <c r="CZ81"/>
  <c r="CU81"/>
  <c r="CT81"/>
  <c r="CR81"/>
  <c r="CP81"/>
  <c r="CZ80"/>
  <c r="CU80"/>
  <c r="CP80"/>
  <c r="CZ79"/>
  <c r="CU79"/>
  <c r="CP79"/>
  <c r="CZ78"/>
  <c r="CU78"/>
  <c r="CP78"/>
  <c r="CZ77"/>
  <c r="CU77"/>
  <c r="CT77"/>
  <c r="CR77"/>
  <c r="CP77"/>
  <c r="CZ76"/>
  <c r="CU76"/>
  <c r="CZ75"/>
  <c r="CU75"/>
  <c r="CZ74"/>
  <c r="CU74"/>
  <c r="CZ73"/>
  <c r="CU73"/>
  <c r="CZ72"/>
  <c r="CU72"/>
  <c r="CZ71"/>
  <c r="CU71"/>
  <c r="CZ70"/>
  <c r="CU70"/>
  <c r="CZ69"/>
  <c r="CU69"/>
  <c r="CZ68"/>
  <c r="CU68"/>
  <c r="CZ67"/>
  <c r="CU67"/>
  <c r="CP64"/>
  <c r="DD62"/>
  <c r="CZ62"/>
  <c r="CY62"/>
  <c r="CW62"/>
  <c r="CU62"/>
  <c r="CP62"/>
  <c r="CU60"/>
  <c r="CU59"/>
  <c r="CP59"/>
  <c r="CU58"/>
  <c r="CP58"/>
  <c r="CU57"/>
  <c r="CU56"/>
  <c r="CT55"/>
  <c r="CR55"/>
  <c r="CP55"/>
  <c r="CZ54"/>
  <c r="CU54"/>
  <c r="CP54"/>
  <c r="DD52"/>
  <c r="CZ52"/>
  <c r="CY52"/>
  <c r="CU52"/>
  <c r="CT52"/>
  <c r="CR52"/>
  <c r="CQ52"/>
  <c r="CP52"/>
  <c r="CU51"/>
  <c r="CP51"/>
  <c r="CU50"/>
  <c r="CP50"/>
  <c r="CU49"/>
  <c r="CZ48"/>
  <c r="CP46"/>
  <c r="CU45"/>
  <c r="CP45"/>
  <c r="CU44"/>
  <c r="CP44"/>
  <c r="CU43"/>
  <c r="CP43"/>
  <c r="CU42"/>
  <c r="CP42"/>
  <c r="CU41"/>
  <c r="CP41"/>
  <c r="CU40"/>
  <c r="CU39"/>
  <c r="CP39"/>
  <c r="CU38"/>
  <c r="CP38"/>
  <c r="CU37"/>
  <c r="CP37"/>
  <c r="CT36"/>
  <c r="CP36"/>
  <c r="CZ35"/>
  <c r="CU35"/>
  <c r="CP35"/>
  <c r="CZ34"/>
  <c r="CU34"/>
  <c r="CP34"/>
  <c r="CU32"/>
  <c r="CU31"/>
  <c r="CZ28"/>
  <c r="CU28"/>
  <c r="CZ27"/>
  <c r="CU27"/>
  <c r="CZ26"/>
  <c r="CU26"/>
  <c r="CS22"/>
  <c r="AO55"/>
  <c r="AO66"/>
  <c r="BZ36"/>
  <c r="AU36"/>
  <c r="AO36"/>
  <c r="AI36"/>
  <c r="AK36"/>
  <c r="AM36"/>
  <c r="AG36"/>
  <c r="CK48"/>
  <c r="CF48"/>
  <c r="CA48"/>
  <c r="BL48"/>
  <c r="BF48"/>
  <c r="BA48"/>
  <c r="AV48"/>
  <c r="AG48"/>
  <c r="BW36"/>
  <c r="BW22"/>
  <c r="BX36"/>
  <c r="BX55"/>
  <c r="BX22"/>
  <c r="BY36"/>
  <c r="BY22"/>
  <c r="BZ25"/>
  <c r="BZ55"/>
  <c r="BZ22"/>
  <c r="CA53"/>
  <c r="CA32"/>
  <c r="CA25"/>
  <c r="CA33"/>
  <c r="CA37"/>
  <c r="CA38"/>
  <c r="CA39"/>
  <c r="CA40"/>
  <c r="CA41"/>
  <c r="CA42"/>
  <c r="CA43"/>
  <c r="CA44"/>
  <c r="CA45"/>
  <c r="CA49"/>
  <c r="CA50"/>
  <c r="CA51"/>
  <c r="CA46"/>
  <c r="CA36"/>
  <c r="CA56"/>
  <c r="CA57"/>
  <c r="CA61"/>
  <c r="CA58"/>
  <c r="CA59"/>
  <c r="CA55"/>
  <c r="CA63"/>
  <c r="CA64"/>
  <c r="CA65"/>
  <c r="CA30"/>
  <c r="CA22"/>
  <c r="CB25"/>
  <c r="CB36"/>
  <c r="CB55"/>
  <c r="CB22"/>
  <c r="CC25"/>
  <c r="CC36"/>
  <c r="CC55"/>
  <c r="CC22"/>
  <c r="CD25"/>
  <c r="CD36"/>
  <c r="CD55"/>
  <c r="CD22"/>
  <c r="CE25"/>
  <c r="CE36"/>
  <c r="CE55"/>
  <c r="CE22"/>
  <c r="CF53"/>
  <c r="CF32"/>
  <c r="CF25"/>
  <c r="CG33"/>
  <c r="CH33"/>
  <c r="CI33"/>
  <c r="CJ33"/>
  <c r="CF33"/>
  <c r="CF37"/>
  <c r="CF38"/>
  <c r="CF39"/>
  <c r="CF40"/>
  <c r="CF41"/>
  <c r="CF42"/>
  <c r="CF43"/>
  <c r="CF44"/>
  <c r="CF45"/>
  <c r="CF49"/>
  <c r="CF50"/>
  <c r="CF51"/>
  <c r="CF46"/>
  <c r="CF36"/>
  <c r="CF56"/>
  <c r="CF57"/>
  <c r="CF61"/>
  <c r="CF58"/>
  <c r="CF59"/>
  <c r="CF55"/>
  <c r="CF63"/>
  <c r="CF64"/>
  <c r="CF65"/>
  <c r="CF30"/>
  <c r="CF22"/>
  <c r="CG25"/>
  <c r="CG36"/>
  <c r="CG55"/>
  <c r="CG22"/>
  <c r="CH25"/>
  <c r="CH36"/>
  <c r="CH55"/>
  <c r="CH22"/>
  <c r="CI25"/>
  <c r="CI36"/>
  <c r="CI55"/>
  <c r="CI22"/>
  <c r="CJ25"/>
  <c r="CJ36"/>
  <c r="CJ55"/>
  <c r="CJ22"/>
  <c r="CK53"/>
  <c r="CK32"/>
  <c r="CK25"/>
  <c r="CL33"/>
  <c r="CM33"/>
  <c r="CN33"/>
  <c r="CO33"/>
  <c r="CK33"/>
  <c r="CK37"/>
  <c r="CK38"/>
  <c r="CK39"/>
  <c r="CK40"/>
  <c r="CK41"/>
  <c r="CK42"/>
  <c r="CK43"/>
  <c r="CK44"/>
  <c r="CK45"/>
  <c r="CK49"/>
  <c r="CK50"/>
  <c r="CK51"/>
  <c r="CK46"/>
  <c r="CK36"/>
  <c r="CK56"/>
  <c r="CK57"/>
  <c r="CK61"/>
  <c r="CK58"/>
  <c r="CK59"/>
  <c r="CK55"/>
  <c r="CK63"/>
  <c r="CK64"/>
  <c r="CK65"/>
  <c r="CK30"/>
  <c r="CK22"/>
  <c r="CL25"/>
  <c r="CL36"/>
  <c r="CL55"/>
  <c r="CL22"/>
  <c r="CM25"/>
  <c r="CM36"/>
  <c r="CM55"/>
  <c r="CM22"/>
  <c r="CN25"/>
  <c r="CN36"/>
  <c r="CN55"/>
  <c r="CN22"/>
  <c r="CO25"/>
  <c r="CO36"/>
  <c r="CO55"/>
  <c r="CO22"/>
  <c r="BV53"/>
  <c r="BV36"/>
  <c r="BV25"/>
  <c r="BV55"/>
  <c r="BV63"/>
  <c r="BV64"/>
  <c r="BV65"/>
  <c r="BV30"/>
  <c r="BV22"/>
  <c r="BM53"/>
  <c r="BM33"/>
  <c r="BM63"/>
  <c r="BM65"/>
  <c r="BM32"/>
  <c r="BM40"/>
  <c r="BM49"/>
  <c r="BM56"/>
  <c r="BM57"/>
  <c r="BM61"/>
  <c r="BM47"/>
  <c r="BM29"/>
  <c r="BM22"/>
  <c r="BN22"/>
  <c r="BO22"/>
  <c r="BP22"/>
  <c r="BQ22"/>
  <c r="BR22"/>
  <c r="BS22"/>
  <c r="BT33"/>
  <c r="BT22"/>
  <c r="BU22"/>
  <c r="BL53"/>
  <c r="BL33"/>
  <c r="BL63"/>
  <c r="BL65"/>
  <c r="BL32"/>
  <c r="BL40"/>
  <c r="BL49"/>
  <c r="BL56"/>
  <c r="BL57"/>
  <c r="BL61"/>
  <c r="BL47"/>
  <c r="BL29"/>
  <c r="BL22"/>
  <c r="AR36"/>
  <c r="AR22"/>
  <c r="AS36"/>
  <c r="AS55"/>
  <c r="AS22"/>
  <c r="AT36"/>
  <c r="AT22"/>
  <c r="AU25"/>
  <c r="AU55"/>
  <c r="AU22"/>
  <c r="AV53"/>
  <c r="AV49"/>
  <c r="AV50"/>
  <c r="AV51"/>
  <c r="AV37"/>
  <c r="AV38"/>
  <c r="AV39"/>
  <c r="AV40"/>
  <c r="AV41"/>
  <c r="AV42"/>
  <c r="AV43"/>
  <c r="AV44"/>
  <c r="AV45"/>
  <c r="AV46"/>
  <c r="AV36"/>
  <c r="AV56"/>
  <c r="AV57"/>
  <c r="AV61"/>
  <c r="AV58"/>
  <c r="AV59"/>
  <c r="AV55"/>
  <c r="AV63"/>
  <c r="AV64"/>
  <c r="AV65"/>
  <c r="AV32"/>
  <c r="AV25"/>
  <c r="AV33"/>
  <c r="AV29"/>
  <c r="AV30"/>
  <c r="AV22"/>
  <c r="AW25"/>
  <c r="AW36"/>
  <c r="AW55"/>
  <c r="AW22"/>
  <c r="AX25"/>
  <c r="AX36"/>
  <c r="AX55"/>
  <c r="AX22"/>
  <c r="AY25"/>
  <c r="AY36"/>
  <c r="AY55"/>
  <c r="AY22"/>
  <c r="AZ25"/>
  <c r="AZ36"/>
  <c r="AZ55"/>
  <c r="AZ22"/>
  <c r="BA53"/>
  <c r="BA49"/>
  <c r="BA50"/>
  <c r="BA51"/>
  <c r="BA37"/>
  <c r="BA38"/>
  <c r="BA39"/>
  <c r="BA40"/>
  <c r="BA41"/>
  <c r="BA42"/>
  <c r="BA43"/>
  <c r="BA44"/>
  <c r="BA45"/>
  <c r="BA46"/>
  <c r="BA36"/>
  <c r="BA56"/>
  <c r="BA57"/>
  <c r="BA61"/>
  <c r="BA58"/>
  <c r="BA59"/>
  <c r="BA55"/>
  <c r="BA63"/>
  <c r="BA64"/>
  <c r="BA65"/>
  <c r="BA32"/>
  <c r="BA25"/>
  <c r="BB33"/>
  <c r="BC33"/>
  <c r="BD33"/>
  <c r="BE33"/>
  <c r="BA33"/>
  <c r="BA29"/>
  <c r="BA30"/>
  <c r="BA22"/>
  <c r="BB25"/>
  <c r="BB36"/>
  <c r="BB55"/>
  <c r="BB22"/>
  <c r="BC25"/>
  <c r="BC36"/>
  <c r="BC55"/>
  <c r="BC22"/>
  <c r="BD25"/>
  <c r="BD36"/>
  <c r="BD55"/>
  <c r="BD22"/>
  <c r="BE25"/>
  <c r="BE36"/>
  <c r="BE55"/>
  <c r="BE22"/>
  <c r="BF53"/>
  <c r="BF32"/>
  <c r="BF25"/>
  <c r="BG33"/>
  <c r="BH33"/>
  <c r="BI33"/>
  <c r="BJ33"/>
  <c r="BF33"/>
  <c r="BF37"/>
  <c r="BF38"/>
  <c r="BF39"/>
  <c r="BF40"/>
  <c r="BF41"/>
  <c r="BF42"/>
  <c r="BF43"/>
  <c r="BF44"/>
  <c r="BF45"/>
  <c r="BF49"/>
  <c r="BF50"/>
  <c r="BF51"/>
  <c r="BF46"/>
  <c r="BF36"/>
  <c r="BF56"/>
  <c r="BF57"/>
  <c r="BF61"/>
  <c r="BF58"/>
  <c r="BF59"/>
  <c r="BF55"/>
  <c r="BF63"/>
  <c r="BF64"/>
  <c r="BF65"/>
  <c r="BF29"/>
  <c r="BF30"/>
  <c r="BF22"/>
  <c r="BG25"/>
  <c r="BG36"/>
  <c r="BG55"/>
  <c r="BG22"/>
  <c r="BH25"/>
  <c r="BH36"/>
  <c r="BH55"/>
  <c r="BH22"/>
  <c r="BI25"/>
  <c r="BI36"/>
  <c r="BI55"/>
  <c r="BI22"/>
  <c r="BJ25"/>
  <c r="BJ36"/>
  <c r="BJ55"/>
  <c r="BJ22"/>
  <c r="AQ53"/>
  <c r="AQ63"/>
  <c r="AQ64"/>
  <c r="AQ65"/>
  <c r="AQ36"/>
  <c r="AQ25"/>
  <c r="AQ55"/>
  <c r="AQ29"/>
  <c r="AQ30"/>
  <c r="AQ22"/>
  <c r="AH53"/>
  <c r="AH63"/>
  <c r="AH65"/>
  <c r="AH56"/>
  <c r="AH57"/>
  <c r="AH61"/>
  <c r="AH33"/>
  <c r="AH32"/>
  <c r="AH40"/>
  <c r="AH49"/>
  <c r="AH47"/>
  <c r="AH29"/>
  <c r="AH22"/>
  <c r="AI22"/>
  <c r="AJ22"/>
  <c r="AK22"/>
  <c r="AL22"/>
  <c r="AM22"/>
  <c r="AN22"/>
  <c r="AO33"/>
  <c r="AO22"/>
  <c r="AP22"/>
  <c r="AG53"/>
  <c r="AG63"/>
  <c r="AG65"/>
  <c r="AG56"/>
  <c r="AG57"/>
  <c r="AG61"/>
  <c r="AG33"/>
  <c r="AG32"/>
  <c r="AG40"/>
  <c r="AG49"/>
  <c r="AG47"/>
  <c r="AG29"/>
  <c r="AG30"/>
  <c r="AG22"/>
  <c r="BL30"/>
  <c r="CK29"/>
  <c r="CF29"/>
  <c r="CA29"/>
  <c r="BV29"/>
  <c r="AG20" i="15"/>
  <c r="AG41"/>
  <c r="AG59"/>
  <c r="AG19"/>
  <c r="AG63"/>
  <c r="AG80"/>
  <c r="AG84"/>
  <c r="AG88"/>
  <c r="AG79"/>
  <c r="AG93"/>
  <c r="AG103"/>
  <c r="AG99"/>
  <c r="AG92"/>
  <c r="AG114"/>
  <c r="AG119"/>
  <c r="AG113"/>
  <c r="AG111"/>
  <c r="AG107"/>
  <c r="AG18"/>
  <c r="AH20"/>
  <c r="AH41"/>
  <c r="AH19"/>
  <c r="AH63"/>
  <c r="AH93"/>
  <c r="AH99"/>
  <c r="AH92"/>
  <c r="AH114"/>
  <c r="AH113"/>
  <c r="AH111"/>
  <c r="AH18"/>
  <c r="AI20"/>
  <c r="AI41"/>
  <c r="AI59"/>
  <c r="AI19"/>
  <c r="AI63"/>
  <c r="AI80"/>
  <c r="AI84"/>
  <c r="AI88"/>
  <c r="AI79"/>
  <c r="AI93"/>
  <c r="AI103"/>
  <c r="AI99"/>
  <c r="AI92"/>
  <c r="AI114"/>
  <c r="AI119"/>
  <c r="AI113"/>
  <c r="AI111"/>
  <c r="AI107"/>
  <c r="AI18"/>
  <c r="AJ20"/>
  <c r="AJ19"/>
  <c r="AJ93"/>
  <c r="AJ92"/>
  <c r="AJ18"/>
  <c r="AK20"/>
  <c r="AK41"/>
  <c r="AK59"/>
  <c r="AK19"/>
  <c r="AK63"/>
  <c r="AK80"/>
  <c r="AK84"/>
  <c r="AK88"/>
  <c r="AK79"/>
  <c r="AK93"/>
  <c r="AK103"/>
  <c r="AK99"/>
  <c r="AK92"/>
  <c r="AK114"/>
  <c r="AK119"/>
  <c r="AK113"/>
  <c r="AK111"/>
  <c r="AK107"/>
  <c r="AK18"/>
  <c r="AL20"/>
  <c r="AL41"/>
  <c r="AL19"/>
  <c r="AL93"/>
  <c r="AL99"/>
  <c r="AL92"/>
  <c r="AL18"/>
  <c r="AM20"/>
  <c r="AM41"/>
  <c r="AM59"/>
  <c r="AM19"/>
  <c r="AM63"/>
  <c r="AM80"/>
  <c r="AM84"/>
  <c r="AM88"/>
  <c r="AM79"/>
  <c r="AM93"/>
  <c r="AM103"/>
  <c r="AM99"/>
  <c r="AM92"/>
  <c r="AM114"/>
  <c r="AM119"/>
  <c r="AM113"/>
  <c r="AM111"/>
  <c r="AM107"/>
  <c r="AM18"/>
  <c r="AO22"/>
  <c r="AO27"/>
  <c r="AO28"/>
  <c r="AO30"/>
  <c r="AO33"/>
  <c r="AO34"/>
  <c r="AO35"/>
  <c r="AO36"/>
  <c r="AO37"/>
  <c r="AO40"/>
  <c r="AO31"/>
  <c r="AO32"/>
  <c r="AO38"/>
  <c r="AO26"/>
  <c r="AO23"/>
  <c r="AO20"/>
  <c r="AO46"/>
  <c r="AO47"/>
  <c r="AO48"/>
  <c r="AO51"/>
  <c r="AO52"/>
  <c r="AO54"/>
  <c r="AO55"/>
  <c r="AO53"/>
  <c r="AO58"/>
  <c r="AO41"/>
  <c r="AO59"/>
  <c r="AO19"/>
  <c r="AO65"/>
  <c r="AO66"/>
  <c r="AO67"/>
  <c r="AO68"/>
  <c r="AO72"/>
  <c r="AO78"/>
  <c r="AO74"/>
  <c r="AO77"/>
  <c r="AO75"/>
  <c r="AO76"/>
  <c r="AO63"/>
  <c r="AO80"/>
  <c r="AO84"/>
  <c r="AO88"/>
  <c r="AO79"/>
  <c r="AO93"/>
  <c r="AO103"/>
  <c r="AO99"/>
  <c r="AO92"/>
  <c r="AO117"/>
  <c r="AO114"/>
  <c r="AO119"/>
  <c r="AO113"/>
  <c r="AO111"/>
  <c r="AO107"/>
  <c r="AO18"/>
  <c r="AP22"/>
  <c r="AP27"/>
  <c r="AP28"/>
  <c r="AP33"/>
  <c r="AP36"/>
  <c r="AP31"/>
  <c r="AP32"/>
  <c r="AP38"/>
  <c r="AP26"/>
  <c r="AP23"/>
  <c r="AP20"/>
  <c r="AP46"/>
  <c r="AP47"/>
  <c r="AP48"/>
  <c r="AP55"/>
  <c r="AP58"/>
  <c r="AP41"/>
  <c r="AP19"/>
  <c r="AP66"/>
  <c r="AP67"/>
  <c r="AP68"/>
  <c r="AP69"/>
  <c r="AP70"/>
  <c r="AP71"/>
  <c r="AP72"/>
  <c r="AP73"/>
  <c r="AP74"/>
  <c r="AP77"/>
  <c r="AP75"/>
  <c r="AP76"/>
  <c r="AP63"/>
  <c r="AP93"/>
  <c r="AP99"/>
  <c r="AP92"/>
  <c r="AP117"/>
  <c r="AP114"/>
  <c r="AP113"/>
  <c r="AP111"/>
  <c r="AP18"/>
  <c r="AQ20"/>
  <c r="AQ41"/>
  <c r="AQ59"/>
  <c r="AQ19"/>
  <c r="AQ63"/>
  <c r="AQ80"/>
  <c r="AQ84"/>
  <c r="AQ88"/>
  <c r="AQ79"/>
  <c r="AQ93"/>
  <c r="AQ103"/>
  <c r="AQ102"/>
  <c r="AQ99"/>
  <c r="AQ92"/>
  <c r="AQ114"/>
  <c r="AQ119"/>
  <c r="AQ113"/>
  <c r="AQ111"/>
  <c r="AQ107"/>
  <c r="AQ18"/>
  <c r="AR20"/>
  <c r="AR41"/>
  <c r="AR59"/>
  <c r="AR19"/>
  <c r="AR63"/>
  <c r="AR80"/>
  <c r="AR84"/>
  <c r="AR88"/>
  <c r="AR79"/>
  <c r="AR93"/>
  <c r="AR103"/>
  <c r="AR99"/>
  <c r="AR92"/>
  <c r="AR114"/>
  <c r="AR119"/>
  <c r="AR113"/>
  <c r="AR111"/>
  <c r="AR107"/>
  <c r="AR18"/>
  <c r="AS20"/>
  <c r="AS41"/>
  <c r="AS59"/>
  <c r="AS19"/>
  <c r="AS63"/>
  <c r="AS80"/>
  <c r="AS84"/>
  <c r="AS88"/>
  <c r="AS79"/>
  <c r="AS93"/>
  <c r="AS103"/>
  <c r="AS99"/>
  <c r="AS92"/>
  <c r="AS114"/>
  <c r="AS119"/>
  <c r="AS113"/>
  <c r="AS111"/>
  <c r="AS107"/>
  <c r="AS18"/>
  <c r="AT20"/>
  <c r="AT41"/>
  <c r="AT59"/>
  <c r="AT19"/>
  <c r="AT63"/>
  <c r="AT80"/>
  <c r="AT84"/>
  <c r="AT88"/>
  <c r="AT79"/>
  <c r="AT93"/>
  <c r="AT103"/>
  <c r="AT99"/>
  <c r="AT92"/>
  <c r="AT114"/>
  <c r="AT119"/>
  <c r="AT113"/>
  <c r="AT111"/>
  <c r="AT107"/>
  <c r="AT18"/>
  <c r="AU22"/>
  <c r="AU27"/>
  <c r="AU28"/>
  <c r="AU30"/>
  <c r="AU33"/>
  <c r="AU34"/>
  <c r="AU35"/>
  <c r="AU36"/>
  <c r="AU37"/>
  <c r="AU40"/>
  <c r="AU31"/>
  <c r="AU32"/>
  <c r="AU38"/>
  <c r="AU26"/>
  <c r="AU39"/>
  <c r="AU29"/>
  <c r="AU25"/>
  <c r="AU24"/>
  <c r="AU20"/>
  <c r="AU46"/>
  <c r="AU47"/>
  <c r="AU48"/>
  <c r="AU51"/>
  <c r="AU52"/>
  <c r="AU54"/>
  <c r="AU55"/>
  <c r="AU53"/>
  <c r="AU49"/>
  <c r="AU50"/>
  <c r="AU41"/>
  <c r="AU59"/>
  <c r="AU19"/>
  <c r="AU65"/>
  <c r="AU66"/>
  <c r="AU67"/>
  <c r="AU68"/>
  <c r="AU72"/>
  <c r="AU78"/>
  <c r="AU74"/>
  <c r="AU77"/>
  <c r="AU75"/>
  <c r="AU76"/>
  <c r="AU63"/>
  <c r="AU80"/>
  <c r="AU84"/>
  <c r="AU88"/>
  <c r="AU79"/>
  <c r="AU93"/>
  <c r="AU103"/>
  <c r="AU99"/>
  <c r="AU92"/>
  <c r="AU117"/>
  <c r="AU118"/>
  <c r="AU114"/>
  <c r="AU119"/>
  <c r="AU113"/>
  <c r="AU111"/>
  <c r="AU107"/>
  <c r="AU18"/>
  <c r="AV20"/>
  <c r="AV41"/>
  <c r="AV59"/>
  <c r="AV19"/>
  <c r="AV63"/>
  <c r="AV80"/>
  <c r="AV84"/>
  <c r="AV88"/>
  <c r="AV79"/>
  <c r="AV93"/>
  <c r="AV103"/>
  <c r="AV102"/>
  <c r="AV99"/>
  <c r="AV92"/>
  <c r="AV114"/>
  <c r="AV119"/>
  <c r="AV113"/>
  <c r="AV111"/>
  <c r="AV107"/>
  <c r="AV18"/>
  <c r="AW20"/>
  <c r="AW41"/>
  <c r="AW59"/>
  <c r="AW19"/>
  <c r="AW63"/>
  <c r="AW80"/>
  <c r="AW84"/>
  <c r="AW88"/>
  <c r="AW79"/>
  <c r="AW93"/>
  <c r="AW103"/>
  <c r="AW99"/>
  <c r="AW92"/>
  <c r="AW114"/>
  <c r="AW119"/>
  <c r="AW113"/>
  <c r="AW111"/>
  <c r="AW107"/>
  <c r="AW18"/>
  <c r="AX20"/>
  <c r="AX41"/>
  <c r="AX59"/>
  <c r="AX19"/>
  <c r="AX63"/>
  <c r="AX80"/>
  <c r="AX84"/>
  <c r="AX88"/>
  <c r="AX79"/>
  <c r="AX93"/>
  <c r="AX103"/>
  <c r="AX99"/>
  <c r="AX92"/>
  <c r="AX114"/>
  <c r="AX119"/>
  <c r="AX113"/>
  <c r="AX111"/>
  <c r="AX107"/>
  <c r="AX18"/>
  <c r="AY20"/>
  <c r="AY41"/>
  <c r="AY59"/>
  <c r="AY19"/>
  <c r="AY63"/>
  <c r="AY80"/>
  <c r="AY84"/>
  <c r="AY88"/>
  <c r="AY79"/>
  <c r="AY93"/>
  <c r="AY103"/>
  <c r="AY99"/>
  <c r="AY92"/>
  <c r="AY114"/>
  <c r="AY119"/>
  <c r="AY113"/>
  <c r="AY111"/>
  <c r="AY107"/>
  <c r="AY18"/>
  <c r="AZ22"/>
  <c r="AZ27"/>
  <c r="AZ28"/>
  <c r="AZ30"/>
  <c r="AZ33"/>
  <c r="AZ34"/>
  <c r="AZ35"/>
  <c r="AZ36"/>
  <c r="AZ37"/>
  <c r="AZ40"/>
  <c r="AZ31"/>
  <c r="AZ32"/>
  <c r="AZ38"/>
  <c r="AZ26"/>
  <c r="AZ20"/>
  <c r="AZ46"/>
  <c r="AZ47"/>
  <c r="AZ48"/>
  <c r="AZ51"/>
  <c r="AZ52"/>
  <c r="AZ54"/>
  <c r="AZ55"/>
  <c r="AZ53"/>
  <c r="AZ41"/>
  <c r="AZ59"/>
  <c r="AZ19"/>
  <c r="AZ65"/>
  <c r="AZ66"/>
  <c r="AZ67"/>
  <c r="AZ68"/>
  <c r="AZ72"/>
  <c r="AZ78"/>
  <c r="AZ74"/>
  <c r="AZ77"/>
  <c r="AZ75"/>
  <c r="AZ76"/>
  <c r="AZ63"/>
  <c r="AZ80"/>
  <c r="AZ84"/>
  <c r="AZ88"/>
  <c r="AZ79"/>
  <c r="AZ93"/>
  <c r="AZ103"/>
  <c r="AZ99"/>
  <c r="AZ92"/>
  <c r="AZ117"/>
  <c r="AZ118"/>
  <c r="AZ114"/>
  <c r="AZ119"/>
  <c r="AZ113"/>
  <c r="AZ111"/>
  <c r="AZ107"/>
  <c r="AZ18"/>
  <c r="BA20"/>
  <c r="BA41"/>
  <c r="BA59"/>
  <c r="BA19"/>
  <c r="BA63"/>
  <c r="BA80"/>
  <c r="BA84"/>
  <c r="BA88"/>
  <c r="BA79"/>
  <c r="BA93"/>
  <c r="BA103"/>
  <c r="BA102"/>
  <c r="BA99"/>
  <c r="BA92"/>
  <c r="BA114"/>
  <c r="BA119"/>
  <c r="BA113"/>
  <c r="BA111"/>
  <c r="BA107"/>
  <c r="BA18"/>
  <c r="BB20"/>
  <c r="BB41"/>
  <c r="BB59"/>
  <c r="BB19"/>
  <c r="BB63"/>
  <c r="BB80"/>
  <c r="BB84"/>
  <c r="BB88"/>
  <c r="BB79"/>
  <c r="BB93"/>
  <c r="BB103"/>
  <c r="BB99"/>
  <c r="BB92"/>
  <c r="BB114"/>
  <c r="BB119"/>
  <c r="BB113"/>
  <c r="BB111"/>
  <c r="BB107"/>
  <c r="BB18"/>
  <c r="BC20"/>
  <c r="BC41"/>
  <c r="BC59"/>
  <c r="BC19"/>
  <c r="BC63"/>
  <c r="BC80"/>
  <c r="BC84"/>
  <c r="BC88"/>
  <c r="BC79"/>
  <c r="BC93"/>
  <c r="BC103"/>
  <c r="BC99"/>
  <c r="BC92"/>
  <c r="BC114"/>
  <c r="BC119"/>
  <c r="BC113"/>
  <c r="BC111"/>
  <c r="BC107"/>
  <c r="BC18"/>
  <c r="BD20"/>
  <c r="BD41"/>
  <c r="BD59"/>
  <c r="BD19"/>
  <c r="BD63"/>
  <c r="BD80"/>
  <c r="BD84"/>
  <c r="BD88"/>
  <c r="BD79"/>
  <c r="BD93"/>
  <c r="BD103"/>
  <c r="BD99"/>
  <c r="BD92"/>
  <c r="BD114"/>
  <c r="BD119"/>
  <c r="BD113"/>
  <c r="BD111"/>
  <c r="BD107"/>
  <c r="BD18"/>
  <c r="BE22"/>
  <c r="BE27"/>
  <c r="BE28"/>
  <c r="BE30"/>
  <c r="BE33"/>
  <c r="BE34"/>
  <c r="BE35"/>
  <c r="BE36"/>
  <c r="BE37"/>
  <c r="BE40"/>
  <c r="BE31"/>
  <c r="BE32"/>
  <c r="BE38"/>
  <c r="BE26"/>
  <c r="BE20"/>
  <c r="BE46"/>
  <c r="BE47"/>
  <c r="BE48"/>
  <c r="BE51"/>
  <c r="BE52"/>
  <c r="BE54"/>
  <c r="BE55"/>
  <c r="BE53"/>
  <c r="BE41"/>
  <c r="BE59"/>
  <c r="BE19"/>
  <c r="BE65"/>
  <c r="BE66"/>
  <c r="BE67"/>
  <c r="BE68"/>
  <c r="BE72"/>
  <c r="BE78"/>
  <c r="BE74"/>
  <c r="BE77"/>
  <c r="BE75"/>
  <c r="BE76"/>
  <c r="BE63"/>
  <c r="BE80"/>
  <c r="BE84"/>
  <c r="BE88"/>
  <c r="BE79"/>
  <c r="BE93"/>
  <c r="BE103"/>
  <c r="BE99"/>
  <c r="BE92"/>
  <c r="BE117"/>
  <c r="BE118"/>
  <c r="BE114"/>
  <c r="BE119"/>
  <c r="BE113"/>
  <c r="BE111"/>
  <c r="BE107"/>
  <c r="BE18"/>
  <c r="BF20"/>
  <c r="BF41"/>
  <c r="BF59"/>
  <c r="BF19"/>
  <c r="BF63"/>
  <c r="BF80"/>
  <c r="BF84"/>
  <c r="BF88"/>
  <c r="BF79"/>
  <c r="BF93"/>
  <c r="BF103"/>
  <c r="BF102"/>
  <c r="BF99"/>
  <c r="BF92"/>
  <c r="BF114"/>
  <c r="BF119"/>
  <c r="BF113"/>
  <c r="BF111"/>
  <c r="BF107"/>
  <c r="BF18"/>
  <c r="BG20"/>
  <c r="BG41"/>
  <c r="BG59"/>
  <c r="BG19"/>
  <c r="BG63"/>
  <c r="BG80"/>
  <c r="BG84"/>
  <c r="BG88"/>
  <c r="BG79"/>
  <c r="BG93"/>
  <c r="BG103"/>
  <c r="BG99"/>
  <c r="BG92"/>
  <c r="BG114"/>
  <c r="BG119"/>
  <c r="BG113"/>
  <c r="BG111"/>
  <c r="BG107"/>
  <c r="BG18"/>
  <c r="BH20"/>
  <c r="BH41"/>
  <c r="BH59"/>
  <c r="BH19"/>
  <c r="BH63"/>
  <c r="BH80"/>
  <c r="BH84"/>
  <c r="BH88"/>
  <c r="BH79"/>
  <c r="BH93"/>
  <c r="BH103"/>
  <c r="BH99"/>
  <c r="BH92"/>
  <c r="BH114"/>
  <c r="BH119"/>
  <c r="BH113"/>
  <c r="BH111"/>
  <c r="BH107"/>
  <c r="BH18"/>
  <c r="BI20"/>
  <c r="BI41"/>
  <c r="BI59"/>
  <c r="BI19"/>
  <c r="BI63"/>
  <c r="BI80"/>
  <c r="BI84"/>
  <c r="BI88"/>
  <c r="BI79"/>
  <c r="BI93"/>
  <c r="BI103"/>
  <c r="BI99"/>
  <c r="BI92"/>
  <c r="BI114"/>
  <c r="BI119"/>
  <c r="BI113"/>
  <c r="BI111"/>
  <c r="BI107"/>
  <c r="BI18"/>
  <c r="BJ22"/>
  <c r="BJ27"/>
  <c r="BJ28"/>
  <c r="BJ30"/>
  <c r="BJ33"/>
  <c r="BJ34"/>
  <c r="BJ35"/>
  <c r="BJ36"/>
  <c r="BJ37"/>
  <c r="BJ40"/>
  <c r="BJ31"/>
  <c r="BJ32"/>
  <c r="BJ38"/>
  <c r="BJ26"/>
  <c r="BJ20"/>
  <c r="BJ46"/>
  <c r="BJ47"/>
  <c r="BJ48"/>
  <c r="BJ51"/>
  <c r="BJ52"/>
  <c r="BJ54"/>
  <c r="BJ55"/>
  <c r="BJ53"/>
  <c r="BJ41"/>
  <c r="BJ59"/>
  <c r="BJ19"/>
  <c r="BJ65"/>
  <c r="BJ66"/>
  <c r="BJ67"/>
  <c r="BJ68"/>
  <c r="BJ72"/>
  <c r="BJ78"/>
  <c r="BJ74"/>
  <c r="BJ77"/>
  <c r="BJ75"/>
  <c r="BJ76"/>
  <c r="BJ63"/>
  <c r="BJ80"/>
  <c r="BJ84"/>
  <c r="BJ88"/>
  <c r="BJ79"/>
  <c r="BJ93"/>
  <c r="BJ103"/>
  <c r="BJ99"/>
  <c r="BJ92"/>
  <c r="BJ117"/>
  <c r="BJ118"/>
  <c r="BJ114"/>
  <c r="BJ119"/>
  <c r="BJ113"/>
  <c r="BJ111"/>
  <c r="BJ107"/>
  <c r="BJ18"/>
  <c r="BK20"/>
  <c r="BK41"/>
  <c r="BK59"/>
  <c r="BK19"/>
  <c r="BK63"/>
  <c r="BK80"/>
  <c r="BK84"/>
  <c r="BK88"/>
  <c r="BK79"/>
  <c r="BK93"/>
  <c r="BK103"/>
  <c r="BK99"/>
  <c r="BK92"/>
  <c r="BK114"/>
  <c r="BK119"/>
  <c r="BK113"/>
  <c r="BK111"/>
  <c r="BK107"/>
  <c r="BK18"/>
  <c r="BL20"/>
  <c r="BL41"/>
  <c r="BL19"/>
  <c r="BL63"/>
  <c r="BL93"/>
  <c r="BL99"/>
  <c r="BL92"/>
  <c r="BL114"/>
  <c r="BL113"/>
  <c r="BL111"/>
  <c r="BL18"/>
  <c r="BM20"/>
  <c r="BM41"/>
  <c r="BM59"/>
  <c r="BM19"/>
  <c r="BM63"/>
  <c r="BM80"/>
  <c r="BM84"/>
  <c r="BM88"/>
  <c r="BM79"/>
  <c r="BM93"/>
  <c r="BM103"/>
  <c r="BM99"/>
  <c r="BM92"/>
  <c r="BM114"/>
  <c r="BM119"/>
  <c r="BM113"/>
  <c r="BM111"/>
  <c r="BM107"/>
  <c r="BM18"/>
  <c r="BN20"/>
  <c r="BN19"/>
  <c r="BN93"/>
  <c r="BN92"/>
  <c r="BN18"/>
  <c r="BO20"/>
  <c r="BO41"/>
  <c r="BO59"/>
  <c r="BO19"/>
  <c r="BO63"/>
  <c r="BO80"/>
  <c r="BO84"/>
  <c r="BO88"/>
  <c r="BO79"/>
  <c r="BO93"/>
  <c r="BO103"/>
  <c r="BO99"/>
  <c r="BO92"/>
  <c r="BO114"/>
  <c r="BO119"/>
  <c r="BO113"/>
  <c r="BO111"/>
  <c r="BO107"/>
  <c r="BO18"/>
  <c r="BP20"/>
  <c r="BP41"/>
  <c r="BP19"/>
  <c r="BP93"/>
  <c r="BP99"/>
  <c r="BP92"/>
  <c r="BP18"/>
  <c r="BQ20"/>
  <c r="BQ41"/>
  <c r="BQ59"/>
  <c r="BQ19"/>
  <c r="BQ63"/>
  <c r="BQ80"/>
  <c r="BQ84"/>
  <c r="BQ88"/>
  <c r="BQ79"/>
  <c r="BQ93"/>
  <c r="BQ103"/>
  <c r="BQ99"/>
  <c r="BQ92"/>
  <c r="BQ114"/>
  <c r="BQ119"/>
  <c r="BQ113"/>
  <c r="BQ111"/>
  <c r="BQ107"/>
  <c r="BQ18"/>
  <c r="BS22"/>
  <c r="BS27"/>
  <c r="BS28"/>
  <c r="BS30"/>
  <c r="BS33"/>
  <c r="BS34"/>
  <c r="BS35"/>
  <c r="BS36"/>
  <c r="BS37"/>
  <c r="BS40"/>
  <c r="BS31"/>
  <c r="BS32"/>
  <c r="BS38"/>
  <c r="BS26"/>
  <c r="BS23"/>
  <c r="BS20"/>
  <c r="BS46"/>
  <c r="BS47"/>
  <c r="BS48"/>
  <c r="BS51"/>
  <c r="BS52"/>
  <c r="BS54"/>
  <c r="BS55"/>
  <c r="BS53"/>
  <c r="BS58"/>
  <c r="BS41"/>
  <c r="BS59"/>
  <c r="BS19"/>
  <c r="BS65"/>
  <c r="BS66"/>
  <c r="BS67"/>
  <c r="BS68"/>
  <c r="BS72"/>
  <c r="BS78"/>
  <c r="BS74"/>
  <c r="BS77"/>
  <c r="BS75"/>
  <c r="BS76"/>
  <c r="BS63"/>
  <c r="BS80"/>
  <c r="BS84"/>
  <c r="BS88"/>
  <c r="BS79"/>
  <c r="BS93"/>
  <c r="BS103"/>
  <c r="BS99"/>
  <c r="BS92"/>
  <c r="BS117"/>
  <c r="BS114"/>
  <c r="BS119"/>
  <c r="BS113"/>
  <c r="BS111"/>
  <c r="BS107"/>
  <c r="BS18"/>
  <c r="BT22"/>
  <c r="BT27"/>
  <c r="BT28"/>
  <c r="BT33"/>
  <c r="BT36"/>
  <c r="BT31"/>
  <c r="BT32"/>
  <c r="BT38"/>
  <c r="BT26"/>
  <c r="BT23"/>
  <c r="BT20"/>
  <c r="BT46"/>
  <c r="BT47"/>
  <c r="BT48"/>
  <c r="BT55"/>
  <c r="BT58"/>
  <c r="BT41"/>
  <c r="BT19"/>
  <c r="BT66"/>
  <c r="BT67"/>
  <c r="BT68"/>
  <c r="BT69"/>
  <c r="BT70"/>
  <c r="BT71"/>
  <c r="BT72"/>
  <c r="BT73"/>
  <c r="BT74"/>
  <c r="BT77"/>
  <c r="BT75"/>
  <c r="BT76"/>
  <c r="BT63"/>
  <c r="BT93"/>
  <c r="BT99"/>
  <c r="BT92"/>
  <c r="BT117"/>
  <c r="BT114"/>
  <c r="BT113"/>
  <c r="BT111"/>
  <c r="BT18"/>
  <c r="BU20"/>
  <c r="BU41"/>
  <c r="BU59"/>
  <c r="BU19"/>
  <c r="BU63"/>
  <c r="BU80"/>
  <c r="BU84"/>
  <c r="BU88"/>
  <c r="BU79"/>
  <c r="BU93"/>
  <c r="BU103"/>
  <c r="BU102"/>
  <c r="BU99"/>
  <c r="BU92"/>
  <c r="BU114"/>
  <c r="BU119"/>
  <c r="BU113"/>
  <c r="BU111"/>
  <c r="BU107"/>
  <c r="BU18"/>
  <c r="BV20"/>
  <c r="BV41"/>
  <c r="BV59"/>
  <c r="BV19"/>
  <c r="BV63"/>
  <c r="BV80"/>
  <c r="BV84"/>
  <c r="BV88"/>
  <c r="BV79"/>
  <c r="BV93"/>
  <c r="BV103"/>
  <c r="BV99"/>
  <c r="BV92"/>
  <c r="BV114"/>
  <c r="BV119"/>
  <c r="BV113"/>
  <c r="BV111"/>
  <c r="BV107"/>
  <c r="BV18"/>
  <c r="BW20"/>
  <c r="BW41"/>
  <c r="BW59"/>
  <c r="BW19"/>
  <c r="BW63"/>
  <c r="BW80"/>
  <c r="BW84"/>
  <c r="BW88"/>
  <c r="BW79"/>
  <c r="BW93"/>
  <c r="BW103"/>
  <c r="BW99"/>
  <c r="BW92"/>
  <c r="BW114"/>
  <c r="BW119"/>
  <c r="BW113"/>
  <c r="BW111"/>
  <c r="BW107"/>
  <c r="BW18"/>
  <c r="BX20"/>
  <c r="BX41"/>
  <c r="BX59"/>
  <c r="BX19"/>
  <c r="BX63"/>
  <c r="BX80"/>
  <c r="BX84"/>
  <c r="BX88"/>
  <c r="BX79"/>
  <c r="BX93"/>
  <c r="BX103"/>
  <c r="BX99"/>
  <c r="BX92"/>
  <c r="BX114"/>
  <c r="BX119"/>
  <c r="BX113"/>
  <c r="BX111"/>
  <c r="BX107"/>
  <c r="BX18"/>
  <c r="BY22"/>
  <c r="BY27"/>
  <c r="BY28"/>
  <c r="BY30"/>
  <c r="BY33"/>
  <c r="BY34"/>
  <c r="BY35"/>
  <c r="BY36"/>
  <c r="BY37"/>
  <c r="BY40"/>
  <c r="BY31"/>
  <c r="BY32"/>
  <c r="BY38"/>
  <c r="BY26"/>
  <c r="BY39"/>
  <c r="BY29"/>
  <c r="BY25"/>
  <c r="BY24"/>
  <c r="BY20"/>
  <c r="BY46"/>
  <c r="BY47"/>
  <c r="BY48"/>
  <c r="BY51"/>
  <c r="BY52"/>
  <c r="BY54"/>
  <c r="BY55"/>
  <c r="BY53"/>
  <c r="BY49"/>
  <c r="BY50"/>
  <c r="BY41"/>
  <c r="BY59"/>
  <c r="BY19"/>
  <c r="BY65"/>
  <c r="BY66"/>
  <c r="BY67"/>
  <c r="BY68"/>
  <c r="BY72"/>
  <c r="BY78"/>
  <c r="BY74"/>
  <c r="BY77"/>
  <c r="BY75"/>
  <c r="BY76"/>
  <c r="BY63"/>
  <c r="BY80"/>
  <c r="BY84"/>
  <c r="BY88"/>
  <c r="BY79"/>
  <c r="BY93"/>
  <c r="BY103"/>
  <c r="BY99"/>
  <c r="BY92"/>
  <c r="BY117"/>
  <c r="BY118"/>
  <c r="BY114"/>
  <c r="BY119"/>
  <c r="BY113"/>
  <c r="BY111"/>
  <c r="BY107"/>
  <c r="BY18"/>
  <c r="BZ20"/>
  <c r="BZ41"/>
  <c r="BZ59"/>
  <c r="BZ19"/>
  <c r="BZ63"/>
  <c r="BZ80"/>
  <c r="BZ84"/>
  <c r="BZ88"/>
  <c r="BZ79"/>
  <c r="BZ93"/>
  <c r="BZ103"/>
  <c r="BZ102"/>
  <c r="BZ99"/>
  <c r="BZ92"/>
  <c r="BZ114"/>
  <c r="BZ119"/>
  <c r="BZ113"/>
  <c r="BZ111"/>
  <c r="BZ107"/>
  <c r="BZ18"/>
  <c r="CA20"/>
  <c r="CA41"/>
  <c r="CA59"/>
  <c r="CA19"/>
  <c r="CA63"/>
  <c r="CA80"/>
  <c r="CA84"/>
  <c r="CA88"/>
  <c r="CA79"/>
  <c r="CA93"/>
  <c r="CA103"/>
  <c r="CA99"/>
  <c r="CA92"/>
  <c r="CA114"/>
  <c r="CA119"/>
  <c r="CA113"/>
  <c r="CA111"/>
  <c r="CA107"/>
  <c r="CA18"/>
  <c r="CB20"/>
  <c r="CB41"/>
  <c r="CB59"/>
  <c r="CB19"/>
  <c r="CB63"/>
  <c r="CB80"/>
  <c r="CB84"/>
  <c r="CB88"/>
  <c r="CB79"/>
  <c r="CB93"/>
  <c r="CB103"/>
  <c r="CB99"/>
  <c r="CB92"/>
  <c r="CB114"/>
  <c r="CB119"/>
  <c r="CB113"/>
  <c r="CB111"/>
  <c r="CB107"/>
  <c r="CB18"/>
  <c r="CC20"/>
  <c r="CC41"/>
  <c r="CC59"/>
  <c r="CC19"/>
  <c r="CC63"/>
  <c r="CC80"/>
  <c r="CC84"/>
  <c r="CC88"/>
  <c r="CC79"/>
  <c r="CC93"/>
  <c r="CC103"/>
  <c r="CC99"/>
  <c r="CC92"/>
  <c r="CC114"/>
  <c r="CC119"/>
  <c r="CC113"/>
  <c r="CC111"/>
  <c r="CC107"/>
  <c r="CC18"/>
  <c r="CD22"/>
  <c r="CD27"/>
  <c r="CD28"/>
  <c r="CD30"/>
  <c r="CD33"/>
  <c r="CD34"/>
  <c r="CD35"/>
  <c r="CD36"/>
  <c r="CD37"/>
  <c r="CD40"/>
  <c r="CD31"/>
  <c r="CD32"/>
  <c r="CD38"/>
  <c r="CD26"/>
  <c r="CD20"/>
  <c r="CD46"/>
  <c r="CD47"/>
  <c r="CD48"/>
  <c r="CD51"/>
  <c r="CD52"/>
  <c r="CD54"/>
  <c r="CD55"/>
  <c r="CD53"/>
  <c r="CD41"/>
  <c r="CD59"/>
  <c r="CD19"/>
  <c r="CD65"/>
  <c r="CD66"/>
  <c r="CD67"/>
  <c r="CD68"/>
  <c r="CD72"/>
  <c r="CD78"/>
  <c r="CD74"/>
  <c r="CD77"/>
  <c r="CD75"/>
  <c r="CD76"/>
  <c r="CD63"/>
  <c r="CD80"/>
  <c r="CD84"/>
  <c r="CD88"/>
  <c r="CD79"/>
  <c r="CD93"/>
  <c r="CD103"/>
  <c r="CD99"/>
  <c r="CD92"/>
  <c r="CD117"/>
  <c r="CD118"/>
  <c r="CD114"/>
  <c r="CD119"/>
  <c r="CD113"/>
  <c r="CD111"/>
  <c r="CD107"/>
  <c r="CD18"/>
  <c r="CE20"/>
  <c r="CE41"/>
  <c r="CE59"/>
  <c r="CE19"/>
  <c r="CE63"/>
  <c r="CE80"/>
  <c r="CE84"/>
  <c r="CE88"/>
  <c r="CE79"/>
  <c r="CE93"/>
  <c r="CE103"/>
  <c r="CE102"/>
  <c r="CE99"/>
  <c r="CE92"/>
  <c r="CE114"/>
  <c r="CE119"/>
  <c r="CE113"/>
  <c r="CE111"/>
  <c r="CE107"/>
  <c r="CE18"/>
  <c r="CF20"/>
  <c r="CF41"/>
  <c r="CF59"/>
  <c r="CF19"/>
  <c r="CF63"/>
  <c r="CF80"/>
  <c r="CF84"/>
  <c r="CF88"/>
  <c r="CF79"/>
  <c r="CF93"/>
  <c r="CF103"/>
  <c r="CF99"/>
  <c r="CF92"/>
  <c r="CF114"/>
  <c r="CF119"/>
  <c r="CF113"/>
  <c r="CF111"/>
  <c r="CF107"/>
  <c r="CF18"/>
  <c r="CG20"/>
  <c r="CG41"/>
  <c r="CG59"/>
  <c r="CG19"/>
  <c r="CG63"/>
  <c r="CG80"/>
  <c r="CG84"/>
  <c r="CG88"/>
  <c r="CG79"/>
  <c r="CG93"/>
  <c r="CG103"/>
  <c r="CG99"/>
  <c r="CG92"/>
  <c r="CG114"/>
  <c r="CG119"/>
  <c r="CG113"/>
  <c r="CG111"/>
  <c r="CG107"/>
  <c r="CG18"/>
  <c r="CH20"/>
  <c r="CH41"/>
  <c r="CH59"/>
  <c r="CH19"/>
  <c r="CH63"/>
  <c r="CH80"/>
  <c r="CH84"/>
  <c r="CH88"/>
  <c r="CH79"/>
  <c r="CH93"/>
  <c r="CH103"/>
  <c r="CH99"/>
  <c r="CH92"/>
  <c r="CH114"/>
  <c r="CH119"/>
  <c r="CH113"/>
  <c r="CH111"/>
  <c r="CH107"/>
  <c r="CH18"/>
  <c r="CI22"/>
  <c r="CI27"/>
  <c r="CI28"/>
  <c r="CI30"/>
  <c r="CI33"/>
  <c r="CI34"/>
  <c r="CI35"/>
  <c r="CI36"/>
  <c r="CI37"/>
  <c r="CI40"/>
  <c r="CI31"/>
  <c r="CI32"/>
  <c r="CI38"/>
  <c r="CI26"/>
  <c r="CI20"/>
  <c r="CI46"/>
  <c r="CI47"/>
  <c r="CI48"/>
  <c r="CI51"/>
  <c r="CI52"/>
  <c r="CI54"/>
  <c r="CI55"/>
  <c r="CI53"/>
  <c r="CI41"/>
  <c r="CI59"/>
  <c r="CI19"/>
  <c r="CI65"/>
  <c r="CI66"/>
  <c r="CI67"/>
  <c r="CI68"/>
  <c r="CI72"/>
  <c r="CI78"/>
  <c r="CI74"/>
  <c r="CI77"/>
  <c r="CI75"/>
  <c r="CI76"/>
  <c r="CI63"/>
  <c r="CI80"/>
  <c r="CI84"/>
  <c r="CI88"/>
  <c r="CI79"/>
  <c r="CI93"/>
  <c r="CI103"/>
  <c r="CI99"/>
  <c r="CI92"/>
  <c r="CI117"/>
  <c r="CI118"/>
  <c r="CI114"/>
  <c r="CI119"/>
  <c r="CI113"/>
  <c r="CI111"/>
  <c r="CI107"/>
  <c r="CI18"/>
  <c r="CJ20"/>
  <c r="CJ41"/>
  <c r="CJ59"/>
  <c r="CJ19"/>
  <c r="CJ63"/>
  <c r="CJ80"/>
  <c r="CJ84"/>
  <c r="CJ88"/>
  <c r="CJ79"/>
  <c r="CJ93"/>
  <c r="CJ103"/>
  <c r="CJ102"/>
  <c r="CJ99"/>
  <c r="CJ92"/>
  <c r="CJ114"/>
  <c r="CJ119"/>
  <c r="CJ113"/>
  <c r="CJ111"/>
  <c r="CJ107"/>
  <c r="CJ18"/>
  <c r="CK20"/>
  <c r="CK41"/>
  <c r="CK59"/>
  <c r="CK19"/>
  <c r="CK63"/>
  <c r="CK80"/>
  <c r="CK84"/>
  <c r="CK88"/>
  <c r="CK79"/>
  <c r="CK93"/>
  <c r="CK103"/>
  <c r="CK99"/>
  <c r="CK92"/>
  <c r="CK114"/>
  <c r="CK119"/>
  <c r="CK113"/>
  <c r="CK111"/>
  <c r="CK107"/>
  <c r="CK18"/>
  <c r="CL20"/>
  <c r="CL41"/>
  <c r="CL59"/>
  <c r="CL19"/>
  <c r="CL63"/>
  <c r="CL80"/>
  <c r="CL84"/>
  <c r="CL88"/>
  <c r="CL79"/>
  <c r="CL93"/>
  <c r="CL103"/>
  <c r="CL99"/>
  <c r="CL92"/>
  <c r="CL114"/>
  <c r="CL119"/>
  <c r="CL113"/>
  <c r="CL111"/>
  <c r="CL107"/>
  <c r="CL18"/>
  <c r="CM20"/>
  <c r="CM41"/>
  <c r="CM59"/>
  <c r="CM19"/>
  <c r="CM63"/>
  <c r="CM80"/>
  <c r="CM84"/>
  <c r="CM88"/>
  <c r="CM79"/>
  <c r="CM93"/>
  <c r="CM103"/>
  <c r="CM99"/>
  <c r="CM92"/>
  <c r="CM114"/>
  <c r="CM119"/>
  <c r="CM113"/>
  <c r="CM111"/>
  <c r="CM107"/>
  <c r="CM18"/>
  <c r="CN22"/>
  <c r="CN27"/>
  <c r="CN28"/>
  <c r="CN30"/>
  <c r="CN33"/>
  <c r="CN34"/>
  <c r="CN35"/>
  <c r="CN36"/>
  <c r="CN37"/>
  <c r="CN40"/>
  <c r="CN31"/>
  <c r="CN32"/>
  <c r="CN38"/>
  <c r="CN26"/>
  <c r="CN20"/>
  <c r="CN46"/>
  <c r="CN47"/>
  <c r="CN48"/>
  <c r="CN51"/>
  <c r="CN52"/>
  <c r="CN54"/>
  <c r="CN55"/>
  <c r="CN53"/>
  <c r="CN41"/>
  <c r="CN59"/>
  <c r="CN19"/>
  <c r="CN65"/>
  <c r="CN66"/>
  <c r="CN67"/>
  <c r="CN68"/>
  <c r="CN72"/>
  <c r="CN78"/>
  <c r="CN74"/>
  <c r="CN77"/>
  <c r="CN75"/>
  <c r="CN76"/>
  <c r="CN63"/>
  <c r="CN80"/>
  <c r="CN84"/>
  <c r="CN88"/>
  <c r="CN79"/>
  <c r="CN93"/>
  <c r="CN103"/>
  <c r="CN99"/>
  <c r="CN92"/>
  <c r="CN117"/>
  <c r="CN118"/>
  <c r="CN114"/>
  <c r="CN119"/>
  <c r="CN113"/>
  <c r="CN111"/>
  <c r="CN107"/>
  <c r="CN18"/>
  <c r="CO20"/>
  <c r="CO41"/>
  <c r="CO19"/>
  <c r="CO63"/>
  <c r="CO93"/>
  <c r="CO99"/>
  <c r="CO92"/>
  <c r="CO114"/>
  <c r="CO113"/>
  <c r="CO111"/>
  <c r="CO18"/>
  <c r="CP20"/>
  <c r="CP19"/>
  <c r="CP93"/>
  <c r="CP92"/>
  <c r="CP18"/>
  <c r="CQ20"/>
  <c r="CQ41"/>
  <c r="CQ19"/>
  <c r="CQ93"/>
  <c r="CQ99"/>
  <c r="CQ92"/>
  <c r="CQ18"/>
  <c r="CS22"/>
  <c r="CS27"/>
  <c r="CS28"/>
  <c r="CS33"/>
  <c r="CS36"/>
  <c r="CS31"/>
  <c r="CS32"/>
  <c r="CS38"/>
  <c r="CS26"/>
  <c r="CS23"/>
  <c r="CS20"/>
  <c r="CS46"/>
  <c r="CS47"/>
  <c r="CS48"/>
  <c r="CS55"/>
  <c r="CS58"/>
  <c r="CS41"/>
  <c r="CS19"/>
  <c r="CS66"/>
  <c r="CS67"/>
  <c r="CS68"/>
  <c r="CS69"/>
  <c r="CS70"/>
  <c r="CS71"/>
  <c r="CS72"/>
  <c r="CS73"/>
  <c r="CS74"/>
  <c r="CS77"/>
  <c r="CS75"/>
  <c r="CS76"/>
  <c r="CS63"/>
  <c r="CS93"/>
  <c r="CS99"/>
  <c r="CS92"/>
  <c r="CS117"/>
  <c r="CS114"/>
  <c r="CS113"/>
  <c r="CS111"/>
  <c r="CS18"/>
  <c r="CT20"/>
  <c r="CT41"/>
  <c r="CT59"/>
  <c r="CT19"/>
  <c r="CT63"/>
  <c r="CT80"/>
  <c r="CT84"/>
  <c r="CT88"/>
  <c r="CT79"/>
  <c r="CT93"/>
  <c r="CT103"/>
  <c r="CT102"/>
  <c r="CT99"/>
  <c r="CT92"/>
  <c r="CT114"/>
  <c r="CT119"/>
  <c r="CT113"/>
  <c r="CT111"/>
  <c r="CT107"/>
  <c r="CT18"/>
  <c r="CU20"/>
  <c r="CU41"/>
  <c r="CU59"/>
  <c r="CU19"/>
  <c r="CU63"/>
  <c r="CU80"/>
  <c r="CU84"/>
  <c r="CU88"/>
  <c r="CU79"/>
  <c r="CU93"/>
  <c r="CU103"/>
  <c r="CU99"/>
  <c r="CU92"/>
  <c r="CU114"/>
  <c r="CU119"/>
  <c r="CU113"/>
  <c r="CU111"/>
  <c r="CU107"/>
  <c r="CU18"/>
  <c r="CV20"/>
  <c r="CV41"/>
  <c r="CV59"/>
  <c r="CV19"/>
  <c r="CV63"/>
  <c r="CV80"/>
  <c r="CV84"/>
  <c r="CV88"/>
  <c r="CV79"/>
  <c r="CV93"/>
  <c r="CV103"/>
  <c r="CV99"/>
  <c r="CV92"/>
  <c r="CV114"/>
  <c r="CV119"/>
  <c r="CV113"/>
  <c r="CV111"/>
  <c r="CV107"/>
  <c r="CV18"/>
  <c r="CW20"/>
  <c r="CW41"/>
  <c r="CW59"/>
  <c r="CW19"/>
  <c r="CW63"/>
  <c r="CW80"/>
  <c r="CW84"/>
  <c r="CW88"/>
  <c r="CW79"/>
  <c r="CW93"/>
  <c r="CW103"/>
  <c r="CW99"/>
  <c r="CW92"/>
  <c r="CW114"/>
  <c r="CW119"/>
  <c r="CW113"/>
  <c r="CW111"/>
  <c r="CW107"/>
  <c r="CW18"/>
  <c r="CX22"/>
  <c r="CX27"/>
  <c r="CX28"/>
  <c r="CX30"/>
  <c r="CX33"/>
  <c r="CX34"/>
  <c r="CX35"/>
  <c r="CX36"/>
  <c r="CX37"/>
  <c r="CX40"/>
  <c r="CX31"/>
  <c r="CX32"/>
  <c r="CX38"/>
  <c r="CX26"/>
  <c r="CX39"/>
  <c r="CX29"/>
  <c r="CX25"/>
  <c r="CX24"/>
  <c r="CX20"/>
  <c r="CX46"/>
  <c r="CX47"/>
  <c r="CX48"/>
  <c r="CX51"/>
  <c r="CX52"/>
  <c r="CX54"/>
  <c r="CX55"/>
  <c r="CX53"/>
  <c r="CX49"/>
  <c r="CX50"/>
  <c r="CX41"/>
  <c r="CX59"/>
  <c r="CX19"/>
  <c r="CX65"/>
  <c r="CX66"/>
  <c r="CX67"/>
  <c r="CX68"/>
  <c r="CX72"/>
  <c r="CX78"/>
  <c r="CX74"/>
  <c r="CX77"/>
  <c r="CX75"/>
  <c r="CX76"/>
  <c r="CX63"/>
  <c r="CX80"/>
  <c r="CX84"/>
  <c r="CX88"/>
  <c r="CX79"/>
  <c r="CX93"/>
  <c r="CX103"/>
  <c r="CX99"/>
  <c r="CX92"/>
  <c r="CX117"/>
  <c r="CX118"/>
  <c r="CX114"/>
  <c r="CX119"/>
  <c r="CX113"/>
  <c r="CX111"/>
  <c r="CX107"/>
  <c r="CX18"/>
  <c r="CY20"/>
  <c r="CY41"/>
  <c r="CY59"/>
  <c r="CY19"/>
  <c r="CY63"/>
  <c r="CY80"/>
  <c r="CY84"/>
  <c r="CY88"/>
  <c r="CY79"/>
  <c r="CY93"/>
  <c r="CY103"/>
  <c r="CY102"/>
  <c r="CY99"/>
  <c r="CY92"/>
  <c r="CY114"/>
  <c r="CY119"/>
  <c r="CY113"/>
  <c r="CY111"/>
  <c r="CY107"/>
  <c r="CY18"/>
  <c r="CZ20"/>
  <c r="CZ41"/>
  <c r="CZ59"/>
  <c r="CZ19"/>
  <c r="CZ63"/>
  <c r="CZ80"/>
  <c r="CZ84"/>
  <c r="CZ88"/>
  <c r="CZ79"/>
  <c r="CZ93"/>
  <c r="CZ103"/>
  <c r="CZ99"/>
  <c r="CZ92"/>
  <c r="CZ114"/>
  <c r="CZ119"/>
  <c r="CZ113"/>
  <c r="CZ111"/>
  <c r="CZ107"/>
  <c r="CZ18"/>
  <c r="DA20"/>
  <c r="DA41"/>
  <c r="DA59"/>
  <c r="DA19"/>
  <c r="DA63"/>
  <c r="DA80"/>
  <c r="DA84"/>
  <c r="DA88"/>
  <c r="DA79"/>
  <c r="DA93"/>
  <c r="DA103"/>
  <c r="DA99"/>
  <c r="DA92"/>
  <c r="DA114"/>
  <c r="DA119"/>
  <c r="DA113"/>
  <c r="DA111"/>
  <c r="DA107"/>
  <c r="DA18"/>
  <c r="DB20"/>
  <c r="DB41"/>
  <c r="DB59"/>
  <c r="DB19"/>
  <c r="DB63"/>
  <c r="DB80"/>
  <c r="DB84"/>
  <c r="DB88"/>
  <c r="DB79"/>
  <c r="DB93"/>
  <c r="DB103"/>
  <c r="DB99"/>
  <c r="DB92"/>
  <c r="DB114"/>
  <c r="DB119"/>
  <c r="DB113"/>
  <c r="DB111"/>
  <c r="DB107"/>
  <c r="DB18"/>
  <c r="DC22"/>
  <c r="DC27"/>
  <c r="DC28"/>
  <c r="DC30"/>
  <c r="DC33"/>
  <c r="DC34"/>
  <c r="DC35"/>
  <c r="DC36"/>
  <c r="DC37"/>
  <c r="DC40"/>
  <c r="DC31"/>
  <c r="DC32"/>
  <c r="DC38"/>
  <c r="DC26"/>
  <c r="DC20"/>
  <c r="DC46"/>
  <c r="DC47"/>
  <c r="DC48"/>
  <c r="DC51"/>
  <c r="DC52"/>
  <c r="DC54"/>
  <c r="DC55"/>
  <c r="DC53"/>
  <c r="DC41"/>
  <c r="DC59"/>
  <c r="DC19"/>
  <c r="DC65"/>
  <c r="DC66"/>
  <c r="DC67"/>
  <c r="DC68"/>
  <c r="DC72"/>
  <c r="DC78"/>
  <c r="DC74"/>
  <c r="DC77"/>
  <c r="DC75"/>
  <c r="DC76"/>
  <c r="DC63"/>
  <c r="DC80"/>
  <c r="DC84"/>
  <c r="DC88"/>
  <c r="DC79"/>
  <c r="DC93"/>
  <c r="DC103"/>
  <c r="DC99"/>
  <c r="DC92"/>
  <c r="DC117"/>
  <c r="DC118"/>
  <c r="DC114"/>
  <c r="DC119"/>
  <c r="DC113"/>
  <c r="DC111"/>
  <c r="DC107"/>
  <c r="DC18"/>
  <c r="DD20"/>
  <c r="DD41"/>
  <c r="DD19"/>
  <c r="DD63"/>
  <c r="DD93"/>
  <c r="DD99"/>
  <c r="DD92"/>
  <c r="DD114"/>
  <c r="DD113"/>
  <c r="DD111"/>
  <c r="DD18"/>
  <c r="DE20"/>
  <c r="DE19"/>
  <c r="DE93"/>
  <c r="DE92"/>
  <c r="DE18"/>
  <c r="DF20"/>
  <c r="DF41"/>
  <c r="DF19"/>
  <c r="DF93"/>
  <c r="DF99"/>
  <c r="DF92"/>
  <c r="DF18"/>
  <c r="DH22"/>
  <c r="DH27"/>
  <c r="DH28"/>
  <c r="DH33"/>
  <c r="DH36"/>
  <c r="DH31"/>
  <c r="DH32"/>
  <c r="DH38"/>
  <c r="DH26"/>
  <c r="DH23"/>
  <c r="DH20"/>
  <c r="DH46"/>
  <c r="DH47"/>
  <c r="DH48"/>
  <c r="DH55"/>
  <c r="DH58"/>
  <c r="DH41"/>
  <c r="DH19"/>
  <c r="DH66"/>
  <c r="DH67"/>
  <c r="DH68"/>
  <c r="DH69"/>
  <c r="DH70"/>
  <c r="DH71"/>
  <c r="DH72"/>
  <c r="DH73"/>
  <c r="DH74"/>
  <c r="DH77"/>
  <c r="DH75"/>
  <c r="DH76"/>
  <c r="DH63"/>
  <c r="DH93"/>
  <c r="DH99"/>
  <c r="DH92"/>
  <c r="DH117"/>
  <c r="DH114"/>
  <c r="DH113"/>
  <c r="DH111"/>
  <c r="DH18"/>
  <c r="DI20"/>
  <c r="DI41"/>
  <c r="DI59"/>
  <c r="DI19"/>
  <c r="DI63"/>
  <c r="DI80"/>
  <c r="DI84"/>
  <c r="DI88"/>
  <c r="DI79"/>
  <c r="DI93"/>
  <c r="DI103"/>
  <c r="DI102"/>
  <c r="DI99"/>
  <c r="DI92"/>
  <c r="DI114"/>
  <c r="DI119"/>
  <c r="DI113"/>
  <c r="DI111"/>
  <c r="DI107"/>
  <c r="DI18"/>
  <c r="DJ20"/>
  <c r="DJ41"/>
  <c r="DJ59"/>
  <c r="DJ19"/>
  <c r="DJ63"/>
  <c r="DJ80"/>
  <c r="DJ84"/>
  <c r="DJ88"/>
  <c r="DJ79"/>
  <c r="DJ93"/>
  <c r="DJ103"/>
  <c r="DJ99"/>
  <c r="DJ92"/>
  <c r="DJ114"/>
  <c r="DJ119"/>
  <c r="DJ113"/>
  <c r="DJ111"/>
  <c r="DJ107"/>
  <c r="DJ18"/>
  <c r="DK20"/>
  <c r="DK41"/>
  <c r="DK59"/>
  <c r="DK19"/>
  <c r="DK63"/>
  <c r="DK80"/>
  <c r="DK84"/>
  <c r="DK88"/>
  <c r="DK79"/>
  <c r="DK93"/>
  <c r="DK103"/>
  <c r="DK99"/>
  <c r="DK92"/>
  <c r="DK114"/>
  <c r="DK119"/>
  <c r="DK113"/>
  <c r="DK111"/>
  <c r="DK107"/>
  <c r="DK18"/>
  <c r="DL20"/>
  <c r="DL41"/>
  <c r="DL59"/>
  <c r="DL19"/>
  <c r="DL63"/>
  <c r="DL80"/>
  <c r="DL84"/>
  <c r="DL88"/>
  <c r="DL79"/>
  <c r="DL93"/>
  <c r="DL103"/>
  <c r="DL99"/>
  <c r="DL92"/>
  <c r="DL114"/>
  <c r="DL119"/>
  <c r="DL113"/>
  <c r="DL111"/>
  <c r="DL107"/>
  <c r="DL18"/>
  <c r="DM22"/>
  <c r="DM27"/>
  <c r="DM28"/>
  <c r="DM30"/>
  <c r="DM33"/>
  <c r="DM34"/>
  <c r="DM35"/>
  <c r="DM36"/>
  <c r="DM37"/>
  <c r="DM40"/>
  <c r="DM31"/>
  <c r="DM32"/>
  <c r="DM38"/>
  <c r="DM26"/>
  <c r="DM39"/>
  <c r="DM29"/>
  <c r="DM25"/>
  <c r="DM24"/>
  <c r="DM20"/>
  <c r="DM46"/>
  <c r="DM47"/>
  <c r="DM48"/>
  <c r="DM51"/>
  <c r="DM52"/>
  <c r="DM54"/>
  <c r="DM55"/>
  <c r="DM53"/>
  <c r="DM49"/>
  <c r="DM50"/>
  <c r="DM41"/>
  <c r="DM59"/>
  <c r="DM19"/>
  <c r="DM65"/>
  <c r="DM66"/>
  <c r="DM67"/>
  <c r="DM68"/>
  <c r="DM72"/>
  <c r="DM78"/>
  <c r="DM74"/>
  <c r="DM77"/>
  <c r="DM75"/>
  <c r="DM76"/>
  <c r="DM63"/>
  <c r="DM80"/>
  <c r="DM84"/>
  <c r="DM88"/>
  <c r="DM79"/>
  <c r="DM93"/>
  <c r="DM103"/>
  <c r="DM99"/>
  <c r="DM92"/>
  <c r="DM117"/>
  <c r="DM118"/>
  <c r="DM114"/>
  <c r="DM119"/>
  <c r="DM113"/>
  <c r="DM111"/>
  <c r="DM107"/>
  <c r="DM18"/>
  <c r="DN20"/>
  <c r="DN41"/>
  <c r="DN59"/>
  <c r="DN19"/>
  <c r="DN63"/>
  <c r="DN80"/>
  <c r="DN84"/>
  <c r="DN88"/>
  <c r="DN79"/>
  <c r="DN93"/>
  <c r="DN103"/>
  <c r="DN102"/>
  <c r="DN99"/>
  <c r="DN92"/>
  <c r="DN114"/>
  <c r="DN119"/>
  <c r="DN113"/>
  <c r="DN111"/>
  <c r="DN107"/>
  <c r="DN18"/>
  <c r="DO20"/>
  <c r="DO41"/>
  <c r="DO59"/>
  <c r="DO19"/>
  <c r="DO63"/>
  <c r="DO80"/>
  <c r="DO84"/>
  <c r="DO88"/>
  <c r="DO79"/>
  <c r="DO93"/>
  <c r="DO103"/>
  <c r="DO99"/>
  <c r="DO92"/>
  <c r="DO114"/>
  <c r="DO119"/>
  <c r="DO113"/>
  <c r="DO111"/>
  <c r="DO107"/>
  <c r="DO18"/>
  <c r="DP20"/>
  <c r="DP41"/>
  <c r="DP59"/>
  <c r="DP19"/>
  <c r="DP63"/>
  <c r="DP80"/>
  <c r="DP84"/>
  <c r="DP88"/>
  <c r="DP79"/>
  <c r="DP93"/>
  <c r="DP103"/>
  <c r="DP99"/>
  <c r="DP92"/>
  <c r="DP114"/>
  <c r="DP119"/>
  <c r="DP113"/>
  <c r="DP111"/>
  <c r="DP107"/>
  <c r="DP18"/>
  <c r="DQ20"/>
  <c r="DQ41"/>
  <c r="DQ59"/>
  <c r="DQ19"/>
  <c r="DQ63"/>
  <c r="DQ80"/>
  <c r="DQ84"/>
  <c r="DQ88"/>
  <c r="DQ79"/>
  <c r="DQ93"/>
  <c r="DQ103"/>
  <c r="DQ99"/>
  <c r="DQ92"/>
  <c r="DQ114"/>
  <c r="DQ119"/>
  <c r="DQ113"/>
  <c r="DQ111"/>
  <c r="DQ107"/>
  <c r="DQ18"/>
  <c r="DR22"/>
  <c r="DR27"/>
  <c r="DR28"/>
  <c r="DR30"/>
  <c r="DR33"/>
  <c r="DR34"/>
  <c r="DR35"/>
  <c r="DR36"/>
  <c r="DR37"/>
  <c r="DR40"/>
  <c r="DR31"/>
  <c r="DR32"/>
  <c r="DR38"/>
  <c r="DR26"/>
  <c r="DR20"/>
  <c r="DR46"/>
  <c r="DR47"/>
  <c r="DR48"/>
  <c r="DR51"/>
  <c r="DR52"/>
  <c r="DR54"/>
  <c r="DR55"/>
  <c r="DR53"/>
  <c r="DR41"/>
  <c r="DR59"/>
  <c r="DR19"/>
  <c r="DR65"/>
  <c r="DR66"/>
  <c r="DR67"/>
  <c r="DR68"/>
  <c r="DR72"/>
  <c r="DR78"/>
  <c r="DR74"/>
  <c r="DR77"/>
  <c r="DR75"/>
  <c r="DR76"/>
  <c r="DR63"/>
  <c r="DR80"/>
  <c r="DR84"/>
  <c r="DR88"/>
  <c r="DR79"/>
  <c r="DR93"/>
  <c r="DR103"/>
  <c r="DR99"/>
  <c r="DR92"/>
  <c r="DR117"/>
  <c r="DR118"/>
  <c r="DR114"/>
  <c r="DR119"/>
  <c r="DR113"/>
  <c r="DR111"/>
  <c r="DR107"/>
  <c r="DR18"/>
  <c r="AN20"/>
  <c r="BR20"/>
  <c r="CR20"/>
  <c r="DG20"/>
  <c r="AU23"/>
  <c r="AZ23"/>
  <c r="BE23"/>
  <c r="BJ23"/>
  <c r="BY23"/>
  <c r="CD23"/>
  <c r="CI23"/>
  <c r="CN23"/>
  <c r="CX23"/>
  <c r="DC23"/>
  <c r="DM23"/>
  <c r="DR23"/>
  <c r="AZ29"/>
  <c r="BE29"/>
  <c r="BJ29"/>
  <c r="CD29"/>
  <c r="CI29"/>
  <c r="CN29"/>
  <c r="DC29"/>
  <c r="DR29"/>
  <c r="AZ39"/>
  <c r="BE39"/>
  <c r="BJ39"/>
  <c r="CD39"/>
  <c r="CI39"/>
  <c r="CN39"/>
  <c r="DC39"/>
  <c r="DR39"/>
  <c r="AZ49"/>
  <c r="BE49"/>
  <c r="BJ49"/>
  <c r="CD49"/>
  <c r="CI49"/>
  <c r="CN49"/>
  <c r="DC49"/>
  <c r="DR49"/>
  <c r="AZ50"/>
  <c r="BE50"/>
  <c r="BJ50"/>
  <c r="CD50"/>
  <c r="CI50"/>
  <c r="CN50"/>
  <c r="DC50"/>
  <c r="DR50"/>
  <c r="AG124"/>
  <c r="AH124"/>
  <c r="AI124"/>
  <c r="AJ124"/>
  <c r="AK124"/>
  <c r="AL124"/>
  <c r="AM124"/>
  <c r="AO124"/>
  <c r="AP124"/>
  <c r="AQ124"/>
  <c r="AR124"/>
  <c r="AS124"/>
  <c r="AT124"/>
  <c r="AU124"/>
  <c r="AV124"/>
  <c r="AW124"/>
  <c r="AX124"/>
  <c r="AY124"/>
  <c r="AZ124"/>
  <c r="BA124"/>
  <c r="BB124"/>
  <c r="BC124"/>
  <c r="BD124"/>
  <c r="BE124"/>
  <c r="BF124"/>
  <c r="BG124"/>
  <c r="BH124"/>
  <c r="BI124"/>
  <c r="BJ124"/>
  <c r="BK124"/>
  <c r="BL124"/>
  <c r="BM124"/>
  <c r="BN124"/>
  <c r="BO124"/>
  <c r="BP124"/>
  <c r="BQ124"/>
  <c r="BS124"/>
  <c r="BT124"/>
  <c r="BU124"/>
  <c r="BV124"/>
  <c r="BW124"/>
  <c r="BX124"/>
  <c r="BY124"/>
  <c r="BZ124"/>
  <c r="CA124"/>
  <c r="CB124"/>
  <c r="CC124"/>
  <c r="CD124"/>
  <c r="CE124"/>
  <c r="CF124"/>
  <c r="CG124"/>
  <c r="CH124"/>
  <c r="CI124"/>
  <c r="CJ124"/>
  <c r="CK124"/>
  <c r="CL124"/>
  <c r="CM124"/>
  <c r="CN124"/>
  <c r="CO124"/>
  <c r="CP124"/>
  <c r="CQ124"/>
  <c r="CS124"/>
  <c r="CT124"/>
  <c r="CU124"/>
  <c r="CV124"/>
  <c r="CW124"/>
  <c r="CX124"/>
  <c r="CY124"/>
  <c r="CZ124"/>
  <c r="DA124"/>
  <c r="DB124"/>
  <c r="DC124"/>
  <c r="DD124"/>
  <c r="DE124"/>
  <c r="DF124"/>
  <c r="DH124"/>
  <c r="DI124"/>
  <c r="DJ124"/>
  <c r="DK124"/>
  <c r="DL124"/>
  <c r="DM124"/>
  <c r="DN124"/>
  <c r="DO124"/>
  <c r="DP124"/>
  <c r="DQ124"/>
  <c r="DR124"/>
  <c r="DR22" i="16"/>
  <c r="DR25"/>
  <c r="DR26"/>
  <c r="DR28"/>
  <c r="DR29"/>
  <c r="DR30"/>
  <c r="DR35"/>
  <c r="DR36"/>
  <c r="DR34"/>
  <c r="DR24"/>
  <c r="DR27"/>
  <c r="DR20"/>
  <c r="DR42"/>
  <c r="DR44"/>
  <c r="DR48"/>
  <c r="DR49"/>
  <c r="DR50"/>
  <c r="DR52"/>
  <c r="DR53"/>
  <c r="DR43"/>
  <c r="DR47"/>
  <c r="DR51"/>
  <c r="DR45"/>
  <c r="DR46"/>
  <c r="DR37"/>
  <c r="DR57"/>
  <c r="DR19"/>
  <c r="DR63"/>
  <c r="DR64"/>
  <c r="DR70"/>
  <c r="DR76"/>
  <c r="DR65"/>
  <c r="DR66"/>
  <c r="DR72"/>
  <c r="DR75"/>
  <c r="DR73"/>
  <c r="DR74"/>
  <c r="DR61"/>
  <c r="DR78"/>
  <c r="DR82"/>
  <c r="DR86"/>
  <c r="DR77"/>
  <c r="DR91"/>
  <c r="DR101"/>
  <c r="DR90"/>
  <c r="DR105"/>
  <c r="DR116"/>
  <c r="DR117"/>
  <c r="DR113"/>
  <c r="DR118"/>
  <c r="DR112"/>
  <c r="DR110"/>
  <c r="DR18"/>
  <c r="DR123"/>
  <c r="DQ20"/>
  <c r="DQ37"/>
  <c r="DQ57"/>
  <c r="DQ19"/>
  <c r="DQ61"/>
  <c r="DQ78"/>
  <c r="DQ82"/>
  <c r="DQ86"/>
  <c r="DQ77"/>
  <c r="DQ91"/>
  <c r="DQ101"/>
  <c r="DQ90"/>
  <c r="DQ105"/>
  <c r="DQ113"/>
  <c r="DQ118"/>
  <c r="DQ112"/>
  <c r="DQ110"/>
  <c r="DQ18"/>
  <c r="DQ123"/>
  <c r="DP20"/>
  <c r="DP37"/>
  <c r="DP57"/>
  <c r="DP19"/>
  <c r="DP61"/>
  <c r="DP78"/>
  <c r="DP82"/>
  <c r="DP86"/>
  <c r="DP77"/>
  <c r="DP91"/>
  <c r="DP101"/>
  <c r="DP90"/>
  <c r="DP105"/>
  <c r="DP113"/>
  <c r="DP118"/>
  <c r="DP112"/>
  <c r="DP110"/>
  <c r="DP18"/>
  <c r="DP123"/>
  <c r="DO20"/>
  <c r="DO37"/>
  <c r="DO57"/>
  <c r="DO19"/>
  <c r="DO61"/>
  <c r="DO78"/>
  <c r="DO82"/>
  <c r="DO86"/>
  <c r="DO77"/>
  <c r="DO91"/>
  <c r="DO101"/>
  <c r="DO90"/>
  <c r="DO105"/>
  <c r="DO113"/>
  <c r="DO118"/>
  <c r="DO112"/>
  <c r="DO110"/>
  <c r="DO18"/>
  <c r="DO123"/>
  <c r="DN20"/>
  <c r="DN37"/>
  <c r="DN57"/>
  <c r="DN19"/>
  <c r="DN61"/>
  <c r="DN78"/>
  <c r="DN82"/>
  <c r="DN86"/>
  <c r="DN77"/>
  <c r="DN91"/>
  <c r="DN101"/>
  <c r="DN90"/>
  <c r="DN105"/>
  <c r="DN113"/>
  <c r="DN118"/>
  <c r="DN112"/>
  <c r="DN110"/>
  <c r="DN18"/>
  <c r="DN123"/>
  <c r="DM22"/>
  <c r="DM25"/>
  <c r="DM26"/>
  <c r="DM28"/>
  <c r="DM29"/>
  <c r="DM30"/>
  <c r="DM35"/>
  <c r="DM36"/>
  <c r="DM34"/>
  <c r="DM24"/>
  <c r="DM27"/>
  <c r="DM31"/>
  <c r="DM32"/>
  <c r="DM33"/>
  <c r="DM23"/>
  <c r="DM20"/>
  <c r="DM42"/>
  <c r="DM44"/>
  <c r="DM48"/>
  <c r="DM49"/>
  <c r="DM50"/>
  <c r="DM52"/>
  <c r="DM53"/>
  <c r="DM43"/>
  <c r="DM47"/>
  <c r="DM51"/>
  <c r="DM45"/>
  <c r="DM46"/>
  <c r="DM55"/>
  <c r="DM37"/>
  <c r="DM57"/>
  <c r="DM19"/>
  <c r="DM63"/>
  <c r="DM64"/>
  <c r="DM70"/>
  <c r="DM76"/>
  <c r="DM65"/>
  <c r="DM66"/>
  <c r="DM72"/>
  <c r="DM75"/>
  <c r="DM73"/>
  <c r="DM74"/>
  <c r="DM61"/>
  <c r="DM78"/>
  <c r="DM82"/>
  <c r="DM86"/>
  <c r="DM77"/>
  <c r="DM91"/>
  <c r="DM101"/>
  <c r="DM90"/>
  <c r="DM105"/>
  <c r="DM116"/>
  <c r="DM117"/>
  <c r="DM113"/>
  <c r="DM118"/>
  <c r="DM112"/>
  <c r="DM110"/>
  <c r="DM18"/>
  <c r="DM123"/>
  <c r="DL20"/>
  <c r="DL37"/>
  <c r="DL57"/>
  <c r="DL19"/>
  <c r="DL61"/>
  <c r="DL78"/>
  <c r="DL82"/>
  <c r="DL86"/>
  <c r="DL77"/>
  <c r="DL91"/>
  <c r="DL101"/>
  <c r="DL90"/>
  <c r="DL105"/>
  <c r="DL113"/>
  <c r="DL118"/>
  <c r="DL112"/>
  <c r="DL110"/>
  <c r="DL18"/>
  <c r="DL123"/>
  <c r="DK20"/>
  <c r="DK37"/>
  <c r="DK57"/>
  <c r="DK19"/>
  <c r="DK61"/>
  <c r="DK78"/>
  <c r="DK82"/>
  <c r="DK86"/>
  <c r="DK77"/>
  <c r="DK91"/>
  <c r="DK101"/>
  <c r="DK90"/>
  <c r="DK105"/>
  <c r="DK113"/>
  <c r="DK118"/>
  <c r="DK112"/>
  <c r="DK110"/>
  <c r="DK18"/>
  <c r="DK123"/>
  <c r="DJ20"/>
  <c r="DJ37"/>
  <c r="DJ57"/>
  <c r="DJ19"/>
  <c r="DJ61"/>
  <c r="DJ78"/>
  <c r="DJ82"/>
  <c r="DJ86"/>
  <c r="DJ77"/>
  <c r="DJ91"/>
  <c r="DJ101"/>
  <c r="DJ90"/>
  <c r="DJ105"/>
  <c r="DJ113"/>
  <c r="DJ118"/>
  <c r="DJ112"/>
  <c r="DJ110"/>
  <c r="DJ18"/>
  <c r="DJ123"/>
  <c r="DI20"/>
  <c r="DI37"/>
  <c r="DI57"/>
  <c r="DI19"/>
  <c r="DI61"/>
  <c r="DI78"/>
  <c r="DI82"/>
  <c r="DI86"/>
  <c r="DI77"/>
  <c r="DI91"/>
  <c r="DI101"/>
  <c r="DI90"/>
  <c r="DI105"/>
  <c r="DI113"/>
  <c r="DI118"/>
  <c r="DI112"/>
  <c r="DI110"/>
  <c r="DI18"/>
  <c r="DI123"/>
  <c r="DH22"/>
  <c r="DH25"/>
  <c r="DH26"/>
  <c r="DH28"/>
  <c r="DH29"/>
  <c r="DH30"/>
  <c r="DH35"/>
  <c r="DH36"/>
  <c r="DH34"/>
  <c r="DH24"/>
  <c r="DH20"/>
  <c r="DH42"/>
  <c r="DH47"/>
  <c r="DH50"/>
  <c r="DH56"/>
  <c r="DH53"/>
  <c r="DH37"/>
  <c r="DH19"/>
  <c r="DH63"/>
  <c r="DH68"/>
  <c r="DH69"/>
  <c r="DH71"/>
  <c r="DH76"/>
  <c r="DH65"/>
  <c r="DH67"/>
  <c r="DH73"/>
  <c r="DH61"/>
  <c r="DH91"/>
  <c r="DH90"/>
  <c r="DH116"/>
  <c r="DH113"/>
  <c r="DH112"/>
  <c r="DH110"/>
  <c r="DH18"/>
  <c r="DH123"/>
  <c r="DF20"/>
  <c r="DF37"/>
  <c r="DF19"/>
  <c r="DF18"/>
  <c r="DF123"/>
  <c r="DE91"/>
  <c r="DE90"/>
  <c r="DE18"/>
  <c r="DE123"/>
  <c r="DD20"/>
  <c r="DD37"/>
  <c r="DD19"/>
  <c r="DD61"/>
  <c r="DD91"/>
  <c r="DD90"/>
  <c r="DD113"/>
  <c r="DD112"/>
  <c r="DD110"/>
  <c r="DD18"/>
  <c r="DD123"/>
  <c r="DH49"/>
  <c r="DH48"/>
  <c r="DH46"/>
  <c r="DH45"/>
  <c r="DH44"/>
  <c r="DH43"/>
  <c r="DG37"/>
  <c r="DE37"/>
  <c r="DH31"/>
  <c r="DC22"/>
  <c r="DC25"/>
  <c r="DC26"/>
  <c r="DC28"/>
  <c r="DC29"/>
  <c r="DC30"/>
  <c r="DC35"/>
  <c r="DC36"/>
  <c r="DC34"/>
  <c r="DC24"/>
  <c r="DC27"/>
  <c r="DC20"/>
  <c r="DC42"/>
  <c r="DC44"/>
  <c r="DC48"/>
  <c r="DC49"/>
  <c r="DC50"/>
  <c r="DC52"/>
  <c r="DC53"/>
  <c r="DC43"/>
  <c r="DC47"/>
  <c r="DC51"/>
  <c r="DC45"/>
  <c r="DC46"/>
  <c r="DC37"/>
  <c r="DC57"/>
  <c r="DC19"/>
  <c r="DC63"/>
  <c r="DC64"/>
  <c r="DC70"/>
  <c r="DC76"/>
  <c r="DC65"/>
  <c r="DC66"/>
  <c r="DC72"/>
  <c r="DC75"/>
  <c r="DC73"/>
  <c r="DC74"/>
  <c r="DC61"/>
  <c r="DC78"/>
  <c r="DC82"/>
  <c r="DC86"/>
  <c r="DC77"/>
  <c r="DC91"/>
  <c r="DC101"/>
  <c r="DC90"/>
  <c r="DC105"/>
  <c r="DC116"/>
  <c r="DC117"/>
  <c r="DC113"/>
  <c r="DC118"/>
  <c r="DC112"/>
  <c r="DC110"/>
  <c r="DC18"/>
  <c r="DC123"/>
  <c r="DB20"/>
  <c r="DB37"/>
  <c r="DB57"/>
  <c r="DB19"/>
  <c r="DB61"/>
  <c r="DB78"/>
  <c r="DB82"/>
  <c r="DB86"/>
  <c r="DB77"/>
  <c r="DB91"/>
  <c r="DB101"/>
  <c r="DB90"/>
  <c r="DB105"/>
  <c r="DB113"/>
  <c r="DB118"/>
  <c r="DB112"/>
  <c r="DB110"/>
  <c r="DB18"/>
  <c r="DB123"/>
  <c r="DA20"/>
  <c r="DA37"/>
  <c r="DA57"/>
  <c r="DA19"/>
  <c r="DA61"/>
  <c r="DA78"/>
  <c r="DA82"/>
  <c r="DA86"/>
  <c r="DA77"/>
  <c r="DA91"/>
  <c r="DA101"/>
  <c r="DA90"/>
  <c r="DA105"/>
  <c r="DA113"/>
  <c r="DA118"/>
  <c r="DA112"/>
  <c r="DA110"/>
  <c r="DA18"/>
  <c r="DA123"/>
  <c r="CZ20"/>
  <c r="CZ37"/>
  <c r="CZ57"/>
  <c r="CZ19"/>
  <c r="CZ61"/>
  <c r="CZ78"/>
  <c r="CZ82"/>
  <c r="CZ86"/>
  <c r="CZ77"/>
  <c r="CZ91"/>
  <c r="CZ101"/>
  <c r="CZ90"/>
  <c r="CZ105"/>
  <c r="CZ113"/>
  <c r="CZ118"/>
  <c r="CZ112"/>
  <c r="CZ110"/>
  <c r="CZ18"/>
  <c r="CZ123"/>
  <c r="CY20"/>
  <c r="CY37"/>
  <c r="CY57"/>
  <c r="CY19"/>
  <c r="CY61"/>
  <c r="CY78"/>
  <c r="CY82"/>
  <c r="CY86"/>
  <c r="CY77"/>
  <c r="CY95"/>
  <c r="CY91"/>
  <c r="CY101"/>
  <c r="CY90"/>
  <c r="CY105"/>
  <c r="CY113"/>
  <c r="CY118"/>
  <c r="CY112"/>
  <c r="CY110"/>
  <c r="CY18"/>
  <c r="CY123"/>
  <c r="CX22"/>
  <c r="CX25"/>
  <c r="CX26"/>
  <c r="CX28"/>
  <c r="CX29"/>
  <c r="CX30"/>
  <c r="CX35"/>
  <c r="CX36"/>
  <c r="CX34"/>
  <c r="CX24"/>
  <c r="CX27"/>
  <c r="CX31"/>
  <c r="CX32"/>
  <c r="CX33"/>
  <c r="CX23"/>
  <c r="CX20"/>
  <c r="CX42"/>
  <c r="CX44"/>
  <c r="CX48"/>
  <c r="CX49"/>
  <c r="CX50"/>
  <c r="CX52"/>
  <c r="CX53"/>
  <c r="CX43"/>
  <c r="CX47"/>
  <c r="CX51"/>
  <c r="CX45"/>
  <c r="CX46"/>
  <c r="CX55"/>
  <c r="CX37"/>
  <c r="CX57"/>
  <c r="CX19"/>
  <c r="CX63"/>
  <c r="CX64"/>
  <c r="CX70"/>
  <c r="CX76"/>
  <c r="CX65"/>
  <c r="CX66"/>
  <c r="CX72"/>
  <c r="CX75"/>
  <c r="CX73"/>
  <c r="CX74"/>
  <c r="CX61"/>
  <c r="CX78"/>
  <c r="CX82"/>
  <c r="CX86"/>
  <c r="CX77"/>
  <c r="CX91"/>
  <c r="CX101"/>
  <c r="CX90"/>
  <c r="CX105"/>
  <c r="CX116"/>
  <c r="CX117"/>
  <c r="CX113"/>
  <c r="CX118"/>
  <c r="CX112"/>
  <c r="CX110"/>
  <c r="CX18"/>
  <c r="CX123"/>
  <c r="CW20"/>
  <c r="CW37"/>
  <c r="CW57"/>
  <c r="CW19"/>
  <c r="CW61"/>
  <c r="CW78"/>
  <c r="CW82"/>
  <c r="CW86"/>
  <c r="CW77"/>
  <c r="CW91"/>
  <c r="CW101"/>
  <c r="CW90"/>
  <c r="CW105"/>
  <c r="CW113"/>
  <c r="CW118"/>
  <c r="CW112"/>
  <c r="CW110"/>
  <c r="CW18"/>
  <c r="CW123"/>
  <c r="CV20"/>
  <c r="CV37"/>
  <c r="CV57"/>
  <c r="CV19"/>
  <c r="CV61"/>
  <c r="CV78"/>
  <c r="CV82"/>
  <c r="CV86"/>
  <c r="CV77"/>
  <c r="CV91"/>
  <c r="CV101"/>
  <c r="CV90"/>
  <c r="CV105"/>
  <c r="CV113"/>
  <c r="CV118"/>
  <c r="CV112"/>
  <c r="CV110"/>
  <c r="CV18"/>
  <c r="CV123"/>
  <c r="CU20"/>
  <c r="CU37"/>
  <c r="CU57"/>
  <c r="CU19"/>
  <c r="CU61"/>
  <c r="CU78"/>
  <c r="CU82"/>
  <c r="CU86"/>
  <c r="CU77"/>
  <c r="CU91"/>
  <c r="CU101"/>
  <c r="CU90"/>
  <c r="CU105"/>
  <c r="CU113"/>
  <c r="CU118"/>
  <c r="CU112"/>
  <c r="CU110"/>
  <c r="CU18"/>
  <c r="CU123"/>
  <c r="CT20"/>
  <c r="CT37"/>
  <c r="CT57"/>
  <c r="CT19"/>
  <c r="CT61"/>
  <c r="CT78"/>
  <c r="CT82"/>
  <c r="CT86"/>
  <c r="CT77"/>
  <c r="CT91"/>
  <c r="CT101"/>
  <c r="CT90"/>
  <c r="CT105"/>
  <c r="CT113"/>
  <c r="CT118"/>
  <c r="CT112"/>
  <c r="CT110"/>
  <c r="CT18"/>
  <c r="CT123"/>
  <c r="CS22"/>
  <c r="CS25"/>
  <c r="CS26"/>
  <c r="CS28"/>
  <c r="CS29"/>
  <c r="CS30"/>
  <c r="CS35"/>
  <c r="CS36"/>
  <c r="CS34"/>
  <c r="CS24"/>
  <c r="CS20"/>
  <c r="CS42"/>
  <c r="CS47"/>
  <c r="CS50"/>
  <c r="CS56"/>
  <c r="CS53"/>
  <c r="CS37"/>
  <c r="CS19"/>
  <c r="CS68"/>
  <c r="CS69"/>
  <c r="CS71"/>
  <c r="CS76"/>
  <c r="CS65"/>
  <c r="CS67"/>
  <c r="CS73"/>
  <c r="CS61"/>
  <c r="CS91"/>
  <c r="CS90"/>
  <c r="CS116"/>
  <c r="CS113"/>
  <c r="CS112"/>
  <c r="CS110"/>
  <c r="CS18"/>
  <c r="CS123"/>
  <c r="CQ20"/>
  <c r="CQ37"/>
  <c r="CQ19"/>
  <c r="CQ18"/>
  <c r="CQ123"/>
  <c r="CP91"/>
  <c r="CP90"/>
  <c r="CP18"/>
  <c r="CP123"/>
  <c r="CO20"/>
  <c r="CO37"/>
  <c r="CO19"/>
  <c r="CO61"/>
  <c r="CO91"/>
  <c r="CO90"/>
  <c r="CO113"/>
  <c r="CO112"/>
  <c r="CO110"/>
  <c r="CO18"/>
  <c r="CO123"/>
  <c r="CS49"/>
  <c r="CS48"/>
  <c r="CS46"/>
  <c r="CS45"/>
  <c r="CS44"/>
  <c r="CS43"/>
  <c r="CR37"/>
  <c r="CP37"/>
  <c r="CS31"/>
  <c r="CN22"/>
  <c r="CI22"/>
  <c r="CD22"/>
  <c r="BY22"/>
  <c r="BT22"/>
  <c r="BS22"/>
  <c r="BJ22"/>
  <c r="BE22"/>
  <c r="AZ22"/>
  <c r="AU22"/>
  <c r="AP22"/>
  <c r="AO22"/>
  <c r="DR22" i="17"/>
  <c r="DR25"/>
  <c r="DR26"/>
  <c r="DR32"/>
  <c r="DR33"/>
  <c r="DR34"/>
  <c r="DR38"/>
  <c r="DR30"/>
  <c r="DR27"/>
  <c r="DR29"/>
  <c r="DR36"/>
  <c r="DR45"/>
  <c r="DR23"/>
  <c r="DR28"/>
  <c r="DR35"/>
  <c r="DR20"/>
  <c r="DR42"/>
  <c r="DR43"/>
  <c r="DR44"/>
  <c r="DR46"/>
  <c r="DR49"/>
  <c r="DR52"/>
  <c r="DR53"/>
  <c r="DR50"/>
  <c r="DR39"/>
  <c r="DR55"/>
  <c r="DR19"/>
  <c r="DR61"/>
  <c r="DR62"/>
  <c r="DR74"/>
  <c r="DR68"/>
  <c r="DR63"/>
  <c r="DR64"/>
  <c r="DR70"/>
  <c r="DR73"/>
  <c r="DR71"/>
  <c r="DR72"/>
  <c r="DR59"/>
  <c r="DR76"/>
  <c r="DR81"/>
  <c r="DR85"/>
  <c r="DR80"/>
  <c r="DR75"/>
  <c r="DR90"/>
  <c r="DR99"/>
  <c r="DR95"/>
  <c r="DR89"/>
  <c r="DR112"/>
  <c r="DR113"/>
  <c r="DR109"/>
  <c r="DR114"/>
  <c r="DR108"/>
  <c r="DR106"/>
  <c r="DR102"/>
  <c r="DR18"/>
  <c r="DR119"/>
  <c r="DQ20"/>
  <c r="DQ39"/>
  <c r="DQ55"/>
  <c r="DQ19"/>
  <c r="DQ59"/>
  <c r="DQ76"/>
  <c r="DQ81"/>
  <c r="DQ85"/>
  <c r="DQ80"/>
  <c r="DQ75"/>
  <c r="DQ90"/>
  <c r="DQ99"/>
  <c r="DQ95"/>
  <c r="DQ89"/>
  <c r="DQ109"/>
  <c r="DQ114"/>
  <c r="DQ108"/>
  <c r="DQ106"/>
  <c r="DQ102"/>
  <c r="DQ18"/>
  <c r="DQ119"/>
  <c r="DP20"/>
  <c r="DP39"/>
  <c r="DP55"/>
  <c r="DP19"/>
  <c r="DP59"/>
  <c r="DP76"/>
  <c r="DP81"/>
  <c r="DP85"/>
  <c r="DP80"/>
  <c r="DP75"/>
  <c r="DP90"/>
  <c r="DP99"/>
  <c r="DP95"/>
  <c r="DP89"/>
  <c r="DP109"/>
  <c r="DP114"/>
  <c r="DP108"/>
  <c r="DP106"/>
  <c r="DP102"/>
  <c r="DP18"/>
  <c r="DP119"/>
  <c r="DO20"/>
  <c r="DO39"/>
  <c r="DO55"/>
  <c r="DO19"/>
  <c r="DO59"/>
  <c r="DO76"/>
  <c r="DO81"/>
  <c r="DO85"/>
  <c r="DO80"/>
  <c r="DO75"/>
  <c r="DO90"/>
  <c r="DO99"/>
  <c r="DO95"/>
  <c r="DO89"/>
  <c r="DO109"/>
  <c r="DO114"/>
  <c r="DO108"/>
  <c r="DO106"/>
  <c r="DO102"/>
  <c r="DO18"/>
  <c r="DO119"/>
  <c r="DN20"/>
  <c r="DN39"/>
  <c r="DN55"/>
  <c r="DN19"/>
  <c r="DN59"/>
  <c r="DN76"/>
  <c r="DN81"/>
  <c r="DN85"/>
  <c r="DN80"/>
  <c r="DN75"/>
  <c r="DN90"/>
  <c r="DN99"/>
  <c r="DN98"/>
  <c r="DN95"/>
  <c r="DN89"/>
  <c r="DN109"/>
  <c r="DN114"/>
  <c r="DN108"/>
  <c r="DN106"/>
  <c r="DN102"/>
  <c r="DN18"/>
  <c r="DN119"/>
  <c r="DM22"/>
  <c r="DM25"/>
  <c r="DM26"/>
  <c r="DM32"/>
  <c r="DM33"/>
  <c r="DM34"/>
  <c r="DM38"/>
  <c r="DM30"/>
  <c r="DM27"/>
  <c r="DM29"/>
  <c r="DM36"/>
  <c r="DM45"/>
  <c r="DM23"/>
  <c r="DM31"/>
  <c r="DM28"/>
  <c r="DM35"/>
  <c r="DM37"/>
  <c r="DM24"/>
  <c r="DM20"/>
  <c r="DM42"/>
  <c r="DM43"/>
  <c r="DM44"/>
  <c r="DM46"/>
  <c r="DM49"/>
  <c r="DM52"/>
  <c r="DM53"/>
  <c r="DM50"/>
  <c r="DM39"/>
  <c r="DM55"/>
  <c r="DM19"/>
  <c r="DM61"/>
  <c r="DM62"/>
  <c r="DM74"/>
  <c r="DM68"/>
  <c r="DM63"/>
  <c r="DM64"/>
  <c r="DM70"/>
  <c r="DM73"/>
  <c r="DM71"/>
  <c r="DM72"/>
  <c r="DM59"/>
  <c r="DM76"/>
  <c r="DM81"/>
  <c r="DM85"/>
  <c r="DM80"/>
  <c r="DM75"/>
  <c r="DM90"/>
  <c r="DM99"/>
  <c r="DM95"/>
  <c r="DM89"/>
  <c r="DM112"/>
  <c r="DM113"/>
  <c r="DM109"/>
  <c r="DM114"/>
  <c r="DM108"/>
  <c r="DM106"/>
  <c r="DM102"/>
  <c r="DM18"/>
  <c r="DM119"/>
  <c r="DL20"/>
  <c r="DL39"/>
  <c r="DL55"/>
  <c r="DL19"/>
  <c r="DL59"/>
  <c r="DL76"/>
  <c r="DL81"/>
  <c r="DL85"/>
  <c r="DL80"/>
  <c r="DL75"/>
  <c r="DL90"/>
  <c r="DL99"/>
  <c r="DL95"/>
  <c r="DL89"/>
  <c r="DL109"/>
  <c r="DL114"/>
  <c r="DL108"/>
  <c r="DL106"/>
  <c r="DL102"/>
  <c r="DL18"/>
  <c r="DL119"/>
  <c r="DK20"/>
  <c r="DK39"/>
  <c r="DK55"/>
  <c r="DK19"/>
  <c r="DK59"/>
  <c r="DK76"/>
  <c r="DK81"/>
  <c r="DK85"/>
  <c r="DK80"/>
  <c r="DK75"/>
  <c r="DK90"/>
  <c r="DK99"/>
  <c r="DK95"/>
  <c r="DK89"/>
  <c r="DK109"/>
  <c r="DK114"/>
  <c r="DK108"/>
  <c r="DK106"/>
  <c r="DK102"/>
  <c r="DK18"/>
  <c r="DK119"/>
  <c r="DJ20"/>
  <c r="DJ39"/>
  <c r="DJ55"/>
  <c r="DJ19"/>
  <c r="DJ59"/>
  <c r="DJ76"/>
  <c r="DJ81"/>
  <c r="DJ85"/>
  <c r="DJ80"/>
  <c r="DJ75"/>
  <c r="DJ90"/>
  <c r="DJ99"/>
  <c r="DJ95"/>
  <c r="DJ89"/>
  <c r="DJ109"/>
  <c r="DJ114"/>
  <c r="DJ108"/>
  <c r="DJ106"/>
  <c r="DJ102"/>
  <c r="DJ18"/>
  <c r="DJ119"/>
  <c r="DI20"/>
  <c r="DI39"/>
  <c r="DI55"/>
  <c r="DI19"/>
  <c r="DI59"/>
  <c r="DI76"/>
  <c r="DI81"/>
  <c r="DI85"/>
  <c r="DI80"/>
  <c r="DI75"/>
  <c r="DI90"/>
  <c r="DI99"/>
  <c r="DI98"/>
  <c r="DI95"/>
  <c r="DI89"/>
  <c r="DI109"/>
  <c r="DI114"/>
  <c r="DI108"/>
  <c r="DI106"/>
  <c r="DI102"/>
  <c r="DI18"/>
  <c r="DI119"/>
  <c r="DH22"/>
  <c r="DH25"/>
  <c r="DH26"/>
  <c r="DH32"/>
  <c r="DH33"/>
  <c r="DH34"/>
  <c r="DH38"/>
  <c r="DH30"/>
  <c r="DH27"/>
  <c r="DH29"/>
  <c r="DH45"/>
  <c r="DH31"/>
  <c r="DH24"/>
  <c r="DH20"/>
  <c r="DH42"/>
  <c r="DH44"/>
  <c r="DH49"/>
  <c r="DH53"/>
  <c r="DH50"/>
  <c r="DH51"/>
  <c r="DH39"/>
  <c r="DH19"/>
  <c r="DH61"/>
  <c r="DH62"/>
  <c r="DH68"/>
  <c r="DH69"/>
  <c r="DH63"/>
  <c r="DH64"/>
  <c r="DH70"/>
  <c r="DH73"/>
  <c r="DH71"/>
  <c r="DH72"/>
  <c r="DH59"/>
  <c r="DH112"/>
  <c r="DH109"/>
  <c r="DH108"/>
  <c r="DH106"/>
  <c r="DH18"/>
  <c r="DH119"/>
  <c r="DF20"/>
  <c r="DF39"/>
  <c r="DF19"/>
  <c r="DF59"/>
  <c r="DF90"/>
  <c r="DF89"/>
  <c r="DF18"/>
  <c r="DF119"/>
  <c r="DE20"/>
  <c r="DE39"/>
  <c r="DE19"/>
  <c r="DE59"/>
  <c r="DE90"/>
  <c r="DE89"/>
  <c r="DE18"/>
  <c r="DE119"/>
  <c r="DD20"/>
  <c r="DD39"/>
  <c r="DD19"/>
  <c r="DD59"/>
  <c r="DD90"/>
  <c r="DD89"/>
  <c r="DD109"/>
  <c r="DD108"/>
  <c r="DD106"/>
  <c r="DD18"/>
  <c r="DD119"/>
  <c r="DG59"/>
  <c r="DR48"/>
  <c r="DM48"/>
  <c r="DR47"/>
  <c r="DM47"/>
  <c r="DH28"/>
  <c r="DR24"/>
  <c r="DG20"/>
  <c r="DC22"/>
  <c r="DC25"/>
  <c r="DC26"/>
  <c r="DC32"/>
  <c r="DC33"/>
  <c r="DC34"/>
  <c r="DC38"/>
  <c r="DC30"/>
  <c r="DC27"/>
  <c r="DC29"/>
  <c r="DC36"/>
  <c r="DC45"/>
  <c r="DC23"/>
  <c r="DC28"/>
  <c r="DC35"/>
  <c r="DC20"/>
  <c r="DC42"/>
  <c r="DC43"/>
  <c r="DC44"/>
  <c r="DC46"/>
  <c r="DC49"/>
  <c r="DC52"/>
  <c r="DC53"/>
  <c r="DC50"/>
  <c r="DC39"/>
  <c r="DC55"/>
  <c r="DC19"/>
  <c r="DC61"/>
  <c r="DC62"/>
  <c r="DC74"/>
  <c r="DC68"/>
  <c r="DC63"/>
  <c r="DC64"/>
  <c r="DC70"/>
  <c r="DC73"/>
  <c r="DC71"/>
  <c r="DC72"/>
  <c r="DC59"/>
  <c r="DC76"/>
  <c r="DC81"/>
  <c r="DC85"/>
  <c r="DC80"/>
  <c r="DC75"/>
  <c r="DC90"/>
  <c r="DC99"/>
  <c r="DC95"/>
  <c r="DC89"/>
  <c r="DC112"/>
  <c r="DC113"/>
  <c r="DC109"/>
  <c r="DC114"/>
  <c r="DC108"/>
  <c r="DC106"/>
  <c r="DC102"/>
  <c r="DC18"/>
  <c r="DC119"/>
  <c r="DB20"/>
  <c r="DB39"/>
  <c r="DB55"/>
  <c r="DB19"/>
  <c r="DB59"/>
  <c r="DB76"/>
  <c r="DB81"/>
  <c r="DB85"/>
  <c r="DB80"/>
  <c r="DB75"/>
  <c r="DB90"/>
  <c r="DB99"/>
  <c r="DB95"/>
  <c r="DB89"/>
  <c r="DB109"/>
  <c r="DB114"/>
  <c r="DB108"/>
  <c r="DB106"/>
  <c r="DB102"/>
  <c r="DB18"/>
  <c r="DB119"/>
  <c r="DA20"/>
  <c r="DA39"/>
  <c r="DA55"/>
  <c r="DA19"/>
  <c r="DA59"/>
  <c r="DA76"/>
  <c r="DA81"/>
  <c r="DA85"/>
  <c r="DA80"/>
  <c r="DA75"/>
  <c r="DA90"/>
  <c r="DA99"/>
  <c r="DA95"/>
  <c r="DA89"/>
  <c r="DA109"/>
  <c r="DA114"/>
  <c r="DA108"/>
  <c r="DA106"/>
  <c r="DA102"/>
  <c r="DA18"/>
  <c r="DA119"/>
  <c r="CZ20"/>
  <c r="CZ39"/>
  <c r="CZ55"/>
  <c r="CZ19"/>
  <c r="CZ59"/>
  <c r="CZ76"/>
  <c r="CZ81"/>
  <c r="CZ85"/>
  <c r="CZ80"/>
  <c r="CZ75"/>
  <c r="CZ90"/>
  <c r="CZ99"/>
  <c r="CZ95"/>
  <c r="CZ89"/>
  <c r="CZ109"/>
  <c r="CZ114"/>
  <c r="CZ108"/>
  <c r="CZ106"/>
  <c r="CZ102"/>
  <c r="CZ18"/>
  <c r="CZ119"/>
  <c r="CY20"/>
  <c r="CY39"/>
  <c r="CY55"/>
  <c r="CY19"/>
  <c r="CY59"/>
  <c r="CY76"/>
  <c r="CY81"/>
  <c r="CY85"/>
  <c r="CY80"/>
  <c r="CY75"/>
  <c r="CY90"/>
  <c r="CY99"/>
  <c r="CY98"/>
  <c r="CY95"/>
  <c r="CY89"/>
  <c r="CY109"/>
  <c r="CY114"/>
  <c r="CY108"/>
  <c r="CY106"/>
  <c r="CY102"/>
  <c r="CY18"/>
  <c r="CY119"/>
  <c r="CX22"/>
  <c r="CX25"/>
  <c r="CX26"/>
  <c r="CX32"/>
  <c r="CX33"/>
  <c r="CX34"/>
  <c r="CX38"/>
  <c r="CX30"/>
  <c r="CX27"/>
  <c r="CX29"/>
  <c r="CX36"/>
  <c r="CX45"/>
  <c r="CX23"/>
  <c r="CX31"/>
  <c r="CX28"/>
  <c r="CX35"/>
  <c r="CX37"/>
  <c r="CX24"/>
  <c r="CX20"/>
  <c r="CX42"/>
  <c r="CX43"/>
  <c r="CX44"/>
  <c r="CX46"/>
  <c r="CX49"/>
  <c r="CX52"/>
  <c r="CX53"/>
  <c r="CX50"/>
  <c r="CX39"/>
  <c r="CX55"/>
  <c r="CX19"/>
  <c r="CX61"/>
  <c r="CX62"/>
  <c r="CX74"/>
  <c r="CX68"/>
  <c r="CX63"/>
  <c r="CX64"/>
  <c r="CX70"/>
  <c r="CX73"/>
  <c r="CX71"/>
  <c r="CX72"/>
  <c r="CX59"/>
  <c r="CX76"/>
  <c r="CX81"/>
  <c r="CX85"/>
  <c r="CX80"/>
  <c r="CX75"/>
  <c r="CX90"/>
  <c r="CX99"/>
  <c r="CX95"/>
  <c r="CX89"/>
  <c r="CX112"/>
  <c r="CX113"/>
  <c r="CX109"/>
  <c r="CX114"/>
  <c r="CX108"/>
  <c r="CX106"/>
  <c r="CX102"/>
  <c r="CX18"/>
  <c r="CX119"/>
  <c r="CW20"/>
  <c r="CW39"/>
  <c r="CW55"/>
  <c r="CW19"/>
  <c r="CW59"/>
  <c r="CW76"/>
  <c r="CW81"/>
  <c r="CW85"/>
  <c r="CW80"/>
  <c r="CW75"/>
  <c r="CW90"/>
  <c r="CW99"/>
  <c r="CW95"/>
  <c r="CW89"/>
  <c r="CW109"/>
  <c r="CW114"/>
  <c r="CW108"/>
  <c r="CW106"/>
  <c r="CW102"/>
  <c r="CW18"/>
  <c r="CW119"/>
  <c r="CV20"/>
  <c r="CV39"/>
  <c r="CV55"/>
  <c r="CV19"/>
  <c r="CV59"/>
  <c r="CV76"/>
  <c r="CV81"/>
  <c r="CV85"/>
  <c r="CV80"/>
  <c r="CV75"/>
  <c r="CV90"/>
  <c r="CV99"/>
  <c r="CV95"/>
  <c r="CV89"/>
  <c r="CV109"/>
  <c r="CV114"/>
  <c r="CV108"/>
  <c r="CV106"/>
  <c r="CV102"/>
  <c r="CV18"/>
  <c r="CV119"/>
  <c r="CU20"/>
  <c r="CU39"/>
  <c r="CU55"/>
  <c r="CU19"/>
  <c r="CU59"/>
  <c r="CU76"/>
  <c r="CU81"/>
  <c r="CU85"/>
  <c r="CU80"/>
  <c r="CU75"/>
  <c r="CU90"/>
  <c r="CU99"/>
  <c r="CU95"/>
  <c r="CU89"/>
  <c r="CU109"/>
  <c r="CU114"/>
  <c r="CU108"/>
  <c r="CU106"/>
  <c r="CU102"/>
  <c r="CU18"/>
  <c r="CU119"/>
  <c r="CT20"/>
  <c r="CT39"/>
  <c r="CT55"/>
  <c r="CT19"/>
  <c r="CT59"/>
  <c r="CT76"/>
  <c r="CT81"/>
  <c r="CT85"/>
  <c r="CT80"/>
  <c r="CT75"/>
  <c r="CT90"/>
  <c r="CT99"/>
  <c r="CT98"/>
  <c r="CT95"/>
  <c r="CT89"/>
  <c r="CT109"/>
  <c r="CT114"/>
  <c r="CT108"/>
  <c r="CT106"/>
  <c r="CT102"/>
  <c r="CT18"/>
  <c r="CT119"/>
  <c r="CS22"/>
  <c r="CS25"/>
  <c r="CS26"/>
  <c r="CS32"/>
  <c r="CS33"/>
  <c r="CS34"/>
  <c r="CS38"/>
  <c r="CS30"/>
  <c r="CS27"/>
  <c r="CS29"/>
  <c r="CS45"/>
  <c r="CS31"/>
  <c r="CS24"/>
  <c r="CS20"/>
  <c r="CS42"/>
  <c r="CS44"/>
  <c r="CS49"/>
  <c r="CS53"/>
  <c r="CS50"/>
  <c r="CS51"/>
  <c r="CS39"/>
  <c r="CS19"/>
  <c r="CS61"/>
  <c r="CS62"/>
  <c r="CS68"/>
  <c r="CS69"/>
  <c r="CS63"/>
  <c r="CS64"/>
  <c r="CS70"/>
  <c r="CS73"/>
  <c r="CS71"/>
  <c r="CS72"/>
  <c r="CS59"/>
  <c r="CS112"/>
  <c r="CS109"/>
  <c r="CS108"/>
  <c r="CS106"/>
  <c r="CS18"/>
  <c r="CS119"/>
  <c r="CQ20"/>
  <c r="CQ39"/>
  <c r="CQ19"/>
  <c r="CQ59"/>
  <c r="CQ90"/>
  <c r="CQ89"/>
  <c r="CQ18"/>
  <c r="CQ119"/>
  <c r="CP20"/>
  <c r="CP39"/>
  <c r="CP19"/>
  <c r="CP59"/>
  <c r="CP90"/>
  <c r="CP89"/>
  <c r="CP18"/>
  <c r="CP119"/>
  <c r="CO20"/>
  <c r="CO39"/>
  <c r="CO19"/>
  <c r="CO59"/>
  <c r="CO90"/>
  <c r="CO89"/>
  <c r="CO109"/>
  <c r="CO108"/>
  <c r="CO106"/>
  <c r="CO18"/>
  <c r="CO119"/>
  <c r="CR59"/>
  <c r="DC48"/>
  <c r="CX48"/>
  <c r="DC47"/>
  <c r="CX47"/>
  <c r="CS28"/>
  <c r="DC24"/>
  <c r="CR20"/>
  <c r="BV20"/>
  <c r="BW20"/>
  <c r="BX20"/>
  <c r="BY22"/>
  <c r="BY25"/>
  <c r="BY26"/>
  <c r="BY32"/>
  <c r="BY33"/>
  <c r="BY34"/>
  <c r="BY38"/>
  <c r="BY30"/>
  <c r="BY27"/>
  <c r="BY29"/>
  <c r="BY36"/>
  <c r="BY45"/>
  <c r="BY23"/>
  <c r="BY31"/>
  <c r="BY28"/>
  <c r="BY35"/>
  <c r="BY37"/>
  <c r="BY24"/>
  <c r="BY20"/>
  <c r="BU20"/>
  <c r="BL20"/>
  <c r="BM20"/>
  <c r="BN20"/>
  <c r="BO20"/>
  <c r="BP20"/>
  <c r="BQ20"/>
  <c r="BR20"/>
  <c r="BS22"/>
  <c r="BS25"/>
  <c r="BS26"/>
  <c r="BS32"/>
  <c r="BS33"/>
  <c r="BS34"/>
  <c r="BS38"/>
  <c r="BS30"/>
  <c r="BS27"/>
  <c r="BS29"/>
  <c r="BS36"/>
  <c r="BS45"/>
  <c r="BS23"/>
  <c r="BS31"/>
  <c r="BS24"/>
  <c r="BS20"/>
  <c r="BT22"/>
  <c r="BT25"/>
  <c r="BT26"/>
  <c r="BT32"/>
  <c r="BT33"/>
  <c r="BT34"/>
  <c r="BT38"/>
  <c r="BT30"/>
  <c r="BT27"/>
  <c r="BT29"/>
  <c r="BT45"/>
  <c r="BT31"/>
  <c r="BT24"/>
  <c r="BT20"/>
  <c r="BK20"/>
  <c r="AU22"/>
  <c r="AU25"/>
  <c r="AU26"/>
  <c r="AU32"/>
  <c r="AU33"/>
  <c r="AU34"/>
  <c r="AU38"/>
  <c r="AU30"/>
  <c r="AU27"/>
  <c r="AU29"/>
  <c r="AU36"/>
  <c r="AU45"/>
  <c r="AU23"/>
  <c r="AU31"/>
  <c r="AU28"/>
  <c r="AU35"/>
  <c r="AU37"/>
  <c r="AU24"/>
  <c r="AU20"/>
  <c r="AH20"/>
  <c r="AJ20"/>
  <c r="AL20"/>
  <c r="AM20"/>
  <c r="AN20"/>
  <c r="AO22"/>
  <c r="AO25"/>
  <c r="AO26"/>
  <c r="AO32"/>
  <c r="AO33"/>
  <c r="AO34"/>
  <c r="AO38"/>
  <c r="AO30"/>
  <c r="AO27"/>
  <c r="AO29"/>
  <c r="AO36"/>
  <c r="AO45"/>
  <c r="AO23"/>
  <c r="AO31"/>
  <c r="AO24"/>
  <c r="AO20"/>
  <c r="AP22"/>
  <c r="AP25"/>
  <c r="AP26"/>
  <c r="AP32"/>
  <c r="AP33"/>
  <c r="AP34"/>
  <c r="AP38"/>
  <c r="AP30"/>
  <c r="AP27"/>
  <c r="AP29"/>
  <c r="AP45"/>
  <c r="AP31"/>
  <c r="AP24"/>
  <c r="AP20"/>
  <c r="CN24"/>
  <c r="CI24"/>
  <c r="CD24"/>
  <c r="BJ24"/>
  <c r="BE24"/>
  <c r="AZ24"/>
  <c r="FO20" i="18"/>
  <c r="FP20"/>
  <c r="FQ20"/>
  <c r="FR20"/>
  <c r="FN20"/>
  <c r="EZ20"/>
  <c r="FA20"/>
  <c r="FB20"/>
  <c r="FC20"/>
  <c r="EY20"/>
  <c r="DV20"/>
  <c r="DW20"/>
  <c r="DX20"/>
  <c r="DY20"/>
  <c r="DZ20"/>
  <c r="EA20"/>
  <c r="EB20"/>
  <c r="EC42"/>
  <c r="EC20"/>
  <c r="ED20"/>
  <c r="DU20"/>
  <c r="AQ20"/>
  <c r="AR20"/>
  <c r="AS20"/>
  <c r="AT20"/>
  <c r="AU42"/>
  <c r="AU20"/>
  <c r="AV20"/>
  <c r="AW20"/>
  <c r="AX20"/>
  <c r="AY20"/>
  <c r="AZ42"/>
  <c r="AZ20"/>
  <c r="BA20"/>
  <c r="BB20"/>
  <c r="BC20"/>
  <c r="BD20"/>
  <c r="BE42"/>
  <c r="BE20"/>
  <c r="BF20"/>
  <c r="BG20"/>
  <c r="BH20"/>
  <c r="BI20"/>
  <c r="BJ42"/>
  <c r="BJ20"/>
  <c r="AH20"/>
  <c r="AI20"/>
  <c r="AJ20"/>
  <c r="AK20"/>
  <c r="AL20"/>
  <c r="AM20"/>
  <c r="AN20"/>
  <c r="AO42"/>
  <c r="AO20"/>
  <c r="AP20"/>
  <c r="AG20"/>
  <c r="GB24"/>
  <c r="FW24"/>
  <c r="FM24"/>
  <c r="FH24"/>
  <c r="EX24"/>
  <c r="ES24"/>
  <c r="EN24"/>
  <c r="EI24"/>
  <c r="EC24"/>
  <c r="BJ24"/>
  <c r="BE24"/>
  <c r="AZ24"/>
  <c r="AU24"/>
  <c r="AO24"/>
  <c r="GB22"/>
  <c r="GB25"/>
  <c r="GB27"/>
  <c r="GB34"/>
  <c r="GB35"/>
  <c r="GB39"/>
  <c r="GB41"/>
  <c r="GB42"/>
  <c r="GB40"/>
  <c r="GB23"/>
  <c r="GB36"/>
  <c r="GB28"/>
  <c r="GB20"/>
  <c r="GB48"/>
  <c r="GB49"/>
  <c r="GB50"/>
  <c r="GB53"/>
  <c r="GB54"/>
  <c r="GB57"/>
  <c r="GB56"/>
  <c r="GB58"/>
  <c r="GB59"/>
  <c r="GB55"/>
  <c r="GB51"/>
  <c r="GB52"/>
  <c r="GB43"/>
  <c r="GB61"/>
  <c r="GB19"/>
  <c r="GB67"/>
  <c r="GB68"/>
  <c r="GB81"/>
  <c r="GB74"/>
  <c r="GB69"/>
  <c r="GB70"/>
  <c r="GB76"/>
  <c r="GB80"/>
  <c r="GB78"/>
  <c r="GB79"/>
  <c r="GB65"/>
  <c r="GB83"/>
  <c r="GB87"/>
  <c r="GB91"/>
  <c r="GB82"/>
  <c r="GB96"/>
  <c r="GB102"/>
  <c r="GB106"/>
  <c r="GB95"/>
  <c r="GB120"/>
  <c r="GB121"/>
  <c r="GB117"/>
  <c r="GB122"/>
  <c r="GB116"/>
  <c r="GB114"/>
  <c r="GB110"/>
  <c r="GB18"/>
  <c r="GB127"/>
  <c r="GA20"/>
  <c r="GA43"/>
  <c r="GA61"/>
  <c r="GA19"/>
  <c r="GA65"/>
  <c r="GA83"/>
  <c r="GA87"/>
  <c r="GA91"/>
  <c r="GA82"/>
  <c r="GA96"/>
  <c r="GA102"/>
  <c r="GA106"/>
  <c r="GA95"/>
  <c r="GA117"/>
  <c r="GA122"/>
  <c r="GA116"/>
  <c r="GA114"/>
  <c r="GA110"/>
  <c r="GA18"/>
  <c r="GA127"/>
  <c r="FZ20"/>
  <c r="FZ43"/>
  <c r="FZ61"/>
  <c r="FZ19"/>
  <c r="FZ65"/>
  <c r="FZ83"/>
  <c r="FZ87"/>
  <c r="FZ91"/>
  <c r="FZ82"/>
  <c r="FZ96"/>
  <c r="FZ102"/>
  <c r="FZ106"/>
  <c r="FZ95"/>
  <c r="FZ117"/>
  <c r="FZ122"/>
  <c r="FZ116"/>
  <c r="FZ114"/>
  <c r="FZ110"/>
  <c r="FZ18"/>
  <c r="FZ127"/>
  <c r="FY20"/>
  <c r="FY43"/>
  <c r="FY61"/>
  <c r="FY19"/>
  <c r="FY65"/>
  <c r="FY83"/>
  <c r="FY87"/>
  <c r="FY91"/>
  <c r="FY82"/>
  <c r="FY96"/>
  <c r="FY102"/>
  <c r="FY106"/>
  <c r="FY95"/>
  <c r="FY117"/>
  <c r="FY122"/>
  <c r="FY116"/>
  <c r="FY114"/>
  <c r="FY110"/>
  <c r="FY18"/>
  <c r="FY127"/>
  <c r="FX20"/>
  <c r="FX43"/>
  <c r="FX61"/>
  <c r="FX19"/>
  <c r="FX65"/>
  <c r="FX83"/>
  <c r="FX87"/>
  <c r="FX91"/>
  <c r="FX82"/>
  <c r="FX96"/>
  <c r="FX105"/>
  <c r="FX102"/>
  <c r="FX106"/>
  <c r="FX95"/>
  <c r="FX117"/>
  <c r="FX122"/>
  <c r="FX116"/>
  <c r="FX114"/>
  <c r="FX110"/>
  <c r="FX18"/>
  <c r="FX126"/>
  <c r="FX127"/>
  <c r="FW22"/>
  <c r="FW25"/>
  <c r="FW27"/>
  <c r="FW34"/>
  <c r="FW35"/>
  <c r="FW39"/>
  <c r="FW41"/>
  <c r="FW42"/>
  <c r="FW40"/>
  <c r="FW23"/>
  <c r="FW36"/>
  <c r="FW28"/>
  <c r="FW37"/>
  <c r="FW38"/>
  <c r="FW26"/>
  <c r="FW29"/>
  <c r="FW30"/>
  <c r="FW31"/>
  <c r="FW20"/>
  <c r="FW48"/>
  <c r="FW49"/>
  <c r="FW50"/>
  <c r="FW53"/>
  <c r="FW54"/>
  <c r="FW57"/>
  <c r="FW56"/>
  <c r="FW58"/>
  <c r="FW59"/>
  <c r="FW55"/>
  <c r="FW51"/>
  <c r="FW52"/>
  <c r="FW43"/>
  <c r="FW61"/>
  <c r="FW19"/>
  <c r="FW67"/>
  <c r="FW68"/>
  <c r="FW81"/>
  <c r="FW74"/>
  <c r="FW69"/>
  <c r="FW70"/>
  <c r="FW76"/>
  <c r="FW80"/>
  <c r="FW78"/>
  <c r="FW79"/>
  <c r="FW77"/>
  <c r="FW65"/>
  <c r="FW83"/>
  <c r="FW87"/>
  <c r="FW91"/>
  <c r="FW82"/>
  <c r="FW96"/>
  <c r="FW102"/>
  <c r="FW106"/>
  <c r="FW95"/>
  <c r="FW120"/>
  <c r="FW121"/>
  <c r="FW117"/>
  <c r="FW122"/>
  <c r="FW116"/>
  <c r="FW114"/>
  <c r="FW110"/>
  <c r="FW18"/>
  <c r="FW127"/>
  <c r="FV20"/>
  <c r="FV43"/>
  <c r="FV61"/>
  <c r="FV19"/>
  <c r="FV65"/>
  <c r="FV83"/>
  <c r="FV87"/>
  <c r="FV91"/>
  <c r="FV82"/>
  <c r="FV96"/>
  <c r="FV102"/>
  <c r="FV106"/>
  <c r="FV95"/>
  <c r="FV117"/>
  <c r="FV122"/>
  <c r="FV116"/>
  <c r="FV114"/>
  <c r="FV110"/>
  <c r="FV18"/>
  <c r="FV127"/>
  <c r="FU20"/>
  <c r="FU43"/>
  <c r="FU61"/>
  <c r="FU19"/>
  <c r="FU65"/>
  <c r="FU83"/>
  <c r="FU87"/>
  <c r="FU91"/>
  <c r="FU82"/>
  <c r="FU96"/>
  <c r="FU102"/>
  <c r="FU106"/>
  <c r="FU95"/>
  <c r="FU117"/>
  <c r="FU122"/>
  <c r="FU116"/>
  <c r="FU114"/>
  <c r="FU110"/>
  <c r="FU18"/>
  <c r="FU127"/>
  <c r="FT20"/>
  <c r="FT43"/>
  <c r="FT61"/>
  <c r="FT19"/>
  <c r="FT65"/>
  <c r="FT83"/>
  <c r="FT87"/>
  <c r="FT91"/>
  <c r="FT82"/>
  <c r="FT96"/>
  <c r="FT102"/>
  <c r="FT106"/>
  <c r="FT95"/>
  <c r="FT117"/>
  <c r="FT122"/>
  <c r="FT116"/>
  <c r="FT114"/>
  <c r="FT110"/>
  <c r="FT18"/>
  <c r="FT127"/>
  <c r="FS20"/>
  <c r="FS43"/>
  <c r="FS61"/>
  <c r="FS19"/>
  <c r="FS65"/>
  <c r="FS83"/>
  <c r="FS87"/>
  <c r="FS91"/>
  <c r="FS82"/>
  <c r="FS96"/>
  <c r="FS102"/>
  <c r="FS106"/>
  <c r="FS95"/>
  <c r="FS117"/>
  <c r="FS122"/>
  <c r="FS116"/>
  <c r="FS114"/>
  <c r="FS110"/>
  <c r="FS18"/>
  <c r="FS127"/>
  <c r="FR27"/>
  <c r="FR35"/>
  <c r="FR39"/>
  <c r="FR46"/>
  <c r="FR59"/>
  <c r="FR43"/>
  <c r="FR19"/>
  <c r="FR65"/>
  <c r="FR117"/>
  <c r="FR116"/>
  <c r="FR114"/>
  <c r="FR18"/>
  <c r="FR127"/>
  <c r="FP43"/>
  <c r="FP19"/>
  <c r="FP65"/>
  <c r="FP102"/>
  <c r="FP95"/>
  <c r="FP18"/>
  <c r="FP127"/>
  <c r="FO19"/>
  <c r="FO65"/>
  <c r="FO96"/>
  <c r="FO95"/>
  <c r="FO18"/>
  <c r="FO127"/>
  <c r="FN43"/>
  <c r="FN19"/>
  <c r="FN65"/>
  <c r="FN96"/>
  <c r="FN102"/>
  <c r="FN95"/>
  <c r="FN117"/>
  <c r="FN116"/>
  <c r="FN114"/>
  <c r="FN18"/>
  <c r="FN127"/>
  <c r="FQ65"/>
  <c r="FC39"/>
  <c r="FC59"/>
  <c r="FC43"/>
  <c r="FC19"/>
  <c r="FC65"/>
  <c r="FC117"/>
  <c r="FC116"/>
  <c r="FC114"/>
  <c r="FC18"/>
  <c r="FC127"/>
  <c r="FA43"/>
  <c r="FA19"/>
  <c r="FA65"/>
  <c r="FA102"/>
  <c r="FA95"/>
  <c r="FA18"/>
  <c r="FA127"/>
  <c r="EZ19"/>
  <c r="EZ65"/>
  <c r="EZ96"/>
  <c r="EZ95"/>
  <c r="EZ18"/>
  <c r="EZ127"/>
  <c r="EY43"/>
  <c r="EY19"/>
  <c r="EY65"/>
  <c r="EY96"/>
  <c r="EY102"/>
  <c r="EY95"/>
  <c r="EY117"/>
  <c r="EY116"/>
  <c r="EY114"/>
  <c r="EY18"/>
  <c r="EY127"/>
  <c r="FB65"/>
  <c r="FM22"/>
  <c r="FM25"/>
  <c r="FM27"/>
  <c r="FM34"/>
  <c r="FM35"/>
  <c r="FM39"/>
  <c r="FM41"/>
  <c r="FM42"/>
  <c r="FM40"/>
  <c r="FM23"/>
  <c r="FM36"/>
  <c r="FM28"/>
  <c r="FM20"/>
  <c r="FM48"/>
  <c r="FM49"/>
  <c r="FM50"/>
  <c r="FM53"/>
  <c r="FM54"/>
  <c r="FM57"/>
  <c r="FM56"/>
  <c r="FM58"/>
  <c r="FM59"/>
  <c r="FM55"/>
  <c r="FM51"/>
  <c r="FM52"/>
  <c r="FM43"/>
  <c r="FM61"/>
  <c r="FM19"/>
  <c r="FM67"/>
  <c r="FM68"/>
  <c r="FM81"/>
  <c r="FM74"/>
  <c r="FM69"/>
  <c r="FM70"/>
  <c r="FM76"/>
  <c r="FM80"/>
  <c r="FM78"/>
  <c r="FM79"/>
  <c r="FM65"/>
  <c r="FM83"/>
  <c r="FM87"/>
  <c r="FM91"/>
  <c r="FM82"/>
  <c r="FM96"/>
  <c r="FM102"/>
  <c r="FM106"/>
  <c r="FM95"/>
  <c r="FM120"/>
  <c r="FM121"/>
  <c r="FM117"/>
  <c r="FM122"/>
  <c r="FM116"/>
  <c r="FM114"/>
  <c r="FM110"/>
  <c r="FM18"/>
  <c r="FM127"/>
  <c r="FL20"/>
  <c r="FL43"/>
  <c r="FL61"/>
  <c r="FL19"/>
  <c r="FL65"/>
  <c r="FL83"/>
  <c r="FL87"/>
  <c r="FL91"/>
  <c r="FL82"/>
  <c r="FL96"/>
  <c r="FL102"/>
  <c r="FL106"/>
  <c r="FL95"/>
  <c r="FL117"/>
  <c r="FL122"/>
  <c r="FL116"/>
  <c r="FL114"/>
  <c r="FL110"/>
  <c r="FL18"/>
  <c r="FL127"/>
  <c r="FK20"/>
  <c r="FK43"/>
  <c r="FK61"/>
  <c r="FK19"/>
  <c r="FK65"/>
  <c r="FK83"/>
  <c r="FK87"/>
  <c r="FK91"/>
  <c r="FK82"/>
  <c r="FK96"/>
  <c r="FK102"/>
  <c r="FK106"/>
  <c r="FK95"/>
  <c r="FK117"/>
  <c r="FK122"/>
  <c r="FK116"/>
  <c r="FK114"/>
  <c r="FK110"/>
  <c r="FK18"/>
  <c r="FK127"/>
  <c r="FJ20"/>
  <c r="FJ43"/>
  <c r="FJ61"/>
  <c r="FJ19"/>
  <c r="FJ65"/>
  <c r="FJ83"/>
  <c r="FJ87"/>
  <c r="FJ91"/>
  <c r="FJ82"/>
  <c r="FJ96"/>
  <c r="FJ102"/>
  <c r="FJ106"/>
  <c r="FJ95"/>
  <c r="FJ117"/>
  <c r="FJ122"/>
  <c r="FJ116"/>
  <c r="FJ114"/>
  <c r="FJ110"/>
  <c r="FJ18"/>
  <c r="FJ127"/>
  <c r="FI20"/>
  <c r="FI43"/>
  <c r="FI61"/>
  <c r="FI19"/>
  <c r="FI65"/>
  <c r="FI83"/>
  <c r="FI87"/>
  <c r="FI91"/>
  <c r="FI82"/>
  <c r="FI96"/>
  <c r="FI105"/>
  <c r="FI102"/>
  <c r="FI106"/>
  <c r="FI95"/>
  <c r="FI117"/>
  <c r="FI122"/>
  <c r="FI116"/>
  <c r="FI114"/>
  <c r="FI110"/>
  <c r="FI18"/>
  <c r="FI126"/>
  <c r="FI127"/>
  <c r="FH22"/>
  <c r="FH25"/>
  <c r="FH27"/>
  <c r="FH34"/>
  <c r="FH35"/>
  <c r="FH39"/>
  <c r="FH41"/>
  <c r="FH42"/>
  <c r="FH40"/>
  <c r="FH23"/>
  <c r="FH36"/>
  <c r="FH28"/>
  <c r="FH37"/>
  <c r="FH38"/>
  <c r="FH26"/>
  <c r="FH29"/>
  <c r="FH30"/>
  <c r="FH31"/>
  <c r="FH20"/>
  <c r="FD43"/>
  <c r="FE43"/>
  <c r="FF43"/>
  <c r="FG43"/>
  <c r="FH43"/>
  <c r="FH61"/>
  <c r="FH19"/>
  <c r="FH67"/>
  <c r="FH68"/>
  <c r="FH81"/>
  <c r="FH74"/>
  <c r="FH69"/>
  <c r="FH70"/>
  <c r="FH76"/>
  <c r="FH80"/>
  <c r="FH78"/>
  <c r="FH79"/>
  <c r="FH77"/>
  <c r="FH65"/>
  <c r="FH83"/>
  <c r="FH87"/>
  <c r="FH91"/>
  <c r="FH82"/>
  <c r="FH96"/>
  <c r="FH102"/>
  <c r="FH106"/>
  <c r="FH95"/>
  <c r="FH120"/>
  <c r="FH121"/>
  <c r="FH117"/>
  <c r="FH122"/>
  <c r="FH116"/>
  <c r="FH114"/>
  <c r="FH110"/>
  <c r="FH18"/>
  <c r="FH127"/>
  <c r="FG20"/>
  <c r="FG61"/>
  <c r="FG19"/>
  <c r="FG65"/>
  <c r="FG83"/>
  <c r="FG87"/>
  <c r="FG91"/>
  <c r="FG82"/>
  <c r="FG96"/>
  <c r="FG102"/>
  <c r="FG106"/>
  <c r="FG95"/>
  <c r="FG117"/>
  <c r="FG122"/>
  <c r="FG116"/>
  <c r="FG114"/>
  <c r="FG110"/>
  <c r="FG18"/>
  <c r="FG127"/>
  <c r="FF20"/>
  <c r="FF61"/>
  <c r="FF19"/>
  <c r="FF65"/>
  <c r="FF83"/>
  <c r="FF87"/>
  <c r="FF91"/>
  <c r="FF82"/>
  <c r="FF96"/>
  <c r="FF102"/>
  <c r="FF106"/>
  <c r="FF95"/>
  <c r="FF117"/>
  <c r="FF122"/>
  <c r="FF116"/>
  <c r="FF114"/>
  <c r="FF110"/>
  <c r="FF18"/>
  <c r="FF127"/>
  <c r="FE20"/>
  <c r="FE61"/>
  <c r="FE19"/>
  <c r="FE65"/>
  <c r="FE83"/>
  <c r="FE87"/>
  <c r="FE91"/>
  <c r="FE82"/>
  <c r="FE96"/>
  <c r="FE102"/>
  <c r="FE106"/>
  <c r="FE95"/>
  <c r="FE117"/>
  <c r="FE122"/>
  <c r="FE116"/>
  <c r="FE114"/>
  <c r="FE110"/>
  <c r="FE18"/>
  <c r="FE127"/>
  <c r="FD20"/>
  <c r="FD61"/>
  <c r="FD19"/>
  <c r="FD65"/>
  <c r="FD83"/>
  <c r="FD87"/>
  <c r="FD91"/>
  <c r="FD82"/>
  <c r="FD96"/>
  <c r="FD102"/>
  <c r="FD106"/>
  <c r="FD95"/>
  <c r="FD117"/>
  <c r="FD122"/>
  <c r="FD116"/>
  <c r="FD114"/>
  <c r="FD110"/>
  <c r="FD18"/>
  <c r="FD127"/>
  <c r="FH59"/>
  <c r="FH58"/>
  <c r="FH57"/>
  <c r="FH56"/>
  <c r="FH55"/>
  <c r="FH54"/>
  <c r="FH53"/>
  <c r="FH52"/>
  <c r="FH51"/>
  <c r="FH50"/>
  <c r="FH49"/>
  <c r="FH48"/>
  <c r="FH46"/>
  <c r="FH45"/>
  <c r="FH44"/>
  <c r="CL25" i="14"/>
  <c r="CL33"/>
  <c r="CL30"/>
  <c r="CL49"/>
  <c r="CL22"/>
  <c r="CL75"/>
  <c r="CL71"/>
  <c r="CL60"/>
  <c r="CL21"/>
  <c r="CL96"/>
  <c r="CL130"/>
  <c r="CL127"/>
  <c r="CL126"/>
  <c r="CL144"/>
  <c r="CL143"/>
  <c r="CL141"/>
  <c r="CL20"/>
  <c r="CL152"/>
  <c r="CM25"/>
  <c r="CM33"/>
  <c r="CM30"/>
  <c r="CM49"/>
  <c r="CM22"/>
  <c r="CM75"/>
  <c r="CM71"/>
  <c r="CM60"/>
  <c r="CM21"/>
  <c r="CM96"/>
  <c r="CM127"/>
  <c r="CM126"/>
  <c r="CM144"/>
  <c r="CM143"/>
  <c r="CM141"/>
  <c r="CM20"/>
  <c r="CM152"/>
  <c r="CO25"/>
  <c r="CO33"/>
  <c r="CO30"/>
  <c r="CO49"/>
  <c r="CO22"/>
  <c r="CO75"/>
  <c r="CO71"/>
  <c r="CO60"/>
  <c r="CO21"/>
  <c r="CO99"/>
  <c r="CO109"/>
  <c r="CO96"/>
  <c r="CO144"/>
  <c r="CO143"/>
  <c r="CO141"/>
  <c r="CO20"/>
  <c r="CO152"/>
  <c r="CK154"/>
  <c r="CO104"/>
  <c r="CO81"/>
  <c r="CO56"/>
  <c r="CO46"/>
  <c r="CN25"/>
  <c r="CN30"/>
  <c r="CN33"/>
  <c r="CN49"/>
  <c r="CN22"/>
  <c r="CN75"/>
  <c r="CN71"/>
  <c r="CN60"/>
  <c r="CN21"/>
  <c r="CN96"/>
  <c r="CN127"/>
  <c r="CN126"/>
  <c r="CN144"/>
  <c r="CN143"/>
  <c r="CN141"/>
  <c r="CN20"/>
  <c r="CN152"/>
  <c r="CK25"/>
  <c r="CK30"/>
  <c r="CK33"/>
  <c r="CK47"/>
  <c r="CK50"/>
  <c r="CK51"/>
  <c r="CK52"/>
  <c r="CK55"/>
  <c r="CK49"/>
  <c r="CK57"/>
  <c r="CK58"/>
  <c r="CK59"/>
  <c r="CK22"/>
  <c r="CK60"/>
  <c r="CK21"/>
  <c r="CK96"/>
  <c r="CK111"/>
  <c r="CK126"/>
  <c r="CK142"/>
  <c r="CK143"/>
  <c r="CK147"/>
  <c r="CK141"/>
  <c r="CK151"/>
  <c r="CK20"/>
  <c r="CK152"/>
  <c r="CJ25"/>
  <c r="CJ30"/>
  <c r="CJ33"/>
  <c r="CJ49"/>
  <c r="CJ22"/>
  <c r="CJ75"/>
  <c r="CJ71"/>
  <c r="CJ60"/>
  <c r="CJ21"/>
  <c r="CJ99"/>
  <c r="CJ109"/>
  <c r="CJ96"/>
  <c r="CJ144"/>
  <c r="CJ143"/>
  <c r="CJ141"/>
  <c r="CJ20"/>
  <c r="CJ152"/>
  <c r="CI25"/>
  <c r="CI30"/>
  <c r="CI33"/>
  <c r="CI49"/>
  <c r="CI22"/>
  <c r="CI75"/>
  <c r="CI71"/>
  <c r="CI60"/>
  <c r="CI21"/>
  <c r="CI96"/>
  <c r="CI127"/>
  <c r="CI126"/>
  <c r="CI144"/>
  <c r="CI143"/>
  <c r="CI141"/>
  <c r="CI20"/>
  <c r="CI152"/>
  <c r="CH25"/>
  <c r="CH30"/>
  <c r="CH33"/>
  <c r="CH49"/>
  <c r="CH22"/>
  <c r="CH75"/>
  <c r="CH71"/>
  <c r="CH60"/>
  <c r="CH21"/>
  <c r="CH96"/>
  <c r="CH127"/>
  <c r="CH126"/>
  <c r="CH144"/>
  <c r="CH143"/>
  <c r="CH141"/>
  <c r="CH20"/>
  <c r="CH152"/>
  <c r="CG25"/>
  <c r="CG30"/>
  <c r="CG33"/>
  <c r="CG49"/>
  <c r="CG22"/>
  <c r="CG75"/>
  <c r="CG71"/>
  <c r="CG60"/>
  <c r="CG21"/>
  <c r="CG96"/>
  <c r="CG130"/>
  <c r="CG127"/>
  <c r="CG126"/>
  <c r="CG144"/>
  <c r="CG143"/>
  <c r="CG141"/>
  <c r="CG20"/>
  <c r="CG152"/>
  <c r="CF25"/>
  <c r="CF30"/>
  <c r="CF33"/>
  <c r="CF47"/>
  <c r="CF50"/>
  <c r="CF51"/>
  <c r="CF52"/>
  <c r="CF55"/>
  <c r="CF49"/>
  <c r="CF57"/>
  <c r="CF58"/>
  <c r="CF59"/>
  <c r="CF22"/>
  <c r="CF60"/>
  <c r="CF21"/>
  <c r="CF96"/>
  <c r="CF111"/>
  <c r="CF126"/>
  <c r="CF142"/>
  <c r="CF143"/>
  <c r="CF147"/>
  <c r="CF141"/>
  <c r="CF151"/>
  <c r="CF20"/>
  <c r="CF152"/>
  <c r="CE30"/>
  <c r="CE33"/>
  <c r="CE49"/>
  <c r="CE22"/>
  <c r="CE75"/>
  <c r="CE71"/>
  <c r="CE60"/>
  <c r="CE21"/>
  <c r="CE99"/>
  <c r="CE109"/>
  <c r="CE96"/>
  <c r="CE144"/>
  <c r="CE143"/>
  <c r="CE141"/>
  <c r="CE20"/>
  <c r="CE152"/>
  <c r="CD30"/>
  <c r="CD33"/>
  <c r="CD49"/>
  <c r="CD22"/>
  <c r="CD75"/>
  <c r="CD71"/>
  <c r="CD60"/>
  <c r="CD21"/>
  <c r="CD96"/>
  <c r="CD127"/>
  <c r="CD126"/>
  <c r="CD144"/>
  <c r="CD143"/>
  <c r="CD141"/>
  <c r="CD20"/>
  <c r="CD152"/>
  <c r="CC30"/>
  <c r="CC33"/>
  <c r="CC49"/>
  <c r="CC22"/>
  <c r="CC75"/>
  <c r="CC71"/>
  <c r="CC60"/>
  <c r="CC21"/>
  <c r="CC96"/>
  <c r="CC127"/>
  <c r="CC126"/>
  <c r="CC144"/>
  <c r="CC143"/>
  <c r="CC141"/>
  <c r="CC20"/>
  <c r="CC152"/>
  <c r="CB30"/>
  <c r="CB33"/>
  <c r="CB49"/>
  <c r="CB22"/>
  <c r="CB75"/>
  <c r="CB71"/>
  <c r="CB60"/>
  <c r="CB21"/>
  <c r="CB96"/>
  <c r="CB130"/>
  <c r="CB127"/>
  <c r="CB126"/>
  <c r="CB144"/>
  <c r="CB143"/>
  <c r="CB141"/>
  <c r="CB20"/>
  <c r="CB152"/>
  <c r="CA25"/>
  <c r="CA30"/>
  <c r="CA33"/>
  <c r="CA47"/>
  <c r="CA50"/>
  <c r="CA51"/>
  <c r="CA52"/>
  <c r="CA55"/>
  <c r="CA49"/>
  <c r="CA57"/>
  <c r="CA58"/>
  <c r="CA59"/>
  <c r="CA22"/>
  <c r="CA60"/>
  <c r="CA21"/>
  <c r="CA96"/>
  <c r="CA111"/>
  <c r="CA126"/>
  <c r="CA142"/>
  <c r="CA143"/>
  <c r="CA147"/>
  <c r="CA141"/>
  <c r="CA151"/>
  <c r="CA20"/>
  <c r="CA152"/>
  <c r="CK150"/>
  <c r="CF150"/>
  <c r="CA150"/>
  <c r="CK149"/>
  <c r="CF149"/>
  <c r="CA149"/>
  <c r="CK148"/>
  <c r="CF148"/>
  <c r="CA148"/>
  <c r="CK146"/>
  <c r="CF146"/>
  <c r="CA146"/>
  <c r="CK145"/>
  <c r="CF145"/>
  <c r="CA145"/>
  <c r="CK144"/>
  <c r="CF144"/>
  <c r="CA144"/>
  <c r="CK140"/>
  <c r="CF140"/>
  <c r="CA140"/>
  <c r="CK139"/>
  <c r="CF139"/>
  <c r="CA139"/>
  <c r="CK138"/>
  <c r="CF138"/>
  <c r="CA138"/>
  <c r="CK137"/>
  <c r="CF137"/>
  <c r="CA137"/>
  <c r="CK136"/>
  <c r="CF136"/>
  <c r="CA136"/>
  <c r="CK135"/>
  <c r="CF135"/>
  <c r="CA135"/>
  <c r="CK134"/>
  <c r="CF134"/>
  <c r="CA134"/>
  <c r="CM133"/>
  <c r="CK133"/>
  <c r="CH133"/>
  <c r="CF133"/>
  <c r="CC133"/>
  <c r="CA133"/>
  <c r="CK132"/>
  <c r="CF132"/>
  <c r="CA132"/>
  <c r="CK131"/>
  <c r="CF131"/>
  <c r="CA131"/>
  <c r="CK130"/>
  <c r="CF130"/>
  <c r="CA130"/>
  <c r="CK129"/>
  <c r="CF129"/>
  <c r="CA129"/>
  <c r="CK128"/>
  <c r="CF128"/>
  <c r="CA128"/>
  <c r="CK127"/>
  <c r="CF127"/>
  <c r="CA127"/>
  <c r="CK125"/>
  <c r="CF125"/>
  <c r="CA125"/>
  <c r="CK124"/>
  <c r="CF124"/>
  <c r="CA124"/>
  <c r="CK123"/>
  <c r="CF123"/>
  <c r="CA123"/>
  <c r="CK122"/>
  <c r="CF122"/>
  <c r="CA122"/>
  <c r="CK121"/>
  <c r="CF121"/>
  <c r="CA121"/>
  <c r="CK120"/>
  <c r="CF120"/>
  <c r="CA120"/>
  <c r="CK119"/>
  <c r="CF119"/>
  <c r="CA119"/>
  <c r="CK118"/>
  <c r="CF118"/>
  <c r="CA118"/>
  <c r="CK117"/>
  <c r="CF117"/>
  <c r="CA117"/>
  <c r="CK116"/>
  <c r="CF116"/>
  <c r="CA116"/>
  <c r="CK115"/>
  <c r="CF115"/>
  <c r="CA115"/>
  <c r="CK114"/>
  <c r="CF114"/>
  <c r="CA114"/>
  <c r="CK113"/>
  <c r="CF113"/>
  <c r="CA113"/>
  <c r="CK112"/>
  <c r="CF112"/>
  <c r="CA112"/>
  <c r="CK110"/>
  <c r="CF110"/>
  <c r="CA110"/>
  <c r="CN109"/>
  <c r="CM109"/>
  <c r="CL109"/>
  <c r="CK105"/>
  <c r="CK106"/>
  <c r="CK107"/>
  <c r="CK108"/>
  <c r="CK109"/>
  <c r="CI109"/>
  <c r="CH109"/>
  <c r="CG109"/>
  <c r="CF105"/>
  <c r="CF106"/>
  <c r="CF107"/>
  <c r="CF108"/>
  <c r="CF109"/>
  <c r="CD109"/>
  <c r="CC109"/>
  <c r="CB109"/>
  <c r="CA105"/>
  <c r="CA106"/>
  <c r="CA107"/>
  <c r="CA108"/>
  <c r="CA109"/>
  <c r="CK104"/>
  <c r="CJ104"/>
  <c r="CF104"/>
  <c r="CE104"/>
  <c r="CA104"/>
  <c r="CK103"/>
  <c r="CF103"/>
  <c r="CA103"/>
  <c r="CK102"/>
  <c r="CF102"/>
  <c r="CA102"/>
  <c r="CK101"/>
  <c r="CF101"/>
  <c r="CA101"/>
  <c r="CK100"/>
  <c r="CF100"/>
  <c r="CA100"/>
  <c r="CK99"/>
  <c r="CF99"/>
  <c r="CA99"/>
  <c r="CK98"/>
  <c r="CF98"/>
  <c r="CA98"/>
  <c r="CK97"/>
  <c r="CF97"/>
  <c r="CA97"/>
  <c r="CK95"/>
  <c r="CF95"/>
  <c r="CA95"/>
  <c r="CK94"/>
  <c r="CF94"/>
  <c r="CA94"/>
  <c r="CK93"/>
  <c r="CF93"/>
  <c r="CA93"/>
  <c r="CK92"/>
  <c r="CF92"/>
  <c r="CA92"/>
  <c r="CK91"/>
  <c r="CF91"/>
  <c r="CA91"/>
  <c r="CK88"/>
  <c r="CF88"/>
  <c r="CA88"/>
  <c r="CK87"/>
  <c r="CF87"/>
  <c r="CA87"/>
  <c r="CK85"/>
  <c r="CF85"/>
  <c r="CA85"/>
  <c r="CK84"/>
  <c r="CF84"/>
  <c r="CA84"/>
  <c r="CK83"/>
  <c r="CF83"/>
  <c r="CA83"/>
  <c r="CK82"/>
  <c r="CF82"/>
  <c r="CA82"/>
  <c r="CK81"/>
  <c r="CJ81"/>
  <c r="CF81"/>
  <c r="CE81"/>
  <c r="CA81"/>
  <c r="CK80"/>
  <c r="CF80"/>
  <c r="CA80"/>
  <c r="CK79"/>
  <c r="CF79"/>
  <c r="CA79"/>
  <c r="CK77"/>
  <c r="CF77"/>
  <c r="CA77"/>
  <c r="CK76"/>
  <c r="CF76"/>
  <c r="CA76"/>
  <c r="CK75"/>
  <c r="CF75"/>
  <c r="CA75"/>
  <c r="CK74"/>
  <c r="CF74"/>
  <c r="CA74"/>
  <c r="CK73"/>
  <c r="CF73"/>
  <c r="CA73"/>
  <c r="CK72"/>
  <c r="CF72"/>
  <c r="CA72"/>
  <c r="CK71"/>
  <c r="CF71"/>
  <c r="CA71"/>
  <c r="CK70"/>
  <c r="CF70"/>
  <c r="CA70"/>
  <c r="CK69"/>
  <c r="CF69"/>
  <c r="CA69"/>
  <c r="CK68"/>
  <c r="CF68"/>
  <c r="CA68"/>
  <c r="CK67"/>
  <c r="CF67"/>
  <c r="CA67"/>
  <c r="CK66"/>
  <c r="CF66"/>
  <c r="CA66"/>
  <c r="CK65"/>
  <c r="CF65"/>
  <c r="CA65"/>
  <c r="CK64"/>
  <c r="CF64"/>
  <c r="CA64"/>
  <c r="CK63"/>
  <c r="CF63"/>
  <c r="CA63"/>
  <c r="CK62"/>
  <c r="CF62"/>
  <c r="CA62"/>
  <c r="CK61"/>
  <c r="CF61"/>
  <c r="CA61"/>
  <c r="CK56"/>
  <c r="CJ56"/>
  <c r="CF56"/>
  <c r="CE56"/>
  <c r="CA56"/>
  <c r="CK53"/>
  <c r="CF53"/>
  <c r="CA53"/>
  <c r="CK48"/>
  <c r="CF48"/>
  <c r="CA48"/>
  <c r="CK46"/>
  <c r="CJ46"/>
  <c r="CF46"/>
  <c r="CE46"/>
  <c r="CA46"/>
  <c r="CK45"/>
  <c r="CF45"/>
  <c r="CA45"/>
  <c r="CK44"/>
  <c r="CF44"/>
  <c r="CA44"/>
  <c r="CK43"/>
  <c r="CF43"/>
  <c r="CA43"/>
  <c r="CK42"/>
  <c r="CF42"/>
  <c r="CA42"/>
  <c r="CK41"/>
  <c r="CF41"/>
  <c r="CA41"/>
  <c r="CK40"/>
  <c r="CF40"/>
  <c r="CA40"/>
  <c r="CK39"/>
  <c r="CF39"/>
  <c r="CA39"/>
  <c r="CK38"/>
  <c r="CF38"/>
  <c r="CA38"/>
  <c r="CK37"/>
  <c r="CF37"/>
  <c r="CA37"/>
  <c r="CK36"/>
  <c r="CF36"/>
  <c r="CA36"/>
  <c r="CK34"/>
  <c r="CF34"/>
  <c r="CA34"/>
  <c r="CK32"/>
  <c r="CF32"/>
  <c r="CA32"/>
  <c r="CK31"/>
  <c r="CF31"/>
  <c r="CA31"/>
  <c r="CK29"/>
  <c r="CF29"/>
  <c r="CA29"/>
  <c r="CK26"/>
  <c r="CF26"/>
  <c r="CA26"/>
  <c r="BH133"/>
  <c r="BC133"/>
  <c r="AX133"/>
  <c r="CN25" i="12"/>
  <c r="CN32"/>
  <c r="CN35"/>
  <c r="CN52"/>
  <c r="CN22"/>
  <c r="CN75"/>
  <c r="CN64"/>
  <c r="CN21"/>
  <c r="CN98"/>
  <c r="CN108"/>
  <c r="CN95"/>
  <c r="CN143"/>
  <c r="CN142"/>
  <c r="CN140"/>
  <c r="CN20"/>
  <c r="CN151"/>
  <c r="CM25"/>
  <c r="CM32"/>
  <c r="CM35"/>
  <c r="CM52"/>
  <c r="CM22"/>
  <c r="CM75"/>
  <c r="CM64"/>
  <c r="CM21"/>
  <c r="CM95"/>
  <c r="CM126"/>
  <c r="CM125"/>
  <c r="CM143"/>
  <c r="CM142"/>
  <c r="CM140"/>
  <c r="CM20"/>
  <c r="CM151"/>
  <c r="CL25"/>
  <c r="CL32"/>
  <c r="CL35"/>
  <c r="CL52"/>
  <c r="CL22"/>
  <c r="CL75"/>
  <c r="CL64"/>
  <c r="CL21"/>
  <c r="CL95"/>
  <c r="CL126"/>
  <c r="CL125"/>
  <c r="CL143"/>
  <c r="CL142"/>
  <c r="CL140"/>
  <c r="CL20"/>
  <c r="CL151"/>
  <c r="CK25"/>
  <c r="CK32"/>
  <c r="CK35"/>
  <c r="CK52"/>
  <c r="CK22"/>
  <c r="CK75"/>
  <c r="CK64"/>
  <c r="CK21"/>
  <c r="CK95"/>
  <c r="CK129"/>
  <c r="CK126"/>
  <c r="CK125"/>
  <c r="CK143"/>
  <c r="CK142"/>
  <c r="CK140"/>
  <c r="CK20"/>
  <c r="CK151"/>
  <c r="CJ25"/>
  <c r="CJ32"/>
  <c r="CJ35"/>
  <c r="CJ49"/>
  <c r="CJ53"/>
  <c r="CJ56"/>
  <c r="CJ59"/>
  <c r="CJ54"/>
  <c r="CJ52"/>
  <c r="CJ61"/>
  <c r="CJ62"/>
  <c r="CJ63"/>
  <c r="CJ31"/>
  <c r="CJ22"/>
  <c r="CJ67"/>
  <c r="CJ76"/>
  <c r="CJ77"/>
  <c r="CJ78"/>
  <c r="CJ79"/>
  <c r="CJ75"/>
  <c r="CJ86"/>
  <c r="CJ87"/>
  <c r="CJ70"/>
  <c r="CJ71"/>
  <c r="CJ84"/>
  <c r="CJ90"/>
  <c r="CJ64"/>
  <c r="CJ21"/>
  <c r="CJ95"/>
  <c r="CJ110"/>
  <c r="CJ125"/>
  <c r="CJ140"/>
  <c r="CJ150"/>
  <c r="CJ20"/>
  <c r="CJ151"/>
  <c r="CI25"/>
  <c r="CI32"/>
  <c r="CI35"/>
  <c r="CI52"/>
  <c r="CI22"/>
  <c r="CI75"/>
  <c r="CI64"/>
  <c r="CI21"/>
  <c r="CI98"/>
  <c r="CI108"/>
  <c r="CI95"/>
  <c r="CI143"/>
  <c r="CI142"/>
  <c r="CI140"/>
  <c r="CI20"/>
  <c r="CI151"/>
  <c r="CH25"/>
  <c r="CH32"/>
  <c r="CH35"/>
  <c r="CH52"/>
  <c r="CH22"/>
  <c r="CH75"/>
  <c r="CH64"/>
  <c r="CH21"/>
  <c r="CH95"/>
  <c r="CH126"/>
  <c r="CH125"/>
  <c r="CH143"/>
  <c r="CH142"/>
  <c r="CH140"/>
  <c r="CH20"/>
  <c r="CH151"/>
  <c r="CG25"/>
  <c r="CG32"/>
  <c r="CG35"/>
  <c r="CG52"/>
  <c r="CG22"/>
  <c r="CG75"/>
  <c r="CG64"/>
  <c r="CG21"/>
  <c r="CG95"/>
  <c r="CG126"/>
  <c r="CG125"/>
  <c r="CG143"/>
  <c r="CG142"/>
  <c r="CG140"/>
  <c r="CG20"/>
  <c r="CG151"/>
  <c r="CF25"/>
  <c r="CF32"/>
  <c r="CF35"/>
  <c r="CF52"/>
  <c r="CF22"/>
  <c r="CF75"/>
  <c r="CF64"/>
  <c r="CF21"/>
  <c r="CF95"/>
  <c r="CF129"/>
  <c r="CF126"/>
  <c r="CF125"/>
  <c r="CF143"/>
  <c r="CF142"/>
  <c r="CF140"/>
  <c r="CF20"/>
  <c r="CF151"/>
  <c r="CE25"/>
  <c r="CE32"/>
  <c r="CE35"/>
  <c r="CE49"/>
  <c r="CE53"/>
  <c r="CE56"/>
  <c r="CE59"/>
  <c r="CE54"/>
  <c r="CE52"/>
  <c r="CE61"/>
  <c r="CE62"/>
  <c r="CE63"/>
  <c r="CE31"/>
  <c r="CE22"/>
  <c r="CE67"/>
  <c r="CE76"/>
  <c r="CE77"/>
  <c r="CE78"/>
  <c r="CE79"/>
  <c r="CE75"/>
  <c r="CE86"/>
  <c r="CE87"/>
  <c r="CE70"/>
  <c r="CE71"/>
  <c r="CE84"/>
  <c r="CE90"/>
  <c r="CE64"/>
  <c r="CE21"/>
  <c r="CE95"/>
  <c r="CE110"/>
  <c r="CE125"/>
  <c r="CE140"/>
  <c r="CE150"/>
  <c r="CE20"/>
  <c r="CE151"/>
  <c r="CD32"/>
  <c r="CD35"/>
  <c r="CD52"/>
  <c r="CD22"/>
  <c r="CD75"/>
  <c r="CD64"/>
  <c r="CD21"/>
  <c r="CD98"/>
  <c r="CD108"/>
  <c r="CD95"/>
  <c r="CD143"/>
  <c r="CD142"/>
  <c r="CD140"/>
  <c r="CD20"/>
  <c r="CD151"/>
  <c r="CC32"/>
  <c r="CC35"/>
  <c r="CC52"/>
  <c r="CC22"/>
  <c r="CC75"/>
  <c r="CC64"/>
  <c r="CC21"/>
  <c r="CC95"/>
  <c r="CC126"/>
  <c r="CC125"/>
  <c r="CC143"/>
  <c r="CC142"/>
  <c r="CC140"/>
  <c r="CC20"/>
  <c r="CC151"/>
  <c r="CB32"/>
  <c r="CB35"/>
  <c r="CB52"/>
  <c r="CB22"/>
  <c r="CB75"/>
  <c r="CB64"/>
  <c r="CB21"/>
  <c r="CB95"/>
  <c r="CB126"/>
  <c r="CB125"/>
  <c r="CB143"/>
  <c r="CB142"/>
  <c r="CB140"/>
  <c r="CB20"/>
  <c r="CB151"/>
  <c r="CA32"/>
  <c r="CA35"/>
  <c r="CA52"/>
  <c r="CA22"/>
  <c r="CA75"/>
  <c r="CA64"/>
  <c r="CA21"/>
  <c r="CA95"/>
  <c r="CA129"/>
  <c r="CA126"/>
  <c r="CA125"/>
  <c r="CA143"/>
  <c r="CA142"/>
  <c r="CA140"/>
  <c r="CA20"/>
  <c r="CA151"/>
  <c r="BZ25"/>
  <c r="BZ32"/>
  <c r="BZ35"/>
  <c r="BZ49"/>
  <c r="BZ53"/>
  <c r="BZ56"/>
  <c r="BZ59"/>
  <c r="BZ54"/>
  <c r="BZ52"/>
  <c r="BZ61"/>
  <c r="BZ62"/>
  <c r="BZ63"/>
  <c r="BZ31"/>
  <c r="BZ22"/>
  <c r="BZ67"/>
  <c r="BZ76"/>
  <c r="BZ77"/>
  <c r="BZ78"/>
  <c r="BZ79"/>
  <c r="BZ75"/>
  <c r="BZ86"/>
  <c r="BZ87"/>
  <c r="BZ70"/>
  <c r="BZ71"/>
  <c r="BZ84"/>
  <c r="BZ90"/>
  <c r="BZ64"/>
  <c r="BZ21"/>
  <c r="BZ95"/>
  <c r="BZ110"/>
  <c r="BZ125"/>
  <c r="BZ140"/>
  <c r="BZ150"/>
  <c r="BZ20"/>
  <c r="BZ151"/>
  <c r="CJ149"/>
  <c r="CE149"/>
  <c r="BZ149"/>
  <c r="CJ148"/>
  <c r="CE148"/>
  <c r="BZ148"/>
  <c r="CJ147"/>
  <c r="CE147"/>
  <c r="BZ147"/>
  <c r="CJ146"/>
  <c r="CE146"/>
  <c r="BZ146"/>
  <c r="CJ145"/>
  <c r="CE145"/>
  <c r="BZ145"/>
  <c r="CJ144"/>
  <c r="CE144"/>
  <c r="BZ144"/>
  <c r="CJ143"/>
  <c r="CE143"/>
  <c r="BZ143"/>
  <c r="CJ142"/>
  <c r="CE142"/>
  <c r="BZ142"/>
  <c r="CJ141"/>
  <c r="CE141"/>
  <c r="BZ141"/>
  <c r="CJ139"/>
  <c r="CE139"/>
  <c r="BZ139"/>
  <c r="CJ138"/>
  <c r="CE138"/>
  <c r="BZ138"/>
  <c r="CJ137"/>
  <c r="CE137"/>
  <c r="BZ137"/>
  <c r="CJ136"/>
  <c r="CE136"/>
  <c r="BZ136"/>
  <c r="CJ135"/>
  <c r="CE135"/>
  <c r="BZ135"/>
  <c r="CJ134"/>
  <c r="CE134"/>
  <c r="BZ134"/>
  <c r="CJ133"/>
  <c r="CE133"/>
  <c r="BZ133"/>
  <c r="CL132"/>
  <c r="CJ132"/>
  <c r="CG132"/>
  <c r="CE132"/>
  <c r="CB132"/>
  <c r="BZ132"/>
  <c r="BZ131"/>
  <c r="CJ130"/>
  <c r="CE130"/>
  <c r="BZ130"/>
  <c r="CJ129"/>
  <c r="CE129"/>
  <c r="BZ129"/>
  <c r="CJ128"/>
  <c r="CE128"/>
  <c r="BZ128"/>
  <c r="CJ127"/>
  <c r="CE127"/>
  <c r="BZ127"/>
  <c r="CJ126"/>
  <c r="CE126"/>
  <c r="BZ126"/>
  <c r="CJ124"/>
  <c r="CE124"/>
  <c r="BZ124"/>
  <c r="CJ123"/>
  <c r="CE123"/>
  <c r="BZ123"/>
  <c r="CJ122"/>
  <c r="CE122"/>
  <c r="BZ122"/>
  <c r="CJ121"/>
  <c r="CE121"/>
  <c r="BZ121"/>
  <c r="CJ120"/>
  <c r="CE120"/>
  <c r="BZ120"/>
  <c r="CJ119"/>
  <c r="CE119"/>
  <c r="BZ119"/>
  <c r="CJ118"/>
  <c r="CE118"/>
  <c r="BZ118"/>
  <c r="CJ117"/>
  <c r="CE117"/>
  <c r="BZ117"/>
  <c r="CJ116"/>
  <c r="CE116"/>
  <c r="BZ116"/>
  <c r="CJ115"/>
  <c r="CE115"/>
  <c r="BZ115"/>
  <c r="CJ114"/>
  <c r="CE114"/>
  <c r="BZ114"/>
  <c r="CJ113"/>
  <c r="CE113"/>
  <c r="BZ113"/>
  <c r="CJ112"/>
  <c r="CE112"/>
  <c r="BZ112"/>
  <c r="CJ111"/>
  <c r="CE111"/>
  <c r="BZ111"/>
  <c r="CJ109"/>
  <c r="CE109"/>
  <c r="BZ109"/>
  <c r="CM108"/>
  <c r="CL108"/>
  <c r="CK108"/>
  <c r="CJ104"/>
  <c r="CJ105"/>
  <c r="CJ106"/>
  <c r="CJ107"/>
  <c r="CJ108"/>
  <c r="CH108"/>
  <c r="CG108"/>
  <c r="CF108"/>
  <c r="CE104"/>
  <c r="CE105"/>
  <c r="CE106"/>
  <c r="CE107"/>
  <c r="CE108"/>
  <c r="CC108"/>
  <c r="CB108"/>
  <c r="CA108"/>
  <c r="BZ104"/>
  <c r="BZ105"/>
  <c r="BZ106"/>
  <c r="BZ107"/>
  <c r="BZ108"/>
  <c r="CN103"/>
  <c r="CJ103"/>
  <c r="CI103"/>
  <c r="CE103"/>
  <c r="CD103"/>
  <c r="BZ103"/>
  <c r="CJ102"/>
  <c r="CE102"/>
  <c r="BZ102"/>
  <c r="CJ101"/>
  <c r="CE101"/>
  <c r="BZ101"/>
  <c r="CJ100"/>
  <c r="CE100"/>
  <c r="BZ100"/>
  <c r="CJ99"/>
  <c r="CE99"/>
  <c r="BZ99"/>
  <c r="CJ98"/>
  <c r="CE98"/>
  <c r="BZ98"/>
  <c r="CJ97"/>
  <c r="CE97"/>
  <c r="BZ97"/>
  <c r="CJ96"/>
  <c r="CE96"/>
  <c r="BZ96"/>
  <c r="CJ94"/>
  <c r="CE94"/>
  <c r="BZ94"/>
  <c r="CJ93"/>
  <c r="CE93"/>
  <c r="BZ93"/>
  <c r="CJ92"/>
  <c r="CE92"/>
  <c r="BZ92"/>
  <c r="CJ91"/>
  <c r="CE91"/>
  <c r="BZ91"/>
  <c r="CJ88"/>
  <c r="CE88"/>
  <c r="BZ88"/>
  <c r="CJ83"/>
  <c r="CE83"/>
  <c r="BZ83"/>
  <c r="CJ82"/>
  <c r="CE82"/>
  <c r="BZ82"/>
  <c r="CJ81"/>
  <c r="CE81"/>
  <c r="BZ81"/>
  <c r="CN80"/>
  <c r="CJ80"/>
  <c r="CI80"/>
  <c r="CE80"/>
  <c r="CD80"/>
  <c r="BZ80"/>
  <c r="CJ74"/>
  <c r="CE74"/>
  <c r="BZ74"/>
  <c r="CJ73"/>
  <c r="CE73"/>
  <c r="BZ73"/>
  <c r="CJ72"/>
  <c r="CE72"/>
  <c r="BZ72"/>
  <c r="CJ69"/>
  <c r="CE69"/>
  <c r="BZ69"/>
  <c r="CJ68"/>
  <c r="CE68"/>
  <c r="BZ68"/>
  <c r="CJ66"/>
  <c r="CE66"/>
  <c r="BZ66"/>
  <c r="CJ65"/>
  <c r="CE65"/>
  <c r="BZ65"/>
  <c r="CN60"/>
  <c r="CJ60"/>
  <c r="CI60"/>
  <c r="CE60"/>
  <c r="CD60"/>
  <c r="BZ60"/>
  <c r="CJ51"/>
  <c r="CE51"/>
  <c r="BZ51"/>
  <c r="CN48"/>
  <c r="CJ48"/>
  <c r="CI48"/>
  <c r="CE48"/>
  <c r="CD48"/>
  <c r="BZ48"/>
  <c r="CJ47"/>
  <c r="CE47"/>
  <c r="BZ47"/>
  <c r="CJ46"/>
  <c r="CE46"/>
  <c r="BZ46"/>
  <c r="CJ45"/>
  <c r="CE45"/>
  <c r="BZ45"/>
  <c r="CJ44"/>
  <c r="CE44"/>
  <c r="BZ44"/>
  <c r="CJ43"/>
  <c r="CE43"/>
  <c r="BZ43"/>
  <c r="CJ42"/>
  <c r="CE42"/>
  <c r="BZ42"/>
  <c r="CJ41"/>
  <c r="CE41"/>
  <c r="BZ41"/>
  <c r="CJ39"/>
  <c r="CE39"/>
  <c r="BZ39"/>
  <c r="CJ38"/>
  <c r="CE38"/>
  <c r="BZ38"/>
  <c r="CJ37"/>
  <c r="CE37"/>
  <c r="BZ37"/>
  <c r="CJ36"/>
  <c r="CE36"/>
  <c r="BZ36"/>
  <c r="CJ34"/>
  <c r="CE34"/>
  <c r="BZ34"/>
  <c r="CJ33"/>
  <c r="CE33"/>
  <c r="BZ33"/>
  <c r="CJ30"/>
  <c r="CE30"/>
  <c r="BZ30"/>
  <c r="CJ29"/>
  <c r="CE29"/>
  <c r="BZ29"/>
  <c r="CJ28"/>
  <c r="CE28"/>
  <c r="BZ28"/>
  <c r="BJ25"/>
  <c r="BJ32"/>
  <c r="BJ35"/>
  <c r="BJ52"/>
  <c r="BJ22"/>
  <c r="BJ75"/>
  <c r="BJ64"/>
  <c r="BJ21"/>
  <c r="BJ98"/>
  <c r="BJ108"/>
  <c r="BJ95"/>
  <c r="BJ143"/>
  <c r="BJ142"/>
  <c r="BJ140"/>
  <c r="BJ20"/>
  <c r="BJ151"/>
  <c r="BI25"/>
  <c r="BI32"/>
  <c r="BI35"/>
  <c r="BI52"/>
  <c r="BI22"/>
  <c r="BI75"/>
  <c r="BI64"/>
  <c r="BI21"/>
  <c r="BI95"/>
  <c r="BI126"/>
  <c r="BI125"/>
  <c r="BI143"/>
  <c r="BI142"/>
  <c r="BI140"/>
  <c r="BI20"/>
  <c r="BI151"/>
  <c r="BH25"/>
  <c r="BH32"/>
  <c r="BH35"/>
  <c r="BH52"/>
  <c r="BH22"/>
  <c r="BH75"/>
  <c r="BH64"/>
  <c r="BH21"/>
  <c r="BH95"/>
  <c r="BH126"/>
  <c r="BH125"/>
  <c r="BH143"/>
  <c r="BH142"/>
  <c r="BH140"/>
  <c r="BH20"/>
  <c r="BH151"/>
  <c r="BG25"/>
  <c r="BG32"/>
  <c r="BG35"/>
  <c r="BG52"/>
  <c r="BG22"/>
  <c r="BG75"/>
  <c r="BG64"/>
  <c r="BG21"/>
  <c r="BG95"/>
  <c r="BG129"/>
  <c r="BG126"/>
  <c r="BG125"/>
  <c r="BG143"/>
  <c r="BG142"/>
  <c r="BG140"/>
  <c r="BG20"/>
  <c r="BG151"/>
  <c r="BF25"/>
  <c r="BF32"/>
  <c r="BF35"/>
  <c r="BF49"/>
  <c r="BF53"/>
  <c r="BF56"/>
  <c r="BF59"/>
  <c r="BF54"/>
  <c r="BF52"/>
  <c r="BF61"/>
  <c r="BF62"/>
  <c r="BF63"/>
  <c r="BF31"/>
  <c r="BF22"/>
  <c r="BF67"/>
  <c r="BF76"/>
  <c r="BF77"/>
  <c r="BF78"/>
  <c r="BF79"/>
  <c r="BF75"/>
  <c r="BF86"/>
  <c r="BF87"/>
  <c r="BF70"/>
  <c r="BF71"/>
  <c r="BF84"/>
  <c r="BF90"/>
  <c r="BF64"/>
  <c r="BF21"/>
  <c r="BF95"/>
  <c r="BF110"/>
  <c r="BF125"/>
  <c r="BF140"/>
  <c r="BF150"/>
  <c r="BF20"/>
  <c r="BF151"/>
  <c r="BF149"/>
  <c r="BF148"/>
  <c r="BF147"/>
  <c r="BF146"/>
  <c r="BF145"/>
  <c r="BF144"/>
  <c r="BF143"/>
  <c r="BF142"/>
  <c r="BF141"/>
  <c r="BF139"/>
  <c r="BF138"/>
  <c r="BF137"/>
  <c r="BF136"/>
  <c r="BF135"/>
  <c r="BF134"/>
  <c r="BF133"/>
  <c r="BH132"/>
  <c r="BF132"/>
  <c r="BF130"/>
  <c r="BF129"/>
  <c r="BF128"/>
  <c r="BF127"/>
  <c r="BF126"/>
  <c r="BF124"/>
  <c r="BF123"/>
  <c r="BF122"/>
  <c r="BF121"/>
  <c r="BF120"/>
  <c r="BF119"/>
  <c r="BF118"/>
  <c r="BF117"/>
  <c r="BF116"/>
  <c r="BF115"/>
  <c r="BF114"/>
  <c r="BF113"/>
  <c r="BF112"/>
  <c r="BF111"/>
  <c r="BF109"/>
  <c r="BI108"/>
  <c r="BH108"/>
  <c r="BG108"/>
  <c r="BF104"/>
  <c r="BF105"/>
  <c r="BF106"/>
  <c r="BF107"/>
  <c r="BF108"/>
  <c r="BJ103"/>
  <c r="BF103"/>
  <c r="BF102"/>
  <c r="BF101"/>
  <c r="BF100"/>
  <c r="BF99"/>
  <c r="BF98"/>
  <c r="BF97"/>
  <c r="BF96"/>
  <c r="BF94"/>
  <c r="BF93"/>
  <c r="BF92"/>
  <c r="BF91"/>
  <c r="BF88"/>
  <c r="BF83"/>
  <c r="BF82"/>
  <c r="BF81"/>
  <c r="BJ80"/>
  <c r="BF80"/>
  <c r="BF74"/>
  <c r="BF73"/>
  <c r="BF72"/>
  <c r="BF69"/>
  <c r="BF68"/>
  <c r="BF66"/>
  <c r="BF65"/>
  <c r="BJ60"/>
  <c r="BF60"/>
  <c r="BF51"/>
  <c r="BJ48"/>
  <c r="BF48"/>
  <c r="BF47"/>
  <c r="BF46"/>
  <c r="BF45"/>
  <c r="BF44"/>
  <c r="BF43"/>
  <c r="BF42"/>
  <c r="BF41"/>
  <c r="BF39"/>
  <c r="BF38"/>
  <c r="BF37"/>
  <c r="BF36"/>
  <c r="BF34"/>
  <c r="BF33"/>
  <c r="BF30"/>
  <c r="BF29"/>
  <c r="BF28"/>
  <c r="BC132"/>
  <c r="BA134"/>
  <c r="BA132"/>
  <c r="AX132"/>
  <c r="AV134"/>
  <c r="AV132"/>
  <c r="EX22" i="18"/>
  <c r="EX25"/>
  <c r="EX27"/>
  <c r="EX34"/>
  <c r="EX35"/>
  <c r="EX39"/>
  <c r="EX41"/>
  <c r="EX42"/>
  <c r="EX40"/>
  <c r="EX23"/>
  <c r="EX36"/>
  <c r="EX28"/>
  <c r="EX20"/>
  <c r="EX48"/>
  <c r="EX49"/>
  <c r="EX50"/>
  <c r="EX53"/>
  <c r="EX54"/>
  <c r="EX57"/>
  <c r="EX56"/>
  <c r="EX58"/>
  <c r="EX59"/>
  <c r="EX55"/>
  <c r="EX51"/>
  <c r="EX52"/>
  <c r="EX43"/>
  <c r="EX61"/>
  <c r="EX19"/>
  <c r="EX67"/>
  <c r="EX68"/>
  <c r="EX81"/>
  <c r="EX74"/>
  <c r="EX69"/>
  <c r="EX70"/>
  <c r="EX76"/>
  <c r="EX80"/>
  <c r="EX78"/>
  <c r="EX79"/>
  <c r="EX65"/>
  <c r="EX83"/>
  <c r="EX87"/>
  <c r="EX91"/>
  <c r="EX82"/>
  <c r="EX96"/>
  <c r="EX106"/>
  <c r="EX104"/>
  <c r="EX105"/>
  <c r="EX102"/>
  <c r="EX95"/>
  <c r="EX120"/>
  <c r="EX121"/>
  <c r="EX117"/>
  <c r="EX122"/>
  <c r="EX116"/>
  <c r="EX114"/>
  <c r="EX110"/>
  <c r="EX18"/>
  <c r="EX127"/>
  <c r="EW20"/>
  <c r="EW43"/>
  <c r="EW61"/>
  <c r="EW19"/>
  <c r="EW65"/>
  <c r="EW83"/>
  <c r="EW87"/>
  <c r="EW91"/>
  <c r="EW82"/>
  <c r="EW96"/>
  <c r="EW102"/>
  <c r="EW106"/>
  <c r="EW95"/>
  <c r="EW117"/>
  <c r="EW122"/>
  <c r="EW116"/>
  <c r="EW114"/>
  <c r="EW110"/>
  <c r="EW18"/>
  <c r="EW127"/>
  <c r="EV20"/>
  <c r="EV43"/>
  <c r="EV61"/>
  <c r="EV19"/>
  <c r="EV65"/>
  <c r="EV83"/>
  <c r="EV87"/>
  <c r="EV91"/>
  <c r="EV82"/>
  <c r="EV96"/>
  <c r="EV102"/>
  <c r="EV106"/>
  <c r="EV95"/>
  <c r="EV117"/>
  <c r="EV122"/>
  <c r="EV116"/>
  <c r="EV114"/>
  <c r="EV110"/>
  <c r="EV18"/>
  <c r="EV127"/>
  <c r="EU20"/>
  <c r="EU43"/>
  <c r="EU61"/>
  <c r="EU19"/>
  <c r="EU65"/>
  <c r="EU83"/>
  <c r="EU87"/>
  <c r="EU91"/>
  <c r="EU82"/>
  <c r="EU96"/>
  <c r="EU102"/>
  <c r="EU106"/>
  <c r="EU95"/>
  <c r="EU117"/>
  <c r="EU122"/>
  <c r="EU116"/>
  <c r="EU114"/>
  <c r="EU110"/>
  <c r="EU18"/>
  <c r="EU127"/>
  <c r="ET20"/>
  <c r="ET43"/>
  <c r="ET61"/>
  <c r="ET19"/>
  <c r="ET65"/>
  <c r="ET83"/>
  <c r="ET87"/>
  <c r="ET91"/>
  <c r="ET82"/>
  <c r="ET96"/>
  <c r="ET105"/>
  <c r="ET102"/>
  <c r="ET106"/>
  <c r="ET95"/>
  <c r="ET117"/>
  <c r="ET122"/>
  <c r="ET116"/>
  <c r="ET114"/>
  <c r="ET110"/>
  <c r="ET18"/>
  <c r="ET127"/>
  <c r="ES22"/>
  <c r="ES25"/>
  <c r="ES27"/>
  <c r="ES34"/>
  <c r="ES35"/>
  <c r="ES39"/>
  <c r="ES41"/>
  <c r="ES42"/>
  <c r="ES40"/>
  <c r="ES23"/>
  <c r="ES36"/>
  <c r="ES28"/>
  <c r="ES20"/>
  <c r="ES48"/>
  <c r="ES49"/>
  <c r="ES50"/>
  <c r="ES53"/>
  <c r="ES54"/>
  <c r="ES57"/>
  <c r="ES56"/>
  <c r="ES58"/>
  <c r="ES59"/>
  <c r="ES55"/>
  <c r="ES51"/>
  <c r="ES52"/>
  <c r="ES43"/>
  <c r="ES61"/>
  <c r="ES19"/>
  <c r="ES67"/>
  <c r="ES68"/>
  <c r="ES81"/>
  <c r="ES74"/>
  <c r="ES69"/>
  <c r="ES70"/>
  <c r="ES76"/>
  <c r="ES80"/>
  <c r="ES78"/>
  <c r="ES79"/>
  <c r="ES65"/>
  <c r="ES83"/>
  <c r="ES87"/>
  <c r="ES91"/>
  <c r="ES82"/>
  <c r="ES96"/>
  <c r="ES106"/>
  <c r="ES104"/>
  <c r="ES105"/>
  <c r="ES102"/>
  <c r="ES95"/>
  <c r="ES120"/>
  <c r="ES121"/>
  <c r="ES117"/>
  <c r="ES122"/>
  <c r="ES116"/>
  <c r="ES114"/>
  <c r="ES110"/>
  <c r="ES18"/>
  <c r="ES127"/>
  <c r="ER20"/>
  <c r="ER43"/>
  <c r="ER61"/>
  <c r="ER19"/>
  <c r="ER65"/>
  <c r="ER83"/>
  <c r="ER87"/>
  <c r="ER91"/>
  <c r="ER82"/>
  <c r="ER96"/>
  <c r="ER102"/>
  <c r="ER106"/>
  <c r="ER95"/>
  <c r="ER117"/>
  <c r="ER122"/>
  <c r="ER116"/>
  <c r="ER114"/>
  <c r="ER110"/>
  <c r="ER18"/>
  <c r="ER127"/>
  <c r="EQ20"/>
  <c r="EQ43"/>
  <c r="EQ61"/>
  <c r="EQ19"/>
  <c r="EQ65"/>
  <c r="EQ83"/>
  <c r="EQ87"/>
  <c r="EQ91"/>
  <c r="EQ82"/>
  <c r="EQ96"/>
  <c r="EQ102"/>
  <c r="EQ106"/>
  <c r="EQ95"/>
  <c r="EQ117"/>
  <c r="EQ122"/>
  <c r="EQ116"/>
  <c r="EQ114"/>
  <c r="EQ110"/>
  <c r="EQ18"/>
  <c r="EQ127"/>
  <c r="EP20"/>
  <c r="EP43"/>
  <c r="EP61"/>
  <c r="EP19"/>
  <c r="EP65"/>
  <c r="EP83"/>
  <c r="EP87"/>
  <c r="EP91"/>
  <c r="EP82"/>
  <c r="EP96"/>
  <c r="EP102"/>
  <c r="EP106"/>
  <c r="EP95"/>
  <c r="EP117"/>
  <c r="EP122"/>
  <c r="EP116"/>
  <c r="EP114"/>
  <c r="EP110"/>
  <c r="EP18"/>
  <c r="EP127"/>
  <c r="EO20"/>
  <c r="EO43"/>
  <c r="EO61"/>
  <c r="EO19"/>
  <c r="EO65"/>
  <c r="EO83"/>
  <c r="EO87"/>
  <c r="EO91"/>
  <c r="EO82"/>
  <c r="EO96"/>
  <c r="EO105"/>
  <c r="EO102"/>
  <c r="EO106"/>
  <c r="EO95"/>
  <c r="EO117"/>
  <c r="EO122"/>
  <c r="EO116"/>
  <c r="EO114"/>
  <c r="EO110"/>
  <c r="EO18"/>
  <c r="EO127"/>
  <c r="EN22"/>
  <c r="EN25"/>
  <c r="EN27"/>
  <c r="EN34"/>
  <c r="EN35"/>
  <c r="EN39"/>
  <c r="EN41"/>
  <c r="EN42"/>
  <c r="EN40"/>
  <c r="EN23"/>
  <c r="EN36"/>
  <c r="EN28"/>
  <c r="EN20"/>
  <c r="EN48"/>
  <c r="EN49"/>
  <c r="EN50"/>
  <c r="EN53"/>
  <c r="EN54"/>
  <c r="EN57"/>
  <c r="EN56"/>
  <c r="EN58"/>
  <c r="EN59"/>
  <c r="EN55"/>
  <c r="EN51"/>
  <c r="EN52"/>
  <c r="EN43"/>
  <c r="EN61"/>
  <c r="EN19"/>
  <c r="EN67"/>
  <c r="EN68"/>
  <c r="EN81"/>
  <c r="EN74"/>
  <c r="EN69"/>
  <c r="EN70"/>
  <c r="EN76"/>
  <c r="EN80"/>
  <c r="EN78"/>
  <c r="EN79"/>
  <c r="EN65"/>
  <c r="EN83"/>
  <c r="EN87"/>
  <c r="EN91"/>
  <c r="EN82"/>
  <c r="EN96"/>
  <c r="EN102"/>
  <c r="EN106"/>
  <c r="EN95"/>
  <c r="EN120"/>
  <c r="EN121"/>
  <c r="EN117"/>
  <c r="EN122"/>
  <c r="EN116"/>
  <c r="EN114"/>
  <c r="EN110"/>
  <c r="EN18"/>
  <c r="EN127"/>
  <c r="EM20"/>
  <c r="EM43"/>
  <c r="EM61"/>
  <c r="EM19"/>
  <c r="EM65"/>
  <c r="EM83"/>
  <c r="EM87"/>
  <c r="EM91"/>
  <c r="EM82"/>
  <c r="EM96"/>
  <c r="EM102"/>
  <c r="EM106"/>
  <c r="EM95"/>
  <c r="EM117"/>
  <c r="EM122"/>
  <c r="EM116"/>
  <c r="EM114"/>
  <c r="EM110"/>
  <c r="EM18"/>
  <c r="EM127"/>
  <c r="EL20"/>
  <c r="EL43"/>
  <c r="EL61"/>
  <c r="EL19"/>
  <c r="EL65"/>
  <c r="EL83"/>
  <c r="EL87"/>
  <c r="EL91"/>
  <c r="EL82"/>
  <c r="EL96"/>
  <c r="EL102"/>
  <c r="EL106"/>
  <c r="EL95"/>
  <c r="EL117"/>
  <c r="EL122"/>
  <c r="EL116"/>
  <c r="EL114"/>
  <c r="EL110"/>
  <c r="EL18"/>
  <c r="EL127"/>
  <c r="EK20"/>
  <c r="EK43"/>
  <c r="EK61"/>
  <c r="EK19"/>
  <c r="EK65"/>
  <c r="EK83"/>
  <c r="EK87"/>
  <c r="EK91"/>
  <c r="EK82"/>
  <c r="EK96"/>
  <c r="EK102"/>
  <c r="EK106"/>
  <c r="EK95"/>
  <c r="EK117"/>
  <c r="EK122"/>
  <c r="EK116"/>
  <c r="EK114"/>
  <c r="EK110"/>
  <c r="EK18"/>
  <c r="EK127"/>
  <c r="EJ20"/>
  <c r="EJ43"/>
  <c r="EJ61"/>
  <c r="EJ19"/>
  <c r="EJ65"/>
  <c r="EJ83"/>
  <c r="EJ87"/>
  <c r="EJ91"/>
  <c r="EJ82"/>
  <c r="EJ96"/>
  <c r="EJ105"/>
  <c r="EJ102"/>
  <c r="EJ106"/>
  <c r="EJ95"/>
  <c r="EJ117"/>
  <c r="EJ122"/>
  <c r="EJ116"/>
  <c r="EJ114"/>
  <c r="EJ110"/>
  <c r="EJ18"/>
  <c r="EJ126"/>
  <c r="EJ127"/>
  <c r="EX103"/>
  <c r="ES103"/>
  <c r="AV126"/>
  <c r="BF105"/>
  <c r="BA105"/>
  <c r="AV105"/>
  <c r="AV95" i="16"/>
  <c r="AZ109" i="7"/>
  <c r="AZ104"/>
  <c r="AZ101"/>
  <c r="BE109"/>
  <c r="BE104"/>
  <c r="AV109"/>
  <c r="CN22" i="17"/>
  <c r="CN25"/>
  <c r="CN26"/>
  <c r="CN32"/>
  <c r="CN33"/>
  <c r="CN34"/>
  <c r="CN38"/>
  <c r="CN30"/>
  <c r="CN27"/>
  <c r="CN29"/>
  <c r="CN36"/>
  <c r="CN45"/>
  <c r="CN23"/>
  <c r="CN28"/>
  <c r="CN35"/>
  <c r="CN20"/>
  <c r="CN42"/>
  <c r="CN43"/>
  <c r="CN44"/>
  <c r="CN46"/>
  <c r="CN49"/>
  <c r="CN52"/>
  <c r="CN53"/>
  <c r="CN50"/>
  <c r="CN39"/>
  <c r="CN55"/>
  <c r="CN19"/>
  <c r="CN61"/>
  <c r="CN62"/>
  <c r="CN74"/>
  <c r="CN68"/>
  <c r="CN63"/>
  <c r="CN64"/>
  <c r="CN70"/>
  <c r="CN73"/>
  <c r="CN71"/>
  <c r="CN72"/>
  <c r="CN59"/>
  <c r="CN76"/>
  <c r="CN81"/>
  <c r="CN85"/>
  <c r="CN80"/>
  <c r="CN75"/>
  <c r="CN90"/>
  <c r="CN99"/>
  <c r="CN95"/>
  <c r="CN89"/>
  <c r="CN112"/>
  <c r="CN113"/>
  <c r="CN109"/>
  <c r="CN114"/>
  <c r="CN108"/>
  <c r="CN106"/>
  <c r="CN102"/>
  <c r="CN18"/>
  <c r="CN119"/>
  <c r="CM20"/>
  <c r="CM39"/>
  <c r="CM55"/>
  <c r="CM19"/>
  <c r="CM59"/>
  <c r="CM76"/>
  <c r="CM81"/>
  <c r="CM85"/>
  <c r="CM80"/>
  <c r="CM75"/>
  <c r="CM90"/>
  <c r="CM99"/>
  <c r="CM95"/>
  <c r="CM89"/>
  <c r="CM109"/>
  <c r="CM114"/>
  <c r="CM108"/>
  <c r="CM106"/>
  <c r="CM102"/>
  <c r="CM18"/>
  <c r="CM119"/>
  <c r="CL20"/>
  <c r="CL39"/>
  <c r="CL55"/>
  <c r="CL19"/>
  <c r="CL59"/>
  <c r="CL76"/>
  <c r="CL81"/>
  <c r="CL85"/>
  <c r="CL80"/>
  <c r="CL75"/>
  <c r="CL90"/>
  <c r="CL99"/>
  <c r="CL95"/>
  <c r="CL89"/>
  <c r="CL109"/>
  <c r="CL114"/>
  <c r="CL108"/>
  <c r="CL106"/>
  <c r="CL102"/>
  <c r="CL18"/>
  <c r="CL119"/>
  <c r="CK20"/>
  <c r="CK39"/>
  <c r="CK55"/>
  <c r="CK19"/>
  <c r="CK59"/>
  <c r="CK76"/>
  <c r="CK81"/>
  <c r="CK85"/>
  <c r="CK80"/>
  <c r="CK75"/>
  <c r="CK90"/>
  <c r="CK99"/>
  <c r="CK95"/>
  <c r="CK89"/>
  <c r="CK109"/>
  <c r="CK114"/>
  <c r="CK108"/>
  <c r="CK106"/>
  <c r="CK102"/>
  <c r="CK18"/>
  <c r="CK119"/>
  <c r="CJ20"/>
  <c r="CJ39"/>
  <c r="CJ55"/>
  <c r="CJ19"/>
  <c r="CJ59"/>
  <c r="CJ76"/>
  <c r="CJ81"/>
  <c r="CJ85"/>
  <c r="CJ80"/>
  <c r="CJ75"/>
  <c r="CJ90"/>
  <c r="CJ99"/>
  <c r="CJ98"/>
  <c r="CJ95"/>
  <c r="CJ89"/>
  <c r="CJ109"/>
  <c r="CJ114"/>
  <c r="CJ108"/>
  <c r="CJ106"/>
  <c r="CJ102"/>
  <c r="CJ18"/>
  <c r="CJ119"/>
  <c r="CI22"/>
  <c r="CI25"/>
  <c r="CI26"/>
  <c r="CI32"/>
  <c r="CI33"/>
  <c r="CI34"/>
  <c r="CI38"/>
  <c r="CI30"/>
  <c r="CI27"/>
  <c r="CI29"/>
  <c r="CI36"/>
  <c r="CI45"/>
  <c r="CI23"/>
  <c r="CI28"/>
  <c r="CI35"/>
  <c r="CI20"/>
  <c r="CI42"/>
  <c r="CI43"/>
  <c r="CI44"/>
  <c r="CI46"/>
  <c r="CI49"/>
  <c r="CI52"/>
  <c r="CI53"/>
  <c r="CI50"/>
  <c r="CI39"/>
  <c r="CI55"/>
  <c r="CI19"/>
  <c r="CI61"/>
  <c r="CI62"/>
  <c r="CI74"/>
  <c r="CI68"/>
  <c r="CI63"/>
  <c r="CI64"/>
  <c r="CI70"/>
  <c r="CI73"/>
  <c r="CI71"/>
  <c r="CI72"/>
  <c r="CI59"/>
  <c r="CI76"/>
  <c r="CI81"/>
  <c r="CI85"/>
  <c r="CI80"/>
  <c r="CI75"/>
  <c r="CI90"/>
  <c r="CI99"/>
  <c r="CI95"/>
  <c r="CI89"/>
  <c r="CI112"/>
  <c r="CI113"/>
  <c r="CI109"/>
  <c r="CI114"/>
  <c r="CI108"/>
  <c r="CI106"/>
  <c r="CI102"/>
  <c r="CI18"/>
  <c r="CI119"/>
  <c r="CH20"/>
  <c r="CH39"/>
  <c r="CH55"/>
  <c r="CH19"/>
  <c r="CH59"/>
  <c r="CH76"/>
  <c r="CH81"/>
  <c r="CH85"/>
  <c r="CH80"/>
  <c r="CH75"/>
  <c r="CH90"/>
  <c r="CH99"/>
  <c r="CH95"/>
  <c r="CH89"/>
  <c r="CH109"/>
  <c r="CH114"/>
  <c r="CH108"/>
  <c r="CH106"/>
  <c r="CH102"/>
  <c r="CH18"/>
  <c r="CH119"/>
  <c r="CG20"/>
  <c r="CG39"/>
  <c r="CG55"/>
  <c r="CG19"/>
  <c r="CG59"/>
  <c r="CG76"/>
  <c r="CG81"/>
  <c r="CG85"/>
  <c r="CG80"/>
  <c r="CG75"/>
  <c r="CG90"/>
  <c r="CG99"/>
  <c r="CG95"/>
  <c r="CG89"/>
  <c r="CG109"/>
  <c r="CG114"/>
  <c r="CG108"/>
  <c r="CG106"/>
  <c r="CG102"/>
  <c r="CG18"/>
  <c r="CG119"/>
  <c r="CF20"/>
  <c r="CF39"/>
  <c r="CF55"/>
  <c r="CF19"/>
  <c r="CF59"/>
  <c r="CF76"/>
  <c r="CF81"/>
  <c r="CF85"/>
  <c r="CF80"/>
  <c r="CF75"/>
  <c r="CF90"/>
  <c r="CF99"/>
  <c r="CF95"/>
  <c r="CF89"/>
  <c r="CF109"/>
  <c r="CF114"/>
  <c r="CF108"/>
  <c r="CF106"/>
  <c r="CF102"/>
  <c r="CF18"/>
  <c r="CF119"/>
  <c r="CE20"/>
  <c r="CE39"/>
  <c r="CE55"/>
  <c r="CE19"/>
  <c r="CE59"/>
  <c r="CE76"/>
  <c r="CE81"/>
  <c r="CE85"/>
  <c r="CE80"/>
  <c r="CE75"/>
  <c r="CE90"/>
  <c r="CE99"/>
  <c r="CE98"/>
  <c r="CE95"/>
  <c r="CE89"/>
  <c r="CE109"/>
  <c r="CE114"/>
  <c r="CE108"/>
  <c r="CE106"/>
  <c r="CE102"/>
  <c r="CE18"/>
  <c r="CE119"/>
  <c r="CD22"/>
  <c r="CD25"/>
  <c r="CD26"/>
  <c r="CD32"/>
  <c r="CD33"/>
  <c r="CD34"/>
  <c r="CD38"/>
  <c r="CD30"/>
  <c r="CD27"/>
  <c r="CD29"/>
  <c r="CD36"/>
  <c r="CD45"/>
  <c r="CD23"/>
  <c r="CD28"/>
  <c r="CD35"/>
  <c r="CD20"/>
  <c r="CD42"/>
  <c r="CD43"/>
  <c r="CD44"/>
  <c r="CD46"/>
  <c r="CD49"/>
  <c r="CD52"/>
  <c r="CD53"/>
  <c r="CD50"/>
  <c r="CD39"/>
  <c r="CD55"/>
  <c r="CD19"/>
  <c r="CD61"/>
  <c r="CD62"/>
  <c r="CD74"/>
  <c r="CD68"/>
  <c r="CD63"/>
  <c r="CD64"/>
  <c r="CD70"/>
  <c r="CD73"/>
  <c r="CD71"/>
  <c r="CD72"/>
  <c r="CD59"/>
  <c r="CD76"/>
  <c r="CD81"/>
  <c r="CD85"/>
  <c r="CD80"/>
  <c r="CD75"/>
  <c r="CD90"/>
  <c r="CD99"/>
  <c r="CD95"/>
  <c r="CD89"/>
  <c r="CD112"/>
  <c r="CD113"/>
  <c r="CD109"/>
  <c r="CD114"/>
  <c r="CD108"/>
  <c r="CD106"/>
  <c r="CD102"/>
  <c r="CD18"/>
  <c r="CD119"/>
  <c r="CC20"/>
  <c r="CC39"/>
  <c r="CC55"/>
  <c r="CC19"/>
  <c r="CC59"/>
  <c r="CC76"/>
  <c r="CC81"/>
  <c r="CC85"/>
  <c r="CC80"/>
  <c r="CC75"/>
  <c r="CC90"/>
  <c r="CC99"/>
  <c r="CC95"/>
  <c r="CC89"/>
  <c r="CC109"/>
  <c r="CC114"/>
  <c r="CC108"/>
  <c r="CC106"/>
  <c r="CC102"/>
  <c r="CC18"/>
  <c r="CC119"/>
  <c r="CB20"/>
  <c r="CB39"/>
  <c r="CB55"/>
  <c r="CB19"/>
  <c r="CB59"/>
  <c r="CB76"/>
  <c r="CB81"/>
  <c r="CB85"/>
  <c r="CB80"/>
  <c r="CB75"/>
  <c r="CB90"/>
  <c r="CB99"/>
  <c r="CB95"/>
  <c r="CB89"/>
  <c r="CB109"/>
  <c r="CB114"/>
  <c r="CB108"/>
  <c r="CB106"/>
  <c r="CB102"/>
  <c r="CB18"/>
  <c r="CB119"/>
  <c r="CA20"/>
  <c r="CA39"/>
  <c r="CA55"/>
  <c r="CA19"/>
  <c r="CA59"/>
  <c r="CA76"/>
  <c r="CA81"/>
  <c r="CA85"/>
  <c r="CA80"/>
  <c r="CA75"/>
  <c r="CA90"/>
  <c r="CA99"/>
  <c r="CA95"/>
  <c r="CA89"/>
  <c r="CA109"/>
  <c r="CA114"/>
  <c r="CA108"/>
  <c r="CA106"/>
  <c r="CA102"/>
  <c r="CA18"/>
  <c r="CA119"/>
  <c r="BZ20"/>
  <c r="BZ39"/>
  <c r="BZ55"/>
  <c r="BZ19"/>
  <c r="BZ59"/>
  <c r="BZ76"/>
  <c r="BZ81"/>
  <c r="BZ85"/>
  <c r="BZ80"/>
  <c r="BZ75"/>
  <c r="BZ90"/>
  <c r="BZ99"/>
  <c r="BZ98"/>
  <c r="BZ95"/>
  <c r="BZ89"/>
  <c r="BZ109"/>
  <c r="BZ114"/>
  <c r="BZ108"/>
  <c r="BZ106"/>
  <c r="BZ102"/>
  <c r="BZ18"/>
  <c r="BZ119"/>
  <c r="CN48"/>
  <c r="CI48"/>
  <c r="CD48"/>
  <c r="CN47"/>
  <c r="CI47"/>
  <c r="CD47"/>
  <c r="BF98"/>
  <c r="BA98"/>
  <c r="AV98"/>
  <c r="AU45" i="18"/>
  <c r="AU46"/>
  <c r="AQ43"/>
  <c r="AR43"/>
  <c r="AS43"/>
  <c r="AT43"/>
  <c r="AU43"/>
  <c r="AU44"/>
  <c r="EI22"/>
  <c r="EI25"/>
  <c r="EI27"/>
  <c r="EI34"/>
  <c r="EI35"/>
  <c r="EI39"/>
  <c r="EI41"/>
  <c r="EI42"/>
  <c r="EI40"/>
  <c r="EI23"/>
  <c r="EI36"/>
  <c r="EI28"/>
  <c r="EI37"/>
  <c r="EI38"/>
  <c r="EI26"/>
  <c r="EI29"/>
  <c r="EI30"/>
  <c r="EI31"/>
  <c r="EI20"/>
  <c r="EI48"/>
  <c r="EI49"/>
  <c r="EI50"/>
  <c r="EI53"/>
  <c r="EI54"/>
  <c r="EI57"/>
  <c r="EI56"/>
  <c r="EI58"/>
  <c r="EI59"/>
  <c r="EI55"/>
  <c r="EI51"/>
  <c r="EI52"/>
  <c r="EI43"/>
  <c r="EI61"/>
  <c r="EI19"/>
  <c r="EI67"/>
  <c r="EI68"/>
  <c r="EI81"/>
  <c r="EI74"/>
  <c r="EI69"/>
  <c r="EI70"/>
  <c r="EI76"/>
  <c r="EI80"/>
  <c r="EI78"/>
  <c r="EI79"/>
  <c r="EI77"/>
  <c r="EI65"/>
  <c r="EI83"/>
  <c r="EI87"/>
  <c r="EI91"/>
  <c r="EI82"/>
  <c r="EI96"/>
  <c r="EI102"/>
  <c r="EI106"/>
  <c r="EI95"/>
  <c r="EI120"/>
  <c r="EI121"/>
  <c r="EI117"/>
  <c r="EI122"/>
  <c r="EI116"/>
  <c r="EI114"/>
  <c r="EI110"/>
  <c r="EI18"/>
  <c r="EI127"/>
  <c r="EH20"/>
  <c r="EH43"/>
  <c r="EH61"/>
  <c r="EH19"/>
  <c r="EH65"/>
  <c r="EH83"/>
  <c r="EH87"/>
  <c r="EH91"/>
  <c r="EH82"/>
  <c r="EH96"/>
  <c r="EH102"/>
  <c r="EH106"/>
  <c r="EH95"/>
  <c r="EH117"/>
  <c r="EH122"/>
  <c r="EH116"/>
  <c r="EH114"/>
  <c r="EH110"/>
  <c r="EH18"/>
  <c r="EH127"/>
  <c r="EG20"/>
  <c r="EG43"/>
  <c r="EG61"/>
  <c r="EG19"/>
  <c r="EG65"/>
  <c r="EG83"/>
  <c r="EG87"/>
  <c r="EG91"/>
  <c r="EG82"/>
  <c r="EG96"/>
  <c r="EG102"/>
  <c r="EG106"/>
  <c r="EG95"/>
  <c r="EG117"/>
  <c r="EG122"/>
  <c r="EG116"/>
  <c r="EG114"/>
  <c r="EG110"/>
  <c r="EG18"/>
  <c r="EG127"/>
  <c r="EF20"/>
  <c r="EF43"/>
  <c r="EF61"/>
  <c r="EF19"/>
  <c r="EF65"/>
  <c r="EF83"/>
  <c r="EF87"/>
  <c r="EF91"/>
  <c r="EF82"/>
  <c r="EF96"/>
  <c r="EF102"/>
  <c r="EF106"/>
  <c r="EF95"/>
  <c r="EF117"/>
  <c r="EF122"/>
  <c r="EF116"/>
  <c r="EF114"/>
  <c r="EF110"/>
  <c r="EF18"/>
  <c r="EF127"/>
  <c r="EE20"/>
  <c r="EE43"/>
  <c r="EE61"/>
  <c r="EE19"/>
  <c r="EE65"/>
  <c r="EE83"/>
  <c r="EE87"/>
  <c r="EE91"/>
  <c r="EE82"/>
  <c r="EE96"/>
  <c r="EE102"/>
  <c r="EE106"/>
  <c r="EE95"/>
  <c r="EE117"/>
  <c r="EE122"/>
  <c r="EE116"/>
  <c r="EE114"/>
  <c r="EE110"/>
  <c r="EE18"/>
  <c r="EE127"/>
  <c r="BY25" i="12"/>
  <c r="BY32"/>
  <c r="BY35"/>
  <c r="BY52"/>
  <c r="BY22"/>
  <c r="BY75"/>
  <c r="BY64"/>
  <c r="BY21"/>
  <c r="BY98"/>
  <c r="BY108"/>
  <c r="BY95"/>
  <c r="BY143"/>
  <c r="BY142"/>
  <c r="BY140"/>
  <c r="BY20"/>
  <c r="BY151"/>
  <c r="BX32"/>
  <c r="BX35"/>
  <c r="BX22"/>
  <c r="BX75"/>
  <c r="BX64"/>
  <c r="BX21"/>
  <c r="BX95"/>
  <c r="BX126"/>
  <c r="BX125"/>
  <c r="BX143"/>
  <c r="BX142"/>
  <c r="BX140"/>
  <c r="BX20"/>
  <c r="BX151"/>
  <c r="BW32"/>
  <c r="BW35"/>
  <c r="BW52"/>
  <c r="BW22"/>
  <c r="BW75"/>
  <c r="BW64"/>
  <c r="BW21"/>
  <c r="BW95"/>
  <c r="BW126"/>
  <c r="BW125"/>
  <c r="BW143"/>
  <c r="BW142"/>
  <c r="BW140"/>
  <c r="BW20"/>
  <c r="BW151"/>
  <c r="BV32"/>
  <c r="BV35"/>
  <c r="BV22"/>
  <c r="BV64"/>
  <c r="BV21"/>
  <c r="BV95"/>
  <c r="BV129"/>
  <c r="BV126"/>
  <c r="BV125"/>
  <c r="BV143"/>
  <c r="BV142"/>
  <c r="BV140"/>
  <c r="BV20"/>
  <c r="BV151"/>
  <c r="BU25"/>
  <c r="BU32"/>
  <c r="BU35"/>
  <c r="BU49"/>
  <c r="BU52"/>
  <c r="BU61"/>
  <c r="BU62"/>
  <c r="BU63"/>
  <c r="BU31"/>
  <c r="BU50"/>
  <c r="BU22"/>
  <c r="BU67"/>
  <c r="BU75"/>
  <c r="BU86"/>
  <c r="BU87"/>
  <c r="BU70"/>
  <c r="BU71"/>
  <c r="BU84"/>
  <c r="BU90"/>
  <c r="BU64"/>
  <c r="BU21"/>
  <c r="BU95"/>
  <c r="BU110"/>
  <c r="BU125"/>
  <c r="BU140"/>
  <c r="BU150"/>
  <c r="BU20"/>
  <c r="BU151"/>
  <c r="BU149"/>
  <c r="BU148"/>
  <c r="BU147"/>
  <c r="BU146"/>
  <c r="BU145"/>
  <c r="BU144"/>
  <c r="BU143"/>
  <c r="BU142"/>
  <c r="BU141"/>
  <c r="BU139"/>
  <c r="BU138"/>
  <c r="BU137"/>
  <c r="BU136"/>
  <c r="BU135"/>
  <c r="BU134"/>
  <c r="BU133"/>
  <c r="BW132"/>
  <c r="BU132"/>
  <c r="BU131"/>
  <c r="BU130"/>
  <c r="BU129"/>
  <c r="BU128"/>
  <c r="BU127"/>
  <c r="BU126"/>
  <c r="BU124"/>
  <c r="BU123"/>
  <c r="BU122"/>
  <c r="BU121"/>
  <c r="BU120"/>
  <c r="BU119"/>
  <c r="BU118"/>
  <c r="BU117"/>
  <c r="BU116"/>
  <c r="BU115"/>
  <c r="BU114"/>
  <c r="BU113"/>
  <c r="BU112"/>
  <c r="BU111"/>
  <c r="BU109"/>
  <c r="BU108"/>
  <c r="BU105"/>
  <c r="BU104"/>
  <c r="BY103"/>
  <c r="BU103"/>
  <c r="BU102"/>
  <c r="BU101"/>
  <c r="BU100"/>
  <c r="BU99"/>
  <c r="BU98"/>
  <c r="BU97"/>
  <c r="BU96"/>
  <c r="BU94"/>
  <c r="BU93"/>
  <c r="BU92"/>
  <c r="BU91"/>
  <c r="BU88"/>
  <c r="BU83"/>
  <c r="BU82"/>
  <c r="BU81"/>
  <c r="BY80"/>
  <c r="BU80"/>
  <c r="BU79"/>
  <c r="BU78"/>
  <c r="BU77"/>
  <c r="BU76"/>
  <c r="BU74"/>
  <c r="BU73"/>
  <c r="BU72"/>
  <c r="BU69"/>
  <c r="BU68"/>
  <c r="BU66"/>
  <c r="BU65"/>
  <c r="BY60"/>
  <c r="BW60"/>
  <c r="BU60"/>
  <c r="BU59"/>
  <c r="BU57"/>
  <c r="BU56"/>
  <c r="BU55"/>
  <c r="BU54"/>
  <c r="BU53"/>
  <c r="BU51"/>
  <c r="BY48"/>
  <c r="BU48"/>
  <c r="BU47"/>
  <c r="BU46"/>
  <c r="BU45"/>
  <c r="BU44"/>
  <c r="BU43"/>
  <c r="BU42"/>
  <c r="BU41"/>
  <c r="BU39"/>
  <c r="BU38"/>
  <c r="BU37"/>
  <c r="BU36"/>
  <c r="BU34"/>
  <c r="BU33"/>
  <c r="BU30"/>
  <c r="BU29"/>
  <c r="BU28"/>
  <c r="AU52"/>
  <c r="AS52"/>
  <c r="AQ52"/>
  <c r="AQ49"/>
  <c r="AR35"/>
  <c r="AS35"/>
  <c r="AT35"/>
  <c r="AQ35"/>
  <c r="AU25"/>
  <c r="AQ25"/>
  <c r="AR32"/>
  <c r="AS32"/>
  <c r="AT32"/>
  <c r="AU32"/>
  <c r="AQ32"/>
  <c r="AQ61"/>
  <c r="AQ62"/>
  <c r="AQ63"/>
  <c r="AQ31"/>
  <c r="AQ50"/>
  <c r="AQ22"/>
  <c r="AQ55"/>
  <c r="BU109" i="9"/>
  <c r="BU59"/>
  <c r="BV52" i="8"/>
  <c r="BV107" i="7"/>
  <c r="BY42" i="17"/>
  <c r="BY43"/>
  <c r="BY44"/>
  <c r="BY46"/>
  <c r="BY49"/>
  <c r="BY52"/>
  <c r="BY53"/>
  <c r="BY50"/>
  <c r="BY39"/>
  <c r="BY55"/>
  <c r="BY19"/>
  <c r="BY61"/>
  <c r="BY62"/>
  <c r="BY74"/>
  <c r="BY68"/>
  <c r="BY63"/>
  <c r="BY64"/>
  <c r="BY70"/>
  <c r="BY73"/>
  <c r="BY71"/>
  <c r="BY72"/>
  <c r="BY59"/>
  <c r="BY76"/>
  <c r="BY81"/>
  <c r="BY85"/>
  <c r="BY80"/>
  <c r="BY75"/>
  <c r="BY90"/>
  <c r="BY99"/>
  <c r="BY95"/>
  <c r="BY89"/>
  <c r="BY112"/>
  <c r="BY113"/>
  <c r="BY109"/>
  <c r="BY114"/>
  <c r="BY108"/>
  <c r="BY106"/>
  <c r="BY102"/>
  <c r="BY18"/>
  <c r="BY119"/>
  <c r="BX39"/>
  <c r="BX55"/>
  <c r="BX19"/>
  <c r="BX59"/>
  <c r="BX76"/>
  <c r="BX81"/>
  <c r="BX85"/>
  <c r="BX80"/>
  <c r="BX75"/>
  <c r="BX90"/>
  <c r="BX99"/>
  <c r="BX95"/>
  <c r="BX89"/>
  <c r="BX109"/>
  <c r="BX114"/>
  <c r="BX108"/>
  <c r="BX106"/>
  <c r="BX102"/>
  <c r="BX18"/>
  <c r="BX119"/>
  <c r="BW39"/>
  <c r="BW55"/>
  <c r="BW19"/>
  <c r="BW59"/>
  <c r="BW76"/>
  <c r="BW81"/>
  <c r="BW85"/>
  <c r="BW80"/>
  <c r="BW75"/>
  <c r="BW90"/>
  <c r="BW99"/>
  <c r="BW95"/>
  <c r="BW89"/>
  <c r="BW109"/>
  <c r="BW114"/>
  <c r="BW108"/>
  <c r="BW106"/>
  <c r="BW102"/>
  <c r="BW18"/>
  <c r="BW119"/>
  <c r="BV39"/>
  <c r="BV55"/>
  <c r="BV19"/>
  <c r="BV59"/>
  <c r="BV76"/>
  <c r="BV81"/>
  <c r="BV85"/>
  <c r="BV80"/>
  <c r="BV75"/>
  <c r="BV90"/>
  <c r="BV99"/>
  <c r="BV95"/>
  <c r="BV89"/>
  <c r="BV109"/>
  <c r="BV114"/>
  <c r="BV108"/>
  <c r="BV106"/>
  <c r="BV102"/>
  <c r="BV18"/>
  <c r="BV119"/>
  <c r="BU39"/>
  <c r="BU55"/>
  <c r="BU19"/>
  <c r="BU59"/>
  <c r="BU76"/>
  <c r="BU81"/>
  <c r="BU85"/>
  <c r="BU80"/>
  <c r="BU75"/>
  <c r="BU90"/>
  <c r="BU99"/>
  <c r="BU98"/>
  <c r="BU95"/>
  <c r="BU89"/>
  <c r="BU109"/>
  <c r="BU114"/>
  <c r="BU108"/>
  <c r="BU106"/>
  <c r="BU102"/>
  <c r="BU18"/>
  <c r="BU119"/>
  <c r="BY48"/>
  <c r="BY47"/>
  <c r="AQ98"/>
  <c r="BT42"/>
  <c r="BT44"/>
  <c r="BT49"/>
  <c r="BT53"/>
  <c r="BT50"/>
  <c r="BT51"/>
  <c r="BT39"/>
  <c r="BT19"/>
  <c r="BT61"/>
  <c r="BT62"/>
  <c r="BT68"/>
  <c r="BT69"/>
  <c r="BT63"/>
  <c r="BT64"/>
  <c r="BT70"/>
  <c r="BT73"/>
  <c r="BT71"/>
  <c r="BT72"/>
  <c r="BT59"/>
  <c r="BT112"/>
  <c r="BT109"/>
  <c r="BT108"/>
  <c r="BT106"/>
  <c r="BT18"/>
  <c r="BT119"/>
  <c r="BS42"/>
  <c r="BS43"/>
  <c r="BS44"/>
  <c r="BS46"/>
  <c r="BS49"/>
  <c r="BS52"/>
  <c r="BS53"/>
  <c r="BS50"/>
  <c r="BS51"/>
  <c r="BS39"/>
  <c r="BS55"/>
  <c r="BS19"/>
  <c r="BS61"/>
  <c r="BS62"/>
  <c r="BS74"/>
  <c r="BS68"/>
  <c r="BS63"/>
  <c r="BS64"/>
  <c r="BS70"/>
  <c r="BS73"/>
  <c r="BS71"/>
  <c r="BS72"/>
  <c r="BS59"/>
  <c r="BS76"/>
  <c r="BS81"/>
  <c r="BS85"/>
  <c r="BS80"/>
  <c r="BS75"/>
  <c r="BS90"/>
  <c r="BS99"/>
  <c r="BS95"/>
  <c r="BS89"/>
  <c r="BS112"/>
  <c r="BS109"/>
  <c r="BS114"/>
  <c r="BS108"/>
  <c r="BS106"/>
  <c r="BS102"/>
  <c r="BS18"/>
  <c r="BS119"/>
  <c r="BQ39"/>
  <c r="BQ55"/>
  <c r="BQ19"/>
  <c r="BQ59"/>
  <c r="BQ76"/>
  <c r="BQ81"/>
  <c r="BQ85"/>
  <c r="BQ80"/>
  <c r="BQ75"/>
  <c r="BQ90"/>
  <c r="BQ99"/>
  <c r="BQ95"/>
  <c r="BQ89"/>
  <c r="BQ109"/>
  <c r="BQ114"/>
  <c r="BQ108"/>
  <c r="BQ106"/>
  <c r="BQ102"/>
  <c r="BQ18"/>
  <c r="BQ119"/>
  <c r="BP39"/>
  <c r="BP19"/>
  <c r="BP59"/>
  <c r="BP90"/>
  <c r="BP89"/>
  <c r="BP18"/>
  <c r="BP119"/>
  <c r="BO39"/>
  <c r="BO55"/>
  <c r="BO19"/>
  <c r="BO59"/>
  <c r="BO76"/>
  <c r="BO81"/>
  <c r="BO85"/>
  <c r="BO80"/>
  <c r="BO75"/>
  <c r="BO90"/>
  <c r="BO99"/>
  <c r="BO95"/>
  <c r="BO89"/>
  <c r="BO109"/>
  <c r="BO114"/>
  <c r="BO108"/>
  <c r="BO106"/>
  <c r="BO102"/>
  <c r="BO18"/>
  <c r="BO119"/>
  <c r="BN39"/>
  <c r="BN19"/>
  <c r="BN59"/>
  <c r="BN90"/>
  <c r="BN89"/>
  <c r="BN18"/>
  <c r="BN119"/>
  <c r="BM39"/>
  <c r="BM55"/>
  <c r="BM19"/>
  <c r="BM59"/>
  <c r="BM76"/>
  <c r="BM81"/>
  <c r="BM85"/>
  <c r="BM80"/>
  <c r="BM75"/>
  <c r="BM90"/>
  <c r="BM99"/>
  <c r="BM95"/>
  <c r="BM89"/>
  <c r="BM109"/>
  <c r="BM114"/>
  <c r="BM108"/>
  <c r="BM106"/>
  <c r="BM102"/>
  <c r="BM18"/>
  <c r="BM119"/>
  <c r="BL39"/>
  <c r="BL19"/>
  <c r="BL59"/>
  <c r="BL90"/>
  <c r="BL89"/>
  <c r="BL109"/>
  <c r="BL108"/>
  <c r="BL106"/>
  <c r="BL18"/>
  <c r="BL119"/>
  <c r="BK39"/>
  <c r="BK55"/>
  <c r="BK19"/>
  <c r="BK59"/>
  <c r="BK76"/>
  <c r="BK81"/>
  <c r="BK85"/>
  <c r="BK80"/>
  <c r="BK75"/>
  <c r="BK90"/>
  <c r="BK99"/>
  <c r="BK95"/>
  <c r="BK89"/>
  <c r="BK109"/>
  <c r="BK114"/>
  <c r="BK108"/>
  <c r="BK106"/>
  <c r="BK102"/>
  <c r="BK18"/>
  <c r="BK119"/>
  <c r="BR59"/>
  <c r="BT28"/>
  <c r="BJ77" i="13"/>
  <c r="BJ66"/>
  <c r="BG77"/>
  <c r="BG66"/>
  <c r="BH77"/>
  <c r="BH66"/>
  <c r="BI77"/>
  <c r="BI66"/>
  <c r="BF66"/>
  <c r="BG25"/>
  <c r="BH25"/>
  <c r="BI25"/>
  <c r="BJ25"/>
  <c r="BF25"/>
  <c r="BG32"/>
  <c r="BH32"/>
  <c r="BI32"/>
  <c r="BJ32"/>
  <c r="BF32"/>
  <c r="BF38"/>
  <c r="BF39"/>
  <c r="BF40"/>
  <c r="BF41"/>
  <c r="BF42"/>
  <c r="BF43"/>
  <c r="BF44"/>
  <c r="BF45"/>
  <c r="BF46"/>
  <c r="BF47"/>
  <c r="BF48"/>
  <c r="BF49"/>
  <c r="BF51"/>
  <c r="BF37"/>
  <c r="BF52"/>
  <c r="BF55"/>
  <c r="BF59"/>
  <c r="BF60"/>
  <c r="BF58"/>
  <c r="BF54"/>
  <c r="BF63"/>
  <c r="BF64"/>
  <c r="BF65"/>
  <c r="BF22"/>
  <c r="BF21"/>
  <c r="BG100"/>
  <c r="BH100"/>
  <c r="BI100"/>
  <c r="BJ103"/>
  <c r="BJ113"/>
  <c r="BJ100"/>
  <c r="BF100"/>
  <c r="BF115"/>
  <c r="BG134"/>
  <c r="BG131"/>
  <c r="BG130"/>
  <c r="BH131"/>
  <c r="BH130"/>
  <c r="BI131"/>
  <c r="BI130"/>
  <c r="BF130"/>
  <c r="BG148"/>
  <c r="BG147"/>
  <c r="BG145"/>
  <c r="BH148"/>
  <c r="BH147"/>
  <c r="BH145"/>
  <c r="BI148"/>
  <c r="BI147"/>
  <c r="BI145"/>
  <c r="BJ148"/>
  <c r="BJ147"/>
  <c r="BJ145"/>
  <c r="BF145"/>
  <c r="BF155"/>
  <c r="BF20"/>
  <c r="CN25"/>
  <c r="CN32"/>
  <c r="CN37"/>
  <c r="CN54"/>
  <c r="CN22"/>
  <c r="CN66"/>
  <c r="CN21"/>
  <c r="CN103"/>
  <c r="CN113"/>
  <c r="CN100"/>
  <c r="CN148"/>
  <c r="CN147"/>
  <c r="CN145"/>
  <c r="CN20"/>
  <c r="CN156"/>
  <c r="CM25"/>
  <c r="CM32"/>
  <c r="CM37"/>
  <c r="CM54"/>
  <c r="CM22"/>
  <c r="CM77"/>
  <c r="CM66"/>
  <c r="CM21"/>
  <c r="CM100"/>
  <c r="CM131"/>
  <c r="CM130"/>
  <c r="CM148"/>
  <c r="CM147"/>
  <c r="CM145"/>
  <c r="CM20"/>
  <c r="CM156"/>
  <c r="CL25"/>
  <c r="CL32"/>
  <c r="CL37"/>
  <c r="CL54"/>
  <c r="CL22"/>
  <c r="CL77"/>
  <c r="CL66"/>
  <c r="CL21"/>
  <c r="CL100"/>
  <c r="CL131"/>
  <c r="CL130"/>
  <c r="CL148"/>
  <c r="CL147"/>
  <c r="CL145"/>
  <c r="CL20"/>
  <c r="CL156"/>
  <c r="CK25"/>
  <c r="CK32"/>
  <c r="CK37"/>
  <c r="CK54"/>
  <c r="CK22"/>
  <c r="CK77"/>
  <c r="CK66"/>
  <c r="CK21"/>
  <c r="CK100"/>
  <c r="CK134"/>
  <c r="CK131"/>
  <c r="CK130"/>
  <c r="CK148"/>
  <c r="CK147"/>
  <c r="CK145"/>
  <c r="CK20"/>
  <c r="CK156"/>
  <c r="CJ25"/>
  <c r="CJ32"/>
  <c r="CJ38"/>
  <c r="CJ39"/>
  <c r="CJ40"/>
  <c r="CJ41"/>
  <c r="CJ42"/>
  <c r="CJ43"/>
  <c r="CJ44"/>
  <c r="CJ45"/>
  <c r="CJ46"/>
  <c r="CJ47"/>
  <c r="CJ48"/>
  <c r="CJ49"/>
  <c r="CJ51"/>
  <c r="CJ37"/>
  <c r="CJ52"/>
  <c r="CJ55"/>
  <c r="CJ59"/>
  <c r="CJ60"/>
  <c r="CJ58"/>
  <c r="CJ54"/>
  <c r="CJ63"/>
  <c r="CJ64"/>
  <c r="CJ65"/>
  <c r="CJ22"/>
  <c r="CJ66"/>
  <c r="CJ21"/>
  <c r="CJ100"/>
  <c r="CJ115"/>
  <c r="CJ130"/>
  <c r="CJ145"/>
  <c r="CJ155"/>
  <c r="CJ20"/>
  <c r="CJ156"/>
  <c r="CI25"/>
  <c r="CI32"/>
  <c r="CI37"/>
  <c r="CI54"/>
  <c r="CI22"/>
  <c r="CI77"/>
  <c r="CI66"/>
  <c r="CI21"/>
  <c r="CI103"/>
  <c r="CI113"/>
  <c r="CI100"/>
  <c r="CI148"/>
  <c r="CI147"/>
  <c r="CI145"/>
  <c r="CI20"/>
  <c r="CI156"/>
  <c r="CH25"/>
  <c r="CH32"/>
  <c r="CH37"/>
  <c r="CH54"/>
  <c r="CH22"/>
  <c r="CH77"/>
  <c r="CH66"/>
  <c r="CH21"/>
  <c r="CH100"/>
  <c r="CH131"/>
  <c r="CH130"/>
  <c r="CH148"/>
  <c r="CH147"/>
  <c r="CH145"/>
  <c r="CH20"/>
  <c r="CH156"/>
  <c r="CG25"/>
  <c r="CG32"/>
  <c r="CG37"/>
  <c r="CG54"/>
  <c r="CG22"/>
  <c r="CG77"/>
  <c r="CG66"/>
  <c r="CG21"/>
  <c r="CG100"/>
  <c r="CG131"/>
  <c r="CG130"/>
  <c r="CG148"/>
  <c r="CG147"/>
  <c r="CG145"/>
  <c r="CG20"/>
  <c r="CG156"/>
  <c r="CF25"/>
  <c r="CF32"/>
  <c r="CF37"/>
  <c r="CF54"/>
  <c r="CF22"/>
  <c r="CF77"/>
  <c r="CF66"/>
  <c r="CF21"/>
  <c r="CF100"/>
  <c r="CF134"/>
  <c r="CF131"/>
  <c r="CF130"/>
  <c r="CF148"/>
  <c r="CF147"/>
  <c r="CF145"/>
  <c r="CF20"/>
  <c r="CF156"/>
  <c r="CE25"/>
  <c r="CE32"/>
  <c r="CE38"/>
  <c r="CE39"/>
  <c r="CE40"/>
  <c r="CE41"/>
  <c r="CE42"/>
  <c r="CE43"/>
  <c r="CE44"/>
  <c r="CE45"/>
  <c r="CE46"/>
  <c r="CE47"/>
  <c r="CE48"/>
  <c r="CE49"/>
  <c r="CE51"/>
  <c r="CE37"/>
  <c r="CE52"/>
  <c r="CE55"/>
  <c r="CE59"/>
  <c r="CE60"/>
  <c r="CE58"/>
  <c r="CE54"/>
  <c r="CE63"/>
  <c r="CE64"/>
  <c r="CE65"/>
  <c r="CE22"/>
  <c r="CE66"/>
  <c r="CE21"/>
  <c r="CE100"/>
  <c r="CE115"/>
  <c r="CE130"/>
  <c r="CE145"/>
  <c r="CE155"/>
  <c r="CE20"/>
  <c r="CE156"/>
  <c r="CD32"/>
  <c r="CD37"/>
  <c r="CD54"/>
  <c r="CD22"/>
  <c r="CD77"/>
  <c r="CD66"/>
  <c r="CD21"/>
  <c r="CD103"/>
  <c r="CD113"/>
  <c r="CD100"/>
  <c r="CD148"/>
  <c r="CD147"/>
  <c r="CD145"/>
  <c r="CD20"/>
  <c r="CD156"/>
  <c r="CC32"/>
  <c r="CC37"/>
  <c r="CC54"/>
  <c r="CC22"/>
  <c r="CC77"/>
  <c r="CC66"/>
  <c r="CC21"/>
  <c r="CC100"/>
  <c r="CC131"/>
  <c r="CC130"/>
  <c r="CC148"/>
  <c r="CC147"/>
  <c r="CC145"/>
  <c r="CC20"/>
  <c r="CC156"/>
  <c r="CB32"/>
  <c r="CB37"/>
  <c r="CB54"/>
  <c r="CB22"/>
  <c r="CB77"/>
  <c r="CB66"/>
  <c r="CB21"/>
  <c r="CB100"/>
  <c r="CB131"/>
  <c r="CB130"/>
  <c r="CB148"/>
  <c r="CB147"/>
  <c r="CB145"/>
  <c r="CB20"/>
  <c r="CB156"/>
  <c r="CA32"/>
  <c r="CA37"/>
  <c r="CA54"/>
  <c r="CA22"/>
  <c r="CA77"/>
  <c r="CA66"/>
  <c r="CA21"/>
  <c r="CA100"/>
  <c r="CA134"/>
  <c r="CA131"/>
  <c r="CA130"/>
  <c r="CA148"/>
  <c r="CA147"/>
  <c r="CA145"/>
  <c r="CA20"/>
  <c r="CA156"/>
  <c r="BZ25"/>
  <c r="BZ32"/>
  <c r="BZ38"/>
  <c r="BZ39"/>
  <c r="BZ40"/>
  <c r="BZ41"/>
  <c r="BZ42"/>
  <c r="BZ43"/>
  <c r="BZ44"/>
  <c r="BZ45"/>
  <c r="BZ46"/>
  <c r="BZ47"/>
  <c r="BZ48"/>
  <c r="BZ49"/>
  <c r="BZ51"/>
  <c r="BZ37"/>
  <c r="BZ52"/>
  <c r="BZ55"/>
  <c r="BZ59"/>
  <c r="BZ60"/>
  <c r="BZ58"/>
  <c r="BZ54"/>
  <c r="BZ63"/>
  <c r="BZ64"/>
  <c r="BZ65"/>
  <c r="BZ22"/>
  <c r="BZ66"/>
  <c r="BZ21"/>
  <c r="BZ100"/>
  <c r="BZ115"/>
  <c r="BZ130"/>
  <c r="BZ145"/>
  <c r="BZ155"/>
  <c r="BZ20"/>
  <c r="BZ156"/>
  <c r="BY32"/>
  <c r="BY37"/>
  <c r="BY54"/>
  <c r="BY22"/>
  <c r="BY77"/>
  <c r="BY66"/>
  <c r="BY21"/>
  <c r="BY103"/>
  <c r="BY113"/>
  <c r="BY100"/>
  <c r="BY148"/>
  <c r="BY147"/>
  <c r="BY145"/>
  <c r="BY20"/>
  <c r="BY156"/>
  <c r="BX32"/>
  <c r="BX37"/>
  <c r="BX22"/>
  <c r="BX77"/>
  <c r="BX66"/>
  <c r="BX21"/>
  <c r="BX100"/>
  <c r="BX131"/>
  <c r="BX130"/>
  <c r="BX148"/>
  <c r="BX147"/>
  <c r="BX145"/>
  <c r="BX20"/>
  <c r="BX156"/>
  <c r="BW32"/>
  <c r="BW37"/>
  <c r="BW22"/>
  <c r="BW77"/>
  <c r="BW66"/>
  <c r="BW21"/>
  <c r="BW100"/>
  <c r="BW131"/>
  <c r="BW130"/>
  <c r="BW148"/>
  <c r="BW147"/>
  <c r="BW145"/>
  <c r="BW20"/>
  <c r="BW156"/>
  <c r="BV32"/>
  <c r="BV37"/>
  <c r="BV22"/>
  <c r="BV77"/>
  <c r="BV66"/>
  <c r="BV21"/>
  <c r="BV100"/>
  <c r="BV134"/>
  <c r="BV131"/>
  <c r="BV130"/>
  <c r="BV148"/>
  <c r="BV147"/>
  <c r="BV145"/>
  <c r="BV20"/>
  <c r="BV156"/>
  <c r="BU25"/>
  <c r="BU32"/>
  <c r="BU37"/>
  <c r="BU52"/>
  <c r="BU54"/>
  <c r="BU63"/>
  <c r="BU64"/>
  <c r="BU65"/>
  <c r="BU22"/>
  <c r="BU66"/>
  <c r="BU21"/>
  <c r="BU100"/>
  <c r="BU115"/>
  <c r="BU130"/>
  <c r="BU145"/>
  <c r="BU155"/>
  <c r="BU20"/>
  <c r="BU156"/>
  <c r="BT32"/>
  <c r="BT37"/>
  <c r="BT54"/>
  <c r="BT22"/>
  <c r="BT77"/>
  <c r="BT66"/>
  <c r="BT21"/>
  <c r="BT103"/>
  <c r="BT113"/>
  <c r="BT100"/>
  <c r="BT148"/>
  <c r="BT147"/>
  <c r="BT145"/>
  <c r="BT20"/>
  <c r="BT156"/>
  <c r="BS32"/>
  <c r="BS37"/>
  <c r="BS54"/>
  <c r="BS22"/>
  <c r="BS69"/>
  <c r="BS77"/>
  <c r="BS66"/>
  <c r="BS21"/>
  <c r="BS103"/>
  <c r="BS113"/>
  <c r="BS100"/>
  <c r="BS148"/>
  <c r="BS147"/>
  <c r="BS145"/>
  <c r="BS20"/>
  <c r="BS156"/>
  <c r="BQ25"/>
  <c r="BQ32"/>
  <c r="BQ37"/>
  <c r="BQ54"/>
  <c r="BQ22"/>
  <c r="BQ69"/>
  <c r="BQ77"/>
  <c r="BQ66"/>
  <c r="BQ21"/>
  <c r="BQ100"/>
  <c r="BQ131"/>
  <c r="BQ130"/>
  <c r="BQ148"/>
  <c r="BQ147"/>
  <c r="BQ145"/>
  <c r="BQ20"/>
  <c r="BQ156"/>
  <c r="BP54"/>
  <c r="BP22"/>
  <c r="BP77"/>
  <c r="BP66"/>
  <c r="BP21"/>
  <c r="BP20"/>
  <c r="BP156"/>
  <c r="BO25"/>
  <c r="BO32"/>
  <c r="BO37"/>
  <c r="BO54"/>
  <c r="BO22"/>
  <c r="BO69"/>
  <c r="BO77"/>
  <c r="BO66"/>
  <c r="BO21"/>
  <c r="BO100"/>
  <c r="BO131"/>
  <c r="BO130"/>
  <c r="BO148"/>
  <c r="BO147"/>
  <c r="BO145"/>
  <c r="BO20"/>
  <c r="BO156"/>
  <c r="BN134"/>
  <c r="BN131"/>
  <c r="BN130"/>
  <c r="BN20"/>
  <c r="BN156"/>
  <c r="BM25"/>
  <c r="BM32"/>
  <c r="BM37"/>
  <c r="BM22"/>
  <c r="BM69"/>
  <c r="BM77"/>
  <c r="BM66"/>
  <c r="BM21"/>
  <c r="BM100"/>
  <c r="BM134"/>
  <c r="BM131"/>
  <c r="BM130"/>
  <c r="BM148"/>
  <c r="BM147"/>
  <c r="BM145"/>
  <c r="BM20"/>
  <c r="BM156"/>
  <c r="BL25"/>
  <c r="BL32"/>
  <c r="BL37"/>
  <c r="BL54"/>
  <c r="BL22"/>
  <c r="BR77"/>
  <c r="BR66"/>
  <c r="BL66"/>
  <c r="BL21"/>
  <c r="BL100"/>
  <c r="BL130"/>
  <c r="BL20"/>
  <c r="BL156"/>
  <c r="BK25"/>
  <c r="BK32"/>
  <c r="BK37"/>
  <c r="BK52"/>
  <c r="BK54"/>
  <c r="BK63"/>
  <c r="BK64"/>
  <c r="BK65"/>
  <c r="BK22"/>
  <c r="BK66"/>
  <c r="BK21"/>
  <c r="BK100"/>
  <c r="BK115"/>
  <c r="BK130"/>
  <c r="BK20"/>
  <c r="BK156"/>
  <c r="BK155"/>
  <c r="CJ154"/>
  <c r="CE154"/>
  <c r="BZ154"/>
  <c r="BU154"/>
  <c r="BK154"/>
  <c r="CJ153"/>
  <c r="CE153"/>
  <c r="BZ153"/>
  <c r="BU153"/>
  <c r="BK153"/>
  <c r="CJ152"/>
  <c r="CE152"/>
  <c r="BZ152"/>
  <c r="BU152"/>
  <c r="BK152"/>
  <c r="CJ151"/>
  <c r="CE151"/>
  <c r="BZ151"/>
  <c r="BU151"/>
  <c r="BK151"/>
  <c r="CJ150"/>
  <c r="CE150"/>
  <c r="BZ150"/>
  <c r="BU150"/>
  <c r="BL150"/>
  <c r="BK150"/>
  <c r="CJ149"/>
  <c r="CE149"/>
  <c r="BZ149"/>
  <c r="BU149"/>
  <c r="BK149"/>
  <c r="CJ148"/>
  <c r="CE148"/>
  <c r="BZ148"/>
  <c r="BU148"/>
  <c r="BL148"/>
  <c r="BK148"/>
  <c r="CJ147"/>
  <c r="CE147"/>
  <c r="BZ147"/>
  <c r="BU147"/>
  <c r="BL147"/>
  <c r="BK147"/>
  <c r="CJ146"/>
  <c r="CE146"/>
  <c r="BZ146"/>
  <c r="BU146"/>
  <c r="BK146"/>
  <c r="CJ144"/>
  <c r="CE144"/>
  <c r="BZ144"/>
  <c r="BU144"/>
  <c r="BK144"/>
  <c r="CJ143"/>
  <c r="CE143"/>
  <c r="BZ143"/>
  <c r="BU143"/>
  <c r="BK143"/>
  <c r="CJ142"/>
  <c r="CE142"/>
  <c r="BZ142"/>
  <c r="BU142"/>
  <c r="BK142"/>
  <c r="CJ141"/>
  <c r="CE141"/>
  <c r="BZ141"/>
  <c r="BU141"/>
  <c r="BK141"/>
  <c r="CJ140"/>
  <c r="CE140"/>
  <c r="BZ140"/>
  <c r="BU140"/>
  <c r="BK140"/>
  <c r="CJ139"/>
  <c r="CE139"/>
  <c r="BZ139"/>
  <c r="BU139"/>
  <c r="BK139"/>
  <c r="CJ138"/>
  <c r="CE138"/>
  <c r="BZ138"/>
  <c r="BU138"/>
  <c r="BK138"/>
  <c r="CJ137"/>
  <c r="CE137"/>
  <c r="BZ137"/>
  <c r="BU137"/>
  <c r="BK137"/>
  <c r="CJ136"/>
  <c r="CE136"/>
  <c r="BZ136"/>
  <c r="BU136"/>
  <c r="BK136"/>
  <c r="CJ135"/>
  <c r="CE135"/>
  <c r="BZ135"/>
  <c r="BU135"/>
  <c r="BK135"/>
  <c r="CJ134"/>
  <c r="CE134"/>
  <c r="BZ134"/>
  <c r="BU134"/>
  <c r="BL134"/>
  <c r="BK134"/>
  <c r="CJ133"/>
  <c r="CE133"/>
  <c r="BZ133"/>
  <c r="BU133"/>
  <c r="BK133"/>
  <c r="CJ132"/>
  <c r="CE132"/>
  <c r="BZ132"/>
  <c r="BU132"/>
  <c r="BK132"/>
  <c r="CJ131"/>
  <c r="CE131"/>
  <c r="BZ131"/>
  <c r="BU131"/>
  <c r="BL131"/>
  <c r="BK131"/>
  <c r="CJ129"/>
  <c r="CE129"/>
  <c r="BZ129"/>
  <c r="BU129"/>
  <c r="BK129"/>
  <c r="CJ128"/>
  <c r="CE128"/>
  <c r="BZ128"/>
  <c r="BU128"/>
  <c r="BK128"/>
  <c r="CJ127"/>
  <c r="CE127"/>
  <c r="BZ127"/>
  <c r="BU127"/>
  <c r="BK127"/>
  <c r="CJ126"/>
  <c r="CE126"/>
  <c r="BZ126"/>
  <c r="BU126"/>
  <c r="BK126"/>
  <c r="CJ125"/>
  <c r="CE125"/>
  <c r="BZ125"/>
  <c r="BU125"/>
  <c r="BK125"/>
  <c r="CJ124"/>
  <c r="CE124"/>
  <c r="BZ124"/>
  <c r="BU124"/>
  <c r="BK124"/>
  <c r="CJ123"/>
  <c r="CE123"/>
  <c r="BZ123"/>
  <c r="BU123"/>
  <c r="BK123"/>
  <c r="CJ122"/>
  <c r="CE122"/>
  <c r="BZ122"/>
  <c r="BU122"/>
  <c r="BK122"/>
  <c r="CJ121"/>
  <c r="CE121"/>
  <c r="BZ121"/>
  <c r="BU121"/>
  <c r="BK121"/>
  <c r="CJ120"/>
  <c r="CE120"/>
  <c r="BZ120"/>
  <c r="BU120"/>
  <c r="BK120"/>
  <c r="CJ119"/>
  <c r="CE119"/>
  <c r="BZ119"/>
  <c r="BU119"/>
  <c r="BK119"/>
  <c r="CJ118"/>
  <c r="CE118"/>
  <c r="BZ118"/>
  <c r="BU118"/>
  <c r="BK118"/>
  <c r="CJ117"/>
  <c r="CE117"/>
  <c r="BZ117"/>
  <c r="BU117"/>
  <c r="BK117"/>
  <c r="CJ116"/>
  <c r="CE116"/>
  <c r="BZ116"/>
  <c r="BU116"/>
  <c r="BK116"/>
  <c r="CJ114"/>
  <c r="CE114"/>
  <c r="BZ114"/>
  <c r="BU114"/>
  <c r="BK114"/>
  <c r="CM113"/>
  <c r="CL113"/>
  <c r="CK113"/>
  <c r="CJ109"/>
  <c r="CJ110"/>
  <c r="CJ111"/>
  <c r="CJ112"/>
  <c r="CJ113"/>
  <c r="CH113"/>
  <c r="CG113"/>
  <c r="CF113"/>
  <c r="CE109"/>
  <c r="CE110"/>
  <c r="CE111"/>
  <c r="CE112"/>
  <c r="CE113"/>
  <c r="CC113"/>
  <c r="CB113"/>
  <c r="CA113"/>
  <c r="BZ109"/>
  <c r="BZ110"/>
  <c r="BZ111"/>
  <c r="BZ112"/>
  <c r="BZ113"/>
  <c r="BU113"/>
  <c r="BL113"/>
  <c r="BK113"/>
  <c r="BU112"/>
  <c r="BL112"/>
  <c r="BK112"/>
  <c r="BU111"/>
  <c r="BL111"/>
  <c r="BK111"/>
  <c r="BU110"/>
  <c r="BL110"/>
  <c r="BK110"/>
  <c r="BU109"/>
  <c r="BL109"/>
  <c r="BK109"/>
  <c r="CN108"/>
  <c r="CJ108"/>
  <c r="CI108"/>
  <c r="CE108"/>
  <c r="CD108"/>
  <c r="BZ108"/>
  <c r="BY108"/>
  <c r="BU108"/>
  <c r="BT108"/>
  <c r="BS108"/>
  <c r="BL108"/>
  <c r="BK108"/>
  <c r="CJ107"/>
  <c r="CE107"/>
  <c r="BZ107"/>
  <c r="BU107"/>
  <c r="BL107"/>
  <c r="BK107"/>
  <c r="CJ106"/>
  <c r="CE106"/>
  <c r="BZ106"/>
  <c r="BU106"/>
  <c r="BL106"/>
  <c r="BK106"/>
  <c r="CJ105"/>
  <c r="CE105"/>
  <c r="BZ105"/>
  <c r="BU105"/>
  <c r="BL105"/>
  <c r="BK105"/>
  <c r="CJ104"/>
  <c r="CE104"/>
  <c r="BZ104"/>
  <c r="BU104"/>
  <c r="BL104"/>
  <c r="BK104"/>
  <c r="CJ103"/>
  <c r="CE103"/>
  <c r="BZ103"/>
  <c r="BU103"/>
  <c r="BL103"/>
  <c r="BK103"/>
  <c r="CJ102"/>
  <c r="CE102"/>
  <c r="BZ102"/>
  <c r="BU102"/>
  <c r="BK102"/>
  <c r="CJ101"/>
  <c r="CE101"/>
  <c r="BZ101"/>
  <c r="BU101"/>
  <c r="BK101"/>
  <c r="CJ99"/>
  <c r="CE99"/>
  <c r="BZ99"/>
  <c r="BU99"/>
  <c r="BK99"/>
  <c r="CJ98"/>
  <c r="CE98"/>
  <c r="BZ98"/>
  <c r="BU98"/>
  <c r="BK98"/>
  <c r="CJ97"/>
  <c r="CE97"/>
  <c r="BZ97"/>
  <c r="BU97"/>
  <c r="BK97"/>
  <c r="CJ96"/>
  <c r="CE96"/>
  <c r="BZ96"/>
  <c r="BU96"/>
  <c r="BK96"/>
  <c r="CJ95"/>
  <c r="CE95"/>
  <c r="BZ95"/>
  <c r="BU95"/>
  <c r="BL95"/>
  <c r="BK95"/>
  <c r="BL92"/>
  <c r="BK92"/>
  <c r="CJ91"/>
  <c r="CE91"/>
  <c r="BZ91"/>
  <c r="BU91"/>
  <c r="BK91"/>
  <c r="CJ90"/>
  <c r="CE90"/>
  <c r="BZ90"/>
  <c r="BU90"/>
  <c r="BK90"/>
  <c r="CJ89"/>
  <c r="CE89"/>
  <c r="BZ89"/>
  <c r="BU89"/>
  <c r="BK89"/>
  <c r="BL88"/>
  <c r="BK88"/>
  <c r="CJ87"/>
  <c r="CE87"/>
  <c r="BZ87"/>
  <c r="BU87"/>
  <c r="BK87"/>
  <c r="CJ86"/>
  <c r="CE86"/>
  <c r="BZ86"/>
  <c r="BU86"/>
  <c r="BK86"/>
  <c r="CJ85"/>
  <c r="CE85"/>
  <c r="BZ85"/>
  <c r="BU85"/>
  <c r="BK85"/>
  <c r="CJ83"/>
  <c r="CE83"/>
  <c r="BZ83"/>
  <c r="BU83"/>
  <c r="BK83"/>
  <c r="CJ82"/>
  <c r="CE82"/>
  <c r="BZ82"/>
  <c r="BU82"/>
  <c r="BK82"/>
  <c r="CJ81"/>
  <c r="CE81"/>
  <c r="BL81"/>
  <c r="BK81"/>
  <c r="CJ80"/>
  <c r="CE80"/>
  <c r="BL80"/>
  <c r="BK80"/>
  <c r="CN79"/>
  <c r="CM79"/>
  <c r="CL79"/>
  <c r="CK79"/>
  <c r="CJ79"/>
  <c r="CI79"/>
  <c r="CH79"/>
  <c r="CG79"/>
  <c r="CF79"/>
  <c r="CE79"/>
  <c r="CD79"/>
  <c r="CC79"/>
  <c r="CB79"/>
  <c r="CA79"/>
  <c r="BZ79"/>
  <c r="BL79"/>
  <c r="CJ78"/>
  <c r="CE78"/>
  <c r="BZ78"/>
  <c r="BU78"/>
  <c r="BL78"/>
  <c r="BK78"/>
  <c r="CJ77"/>
  <c r="CE77"/>
  <c r="BZ77"/>
  <c r="BU77"/>
  <c r="BN77"/>
  <c r="BL77"/>
  <c r="BK77"/>
  <c r="CJ76"/>
  <c r="CE76"/>
  <c r="BZ76"/>
  <c r="BU76"/>
  <c r="BK76"/>
  <c r="CJ75"/>
  <c r="CE75"/>
  <c r="BZ75"/>
  <c r="BU75"/>
  <c r="BK75"/>
  <c r="CJ74"/>
  <c r="CE74"/>
  <c r="BZ74"/>
  <c r="BU74"/>
  <c r="BK74"/>
  <c r="CJ73"/>
  <c r="CE73"/>
  <c r="BZ73"/>
  <c r="BU73"/>
  <c r="BK73"/>
  <c r="CJ72"/>
  <c r="CE72"/>
  <c r="BZ72"/>
  <c r="BU72"/>
  <c r="BK72"/>
  <c r="CJ71"/>
  <c r="CE71"/>
  <c r="BZ71"/>
  <c r="BU71"/>
  <c r="BK71"/>
  <c r="CJ70"/>
  <c r="CE70"/>
  <c r="BZ70"/>
  <c r="BU70"/>
  <c r="BK70"/>
  <c r="CJ69"/>
  <c r="CE69"/>
  <c r="BZ69"/>
  <c r="BU69"/>
  <c r="BK69"/>
  <c r="CJ68"/>
  <c r="CE68"/>
  <c r="BZ68"/>
  <c r="BU68"/>
  <c r="BK68"/>
  <c r="CJ67"/>
  <c r="CE67"/>
  <c r="BZ67"/>
  <c r="BU67"/>
  <c r="BK67"/>
  <c r="CN62"/>
  <c r="CJ62"/>
  <c r="CI62"/>
  <c r="CE62"/>
  <c r="CD62"/>
  <c r="BZ62"/>
  <c r="BY62"/>
  <c r="BU62"/>
  <c r="BT62"/>
  <c r="BS62"/>
  <c r="BP62"/>
  <c r="BO62"/>
  <c r="BL62"/>
  <c r="BK62"/>
  <c r="BK61"/>
  <c r="BU60"/>
  <c r="BL60"/>
  <c r="BK60"/>
  <c r="BU59"/>
  <c r="BL59"/>
  <c r="BK59"/>
  <c r="BU58"/>
  <c r="BL58"/>
  <c r="BU57"/>
  <c r="CJ56"/>
  <c r="CE56"/>
  <c r="BZ56"/>
  <c r="BU56"/>
  <c r="BL56"/>
  <c r="BK56"/>
  <c r="BU55"/>
  <c r="BL55"/>
  <c r="BK55"/>
  <c r="CJ53"/>
  <c r="CE53"/>
  <c r="BZ53"/>
  <c r="BU53"/>
  <c r="BK53"/>
  <c r="BU51"/>
  <c r="CN50"/>
  <c r="CJ50"/>
  <c r="CI50"/>
  <c r="CE50"/>
  <c r="CD50"/>
  <c r="BZ50"/>
  <c r="BY50"/>
  <c r="BU50"/>
  <c r="BS50"/>
  <c r="BO50"/>
  <c r="BM50"/>
  <c r="BK50"/>
  <c r="BU49"/>
  <c r="BK49"/>
  <c r="BU48"/>
  <c r="BK48"/>
  <c r="BU47"/>
  <c r="BK47"/>
  <c r="BU46"/>
  <c r="BK46"/>
  <c r="BU45"/>
  <c r="BK45"/>
  <c r="BU44"/>
  <c r="BK44"/>
  <c r="BU43"/>
  <c r="BK43"/>
  <c r="BU42"/>
  <c r="BK42"/>
  <c r="BU41"/>
  <c r="BL41"/>
  <c r="BK41"/>
  <c r="BU40"/>
  <c r="BL40"/>
  <c r="BK40"/>
  <c r="BU39"/>
  <c r="BL39"/>
  <c r="BK39"/>
  <c r="BU38"/>
  <c r="BL38"/>
  <c r="BK38"/>
  <c r="CJ36"/>
  <c r="CE36"/>
  <c r="BZ36"/>
  <c r="BL36"/>
  <c r="BK36"/>
  <c r="CJ35"/>
  <c r="CE35"/>
  <c r="BZ35"/>
  <c r="BL35"/>
  <c r="BK35"/>
  <c r="BU34"/>
  <c r="BU33"/>
  <c r="CJ31"/>
  <c r="CE31"/>
  <c r="BZ31"/>
  <c r="BU31"/>
  <c r="BL31"/>
  <c r="BK31"/>
  <c r="CJ28"/>
  <c r="CE28"/>
  <c r="BZ28"/>
  <c r="BU28"/>
  <c r="BL28"/>
  <c r="BK28"/>
  <c r="CJ27"/>
  <c r="CE27"/>
  <c r="BZ27"/>
  <c r="BU27"/>
  <c r="BL27"/>
  <c r="BK27"/>
  <c r="CJ26"/>
  <c r="CE26"/>
  <c r="BZ26"/>
  <c r="BU26"/>
  <c r="BL26"/>
  <c r="BK26"/>
  <c r="BT25" i="12"/>
  <c r="BT32"/>
  <c r="BT35"/>
  <c r="BT52"/>
  <c r="BT22"/>
  <c r="BT75"/>
  <c r="BT64"/>
  <c r="BT21"/>
  <c r="BT98"/>
  <c r="BT108"/>
  <c r="BT95"/>
  <c r="BT142"/>
  <c r="BT140"/>
  <c r="BT20"/>
  <c r="BT151"/>
  <c r="BS25"/>
  <c r="BS32"/>
  <c r="BS35"/>
  <c r="BS52"/>
  <c r="BS22"/>
  <c r="BS67"/>
  <c r="BS75"/>
  <c r="BS64"/>
  <c r="BS21"/>
  <c r="BS98"/>
  <c r="BS108"/>
  <c r="BS95"/>
  <c r="BS143"/>
  <c r="BS142"/>
  <c r="BS140"/>
  <c r="BS20"/>
  <c r="BS151"/>
  <c r="BQ25"/>
  <c r="BQ32"/>
  <c r="BQ35"/>
  <c r="BQ52"/>
  <c r="BQ22"/>
  <c r="BQ67"/>
  <c r="BQ75"/>
  <c r="BQ64"/>
  <c r="BQ21"/>
  <c r="BQ95"/>
  <c r="BQ126"/>
  <c r="BQ125"/>
  <c r="BQ143"/>
  <c r="BQ142"/>
  <c r="BQ140"/>
  <c r="BQ20"/>
  <c r="BQ151"/>
  <c r="BP52"/>
  <c r="BP22"/>
  <c r="BP75"/>
  <c r="BP64"/>
  <c r="BP21"/>
  <c r="BP126"/>
  <c r="BP125"/>
  <c r="BP20"/>
  <c r="BP151"/>
  <c r="BO25"/>
  <c r="BO32"/>
  <c r="BO35"/>
  <c r="BO52"/>
  <c r="BO22"/>
  <c r="BO67"/>
  <c r="BO75"/>
  <c r="BO64"/>
  <c r="BO21"/>
  <c r="BO95"/>
  <c r="BO126"/>
  <c r="BO125"/>
  <c r="BO143"/>
  <c r="BO142"/>
  <c r="BO140"/>
  <c r="BO20"/>
  <c r="BO151"/>
  <c r="BN129"/>
  <c r="BN126"/>
  <c r="BN125"/>
  <c r="BN20"/>
  <c r="BN151"/>
  <c r="BM25"/>
  <c r="BM32"/>
  <c r="BM35"/>
  <c r="BM22"/>
  <c r="BM67"/>
  <c r="BM64"/>
  <c r="BM21"/>
  <c r="BM95"/>
  <c r="BM129"/>
  <c r="BM126"/>
  <c r="BM125"/>
  <c r="BM143"/>
  <c r="BM142"/>
  <c r="BM140"/>
  <c r="BM20"/>
  <c r="BM151"/>
  <c r="BL25"/>
  <c r="BL32"/>
  <c r="BL35"/>
  <c r="BL52"/>
  <c r="BL22"/>
  <c r="BR64"/>
  <c r="BL64"/>
  <c r="BL21"/>
  <c r="BL95"/>
  <c r="BL125"/>
  <c r="BL140"/>
  <c r="BL20"/>
  <c r="BL151"/>
  <c r="BK25"/>
  <c r="BK32"/>
  <c r="BK35"/>
  <c r="BK49"/>
  <c r="BK52"/>
  <c r="BK61"/>
  <c r="BK62"/>
  <c r="BK63"/>
  <c r="BK22"/>
  <c r="BK64"/>
  <c r="BK21"/>
  <c r="BK95"/>
  <c r="BK110"/>
  <c r="BK125"/>
  <c r="BK140"/>
  <c r="BK20"/>
  <c r="BK151"/>
  <c r="BK150"/>
  <c r="BK149"/>
  <c r="BK148"/>
  <c r="BK147"/>
  <c r="BK146"/>
  <c r="BL145"/>
  <c r="BK145"/>
  <c r="BK144"/>
  <c r="BL143"/>
  <c r="BK143"/>
  <c r="BL142"/>
  <c r="BK142"/>
  <c r="BK141"/>
  <c r="BK139"/>
  <c r="BK138"/>
  <c r="BK137"/>
  <c r="BK136"/>
  <c r="BK135"/>
  <c r="BL134"/>
  <c r="BK134"/>
  <c r="BK133"/>
  <c r="BK132"/>
  <c r="BL131"/>
  <c r="BK131"/>
  <c r="BL130"/>
  <c r="BK130"/>
  <c r="BL129"/>
  <c r="BK129"/>
  <c r="BK128"/>
  <c r="BK127"/>
  <c r="BL126"/>
  <c r="BK126"/>
  <c r="BK124"/>
  <c r="BK123"/>
  <c r="BK122"/>
  <c r="BK121"/>
  <c r="BK120"/>
  <c r="BK119"/>
  <c r="BK118"/>
  <c r="BK117"/>
  <c r="BK116"/>
  <c r="BK115"/>
  <c r="BK114"/>
  <c r="BK113"/>
  <c r="BK112"/>
  <c r="BK111"/>
  <c r="BL109"/>
  <c r="BK109"/>
  <c r="BL108"/>
  <c r="BK108"/>
  <c r="BL107"/>
  <c r="BK107"/>
  <c r="BL106"/>
  <c r="BK106"/>
  <c r="BL105"/>
  <c r="BK105"/>
  <c r="BL104"/>
  <c r="BK104"/>
  <c r="BT103"/>
  <c r="BS103"/>
  <c r="BL103"/>
  <c r="BK103"/>
  <c r="BL102"/>
  <c r="BK102"/>
  <c r="BL101"/>
  <c r="BK101"/>
  <c r="BL100"/>
  <c r="BK100"/>
  <c r="BL99"/>
  <c r="BK99"/>
  <c r="BL98"/>
  <c r="BK98"/>
  <c r="BK97"/>
  <c r="BK96"/>
  <c r="BK94"/>
  <c r="BK93"/>
  <c r="BK92"/>
  <c r="BK91"/>
  <c r="BL90"/>
  <c r="BK90"/>
  <c r="BK88"/>
  <c r="BL87"/>
  <c r="BK87"/>
  <c r="BK86"/>
  <c r="BK84"/>
  <c r="BK83"/>
  <c r="BK82"/>
  <c r="BK81"/>
  <c r="BT80"/>
  <c r="BS80"/>
  <c r="BL80"/>
  <c r="BK80"/>
  <c r="BL77"/>
  <c r="BK77"/>
  <c r="BL76"/>
  <c r="BK76"/>
  <c r="BL75"/>
  <c r="BK75"/>
  <c r="BK74"/>
  <c r="BK73"/>
  <c r="BK72"/>
  <c r="BK71"/>
  <c r="BK70"/>
  <c r="BK69"/>
  <c r="BK68"/>
  <c r="BK67"/>
  <c r="BK66"/>
  <c r="BK65"/>
  <c r="BT60"/>
  <c r="BS60"/>
  <c r="BP60"/>
  <c r="BO60"/>
  <c r="BL60"/>
  <c r="BK60"/>
  <c r="BL59"/>
  <c r="BK59"/>
  <c r="BL58"/>
  <c r="BK58"/>
  <c r="BL56"/>
  <c r="BK56"/>
  <c r="BL54"/>
  <c r="BL53"/>
  <c r="BK53"/>
  <c r="BK51"/>
  <c r="BT48"/>
  <c r="BS48"/>
  <c r="BO48"/>
  <c r="BM48"/>
  <c r="BL48"/>
  <c r="BK48"/>
  <c r="BL47"/>
  <c r="BK47"/>
  <c r="BL46"/>
  <c r="BK46"/>
  <c r="BL45"/>
  <c r="BK45"/>
  <c r="BL44"/>
  <c r="BK44"/>
  <c r="BL43"/>
  <c r="BK43"/>
  <c r="BL42"/>
  <c r="BK42"/>
  <c r="BL41"/>
  <c r="BK41"/>
  <c r="BL39"/>
  <c r="BK39"/>
  <c r="BL38"/>
  <c r="BK38"/>
  <c r="BL37"/>
  <c r="BK37"/>
  <c r="BL36"/>
  <c r="BK36"/>
  <c r="BL34"/>
  <c r="BK34"/>
  <c r="BL33"/>
  <c r="BK33"/>
  <c r="BL30"/>
  <c r="BK30"/>
  <c r="BL29"/>
  <c r="BK29"/>
  <c r="BL28"/>
  <c r="BK28"/>
  <c r="CN36" i="11"/>
  <c r="CN53"/>
  <c r="CN22"/>
  <c r="CN21"/>
  <c r="CN20"/>
  <c r="CN156"/>
  <c r="BK155"/>
  <c r="CJ154"/>
  <c r="CE154"/>
  <c r="BZ154"/>
  <c r="BU154"/>
  <c r="BK154"/>
  <c r="CJ153"/>
  <c r="CE153"/>
  <c r="BZ153"/>
  <c r="BU153"/>
  <c r="BK153"/>
  <c r="CJ152"/>
  <c r="CE152"/>
  <c r="BZ152"/>
  <c r="BU152"/>
  <c r="BK152"/>
  <c r="CJ151"/>
  <c r="CE151"/>
  <c r="BZ151"/>
  <c r="BU151"/>
  <c r="BK151"/>
  <c r="CJ150"/>
  <c r="CE150"/>
  <c r="BZ150"/>
  <c r="BU150"/>
  <c r="BL150"/>
  <c r="BK150"/>
  <c r="CJ149"/>
  <c r="CE149"/>
  <c r="BZ149"/>
  <c r="BU149"/>
  <c r="BK149"/>
  <c r="CJ148"/>
  <c r="CE148"/>
  <c r="BZ148"/>
  <c r="BU148"/>
  <c r="BL148"/>
  <c r="BK148"/>
  <c r="CJ147"/>
  <c r="CE147"/>
  <c r="BZ147"/>
  <c r="BU147"/>
  <c r="BL147"/>
  <c r="BK147"/>
  <c r="CJ146"/>
  <c r="CE146"/>
  <c r="BZ146"/>
  <c r="BU146"/>
  <c r="BK146"/>
  <c r="CJ144"/>
  <c r="CE144"/>
  <c r="BZ144"/>
  <c r="BU144"/>
  <c r="BK144"/>
  <c r="CJ143"/>
  <c r="CE143"/>
  <c r="BZ143"/>
  <c r="BU143"/>
  <c r="BK143"/>
  <c r="CJ142"/>
  <c r="CE142"/>
  <c r="BZ142"/>
  <c r="BU142"/>
  <c r="BK142"/>
  <c r="CJ141"/>
  <c r="CE141"/>
  <c r="BZ141"/>
  <c r="BU141"/>
  <c r="BK141"/>
  <c r="CJ140"/>
  <c r="CE140"/>
  <c r="BZ140"/>
  <c r="BU140"/>
  <c r="BK140"/>
  <c r="CJ139"/>
  <c r="CE139"/>
  <c r="BZ139"/>
  <c r="BU139"/>
  <c r="BK139"/>
  <c r="CJ138"/>
  <c r="CE138"/>
  <c r="BZ138"/>
  <c r="BU138"/>
  <c r="BK138"/>
  <c r="CJ137"/>
  <c r="CE137"/>
  <c r="BZ137"/>
  <c r="BU137"/>
  <c r="BK137"/>
  <c r="CJ136"/>
  <c r="CE136"/>
  <c r="BZ136"/>
  <c r="BU136"/>
  <c r="BL136"/>
  <c r="BK136"/>
  <c r="CJ135"/>
  <c r="CE135"/>
  <c r="BZ135"/>
  <c r="BU135"/>
  <c r="BL135"/>
  <c r="BK135"/>
  <c r="CJ134"/>
  <c r="CE134"/>
  <c r="BZ134"/>
  <c r="BU134"/>
  <c r="BL134"/>
  <c r="BK134"/>
  <c r="CJ133"/>
  <c r="CE133"/>
  <c r="BZ133"/>
  <c r="BU133"/>
  <c r="BK133"/>
  <c r="CJ132"/>
  <c r="CE132"/>
  <c r="BZ132"/>
  <c r="BU132"/>
  <c r="BK132"/>
  <c r="CJ131"/>
  <c r="CE131"/>
  <c r="BZ131"/>
  <c r="BU131"/>
  <c r="BL131"/>
  <c r="BK131"/>
  <c r="CJ129"/>
  <c r="CE129"/>
  <c r="BZ129"/>
  <c r="BU129"/>
  <c r="BK129"/>
  <c r="CJ128"/>
  <c r="CE128"/>
  <c r="BZ128"/>
  <c r="BU128"/>
  <c r="BK128"/>
  <c r="CJ127"/>
  <c r="CE127"/>
  <c r="BZ127"/>
  <c r="BU127"/>
  <c r="BK127"/>
  <c r="CJ126"/>
  <c r="CE126"/>
  <c r="BZ126"/>
  <c r="BU126"/>
  <c r="BK126"/>
  <c r="CJ125"/>
  <c r="CE125"/>
  <c r="BZ125"/>
  <c r="BU125"/>
  <c r="BK125"/>
  <c r="CJ124"/>
  <c r="CE124"/>
  <c r="BZ124"/>
  <c r="BU124"/>
  <c r="BK124"/>
  <c r="CJ123"/>
  <c r="CE123"/>
  <c r="BZ123"/>
  <c r="BU123"/>
  <c r="BK123"/>
  <c r="CJ122"/>
  <c r="CE122"/>
  <c r="BZ122"/>
  <c r="BU122"/>
  <c r="BK122"/>
  <c r="CJ121"/>
  <c r="CE121"/>
  <c r="BZ121"/>
  <c r="BU121"/>
  <c r="BK121"/>
  <c r="CJ120"/>
  <c r="CE120"/>
  <c r="BZ120"/>
  <c r="BU120"/>
  <c r="BK120"/>
  <c r="CJ119"/>
  <c r="CE119"/>
  <c r="BZ119"/>
  <c r="BU119"/>
  <c r="BK119"/>
  <c r="CJ118"/>
  <c r="CE118"/>
  <c r="BZ118"/>
  <c r="BU118"/>
  <c r="BK118"/>
  <c r="CJ117"/>
  <c r="CE117"/>
  <c r="BZ117"/>
  <c r="BU117"/>
  <c r="BK117"/>
  <c r="CJ116"/>
  <c r="CE116"/>
  <c r="BZ116"/>
  <c r="BU116"/>
  <c r="BK116"/>
  <c r="CJ114"/>
  <c r="CE114"/>
  <c r="BZ114"/>
  <c r="BU114"/>
  <c r="BK114"/>
  <c r="CM113"/>
  <c r="CL113"/>
  <c r="CK113"/>
  <c r="CJ109"/>
  <c r="CJ110"/>
  <c r="CJ111"/>
  <c r="CJ112"/>
  <c r="CJ113"/>
  <c r="CH113"/>
  <c r="CG113"/>
  <c r="CF113"/>
  <c r="CE109"/>
  <c r="CE110"/>
  <c r="CE111"/>
  <c r="CE112"/>
  <c r="CE113"/>
  <c r="CC113"/>
  <c r="CB113"/>
  <c r="CA113"/>
  <c r="BZ109"/>
  <c r="BZ110"/>
  <c r="BZ111"/>
  <c r="BZ112"/>
  <c r="BZ113"/>
  <c r="BU113"/>
  <c r="BL113"/>
  <c r="BK113"/>
  <c r="BU112"/>
  <c r="BL112"/>
  <c r="BK112"/>
  <c r="BU111"/>
  <c r="BL111"/>
  <c r="BK111"/>
  <c r="BU110"/>
  <c r="BL110"/>
  <c r="BK110"/>
  <c r="BU109"/>
  <c r="BL109"/>
  <c r="BK109"/>
  <c r="CN108"/>
  <c r="CJ108"/>
  <c r="CI108"/>
  <c r="CE108"/>
  <c r="CD108"/>
  <c r="BZ108"/>
  <c r="BY108"/>
  <c r="BU108"/>
  <c r="BT108"/>
  <c r="BS108"/>
  <c r="BL108"/>
  <c r="BK108"/>
  <c r="CJ107"/>
  <c r="CE107"/>
  <c r="BZ107"/>
  <c r="BU107"/>
  <c r="BL107"/>
  <c r="BK107"/>
  <c r="CJ106"/>
  <c r="CE106"/>
  <c r="BZ106"/>
  <c r="BU106"/>
  <c r="BL106"/>
  <c r="BK106"/>
  <c r="CJ105"/>
  <c r="CE105"/>
  <c r="BZ105"/>
  <c r="BU105"/>
  <c r="BL105"/>
  <c r="BK105"/>
  <c r="CJ104"/>
  <c r="CE104"/>
  <c r="BZ104"/>
  <c r="BU104"/>
  <c r="BL104"/>
  <c r="BK104"/>
  <c r="CJ103"/>
  <c r="CE103"/>
  <c r="BZ103"/>
  <c r="BU103"/>
  <c r="BL103"/>
  <c r="BK103"/>
  <c r="CJ102"/>
  <c r="CE102"/>
  <c r="BZ102"/>
  <c r="BU102"/>
  <c r="BK102"/>
  <c r="CJ101"/>
  <c r="CE101"/>
  <c r="BZ101"/>
  <c r="BU101"/>
  <c r="BK101"/>
  <c r="CJ99"/>
  <c r="CE99"/>
  <c r="BZ99"/>
  <c r="BU99"/>
  <c r="BK99"/>
  <c r="CJ98"/>
  <c r="CE98"/>
  <c r="BZ98"/>
  <c r="BU98"/>
  <c r="BK98"/>
  <c r="CJ97"/>
  <c r="CE97"/>
  <c r="BZ97"/>
  <c r="BU97"/>
  <c r="BK97"/>
  <c r="CJ96"/>
  <c r="CE96"/>
  <c r="BZ96"/>
  <c r="BU96"/>
  <c r="BK96"/>
  <c r="CJ95"/>
  <c r="CE95"/>
  <c r="BZ95"/>
  <c r="BU95"/>
  <c r="BK95"/>
  <c r="CJ93"/>
  <c r="CE93"/>
  <c r="BZ93"/>
  <c r="BU93"/>
  <c r="BK93"/>
  <c r="CJ92"/>
  <c r="CE92"/>
  <c r="BZ92"/>
  <c r="BU92"/>
  <c r="BK92"/>
  <c r="CJ91"/>
  <c r="CE91"/>
  <c r="BZ91"/>
  <c r="BU91"/>
  <c r="BK91"/>
  <c r="CJ90"/>
  <c r="CE90"/>
  <c r="BZ90"/>
  <c r="BU90"/>
  <c r="BK90"/>
  <c r="CJ89"/>
  <c r="CE89"/>
  <c r="BZ89"/>
  <c r="BU89"/>
  <c r="BK89"/>
  <c r="CJ88"/>
  <c r="CE88"/>
  <c r="BZ88"/>
  <c r="BU88"/>
  <c r="BK88"/>
  <c r="CJ87"/>
  <c r="CE87"/>
  <c r="BZ87"/>
  <c r="BU87"/>
  <c r="BK87"/>
  <c r="CJ86"/>
  <c r="CE86"/>
  <c r="BZ86"/>
  <c r="BU86"/>
  <c r="BK86"/>
  <c r="CN85"/>
  <c r="CJ85"/>
  <c r="CI85"/>
  <c r="CE85"/>
  <c r="CD85"/>
  <c r="BZ85"/>
  <c r="BY85"/>
  <c r="BU85"/>
  <c r="BS85"/>
  <c r="BK85"/>
  <c r="CJ84"/>
  <c r="CE84"/>
  <c r="BZ84"/>
  <c r="BU84"/>
  <c r="CJ83"/>
  <c r="CE83"/>
  <c r="BZ83"/>
  <c r="BU83"/>
  <c r="CJ82"/>
  <c r="CE82"/>
  <c r="BZ82"/>
  <c r="BU82"/>
  <c r="BL82"/>
  <c r="BK82"/>
  <c r="CJ81"/>
  <c r="CE81"/>
  <c r="BZ81"/>
  <c r="BU81"/>
  <c r="BL81"/>
  <c r="BK81"/>
  <c r="CJ80"/>
  <c r="CE80"/>
  <c r="BZ80"/>
  <c r="BU80"/>
  <c r="BL80"/>
  <c r="BK80"/>
  <c r="CJ79"/>
  <c r="CE79"/>
  <c r="BZ79"/>
  <c r="BU79"/>
  <c r="BK79"/>
  <c r="CJ78"/>
  <c r="CE78"/>
  <c r="BZ78"/>
  <c r="BU78"/>
  <c r="BK78"/>
  <c r="CJ77"/>
  <c r="CE77"/>
  <c r="BZ77"/>
  <c r="BU77"/>
  <c r="BK77"/>
  <c r="CJ76"/>
  <c r="CE76"/>
  <c r="BZ76"/>
  <c r="BU76"/>
  <c r="BL76"/>
  <c r="BK76"/>
  <c r="CJ75"/>
  <c r="CE75"/>
  <c r="BZ75"/>
  <c r="BU75"/>
  <c r="BK75"/>
  <c r="CJ74"/>
  <c r="CE74"/>
  <c r="BZ74"/>
  <c r="BU74"/>
  <c r="BK74"/>
  <c r="CJ73"/>
  <c r="CE73"/>
  <c r="BZ73"/>
  <c r="BU73"/>
  <c r="BK73"/>
  <c r="CJ72"/>
  <c r="CE72"/>
  <c r="BZ72"/>
  <c r="BU72"/>
  <c r="BK72"/>
  <c r="CJ71"/>
  <c r="CE71"/>
  <c r="BZ71"/>
  <c r="BU71"/>
  <c r="BK71"/>
  <c r="CJ70"/>
  <c r="CE70"/>
  <c r="BZ70"/>
  <c r="BU70"/>
  <c r="BK70"/>
  <c r="CJ69"/>
  <c r="CE69"/>
  <c r="BZ69"/>
  <c r="BU69"/>
  <c r="BK69"/>
  <c r="CJ68"/>
  <c r="CE68"/>
  <c r="BZ68"/>
  <c r="BU68"/>
  <c r="BK68"/>
  <c r="CJ67"/>
  <c r="CE67"/>
  <c r="BZ67"/>
  <c r="BU67"/>
  <c r="BK67"/>
  <c r="CJ66"/>
  <c r="CE66"/>
  <c r="BZ66"/>
  <c r="BU66"/>
  <c r="BK66"/>
  <c r="CN61"/>
  <c r="CJ61"/>
  <c r="CI61"/>
  <c r="CE61"/>
  <c r="CD61"/>
  <c r="BZ61"/>
  <c r="BY61"/>
  <c r="BU61"/>
  <c r="BT61"/>
  <c r="BS61"/>
  <c r="BP61"/>
  <c r="BO61"/>
  <c r="BL61"/>
  <c r="BK61"/>
  <c r="BU60"/>
  <c r="BL60"/>
  <c r="BK60"/>
  <c r="BL59"/>
  <c r="BK59"/>
  <c r="BU58"/>
  <c r="BL58"/>
  <c r="BK58"/>
  <c r="BU57"/>
  <c r="BU56"/>
  <c r="BU54"/>
  <c r="BK54"/>
  <c r="CJ52"/>
  <c r="CE52"/>
  <c r="BZ52"/>
  <c r="BK52"/>
  <c r="CN50"/>
  <c r="CJ50"/>
  <c r="CI50"/>
  <c r="CE50"/>
  <c r="CD50"/>
  <c r="BZ50"/>
  <c r="BY50"/>
  <c r="BU50"/>
  <c r="BS50"/>
  <c r="BO50"/>
  <c r="BM50"/>
  <c r="BK50"/>
  <c r="BU49"/>
  <c r="BK49"/>
  <c r="BU48"/>
  <c r="BL48"/>
  <c r="BK48"/>
  <c r="BU47"/>
  <c r="BK47"/>
  <c r="BU46"/>
  <c r="BK46"/>
  <c r="BU45"/>
  <c r="BK45"/>
  <c r="BU44"/>
  <c r="BK44"/>
  <c r="BU43"/>
  <c r="BK43"/>
  <c r="BU42"/>
  <c r="BK42"/>
  <c r="BU41"/>
  <c r="BU40"/>
  <c r="BL40"/>
  <c r="BK40"/>
  <c r="BU39"/>
  <c r="BK39"/>
  <c r="BU38"/>
  <c r="BK38"/>
  <c r="BU37"/>
  <c r="BK37"/>
  <c r="CJ35"/>
  <c r="CE35"/>
  <c r="BZ35"/>
  <c r="BU35"/>
  <c r="BL35"/>
  <c r="BK35"/>
  <c r="CJ34"/>
  <c r="CE34"/>
  <c r="BZ34"/>
  <c r="BU34"/>
  <c r="BL34"/>
  <c r="BK34"/>
  <c r="BU33"/>
  <c r="BU32"/>
  <c r="CJ28"/>
  <c r="CE28"/>
  <c r="BZ28"/>
  <c r="BU28"/>
  <c r="BK28"/>
  <c r="CJ27"/>
  <c r="CE27"/>
  <c r="BZ27"/>
  <c r="BU27"/>
  <c r="BK27"/>
  <c r="CJ26"/>
  <c r="CE26"/>
  <c r="BZ26"/>
  <c r="BU26"/>
  <c r="BK26"/>
  <c r="AI43" i="18"/>
  <c r="AI61"/>
  <c r="AI19"/>
  <c r="AI65"/>
  <c r="AI83"/>
  <c r="AI87"/>
  <c r="AI91"/>
  <c r="AI82"/>
  <c r="AI96"/>
  <c r="AI102"/>
  <c r="AI106"/>
  <c r="AI95"/>
  <c r="AI117"/>
  <c r="AI122"/>
  <c r="AI116"/>
  <c r="AI114"/>
  <c r="AI110"/>
  <c r="AI18"/>
  <c r="AI127"/>
  <c r="AK43"/>
  <c r="AK61"/>
  <c r="AK19"/>
  <c r="AK65"/>
  <c r="AK83"/>
  <c r="AK87"/>
  <c r="AK91"/>
  <c r="AK82"/>
  <c r="AK96"/>
  <c r="AK102"/>
  <c r="AK106"/>
  <c r="AK95"/>
  <c r="AK117"/>
  <c r="AK122"/>
  <c r="AK116"/>
  <c r="AK114"/>
  <c r="AK110"/>
  <c r="AK18"/>
  <c r="AK127"/>
  <c r="AO22"/>
  <c r="AO25"/>
  <c r="AO27"/>
  <c r="AO34"/>
  <c r="AO35"/>
  <c r="AO39"/>
  <c r="AO41"/>
  <c r="AO23"/>
  <c r="AO32"/>
  <c r="AO46"/>
  <c r="AO48"/>
  <c r="AO49"/>
  <c r="AO50"/>
  <c r="AO53"/>
  <c r="AO54"/>
  <c r="AO57"/>
  <c r="AO56"/>
  <c r="AO58"/>
  <c r="AO59"/>
  <c r="AO55"/>
  <c r="AO43"/>
  <c r="AO61"/>
  <c r="AO19"/>
  <c r="AO67"/>
  <c r="AO68"/>
  <c r="AO81"/>
  <c r="AO74"/>
  <c r="AO69"/>
  <c r="AO70"/>
  <c r="AO76"/>
  <c r="AO80"/>
  <c r="AO78"/>
  <c r="AO79"/>
  <c r="AO77"/>
  <c r="AO65"/>
  <c r="AO83"/>
  <c r="AO87"/>
  <c r="AO91"/>
  <c r="AO82"/>
  <c r="AO96"/>
  <c r="AO102"/>
  <c r="AO106"/>
  <c r="AO95"/>
  <c r="AO120"/>
  <c r="AO117"/>
  <c r="AO122"/>
  <c r="AO116"/>
  <c r="AO114"/>
  <c r="AO110"/>
  <c r="AO18"/>
  <c r="AO127"/>
  <c r="AH135"/>
  <c r="ED39"/>
  <c r="AP39"/>
  <c r="ED27"/>
  <c r="ED35"/>
  <c r="ED46"/>
  <c r="ED59"/>
  <c r="ED43"/>
  <c r="ED19"/>
  <c r="ED65"/>
  <c r="ED117"/>
  <c r="ED116"/>
  <c r="ED114"/>
  <c r="ED18"/>
  <c r="ED127"/>
  <c r="DX19"/>
  <c r="DX65"/>
  <c r="DX96"/>
  <c r="DX95"/>
  <c r="DX18"/>
  <c r="DX127"/>
  <c r="DZ43"/>
  <c r="DZ19"/>
  <c r="DZ65"/>
  <c r="DZ102"/>
  <c r="DZ95"/>
  <c r="DZ18"/>
  <c r="DZ127"/>
  <c r="DW43"/>
  <c r="DW61"/>
  <c r="DW19"/>
  <c r="DW65"/>
  <c r="DW83"/>
  <c r="DW87"/>
  <c r="DW91"/>
  <c r="DW82"/>
  <c r="DW96"/>
  <c r="DW102"/>
  <c r="DW106"/>
  <c r="DW95"/>
  <c r="DW117"/>
  <c r="DW122"/>
  <c r="DW116"/>
  <c r="DW114"/>
  <c r="DW110"/>
  <c r="DW18"/>
  <c r="DW127"/>
  <c r="DY43"/>
  <c r="DY61"/>
  <c r="DY19"/>
  <c r="DY65"/>
  <c r="DY83"/>
  <c r="DY87"/>
  <c r="DY91"/>
  <c r="DY82"/>
  <c r="DY96"/>
  <c r="DY102"/>
  <c r="DY106"/>
  <c r="DY95"/>
  <c r="DY117"/>
  <c r="DY122"/>
  <c r="DY116"/>
  <c r="DY114"/>
  <c r="DY110"/>
  <c r="DY18"/>
  <c r="DY127"/>
  <c r="EC22"/>
  <c r="EC25"/>
  <c r="EC27"/>
  <c r="EC34"/>
  <c r="EC35"/>
  <c r="EC39"/>
  <c r="EC41"/>
  <c r="EC23"/>
  <c r="EC32"/>
  <c r="EC46"/>
  <c r="EC48"/>
  <c r="EC49"/>
  <c r="EC50"/>
  <c r="EC53"/>
  <c r="EC54"/>
  <c r="EC57"/>
  <c r="EC56"/>
  <c r="EC58"/>
  <c r="EC59"/>
  <c r="EC55"/>
  <c r="EC43"/>
  <c r="EC61"/>
  <c r="EC19"/>
  <c r="EC67"/>
  <c r="EC68"/>
  <c r="EC81"/>
  <c r="EC74"/>
  <c r="EC69"/>
  <c r="EC70"/>
  <c r="EC76"/>
  <c r="EC80"/>
  <c r="EC78"/>
  <c r="EC79"/>
  <c r="EC77"/>
  <c r="EC65"/>
  <c r="EC83"/>
  <c r="EC87"/>
  <c r="EC91"/>
  <c r="EC82"/>
  <c r="EC96"/>
  <c r="EC102"/>
  <c r="EC106"/>
  <c r="EC95"/>
  <c r="EC120"/>
  <c r="EC117"/>
  <c r="EC122"/>
  <c r="EC116"/>
  <c r="EC114"/>
  <c r="EC110"/>
  <c r="EC18"/>
  <c r="EC127"/>
  <c r="EA65"/>
  <c r="EB65"/>
  <c r="AP59"/>
  <c r="AP43"/>
  <c r="AP19"/>
  <c r="AP65"/>
  <c r="AP117"/>
  <c r="AP116"/>
  <c r="AP114"/>
  <c r="AP18"/>
  <c r="AP127"/>
  <c r="AJ19"/>
  <c r="AJ65"/>
  <c r="AJ96"/>
  <c r="AJ95"/>
  <c r="AJ18"/>
  <c r="AJ127"/>
  <c r="AL43"/>
  <c r="AL19"/>
  <c r="AL65"/>
  <c r="AL102"/>
  <c r="AL95"/>
  <c r="AL18"/>
  <c r="AL127"/>
  <c r="AI135"/>
  <c r="AM65"/>
  <c r="AN65"/>
  <c r="AH65"/>
  <c r="AG65"/>
  <c r="EA43"/>
  <c r="EA61"/>
  <c r="EA19"/>
  <c r="EA83"/>
  <c r="EA87"/>
  <c r="EA91"/>
  <c r="EA82"/>
  <c r="EA96"/>
  <c r="EA102"/>
  <c r="EA106"/>
  <c r="EA95"/>
  <c r="EA117"/>
  <c r="EA122"/>
  <c r="EA116"/>
  <c r="EA114"/>
  <c r="EA110"/>
  <c r="EA18"/>
  <c r="EA127"/>
  <c r="DV43"/>
  <c r="DV19"/>
  <c r="DV65"/>
  <c r="DV96"/>
  <c r="DV102"/>
  <c r="DV95"/>
  <c r="DV117"/>
  <c r="DV116"/>
  <c r="DV114"/>
  <c r="DV18"/>
  <c r="DV127"/>
  <c r="DU43"/>
  <c r="DU61"/>
  <c r="DU19"/>
  <c r="DU65"/>
  <c r="DU83"/>
  <c r="DU87"/>
  <c r="DU91"/>
  <c r="DU82"/>
  <c r="DU96"/>
  <c r="DU102"/>
  <c r="DU106"/>
  <c r="DU95"/>
  <c r="DU117"/>
  <c r="DU122"/>
  <c r="DU116"/>
  <c r="DU114"/>
  <c r="DU110"/>
  <c r="DU18"/>
  <c r="DU127"/>
  <c r="BT63" i="16"/>
  <c r="CN25"/>
  <c r="CN26"/>
  <c r="CN28"/>
  <c r="CN29"/>
  <c r="CN30"/>
  <c r="CN35"/>
  <c r="CN36"/>
  <c r="CN34"/>
  <c r="CN24"/>
  <c r="CN27"/>
  <c r="CN20"/>
  <c r="CN42"/>
  <c r="CN44"/>
  <c r="CN48"/>
  <c r="CN49"/>
  <c r="CN50"/>
  <c r="CN52"/>
  <c r="CN53"/>
  <c r="CN43"/>
  <c r="CN47"/>
  <c r="CN51"/>
  <c r="CN45"/>
  <c r="CN46"/>
  <c r="CN37"/>
  <c r="CN57"/>
  <c r="CN19"/>
  <c r="CN63"/>
  <c r="CN64"/>
  <c r="CN70"/>
  <c r="CN76"/>
  <c r="CN65"/>
  <c r="CN66"/>
  <c r="CN72"/>
  <c r="CN75"/>
  <c r="CN73"/>
  <c r="CN74"/>
  <c r="CN61"/>
  <c r="CN78"/>
  <c r="CN82"/>
  <c r="CN86"/>
  <c r="CN77"/>
  <c r="CN91"/>
  <c r="CN101"/>
  <c r="CN90"/>
  <c r="CN105"/>
  <c r="CN116"/>
  <c r="CN117"/>
  <c r="CN113"/>
  <c r="CN118"/>
  <c r="CN112"/>
  <c r="CN110"/>
  <c r="CN18"/>
  <c r="CN123"/>
  <c r="CM20"/>
  <c r="CM37"/>
  <c r="CM57"/>
  <c r="CM19"/>
  <c r="CM61"/>
  <c r="CM78"/>
  <c r="CM82"/>
  <c r="CM86"/>
  <c r="CM77"/>
  <c r="CM91"/>
  <c r="CM101"/>
  <c r="CM90"/>
  <c r="CM105"/>
  <c r="CM113"/>
  <c r="CM118"/>
  <c r="CM112"/>
  <c r="CM110"/>
  <c r="CM18"/>
  <c r="CM123"/>
  <c r="CL20"/>
  <c r="CL37"/>
  <c r="CL57"/>
  <c r="CL19"/>
  <c r="CL61"/>
  <c r="CL78"/>
  <c r="CL82"/>
  <c r="CL86"/>
  <c r="CL77"/>
  <c r="CL91"/>
  <c r="CL101"/>
  <c r="CL90"/>
  <c r="CL105"/>
  <c r="CL113"/>
  <c r="CL118"/>
  <c r="CL112"/>
  <c r="CL110"/>
  <c r="CL18"/>
  <c r="CL123"/>
  <c r="CK20"/>
  <c r="CK37"/>
  <c r="CK57"/>
  <c r="CK19"/>
  <c r="CK61"/>
  <c r="CK78"/>
  <c r="CK82"/>
  <c r="CK86"/>
  <c r="CK77"/>
  <c r="CK91"/>
  <c r="CK101"/>
  <c r="CK90"/>
  <c r="CK105"/>
  <c r="CK113"/>
  <c r="CK118"/>
  <c r="CK112"/>
  <c r="CK110"/>
  <c r="CK18"/>
  <c r="CK123"/>
  <c r="CJ20"/>
  <c r="CJ37"/>
  <c r="CJ57"/>
  <c r="CJ19"/>
  <c r="CJ61"/>
  <c r="CJ78"/>
  <c r="CJ82"/>
  <c r="CJ86"/>
  <c r="CJ77"/>
  <c r="CJ91"/>
  <c r="CJ101"/>
  <c r="CJ90"/>
  <c r="CJ105"/>
  <c r="CJ113"/>
  <c r="CJ118"/>
  <c r="CJ112"/>
  <c r="CJ110"/>
  <c r="CJ18"/>
  <c r="CJ123"/>
  <c r="CI25"/>
  <c r="CI26"/>
  <c r="CI28"/>
  <c r="CI29"/>
  <c r="CI30"/>
  <c r="CI35"/>
  <c r="CI36"/>
  <c r="CI34"/>
  <c r="CI24"/>
  <c r="CI27"/>
  <c r="CI20"/>
  <c r="CI42"/>
  <c r="CI44"/>
  <c r="CI48"/>
  <c r="CI49"/>
  <c r="CI50"/>
  <c r="CI52"/>
  <c r="CI53"/>
  <c r="CI43"/>
  <c r="CI47"/>
  <c r="CI51"/>
  <c r="CI45"/>
  <c r="CI46"/>
  <c r="CI37"/>
  <c r="CI57"/>
  <c r="CI19"/>
  <c r="CI63"/>
  <c r="CI64"/>
  <c r="CI70"/>
  <c r="CI76"/>
  <c r="CI65"/>
  <c r="CI66"/>
  <c r="CI72"/>
  <c r="CI75"/>
  <c r="CI73"/>
  <c r="CI74"/>
  <c r="CI61"/>
  <c r="CI78"/>
  <c r="CI82"/>
  <c r="CI86"/>
  <c r="CI77"/>
  <c r="CI91"/>
  <c r="CI101"/>
  <c r="CI90"/>
  <c r="CI105"/>
  <c r="CI116"/>
  <c r="CI117"/>
  <c r="CI113"/>
  <c r="CI118"/>
  <c r="CI112"/>
  <c r="CI110"/>
  <c r="CI18"/>
  <c r="CI123"/>
  <c r="CH20"/>
  <c r="CH37"/>
  <c r="CH57"/>
  <c r="CH19"/>
  <c r="CH61"/>
  <c r="CH78"/>
  <c r="CH82"/>
  <c r="CH86"/>
  <c r="CH77"/>
  <c r="CH91"/>
  <c r="CH101"/>
  <c r="CH90"/>
  <c r="CH105"/>
  <c r="CH113"/>
  <c r="CH118"/>
  <c r="CH112"/>
  <c r="CH110"/>
  <c r="CH18"/>
  <c r="CH123"/>
  <c r="CG20"/>
  <c r="CG37"/>
  <c r="CG57"/>
  <c r="CG19"/>
  <c r="CG61"/>
  <c r="CG78"/>
  <c r="CG82"/>
  <c r="CG86"/>
  <c r="CG77"/>
  <c r="CG91"/>
  <c r="CG101"/>
  <c r="CG90"/>
  <c r="CG105"/>
  <c r="CG113"/>
  <c r="CG118"/>
  <c r="CG112"/>
  <c r="CG110"/>
  <c r="CG18"/>
  <c r="CG123"/>
  <c r="CF20"/>
  <c r="CF37"/>
  <c r="CF57"/>
  <c r="CF19"/>
  <c r="CF61"/>
  <c r="CF78"/>
  <c r="CF82"/>
  <c r="CF86"/>
  <c r="CF77"/>
  <c r="CF91"/>
  <c r="CF101"/>
  <c r="CF90"/>
  <c r="CF105"/>
  <c r="CF113"/>
  <c r="CF118"/>
  <c r="CF112"/>
  <c r="CF110"/>
  <c r="CF18"/>
  <c r="CF123"/>
  <c r="CE20"/>
  <c r="CE37"/>
  <c r="CE57"/>
  <c r="CE19"/>
  <c r="CE61"/>
  <c r="CE78"/>
  <c r="CE82"/>
  <c r="CE86"/>
  <c r="CE77"/>
  <c r="CE91"/>
  <c r="CE101"/>
  <c r="CE90"/>
  <c r="CE105"/>
  <c r="CE113"/>
  <c r="CE118"/>
  <c r="CE112"/>
  <c r="CE110"/>
  <c r="CE18"/>
  <c r="CE123"/>
  <c r="CD25"/>
  <c r="CD26"/>
  <c r="CD28"/>
  <c r="CD29"/>
  <c r="CD30"/>
  <c r="CD35"/>
  <c r="CD36"/>
  <c r="CD34"/>
  <c r="CD24"/>
  <c r="CD27"/>
  <c r="CD20"/>
  <c r="CD42"/>
  <c r="CD44"/>
  <c r="CD48"/>
  <c r="CD49"/>
  <c r="CD50"/>
  <c r="CD52"/>
  <c r="CD53"/>
  <c r="CD43"/>
  <c r="CD47"/>
  <c r="CD51"/>
  <c r="CD45"/>
  <c r="CD46"/>
  <c r="CD37"/>
  <c r="CD57"/>
  <c r="CD19"/>
  <c r="CD63"/>
  <c r="CD64"/>
  <c r="CD70"/>
  <c r="CD76"/>
  <c r="CD65"/>
  <c r="CD66"/>
  <c r="CD72"/>
  <c r="CD75"/>
  <c r="CD73"/>
  <c r="CD74"/>
  <c r="CD61"/>
  <c r="CD78"/>
  <c r="CD82"/>
  <c r="CD86"/>
  <c r="CD77"/>
  <c r="CD91"/>
  <c r="CD101"/>
  <c r="CD90"/>
  <c r="CD105"/>
  <c r="CD116"/>
  <c r="CD117"/>
  <c r="CD113"/>
  <c r="CD118"/>
  <c r="CD112"/>
  <c r="CD110"/>
  <c r="CD18"/>
  <c r="CD123"/>
  <c r="CC20"/>
  <c r="CC37"/>
  <c r="CC57"/>
  <c r="CC19"/>
  <c r="CC61"/>
  <c r="CC78"/>
  <c r="CC82"/>
  <c r="CC86"/>
  <c r="CC77"/>
  <c r="CC91"/>
  <c r="CC101"/>
  <c r="CC90"/>
  <c r="CC105"/>
  <c r="CC113"/>
  <c r="CC118"/>
  <c r="CC112"/>
  <c r="CC110"/>
  <c r="CC18"/>
  <c r="CC123"/>
  <c r="CB20"/>
  <c r="CB37"/>
  <c r="CB57"/>
  <c r="CB19"/>
  <c r="CB61"/>
  <c r="CB78"/>
  <c r="CB82"/>
  <c r="CB86"/>
  <c r="CB77"/>
  <c r="CB91"/>
  <c r="CB101"/>
  <c r="CB90"/>
  <c r="CB105"/>
  <c r="CB113"/>
  <c r="CB118"/>
  <c r="CB112"/>
  <c r="CB110"/>
  <c r="CB18"/>
  <c r="CB123"/>
  <c r="CA20"/>
  <c r="CA37"/>
  <c r="CA57"/>
  <c r="CA19"/>
  <c r="CA61"/>
  <c r="CA78"/>
  <c r="CA82"/>
  <c r="CA86"/>
  <c r="CA77"/>
  <c r="CA91"/>
  <c r="CA101"/>
  <c r="CA90"/>
  <c r="CA105"/>
  <c r="CA113"/>
  <c r="CA118"/>
  <c r="CA112"/>
  <c r="CA110"/>
  <c r="CA18"/>
  <c r="CA123"/>
  <c r="BZ20"/>
  <c r="BZ37"/>
  <c r="BZ57"/>
  <c r="BZ19"/>
  <c r="BZ61"/>
  <c r="BZ78"/>
  <c r="BZ82"/>
  <c r="BZ86"/>
  <c r="BZ77"/>
  <c r="BZ91"/>
  <c r="BZ101"/>
  <c r="BZ90"/>
  <c r="BZ105"/>
  <c r="BZ113"/>
  <c r="BZ118"/>
  <c r="BZ112"/>
  <c r="BZ110"/>
  <c r="BZ18"/>
  <c r="BZ123"/>
  <c r="BY25"/>
  <c r="BY26"/>
  <c r="BY28"/>
  <c r="BY29"/>
  <c r="BY30"/>
  <c r="BY35"/>
  <c r="BY36"/>
  <c r="BY34"/>
  <c r="BY24"/>
  <c r="BY27"/>
  <c r="BY31"/>
  <c r="BY32"/>
  <c r="BY33"/>
  <c r="BY23"/>
  <c r="BY20"/>
  <c r="BY42"/>
  <c r="BY44"/>
  <c r="BY48"/>
  <c r="BY49"/>
  <c r="BY50"/>
  <c r="BY52"/>
  <c r="BY53"/>
  <c r="BY43"/>
  <c r="BY47"/>
  <c r="BY51"/>
  <c r="BY45"/>
  <c r="BY46"/>
  <c r="BY55"/>
  <c r="BY37"/>
  <c r="BY57"/>
  <c r="BY19"/>
  <c r="BY63"/>
  <c r="BY64"/>
  <c r="BY70"/>
  <c r="BY76"/>
  <c r="BY65"/>
  <c r="BY66"/>
  <c r="BY72"/>
  <c r="BY75"/>
  <c r="BY73"/>
  <c r="BY74"/>
  <c r="BY61"/>
  <c r="BY78"/>
  <c r="BY82"/>
  <c r="BY86"/>
  <c r="BY77"/>
  <c r="BY91"/>
  <c r="BY101"/>
  <c r="BY90"/>
  <c r="BY105"/>
  <c r="BY116"/>
  <c r="BY117"/>
  <c r="BY113"/>
  <c r="BY118"/>
  <c r="BY112"/>
  <c r="BY110"/>
  <c r="BY18"/>
  <c r="BY123"/>
  <c r="BX20"/>
  <c r="BX37"/>
  <c r="BX57"/>
  <c r="BX19"/>
  <c r="BX61"/>
  <c r="BX78"/>
  <c r="BX82"/>
  <c r="BX86"/>
  <c r="BX77"/>
  <c r="BX91"/>
  <c r="BX101"/>
  <c r="BX90"/>
  <c r="BX105"/>
  <c r="BX113"/>
  <c r="BX118"/>
  <c r="BX112"/>
  <c r="BX110"/>
  <c r="BX18"/>
  <c r="BX123"/>
  <c r="BW20"/>
  <c r="BW37"/>
  <c r="BW57"/>
  <c r="BW19"/>
  <c r="BW61"/>
  <c r="BW78"/>
  <c r="BW82"/>
  <c r="BW86"/>
  <c r="BW77"/>
  <c r="BW91"/>
  <c r="BW101"/>
  <c r="BW90"/>
  <c r="BW105"/>
  <c r="BW113"/>
  <c r="BW118"/>
  <c r="BW112"/>
  <c r="BW110"/>
  <c r="BW18"/>
  <c r="BW123"/>
  <c r="BV20"/>
  <c r="BV37"/>
  <c r="BV57"/>
  <c r="BV19"/>
  <c r="BV61"/>
  <c r="BV78"/>
  <c r="BV82"/>
  <c r="BV86"/>
  <c r="BV77"/>
  <c r="BV91"/>
  <c r="BV101"/>
  <c r="BV90"/>
  <c r="BV105"/>
  <c r="BV113"/>
  <c r="BV118"/>
  <c r="BV112"/>
  <c r="BV110"/>
  <c r="BV18"/>
  <c r="BV123"/>
  <c r="BU20"/>
  <c r="BU37"/>
  <c r="BU57"/>
  <c r="BU19"/>
  <c r="BU61"/>
  <c r="BU78"/>
  <c r="BU82"/>
  <c r="BU86"/>
  <c r="BU77"/>
  <c r="BU91"/>
  <c r="BU101"/>
  <c r="BU90"/>
  <c r="BU105"/>
  <c r="BU113"/>
  <c r="BU118"/>
  <c r="BU112"/>
  <c r="BU110"/>
  <c r="BU18"/>
  <c r="BU123"/>
  <c r="BT25"/>
  <c r="BT26"/>
  <c r="BT28"/>
  <c r="BT29"/>
  <c r="BT30"/>
  <c r="BT35"/>
  <c r="BT36"/>
  <c r="BT34"/>
  <c r="BT24"/>
  <c r="BT20"/>
  <c r="BT42"/>
  <c r="BT47"/>
  <c r="BT50"/>
  <c r="BT56"/>
  <c r="BT53"/>
  <c r="BT37"/>
  <c r="BT19"/>
  <c r="BT68"/>
  <c r="BT69"/>
  <c r="BT71"/>
  <c r="BT76"/>
  <c r="BT65"/>
  <c r="BT67"/>
  <c r="BT73"/>
  <c r="BT61"/>
  <c r="BT91"/>
  <c r="BT90"/>
  <c r="BT116"/>
  <c r="BT113"/>
  <c r="BT112"/>
  <c r="BT110"/>
  <c r="BT18"/>
  <c r="BT123"/>
  <c r="BS25"/>
  <c r="BS26"/>
  <c r="BS28"/>
  <c r="BS29"/>
  <c r="BS30"/>
  <c r="BS35"/>
  <c r="BS36"/>
  <c r="BS34"/>
  <c r="BS24"/>
  <c r="BS20"/>
  <c r="BS42"/>
  <c r="BS47"/>
  <c r="BS50"/>
  <c r="BS52"/>
  <c r="BS56"/>
  <c r="BS53"/>
  <c r="BS37"/>
  <c r="BS57"/>
  <c r="BS19"/>
  <c r="BS63"/>
  <c r="BS64"/>
  <c r="BS70"/>
  <c r="BS76"/>
  <c r="BS65"/>
  <c r="BS66"/>
  <c r="BS72"/>
  <c r="BS75"/>
  <c r="BS73"/>
  <c r="BS74"/>
  <c r="BS61"/>
  <c r="BS78"/>
  <c r="BS82"/>
  <c r="BS86"/>
  <c r="BS77"/>
  <c r="BS91"/>
  <c r="BS101"/>
  <c r="BS90"/>
  <c r="BS105"/>
  <c r="BS116"/>
  <c r="BS113"/>
  <c r="BS118"/>
  <c r="BS112"/>
  <c r="BS110"/>
  <c r="BS18"/>
  <c r="BS123"/>
  <c r="BQ20"/>
  <c r="BQ37"/>
  <c r="BQ57"/>
  <c r="BQ19"/>
  <c r="BQ61"/>
  <c r="BQ78"/>
  <c r="BQ82"/>
  <c r="BQ86"/>
  <c r="BQ77"/>
  <c r="BQ91"/>
  <c r="BQ101"/>
  <c r="BQ90"/>
  <c r="BQ105"/>
  <c r="BQ113"/>
  <c r="BQ118"/>
  <c r="BQ112"/>
  <c r="BQ110"/>
  <c r="BQ18"/>
  <c r="BQ123"/>
  <c r="BP20"/>
  <c r="BP37"/>
  <c r="BP19"/>
  <c r="BP18"/>
  <c r="BP123"/>
  <c r="BO20"/>
  <c r="BO37"/>
  <c r="BO57"/>
  <c r="BO19"/>
  <c r="BO61"/>
  <c r="BO78"/>
  <c r="BO82"/>
  <c r="BO86"/>
  <c r="BO77"/>
  <c r="BO91"/>
  <c r="BO101"/>
  <c r="BO90"/>
  <c r="BO105"/>
  <c r="BO113"/>
  <c r="BO118"/>
  <c r="BO112"/>
  <c r="BO110"/>
  <c r="BO18"/>
  <c r="BO123"/>
  <c r="BN91"/>
  <c r="BN90"/>
  <c r="BN18"/>
  <c r="BN123"/>
  <c r="BM20"/>
  <c r="BM37"/>
  <c r="BM57"/>
  <c r="BM19"/>
  <c r="BM61"/>
  <c r="BM78"/>
  <c r="BM82"/>
  <c r="BM86"/>
  <c r="BM77"/>
  <c r="BM91"/>
  <c r="BM101"/>
  <c r="BM90"/>
  <c r="BM105"/>
  <c r="BM113"/>
  <c r="BM118"/>
  <c r="BM112"/>
  <c r="BM110"/>
  <c r="BM18"/>
  <c r="BM123"/>
  <c r="BL20"/>
  <c r="BL37"/>
  <c r="BL19"/>
  <c r="BL61"/>
  <c r="BL91"/>
  <c r="BL90"/>
  <c r="BL113"/>
  <c r="BL112"/>
  <c r="BL110"/>
  <c r="BL18"/>
  <c r="BL123"/>
  <c r="BK20"/>
  <c r="BK37"/>
  <c r="BK57"/>
  <c r="BK19"/>
  <c r="BK61"/>
  <c r="BK78"/>
  <c r="BK82"/>
  <c r="BK86"/>
  <c r="BK77"/>
  <c r="BK91"/>
  <c r="BK101"/>
  <c r="BK90"/>
  <c r="BK105"/>
  <c r="BK113"/>
  <c r="BK118"/>
  <c r="BK112"/>
  <c r="BK110"/>
  <c r="BK18"/>
  <c r="BK123"/>
  <c r="BS51"/>
  <c r="BT49"/>
  <c r="BS49"/>
  <c r="BT48"/>
  <c r="BS48"/>
  <c r="BT46"/>
  <c r="BT45"/>
  <c r="BT44"/>
  <c r="BS44"/>
  <c r="BT43"/>
  <c r="BS43"/>
  <c r="BR37"/>
  <c r="BN37"/>
  <c r="BT31"/>
  <c r="CN25" i="10"/>
  <c r="CN31"/>
  <c r="CN34"/>
  <c r="CN51"/>
  <c r="CN22"/>
  <c r="CN77"/>
  <c r="CN73"/>
  <c r="CN62"/>
  <c r="CN21"/>
  <c r="CN97"/>
  <c r="CN107"/>
  <c r="CN95"/>
  <c r="CN140"/>
  <c r="CN139"/>
  <c r="CN137"/>
  <c r="CN20"/>
  <c r="CN148"/>
  <c r="CM25"/>
  <c r="CM31"/>
  <c r="CM34"/>
  <c r="CM51"/>
  <c r="CM22"/>
  <c r="CM77"/>
  <c r="CM73"/>
  <c r="CM62"/>
  <c r="CM21"/>
  <c r="CM97"/>
  <c r="CM95"/>
  <c r="CM123"/>
  <c r="CM122"/>
  <c r="CM140"/>
  <c r="CM139"/>
  <c r="CM137"/>
  <c r="CM20"/>
  <c r="CM148"/>
  <c r="CL25"/>
  <c r="CL31"/>
  <c r="CL34"/>
  <c r="CL51"/>
  <c r="CL22"/>
  <c r="CL77"/>
  <c r="CL73"/>
  <c r="CL62"/>
  <c r="CL21"/>
  <c r="CL97"/>
  <c r="CL95"/>
  <c r="CL123"/>
  <c r="CL122"/>
  <c r="CL140"/>
  <c r="CL139"/>
  <c r="CL137"/>
  <c r="CL20"/>
  <c r="CL148"/>
  <c r="CK25"/>
  <c r="CK31"/>
  <c r="CK34"/>
  <c r="CK51"/>
  <c r="CK22"/>
  <c r="CK77"/>
  <c r="CK73"/>
  <c r="CK62"/>
  <c r="CK21"/>
  <c r="CK97"/>
  <c r="CK95"/>
  <c r="CK126"/>
  <c r="CK123"/>
  <c r="CK122"/>
  <c r="CK140"/>
  <c r="CK139"/>
  <c r="CK137"/>
  <c r="CK20"/>
  <c r="CK148"/>
  <c r="CJ26"/>
  <c r="CJ27"/>
  <c r="CJ29"/>
  <c r="CJ25"/>
  <c r="CJ31"/>
  <c r="CJ35"/>
  <c r="CJ37"/>
  <c r="CJ38"/>
  <c r="CJ40"/>
  <c r="CJ41"/>
  <c r="CJ42"/>
  <c r="CJ43"/>
  <c r="CJ44"/>
  <c r="CJ45"/>
  <c r="CJ46"/>
  <c r="CJ47"/>
  <c r="CJ39"/>
  <c r="CJ34"/>
  <c r="CJ49"/>
  <c r="CJ52"/>
  <c r="CJ55"/>
  <c r="CJ56"/>
  <c r="CJ53"/>
  <c r="CJ51"/>
  <c r="CJ59"/>
  <c r="CJ60"/>
  <c r="CJ61"/>
  <c r="CJ22"/>
  <c r="CJ62"/>
  <c r="CJ21"/>
  <c r="CJ95"/>
  <c r="CJ109"/>
  <c r="CJ122"/>
  <c r="CJ137"/>
  <c r="CJ147"/>
  <c r="CJ20"/>
  <c r="CJ148"/>
  <c r="CI25"/>
  <c r="CI31"/>
  <c r="CI34"/>
  <c r="CI51"/>
  <c r="CI22"/>
  <c r="CI77"/>
  <c r="CI73"/>
  <c r="CI62"/>
  <c r="CI21"/>
  <c r="CI97"/>
  <c r="CI107"/>
  <c r="CI95"/>
  <c r="CI140"/>
  <c r="CI139"/>
  <c r="CI137"/>
  <c r="CI20"/>
  <c r="CI148"/>
  <c r="CH25"/>
  <c r="CH31"/>
  <c r="CH34"/>
  <c r="CH51"/>
  <c r="CH22"/>
  <c r="CH77"/>
  <c r="CH73"/>
  <c r="CH62"/>
  <c r="CH21"/>
  <c r="CH97"/>
  <c r="CH95"/>
  <c r="CH123"/>
  <c r="CH122"/>
  <c r="CH140"/>
  <c r="CH139"/>
  <c r="CH137"/>
  <c r="CH20"/>
  <c r="CH148"/>
  <c r="CG25"/>
  <c r="CG31"/>
  <c r="CG34"/>
  <c r="CG51"/>
  <c r="CG22"/>
  <c r="CG77"/>
  <c r="CG73"/>
  <c r="CG62"/>
  <c r="CG21"/>
  <c r="CG97"/>
  <c r="CG95"/>
  <c r="CG123"/>
  <c r="CG122"/>
  <c r="CG140"/>
  <c r="CG139"/>
  <c r="CG137"/>
  <c r="CG20"/>
  <c r="CG148"/>
  <c r="CF25"/>
  <c r="CF31"/>
  <c r="CF34"/>
  <c r="CF51"/>
  <c r="CF22"/>
  <c r="CF77"/>
  <c r="CF73"/>
  <c r="CF62"/>
  <c r="CF21"/>
  <c r="CF97"/>
  <c r="CF95"/>
  <c r="CF126"/>
  <c r="CF123"/>
  <c r="CF122"/>
  <c r="CF140"/>
  <c r="CF139"/>
  <c r="CF137"/>
  <c r="CF20"/>
  <c r="CF148"/>
  <c r="CE26"/>
  <c r="CE27"/>
  <c r="CE29"/>
  <c r="CE25"/>
  <c r="CE31"/>
  <c r="CE35"/>
  <c r="CE37"/>
  <c r="CE38"/>
  <c r="CE40"/>
  <c r="CE41"/>
  <c r="CE42"/>
  <c r="CE43"/>
  <c r="CE44"/>
  <c r="CE45"/>
  <c r="CE46"/>
  <c r="CE47"/>
  <c r="CE39"/>
  <c r="CE34"/>
  <c r="CE49"/>
  <c r="CE52"/>
  <c r="CE55"/>
  <c r="CE56"/>
  <c r="CE53"/>
  <c r="CE51"/>
  <c r="CE59"/>
  <c r="CE60"/>
  <c r="CE61"/>
  <c r="CE22"/>
  <c r="CE62"/>
  <c r="CE21"/>
  <c r="CE95"/>
  <c r="CE109"/>
  <c r="CE122"/>
  <c r="CE137"/>
  <c r="CE147"/>
  <c r="CE20"/>
  <c r="CE148"/>
  <c r="CD25"/>
  <c r="CD31"/>
  <c r="CD34"/>
  <c r="CD51"/>
  <c r="CD22"/>
  <c r="CD77"/>
  <c r="CD73"/>
  <c r="CD62"/>
  <c r="CD21"/>
  <c r="CD97"/>
  <c r="CD107"/>
  <c r="CD95"/>
  <c r="CD140"/>
  <c r="CD139"/>
  <c r="CD137"/>
  <c r="CD20"/>
  <c r="CD148"/>
  <c r="CC25"/>
  <c r="CC31"/>
  <c r="CC34"/>
  <c r="CC51"/>
  <c r="CC22"/>
  <c r="CC77"/>
  <c r="CC73"/>
  <c r="CC62"/>
  <c r="CC21"/>
  <c r="CC97"/>
  <c r="CC95"/>
  <c r="CC123"/>
  <c r="CC122"/>
  <c r="CC140"/>
  <c r="CC139"/>
  <c r="CC137"/>
  <c r="CC20"/>
  <c r="CC148"/>
  <c r="CB25"/>
  <c r="CB31"/>
  <c r="CB34"/>
  <c r="CB51"/>
  <c r="CB22"/>
  <c r="CB77"/>
  <c r="CB73"/>
  <c r="CB62"/>
  <c r="CB21"/>
  <c r="CB97"/>
  <c r="CB95"/>
  <c r="CB123"/>
  <c r="CB122"/>
  <c r="CB140"/>
  <c r="CB139"/>
  <c r="CB137"/>
  <c r="CB20"/>
  <c r="CB148"/>
  <c r="CA25"/>
  <c r="CA31"/>
  <c r="CA34"/>
  <c r="CA51"/>
  <c r="CA22"/>
  <c r="CA77"/>
  <c r="CA73"/>
  <c r="CA62"/>
  <c r="CA21"/>
  <c r="CA97"/>
  <c r="CA95"/>
  <c r="CA126"/>
  <c r="CA123"/>
  <c r="CA122"/>
  <c r="CA140"/>
  <c r="CA139"/>
  <c r="CA137"/>
  <c r="CA20"/>
  <c r="CA148"/>
  <c r="BZ26"/>
  <c r="BZ27"/>
  <c r="BZ29"/>
  <c r="BZ25"/>
  <c r="BZ31"/>
  <c r="BZ35"/>
  <c r="BZ37"/>
  <c r="BZ38"/>
  <c r="BZ40"/>
  <c r="BZ41"/>
  <c r="BZ42"/>
  <c r="BZ43"/>
  <c r="BZ44"/>
  <c r="BZ45"/>
  <c r="BZ46"/>
  <c r="BZ47"/>
  <c r="BZ39"/>
  <c r="BZ34"/>
  <c r="BZ49"/>
  <c r="BZ52"/>
  <c r="BZ55"/>
  <c r="BZ56"/>
  <c r="BZ53"/>
  <c r="BZ51"/>
  <c r="BZ59"/>
  <c r="BZ60"/>
  <c r="BZ61"/>
  <c r="BZ22"/>
  <c r="BZ62"/>
  <c r="BZ21"/>
  <c r="BZ95"/>
  <c r="BZ109"/>
  <c r="BZ122"/>
  <c r="BZ137"/>
  <c r="BZ147"/>
  <c r="BZ20"/>
  <c r="BZ148"/>
  <c r="BY25"/>
  <c r="BY31"/>
  <c r="BY34"/>
  <c r="BY51"/>
  <c r="BY22"/>
  <c r="BY77"/>
  <c r="BY73"/>
  <c r="BY69"/>
  <c r="BY62"/>
  <c r="BY21"/>
  <c r="BY97"/>
  <c r="BY107"/>
  <c r="BY95"/>
  <c r="BY140"/>
  <c r="BY139"/>
  <c r="BY137"/>
  <c r="BY20"/>
  <c r="BY148"/>
  <c r="BX31"/>
  <c r="BX34"/>
  <c r="BX22"/>
  <c r="BX77"/>
  <c r="BX73"/>
  <c r="BX62"/>
  <c r="BX21"/>
  <c r="BX95"/>
  <c r="BX123"/>
  <c r="BX122"/>
  <c r="BX140"/>
  <c r="BX139"/>
  <c r="BX137"/>
  <c r="BX20"/>
  <c r="BX148"/>
  <c r="BW31"/>
  <c r="BW34"/>
  <c r="BW22"/>
  <c r="BW77"/>
  <c r="BW73"/>
  <c r="BW62"/>
  <c r="BW21"/>
  <c r="BW95"/>
  <c r="BW123"/>
  <c r="BW122"/>
  <c r="BW140"/>
  <c r="BW139"/>
  <c r="BW137"/>
  <c r="BW20"/>
  <c r="BW148"/>
  <c r="BV31"/>
  <c r="BV34"/>
  <c r="BV22"/>
  <c r="BV73"/>
  <c r="BV62"/>
  <c r="BV21"/>
  <c r="BV95"/>
  <c r="BV126"/>
  <c r="BV123"/>
  <c r="BV122"/>
  <c r="BV140"/>
  <c r="BV139"/>
  <c r="BV137"/>
  <c r="BV20"/>
  <c r="BV148"/>
  <c r="BU25"/>
  <c r="BU31"/>
  <c r="BU34"/>
  <c r="BU49"/>
  <c r="BU51"/>
  <c r="BU59"/>
  <c r="BU60"/>
  <c r="BU61"/>
  <c r="BU22"/>
  <c r="BU62"/>
  <c r="BU21"/>
  <c r="BU95"/>
  <c r="BU109"/>
  <c r="BU122"/>
  <c r="BU137"/>
  <c r="BU147"/>
  <c r="BU20"/>
  <c r="BU148"/>
  <c r="BT25"/>
  <c r="BT31"/>
  <c r="BT34"/>
  <c r="BT51"/>
  <c r="BT22"/>
  <c r="BT77"/>
  <c r="BT73"/>
  <c r="BT62"/>
  <c r="BT21"/>
  <c r="BT97"/>
  <c r="BT107"/>
  <c r="BT95"/>
  <c r="BT140"/>
  <c r="BT139"/>
  <c r="BT137"/>
  <c r="BT20"/>
  <c r="BT148"/>
  <c r="BS25"/>
  <c r="BS31"/>
  <c r="BS34"/>
  <c r="BS51"/>
  <c r="BS22"/>
  <c r="BS65"/>
  <c r="BS77"/>
  <c r="BS73"/>
  <c r="BS62"/>
  <c r="BS21"/>
  <c r="BS97"/>
  <c r="BS107"/>
  <c r="BS95"/>
  <c r="BS140"/>
  <c r="BS139"/>
  <c r="BS137"/>
  <c r="BS20"/>
  <c r="BS148"/>
  <c r="BQ25"/>
  <c r="BQ31"/>
  <c r="BQ34"/>
  <c r="BQ51"/>
  <c r="BQ22"/>
  <c r="BQ65"/>
  <c r="BQ77"/>
  <c r="BQ73"/>
  <c r="BQ62"/>
  <c r="BQ21"/>
  <c r="BQ95"/>
  <c r="BQ123"/>
  <c r="BQ122"/>
  <c r="BQ140"/>
  <c r="BQ139"/>
  <c r="BQ137"/>
  <c r="BQ20"/>
  <c r="BQ148"/>
  <c r="BP51"/>
  <c r="BP22"/>
  <c r="BP77"/>
  <c r="BP73"/>
  <c r="BP62"/>
  <c r="BP21"/>
  <c r="BP20"/>
  <c r="BP148"/>
  <c r="BO25"/>
  <c r="BO31"/>
  <c r="BO34"/>
  <c r="BO51"/>
  <c r="BO22"/>
  <c r="BO65"/>
  <c r="BO77"/>
  <c r="BO73"/>
  <c r="BO62"/>
  <c r="BO21"/>
  <c r="BO95"/>
  <c r="BO123"/>
  <c r="BO122"/>
  <c r="BO140"/>
  <c r="BO139"/>
  <c r="BO137"/>
  <c r="BO20"/>
  <c r="BO148"/>
  <c r="BN126"/>
  <c r="BN123"/>
  <c r="BN122"/>
  <c r="BN20"/>
  <c r="BN148"/>
  <c r="BM25"/>
  <c r="BM31"/>
  <c r="BM34"/>
  <c r="BM22"/>
  <c r="BM65"/>
  <c r="BM73"/>
  <c r="BM62"/>
  <c r="BM21"/>
  <c r="BM95"/>
  <c r="BM126"/>
  <c r="BM123"/>
  <c r="BM122"/>
  <c r="BM140"/>
  <c r="BM139"/>
  <c r="BM137"/>
  <c r="BM20"/>
  <c r="BM148"/>
  <c r="BL25"/>
  <c r="BL31"/>
  <c r="BL34"/>
  <c r="BL49"/>
  <c r="BL51"/>
  <c r="BL59"/>
  <c r="BL22"/>
  <c r="BL62"/>
  <c r="BL21"/>
  <c r="BL95"/>
  <c r="BL122"/>
  <c r="BL137"/>
  <c r="BL20"/>
  <c r="BL148"/>
  <c r="BK25"/>
  <c r="BK31"/>
  <c r="BK34"/>
  <c r="BK49"/>
  <c r="BK51"/>
  <c r="BK59"/>
  <c r="BK60"/>
  <c r="BK61"/>
  <c r="BK22"/>
  <c r="BK62"/>
  <c r="BK21"/>
  <c r="BK95"/>
  <c r="BK109"/>
  <c r="BK122"/>
  <c r="BK137"/>
  <c r="BK20"/>
  <c r="BK148"/>
  <c r="BK147"/>
  <c r="CJ146"/>
  <c r="CE146"/>
  <c r="BZ146"/>
  <c r="BU146"/>
  <c r="BK146"/>
  <c r="CJ145"/>
  <c r="CE145"/>
  <c r="BZ145"/>
  <c r="BU145"/>
  <c r="BK145"/>
  <c r="CJ144"/>
  <c r="CE144"/>
  <c r="BZ144"/>
  <c r="BU144"/>
  <c r="BK144"/>
  <c r="CJ143"/>
  <c r="CE143"/>
  <c r="BZ143"/>
  <c r="BU143"/>
  <c r="BK143"/>
  <c r="CJ142"/>
  <c r="CE142"/>
  <c r="BZ142"/>
  <c r="BU142"/>
  <c r="BL142"/>
  <c r="BK142"/>
  <c r="CJ141"/>
  <c r="CE141"/>
  <c r="BZ141"/>
  <c r="BU141"/>
  <c r="BK141"/>
  <c r="CJ140"/>
  <c r="CE140"/>
  <c r="BZ140"/>
  <c r="BU140"/>
  <c r="BL140"/>
  <c r="BK140"/>
  <c r="CJ139"/>
  <c r="CE139"/>
  <c r="BZ139"/>
  <c r="BU139"/>
  <c r="BL139"/>
  <c r="BK139"/>
  <c r="CJ138"/>
  <c r="CE138"/>
  <c r="BZ138"/>
  <c r="BU138"/>
  <c r="BK138"/>
  <c r="CJ136"/>
  <c r="CE136"/>
  <c r="BZ136"/>
  <c r="BU136"/>
  <c r="BK136"/>
  <c r="CJ135"/>
  <c r="CE135"/>
  <c r="BZ135"/>
  <c r="BU135"/>
  <c r="BK135"/>
  <c r="CJ134"/>
  <c r="CE134"/>
  <c r="BZ134"/>
  <c r="BU134"/>
  <c r="BK134"/>
  <c r="CJ133"/>
  <c r="CE133"/>
  <c r="BZ133"/>
  <c r="BU133"/>
  <c r="BK133"/>
  <c r="CJ132"/>
  <c r="CE132"/>
  <c r="BZ132"/>
  <c r="BU132"/>
  <c r="BK132"/>
  <c r="CJ131"/>
  <c r="CE131"/>
  <c r="BZ131"/>
  <c r="BU131"/>
  <c r="BK131"/>
  <c r="CJ130"/>
  <c r="CE130"/>
  <c r="BZ130"/>
  <c r="BU130"/>
  <c r="BK130"/>
  <c r="CJ129"/>
  <c r="CE129"/>
  <c r="BZ129"/>
  <c r="BU129"/>
  <c r="BK129"/>
  <c r="CJ128"/>
  <c r="CE128"/>
  <c r="BZ128"/>
  <c r="BU128"/>
  <c r="BL128"/>
  <c r="BK128"/>
  <c r="CJ127"/>
  <c r="CE127"/>
  <c r="BZ127"/>
  <c r="BU127"/>
  <c r="BL127"/>
  <c r="BK127"/>
  <c r="CJ126"/>
  <c r="CE126"/>
  <c r="BZ126"/>
  <c r="BU126"/>
  <c r="BL126"/>
  <c r="BK126"/>
  <c r="CJ125"/>
  <c r="CE125"/>
  <c r="BZ125"/>
  <c r="BU125"/>
  <c r="BK125"/>
  <c r="CJ124"/>
  <c r="CE124"/>
  <c r="BZ124"/>
  <c r="BU124"/>
  <c r="BK124"/>
  <c r="CJ123"/>
  <c r="CE123"/>
  <c r="BZ123"/>
  <c r="BU123"/>
  <c r="BL123"/>
  <c r="BK123"/>
  <c r="CJ121"/>
  <c r="CE121"/>
  <c r="BZ121"/>
  <c r="BU121"/>
  <c r="BK121"/>
  <c r="CJ120"/>
  <c r="CE120"/>
  <c r="BZ120"/>
  <c r="BU120"/>
  <c r="BK120"/>
  <c r="CJ119"/>
  <c r="CE119"/>
  <c r="BZ119"/>
  <c r="BU119"/>
  <c r="BK119"/>
  <c r="CJ118"/>
  <c r="CE118"/>
  <c r="BZ118"/>
  <c r="BU118"/>
  <c r="BK118"/>
  <c r="CJ117"/>
  <c r="CE117"/>
  <c r="BZ117"/>
  <c r="BU117"/>
  <c r="BK117"/>
  <c r="CJ116"/>
  <c r="CE116"/>
  <c r="BZ116"/>
  <c r="BU116"/>
  <c r="BK116"/>
  <c r="CJ115"/>
  <c r="CE115"/>
  <c r="BZ115"/>
  <c r="BU115"/>
  <c r="BK115"/>
  <c r="CJ114"/>
  <c r="CE114"/>
  <c r="BZ114"/>
  <c r="BU114"/>
  <c r="BK114"/>
  <c r="CJ113"/>
  <c r="CE113"/>
  <c r="BZ113"/>
  <c r="BU113"/>
  <c r="BK113"/>
  <c r="CJ112"/>
  <c r="CE112"/>
  <c r="BZ112"/>
  <c r="BU112"/>
  <c r="BK112"/>
  <c r="CJ111"/>
  <c r="CE111"/>
  <c r="BZ111"/>
  <c r="BU111"/>
  <c r="BK111"/>
  <c r="CJ110"/>
  <c r="CE110"/>
  <c r="BZ110"/>
  <c r="BU110"/>
  <c r="BK110"/>
  <c r="CM107"/>
  <c r="CL107"/>
  <c r="CK107"/>
  <c r="CJ103"/>
  <c r="CJ104"/>
  <c r="CJ105"/>
  <c r="CJ106"/>
  <c r="CJ107"/>
  <c r="CH107"/>
  <c r="CG107"/>
  <c r="CF107"/>
  <c r="CE103"/>
  <c r="CE104"/>
  <c r="CE105"/>
  <c r="CE106"/>
  <c r="CE107"/>
  <c r="CC107"/>
  <c r="CB107"/>
  <c r="CA107"/>
  <c r="BZ103"/>
  <c r="BZ104"/>
  <c r="BZ105"/>
  <c r="BZ106"/>
  <c r="BZ107"/>
  <c r="BU107"/>
  <c r="BL107"/>
  <c r="BK107"/>
  <c r="BU106"/>
  <c r="BL106"/>
  <c r="BK106"/>
  <c r="BU105"/>
  <c r="BL105"/>
  <c r="BK105"/>
  <c r="BU104"/>
  <c r="BL104"/>
  <c r="BK104"/>
  <c r="BU103"/>
  <c r="BL103"/>
  <c r="BK103"/>
  <c r="CN102"/>
  <c r="CJ102"/>
  <c r="CI102"/>
  <c r="CE102"/>
  <c r="CD102"/>
  <c r="BZ102"/>
  <c r="BY102"/>
  <c r="BU102"/>
  <c r="BL102"/>
  <c r="CJ101"/>
  <c r="CE101"/>
  <c r="BZ101"/>
  <c r="BU101"/>
  <c r="BL101"/>
  <c r="BK101"/>
  <c r="CJ100"/>
  <c r="CE100"/>
  <c r="BZ100"/>
  <c r="BU100"/>
  <c r="BL100"/>
  <c r="BK100"/>
  <c r="CJ99"/>
  <c r="CE99"/>
  <c r="BZ99"/>
  <c r="BU99"/>
  <c r="BL99"/>
  <c r="BK99"/>
  <c r="CJ98"/>
  <c r="CE98"/>
  <c r="BZ98"/>
  <c r="BU98"/>
  <c r="BL98"/>
  <c r="BK98"/>
  <c r="CJ97"/>
  <c r="CE97"/>
  <c r="BZ97"/>
  <c r="BU97"/>
  <c r="BL97"/>
  <c r="BK97"/>
  <c r="CJ96"/>
  <c r="CE96"/>
  <c r="BZ96"/>
  <c r="BU96"/>
  <c r="BK96"/>
  <c r="CJ94"/>
  <c r="CE94"/>
  <c r="BZ94"/>
  <c r="BU94"/>
  <c r="BK94"/>
  <c r="CJ93"/>
  <c r="CE93"/>
  <c r="BZ93"/>
  <c r="BU93"/>
  <c r="BK93"/>
  <c r="CJ92"/>
  <c r="CE92"/>
  <c r="BZ92"/>
  <c r="BU92"/>
  <c r="BK92"/>
  <c r="CJ90"/>
  <c r="CE90"/>
  <c r="BZ90"/>
  <c r="BU90"/>
  <c r="BK90"/>
  <c r="CJ89"/>
  <c r="CE89"/>
  <c r="BZ89"/>
  <c r="BU89"/>
  <c r="BL89"/>
  <c r="BK89"/>
  <c r="CJ88"/>
  <c r="CE88"/>
  <c r="BZ88"/>
  <c r="BU88"/>
  <c r="BK88"/>
  <c r="CJ86"/>
  <c r="CE86"/>
  <c r="BZ86"/>
  <c r="BU86"/>
  <c r="BK86"/>
  <c r="CJ85"/>
  <c r="CE85"/>
  <c r="BZ85"/>
  <c r="BU85"/>
  <c r="BK85"/>
  <c r="CJ84"/>
  <c r="CE84"/>
  <c r="BZ84"/>
  <c r="BU84"/>
  <c r="BK84"/>
  <c r="CJ83"/>
  <c r="CE83"/>
  <c r="BZ83"/>
  <c r="BU83"/>
  <c r="BK83"/>
  <c r="CN82"/>
  <c r="CJ82"/>
  <c r="CI82"/>
  <c r="CE82"/>
  <c r="CD82"/>
  <c r="BZ82"/>
  <c r="BU82"/>
  <c r="CJ81"/>
  <c r="CE81"/>
  <c r="BZ81"/>
  <c r="BU81"/>
  <c r="CJ80"/>
  <c r="CE80"/>
  <c r="BZ80"/>
  <c r="BU80"/>
  <c r="CJ79"/>
  <c r="CE79"/>
  <c r="BZ79"/>
  <c r="BU79"/>
  <c r="BL79"/>
  <c r="BK79"/>
  <c r="CJ78"/>
  <c r="CE78"/>
  <c r="BZ78"/>
  <c r="BU78"/>
  <c r="BL78"/>
  <c r="BK78"/>
  <c r="CJ77"/>
  <c r="CE77"/>
  <c r="BZ77"/>
  <c r="BU77"/>
  <c r="BL77"/>
  <c r="BK77"/>
  <c r="CJ76"/>
  <c r="CE76"/>
  <c r="BZ76"/>
  <c r="BU76"/>
  <c r="BL76"/>
  <c r="BK76"/>
  <c r="CJ75"/>
  <c r="CE75"/>
  <c r="BZ75"/>
  <c r="BU75"/>
  <c r="BL75"/>
  <c r="BK75"/>
  <c r="CJ74"/>
  <c r="CE74"/>
  <c r="BZ74"/>
  <c r="BU74"/>
  <c r="BL74"/>
  <c r="BK74"/>
  <c r="CJ73"/>
  <c r="CE73"/>
  <c r="BZ73"/>
  <c r="BU73"/>
  <c r="BL73"/>
  <c r="BK73"/>
  <c r="CJ72"/>
  <c r="CE72"/>
  <c r="BZ72"/>
  <c r="BU72"/>
  <c r="BK72"/>
  <c r="CJ71"/>
  <c r="CE71"/>
  <c r="BZ71"/>
  <c r="BU71"/>
  <c r="BK71"/>
  <c r="CJ69"/>
  <c r="CE69"/>
  <c r="BZ69"/>
  <c r="BU69"/>
  <c r="BK69"/>
  <c r="CJ68"/>
  <c r="CE68"/>
  <c r="BZ68"/>
  <c r="BU68"/>
  <c r="BK68"/>
  <c r="CJ67"/>
  <c r="CE67"/>
  <c r="BZ67"/>
  <c r="BU67"/>
  <c r="BK67"/>
  <c r="CJ66"/>
  <c r="CE66"/>
  <c r="BZ66"/>
  <c r="BU66"/>
  <c r="BK66"/>
  <c r="CJ65"/>
  <c r="CE65"/>
  <c r="BZ65"/>
  <c r="BU65"/>
  <c r="BK65"/>
  <c r="CJ64"/>
  <c r="CE64"/>
  <c r="BZ64"/>
  <c r="BU64"/>
  <c r="BK64"/>
  <c r="CJ63"/>
  <c r="CE63"/>
  <c r="BZ63"/>
  <c r="BU63"/>
  <c r="BK63"/>
  <c r="CN58"/>
  <c r="CJ58"/>
  <c r="CI58"/>
  <c r="CE58"/>
  <c r="CD58"/>
  <c r="BZ58"/>
  <c r="BY58"/>
  <c r="BU58"/>
  <c r="BL57"/>
  <c r="BK57"/>
  <c r="BU56"/>
  <c r="BL56"/>
  <c r="BK56"/>
  <c r="BU55"/>
  <c r="BL55"/>
  <c r="BK55"/>
  <c r="BU54"/>
  <c r="BU53"/>
  <c r="BL53"/>
  <c r="BU52"/>
  <c r="BL52"/>
  <c r="BK52"/>
  <c r="CJ50"/>
  <c r="CE50"/>
  <c r="BZ50"/>
  <c r="BU50"/>
  <c r="BL50"/>
  <c r="BK50"/>
  <c r="CN48"/>
  <c r="CJ48"/>
  <c r="CI48"/>
  <c r="CE48"/>
  <c r="CD48"/>
  <c r="BZ48"/>
  <c r="BY48"/>
  <c r="BU48"/>
  <c r="BO48"/>
  <c r="BM48"/>
  <c r="BL48"/>
  <c r="BU47"/>
  <c r="BL47"/>
  <c r="BK47"/>
  <c r="BU46"/>
  <c r="BL46"/>
  <c r="BK46"/>
  <c r="BU45"/>
  <c r="BL45"/>
  <c r="BK45"/>
  <c r="BU44"/>
  <c r="BL44"/>
  <c r="BK44"/>
  <c r="BU43"/>
  <c r="BL43"/>
  <c r="BK43"/>
  <c r="BU42"/>
  <c r="BL42"/>
  <c r="BK42"/>
  <c r="BU41"/>
  <c r="BL41"/>
  <c r="BK41"/>
  <c r="BU40"/>
  <c r="BL40"/>
  <c r="BK40"/>
  <c r="BU39"/>
  <c r="BL39"/>
  <c r="BU38"/>
  <c r="BL38"/>
  <c r="BK38"/>
  <c r="BU37"/>
  <c r="BL37"/>
  <c r="BK37"/>
  <c r="BU35"/>
  <c r="BL35"/>
  <c r="BK35"/>
  <c r="CJ33"/>
  <c r="CE33"/>
  <c r="BZ33"/>
  <c r="BU33"/>
  <c r="BL33"/>
  <c r="BK33"/>
  <c r="CJ32"/>
  <c r="CE32"/>
  <c r="BZ32"/>
  <c r="BU32"/>
  <c r="BL32"/>
  <c r="BK32"/>
  <c r="CJ30"/>
  <c r="CE30"/>
  <c r="BZ30"/>
  <c r="BU30"/>
  <c r="BL30"/>
  <c r="BK30"/>
  <c r="BU29"/>
  <c r="BU27"/>
  <c r="BK27"/>
  <c r="BU26"/>
  <c r="BK26"/>
  <c r="BL85" i="9"/>
  <c r="BL84"/>
  <c r="CN25"/>
  <c r="CN34"/>
  <c r="CN39"/>
  <c r="CN56"/>
  <c r="CN22"/>
  <c r="CN83"/>
  <c r="CN79"/>
  <c r="CN68"/>
  <c r="CN21"/>
  <c r="CN106"/>
  <c r="CN117"/>
  <c r="CN103"/>
  <c r="CN152"/>
  <c r="CN151"/>
  <c r="CN149"/>
  <c r="CN20"/>
  <c r="CN160"/>
  <c r="CM25"/>
  <c r="CM34"/>
  <c r="CM39"/>
  <c r="CM56"/>
  <c r="CM22"/>
  <c r="CM83"/>
  <c r="CM79"/>
  <c r="CM68"/>
  <c r="CM21"/>
  <c r="CM106"/>
  <c r="CM103"/>
  <c r="CM135"/>
  <c r="CM134"/>
  <c r="CM152"/>
  <c r="CM151"/>
  <c r="CM149"/>
  <c r="CM20"/>
  <c r="CM160"/>
  <c r="CL25"/>
  <c r="CL34"/>
  <c r="CL39"/>
  <c r="CL56"/>
  <c r="CL22"/>
  <c r="CL83"/>
  <c r="CL79"/>
  <c r="CL68"/>
  <c r="CL21"/>
  <c r="CL106"/>
  <c r="CL103"/>
  <c r="CL135"/>
  <c r="CL134"/>
  <c r="CL152"/>
  <c r="CL151"/>
  <c r="CL149"/>
  <c r="CL20"/>
  <c r="CL160"/>
  <c r="CK25"/>
  <c r="CK34"/>
  <c r="CK39"/>
  <c r="CK56"/>
  <c r="CK22"/>
  <c r="CK83"/>
  <c r="CK79"/>
  <c r="CK68"/>
  <c r="CK21"/>
  <c r="CK106"/>
  <c r="CK103"/>
  <c r="CK138"/>
  <c r="CK135"/>
  <c r="CK134"/>
  <c r="CK152"/>
  <c r="CK151"/>
  <c r="CK149"/>
  <c r="CK20"/>
  <c r="CK160"/>
  <c r="CJ26"/>
  <c r="CJ27"/>
  <c r="CJ28"/>
  <c r="CJ32"/>
  <c r="CJ33"/>
  <c r="CJ25"/>
  <c r="CJ34"/>
  <c r="CJ40"/>
  <c r="CJ41"/>
  <c r="CJ42"/>
  <c r="CJ44"/>
  <c r="CJ45"/>
  <c r="CJ46"/>
  <c r="CJ47"/>
  <c r="CJ48"/>
  <c r="CJ49"/>
  <c r="CJ50"/>
  <c r="CJ51"/>
  <c r="CJ52"/>
  <c r="CJ43"/>
  <c r="CJ39"/>
  <c r="CJ54"/>
  <c r="CJ57"/>
  <c r="CJ60"/>
  <c r="CJ61"/>
  <c r="CJ58"/>
  <c r="CJ56"/>
  <c r="CJ65"/>
  <c r="CJ66"/>
  <c r="CJ67"/>
  <c r="CJ22"/>
  <c r="CJ68"/>
  <c r="CJ21"/>
  <c r="CJ103"/>
  <c r="CJ119"/>
  <c r="CJ134"/>
  <c r="CJ149"/>
  <c r="CJ159"/>
  <c r="CJ20"/>
  <c r="CJ160"/>
  <c r="CI25"/>
  <c r="CI34"/>
  <c r="CI39"/>
  <c r="CI56"/>
  <c r="CI22"/>
  <c r="CI83"/>
  <c r="CI79"/>
  <c r="CI68"/>
  <c r="CI21"/>
  <c r="CI106"/>
  <c r="CI117"/>
  <c r="CI103"/>
  <c r="CI152"/>
  <c r="CI151"/>
  <c r="CI149"/>
  <c r="CI20"/>
  <c r="CI160"/>
  <c r="CH25"/>
  <c r="CH34"/>
  <c r="CH39"/>
  <c r="CH56"/>
  <c r="CH22"/>
  <c r="CH83"/>
  <c r="CH79"/>
  <c r="CH68"/>
  <c r="CH21"/>
  <c r="CH106"/>
  <c r="CH103"/>
  <c r="CH135"/>
  <c r="CH134"/>
  <c r="CH152"/>
  <c r="CH151"/>
  <c r="CH149"/>
  <c r="CH20"/>
  <c r="CH160"/>
  <c r="CG25"/>
  <c r="CG34"/>
  <c r="CG39"/>
  <c r="CG56"/>
  <c r="CG22"/>
  <c r="CG83"/>
  <c r="CG79"/>
  <c r="CG68"/>
  <c r="CG21"/>
  <c r="CG106"/>
  <c r="CG103"/>
  <c r="CG135"/>
  <c r="CG134"/>
  <c r="CG152"/>
  <c r="CG151"/>
  <c r="CG149"/>
  <c r="CG20"/>
  <c r="CG160"/>
  <c r="CF25"/>
  <c r="CF34"/>
  <c r="CF39"/>
  <c r="CF56"/>
  <c r="CF22"/>
  <c r="CF83"/>
  <c r="CF79"/>
  <c r="CF68"/>
  <c r="CF21"/>
  <c r="CF106"/>
  <c r="CF103"/>
  <c r="CF138"/>
  <c r="CF135"/>
  <c r="CF134"/>
  <c r="CF152"/>
  <c r="CF151"/>
  <c r="CF149"/>
  <c r="CF20"/>
  <c r="CF160"/>
  <c r="CE26"/>
  <c r="CE27"/>
  <c r="CE28"/>
  <c r="CE32"/>
  <c r="CE33"/>
  <c r="CE25"/>
  <c r="CE34"/>
  <c r="CE40"/>
  <c r="CE41"/>
  <c r="CE42"/>
  <c r="CE44"/>
  <c r="CE45"/>
  <c r="CE46"/>
  <c r="CE47"/>
  <c r="CE48"/>
  <c r="CE49"/>
  <c r="CE50"/>
  <c r="CE51"/>
  <c r="CE52"/>
  <c r="CE43"/>
  <c r="CE39"/>
  <c r="CE54"/>
  <c r="CE57"/>
  <c r="CE60"/>
  <c r="CE61"/>
  <c r="CE58"/>
  <c r="CE56"/>
  <c r="CE65"/>
  <c r="CE66"/>
  <c r="CE67"/>
  <c r="CE22"/>
  <c r="CE68"/>
  <c r="CE21"/>
  <c r="CE103"/>
  <c r="CE119"/>
  <c r="CE134"/>
  <c r="CE149"/>
  <c r="CE159"/>
  <c r="CE20"/>
  <c r="CE160"/>
  <c r="CD25"/>
  <c r="CD34"/>
  <c r="CD39"/>
  <c r="CD56"/>
  <c r="CD22"/>
  <c r="CD83"/>
  <c r="CD79"/>
  <c r="CD68"/>
  <c r="CD21"/>
  <c r="CD106"/>
  <c r="CD117"/>
  <c r="CD103"/>
  <c r="CD152"/>
  <c r="CD151"/>
  <c r="CD149"/>
  <c r="CD20"/>
  <c r="CD160"/>
  <c r="CC25"/>
  <c r="CC34"/>
  <c r="CC39"/>
  <c r="CC56"/>
  <c r="CC22"/>
  <c r="CC83"/>
  <c r="CC79"/>
  <c r="CC68"/>
  <c r="CC21"/>
  <c r="CC106"/>
  <c r="CC103"/>
  <c r="CC135"/>
  <c r="CC134"/>
  <c r="CC152"/>
  <c r="CC151"/>
  <c r="CC149"/>
  <c r="CC20"/>
  <c r="CC160"/>
  <c r="CB25"/>
  <c r="CB34"/>
  <c r="CB39"/>
  <c r="CB56"/>
  <c r="CB22"/>
  <c r="CB83"/>
  <c r="CB79"/>
  <c r="CB68"/>
  <c r="CB21"/>
  <c r="CB106"/>
  <c r="CB103"/>
  <c r="CB135"/>
  <c r="CB134"/>
  <c r="CB152"/>
  <c r="CB151"/>
  <c r="CB149"/>
  <c r="CB20"/>
  <c r="CB160"/>
  <c r="CA25"/>
  <c r="CA34"/>
  <c r="CA39"/>
  <c r="CA56"/>
  <c r="CA22"/>
  <c r="CA83"/>
  <c r="CA79"/>
  <c r="CA68"/>
  <c r="CA21"/>
  <c r="CA106"/>
  <c r="CA103"/>
  <c r="CA138"/>
  <c r="CA135"/>
  <c r="CA134"/>
  <c r="CA152"/>
  <c r="CA151"/>
  <c r="CA149"/>
  <c r="CA20"/>
  <c r="CA160"/>
  <c r="BZ26"/>
  <c r="BZ27"/>
  <c r="BZ28"/>
  <c r="BZ32"/>
  <c r="BZ33"/>
  <c r="BZ25"/>
  <c r="BZ34"/>
  <c r="BZ40"/>
  <c r="BZ41"/>
  <c r="BZ42"/>
  <c r="BZ44"/>
  <c r="BZ45"/>
  <c r="BZ46"/>
  <c r="BZ47"/>
  <c r="BZ48"/>
  <c r="BZ49"/>
  <c r="BZ50"/>
  <c r="BZ51"/>
  <c r="BZ52"/>
  <c r="BZ43"/>
  <c r="BZ39"/>
  <c r="BZ54"/>
  <c r="BZ57"/>
  <c r="BZ60"/>
  <c r="BZ61"/>
  <c r="BZ58"/>
  <c r="BZ56"/>
  <c r="BZ65"/>
  <c r="BZ66"/>
  <c r="BZ67"/>
  <c r="BZ22"/>
  <c r="BZ68"/>
  <c r="BZ21"/>
  <c r="BZ103"/>
  <c r="BZ119"/>
  <c r="BZ134"/>
  <c r="BZ149"/>
  <c r="BZ159"/>
  <c r="BZ20"/>
  <c r="BZ160"/>
  <c r="BY34"/>
  <c r="BY39"/>
  <c r="BY56"/>
  <c r="BY22"/>
  <c r="BY83"/>
  <c r="BY79"/>
  <c r="BY68"/>
  <c r="BY21"/>
  <c r="BY106"/>
  <c r="BY117"/>
  <c r="BY103"/>
  <c r="BY151"/>
  <c r="BY149"/>
  <c r="BY20"/>
  <c r="BY160"/>
  <c r="BX34"/>
  <c r="BX39"/>
  <c r="BX22"/>
  <c r="BX83"/>
  <c r="BX79"/>
  <c r="BX68"/>
  <c r="BX21"/>
  <c r="BX103"/>
  <c r="BX135"/>
  <c r="BX134"/>
  <c r="BX152"/>
  <c r="BX151"/>
  <c r="BX149"/>
  <c r="BX20"/>
  <c r="BX160"/>
  <c r="BW34"/>
  <c r="BW39"/>
  <c r="BW56"/>
  <c r="BW22"/>
  <c r="BW83"/>
  <c r="BW79"/>
  <c r="BW68"/>
  <c r="BW21"/>
  <c r="BW103"/>
  <c r="BW135"/>
  <c r="BW134"/>
  <c r="BW152"/>
  <c r="BW151"/>
  <c r="BW149"/>
  <c r="BW20"/>
  <c r="BW160"/>
  <c r="BV34"/>
  <c r="BV39"/>
  <c r="BV22"/>
  <c r="BV79"/>
  <c r="BV68"/>
  <c r="BV21"/>
  <c r="BV103"/>
  <c r="BV138"/>
  <c r="BV135"/>
  <c r="BV134"/>
  <c r="BV152"/>
  <c r="BV151"/>
  <c r="BV149"/>
  <c r="BV20"/>
  <c r="BV160"/>
  <c r="BU25"/>
  <c r="BU34"/>
  <c r="BU39"/>
  <c r="BU54"/>
  <c r="BU56"/>
  <c r="BU65"/>
  <c r="BU66"/>
  <c r="BU67"/>
  <c r="BU22"/>
  <c r="BU68"/>
  <c r="BU21"/>
  <c r="BU103"/>
  <c r="BU119"/>
  <c r="BU134"/>
  <c r="BU149"/>
  <c r="BU159"/>
  <c r="BU20"/>
  <c r="BU160"/>
  <c r="BT34"/>
  <c r="BT39"/>
  <c r="BT56"/>
  <c r="BT22"/>
  <c r="BT83"/>
  <c r="BT79"/>
  <c r="BT68"/>
  <c r="BT21"/>
  <c r="BT106"/>
  <c r="BT117"/>
  <c r="BT103"/>
  <c r="BT152"/>
  <c r="BT151"/>
  <c r="BT149"/>
  <c r="BT20"/>
  <c r="BT160"/>
  <c r="BS34"/>
  <c r="BS39"/>
  <c r="BS22"/>
  <c r="BS71"/>
  <c r="BS83"/>
  <c r="BS79"/>
  <c r="BS68"/>
  <c r="BS21"/>
  <c r="BS106"/>
  <c r="BS117"/>
  <c r="BS103"/>
  <c r="BS152"/>
  <c r="BS151"/>
  <c r="BS149"/>
  <c r="BS20"/>
  <c r="BS160"/>
  <c r="BQ25"/>
  <c r="BQ34"/>
  <c r="BQ39"/>
  <c r="BQ56"/>
  <c r="BQ22"/>
  <c r="BQ71"/>
  <c r="BQ83"/>
  <c r="BQ79"/>
  <c r="BQ68"/>
  <c r="BQ21"/>
  <c r="BQ103"/>
  <c r="BQ135"/>
  <c r="BQ134"/>
  <c r="BQ152"/>
  <c r="BQ151"/>
  <c r="BQ149"/>
  <c r="BQ20"/>
  <c r="BQ160"/>
  <c r="BP56"/>
  <c r="BP22"/>
  <c r="BP83"/>
  <c r="BP79"/>
  <c r="BP68"/>
  <c r="BP21"/>
  <c r="BP135"/>
  <c r="BP134"/>
  <c r="BP20"/>
  <c r="BP160"/>
  <c r="BO25"/>
  <c r="BO34"/>
  <c r="BO39"/>
  <c r="BO56"/>
  <c r="BO22"/>
  <c r="BO71"/>
  <c r="BO83"/>
  <c r="BO79"/>
  <c r="BO68"/>
  <c r="BO21"/>
  <c r="BO103"/>
  <c r="BO135"/>
  <c r="BO134"/>
  <c r="BO152"/>
  <c r="BO151"/>
  <c r="BO149"/>
  <c r="BO20"/>
  <c r="BO160"/>
  <c r="BN138"/>
  <c r="BN135"/>
  <c r="BN134"/>
  <c r="BN20"/>
  <c r="BN160"/>
  <c r="BM25"/>
  <c r="BM34"/>
  <c r="BM39"/>
  <c r="BM22"/>
  <c r="BM71"/>
  <c r="BM79"/>
  <c r="BM68"/>
  <c r="BM21"/>
  <c r="BM103"/>
  <c r="BM138"/>
  <c r="BM135"/>
  <c r="BM134"/>
  <c r="BM152"/>
  <c r="BM151"/>
  <c r="BM149"/>
  <c r="BM20"/>
  <c r="BM160"/>
  <c r="BL25"/>
  <c r="BL34"/>
  <c r="BL39"/>
  <c r="BL56"/>
  <c r="BL22"/>
  <c r="BL68"/>
  <c r="BL21"/>
  <c r="BL103"/>
  <c r="BL134"/>
  <c r="BL149"/>
  <c r="BL20"/>
  <c r="BL160"/>
  <c r="BK25"/>
  <c r="BK34"/>
  <c r="BK39"/>
  <c r="BK54"/>
  <c r="BK56"/>
  <c r="BK65"/>
  <c r="BK66"/>
  <c r="BK67"/>
  <c r="BK22"/>
  <c r="BK68"/>
  <c r="BK21"/>
  <c r="BK103"/>
  <c r="BK119"/>
  <c r="BK134"/>
  <c r="BK149"/>
  <c r="BK20"/>
  <c r="BK160"/>
  <c r="BK159"/>
  <c r="CJ158"/>
  <c r="CE158"/>
  <c r="BZ158"/>
  <c r="BU158"/>
  <c r="BK158"/>
  <c r="CJ157"/>
  <c r="CE157"/>
  <c r="BZ157"/>
  <c r="BU157"/>
  <c r="BK157"/>
  <c r="CJ156"/>
  <c r="CE156"/>
  <c r="BZ156"/>
  <c r="BU156"/>
  <c r="BK156"/>
  <c r="CJ155"/>
  <c r="CE155"/>
  <c r="BZ155"/>
  <c r="BU155"/>
  <c r="BK155"/>
  <c r="CJ154"/>
  <c r="CE154"/>
  <c r="BZ154"/>
  <c r="BU154"/>
  <c r="BL154"/>
  <c r="BK154"/>
  <c r="CJ153"/>
  <c r="CE153"/>
  <c r="BZ153"/>
  <c r="BU153"/>
  <c r="BK153"/>
  <c r="CJ152"/>
  <c r="CE152"/>
  <c r="BZ152"/>
  <c r="BU152"/>
  <c r="BL152"/>
  <c r="BK152"/>
  <c r="CJ151"/>
  <c r="CE151"/>
  <c r="BZ151"/>
  <c r="BU151"/>
  <c r="BL151"/>
  <c r="BK151"/>
  <c r="CJ150"/>
  <c r="CE150"/>
  <c r="BZ150"/>
  <c r="BU150"/>
  <c r="BK150"/>
  <c r="CJ148"/>
  <c r="CE148"/>
  <c r="BZ148"/>
  <c r="BU148"/>
  <c r="BK148"/>
  <c r="CJ147"/>
  <c r="CE147"/>
  <c r="BZ147"/>
  <c r="BU147"/>
  <c r="BK147"/>
  <c r="CJ146"/>
  <c r="CE146"/>
  <c r="BZ146"/>
  <c r="BU146"/>
  <c r="BK146"/>
  <c r="CJ145"/>
  <c r="CE145"/>
  <c r="BZ145"/>
  <c r="BU145"/>
  <c r="BK145"/>
  <c r="CJ144"/>
  <c r="CE144"/>
  <c r="BZ144"/>
  <c r="BU144"/>
  <c r="BK144"/>
  <c r="CJ143"/>
  <c r="CE143"/>
  <c r="BZ143"/>
  <c r="BU143"/>
  <c r="BK143"/>
  <c r="CJ142"/>
  <c r="CE142"/>
  <c r="BZ142"/>
  <c r="BU142"/>
  <c r="BK142"/>
  <c r="CJ141"/>
  <c r="CE141"/>
  <c r="BZ141"/>
  <c r="BU141"/>
  <c r="BK141"/>
  <c r="CJ140"/>
  <c r="CE140"/>
  <c r="BZ140"/>
  <c r="BU140"/>
  <c r="BL140"/>
  <c r="BK140"/>
  <c r="CJ139"/>
  <c r="CE139"/>
  <c r="BZ139"/>
  <c r="BU139"/>
  <c r="BL139"/>
  <c r="BK139"/>
  <c r="CJ138"/>
  <c r="CE138"/>
  <c r="BZ138"/>
  <c r="BU138"/>
  <c r="BL138"/>
  <c r="BK138"/>
  <c r="CJ137"/>
  <c r="CE137"/>
  <c r="BZ137"/>
  <c r="BU137"/>
  <c r="BK137"/>
  <c r="CJ136"/>
  <c r="CE136"/>
  <c r="BZ136"/>
  <c r="BU136"/>
  <c r="BK136"/>
  <c r="CJ135"/>
  <c r="CE135"/>
  <c r="BZ135"/>
  <c r="BU135"/>
  <c r="BL135"/>
  <c r="BK135"/>
  <c r="CJ133"/>
  <c r="CE133"/>
  <c r="BZ133"/>
  <c r="BU133"/>
  <c r="BK133"/>
  <c r="CJ132"/>
  <c r="CE132"/>
  <c r="BZ132"/>
  <c r="BU132"/>
  <c r="BK132"/>
  <c r="CJ131"/>
  <c r="CE131"/>
  <c r="BZ131"/>
  <c r="BU131"/>
  <c r="BK131"/>
  <c r="CJ130"/>
  <c r="CE130"/>
  <c r="BZ130"/>
  <c r="BU130"/>
  <c r="BK130"/>
  <c r="CJ129"/>
  <c r="CE129"/>
  <c r="BZ129"/>
  <c r="BU129"/>
  <c r="BK129"/>
  <c r="CJ128"/>
  <c r="CE128"/>
  <c r="BZ128"/>
  <c r="BU128"/>
  <c r="BK128"/>
  <c r="CJ127"/>
  <c r="CE127"/>
  <c r="BZ127"/>
  <c r="BU127"/>
  <c r="BK127"/>
  <c r="CJ126"/>
  <c r="CE126"/>
  <c r="BZ126"/>
  <c r="BU126"/>
  <c r="BK126"/>
  <c r="CJ125"/>
  <c r="CE125"/>
  <c r="BZ125"/>
  <c r="BU125"/>
  <c r="BK125"/>
  <c r="CJ124"/>
  <c r="CE124"/>
  <c r="BZ124"/>
  <c r="BU124"/>
  <c r="BK124"/>
  <c r="CJ123"/>
  <c r="CE123"/>
  <c r="BZ123"/>
  <c r="BU123"/>
  <c r="BK123"/>
  <c r="CJ122"/>
  <c r="CE122"/>
  <c r="BZ122"/>
  <c r="BU122"/>
  <c r="BK122"/>
  <c r="CJ121"/>
  <c r="CE121"/>
  <c r="BZ121"/>
  <c r="BU121"/>
  <c r="BK121"/>
  <c r="CJ120"/>
  <c r="CE120"/>
  <c r="BZ120"/>
  <c r="BU120"/>
  <c r="BK120"/>
  <c r="CJ118"/>
  <c r="CE118"/>
  <c r="BZ118"/>
  <c r="BU118"/>
  <c r="BL118"/>
  <c r="BK118"/>
  <c r="CM117"/>
  <c r="CL117"/>
  <c r="CK117"/>
  <c r="CJ112"/>
  <c r="CJ113"/>
  <c r="CJ115"/>
  <c r="CJ116"/>
  <c r="CJ117"/>
  <c r="CH117"/>
  <c r="CG117"/>
  <c r="CF117"/>
  <c r="CE112"/>
  <c r="CE113"/>
  <c r="CE115"/>
  <c r="CE116"/>
  <c r="CE117"/>
  <c r="CC117"/>
  <c r="CB117"/>
  <c r="CA117"/>
  <c r="BZ112"/>
  <c r="BZ113"/>
  <c r="BZ115"/>
  <c r="BZ116"/>
  <c r="BZ117"/>
  <c r="BU117"/>
  <c r="BL117"/>
  <c r="BK117"/>
  <c r="BU116"/>
  <c r="BL116"/>
  <c r="BK116"/>
  <c r="BU115"/>
  <c r="BL115"/>
  <c r="BK115"/>
  <c r="BL114"/>
  <c r="BK114"/>
  <c r="BU113"/>
  <c r="BL113"/>
  <c r="BK113"/>
  <c r="BU112"/>
  <c r="BL112"/>
  <c r="BK112"/>
  <c r="CN111"/>
  <c r="CJ111"/>
  <c r="CI111"/>
  <c r="CE111"/>
  <c r="CD111"/>
  <c r="BZ111"/>
  <c r="BY111"/>
  <c r="BU111"/>
  <c r="CJ110"/>
  <c r="CE110"/>
  <c r="BZ110"/>
  <c r="BU110"/>
  <c r="BL110"/>
  <c r="BK110"/>
  <c r="CJ109"/>
  <c r="CE109"/>
  <c r="BZ109"/>
  <c r="BL109"/>
  <c r="BK109"/>
  <c r="CJ108"/>
  <c r="CE108"/>
  <c r="BZ108"/>
  <c r="BU108"/>
  <c r="BL108"/>
  <c r="BK108"/>
  <c r="CJ107"/>
  <c r="CE107"/>
  <c r="BZ107"/>
  <c r="BU107"/>
  <c r="BL107"/>
  <c r="BK107"/>
  <c r="CJ106"/>
  <c r="CE106"/>
  <c r="BZ106"/>
  <c r="BU106"/>
  <c r="BL106"/>
  <c r="BK106"/>
  <c r="CJ105"/>
  <c r="CE105"/>
  <c r="BZ105"/>
  <c r="BU105"/>
  <c r="BK105"/>
  <c r="CJ104"/>
  <c r="CE104"/>
  <c r="BZ104"/>
  <c r="BU104"/>
  <c r="BK104"/>
  <c r="CJ102"/>
  <c r="CE102"/>
  <c r="BZ102"/>
  <c r="BU102"/>
  <c r="BK102"/>
  <c r="CJ101"/>
  <c r="CE101"/>
  <c r="BZ101"/>
  <c r="BU101"/>
  <c r="BK101"/>
  <c r="CJ100"/>
  <c r="CE100"/>
  <c r="BZ100"/>
  <c r="BU100"/>
  <c r="BK100"/>
  <c r="CJ99"/>
  <c r="CE99"/>
  <c r="BZ99"/>
  <c r="BU99"/>
  <c r="BK99"/>
  <c r="CJ98"/>
  <c r="CE98"/>
  <c r="BZ98"/>
  <c r="BU98"/>
  <c r="BK98"/>
  <c r="CJ95"/>
  <c r="CE95"/>
  <c r="BZ95"/>
  <c r="BU95"/>
  <c r="BL95"/>
  <c r="BK95"/>
  <c r="CJ94"/>
  <c r="CE94"/>
  <c r="BZ94"/>
  <c r="BU94"/>
  <c r="BK94"/>
  <c r="CJ93"/>
  <c r="CE93"/>
  <c r="BZ93"/>
  <c r="BU93"/>
  <c r="BK93"/>
  <c r="CJ92"/>
  <c r="CE92"/>
  <c r="BZ92"/>
  <c r="BU92"/>
  <c r="BK92"/>
  <c r="CJ91"/>
  <c r="CE91"/>
  <c r="BZ91"/>
  <c r="BU91"/>
  <c r="BK91"/>
  <c r="CJ90"/>
  <c r="CE90"/>
  <c r="BZ90"/>
  <c r="BU90"/>
  <c r="BK90"/>
  <c r="CJ89"/>
  <c r="CE89"/>
  <c r="BZ89"/>
  <c r="BU89"/>
  <c r="BK89"/>
  <c r="CN88"/>
  <c r="CJ88"/>
  <c r="CI88"/>
  <c r="CE88"/>
  <c r="CD88"/>
  <c r="BZ88"/>
  <c r="BY88"/>
  <c r="BU88"/>
  <c r="CJ87"/>
  <c r="CE87"/>
  <c r="BZ87"/>
  <c r="BU87"/>
  <c r="CJ86"/>
  <c r="CE86"/>
  <c r="BZ86"/>
  <c r="BU86"/>
  <c r="CJ85"/>
  <c r="CE85"/>
  <c r="BZ85"/>
  <c r="BU85"/>
  <c r="BK85"/>
  <c r="CJ84"/>
  <c r="CE84"/>
  <c r="BZ84"/>
  <c r="BU84"/>
  <c r="BK84"/>
  <c r="CJ83"/>
  <c r="CE83"/>
  <c r="BZ83"/>
  <c r="BU83"/>
  <c r="BL83"/>
  <c r="BK83"/>
  <c r="CJ82"/>
  <c r="CE82"/>
  <c r="BZ82"/>
  <c r="BU82"/>
  <c r="BK82"/>
  <c r="CJ81"/>
  <c r="CE81"/>
  <c r="BZ81"/>
  <c r="BU81"/>
  <c r="BK81"/>
  <c r="CJ80"/>
  <c r="CE80"/>
  <c r="BZ80"/>
  <c r="BU80"/>
  <c r="BK80"/>
  <c r="CJ79"/>
  <c r="CE79"/>
  <c r="BZ79"/>
  <c r="BU79"/>
  <c r="BL79"/>
  <c r="BK79"/>
  <c r="CJ78"/>
  <c r="CE78"/>
  <c r="BZ78"/>
  <c r="BU78"/>
  <c r="BK78"/>
  <c r="CJ77"/>
  <c r="CE77"/>
  <c r="BZ77"/>
  <c r="BU77"/>
  <c r="BK77"/>
  <c r="CJ76"/>
  <c r="CE76"/>
  <c r="BZ76"/>
  <c r="BU76"/>
  <c r="BK76"/>
  <c r="CJ75"/>
  <c r="CE75"/>
  <c r="BZ75"/>
  <c r="BU75"/>
  <c r="BK75"/>
  <c r="CJ74"/>
  <c r="CE74"/>
  <c r="BZ74"/>
  <c r="BU74"/>
  <c r="BK74"/>
  <c r="CJ73"/>
  <c r="CE73"/>
  <c r="BZ73"/>
  <c r="BU73"/>
  <c r="BK73"/>
  <c r="CJ72"/>
  <c r="CE72"/>
  <c r="BZ72"/>
  <c r="BU72"/>
  <c r="BK72"/>
  <c r="CJ71"/>
  <c r="CE71"/>
  <c r="BZ71"/>
  <c r="BU71"/>
  <c r="BK71"/>
  <c r="CJ70"/>
  <c r="CE70"/>
  <c r="BZ70"/>
  <c r="BU70"/>
  <c r="BK70"/>
  <c r="CJ69"/>
  <c r="CE69"/>
  <c r="BZ69"/>
  <c r="BU69"/>
  <c r="BK69"/>
  <c r="CN64"/>
  <c r="CJ64"/>
  <c r="CI64"/>
  <c r="CE64"/>
  <c r="CD64"/>
  <c r="BZ64"/>
  <c r="BY64"/>
  <c r="BW64"/>
  <c r="BU64"/>
  <c r="BT64"/>
  <c r="BL64"/>
  <c r="BK64"/>
  <c r="BL63"/>
  <c r="BK63"/>
  <c r="BU62"/>
  <c r="BL61"/>
  <c r="BK61"/>
  <c r="BU60"/>
  <c r="BL60"/>
  <c r="BK60"/>
  <c r="BU58"/>
  <c r="BL58"/>
  <c r="BU57"/>
  <c r="BL57"/>
  <c r="BK57"/>
  <c r="CN55"/>
  <c r="CM55"/>
  <c r="CL55"/>
  <c r="CK55"/>
  <c r="CJ55"/>
  <c r="CI55"/>
  <c r="CH55"/>
  <c r="CG55"/>
  <c r="CF55"/>
  <c r="CE55"/>
  <c r="CD55"/>
  <c r="CC55"/>
  <c r="CB55"/>
  <c r="CA55"/>
  <c r="BZ55"/>
  <c r="BK55"/>
  <c r="CN53"/>
  <c r="CJ53"/>
  <c r="CI53"/>
  <c r="CE53"/>
  <c r="CD53"/>
  <c r="BZ53"/>
  <c r="BY53"/>
  <c r="BU53"/>
  <c r="BO53"/>
  <c r="BM53"/>
  <c r="BK53"/>
  <c r="BU52"/>
  <c r="BK52"/>
  <c r="BU51"/>
  <c r="BK51"/>
  <c r="BU50"/>
  <c r="BK50"/>
  <c r="BU49"/>
  <c r="BK49"/>
  <c r="BU48"/>
  <c r="BK48"/>
  <c r="BU47"/>
  <c r="BK47"/>
  <c r="BU46"/>
  <c r="BK46"/>
  <c r="BU45"/>
  <c r="BK45"/>
  <c r="BU44"/>
  <c r="BK44"/>
  <c r="BU43"/>
  <c r="BU42"/>
  <c r="BK42"/>
  <c r="BU41"/>
  <c r="BK41"/>
  <c r="BU40"/>
  <c r="BL40"/>
  <c r="BK40"/>
  <c r="CJ38"/>
  <c r="CE38"/>
  <c r="BZ38"/>
  <c r="BU38"/>
  <c r="BL38"/>
  <c r="BK38"/>
  <c r="CJ37"/>
  <c r="CE37"/>
  <c r="BZ37"/>
  <c r="BU37"/>
  <c r="BL37"/>
  <c r="BK37"/>
  <c r="BU36"/>
  <c r="BU35"/>
  <c r="BU33"/>
  <c r="BL33"/>
  <c r="BK33"/>
  <c r="BU32"/>
  <c r="BL32"/>
  <c r="BU31"/>
  <c r="BU28"/>
  <c r="BL28"/>
  <c r="BK28"/>
  <c r="BU27"/>
  <c r="BL27"/>
  <c r="BK27"/>
  <c r="BU26"/>
  <c r="BL26"/>
  <c r="BK26"/>
  <c r="CO76" i="8"/>
  <c r="CO72"/>
  <c r="CO61"/>
  <c r="CO21"/>
  <c r="CO99"/>
  <c r="CO108"/>
  <c r="CO96"/>
  <c r="CO143"/>
  <c r="CO142"/>
  <c r="CO140"/>
  <c r="CO20"/>
  <c r="CO151"/>
  <c r="CN76"/>
  <c r="CN72"/>
  <c r="CN61"/>
  <c r="CN21"/>
  <c r="CN96"/>
  <c r="CN126"/>
  <c r="CN125"/>
  <c r="CN143"/>
  <c r="CN142"/>
  <c r="CN140"/>
  <c r="CN20"/>
  <c r="CN151"/>
  <c r="CM76"/>
  <c r="CM72"/>
  <c r="CM61"/>
  <c r="CM21"/>
  <c r="CM96"/>
  <c r="CM126"/>
  <c r="CM125"/>
  <c r="CM143"/>
  <c r="CM142"/>
  <c r="CM140"/>
  <c r="CM20"/>
  <c r="CM151"/>
  <c r="CL76"/>
  <c r="CL72"/>
  <c r="CL61"/>
  <c r="CL21"/>
  <c r="CL96"/>
  <c r="CL129"/>
  <c r="CL126"/>
  <c r="CL125"/>
  <c r="CL143"/>
  <c r="CL142"/>
  <c r="CL140"/>
  <c r="CL20"/>
  <c r="CL151"/>
  <c r="CK61"/>
  <c r="CK21"/>
  <c r="CK96"/>
  <c r="CK110"/>
  <c r="CK125"/>
  <c r="CK141"/>
  <c r="CK143"/>
  <c r="CK147"/>
  <c r="CK146"/>
  <c r="CK142"/>
  <c r="CK140"/>
  <c r="CK150"/>
  <c r="CK20"/>
  <c r="CK151"/>
  <c r="CJ76"/>
  <c r="CJ72"/>
  <c r="CJ61"/>
  <c r="CJ21"/>
  <c r="CJ99"/>
  <c r="CJ108"/>
  <c r="CJ96"/>
  <c r="CJ143"/>
  <c r="CJ142"/>
  <c r="CJ140"/>
  <c r="CJ20"/>
  <c r="CJ151"/>
  <c r="CI76"/>
  <c r="CI72"/>
  <c r="CI61"/>
  <c r="CI21"/>
  <c r="CI96"/>
  <c r="CI126"/>
  <c r="CI125"/>
  <c r="CI143"/>
  <c r="CI142"/>
  <c r="CI140"/>
  <c r="CI20"/>
  <c r="CI151"/>
  <c r="CH76"/>
  <c r="CH72"/>
  <c r="CH61"/>
  <c r="CH21"/>
  <c r="CH96"/>
  <c r="CH126"/>
  <c r="CH125"/>
  <c r="CH143"/>
  <c r="CH142"/>
  <c r="CH140"/>
  <c r="CH20"/>
  <c r="CH151"/>
  <c r="CG76"/>
  <c r="CG72"/>
  <c r="CG61"/>
  <c r="CG21"/>
  <c r="CG96"/>
  <c r="CG129"/>
  <c r="CG126"/>
  <c r="CG125"/>
  <c r="CG143"/>
  <c r="CG142"/>
  <c r="CG140"/>
  <c r="CG20"/>
  <c r="CG151"/>
  <c r="CF61"/>
  <c r="CF21"/>
  <c r="CF96"/>
  <c r="CF110"/>
  <c r="CF125"/>
  <c r="CF141"/>
  <c r="CF143"/>
  <c r="CF147"/>
  <c r="CF146"/>
  <c r="CF142"/>
  <c r="CF140"/>
  <c r="CF150"/>
  <c r="CF20"/>
  <c r="CF151"/>
  <c r="CE76"/>
  <c r="CE72"/>
  <c r="CE61"/>
  <c r="CE21"/>
  <c r="CE99"/>
  <c r="CE108"/>
  <c r="CE96"/>
  <c r="CE143"/>
  <c r="CE142"/>
  <c r="CE140"/>
  <c r="CE20"/>
  <c r="CE151"/>
  <c r="CD76"/>
  <c r="CD72"/>
  <c r="CD61"/>
  <c r="CD21"/>
  <c r="CD96"/>
  <c r="CD126"/>
  <c r="CD125"/>
  <c r="CD143"/>
  <c r="CD142"/>
  <c r="CD140"/>
  <c r="CD20"/>
  <c r="CD151"/>
  <c r="CC76"/>
  <c r="CC72"/>
  <c r="CC61"/>
  <c r="CC21"/>
  <c r="CC96"/>
  <c r="CC126"/>
  <c r="CC125"/>
  <c r="CC143"/>
  <c r="CC142"/>
  <c r="CC140"/>
  <c r="CC20"/>
  <c r="CC151"/>
  <c r="CB76"/>
  <c r="CB72"/>
  <c r="CB61"/>
  <c r="CB21"/>
  <c r="CB96"/>
  <c r="CB129"/>
  <c r="CB126"/>
  <c r="CB125"/>
  <c r="CB143"/>
  <c r="CB142"/>
  <c r="CB140"/>
  <c r="CB20"/>
  <c r="CB151"/>
  <c r="CA61"/>
  <c r="CA21"/>
  <c r="CA96"/>
  <c r="CA110"/>
  <c r="CA125"/>
  <c r="CA141"/>
  <c r="CA143"/>
  <c r="CA147"/>
  <c r="CA146"/>
  <c r="CA142"/>
  <c r="CA140"/>
  <c r="CA20"/>
  <c r="CA151"/>
  <c r="BZ76"/>
  <c r="BZ72"/>
  <c r="BZ61"/>
  <c r="BZ21"/>
  <c r="BZ99"/>
  <c r="BZ108"/>
  <c r="BZ96"/>
  <c r="BZ143"/>
  <c r="BZ142"/>
  <c r="BZ140"/>
  <c r="BZ20"/>
  <c r="BZ151"/>
  <c r="BY76"/>
  <c r="BY72"/>
  <c r="BY61"/>
  <c r="BY21"/>
  <c r="BY96"/>
  <c r="BY126"/>
  <c r="BY125"/>
  <c r="BY143"/>
  <c r="BY142"/>
  <c r="BY140"/>
  <c r="BY20"/>
  <c r="BY151"/>
  <c r="BX76"/>
  <c r="BX72"/>
  <c r="BX61"/>
  <c r="BX21"/>
  <c r="BX96"/>
  <c r="BX126"/>
  <c r="BX125"/>
  <c r="BX143"/>
  <c r="BX142"/>
  <c r="BX140"/>
  <c r="BX20"/>
  <c r="BX151"/>
  <c r="BW72"/>
  <c r="BW61"/>
  <c r="BW21"/>
  <c r="BW96"/>
  <c r="BW129"/>
  <c r="BW126"/>
  <c r="BW125"/>
  <c r="BW143"/>
  <c r="BW142"/>
  <c r="BW140"/>
  <c r="BW20"/>
  <c r="BW151"/>
  <c r="BV61"/>
  <c r="BV21"/>
  <c r="BV96"/>
  <c r="BV110"/>
  <c r="BV125"/>
  <c r="BV140"/>
  <c r="BV20"/>
  <c r="BV151"/>
  <c r="BU76"/>
  <c r="BU72"/>
  <c r="BU61"/>
  <c r="BU21"/>
  <c r="BU99"/>
  <c r="BU108"/>
  <c r="BU96"/>
  <c r="BU143"/>
  <c r="BU142"/>
  <c r="BU140"/>
  <c r="BU20"/>
  <c r="BU151"/>
  <c r="BT64"/>
  <c r="BT76"/>
  <c r="BT72"/>
  <c r="BT61"/>
  <c r="BT21"/>
  <c r="BT99"/>
  <c r="BT108"/>
  <c r="BT96"/>
  <c r="BT143"/>
  <c r="BT142"/>
  <c r="BT140"/>
  <c r="BT20"/>
  <c r="BT151"/>
  <c r="BR64"/>
  <c r="BR76"/>
  <c r="BR72"/>
  <c r="BR61"/>
  <c r="BR21"/>
  <c r="BR96"/>
  <c r="BR126"/>
  <c r="BR125"/>
  <c r="BR143"/>
  <c r="BR142"/>
  <c r="BR140"/>
  <c r="BR20"/>
  <c r="BR151"/>
  <c r="BQ76"/>
  <c r="BQ72"/>
  <c r="BQ61"/>
  <c r="BQ21"/>
  <c r="BQ20"/>
  <c r="BQ151"/>
  <c r="BP64"/>
  <c r="BP76"/>
  <c r="BP72"/>
  <c r="BP61"/>
  <c r="BP21"/>
  <c r="BP96"/>
  <c r="BP126"/>
  <c r="BP125"/>
  <c r="BP143"/>
  <c r="BP142"/>
  <c r="BP140"/>
  <c r="BP20"/>
  <c r="BP151"/>
  <c r="BO129"/>
  <c r="BO126"/>
  <c r="BO125"/>
  <c r="BO20"/>
  <c r="BO151"/>
  <c r="BN64"/>
  <c r="BN72"/>
  <c r="BN61"/>
  <c r="BN21"/>
  <c r="BN96"/>
  <c r="BN129"/>
  <c r="BN126"/>
  <c r="BN125"/>
  <c r="BN143"/>
  <c r="BN142"/>
  <c r="BN140"/>
  <c r="BN20"/>
  <c r="BN151"/>
  <c r="BM61"/>
  <c r="BM21"/>
  <c r="BM96"/>
  <c r="BM125"/>
  <c r="BM140"/>
  <c r="BM20"/>
  <c r="BM151"/>
  <c r="BL61"/>
  <c r="BL21"/>
  <c r="BL96"/>
  <c r="BL110"/>
  <c r="BL125"/>
  <c r="BL140"/>
  <c r="BL20"/>
  <c r="BL151"/>
  <c r="BL150"/>
  <c r="CK149"/>
  <c r="CF149"/>
  <c r="CA149"/>
  <c r="BV149"/>
  <c r="BL149"/>
  <c r="CK148"/>
  <c r="CF148"/>
  <c r="CA148"/>
  <c r="BV148"/>
  <c r="BL148"/>
  <c r="BV147"/>
  <c r="BL147"/>
  <c r="BV146"/>
  <c r="BL146"/>
  <c r="CK145"/>
  <c r="CF145"/>
  <c r="CA145"/>
  <c r="BV145"/>
  <c r="BM145"/>
  <c r="BL145"/>
  <c r="BL144"/>
  <c r="BV143"/>
  <c r="BM143"/>
  <c r="BL143"/>
  <c r="BV142"/>
  <c r="BM142"/>
  <c r="BL142"/>
  <c r="BV141"/>
  <c r="BL141"/>
  <c r="CK139"/>
  <c r="CF139"/>
  <c r="CA139"/>
  <c r="BV139"/>
  <c r="BL139"/>
  <c r="CK138"/>
  <c r="CF138"/>
  <c r="CA138"/>
  <c r="BV138"/>
  <c r="BL138"/>
  <c r="CK137"/>
  <c r="CF137"/>
  <c r="CA137"/>
  <c r="BV137"/>
  <c r="BL137"/>
  <c r="CK136"/>
  <c r="CF136"/>
  <c r="CA136"/>
  <c r="BV136"/>
  <c r="BL136"/>
  <c r="CK135"/>
  <c r="CF135"/>
  <c r="CA135"/>
  <c r="BV135"/>
  <c r="BL135"/>
  <c r="CK134"/>
  <c r="CF134"/>
  <c r="CA134"/>
  <c r="BV134"/>
  <c r="BL134"/>
  <c r="CK133"/>
  <c r="CF133"/>
  <c r="CA133"/>
  <c r="BV133"/>
  <c r="BL133"/>
  <c r="CK132"/>
  <c r="CF132"/>
  <c r="CA132"/>
  <c r="BV132"/>
  <c r="BL132"/>
  <c r="CK131"/>
  <c r="CF131"/>
  <c r="BM131"/>
  <c r="BL131"/>
  <c r="CK130"/>
  <c r="CF130"/>
  <c r="CA130"/>
  <c r="BV130"/>
  <c r="BM130"/>
  <c r="BL130"/>
  <c r="CK129"/>
  <c r="CF129"/>
  <c r="CA129"/>
  <c r="BV129"/>
  <c r="BM129"/>
  <c r="BL129"/>
  <c r="CK128"/>
  <c r="CF128"/>
  <c r="CA128"/>
  <c r="BV128"/>
  <c r="BL128"/>
  <c r="CK127"/>
  <c r="CF127"/>
  <c r="CA127"/>
  <c r="BV127"/>
  <c r="BL127"/>
  <c r="CK126"/>
  <c r="CF126"/>
  <c r="CA126"/>
  <c r="BV126"/>
  <c r="BM126"/>
  <c r="BL126"/>
  <c r="CK124"/>
  <c r="CF124"/>
  <c r="CA124"/>
  <c r="BV124"/>
  <c r="BL124"/>
  <c r="CK123"/>
  <c r="CF123"/>
  <c r="CA123"/>
  <c r="BV123"/>
  <c r="BL123"/>
  <c r="CK122"/>
  <c r="CF122"/>
  <c r="CA122"/>
  <c r="BV122"/>
  <c r="BL122"/>
  <c r="CK121"/>
  <c r="CF121"/>
  <c r="CA121"/>
  <c r="BV121"/>
  <c r="BL121"/>
  <c r="CK120"/>
  <c r="CF120"/>
  <c r="CA120"/>
  <c r="BV120"/>
  <c r="BL120"/>
  <c r="CK119"/>
  <c r="CF119"/>
  <c r="CA119"/>
  <c r="BV119"/>
  <c r="BL119"/>
  <c r="CK118"/>
  <c r="CF118"/>
  <c r="CA118"/>
  <c r="BV118"/>
  <c r="BL118"/>
  <c r="CK117"/>
  <c r="CF117"/>
  <c r="CA117"/>
  <c r="BV117"/>
  <c r="BL117"/>
  <c r="CK116"/>
  <c r="CF116"/>
  <c r="CA116"/>
  <c r="BV116"/>
  <c r="BL116"/>
  <c r="CK115"/>
  <c r="CF115"/>
  <c r="CA115"/>
  <c r="BV115"/>
  <c r="BL115"/>
  <c r="CK114"/>
  <c r="CF114"/>
  <c r="CA114"/>
  <c r="BV114"/>
  <c r="BL114"/>
  <c r="CK113"/>
  <c r="CF113"/>
  <c r="CA113"/>
  <c r="BV113"/>
  <c r="BL113"/>
  <c r="CK112"/>
  <c r="CF112"/>
  <c r="CA112"/>
  <c r="BV112"/>
  <c r="BL112"/>
  <c r="CK111"/>
  <c r="CF111"/>
  <c r="CA111"/>
  <c r="BV111"/>
  <c r="BL111"/>
  <c r="CK109"/>
  <c r="CF109"/>
  <c r="CA109"/>
  <c r="BV109"/>
  <c r="BL109"/>
  <c r="CN108"/>
  <c r="CM108"/>
  <c r="CL108"/>
  <c r="CK105"/>
  <c r="CK106"/>
  <c r="CK107"/>
  <c r="CK108"/>
  <c r="CI108"/>
  <c r="CH108"/>
  <c r="CG108"/>
  <c r="CF105"/>
  <c r="CF106"/>
  <c r="CF107"/>
  <c r="CF108"/>
  <c r="CD108"/>
  <c r="CC108"/>
  <c r="CB108"/>
  <c r="CA105"/>
  <c r="CA106"/>
  <c r="CA107"/>
  <c r="CA108"/>
  <c r="BV108"/>
  <c r="BM108"/>
  <c r="BL108"/>
  <c r="BV107"/>
  <c r="BM107"/>
  <c r="BL107"/>
  <c r="BV106"/>
  <c r="BM106"/>
  <c r="BL106"/>
  <c r="BV105"/>
  <c r="BM105"/>
  <c r="BL105"/>
  <c r="CO104"/>
  <c r="CK104"/>
  <c r="CJ104"/>
  <c r="CF104"/>
  <c r="CE104"/>
  <c r="CA104"/>
  <c r="BZ104"/>
  <c r="BV104"/>
  <c r="BU104"/>
  <c r="BT104"/>
  <c r="BM104"/>
  <c r="BL104"/>
  <c r="CK103"/>
  <c r="CF103"/>
  <c r="CA103"/>
  <c r="BV103"/>
  <c r="BM103"/>
  <c r="BL103"/>
  <c r="CK102"/>
  <c r="CF102"/>
  <c r="CA102"/>
  <c r="BV102"/>
  <c r="BM102"/>
  <c r="BL102"/>
  <c r="CK101"/>
  <c r="CF101"/>
  <c r="CA101"/>
  <c r="BV101"/>
  <c r="BM101"/>
  <c r="BL101"/>
  <c r="CK100"/>
  <c r="CF100"/>
  <c r="CA100"/>
  <c r="BV100"/>
  <c r="BM100"/>
  <c r="BL100"/>
  <c r="CK99"/>
  <c r="CF99"/>
  <c r="CA99"/>
  <c r="BV99"/>
  <c r="BM99"/>
  <c r="BL99"/>
  <c r="CK98"/>
  <c r="CF98"/>
  <c r="CA98"/>
  <c r="BV98"/>
  <c r="BL98"/>
  <c r="CK97"/>
  <c r="CF97"/>
  <c r="CA97"/>
  <c r="BV97"/>
  <c r="BL97"/>
  <c r="CK95"/>
  <c r="CF95"/>
  <c r="CA95"/>
  <c r="BV95"/>
  <c r="BL95"/>
  <c r="CK94"/>
  <c r="CF94"/>
  <c r="CA94"/>
  <c r="BV94"/>
  <c r="BL94"/>
  <c r="CK93"/>
  <c r="CF93"/>
  <c r="CA93"/>
  <c r="BV93"/>
  <c r="BL93"/>
  <c r="CK92"/>
  <c r="CF92"/>
  <c r="CA92"/>
  <c r="BV92"/>
  <c r="BL92"/>
  <c r="CK91"/>
  <c r="CF91"/>
  <c r="CA91"/>
  <c r="BV91"/>
  <c r="BL91"/>
  <c r="CK88"/>
  <c r="CF88"/>
  <c r="CA88"/>
  <c r="BV88"/>
  <c r="BL88"/>
  <c r="CK87"/>
  <c r="CF87"/>
  <c r="CA87"/>
  <c r="BV87"/>
  <c r="BL87"/>
  <c r="CK86"/>
  <c r="CF86"/>
  <c r="CA86"/>
  <c r="BV86"/>
  <c r="BM86"/>
  <c r="BL86"/>
  <c r="CK85"/>
  <c r="CF85"/>
  <c r="CA85"/>
  <c r="BV85"/>
  <c r="BM85"/>
  <c r="BL85"/>
  <c r="CK84"/>
  <c r="CF84"/>
  <c r="CA84"/>
  <c r="BV84"/>
  <c r="BM84"/>
  <c r="BL84"/>
  <c r="CK83"/>
  <c r="CF83"/>
  <c r="CA83"/>
  <c r="BV83"/>
  <c r="BM83"/>
  <c r="BL83"/>
  <c r="CK82"/>
  <c r="CF82"/>
  <c r="CA82"/>
  <c r="BV82"/>
  <c r="BM82"/>
  <c r="BL82"/>
  <c r="CO81"/>
  <c r="CK81"/>
  <c r="CJ81"/>
  <c r="CF81"/>
  <c r="CE81"/>
  <c r="CA81"/>
  <c r="BZ81"/>
  <c r="BV81"/>
  <c r="CK80"/>
  <c r="CF80"/>
  <c r="CA80"/>
  <c r="BV80"/>
  <c r="BM80"/>
  <c r="CK79"/>
  <c r="CF79"/>
  <c r="CA79"/>
  <c r="BV79"/>
  <c r="BM79"/>
  <c r="CK78"/>
  <c r="CF78"/>
  <c r="CA78"/>
  <c r="BV78"/>
  <c r="BM78"/>
  <c r="BL78"/>
  <c r="CK77"/>
  <c r="CF77"/>
  <c r="CA77"/>
  <c r="BV77"/>
  <c r="BM77"/>
  <c r="BL77"/>
  <c r="CK76"/>
  <c r="CF76"/>
  <c r="CA76"/>
  <c r="BV76"/>
  <c r="BM76"/>
  <c r="BL76"/>
  <c r="CK75"/>
  <c r="CF75"/>
  <c r="CA75"/>
  <c r="BV75"/>
  <c r="BL75"/>
  <c r="CK74"/>
  <c r="CF74"/>
  <c r="CA74"/>
  <c r="BV74"/>
  <c r="BL74"/>
  <c r="CK73"/>
  <c r="CF73"/>
  <c r="CA73"/>
  <c r="BV73"/>
  <c r="BL73"/>
  <c r="CK72"/>
  <c r="CF72"/>
  <c r="CA72"/>
  <c r="BV72"/>
  <c r="BM72"/>
  <c r="BL72"/>
  <c r="CK71"/>
  <c r="CF71"/>
  <c r="CA71"/>
  <c r="BV71"/>
  <c r="BL71"/>
  <c r="CK70"/>
  <c r="CF70"/>
  <c r="CA70"/>
  <c r="BV70"/>
  <c r="BL70"/>
  <c r="CK69"/>
  <c r="CF69"/>
  <c r="CA69"/>
  <c r="BV69"/>
  <c r="BL69"/>
  <c r="CK68"/>
  <c r="CF68"/>
  <c r="CA68"/>
  <c r="BV68"/>
  <c r="BL68"/>
  <c r="CK67"/>
  <c r="CF67"/>
  <c r="CA67"/>
  <c r="BV67"/>
  <c r="BL67"/>
  <c r="CK66"/>
  <c r="CF66"/>
  <c r="CA66"/>
  <c r="BV66"/>
  <c r="BL66"/>
  <c r="CK65"/>
  <c r="CF65"/>
  <c r="CA65"/>
  <c r="BV65"/>
  <c r="BL65"/>
  <c r="CK64"/>
  <c r="CF64"/>
  <c r="CA64"/>
  <c r="BV64"/>
  <c r="BL64"/>
  <c r="CK63"/>
  <c r="CF63"/>
  <c r="CA63"/>
  <c r="BV63"/>
  <c r="BL63"/>
  <c r="CK62"/>
  <c r="CF62"/>
  <c r="CA62"/>
  <c r="BV62"/>
  <c r="BL62"/>
  <c r="CO57"/>
  <c r="CK57"/>
  <c r="CJ57"/>
  <c r="CF57"/>
  <c r="CE57"/>
  <c r="CA57"/>
  <c r="BZ57"/>
  <c r="BX57"/>
  <c r="BV57"/>
  <c r="BV56"/>
  <c r="BL56"/>
  <c r="BM55"/>
  <c r="BL55"/>
  <c r="BV54"/>
  <c r="BM54"/>
  <c r="BL54"/>
  <c r="BV53"/>
  <c r="BM52"/>
  <c r="BV51"/>
  <c r="BM51"/>
  <c r="BL51"/>
  <c r="CK49"/>
  <c r="CF49"/>
  <c r="CA49"/>
  <c r="BV49"/>
  <c r="BL49"/>
  <c r="CO47"/>
  <c r="CK47"/>
  <c r="CJ47"/>
  <c r="CF47"/>
  <c r="CE47"/>
  <c r="CA47"/>
  <c r="BZ47"/>
  <c r="BV47"/>
  <c r="BV46"/>
  <c r="BV45"/>
  <c r="BL45"/>
  <c r="BV44"/>
  <c r="BL44"/>
  <c r="BV43"/>
  <c r="BL43"/>
  <c r="BV42"/>
  <c r="BL42"/>
  <c r="BV41"/>
  <c r="BL41"/>
  <c r="BV40"/>
  <c r="BL40"/>
  <c r="BV39"/>
  <c r="BL39"/>
  <c r="BV38"/>
  <c r="BL38"/>
  <c r="BV37"/>
  <c r="BM37"/>
  <c r="BL37"/>
  <c r="BV36"/>
  <c r="BM36"/>
  <c r="BL36"/>
  <c r="BV35"/>
  <c r="BM35"/>
  <c r="BL35"/>
  <c r="BV34"/>
  <c r="BM34"/>
  <c r="BL34"/>
  <c r="CK32"/>
  <c r="CF32"/>
  <c r="CA32"/>
  <c r="BV32"/>
  <c r="BM32"/>
  <c r="BL32"/>
  <c r="CK31"/>
  <c r="CF31"/>
  <c r="CA31"/>
  <c r="BV31"/>
  <c r="BL31"/>
  <c r="CK29"/>
  <c r="CF29"/>
  <c r="CA29"/>
  <c r="BV29"/>
  <c r="BL29"/>
  <c r="CK28"/>
  <c r="CF28"/>
  <c r="CA28"/>
  <c r="BV28"/>
  <c r="BL28"/>
  <c r="CO81" i="7"/>
  <c r="CO77"/>
  <c r="CO66"/>
  <c r="CO21"/>
  <c r="CO104"/>
  <c r="CO101"/>
  <c r="CO149"/>
  <c r="CO148"/>
  <c r="CO146"/>
  <c r="CO20"/>
  <c r="CO157"/>
  <c r="CN81"/>
  <c r="CN77"/>
  <c r="CN66"/>
  <c r="CN21"/>
  <c r="CN101"/>
  <c r="CN132"/>
  <c r="CN131"/>
  <c r="CN149"/>
  <c r="CN148"/>
  <c r="CN146"/>
  <c r="CN20"/>
  <c r="CN157"/>
  <c r="CM81"/>
  <c r="CM77"/>
  <c r="CM66"/>
  <c r="CM21"/>
  <c r="CM101"/>
  <c r="CM132"/>
  <c r="CM131"/>
  <c r="CM149"/>
  <c r="CM148"/>
  <c r="CM146"/>
  <c r="CM20"/>
  <c r="CM157"/>
  <c r="CL81"/>
  <c r="CL77"/>
  <c r="CL66"/>
  <c r="CL21"/>
  <c r="CL101"/>
  <c r="CL135"/>
  <c r="CL132"/>
  <c r="CL131"/>
  <c r="CL149"/>
  <c r="CL148"/>
  <c r="CL146"/>
  <c r="CL20"/>
  <c r="CL157"/>
  <c r="CK66"/>
  <c r="CK21"/>
  <c r="CK104"/>
  <c r="CK110"/>
  <c r="CK111"/>
  <c r="CK113"/>
  <c r="CK115"/>
  <c r="CK112"/>
  <c r="CK101"/>
  <c r="CK116"/>
  <c r="CK131"/>
  <c r="CK148"/>
  <c r="CK146"/>
  <c r="CK156"/>
  <c r="CK20"/>
  <c r="CK157"/>
  <c r="CJ81"/>
  <c r="CJ77"/>
  <c r="CJ66"/>
  <c r="CJ21"/>
  <c r="CJ104"/>
  <c r="CJ101"/>
  <c r="CJ149"/>
  <c r="CJ148"/>
  <c r="CJ146"/>
  <c r="CJ20"/>
  <c r="CJ157"/>
  <c r="CI81"/>
  <c r="CI77"/>
  <c r="CI66"/>
  <c r="CI21"/>
  <c r="CI101"/>
  <c r="CI132"/>
  <c r="CI131"/>
  <c r="CI149"/>
  <c r="CI148"/>
  <c r="CI146"/>
  <c r="CI20"/>
  <c r="CI157"/>
  <c r="CH81"/>
  <c r="CH77"/>
  <c r="CH66"/>
  <c r="CH21"/>
  <c r="CH101"/>
  <c r="CH132"/>
  <c r="CH131"/>
  <c r="CH149"/>
  <c r="CH148"/>
  <c r="CH146"/>
  <c r="CH20"/>
  <c r="CH157"/>
  <c r="CG81"/>
  <c r="CG77"/>
  <c r="CG66"/>
  <c r="CG21"/>
  <c r="CG101"/>
  <c r="CG135"/>
  <c r="CG132"/>
  <c r="CG131"/>
  <c r="CG149"/>
  <c r="CG148"/>
  <c r="CG146"/>
  <c r="CG20"/>
  <c r="CG157"/>
  <c r="CF66"/>
  <c r="CF21"/>
  <c r="CF104"/>
  <c r="CF110"/>
  <c r="CF111"/>
  <c r="CF113"/>
  <c r="CF115"/>
  <c r="CF112"/>
  <c r="CF101"/>
  <c r="CF116"/>
  <c r="CF131"/>
  <c r="CF148"/>
  <c r="CF146"/>
  <c r="CF156"/>
  <c r="CF20"/>
  <c r="CF157"/>
  <c r="CE81"/>
  <c r="CE77"/>
  <c r="CE66"/>
  <c r="CE21"/>
  <c r="CE104"/>
  <c r="CE101"/>
  <c r="CE149"/>
  <c r="CE148"/>
  <c r="CE146"/>
  <c r="CE20"/>
  <c r="CE157"/>
  <c r="CD81"/>
  <c r="CD77"/>
  <c r="CD66"/>
  <c r="CD21"/>
  <c r="CD101"/>
  <c r="CD132"/>
  <c r="CD131"/>
  <c r="CD149"/>
  <c r="CD148"/>
  <c r="CD146"/>
  <c r="CD20"/>
  <c r="CD157"/>
  <c r="CC81"/>
  <c r="CC77"/>
  <c r="CC66"/>
  <c r="CC21"/>
  <c r="CC101"/>
  <c r="CC132"/>
  <c r="CC131"/>
  <c r="CC149"/>
  <c r="CC148"/>
  <c r="CC146"/>
  <c r="CC20"/>
  <c r="CC157"/>
  <c r="CB81"/>
  <c r="CB77"/>
  <c r="CB66"/>
  <c r="CB21"/>
  <c r="CB101"/>
  <c r="CB135"/>
  <c r="CB132"/>
  <c r="CB131"/>
  <c r="CB149"/>
  <c r="CB148"/>
  <c r="CB146"/>
  <c r="CB20"/>
  <c r="CB157"/>
  <c r="CA66"/>
  <c r="CA21"/>
  <c r="CA104"/>
  <c r="CA110"/>
  <c r="CA111"/>
  <c r="CA113"/>
  <c r="CA115"/>
  <c r="CA112"/>
  <c r="CA101"/>
  <c r="CA116"/>
  <c r="CA131"/>
  <c r="CA148"/>
  <c r="CA146"/>
  <c r="CA156"/>
  <c r="CA20"/>
  <c r="CA157"/>
  <c r="BZ81"/>
  <c r="BZ77"/>
  <c r="BZ66"/>
  <c r="BZ21"/>
  <c r="BZ104"/>
  <c r="BZ101"/>
  <c r="BZ149"/>
  <c r="BZ148"/>
  <c r="BZ146"/>
  <c r="BZ20"/>
  <c r="BZ157"/>
  <c r="BY81"/>
  <c r="BY77"/>
  <c r="BY66"/>
  <c r="BY21"/>
  <c r="BY101"/>
  <c r="BY132"/>
  <c r="BY131"/>
  <c r="BY149"/>
  <c r="BY148"/>
  <c r="BY146"/>
  <c r="BY20"/>
  <c r="BY157"/>
  <c r="BX81"/>
  <c r="BX77"/>
  <c r="BX66"/>
  <c r="BX21"/>
  <c r="BX101"/>
  <c r="BX132"/>
  <c r="BX131"/>
  <c r="BX149"/>
  <c r="BX148"/>
  <c r="BX146"/>
  <c r="BX20"/>
  <c r="BX157"/>
  <c r="BW77"/>
  <c r="BW66"/>
  <c r="BW21"/>
  <c r="BW101"/>
  <c r="BW135"/>
  <c r="BW132"/>
  <c r="BW131"/>
  <c r="BW149"/>
  <c r="BW148"/>
  <c r="BW146"/>
  <c r="BW20"/>
  <c r="BW157"/>
  <c r="BV66"/>
  <c r="BV21"/>
  <c r="BV101"/>
  <c r="BV116"/>
  <c r="BV131"/>
  <c r="BV148"/>
  <c r="BV146"/>
  <c r="BV156"/>
  <c r="BV20"/>
  <c r="BV157"/>
  <c r="BU66"/>
  <c r="BU21"/>
  <c r="BU101"/>
  <c r="BU149"/>
  <c r="BU148"/>
  <c r="BU146"/>
  <c r="BU20"/>
  <c r="BU157"/>
  <c r="BT66"/>
  <c r="BT21"/>
  <c r="BT101"/>
  <c r="BT149"/>
  <c r="BT148"/>
  <c r="BT146"/>
  <c r="BT20"/>
  <c r="BT157"/>
  <c r="BR66"/>
  <c r="BR21"/>
  <c r="BR101"/>
  <c r="BR132"/>
  <c r="BR131"/>
  <c r="BR149"/>
  <c r="BR148"/>
  <c r="BR146"/>
  <c r="BR20"/>
  <c r="BR157"/>
  <c r="BQ66"/>
  <c r="BQ21"/>
  <c r="BQ132"/>
  <c r="BQ131"/>
  <c r="BQ20"/>
  <c r="BQ157"/>
  <c r="BP66"/>
  <c r="BP21"/>
  <c r="BP101"/>
  <c r="BP132"/>
  <c r="BP131"/>
  <c r="BP149"/>
  <c r="BP148"/>
  <c r="BP146"/>
  <c r="BP20"/>
  <c r="BP157"/>
  <c r="BO21"/>
  <c r="BO135"/>
  <c r="BO132"/>
  <c r="BO131"/>
  <c r="BO20"/>
  <c r="BO157"/>
  <c r="BN66"/>
  <c r="BN21"/>
  <c r="BN101"/>
  <c r="BN135"/>
  <c r="BN132"/>
  <c r="BN131"/>
  <c r="BN149"/>
  <c r="BN148"/>
  <c r="BN146"/>
  <c r="BN20"/>
  <c r="BN157"/>
  <c r="BM66"/>
  <c r="BM21"/>
  <c r="BM101"/>
  <c r="BM131"/>
  <c r="BM146"/>
  <c r="BM20"/>
  <c r="BM157"/>
  <c r="BL66"/>
  <c r="BL21"/>
  <c r="BL101"/>
  <c r="BL116"/>
  <c r="BL131"/>
  <c r="BL146"/>
  <c r="BL20"/>
  <c r="BL157"/>
  <c r="BL156"/>
  <c r="CK155"/>
  <c r="CF155"/>
  <c r="CA155"/>
  <c r="BV155"/>
  <c r="BL155"/>
  <c r="CK154"/>
  <c r="CF154"/>
  <c r="CA154"/>
  <c r="BV154"/>
  <c r="BL154"/>
  <c r="CK153"/>
  <c r="CF153"/>
  <c r="CA153"/>
  <c r="BV153"/>
  <c r="BL153"/>
  <c r="CK152"/>
  <c r="CF152"/>
  <c r="CA152"/>
  <c r="BV152"/>
  <c r="BL152"/>
  <c r="CK151"/>
  <c r="CF151"/>
  <c r="CA151"/>
  <c r="BV151"/>
  <c r="BM151"/>
  <c r="BL151"/>
  <c r="CK150"/>
  <c r="CF150"/>
  <c r="CA150"/>
  <c r="BV150"/>
  <c r="BL150"/>
  <c r="CK149"/>
  <c r="CF149"/>
  <c r="CA149"/>
  <c r="BV149"/>
  <c r="BM149"/>
  <c r="BL149"/>
  <c r="BM148"/>
  <c r="BL148"/>
  <c r="CK147"/>
  <c r="CF147"/>
  <c r="CA147"/>
  <c r="BV147"/>
  <c r="BL147"/>
  <c r="CK145"/>
  <c r="CF145"/>
  <c r="CA145"/>
  <c r="BV145"/>
  <c r="BL145"/>
  <c r="CK144"/>
  <c r="CF144"/>
  <c r="CA144"/>
  <c r="BV144"/>
  <c r="BL144"/>
  <c r="CK143"/>
  <c r="CF143"/>
  <c r="CA143"/>
  <c r="BV143"/>
  <c r="BL143"/>
  <c r="CK142"/>
  <c r="CF142"/>
  <c r="CA142"/>
  <c r="BV142"/>
  <c r="BL142"/>
  <c r="CK141"/>
  <c r="CF141"/>
  <c r="CA141"/>
  <c r="BV141"/>
  <c r="BL141"/>
  <c r="CK140"/>
  <c r="CF140"/>
  <c r="CA140"/>
  <c r="BV140"/>
  <c r="BM140"/>
  <c r="BL140"/>
  <c r="CO139"/>
  <c r="CN139"/>
  <c r="CM139"/>
  <c r="CL139"/>
  <c r="CK139"/>
  <c r="CJ139"/>
  <c r="CI139"/>
  <c r="CH139"/>
  <c r="CG139"/>
  <c r="CF139"/>
  <c r="CE139"/>
  <c r="CD139"/>
  <c r="CC139"/>
  <c r="CB139"/>
  <c r="CA139"/>
  <c r="BZ139"/>
  <c r="BY139"/>
  <c r="BX139"/>
  <c r="BV139"/>
  <c r="BL139"/>
  <c r="CK138"/>
  <c r="CF138"/>
  <c r="CA138"/>
  <c r="BV138"/>
  <c r="BL138"/>
  <c r="CK137"/>
  <c r="CF137"/>
  <c r="CA137"/>
  <c r="BV137"/>
  <c r="BL137"/>
  <c r="CK136"/>
  <c r="CF136"/>
  <c r="CA136"/>
  <c r="BV136"/>
  <c r="BL136"/>
  <c r="CK135"/>
  <c r="CF135"/>
  <c r="CA135"/>
  <c r="BV135"/>
  <c r="BM135"/>
  <c r="BL135"/>
  <c r="CK134"/>
  <c r="CF134"/>
  <c r="CA134"/>
  <c r="BV134"/>
  <c r="BL134"/>
  <c r="CK133"/>
  <c r="CF133"/>
  <c r="CA133"/>
  <c r="BV133"/>
  <c r="BL133"/>
  <c r="CK132"/>
  <c r="CF132"/>
  <c r="CA132"/>
  <c r="BV132"/>
  <c r="BM132"/>
  <c r="BL132"/>
  <c r="CK130"/>
  <c r="CF130"/>
  <c r="CA130"/>
  <c r="BV130"/>
  <c r="BL130"/>
  <c r="CK129"/>
  <c r="CF129"/>
  <c r="CA129"/>
  <c r="BV129"/>
  <c r="BL129"/>
  <c r="CK128"/>
  <c r="CF128"/>
  <c r="CA128"/>
  <c r="BV128"/>
  <c r="BL128"/>
  <c r="CK127"/>
  <c r="CF127"/>
  <c r="CA127"/>
  <c r="BV127"/>
  <c r="BL127"/>
  <c r="CK126"/>
  <c r="CF126"/>
  <c r="CA126"/>
  <c r="BV126"/>
  <c r="BL126"/>
  <c r="CK125"/>
  <c r="CF125"/>
  <c r="CA125"/>
  <c r="BV125"/>
  <c r="BL125"/>
  <c r="CK124"/>
  <c r="CF124"/>
  <c r="CA124"/>
  <c r="BV124"/>
  <c r="BL124"/>
  <c r="CK123"/>
  <c r="CF123"/>
  <c r="CA123"/>
  <c r="BV123"/>
  <c r="BL123"/>
  <c r="CK122"/>
  <c r="CF122"/>
  <c r="CA122"/>
  <c r="BV122"/>
  <c r="BL122"/>
  <c r="CK121"/>
  <c r="CF121"/>
  <c r="CA121"/>
  <c r="BV121"/>
  <c r="BL121"/>
  <c r="CK120"/>
  <c r="CF120"/>
  <c r="CA120"/>
  <c r="BV120"/>
  <c r="BL120"/>
  <c r="CK119"/>
  <c r="CF119"/>
  <c r="CA119"/>
  <c r="BV119"/>
  <c r="BL119"/>
  <c r="CK118"/>
  <c r="CF118"/>
  <c r="CA118"/>
  <c r="BV118"/>
  <c r="BL118"/>
  <c r="CK117"/>
  <c r="CF117"/>
  <c r="CA117"/>
  <c r="BV117"/>
  <c r="BL117"/>
  <c r="BV115"/>
  <c r="BL115"/>
  <c r="CO114"/>
  <c r="CN114"/>
  <c r="CM114"/>
  <c r="CL114"/>
  <c r="CK114"/>
  <c r="CJ114"/>
  <c r="CI114"/>
  <c r="CH114"/>
  <c r="CG114"/>
  <c r="CF114"/>
  <c r="CE114"/>
  <c r="CD114"/>
  <c r="CC114"/>
  <c r="CB114"/>
  <c r="CA114"/>
  <c r="BZ114"/>
  <c r="BV114"/>
  <c r="BL114"/>
  <c r="BV113"/>
  <c r="BM113"/>
  <c r="BL113"/>
  <c r="BV112"/>
  <c r="BM112"/>
  <c r="BV111"/>
  <c r="BM111"/>
  <c r="BL111"/>
  <c r="BV110"/>
  <c r="BM110"/>
  <c r="BL110"/>
  <c r="CO109"/>
  <c r="CK109"/>
  <c r="CJ109"/>
  <c r="CF109"/>
  <c r="CE109"/>
  <c r="CA109"/>
  <c r="BZ109"/>
  <c r="BV109"/>
  <c r="BT109"/>
  <c r="BM109"/>
  <c r="BL109"/>
  <c r="CK108"/>
  <c r="CF108"/>
  <c r="CA108"/>
  <c r="BV108"/>
  <c r="BM108"/>
  <c r="BL108"/>
  <c r="CK107"/>
  <c r="CF107"/>
  <c r="CA107"/>
  <c r="BM107"/>
  <c r="BL107"/>
  <c r="CK106"/>
  <c r="CF106"/>
  <c r="CA106"/>
  <c r="BV106"/>
  <c r="BM106"/>
  <c r="BL106"/>
  <c r="CK105"/>
  <c r="CF105"/>
  <c r="CA105"/>
  <c r="BV105"/>
  <c r="BM105"/>
  <c r="BL105"/>
  <c r="BV104"/>
  <c r="BT104"/>
  <c r="BL104"/>
  <c r="CK103"/>
  <c r="CF103"/>
  <c r="CA103"/>
  <c r="BV103"/>
  <c r="BL103"/>
  <c r="CK102"/>
  <c r="CF102"/>
  <c r="CA102"/>
  <c r="BV102"/>
  <c r="BL102"/>
  <c r="CK100"/>
  <c r="CF100"/>
  <c r="CA100"/>
  <c r="BV100"/>
  <c r="BL100"/>
  <c r="CK99"/>
  <c r="CF99"/>
  <c r="CA99"/>
  <c r="BV99"/>
  <c r="BL99"/>
  <c r="CK98"/>
  <c r="CF98"/>
  <c r="CA98"/>
  <c r="BV98"/>
  <c r="BL98"/>
  <c r="CK97"/>
  <c r="CF97"/>
  <c r="CA97"/>
  <c r="BV97"/>
  <c r="BL97"/>
  <c r="CK94"/>
  <c r="CF94"/>
  <c r="CA94"/>
  <c r="BV94"/>
  <c r="BL94"/>
  <c r="CK93"/>
  <c r="CF93"/>
  <c r="CA93"/>
  <c r="BV93"/>
  <c r="BM93"/>
  <c r="BL93"/>
  <c r="CK92"/>
  <c r="CF92"/>
  <c r="CA92"/>
  <c r="BV92"/>
  <c r="BL92"/>
  <c r="CK90"/>
  <c r="CF90"/>
  <c r="CA90"/>
  <c r="BV90"/>
  <c r="BL90"/>
  <c r="CK89"/>
  <c r="CF89"/>
  <c r="CA89"/>
  <c r="BV89"/>
  <c r="BL89"/>
  <c r="CK88"/>
  <c r="CF88"/>
  <c r="CA88"/>
  <c r="BV88"/>
  <c r="BL88"/>
  <c r="CK87"/>
  <c r="CF87"/>
  <c r="CA87"/>
  <c r="BV87"/>
  <c r="BL87"/>
  <c r="CO86"/>
  <c r="CK86"/>
  <c r="CJ86"/>
  <c r="CF86"/>
  <c r="CE86"/>
  <c r="CA86"/>
  <c r="BZ86"/>
  <c r="BV86"/>
  <c r="CK85"/>
  <c r="CF85"/>
  <c r="CA85"/>
  <c r="BV85"/>
  <c r="CK84"/>
  <c r="CF84"/>
  <c r="CA84"/>
  <c r="BV84"/>
  <c r="CK83"/>
  <c r="CF83"/>
  <c r="CA83"/>
  <c r="BV83"/>
  <c r="BM83"/>
  <c r="BL83"/>
  <c r="CK82"/>
  <c r="CF82"/>
  <c r="CA82"/>
  <c r="BV82"/>
  <c r="BM82"/>
  <c r="BL82"/>
  <c r="CK81"/>
  <c r="CF81"/>
  <c r="CA81"/>
  <c r="BV81"/>
  <c r="BU81"/>
  <c r="BT81"/>
  <c r="BR81"/>
  <c r="BQ81"/>
  <c r="BP81"/>
  <c r="BM81"/>
  <c r="BL81"/>
  <c r="CK80"/>
  <c r="CF80"/>
  <c r="CA80"/>
  <c r="BV80"/>
  <c r="BM80"/>
  <c r="BL80"/>
  <c r="CK79"/>
  <c r="CF79"/>
  <c r="CA79"/>
  <c r="BV79"/>
  <c r="BM79"/>
  <c r="BL79"/>
  <c r="CK78"/>
  <c r="CF78"/>
  <c r="CA78"/>
  <c r="BV78"/>
  <c r="BM78"/>
  <c r="BL78"/>
  <c r="CK77"/>
  <c r="CF77"/>
  <c r="CA77"/>
  <c r="BV77"/>
  <c r="BU77"/>
  <c r="BT77"/>
  <c r="BR77"/>
  <c r="BQ77"/>
  <c r="BP77"/>
  <c r="BN77"/>
  <c r="BM77"/>
  <c r="BL77"/>
  <c r="CK76"/>
  <c r="CF76"/>
  <c r="CA76"/>
  <c r="BV76"/>
  <c r="BL76"/>
  <c r="CK75"/>
  <c r="CF75"/>
  <c r="CA75"/>
  <c r="BV75"/>
  <c r="BL75"/>
  <c r="CK74"/>
  <c r="CF74"/>
  <c r="CA74"/>
  <c r="BV74"/>
  <c r="BL74"/>
  <c r="CK73"/>
  <c r="CF73"/>
  <c r="CA73"/>
  <c r="BV73"/>
  <c r="BL73"/>
  <c r="CK72"/>
  <c r="CF72"/>
  <c r="CA72"/>
  <c r="BV72"/>
  <c r="BL72"/>
  <c r="CK71"/>
  <c r="CF71"/>
  <c r="CA71"/>
  <c r="BV71"/>
  <c r="BL71"/>
  <c r="CK70"/>
  <c r="CF70"/>
  <c r="CA70"/>
  <c r="BV70"/>
  <c r="BL70"/>
  <c r="CK69"/>
  <c r="CF69"/>
  <c r="CA69"/>
  <c r="BV69"/>
  <c r="BT69"/>
  <c r="BR69"/>
  <c r="BP69"/>
  <c r="BN69"/>
  <c r="BL69"/>
  <c r="CK68"/>
  <c r="CF68"/>
  <c r="CA68"/>
  <c r="BV68"/>
  <c r="BL68"/>
  <c r="CK67"/>
  <c r="CF67"/>
  <c r="CA67"/>
  <c r="BV67"/>
  <c r="BL67"/>
  <c r="BM64"/>
  <c r="BL64"/>
  <c r="CO62"/>
  <c r="CK62"/>
  <c r="CJ62"/>
  <c r="CF62"/>
  <c r="CE62"/>
  <c r="CA62"/>
  <c r="BZ62"/>
  <c r="BX62"/>
  <c r="BV62"/>
  <c r="BM62"/>
  <c r="BL62"/>
  <c r="BV60"/>
  <c r="BV59"/>
  <c r="BM59"/>
  <c r="BV58"/>
  <c r="BM58"/>
  <c r="BV57"/>
  <c r="BV56"/>
  <c r="BU55"/>
  <c r="BT55"/>
  <c r="BR55"/>
  <c r="BQ55"/>
  <c r="BP55"/>
  <c r="BM55"/>
  <c r="BL55"/>
  <c r="CK54"/>
  <c r="CF54"/>
  <c r="CA54"/>
  <c r="BV54"/>
  <c r="BM54"/>
  <c r="BL54"/>
  <c r="CO52"/>
  <c r="CK52"/>
  <c r="CJ52"/>
  <c r="CF52"/>
  <c r="CE52"/>
  <c r="CA52"/>
  <c r="BZ52"/>
  <c r="BV52"/>
  <c r="BU52"/>
  <c r="BT52"/>
  <c r="BQ52"/>
  <c r="BP52"/>
  <c r="BO52"/>
  <c r="BN52"/>
  <c r="BM52"/>
  <c r="BL52"/>
  <c r="BV51"/>
  <c r="BM51"/>
  <c r="BL51"/>
  <c r="BV50"/>
  <c r="BM50"/>
  <c r="BL50"/>
  <c r="BV49"/>
  <c r="BM46"/>
  <c r="BV45"/>
  <c r="BM45"/>
  <c r="BL45"/>
  <c r="BV44"/>
  <c r="BM44"/>
  <c r="BL44"/>
  <c r="BV43"/>
  <c r="BM43"/>
  <c r="BL43"/>
  <c r="BV42"/>
  <c r="BM42"/>
  <c r="BL42"/>
  <c r="BV41"/>
  <c r="BM41"/>
  <c r="BL41"/>
  <c r="BV40"/>
  <c r="BV39"/>
  <c r="BM39"/>
  <c r="BL39"/>
  <c r="BV38"/>
  <c r="BM38"/>
  <c r="BL38"/>
  <c r="BV37"/>
  <c r="BM37"/>
  <c r="BL37"/>
  <c r="BU36"/>
  <c r="BT36"/>
  <c r="BR36"/>
  <c r="BP36"/>
  <c r="BN36"/>
  <c r="BM36"/>
  <c r="BL36"/>
  <c r="CK35"/>
  <c r="CF35"/>
  <c r="CA35"/>
  <c r="BV35"/>
  <c r="BM35"/>
  <c r="BL35"/>
  <c r="CK34"/>
  <c r="CF34"/>
  <c r="CA34"/>
  <c r="BV34"/>
  <c r="BM34"/>
  <c r="BL34"/>
  <c r="BV32"/>
  <c r="BV31"/>
  <c r="CK28"/>
  <c r="CF28"/>
  <c r="CA28"/>
  <c r="BV28"/>
  <c r="BL28"/>
  <c r="CK27"/>
  <c r="CF27"/>
  <c r="CA27"/>
  <c r="BV27"/>
  <c r="BL27"/>
  <c r="CK26"/>
  <c r="CF26"/>
  <c r="CA26"/>
  <c r="BV26"/>
  <c r="BL26"/>
  <c r="BR25"/>
  <c r="BP25"/>
  <c r="BN25"/>
  <c r="BZ30" i="14"/>
  <c r="BZ33"/>
  <c r="BZ49"/>
  <c r="BZ22"/>
  <c r="BZ71"/>
  <c r="BZ60"/>
  <c r="BZ21"/>
  <c r="BZ99"/>
  <c r="BZ109"/>
  <c r="BZ96"/>
  <c r="BZ144"/>
  <c r="BZ143"/>
  <c r="BZ141"/>
  <c r="BZ20"/>
  <c r="BZ152"/>
  <c r="BY30"/>
  <c r="BY33"/>
  <c r="BY22"/>
  <c r="BY71"/>
  <c r="BY60"/>
  <c r="BY21"/>
  <c r="BY96"/>
  <c r="BY127"/>
  <c r="BY126"/>
  <c r="BY144"/>
  <c r="BY143"/>
  <c r="BY141"/>
  <c r="BY20"/>
  <c r="BY152"/>
  <c r="BX30"/>
  <c r="BX33"/>
  <c r="BX49"/>
  <c r="BX22"/>
  <c r="BX71"/>
  <c r="BX60"/>
  <c r="BX21"/>
  <c r="BX96"/>
  <c r="BX127"/>
  <c r="BX126"/>
  <c r="BX144"/>
  <c r="BX143"/>
  <c r="BX141"/>
  <c r="BX20"/>
  <c r="BX152"/>
  <c r="BW30"/>
  <c r="BW33"/>
  <c r="BW22"/>
  <c r="BW71"/>
  <c r="BW60"/>
  <c r="BW21"/>
  <c r="BW96"/>
  <c r="BW130"/>
  <c r="BW127"/>
  <c r="BW126"/>
  <c r="BW144"/>
  <c r="BW143"/>
  <c r="BW141"/>
  <c r="BW20"/>
  <c r="BW152"/>
  <c r="BV25"/>
  <c r="BV30"/>
  <c r="BV33"/>
  <c r="BV47"/>
  <c r="BV49"/>
  <c r="BV57"/>
  <c r="BV58"/>
  <c r="BV59"/>
  <c r="BV22"/>
  <c r="BV60"/>
  <c r="BV21"/>
  <c r="BV96"/>
  <c r="BV111"/>
  <c r="BV126"/>
  <c r="BV142"/>
  <c r="BV143"/>
  <c r="BV147"/>
  <c r="BV141"/>
  <c r="BV151"/>
  <c r="BV20"/>
  <c r="BV152"/>
  <c r="BU33"/>
  <c r="BU49"/>
  <c r="BU22"/>
  <c r="BU63"/>
  <c r="BU75"/>
  <c r="BU71"/>
  <c r="BU60"/>
  <c r="BU21"/>
  <c r="BU99"/>
  <c r="BU109"/>
  <c r="BU96"/>
  <c r="BU144"/>
  <c r="BU143"/>
  <c r="BU141"/>
  <c r="BU20"/>
  <c r="BU152"/>
  <c r="BT25"/>
  <c r="BT30"/>
  <c r="BT33"/>
  <c r="BT49"/>
  <c r="BT22"/>
  <c r="BT63"/>
  <c r="BT72"/>
  <c r="BT75"/>
  <c r="BT71"/>
  <c r="BT60"/>
  <c r="BT21"/>
  <c r="BT99"/>
  <c r="BT109"/>
  <c r="BT96"/>
  <c r="BT144"/>
  <c r="BT143"/>
  <c r="BT141"/>
  <c r="BT20"/>
  <c r="BT152"/>
  <c r="BR25"/>
  <c r="BR30"/>
  <c r="BR33"/>
  <c r="BR49"/>
  <c r="BR22"/>
  <c r="BR63"/>
  <c r="BR72"/>
  <c r="BR75"/>
  <c r="BR71"/>
  <c r="BR60"/>
  <c r="BR21"/>
  <c r="BR96"/>
  <c r="BR127"/>
  <c r="BR126"/>
  <c r="BR144"/>
  <c r="BR143"/>
  <c r="BR141"/>
  <c r="BR20"/>
  <c r="BR152"/>
  <c r="BQ33"/>
  <c r="BQ49"/>
  <c r="BQ22"/>
  <c r="BQ63"/>
  <c r="BQ75"/>
  <c r="BQ71"/>
  <c r="BQ60"/>
  <c r="BQ21"/>
  <c r="BQ127"/>
  <c r="BQ126"/>
  <c r="BQ20"/>
  <c r="BQ152"/>
  <c r="BP25"/>
  <c r="BP30"/>
  <c r="BP33"/>
  <c r="BP49"/>
  <c r="BP22"/>
  <c r="BP63"/>
  <c r="BP72"/>
  <c r="BP75"/>
  <c r="BP71"/>
  <c r="BP60"/>
  <c r="BP21"/>
  <c r="BP96"/>
  <c r="BP127"/>
  <c r="BP126"/>
  <c r="BP144"/>
  <c r="BP143"/>
  <c r="BP141"/>
  <c r="BP20"/>
  <c r="BP152"/>
  <c r="BO33"/>
  <c r="BO22"/>
  <c r="BO63"/>
  <c r="BO60"/>
  <c r="BO21"/>
  <c r="BO130"/>
  <c r="BO127"/>
  <c r="BO126"/>
  <c r="BO20"/>
  <c r="BO152"/>
  <c r="BN25"/>
  <c r="BN30"/>
  <c r="BN33"/>
  <c r="BN22"/>
  <c r="BN63"/>
  <c r="BN72"/>
  <c r="BN71"/>
  <c r="BN60"/>
  <c r="BN21"/>
  <c r="BN96"/>
  <c r="BN130"/>
  <c r="BN127"/>
  <c r="BN126"/>
  <c r="BN144"/>
  <c r="BN143"/>
  <c r="BN141"/>
  <c r="BN20"/>
  <c r="BN152"/>
  <c r="BM33"/>
  <c r="BM49"/>
  <c r="BM22"/>
  <c r="BM60"/>
  <c r="BM21"/>
  <c r="BM96"/>
  <c r="BM126"/>
  <c r="BM141"/>
  <c r="BM20"/>
  <c r="BM152"/>
  <c r="BL25"/>
  <c r="BL30"/>
  <c r="BL33"/>
  <c r="BL47"/>
  <c r="BL49"/>
  <c r="BL57"/>
  <c r="BL58"/>
  <c r="BL59"/>
  <c r="BL22"/>
  <c r="BL60"/>
  <c r="BL21"/>
  <c r="BL96"/>
  <c r="BL111"/>
  <c r="BL126"/>
  <c r="BL141"/>
  <c r="BL20"/>
  <c r="BL152"/>
  <c r="BL151"/>
  <c r="BV150"/>
  <c r="BL150"/>
  <c r="BV149"/>
  <c r="BL149"/>
  <c r="BV148"/>
  <c r="BL148"/>
  <c r="BL147"/>
  <c r="BV146"/>
  <c r="BL146"/>
  <c r="BV145"/>
  <c r="BL145"/>
  <c r="BV144"/>
  <c r="BM144"/>
  <c r="BL144"/>
  <c r="BM143"/>
  <c r="BL143"/>
  <c r="BL142"/>
  <c r="BV140"/>
  <c r="BL140"/>
  <c r="BV139"/>
  <c r="BL139"/>
  <c r="BV138"/>
  <c r="BL138"/>
  <c r="BV137"/>
  <c r="BL137"/>
  <c r="BV136"/>
  <c r="BL136"/>
  <c r="BV135"/>
  <c r="BL135"/>
  <c r="BV134"/>
  <c r="BL134"/>
  <c r="BX133"/>
  <c r="BV133"/>
  <c r="BL133"/>
  <c r="BV132"/>
  <c r="BM132"/>
  <c r="BL132"/>
  <c r="BV131"/>
  <c r="BM131"/>
  <c r="BL131"/>
  <c r="BV130"/>
  <c r="BM130"/>
  <c r="BL130"/>
  <c r="BV129"/>
  <c r="BL129"/>
  <c r="BV128"/>
  <c r="BL128"/>
  <c r="BV127"/>
  <c r="BM127"/>
  <c r="BL127"/>
  <c r="BV125"/>
  <c r="BL125"/>
  <c r="BV124"/>
  <c r="BL124"/>
  <c r="BV123"/>
  <c r="BL123"/>
  <c r="BV122"/>
  <c r="BL122"/>
  <c r="BV121"/>
  <c r="BL121"/>
  <c r="BV120"/>
  <c r="BL120"/>
  <c r="BV119"/>
  <c r="BL119"/>
  <c r="BV118"/>
  <c r="BL118"/>
  <c r="BV117"/>
  <c r="BL117"/>
  <c r="BV116"/>
  <c r="BL116"/>
  <c r="BV115"/>
  <c r="BL115"/>
  <c r="BV114"/>
  <c r="BL114"/>
  <c r="BV113"/>
  <c r="BL113"/>
  <c r="BV112"/>
  <c r="BL112"/>
  <c r="BV110"/>
  <c r="BL110"/>
  <c r="BV109"/>
  <c r="BM109"/>
  <c r="BL109"/>
  <c r="BV108"/>
  <c r="BM108"/>
  <c r="BL108"/>
  <c r="BV107"/>
  <c r="BM107"/>
  <c r="BL107"/>
  <c r="BV106"/>
  <c r="BM106"/>
  <c r="BL106"/>
  <c r="BV105"/>
  <c r="BM105"/>
  <c r="BL105"/>
  <c r="BZ104"/>
  <c r="BV104"/>
  <c r="BU104"/>
  <c r="BT104"/>
  <c r="BM104"/>
  <c r="BL104"/>
  <c r="BV103"/>
  <c r="BM103"/>
  <c r="BL103"/>
  <c r="BV102"/>
  <c r="BM102"/>
  <c r="BL102"/>
  <c r="BV101"/>
  <c r="BM101"/>
  <c r="BL101"/>
  <c r="BV100"/>
  <c r="BM100"/>
  <c r="BL100"/>
  <c r="BV99"/>
  <c r="BM99"/>
  <c r="BL99"/>
  <c r="BV98"/>
  <c r="BL98"/>
  <c r="BV97"/>
  <c r="BL97"/>
  <c r="BV95"/>
  <c r="BL95"/>
  <c r="BV94"/>
  <c r="BL94"/>
  <c r="BV93"/>
  <c r="BL93"/>
  <c r="BV92"/>
  <c r="BL92"/>
  <c r="BV91"/>
  <c r="BL91"/>
  <c r="BV88"/>
  <c r="BL88"/>
  <c r="BV87"/>
  <c r="BL87"/>
  <c r="BV85"/>
  <c r="BL85"/>
  <c r="BV84"/>
  <c r="BL84"/>
  <c r="BV83"/>
  <c r="BL83"/>
  <c r="BV82"/>
  <c r="BL82"/>
  <c r="BV81"/>
  <c r="BU81"/>
  <c r="BT81"/>
  <c r="BM81"/>
  <c r="BL81"/>
  <c r="BV80"/>
  <c r="BV79"/>
  <c r="BV78"/>
  <c r="BV77"/>
  <c r="BM77"/>
  <c r="BL77"/>
  <c r="BV76"/>
  <c r="BM76"/>
  <c r="BL76"/>
  <c r="BM75"/>
  <c r="BL75"/>
  <c r="BV74"/>
  <c r="BM74"/>
  <c r="BL74"/>
  <c r="BV73"/>
  <c r="BM73"/>
  <c r="BL73"/>
  <c r="BV72"/>
  <c r="BM72"/>
  <c r="BL72"/>
  <c r="BV71"/>
  <c r="BM71"/>
  <c r="BL71"/>
  <c r="BV70"/>
  <c r="BL70"/>
  <c r="BV69"/>
  <c r="BL69"/>
  <c r="BV68"/>
  <c r="BL68"/>
  <c r="BV67"/>
  <c r="BL67"/>
  <c r="BV66"/>
  <c r="BL66"/>
  <c r="BV65"/>
  <c r="BM65"/>
  <c r="BL65"/>
  <c r="BV64"/>
  <c r="BM64"/>
  <c r="BL64"/>
  <c r="BV63"/>
  <c r="BM63"/>
  <c r="BL63"/>
  <c r="BV62"/>
  <c r="BL62"/>
  <c r="BV61"/>
  <c r="BL61"/>
  <c r="BV55"/>
  <c r="BV54"/>
  <c r="BV53"/>
  <c r="BM53"/>
  <c r="BL53"/>
  <c r="BV52"/>
  <c r="BM52"/>
  <c r="BL52"/>
  <c r="BV51"/>
  <c r="BM51"/>
  <c r="BL51"/>
  <c r="BM50"/>
  <c r="BL50"/>
  <c r="BV48"/>
  <c r="BL48"/>
  <c r="BU46"/>
  <c r="BT46"/>
  <c r="BQ46"/>
  <c r="BP46"/>
  <c r="BO46"/>
  <c r="BN46"/>
  <c r="BM46"/>
  <c r="BL46"/>
  <c r="BV45"/>
  <c r="BL45"/>
  <c r="BV44"/>
  <c r="BL44"/>
  <c r="BV43"/>
  <c r="BL43"/>
  <c r="BV42"/>
  <c r="BL42"/>
  <c r="BV41"/>
  <c r="BL41"/>
  <c r="BV40"/>
  <c r="BL40"/>
  <c r="BV39"/>
  <c r="BL39"/>
  <c r="BV38"/>
  <c r="BL38"/>
  <c r="BV37"/>
  <c r="BM37"/>
  <c r="BL37"/>
  <c r="BV36"/>
  <c r="BL36"/>
  <c r="BV34"/>
  <c r="BL34"/>
  <c r="BV32"/>
  <c r="BL32"/>
  <c r="BV31"/>
  <c r="BL31"/>
  <c r="BV29"/>
  <c r="BL29"/>
  <c r="BV26"/>
  <c r="BL26"/>
  <c r="AR22" i="12"/>
  <c r="AS22"/>
  <c r="AU22"/>
  <c r="AS60"/>
  <c r="AQ57"/>
  <c r="AU108"/>
  <c r="AU98"/>
  <c r="AU95"/>
  <c r="AR95"/>
  <c r="AS95"/>
  <c r="AT95"/>
  <c r="AQ95"/>
  <c r="AU75"/>
  <c r="AS75"/>
  <c r="AT75"/>
  <c r="AQ75"/>
  <c r="AQ67"/>
  <c r="AQ86"/>
  <c r="AQ87"/>
  <c r="AQ70"/>
  <c r="AQ71"/>
  <c r="AQ84"/>
  <c r="AQ90"/>
  <c r="AQ64"/>
  <c r="AS132"/>
  <c r="BJ22" i="18"/>
  <c r="BJ25"/>
  <c r="BJ27"/>
  <c r="BJ34"/>
  <c r="BJ35"/>
  <c r="BJ39"/>
  <c r="BJ41"/>
  <c r="BJ40"/>
  <c r="BJ23"/>
  <c r="BJ36"/>
  <c r="BJ28"/>
  <c r="BJ48"/>
  <c r="BJ49"/>
  <c r="BJ50"/>
  <c r="BJ53"/>
  <c r="BJ54"/>
  <c r="BJ57"/>
  <c r="BJ56"/>
  <c r="BJ58"/>
  <c r="BJ59"/>
  <c r="BJ55"/>
  <c r="BJ51"/>
  <c r="BJ52"/>
  <c r="BJ43"/>
  <c r="BJ61"/>
  <c r="BJ19"/>
  <c r="BJ67"/>
  <c r="BJ68"/>
  <c r="BJ81"/>
  <c r="BJ74"/>
  <c r="BJ69"/>
  <c r="BJ70"/>
  <c r="BJ76"/>
  <c r="BJ80"/>
  <c r="BJ78"/>
  <c r="BJ79"/>
  <c r="BJ65"/>
  <c r="BJ83"/>
  <c r="BJ87"/>
  <c r="BJ91"/>
  <c r="BJ82"/>
  <c r="BJ96"/>
  <c r="BJ106"/>
  <c r="BJ104"/>
  <c r="BJ105"/>
  <c r="BJ102"/>
  <c r="BJ95"/>
  <c r="BJ120"/>
  <c r="BJ121"/>
  <c r="BJ117"/>
  <c r="BJ122"/>
  <c r="BJ116"/>
  <c r="BJ114"/>
  <c r="BJ110"/>
  <c r="BJ18"/>
  <c r="BJ127"/>
  <c r="BI43"/>
  <c r="BI61"/>
  <c r="BI19"/>
  <c r="BI65"/>
  <c r="BI83"/>
  <c r="BI87"/>
  <c r="BI91"/>
  <c r="BI82"/>
  <c r="BI96"/>
  <c r="BI102"/>
  <c r="BI106"/>
  <c r="BI95"/>
  <c r="BI117"/>
  <c r="BI122"/>
  <c r="BI116"/>
  <c r="BI114"/>
  <c r="BI110"/>
  <c r="BI18"/>
  <c r="BI127"/>
  <c r="BH43"/>
  <c r="BH61"/>
  <c r="BH19"/>
  <c r="BH65"/>
  <c r="BH83"/>
  <c r="BH87"/>
  <c r="BH91"/>
  <c r="BH82"/>
  <c r="BH96"/>
  <c r="BH102"/>
  <c r="BH106"/>
  <c r="BH95"/>
  <c r="BH117"/>
  <c r="BH122"/>
  <c r="BH116"/>
  <c r="BH114"/>
  <c r="BH110"/>
  <c r="BH18"/>
  <c r="BH127"/>
  <c r="BG43"/>
  <c r="BG61"/>
  <c r="BG19"/>
  <c r="BG65"/>
  <c r="BG83"/>
  <c r="BG87"/>
  <c r="BG91"/>
  <c r="BG82"/>
  <c r="BG96"/>
  <c r="BG102"/>
  <c r="BG106"/>
  <c r="BG95"/>
  <c r="BG117"/>
  <c r="BG122"/>
  <c r="BG116"/>
  <c r="BG114"/>
  <c r="BG110"/>
  <c r="BG18"/>
  <c r="BG127"/>
  <c r="BF43"/>
  <c r="BF61"/>
  <c r="BF19"/>
  <c r="BF65"/>
  <c r="BF83"/>
  <c r="BF87"/>
  <c r="BF91"/>
  <c r="BF82"/>
  <c r="BF96"/>
  <c r="BF102"/>
  <c r="BF106"/>
  <c r="BF95"/>
  <c r="BF117"/>
  <c r="BF122"/>
  <c r="BF116"/>
  <c r="BF114"/>
  <c r="BF110"/>
  <c r="BF18"/>
  <c r="BF127"/>
  <c r="BJ103"/>
  <c r="AU26"/>
  <c r="AU28"/>
  <c r="AU30"/>
  <c r="AU31"/>
  <c r="AU34"/>
  <c r="AU37"/>
  <c r="AU38"/>
  <c r="AU36"/>
  <c r="AU41"/>
  <c r="AU22"/>
  <c r="AU25"/>
  <c r="AU27"/>
  <c r="AU35"/>
  <c r="AU39"/>
  <c r="AU40"/>
  <c r="AU23"/>
  <c r="AU29"/>
  <c r="BZ31"/>
  <c r="CD31"/>
  <c r="DN31"/>
  <c r="DR31"/>
  <c r="CY31"/>
  <c r="DC31"/>
  <c r="BZ57"/>
  <c r="DN57"/>
  <c r="CY57"/>
  <c r="AS81" i="7"/>
  <c r="AS77"/>
  <c r="AS66"/>
  <c r="AR77"/>
  <c r="AR66"/>
  <c r="AT81"/>
  <c r="AT77"/>
  <c r="AT66"/>
  <c r="AU81"/>
  <c r="AU77"/>
  <c r="AU66"/>
  <c r="AQ66"/>
  <c r="BZ30" i="18"/>
  <c r="CD30"/>
  <c r="DN30"/>
  <c r="DR30"/>
  <c r="CY30"/>
  <c r="DC30"/>
  <c r="BZ29"/>
  <c r="CD29"/>
  <c r="DN29"/>
  <c r="DR29"/>
  <c r="CY29"/>
  <c r="DC29"/>
  <c r="BZ38"/>
  <c r="CD38"/>
  <c r="DN38"/>
  <c r="DR38"/>
  <c r="CY38"/>
  <c r="DC38"/>
  <c r="BZ37"/>
  <c r="CD37"/>
  <c r="DN37"/>
  <c r="DR37"/>
  <c r="CY37"/>
  <c r="DC37"/>
  <c r="AU77"/>
  <c r="AR65"/>
  <c r="AS65"/>
  <c r="AT65"/>
  <c r="AU69"/>
  <c r="AU68"/>
  <c r="AU67"/>
  <c r="AU78"/>
  <c r="AU81"/>
  <c r="AU74"/>
  <c r="AU70"/>
  <c r="AU76"/>
  <c r="AU80"/>
  <c r="AU79"/>
  <c r="AU65"/>
  <c r="AQ65"/>
  <c r="BJ116" i="16"/>
  <c r="BJ117"/>
  <c r="BJ113"/>
  <c r="BF113"/>
  <c r="BE116"/>
  <c r="BE117"/>
  <c r="BE113"/>
  <c r="BA113"/>
  <c r="AW113"/>
  <c r="AX113"/>
  <c r="AY113"/>
  <c r="AZ116"/>
  <c r="AZ117"/>
  <c r="AZ113"/>
  <c r="AR113"/>
  <c r="AS113"/>
  <c r="AT113"/>
  <c r="AU116"/>
  <c r="AU117"/>
  <c r="AU113"/>
  <c r="AV113"/>
  <c r="AQ113"/>
  <c r="AU53" i="11"/>
  <c r="AS53"/>
  <c r="AQ57"/>
  <c r="AU56" i="9"/>
  <c r="AS56"/>
  <c r="AQ62"/>
  <c r="AU34"/>
  <c r="AQ35"/>
  <c r="AQ36"/>
  <c r="AR37" i="16"/>
  <c r="AS37"/>
  <c r="AT37"/>
  <c r="AU49"/>
  <c r="AU43"/>
  <c r="AU44"/>
  <c r="AU42"/>
  <c r="AU48"/>
  <c r="AU50"/>
  <c r="AU52"/>
  <c r="AU53"/>
  <c r="AU47"/>
  <c r="AU51"/>
  <c r="AU45"/>
  <c r="AU46"/>
  <c r="AU55"/>
  <c r="AU37"/>
  <c r="AQ37"/>
  <c r="AR20"/>
  <c r="AS20"/>
  <c r="AT20"/>
  <c r="AU25"/>
  <c r="AU26"/>
  <c r="AU28"/>
  <c r="AU29"/>
  <c r="AU30"/>
  <c r="AU35"/>
  <c r="AU36"/>
  <c r="AU34"/>
  <c r="AU24"/>
  <c r="AU27"/>
  <c r="AU31"/>
  <c r="AU32"/>
  <c r="AU33"/>
  <c r="AU23"/>
  <c r="AU20"/>
  <c r="AQ20"/>
  <c r="AT76" i="8"/>
  <c r="AT72"/>
  <c r="AT61"/>
  <c r="AU76"/>
  <c r="AU72"/>
  <c r="AU61"/>
  <c r="AS76"/>
  <c r="AS72"/>
  <c r="AS61"/>
  <c r="AR72"/>
  <c r="AR61"/>
  <c r="AQ61"/>
  <c r="AQ21"/>
  <c r="AR96"/>
  <c r="AS96"/>
  <c r="AT96"/>
  <c r="AU99"/>
  <c r="AU108"/>
  <c r="AU96"/>
  <c r="AQ96"/>
  <c r="AQ110"/>
  <c r="AR129"/>
  <c r="AR126"/>
  <c r="AR125"/>
  <c r="AS126"/>
  <c r="AS125"/>
  <c r="AT126"/>
  <c r="AT125"/>
  <c r="AQ125"/>
  <c r="AR143"/>
  <c r="AR142"/>
  <c r="AR140"/>
  <c r="AS143"/>
  <c r="AS142"/>
  <c r="AS140"/>
  <c r="AT143"/>
  <c r="AT142"/>
  <c r="AT140"/>
  <c r="AU143"/>
  <c r="AU142"/>
  <c r="AU140"/>
  <c r="AQ140"/>
  <c r="AQ20"/>
  <c r="AQ56"/>
  <c r="BJ76"/>
  <c r="BJ72"/>
  <c r="BJ61"/>
  <c r="BJ21"/>
  <c r="BJ99"/>
  <c r="BJ108"/>
  <c r="BJ96"/>
  <c r="BJ143"/>
  <c r="BJ142"/>
  <c r="BJ140"/>
  <c r="BJ20"/>
  <c r="BJ151"/>
  <c r="BI76"/>
  <c r="BI72"/>
  <c r="BI61"/>
  <c r="BI21"/>
  <c r="BI96"/>
  <c r="BI126"/>
  <c r="BI125"/>
  <c r="BI143"/>
  <c r="BI142"/>
  <c r="BI140"/>
  <c r="BI20"/>
  <c r="BI151"/>
  <c r="BH76"/>
  <c r="BH72"/>
  <c r="BH61"/>
  <c r="BH21"/>
  <c r="BH96"/>
  <c r="BH126"/>
  <c r="BH125"/>
  <c r="BH143"/>
  <c r="BH142"/>
  <c r="BH140"/>
  <c r="BH20"/>
  <c r="BH151"/>
  <c r="BG76"/>
  <c r="BG72"/>
  <c r="BG61"/>
  <c r="BG21"/>
  <c r="BG96"/>
  <c r="BG129"/>
  <c r="BG126"/>
  <c r="BG125"/>
  <c r="BG143"/>
  <c r="BG142"/>
  <c r="BG140"/>
  <c r="BG20"/>
  <c r="BG151"/>
  <c r="BF61"/>
  <c r="BF21"/>
  <c r="BF96"/>
  <c r="BF110"/>
  <c r="BF125"/>
  <c r="BF141"/>
  <c r="BF143"/>
  <c r="BF147"/>
  <c r="BF146"/>
  <c r="BF142"/>
  <c r="BF140"/>
  <c r="BF150"/>
  <c r="BF20"/>
  <c r="BF151"/>
  <c r="BF149"/>
  <c r="BF148"/>
  <c r="BF145"/>
  <c r="BF139"/>
  <c r="BF138"/>
  <c r="BF137"/>
  <c r="BF136"/>
  <c r="BF135"/>
  <c r="BF134"/>
  <c r="BF133"/>
  <c r="BF132"/>
  <c r="BF131"/>
  <c r="BF130"/>
  <c r="BF129"/>
  <c r="BF128"/>
  <c r="BF127"/>
  <c r="BF126"/>
  <c r="BF124"/>
  <c r="BF123"/>
  <c r="BF122"/>
  <c r="BF121"/>
  <c r="BF120"/>
  <c r="BF119"/>
  <c r="BF118"/>
  <c r="BF117"/>
  <c r="BF116"/>
  <c r="BF115"/>
  <c r="BF114"/>
  <c r="BF113"/>
  <c r="BF112"/>
  <c r="BF111"/>
  <c r="BF109"/>
  <c r="BI108"/>
  <c r="BH108"/>
  <c r="BG108"/>
  <c r="BF105"/>
  <c r="BF106"/>
  <c r="BF107"/>
  <c r="BF108"/>
  <c r="BJ104"/>
  <c r="BF104"/>
  <c r="BF103"/>
  <c r="BF102"/>
  <c r="BF101"/>
  <c r="BF100"/>
  <c r="BF99"/>
  <c r="BF98"/>
  <c r="BF97"/>
  <c r="BF95"/>
  <c r="BF94"/>
  <c r="BF93"/>
  <c r="BF92"/>
  <c r="BF91"/>
  <c r="BF88"/>
  <c r="BF87"/>
  <c r="BF86"/>
  <c r="BF85"/>
  <c r="BF84"/>
  <c r="BF83"/>
  <c r="BF82"/>
  <c r="BJ81"/>
  <c r="BF81"/>
  <c r="BF80"/>
  <c r="BF79"/>
  <c r="BF78"/>
  <c r="BF77"/>
  <c r="BF76"/>
  <c r="BF75"/>
  <c r="BF74"/>
  <c r="BF73"/>
  <c r="BF72"/>
  <c r="BF71"/>
  <c r="BF70"/>
  <c r="BF69"/>
  <c r="BF68"/>
  <c r="BF67"/>
  <c r="BF66"/>
  <c r="BF65"/>
  <c r="BF64"/>
  <c r="BF63"/>
  <c r="BF62"/>
  <c r="BJ57"/>
  <c r="BF57"/>
  <c r="BF49"/>
  <c r="BJ47"/>
  <c r="BF47"/>
  <c r="BF32"/>
  <c r="BF31"/>
  <c r="BF29"/>
  <c r="BF28"/>
  <c r="AQ60" i="7"/>
  <c r="BF154" i="11"/>
  <c r="BF153"/>
  <c r="BF152"/>
  <c r="BF151"/>
  <c r="BF150"/>
  <c r="BF149"/>
  <c r="BF148"/>
  <c r="BF147"/>
  <c r="BF146"/>
  <c r="BF144"/>
  <c r="BF143"/>
  <c r="BF142"/>
  <c r="BF141"/>
  <c r="BF140"/>
  <c r="BF139"/>
  <c r="BF138"/>
  <c r="BF137"/>
  <c r="BF136"/>
  <c r="BF135"/>
  <c r="BF134"/>
  <c r="BF133"/>
  <c r="BF132"/>
  <c r="BF131"/>
  <c r="BF129"/>
  <c r="BF128"/>
  <c r="BF127"/>
  <c r="BF126"/>
  <c r="BF125"/>
  <c r="BF124"/>
  <c r="BF123"/>
  <c r="BF122"/>
  <c r="BF121"/>
  <c r="BF120"/>
  <c r="BF119"/>
  <c r="BF118"/>
  <c r="BF117"/>
  <c r="BF116"/>
  <c r="BF114"/>
  <c r="BI113"/>
  <c r="BH113"/>
  <c r="BG113"/>
  <c r="BF109"/>
  <c r="BF110"/>
  <c r="BF111"/>
  <c r="BF112"/>
  <c r="BF113"/>
  <c r="BJ108"/>
  <c r="BF108"/>
  <c r="BF107"/>
  <c r="BF106"/>
  <c r="BF105"/>
  <c r="BF104"/>
  <c r="BF103"/>
  <c r="BF102"/>
  <c r="BF101"/>
  <c r="BF99"/>
  <c r="BF98"/>
  <c r="BF97"/>
  <c r="BF96"/>
  <c r="BF95"/>
  <c r="BF93"/>
  <c r="BF92"/>
  <c r="BF91"/>
  <c r="BF90"/>
  <c r="BF89"/>
  <c r="BF88"/>
  <c r="BF87"/>
  <c r="BF86"/>
  <c r="BJ85"/>
  <c r="BF85"/>
  <c r="BF84"/>
  <c r="BF83"/>
  <c r="BF82"/>
  <c r="BF81"/>
  <c r="BF80"/>
  <c r="BF79"/>
  <c r="BF78"/>
  <c r="BF77"/>
  <c r="BF76"/>
  <c r="BF75"/>
  <c r="BF74"/>
  <c r="BF73"/>
  <c r="BF72"/>
  <c r="BF71"/>
  <c r="BF70"/>
  <c r="BF69"/>
  <c r="BF68"/>
  <c r="BF67"/>
  <c r="BF66"/>
  <c r="BJ61"/>
  <c r="BF61"/>
  <c r="BF52"/>
  <c r="BJ50"/>
  <c r="BF50"/>
  <c r="BF35"/>
  <c r="BF34"/>
  <c r="BF28"/>
  <c r="BF27"/>
  <c r="BF26"/>
  <c r="BJ25" i="10"/>
  <c r="BJ31"/>
  <c r="BJ34"/>
  <c r="BJ51"/>
  <c r="BJ22"/>
  <c r="BJ77"/>
  <c r="BJ73"/>
  <c r="BJ62"/>
  <c r="BJ21"/>
  <c r="BJ97"/>
  <c r="BJ107"/>
  <c r="BJ95"/>
  <c r="BJ140"/>
  <c r="BJ139"/>
  <c r="BJ137"/>
  <c r="BJ20"/>
  <c r="BJ148"/>
  <c r="BI25"/>
  <c r="BI31"/>
  <c r="BI34"/>
  <c r="BI51"/>
  <c r="BI22"/>
  <c r="BI77"/>
  <c r="BI73"/>
  <c r="BI62"/>
  <c r="BI21"/>
  <c r="BI97"/>
  <c r="BI95"/>
  <c r="BI123"/>
  <c r="BI122"/>
  <c r="BI140"/>
  <c r="BI139"/>
  <c r="BI137"/>
  <c r="BI20"/>
  <c r="BI148"/>
  <c r="BH25"/>
  <c r="BH31"/>
  <c r="BH34"/>
  <c r="BH51"/>
  <c r="BH22"/>
  <c r="BH77"/>
  <c r="BH73"/>
  <c r="BH62"/>
  <c r="BH21"/>
  <c r="BH97"/>
  <c r="BH95"/>
  <c r="BH123"/>
  <c r="BH122"/>
  <c r="BH140"/>
  <c r="BH139"/>
  <c r="BH137"/>
  <c r="BH20"/>
  <c r="BH148"/>
  <c r="BG25"/>
  <c r="BG31"/>
  <c r="BG34"/>
  <c r="BG51"/>
  <c r="BG22"/>
  <c r="BG77"/>
  <c r="BG73"/>
  <c r="BG62"/>
  <c r="BG21"/>
  <c r="BG97"/>
  <c r="BG95"/>
  <c r="BG126"/>
  <c r="BG123"/>
  <c r="BG122"/>
  <c r="BG140"/>
  <c r="BG139"/>
  <c r="BG137"/>
  <c r="BG20"/>
  <c r="BG148"/>
  <c r="BF26"/>
  <c r="BF27"/>
  <c r="BF29"/>
  <c r="BF25"/>
  <c r="BF31"/>
  <c r="BF35"/>
  <c r="BF37"/>
  <c r="BF38"/>
  <c r="BF40"/>
  <c r="BF41"/>
  <c r="BF42"/>
  <c r="BF43"/>
  <c r="BF44"/>
  <c r="BF45"/>
  <c r="BF46"/>
  <c r="BF47"/>
  <c r="BF39"/>
  <c r="BF34"/>
  <c r="BF49"/>
  <c r="BF52"/>
  <c r="BF55"/>
  <c r="BF56"/>
  <c r="BF53"/>
  <c r="BF51"/>
  <c r="BF59"/>
  <c r="BF60"/>
  <c r="BF61"/>
  <c r="BF22"/>
  <c r="BF62"/>
  <c r="BF21"/>
  <c r="BF95"/>
  <c r="BF109"/>
  <c r="BF122"/>
  <c r="BF137"/>
  <c r="BF147"/>
  <c r="BF20"/>
  <c r="BF148"/>
  <c r="BF146"/>
  <c r="BF145"/>
  <c r="BF144"/>
  <c r="BF143"/>
  <c r="BF142"/>
  <c r="BF141"/>
  <c r="BF140"/>
  <c r="BF139"/>
  <c r="BF138"/>
  <c r="BF136"/>
  <c r="BF135"/>
  <c r="BF134"/>
  <c r="BF133"/>
  <c r="BF132"/>
  <c r="BF131"/>
  <c r="BF130"/>
  <c r="BF129"/>
  <c r="BF128"/>
  <c r="BF127"/>
  <c r="BF126"/>
  <c r="BF125"/>
  <c r="BF124"/>
  <c r="BF123"/>
  <c r="BF121"/>
  <c r="BF120"/>
  <c r="BF119"/>
  <c r="BF118"/>
  <c r="BF117"/>
  <c r="BF116"/>
  <c r="BF115"/>
  <c r="BF114"/>
  <c r="BF113"/>
  <c r="BF112"/>
  <c r="BF111"/>
  <c r="BF110"/>
  <c r="BI107"/>
  <c r="BH107"/>
  <c r="BG107"/>
  <c r="BF103"/>
  <c r="BF104"/>
  <c r="BF105"/>
  <c r="BF106"/>
  <c r="BF107"/>
  <c r="BJ102"/>
  <c r="BF102"/>
  <c r="BF101"/>
  <c r="BF100"/>
  <c r="BF99"/>
  <c r="BF98"/>
  <c r="BF97"/>
  <c r="BF96"/>
  <c r="BF94"/>
  <c r="BF93"/>
  <c r="BF92"/>
  <c r="BF90"/>
  <c r="BF89"/>
  <c r="BF88"/>
  <c r="BF86"/>
  <c r="BF85"/>
  <c r="BF84"/>
  <c r="BF83"/>
  <c r="BJ82"/>
  <c r="BF82"/>
  <c r="BF81"/>
  <c r="BF80"/>
  <c r="BF79"/>
  <c r="BF78"/>
  <c r="BF77"/>
  <c r="BF76"/>
  <c r="BF75"/>
  <c r="BF74"/>
  <c r="BF73"/>
  <c r="BF72"/>
  <c r="BF71"/>
  <c r="BF69"/>
  <c r="BF68"/>
  <c r="BF67"/>
  <c r="BF66"/>
  <c r="BF65"/>
  <c r="BF64"/>
  <c r="BF63"/>
  <c r="BJ58"/>
  <c r="BF58"/>
  <c r="BF50"/>
  <c r="BJ48"/>
  <c r="BF48"/>
  <c r="BF33"/>
  <c r="BF32"/>
  <c r="BF30"/>
  <c r="BJ25" i="9"/>
  <c r="BJ34"/>
  <c r="BJ39"/>
  <c r="BJ56"/>
  <c r="BJ22"/>
  <c r="BJ83"/>
  <c r="BJ79"/>
  <c r="BJ68"/>
  <c r="BJ21"/>
  <c r="BJ106"/>
  <c r="BJ117"/>
  <c r="BJ103"/>
  <c r="BJ152"/>
  <c r="BJ151"/>
  <c r="BJ149"/>
  <c r="BJ20"/>
  <c r="BJ160"/>
  <c r="BI25"/>
  <c r="BI34"/>
  <c r="BI39"/>
  <c r="BI56"/>
  <c r="BI22"/>
  <c r="BI83"/>
  <c r="BI79"/>
  <c r="BI68"/>
  <c r="BI21"/>
  <c r="BI106"/>
  <c r="BI103"/>
  <c r="BI135"/>
  <c r="BI134"/>
  <c r="BI152"/>
  <c r="BI151"/>
  <c r="BI149"/>
  <c r="BI20"/>
  <c r="BI160"/>
  <c r="BH25"/>
  <c r="BH34"/>
  <c r="BH39"/>
  <c r="BH56"/>
  <c r="BH22"/>
  <c r="BH83"/>
  <c r="BH79"/>
  <c r="BH68"/>
  <c r="BH21"/>
  <c r="BH106"/>
  <c r="BH103"/>
  <c r="BH135"/>
  <c r="BH134"/>
  <c r="BH152"/>
  <c r="BH151"/>
  <c r="BH149"/>
  <c r="BH20"/>
  <c r="BH160"/>
  <c r="BG25"/>
  <c r="BG34"/>
  <c r="BG39"/>
  <c r="BG56"/>
  <c r="BG22"/>
  <c r="BG83"/>
  <c r="BG79"/>
  <c r="BG68"/>
  <c r="BG21"/>
  <c r="BG106"/>
  <c r="BG103"/>
  <c r="BG138"/>
  <c r="BG135"/>
  <c r="BG134"/>
  <c r="BG152"/>
  <c r="BG151"/>
  <c r="BG149"/>
  <c r="BG20"/>
  <c r="BG160"/>
  <c r="BF26"/>
  <c r="BF27"/>
  <c r="BF28"/>
  <c r="BF32"/>
  <c r="BF33"/>
  <c r="BF25"/>
  <c r="BF34"/>
  <c r="BF40"/>
  <c r="BF41"/>
  <c r="BF42"/>
  <c r="BF44"/>
  <c r="BF45"/>
  <c r="BF46"/>
  <c r="BF47"/>
  <c r="BF48"/>
  <c r="BF49"/>
  <c r="BF50"/>
  <c r="BF51"/>
  <c r="BF52"/>
  <c r="BF43"/>
  <c r="BF39"/>
  <c r="BF54"/>
  <c r="BF57"/>
  <c r="BF60"/>
  <c r="BF61"/>
  <c r="BF58"/>
  <c r="BF56"/>
  <c r="BF65"/>
  <c r="BF66"/>
  <c r="BF67"/>
  <c r="BF22"/>
  <c r="BF68"/>
  <c r="BF21"/>
  <c r="BF103"/>
  <c r="BF119"/>
  <c r="BF134"/>
  <c r="BF149"/>
  <c r="BF159"/>
  <c r="BF20"/>
  <c r="BF160"/>
  <c r="BF158"/>
  <c r="BF157"/>
  <c r="BF156"/>
  <c r="BF155"/>
  <c r="BF154"/>
  <c r="BF153"/>
  <c r="BF152"/>
  <c r="BF151"/>
  <c r="BF150"/>
  <c r="BF148"/>
  <c r="BF147"/>
  <c r="BF146"/>
  <c r="BF145"/>
  <c r="BF144"/>
  <c r="BF143"/>
  <c r="BF142"/>
  <c r="BF141"/>
  <c r="BF140"/>
  <c r="BF139"/>
  <c r="BF138"/>
  <c r="BF137"/>
  <c r="BF136"/>
  <c r="BF135"/>
  <c r="BF133"/>
  <c r="BF132"/>
  <c r="BF131"/>
  <c r="BF130"/>
  <c r="BF129"/>
  <c r="BF128"/>
  <c r="BF127"/>
  <c r="BF126"/>
  <c r="BF125"/>
  <c r="BF124"/>
  <c r="BF123"/>
  <c r="BF122"/>
  <c r="BF121"/>
  <c r="BF120"/>
  <c r="BF118"/>
  <c r="BI117"/>
  <c r="BH117"/>
  <c r="BG117"/>
  <c r="BF112"/>
  <c r="BF113"/>
  <c r="BF115"/>
  <c r="BF116"/>
  <c r="BF117"/>
  <c r="BJ111"/>
  <c r="BF111"/>
  <c r="BF110"/>
  <c r="BF109"/>
  <c r="BF108"/>
  <c r="BF107"/>
  <c r="BF106"/>
  <c r="BF105"/>
  <c r="BF104"/>
  <c r="BF102"/>
  <c r="BF101"/>
  <c r="BF100"/>
  <c r="BF99"/>
  <c r="BF98"/>
  <c r="BF95"/>
  <c r="BF94"/>
  <c r="BF93"/>
  <c r="BF92"/>
  <c r="BF91"/>
  <c r="BF90"/>
  <c r="BF89"/>
  <c r="BJ88"/>
  <c r="BF88"/>
  <c r="BF87"/>
  <c r="BF86"/>
  <c r="BF85"/>
  <c r="BF84"/>
  <c r="BF83"/>
  <c r="BF82"/>
  <c r="BF81"/>
  <c r="BF80"/>
  <c r="BF79"/>
  <c r="BF78"/>
  <c r="BF77"/>
  <c r="BF76"/>
  <c r="BF75"/>
  <c r="BF74"/>
  <c r="BF73"/>
  <c r="BF72"/>
  <c r="BF71"/>
  <c r="BF70"/>
  <c r="BF69"/>
  <c r="BJ64"/>
  <c r="BF64"/>
  <c r="BJ55"/>
  <c r="BI55"/>
  <c r="BH55"/>
  <c r="BG55"/>
  <c r="BF55"/>
  <c r="BJ53"/>
  <c r="BF53"/>
  <c r="BF38"/>
  <c r="BF37"/>
  <c r="AR134" i="15"/>
  <c r="AS134"/>
  <c r="AT134"/>
  <c r="AU134"/>
  <c r="AU30" i="14"/>
  <c r="AU33"/>
  <c r="AU49"/>
  <c r="AU22"/>
  <c r="AU71"/>
  <c r="AS71"/>
  <c r="AQ147"/>
  <c r="AS133"/>
  <c r="AQ133"/>
  <c r="AS60"/>
  <c r="AU60"/>
  <c r="AR71"/>
  <c r="AR60"/>
  <c r="AT71"/>
  <c r="AT60"/>
  <c r="AQ60"/>
  <c r="AG82"/>
  <c r="AQ82"/>
  <c r="AV82"/>
  <c r="BA82"/>
  <c r="BF82"/>
  <c r="AG83"/>
  <c r="AQ83"/>
  <c r="AV83"/>
  <c r="BA83"/>
  <c r="BF83"/>
  <c r="AG84"/>
  <c r="AQ84"/>
  <c r="AV84"/>
  <c r="BA84"/>
  <c r="BF84"/>
  <c r="AQ78"/>
  <c r="AS49"/>
  <c r="AQ54"/>
  <c r="BJ25"/>
  <c r="BJ30"/>
  <c r="BJ33"/>
  <c r="BJ49"/>
  <c r="BJ22"/>
  <c r="BJ75"/>
  <c r="BJ71"/>
  <c r="BJ60"/>
  <c r="BJ21"/>
  <c r="BJ99"/>
  <c r="BJ109"/>
  <c r="BJ96"/>
  <c r="BJ144"/>
  <c r="BJ143"/>
  <c r="BJ141"/>
  <c r="BJ20"/>
  <c r="BJ152"/>
  <c r="BI25"/>
  <c r="BI30"/>
  <c r="BI33"/>
  <c r="BI49"/>
  <c r="BI22"/>
  <c r="BI75"/>
  <c r="BI71"/>
  <c r="BI60"/>
  <c r="BI21"/>
  <c r="BI96"/>
  <c r="BI127"/>
  <c r="BI126"/>
  <c r="BI144"/>
  <c r="BI143"/>
  <c r="BI141"/>
  <c r="BI20"/>
  <c r="BI152"/>
  <c r="BH25"/>
  <c r="BH30"/>
  <c r="BH33"/>
  <c r="BH49"/>
  <c r="BH22"/>
  <c r="BH75"/>
  <c r="BH71"/>
  <c r="BH60"/>
  <c r="BH21"/>
  <c r="BH96"/>
  <c r="BH127"/>
  <c r="BH126"/>
  <c r="BH144"/>
  <c r="BH143"/>
  <c r="BH141"/>
  <c r="BH20"/>
  <c r="BH152"/>
  <c r="BG25"/>
  <c r="BG30"/>
  <c r="BG33"/>
  <c r="BG49"/>
  <c r="BG22"/>
  <c r="BG75"/>
  <c r="BG71"/>
  <c r="BG60"/>
  <c r="BG21"/>
  <c r="BG96"/>
  <c r="BG130"/>
  <c r="BG127"/>
  <c r="BG126"/>
  <c r="BG144"/>
  <c r="BG143"/>
  <c r="BG141"/>
  <c r="BG20"/>
  <c r="BG152"/>
  <c r="BF25"/>
  <c r="BF30"/>
  <c r="BF33"/>
  <c r="BF47"/>
  <c r="BF50"/>
  <c r="BF51"/>
  <c r="BF52"/>
  <c r="BF55"/>
  <c r="BF49"/>
  <c r="BF57"/>
  <c r="BF58"/>
  <c r="BF59"/>
  <c r="BF22"/>
  <c r="BF60"/>
  <c r="BF21"/>
  <c r="BF96"/>
  <c r="BF111"/>
  <c r="BF126"/>
  <c r="BF142"/>
  <c r="BF143"/>
  <c r="BF147"/>
  <c r="BF141"/>
  <c r="BF151"/>
  <c r="BF20"/>
  <c r="BF152"/>
  <c r="BF150"/>
  <c r="BF149"/>
  <c r="BF148"/>
  <c r="BF146"/>
  <c r="BF145"/>
  <c r="BF144"/>
  <c r="BF140"/>
  <c r="BF139"/>
  <c r="BF138"/>
  <c r="BF137"/>
  <c r="BF136"/>
  <c r="BF135"/>
  <c r="BF134"/>
  <c r="BF133"/>
  <c r="BF132"/>
  <c r="BF131"/>
  <c r="BF130"/>
  <c r="BF129"/>
  <c r="BF128"/>
  <c r="BF127"/>
  <c r="BF125"/>
  <c r="BF124"/>
  <c r="BF123"/>
  <c r="BF122"/>
  <c r="BF121"/>
  <c r="BF120"/>
  <c r="BF119"/>
  <c r="BF118"/>
  <c r="BF117"/>
  <c r="BF116"/>
  <c r="BF115"/>
  <c r="BF114"/>
  <c r="BF113"/>
  <c r="BF112"/>
  <c r="BF110"/>
  <c r="BI109"/>
  <c r="BH109"/>
  <c r="BG109"/>
  <c r="BF105"/>
  <c r="BF106"/>
  <c r="BF107"/>
  <c r="BF108"/>
  <c r="BF109"/>
  <c r="BJ104"/>
  <c r="BF104"/>
  <c r="BF103"/>
  <c r="BF102"/>
  <c r="BF101"/>
  <c r="BF100"/>
  <c r="BF99"/>
  <c r="BF98"/>
  <c r="BF97"/>
  <c r="BF95"/>
  <c r="BF94"/>
  <c r="BF93"/>
  <c r="BF92"/>
  <c r="BF91"/>
  <c r="BF88"/>
  <c r="BF87"/>
  <c r="BF85"/>
  <c r="BJ81"/>
  <c r="BF81"/>
  <c r="BF80"/>
  <c r="BF79"/>
  <c r="BF77"/>
  <c r="BF76"/>
  <c r="BF75"/>
  <c r="BF74"/>
  <c r="BF73"/>
  <c r="BF72"/>
  <c r="BF71"/>
  <c r="BF70"/>
  <c r="BF69"/>
  <c r="BF68"/>
  <c r="BF67"/>
  <c r="BF66"/>
  <c r="BF65"/>
  <c r="BF64"/>
  <c r="BF63"/>
  <c r="BF62"/>
  <c r="BF61"/>
  <c r="BJ56"/>
  <c r="BF56"/>
  <c r="BF53"/>
  <c r="BF48"/>
  <c r="BJ46"/>
  <c r="BF46"/>
  <c r="BF45"/>
  <c r="BF44"/>
  <c r="BF43"/>
  <c r="BF42"/>
  <c r="BF41"/>
  <c r="BF40"/>
  <c r="BF39"/>
  <c r="BF38"/>
  <c r="BF37"/>
  <c r="BF36"/>
  <c r="BF34"/>
  <c r="BF32"/>
  <c r="BF31"/>
  <c r="BF29"/>
  <c r="BF26"/>
  <c r="BJ37" i="13"/>
  <c r="BJ54"/>
  <c r="BJ22"/>
  <c r="BJ21"/>
  <c r="BJ20"/>
  <c r="BJ156"/>
  <c r="BI37"/>
  <c r="BI54"/>
  <c r="BI22"/>
  <c r="BI21"/>
  <c r="BI20"/>
  <c r="BI156"/>
  <c r="BH37"/>
  <c r="BH54"/>
  <c r="BH22"/>
  <c r="BH21"/>
  <c r="BH20"/>
  <c r="BH156"/>
  <c r="BG37"/>
  <c r="BG54"/>
  <c r="BG22"/>
  <c r="BG21"/>
  <c r="BG20"/>
  <c r="BG156"/>
  <c r="BF156"/>
  <c r="BF154"/>
  <c r="BF153"/>
  <c r="BF152"/>
  <c r="BF151"/>
  <c r="BF150"/>
  <c r="BF149"/>
  <c r="BF148"/>
  <c r="BF147"/>
  <c r="BF146"/>
  <c r="BF144"/>
  <c r="BF143"/>
  <c r="BF142"/>
  <c r="BF141"/>
  <c r="BF140"/>
  <c r="BF139"/>
  <c r="BF138"/>
  <c r="BF137"/>
  <c r="BF136"/>
  <c r="BF135"/>
  <c r="BF134"/>
  <c r="BF133"/>
  <c r="BF132"/>
  <c r="BF131"/>
  <c r="BF129"/>
  <c r="BF128"/>
  <c r="BF127"/>
  <c r="BF126"/>
  <c r="BF125"/>
  <c r="BF124"/>
  <c r="BF123"/>
  <c r="BF122"/>
  <c r="BF121"/>
  <c r="BF120"/>
  <c r="BF119"/>
  <c r="BF118"/>
  <c r="BF117"/>
  <c r="BF116"/>
  <c r="BF114"/>
  <c r="BI113"/>
  <c r="BH113"/>
  <c r="BG113"/>
  <c r="BF109"/>
  <c r="BF110"/>
  <c r="BF111"/>
  <c r="BF112"/>
  <c r="BF113"/>
  <c r="BJ108"/>
  <c r="BF108"/>
  <c r="BF107"/>
  <c r="BF106"/>
  <c r="BF105"/>
  <c r="BF104"/>
  <c r="BF103"/>
  <c r="BF102"/>
  <c r="BF101"/>
  <c r="BF99"/>
  <c r="BF98"/>
  <c r="BF97"/>
  <c r="BF96"/>
  <c r="BF95"/>
  <c r="BF91"/>
  <c r="BF90"/>
  <c r="BF89"/>
  <c r="BF87"/>
  <c r="BF86"/>
  <c r="BF85"/>
  <c r="BF83"/>
  <c r="BF82"/>
  <c r="BF81"/>
  <c r="BF80"/>
  <c r="BJ79"/>
  <c r="BI79"/>
  <c r="BH79"/>
  <c r="BG79"/>
  <c r="BF79"/>
  <c r="BF78"/>
  <c r="BF77"/>
  <c r="BF76"/>
  <c r="BF75"/>
  <c r="BF74"/>
  <c r="BF73"/>
  <c r="BF72"/>
  <c r="BF71"/>
  <c r="BF70"/>
  <c r="BF69"/>
  <c r="BF68"/>
  <c r="BF67"/>
  <c r="BJ62"/>
  <c r="BF62"/>
  <c r="BF56"/>
  <c r="BF53"/>
  <c r="BJ50"/>
  <c r="BF50"/>
  <c r="BF36"/>
  <c r="BF35"/>
  <c r="BF31"/>
  <c r="BF28"/>
  <c r="BF27"/>
  <c r="BF26"/>
  <c r="AU77"/>
  <c r="AU66"/>
  <c r="AU103"/>
  <c r="AS77"/>
  <c r="AR77"/>
  <c r="AT77"/>
  <c r="AQ77"/>
  <c r="AU54"/>
  <c r="AQ57"/>
  <c r="AU32"/>
  <c r="AQ33"/>
  <c r="AQ34"/>
  <c r="AU31" i="11"/>
  <c r="AQ32"/>
  <c r="AQ33"/>
  <c r="AU36"/>
  <c r="AU22"/>
  <c r="AQ56"/>
  <c r="AU51" i="10"/>
  <c r="AQ54"/>
  <c r="AU106" i="9"/>
  <c r="AU117"/>
  <c r="AU103"/>
  <c r="AU83"/>
  <c r="AU79"/>
  <c r="AU68"/>
  <c r="AI71"/>
  <c r="AI79"/>
  <c r="AI68"/>
  <c r="AK71"/>
  <c r="AK83"/>
  <c r="AK79"/>
  <c r="AK68"/>
  <c r="AM71"/>
  <c r="AM83"/>
  <c r="AM79"/>
  <c r="AM68"/>
  <c r="AO71"/>
  <c r="AO83"/>
  <c r="AO79"/>
  <c r="AO68"/>
  <c r="AG68"/>
  <c r="AR79"/>
  <c r="AR68"/>
  <c r="AS83"/>
  <c r="AS79"/>
  <c r="AS68"/>
  <c r="AT83"/>
  <c r="AT79"/>
  <c r="AT68"/>
  <c r="AQ68"/>
  <c r="AU39"/>
  <c r="AR39"/>
  <c r="AS39"/>
  <c r="AT39"/>
  <c r="AQ39"/>
  <c r="AR34"/>
  <c r="AS34"/>
  <c r="AT34"/>
  <c r="AQ34"/>
  <c r="AQ56"/>
  <c r="AQ25"/>
  <c r="AQ54"/>
  <c r="AQ65"/>
  <c r="AQ66"/>
  <c r="AQ67"/>
  <c r="AQ22"/>
  <c r="AQ31"/>
  <c r="AS64"/>
  <c r="AU64"/>
  <c r="AQ59"/>
  <c r="BJ25" i="16"/>
  <c r="BJ26"/>
  <c r="BJ28"/>
  <c r="BJ29"/>
  <c r="BJ30"/>
  <c r="BJ35"/>
  <c r="BJ36"/>
  <c r="BJ34"/>
  <c r="BJ24"/>
  <c r="BJ27"/>
  <c r="BJ20"/>
  <c r="BJ42"/>
  <c r="BJ44"/>
  <c r="BJ48"/>
  <c r="BJ49"/>
  <c r="BJ50"/>
  <c r="BJ52"/>
  <c r="BJ53"/>
  <c r="BJ43"/>
  <c r="BJ47"/>
  <c r="BJ51"/>
  <c r="BJ45"/>
  <c r="BJ46"/>
  <c r="BJ37"/>
  <c r="BJ57"/>
  <c r="BJ19"/>
  <c r="BJ63"/>
  <c r="BJ64"/>
  <c r="BJ70"/>
  <c r="BJ76"/>
  <c r="BJ65"/>
  <c r="BJ66"/>
  <c r="BJ72"/>
  <c r="BJ75"/>
  <c r="BJ73"/>
  <c r="BJ74"/>
  <c r="BJ61"/>
  <c r="BJ78"/>
  <c r="BJ82"/>
  <c r="BJ86"/>
  <c r="BJ77"/>
  <c r="BJ91"/>
  <c r="BJ101"/>
  <c r="BJ90"/>
  <c r="BJ105"/>
  <c r="BJ118"/>
  <c r="BJ112"/>
  <c r="BJ110"/>
  <c r="BJ18"/>
  <c r="BJ123"/>
  <c r="BI20"/>
  <c r="BI37"/>
  <c r="BI57"/>
  <c r="BI19"/>
  <c r="BI61"/>
  <c r="BI78"/>
  <c r="BI82"/>
  <c r="BI86"/>
  <c r="BI77"/>
  <c r="BI91"/>
  <c r="BI101"/>
  <c r="BI90"/>
  <c r="BI105"/>
  <c r="BI113"/>
  <c r="BI118"/>
  <c r="BI112"/>
  <c r="BI110"/>
  <c r="BI18"/>
  <c r="BI123"/>
  <c r="BH20"/>
  <c r="BH37"/>
  <c r="BH57"/>
  <c r="BH19"/>
  <c r="BH61"/>
  <c r="BH78"/>
  <c r="BH82"/>
  <c r="BH86"/>
  <c r="BH77"/>
  <c r="BH91"/>
  <c r="BH101"/>
  <c r="BH90"/>
  <c r="BH105"/>
  <c r="BH113"/>
  <c r="BH118"/>
  <c r="BH112"/>
  <c r="BH110"/>
  <c r="BH18"/>
  <c r="BH123"/>
  <c r="BG20"/>
  <c r="BG37"/>
  <c r="BG57"/>
  <c r="BG19"/>
  <c r="BG61"/>
  <c r="BG78"/>
  <c r="BG82"/>
  <c r="BG86"/>
  <c r="BG77"/>
  <c r="BG91"/>
  <c r="BG101"/>
  <c r="BG90"/>
  <c r="BG105"/>
  <c r="BG113"/>
  <c r="BG118"/>
  <c r="BG112"/>
  <c r="BG110"/>
  <c r="BG18"/>
  <c r="BG123"/>
  <c r="BF20"/>
  <c r="BF37"/>
  <c r="BF57"/>
  <c r="BF19"/>
  <c r="BF61"/>
  <c r="BF78"/>
  <c r="BF82"/>
  <c r="BF86"/>
  <c r="BF77"/>
  <c r="BF91"/>
  <c r="BF101"/>
  <c r="BF90"/>
  <c r="BF105"/>
  <c r="BF118"/>
  <c r="BF112"/>
  <c r="BF110"/>
  <c r="BF18"/>
  <c r="BF123"/>
  <c r="AS57" i="8"/>
  <c r="AU57"/>
  <c r="AQ53"/>
  <c r="AR21" i="7"/>
  <c r="AR101"/>
  <c r="AR135"/>
  <c r="AR132"/>
  <c r="AR131"/>
  <c r="AR149"/>
  <c r="AR148"/>
  <c r="AR146"/>
  <c r="AR20"/>
  <c r="AR157"/>
  <c r="AR165"/>
  <c r="AS132"/>
  <c r="AS131"/>
  <c r="AS21"/>
  <c r="AS101"/>
  <c r="AS149"/>
  <c r="AS148"/>
  <c r="AS146"/>
  <c r="AS20"/>
  <c r="AS157"/>
  <c r="AS165"/>
  <c r="AS62"/>
  <c r="AU62"/>
  <c r="BJ22" i="17"/>
  <c r="BJ25"/>
  <c r="BJ26"/>
  <c r="BJ32"/>
  <c r="BJ33"/>
  <c r="BJ34"/>
  <c r="BJ38"/>
  <c r="BJ30"/>
  <c r="BJ27"/>
  <c r="BJ29"/>
  <c r="BJ36"/>
  <c r="BJ45"/>
  <c r="BJ23"/>
  <c r="BJ28"/>
  <c r="BJ35"/>
  <c r="BJ20"/>
  <c r="BJ42"/>
  <c r="BJ43"/>
  <c r="BJ44"/>
  <c r="BJ46"/>
  <c r="BJ49"/>
  <c r="BJ52"/>
  <c r="BJ53"/>
  <c r="BJ50"/>
  <c r="BJ39"/>
  <c r="BJ55"/>
  <c r="BJ19"/>
  <c r="BJ61"/>
  <c r="BJ62"/>
  <c r="BJ74"/>
  <c r="BJ68"/>
  <c r="BJ63"/>
  <c r="BJ64"/>
  <c r="BJ70"/>
  <c r="BJ73"/>
  <c r="BJ71"/>
  <c r="BJ72"/>
  <c r="BJ59"/>
  <c r="BJ76"/>
  <c r="BJ81"/>
  <c r="BJ85"/>
  <c r="BJ80"/>
  <c r="BJ75"/>
  <c r="BJ90"/>
  <c r="BJ99"/>
  <c r="BJ95"/>
  <c r="BJ89"/>
  <c r="BJ112"/>
  <c r="BJ113"/>
  <c r="BJ109"/>
  <c r="BJ114"/>
  <c r="BJ108"/>
  <c r="BJ106"/>
  <c r="BJ102"/>
  <c r="BJ18"/>
  <c r="BJ119"/>
  <c r="BI20"/>
  <c r="BI39"/>
  <c r="BI55"/>
  <c r="BI19"/>
  <c r="BI59"/>
  <c r="BI76"/>
  <c r="BI81"/>
  <c r="BI85"/>
  <c r="BI80"/>
  <c r="BI75"/>
  <c r="BI90"/>
  <c r="BI99"/>
  <c r="BI95"/>
  <c r="BI89"/>
  <c r="BI109"/>
  <c r="BI114"/>
  <c r="BI108"/>
  <c r="BI106"/>
  <c r="BI102"/>
  <c r="BI18"/>
  <c r="BI119"/>
  <c r="BH20"/>
  <c r="BH39"/>
  <c r="BH55"/>
  <c r="BH19"/>
  <c r="BH59"/>
  <c r="BH76"/>
  <c r="BH81"/>
  <c r="BH85"/>
  <c r="BH80"/>
  <c r="BH75"/>
  <c r="BH90"/>
  <c r="BH99"/>
  <c r="BH95"/>
  <c r="BH89"/>
  <c r="BH109"/>
  <c r="BH114"/>
  <c r="BH108"/>
  <c r="BH106"/>
  <c r="BH102"/>
  <c r="BH18"/>
  <c r="BH119"/>
  <c r="BG20"/>
  <c r="BG39"/>
  <c r="BG55"/>
  <c r="BG19"/>
  <c r="BG59"/>
  <c r="BG76"/>
  <c r="BG81"/>
  <c r="BG85"/>
  <c r="BG80"/>
  <c r="BG75"/>
  <c r="BG90"/>
  <c r="BG99"/>
  <c r="BG95"/>
  <c r="BG89"/>
  <c r="BG109"/>
  <c r="BG114"/>
  <c r="BG108"/>
  <c r="BG106"/>
  <c r="BG102"/>
  <c r="BG18"/>
  <c r="BG119"/>
  <c r="BF20"/>
  <c r="BF39"/>
  <c r="BF55"/>
  <c r="BF19"/>
  <c r="BF59"/>
  <c r="BF76"/>
  <c r="BF81"/>
  <c r="BF85"/>
  <c r="BF80"/>
  <c r="BF75"/>
  <c r="BF90"/>
  <c r="BF99"/>
  <c r="BF95"/>
  <c r="BF89"/>
  <c r="BF109"/>
  <c r="BF114"/>
  <c r="BF108"/>
  <c r="BF106"/>
  <c r="BF102"/>
  <c r="BF18"/>
  <c r="BF119"/>
  <c r="BJ48"/>
  <c r="BJ47"/>
  <c r="BJ81" i="7"/>
  <c r="BJ77"/>
  <c r="BJ66"/>
  <c r="BJ21"/>
  <c r="BJ104"/>
  <c r="BJ101"/>
  <c r="BJ149"/>
  <c r="BJ148"/>
  <c r="BJ146"/>
  <c r="BJ20"/>
  <c r="BJ157"/>
  <c r="BI81"/>
  <c r="BI77"/>
  <c r="BI66"/>
  <c r="BI21"/>
  <c r="BI101"/>
  <c r="BI132"/>
  <c r="BI131"/>
  <c r="BI149"/>
  <c r="BI148"/>
  <c r="BI146"/>
  <c r="BI20"/>
  <c r="BI157"/>
  <c r="BH81"/>
  <c r="BH77"/>
  <c r="BH66"/>
  <c r="BH21"/>
  <c r="BH101"/>
  <c r="BH132"/>
  <c r="BH131"/>
  <c r="BH149"/>
  <c r="BH148"/>
  <c r="BH146"/>
  <c r="BH20"/>
  <c r="BH157"/>
  <c r="BG81"/>
  <c r="BG77"/>
  <c r="BG66"/>
  <c r="BG21"/>
  <c r="BG101"/>
  <c r="BG135"/>
  <c r="BG132"/>
  <c r="BG131"/>
  <c r="BG149"/>
  <c r="BG148"/>
  <c r="BG146"/>
  <c r="BG20"/>
  <c r="BG157"/>
  <c r="BF66"/>
  <c r="BF21"/>
  <c r="BF104"/>
  <c r="BF110"/>
  <c r="BF111"/>
  <c r="BF113"/>
  <c r="BF115"/>
  <c r="BF112"/>
  <c r="BF101"/>
  <c r="BF116"/>
  <c r="BF131"/>
  <c r="BF148"/>
  <c r="BF146"/>
  <c r="BF156"/>
  <c r="BF20"/>
  <c r="BF157"/>
  <c r="BF155"/>
  <c r="BF154"/>
  <c r="BF153"/>
  <c r="BF152"/>
  <c r="BF151"/>
  <c r="BF150"/>
  <c r="BF149"/>
  <c r="BF147"/>
  <c r="BF145"/>
  <c r="BF144"/>
  <c r="BF143"/>
  <c r="BF142"/>
  <c r="BF141"/>
  <c r="BF140"/>
  <c r="BJ139"/>
  <c r="BI139"/>
  <c r="BH139"/>
  <c r="BG139"/>
  <c r="BF139"/>
  <c r="BF138"/>
  <c r="BF137"/>
  <c r="BF136"/>
  <c r="BF135"/>
  <c r="BF134"/>
  <c r="BF133"/>
  <c r="BF132"/>
  <c r="BF130"/>
  <c r="BF129"/>
  <c r="BF128"/>
  <c r="BF127"/>
  <c r="BF126"/>
  <c r="BF125"/>
  <c r="BF124"/>
  <c r="BF123"/>
  <c r="BF122"/>
  <c r="BF121"/>
  <c r="BF120"/>
  <c r="BF119"/>
  <c r="BF118"/>
  <c r="BF117"/>
  <c r="BJ114"/>
  <c r="BI114"/>
  <c r="BH114"/>
  <c r="BG114"/>
  <c r="BF114"/>
  <c r="BJ109"/>
  <c r="BF109"/>
  <c r="BF108"/>
  <c r="BF107"/>
  <c r="BF106"/>
  <c r="BF105"/>
  <c r="BF103"/>
  <c r="BF102"/>
  <c r="BF100"/>
  <c r="BF99"/>
  <c r="BF98"/>
  <c r="BF97"/>
  <c r="BF94"/>
  <c r="BF93"/>
  <c r="BF92"/>
  <c r="BF90"/>
  <c r="BF89"/>
  <c r="BF88"/>
  <c r="BF87"/>
  <c r="BJ86"/>
  <c r="BF86"/>
  <c r="BF85"/>
  <c r="BF84"/>
  <c r="BF83"/>
  <c r="BF82"/>
  <c r="BF81"/>
  <c r="BF80"/>
  <c r="BF79"/>
  <c r="BF78"/>
  <c r="BF77"/>
  <c r="BF76"/>
  <c r="BF75"/>
  <c r="BF74"/>
  <c r="BF73"/>
  <c r="BF72"/>
  <c r="BF71"/>
  <c r="BF70"/>
  <c r="BF69"/>
  <c r="BF68"/>
  <c r="BF67"/>
  <c r="BJ62"/>
  <c r="BF62"/>
  <c r="BF54"/>
  <c r="BF35"/>
  <c r="BF34"/>
  <c r="BF28"/>
  <c r="BF27"/>
  <c r="BF26"/>
  <c r="AP30" i="16"/>
  <c r="AP34"/>
  <c r="AP28"/>
  <c r="AP25"/>
  <c r="AP26"/>
  <c r="AP29"/>
  <c r="AP35"/>
  <c r="AP36"/>
  <c r="AP24"/>
  <c r="AP20"/>
  <c r="AP47"/>
  <c r="AP42"/>
  <c r="AP50"/>
  <c r="AP56"/>
  <c r="AP53"/>
  <c r="AP37"/>
  <c r="AP19"/>
  <c r="AP68"/>
  <c r="AP69"/>
  <c r="AP71"/>
  <c r="AP76"/>
  <c r="AP65"/>
  <c r="AP67"/>
  <c r="AP73"/>
  <c r="AP61"/>
  <c r="AP91"/>
  <c r="AP90"/>
  <c r="AP116"/>
  <c r="AP113"/>
  <c r="AP112"/>
  <c r="AP110"/>
  <c r="AP18"/>
  <c r="AP123"/>
  <c r="AL37"/>
  <c r="AL20"/>
  <c r="AL19"/>
  <c r="AL18"/>
  <c r="AL123"/>
  <c r="AJ91"/>
  <c r="AJ90"/>
  <c r="AJ18"/>
  <c r="AJ123"/>
  <c r="AH61"/>
  <c r="AH20"/>
  <c r="AH37"/>
  <c r="AH19"/>
  <c r="AH91"/>
  <c r="AH90"/>
  <c r="AH113"/>
  <c r="AH112"/>
  <c r="AH110"/>
  <c r="AH18"/>
  <c r="AH123"/>
  <c r="AI37"/>
  <c r="AJ37"/>
  <c r="AK37"/>
  <c r="AM37"/>
  <c r="AN37"/>
  <c r="AO47"/>
  <c r="AO42"/>
  <c r="AO50"/>
  <c r="AO52"/>
  <c r="AO56"/>
  <c r="AO53"/>
  <c r="AO37"/>
  <c r="AG37"/>
  <c r="AP43"/>
  <c r="AP44"/>
  <c r="AP45"/>
  <c r="AP46"/>
  <c r="AP48"/>
  <c r="AP49"/>
  <c r="AP31"/>
  <c r="AP51" i="10"/>
  <c r="AP25"/>
  <c r="AH25"/>
  <c r="AP107"/>
  <c r="AP97"/>
  <c r="AP95"/>
  <c r="AP31"/>
  <c r="AP34"/>
  <c r="AP22"/>
  <c r="AP77"/>
  <c r="AP73"/>
  <c r="AP62"/>
  <c r="AP21"/>
  <c r="AP140"/>
  <c r="AP139"/>
  <c r="AP137"/>
  <c r="AP20"/>
  <c r="AP148"/>
  <c r="AL77"/>
  <c r="AL73"/>
  <c r="AL62"/>
  <c r="AL51"/>
  <c r="AL22"/>
  <c r="AL21"/>
  <c r="AL20"/>
  <c r="AL148"/>
  <c r="AJ126"/>
  <c r="AJ123"/>
  <c r="AJ122"/>
  <c r="AJ20"/>
  <c r="AJ148"/>
  <c r="AH95"/>
  <c r="AH59"/>
  <c r="AH31"/>
  <c r="AH34"/>
  <c r="AH49"/>
  <c r="AH51"/>
  <c r="AH22"/>
  <c r="AH62"/>
  <c r="AH21"/>
  <c r="AH122"/>
  <c r="AH137"/>
  <c r="AH20"/>
  <c r="AH148"/>
  <c r="AH142"/>
  <c r="AH140"/>
  <c r="AH139"/>
  <c r="AH128"/>
  <c r="AH127"/>
  <c r="AH126"/>
  <c r="AH123"/>
  <c r="AH99"/>
  <c r="AH100"/>
  <c r="AH101"/>
  <c r="AH102"/>
  <c r="AH103"/>
  <c r="AH104"/>
  <c r="AH105"/>
  <c r="AH106"/>
  <c r="AH107"/>
  <c r="AH98"/>
  <c r="AH97"/>
  <c r="AK77"/>
  <c r="AM77"/>
  <c r="AO77"/>
  <c r="AG77"/>
  <c r="AH77"/>
  <c r="AK73"/>
  <c r="AK65"/>
  <c r="AK62"/>
  <c r="AI73"/>
  <c r="AI65"/>
  <c r="AI62"/>
  <c r="AM73"/>
  <c r="AM65"/>
  <c r="AM62"/>
  <c r="AO73"/>
  <c r="AO65"/>
  <c r="AO62"/>
  <c r="AG62"/>
  <c r="AH74"/>
  <c r="AH75"/>
  <c r="AH76"/>
  <c r="AH78"/>
  <c r="AH79"/>
  <c r="AH73"/>
  <c r="AH89"/>
  <c r="AG63"/>
  <c r="AG64"/>
  <c r="AG65"/>
  <c r="AG66"/>
  <c r="AG67"/>
  <c r="AG68"/>
  <c r="AO51"/>
  <c r="AK51"/>
  <c r="AM51"/>
  <c r="AG51"/>
  <c r="AH52"/>
  <c r="AH53"/>
  <c r="AH55"/>
  <c r="AH56"/>
  <c r="AH57"/>
  <c r="AO34"/>
  <c r="AI34"/>
  <c r="AK34"/>
  <c r="AM34"/>
  <c r="AG34"/>
  <c r="AI25"/>
  <c r="AK25"/>
  <c r="AM25"/>
  <c r="AO25"/>
  <c r="AG25"/>
  <c r="AI31"/>
  <c r="AK31"/>
  <c r="AM31"/>
  <c r="AO31"/>
  <c r="AG31"/>
  <c r="AG49"/>
  <c r="AG59"/>
  <c r="AG60"/>
  <c r="AG61"/>
  <c r="AG22"/>
  <c r="AH32"/>
  <c r="AH33"/>
  <c r="AH35"/>
  <c r="AH37"/>
  <c r="AH38"/>
  <c r="AH39"/>
  <c r="AH40"/>
  <c r="AH41"/>
  <c r="AH42"/>
  <c r="AH43"/>
  <c r="AH44"/>
  <c r="AH45"/>
  <c r="AH46"/>
  <c r="AH47"/>
  <c r="AH48"/>
  <c r="AH50"/>
  <c r="AH30"/>
  <c r="AP34" i="9"/>
  <c r="AP39"/>
  <c r="AP56"/>
  <c r="AP22"/>
  <c r="AP83"/>
  <c r="AP79"/>
  <c r="AP68"/>
  <c r="AP21"/>
  <c r="AP106"/>
  <c r="AP117"/>
  <c r="AP103"/>
  <c r="AP152"/>
  <c r="AP151"/>
  <c r="AP149"/>
  <c r="AP20"/>
  <c r="AP160"/>
  <c r="AL56"/>
  <c r="AL22"/>
  <c r="AL83"/>
  <c r="AL79"/>
  <c r="AL68"/>
  <c r="AL21"/>
  <c r="AL135"/>
  <c r="AL134"/>
  <c r="AL20"/>
  <c r="AL160"/>
  <c r="AJ138"/>
  <c r="AJ135"/>
  <c r="AJ134"/>
  <c r="AJ20"/>
  <c r="AJ160"/>
  <c r="AH25"/>
  <c r="AH34"/>
  <c r="AH39"/>
  <c r="AH56"/>
  <c r="AH22"/>
  <c r="AH68"/>
  <c r="AH21"/>
  <c r="AH103"/>
  <c r="AH134"/>
  <c r="AH149"/>
  <c r="AH20"/>
  <c r="AH160"/>
  <c r="AH154"/>
  <c r="AH152"/>
  <c r="AH151"/>
  <c r="AH139"/>
  <c r="AH140"/>
  <c r="AH138"/>
  <c r="AH135"/>
  <c r="AH118"/>
  <c r="AH113"/>
  <c r="AH114"/>
  <c r="AH115"/>
  <c r="AH116"/>
  <c r="AH117"/>
  <c r="AH108"/>
  <c r="AH109"/>
  <c r="AH110"/>
  <c r="AH107"/>
  <c r="AH112"/>
  <c r="AH106"/>
  <c r="AO106"/>
  <c r="AO117"/>
  <c r="AO103"/>
  <c r="AI103"/>
  <c r="AK103"/>
  <c r="AM103"/>
  <c r="AG103"/>
  <c r="AH79"/>
  <c r="AH83"/>
  <c r="AH95"/>
  <c r="AP64"/>
  <c r="AH64"/>
  <c r="AH57"/>
  <c r="AH58"/>
  <c r="AH60"/>
  <c r="AH61"/>
  <c r="AH63"/>
  <c r="AH32"/>
  <c r="AH33"/>
  <c r="AH37"/>
  <c r="AH38"/>
  <c r="AH40"/>
  <c r="AH26"/>
  <c r="AH27"/>
  <c r="AH28"/>
  <c r="AL76" i="8"/>
  <c r="AL72"/>
  <c r="AL61"/>
  <c r="AP76"/>
  <c r="AP72"/>
  <c r="AP61"/>
  <c r="AH61"/>
  <c r="AL21"/>
  <c r="AL20"/>
  <c r="AL151"/>
  <c r="AP21"/>
  <c r="AP108"/>
  <c r="AP99"/>
  <c r="AP96"/>
  <c r="AP143"/>
  <c r="AP142"/>
  <c r="AP140"/>
  <c r="AP20"/>
  <c r="AP151"/>
  <c r="AJ129"/>
  <c r="AJ126"/>
  <c r="AJ125"/>
  <c r="AJ20"/>
  <c r="AJ151"/>
  <c r="AH21"/>
  <c r="AH96"/>
  <c r="AH125"/>
  <c r="AH140"/>
  <c r="AH20"/>
  <c r="AH151"/>
  <c r="AH145"/>
  <c r="AH143"/>
  <c r="AH142"/>
  <c r="AH131"/>
  <c r="AH130"/>
  <c r="AH129"/>
  <c r="AH126"/>
  <c r="AP104"/>
  <c r="AH100"/>
  <c r="AH101"/>
  <c r="AH102"/>
  <c r="AH103"/>
  <c r="AH104"/>
  <c r="AH105"/>
  <c r="AH106"/>
  <c r="AH107"/>
  <c r="AH108"/>
  <c r="AH99"/>
  <c r="AH77"/>
  <c r="AH78"/>
  <c r="AH79"/>
  <c r="AH80"/>
  <c r="AH82"/>
  <c r="AH83"/>
  <c r="AH84"/>
  <c r="AH85"/>
  <c r="AH86"/>
  <c r="AH76"/>
  <c r="AH72"/>
  <c r="AH51"/>
  <c r="AH52"/>
  <c r="AH54"/>
  <c r="AH55"/>
  <c r="AH34"/>
  <c r="AH35"/>
  <c r="AH36"/>
  <c r="AH37"/>
  <c r="AH32"/>
  <c r="AL55" i="7"/>
  <c r="AP55"/>
  <c r="AP36"/>
  <c r="AP66"/>
  <c r="AP21"/>
  <c r="AP101"/>
  <c r="AP149"/>
  <c r="AP148"/>
  <c r="AP146"/>
  <c r="AP20"/>
  <c r="AL66"/>
  <c r="AL21"/>
  <c r="AL132"/>
  <c r="AL131"/>
  <c r="AL20"/>
  <c r="AJ21"/>
  <c r="AJ135"/>
  <c r="AJ132"/>
  <c r="AJ131"/>
  <c r="AJ20"/>
  <c r="AH66"/>
  <c r="AH21"/>
  <c r="AH101"/>
  <c r="AH131"/>
  <c r="AH146"/>
  <c r="AH20"/>
  <c r="AP157"/>
  <c r="AL157"/>
  <c r="AJ157"/>
  <c r="AH157"/>
  <c r="AH151"/>
  <c r="AH149"/>
  <c r="AH148"/>
  <c r="AH140"/>
  <c r="AH135"/>
  <c r="AH132"/>
  <c r="AH106"/>
  <c r="AH107"/>
  <c r="AH108"/>
  <c r="AH109"/>
  <c r="AH110"/>
  <c r="AH111"/>
  <c r="AH112"/>
  <c r="AH113"/>
  <c r="AH105"/>
  <c r="AP81"/>
  <c r="AP77"/>
  <c r="AL81"/>
  <c r="AL77"/>
  <c r="AH78"/>
  <c r="AH79"/>
  <c r="AH80"/>
  <c r="AH81"/>
  <c r="AH82"/>
  <c r="AH83"/>
  <c r="AH77"/>
  <c r="AH93"/>
  <c r="AH64"/>
  <c r="AH62"/>
  <c r="AP52"/>
  <c r="AL52"/>
  <c r="AJ52"/>
  <c r="AH34"/>
  <c r="AH35"/>
  <c r="AH36"/>
  <c r="AH37"/>
  <c r="AH38"/>
  <c r="AH39"/>
  <c r="AH41"/>
  <c r="AH42"/>
  <c r="AH43"/>
  <c r="AH44"/>
  <c r="AH45"/>
  <c r="AH46"/>
  <c r="AH50"/>
  <c r="AH51"/>
  <c r="AH52"/>
  <c r="AH54"/>
  <c r="AH55"/>
  <c r="AH58"/>
  <c r="AH59"/>
  <c r="AP42" i="17"/>
  <c r="AP44"/>
  <c r="AP49"/>
  <c r="AP53"/>
  <c r="AP50"/>
  <c r="AP51"/>
  <c r="AP39"/>
  <c r="AP19"/>
  <c r="AP61"/>
  <c r="AP62"/>
  <c r="AP68"/>
  <c r="AP69"/>
  <c r="AP63"/>
  <c r="AP64"/>
  <c r="AP70"/>
  <c r="AP73"/>
  <c r="AP71"/>
  <c r="AP72"/>
  <c r="AP59"/>
  <c r="AP112"/>
  <c r="AP109"/>
  <c r="AP108"/>
  <c r="AP106"/>
  <c r="AP18"/>
  <c r="AL39"/>
  <c r="AL19"/>
  <c r="AL59"/>
  <c r="AL90"/>
  <c r="AL89"/>
  <c r="AL18"/>
  <c r="AJ39"/>
  <c r="AJ19"/>
  <c r="AJ59"/>
  <c r="AJ90"/>
  <c r="AJ89"/>
  <c r="AJ18"/>
  <c r="AH39"/>
  <c r="AH19"/>
  <c r="AH59"/>
  <c r="AH90"/>
  <c r="AH89"/>
  <c r="AH109"/>
  <c r="AH108"/>
  <c r="AH106"/>
  <c r="AH18"/>
  <c r="AP119"/>
  <c r="AL119"/>
  <c r="AJ119"/>
  <c r="AH119"/>
  <c r="AN59"/>
  <c r="AP28"/>
  <c r="AJ63" i="14"/>
  <c r="AJ60"/>
  <c r="AL63"/>
  <c r="AL75"/>
  <c r="AL71"/>
  <c r="AL60"/>
  <c r="AP63"/>
  <c r="AP75"/>
  <c r="AP71"/>
  <c r="AP60"/>
  <c r="AH60"/>
  <c r="AL49"/>
  <c r="AP49"/>
  <c r="AH49"/>
  <c r="AJ33"/>
  <c r="AL33"/>
  <c r="AP33"/>
  <c r="AH33"/>
  <c r="AH22"/>
  <c r="AH21"/>
  <c r="AP99"/>
  <c r="AP109"/>
  <c r="AP96"/>
  <c r="AH96"/>
  <c r="AJ130"/>
  <c r="AJ127"/>
  <c r="AJ126"/>
  <c r="AL127"/>
  <c r="AL126"/>
  <c r="AH126"/>
  <c r="AP144"/>
  <c r="AP143"/>
  <c r="AP141"/>
  <c r="AH141"/>
  <c r="AH20"/>
  <c r="AH152"/>
  <c r="AH160"/>
  <c r="AP22"/>
  <c r="AP21"/>
  <c r="AP20"/>
  <c r="AL22"/>
  <c r="AL21"/>
  <c r="AJ22"/>
  <c r="AJ21"/>
  <c r="AL20"/>
  <c r="AJ20"/>
  <c r="AP152"/>
  <c r="AL152"/>
  <c r="AJ152"/>
  <c r="AH144"/>
  <c r="AH143"/>
  <c r="AH132"/>
  <c r="AH131"/>
  <c r="AH130"/>
  <c r="AH127"/>
  <c r="AG128"/>
  <c r="AG129"/>
  <c r="AH106"/>
  <c r="AH107"/>
  <c r="AH108"/>
  <c r="AH109"/>
  <c r="AH105"/>
  <c r="AH100"/>
  <c r="AH101"/>
  <c r="AH102"/>
  <c r="AH103"/>
  <c r="AP104"/>
  <c r="AH104"/>
  <c r="AH99"/>
  <c r="AP81"/>
  <c r="AH81"/>
  <c r="AH72"/>
  <c r="AH73"/>
  <c r="AH74"/>
  <c r="AH75"/>
  <c r="AH76"/>
  <c r="AH77"/>
  <c r="AH71"/>
  <c r="AH64"/>
  <c r="AH65"/>
  <c r="AH63"/>
  <c r="AH50"/>
  <c r="AH51"/>
  <c r="AH52"/>
  <c r="AH53"/>
  <c r="AJ46"/>
  <c r="AL46"/>
  <c r="AP46"/>
  <c r="AH46"/>
  <c r="AH37"/>
  <c r="AH25" i="13"/>
  <c r="AP32"/>
  <c r="AH32"/>
  <c r="AP37"/>
  <c r="AH37"/>
  <c r="AL54"/>
  <c r="AP54"/>
  <c r="AH54"/>
  <c r="AH22"/>
  <c r="AL77"/>
  <c r="AL66"/>
  <c r="AN77"/>
  <c r="AN66"/>
  <c r="AP77"/>
  <c r="AP66"/>
  <c r="AH66"/>
  <c r="AH21"/>
  <c r="AP103"/>
  <c r="AP113"/>
  <c r="AP100"/>
  <c r="AH100"/>
  <c r="AJ134"/>
  <c r="AJ131"/>
  <c r="AJ130"/>
  <c r="AH130"/>
  <c r="AH20"/>
  <c r="AP148"/>
  <c r="AP147"/>
  <c r="AH147"/>
  <c r="AH148"/>
  <c r="AH150"/>
  <c r="AP22"/>
  <c r="AP21"/>
  <c r="AP145"/>
  <c r="AP20"/>
  <c r="AH95"/>
  <c r="AP156"/>
  <c r="AL22"/>
  <c r="AL21"/>
  <c r="AL20"/>
  <c r="AL156"/>
  <c r="AJ20"/>
  <c r="AJ156"/>
  <c r="AH160"/>
  <c r="AH156"/>
  <c r="AH164"/>
  <c r="AM69"/>
  <c r="AM77"/>
  <c r="AM66"/>
  <c r="AO69"/>
  <c r="AO77"/>
  <c r="AO66"/>
  <c r="AK69"/>
  <c r="AK77"/>
  <c r="AK66"/>
  <c r="AI69"/>
  <c r="AI77"/>
  <c r="AI66"/>
  <c r="AH134"/>
  <c r="AH131"/>
  <c r="AH110"/>
  <c r="AH111"/>
  <c r="AH112"/>
  <c r="AH113"/>
  <c r="AG110"/>
  <c r="AG111"/>
  <c r="AG112"/>
  <c r="AO113"/>
  <c r="AG113"/>
  <c r="AH109"/>
  <c r="AH104"/>
  <c r="AH105"/>
  <c r="AH106"/>
  <c r="AH107"/>
  <c r="AP108"/>
  <c r="AH108"/>
  <c r="AG104"/>
  <c r="AG105"/>
  <c r="AG106"/>
  <c r="AG107"/>
  <c r="AO108"/>
  <c r="AG108"/>
  <c r="AH103"/>
  <c r="AH88"/>
  <c r="AH78"/>
  <c r="AH79"/>
  <c r="AH80"/>
  <c r="AH81"/>
  <c r="AV82"/>
  <c r="AV83"/>
  <c r="AV77"/>
  <c r="AW77"/>
  <c r="AX77"/>
  <c r="AY77"/>
  <c r="AZ77"/>
  <c r="BA82"/>
  <c r="BA83"/>
  <c r="BA77"/>
  <c r="BB77"/>
  <c r="BC77"/>
  <c r="BD77"/>
  <c r="BE77"/>
  <c r="AW79"/>
  <c r="AX79"/>
  <c r="AY79"/>
  <c r="AZ79"/>
  <c r="BB79"/>
  <c r="BC79"/>
  <c r="BD79"/>
  <c r="BE79"/>
  <c r="AJ77"/>
  <c r="AG77"/>
  <c r="AG78"/>
  <c r="AQ78"/>
  <c r="AV78"/>
  <c r="BA78"/>
  <c r="AH77"/>
  <c r="AL62"/>
  <c r="AP62"/>
  <c r="AH62"/>
  <c r="AH92"/>
  <c r="AH55"/>
  <c r="AH56"/>
  <c r="AH58"/>
  <c r="AH59"/>
  <c r="AH60"/>
  <c r="AH38"/>
  <c r="AH39"/>
  <c r="AH40"/>
  <c r="AH41"/>
  <c r="AH35"/>
  <c r="AH36"/>
  <c r="AH31"/>
  <c r="AH26"/>
  <c r="AH27"/>
  <c r="AH28"/>
  <c r="AP25" i="12"/>
  <c r="AH25"/>
  <c r="AP35"/>
  <c r="AH35"/>
  <c r="AP32"/>
  <c r="AH32"/>
  <c r="AL52"/>
  <c r="AP52"/>
  <c r="AH52"/>
  <c r="AH22"/>
  <c r="AL75"/>
  <c r="AL64"/>
  <c r="AN64"/>
  <c r="AP75"/>
  <c r="AP64"/>
  <c r="AH64"/>
  <c r="AH21"/>
  <c r="AP98"/>
  <c r="AP108"/>
  <c r="AP95"/>
  <c r="AH95"/>
  <c r="AJ129"/>
  <c r="AJ126"/>
  <c r="AJ125"/>
  <c r="AL126"/>
  <c r="AL125"/>
  <c r="AH125"/>
  <c r="AP142"/>
  <c r="AP140"/>
  <c r="AH140"/>
  <c r="AH20"/>
  <c r="AH151"/>
  <c r="AH159"/>
  <c r="AH90"/>
  <c r="AJ20"/>
  <c r="AL22"/>
  <c r="AL21"/>
  <c r="AL20"/>
  <c r="AP22"/>
  <c r="AP21"/>
  <c r="AP20"/>
  <c r="AP151"/>
  <c r="AL151"/>
  <c r="AJ151"/>
  <c r="AH142"/>
  <c r="AH143"/>
  <c r="AH145"/>
  <c r="AH134"/>
  <c r="AG131"/>
  <c r="AH131"/>
  <c r="AH130"/>
  <c r="AH129"/>
  <c r="AH126"/>
  <c r="AP103"/>
  <c r="AH100"/>
  <c r="AH101"/>
  <c r="AH102"/>
  <c r="AH103"/>
  <c r="AH104"/>
  <c r="AH105"/>
  <c r="AH106"/>
  <c r="AH107"/>
  <c r="AH108"/>
  <c r="AH109"/>
  <c r="AH99"/>
  <c r="AH98"/>
  <c r="AP80"/>
  <c r="AH80"/>
  <c r="AH87"/>
  <c r="AH76"/>
  <c r="AH77"/>
  <c r="AH75"/>
  <c r="AR64"/>
  <c r="AS64"/>
  <c r="AT64"/>
  <c r="AU64"/>
  <c r="AV67"/>
  <c r="AV76"/>
  <c r="AV77"/>
  <c r="AV78"/>
  <c r="AV79"/>
  <c r="AV75"/>
  <c r="AV86"/>
  <c r="AV87"/>
  <c r="AV70"/>
  <c r="AV71"/>
  <c r="AV84"/>
  <c r="AV90"/>
  <c r="AV64"/>
  <c r="AW75"/>
  <c r="AW64"/>
  <c r="AX75"/>
  <c r="AX64"/>
  <c r="AY75"/>
  <c r="AY64"/>
  <c r="AZ75"/>
  <c r="AZ64"/>
  <c r="BA67"/>
  <c r="BA76"/>
  <c r="BA77"/>
  <c r="BA78"/>
  <c r="BA79"/>
  <c r="BA75"/>
  <c r="BA86"/>
  <c r="BA87"/>
  <c r="BA70"/>
  <c r="BA71"/>
  <c r="BA84"/>
  <c r="BA90"/>
  <c r="BA64"/>
  <c r="BB75"/>
  <c r="BB64"/>
  <c r="BC75"/>
  <c r="BC64"/>
  <c r="BD75"/>
  <c r="BD64"/>
  <c r="BE75"/>
  <c r="BE64"/>
  <c r="AI67"/>
  <c r="AI64"/>
  <c r="AM67"/>
  <c r="AM75"/>
  <c r="AM64"/>
  <c r="AO67"/>
  <c r="AO75"/>
  <c r="AO64"/>
  <c r="AK67"/>
  <c r="AK75"/>
  <c r="AK64"/>
  <c r="AP60"/>
  <c r="AL60"/>
  <c r="AH53"/>
  <c r="AH54"/>
  <c r="AH56"/>
  <c r="AH58"/>
  <c r="AH59"/>
  <c r="AH60"/>
  <c r="AP48"/>
  <c r="AH48"/>
  <c r="AH33"/>
  <c r="AH34"/>
  <c r="AH36"/>
  <c r="AH37"/>
  <c r="AH38"/>
  <c r="AH39"/>
  <c r="AH41"/>
  <c r="AH42"/>
  <c r="AH43"/>
  <c r="AH44"/>
  <c r="AH45"/>
  <c r="AH46"/>
  <c r="AH47"/>
  <c r="AH30"/>
  <c r="AH28"/>
  <c r="AH29"/>
  <c r="AP80" i="11"/>
  <c r="AP76"/>
  <c r="AP65"/>
  <c r="AL80"/>
  <c r="AL76"/>
  <c r="AL65"/>
  <c r="AH65"/>
  <c r="AP25"/>
  <c r="AH25"/>
  <c r="AP31"/>
  <c r="AH31"/>
  <c r="AL36"/>
  <c r="AP36"/>
  <c r="AH36"/>
  <c r="AL53"/>
  <c r="AP53"/>
  <c r="AH53"/>
  <c r="AH62"/>
  <c r="AH22"/>
  <c r="AH21"/>
  <c r="AP103"/>
  <c r="AP113"/>
  <c r="AP100"/>
  <c r="AH100"/>
  <c r="AJ134"/>
  <c r="AJ131"/>
  <c r="AJ130"/>
  <c r="AH130"/>
  <c r="AP148"/>
  <c r="AP147"/>
  <c r="AP145"/>
  <c r="AH145"/>
  <c r="AH20"/>
  <c r="AH156"/>
  <c r="AH164"/>
  <c r="AH76"/>
  <c r="AP22"/>
  <c r="AP21"/>
  <c r="AP20"/>
  <c r="AL22"/>
  <c r="AL21"/>
  <c r="AL20"/>
  <c r="AJ20"/>
  <c r="AJ156"/>
  <c r="AL156"/>
  <c r="AP156"/>
  <c r="AH147"/>
  <c r="AH148"/>
  <c r="AH150"/>
  <c r="AH131"/>
  <c r="AH134"/>
  <c r="AH136"/>
  <c r="AH135"/>
  <c r="AP108"/>
  <c r="AH104"/>
  <c r="AH105"/>
  <c r="AH106"/>
  <c r="AH107"/>
  <c r="AH108"/>
  <c r="AH109"/>
  <c r="AH110"/>
  <c r="AH111"/>
  <c r="AH112"/>
  <c r="AH113"/>
  <c r="AH103"/>
  <c r="AH82"/>
  <c r="AH81"/>
  <c r="AH80"/>
  <c r="AP61"/>
  <c r="AL61"/>
  <c r="AH61"/>
  <c r="AH60"/>
  <c r="AH59"/>
  <c r="AH58"/>
  <c r="AH35"/>
  <c r="AH34"/>
  <c r="AH48"/>
  <c r="AH40"/>
  <c r="AH43" i="18"/>
  <c r="AH19"/>
  <c r="AH96"/>
  <c r="AH102"/>
  <c r="AH95"/>
  <c r="AH117"/>
  <c r="AH116"/>
  <c r="AH114"/>
  <c r="AH18"/>
  <c r="AH127"/>
  <c r="AO109" i="14"/>
  <c r="AG108"/>
  <c r="AO108" i="12"/>
  <c r="AG107"/>
  <c r="AK53" i="11"/>
  <c r="AK61"/>
  <c r="AO113"/>
  <c r="AG112"/>
  <c r="AI126" i="10"/>
  <c r="AI123"/>
  <c r="AG106"/>
  <c r="AG114" i="9"/>
  <c r="AG116"/>
  <c r="AK52" i="7"/>
  <c r="AO61" i="17"/>
  <c r="AG59" i="12"/>
  <c r="AG60" i="13"/>
  <c r="AG49" i="11"/>
  <c r="AG45" i="14"/>
  <c r="AQ49" i="11"/>
  <c r="AQ59" i="12"/>
  <c r="AQ60" i="13"/>
  <c r="AQ45" i="14"/>
  <c r="AV49" i="11"/>
  <c r="AV59" i="12"/>
  <c r="AV60" i="13"/>
  <c r="AV45" i="14"/>
  <c r="BA49" i="11"/>
  <c r="BA59" i="12"/>
  <c r="BA60" i="13"/>
  <c r="BA45" i="14"/>
  <c r="AG48" i="11"/>
  <c r="AG44" i="14"/>
  <c r="AQ48" i="11"/>
  <c r="AQ44" i="14"/>
  <c r="AV48" i="11"/>
  <c r="AV44" i="14"/>
  <c r="BA48" i="11"/>
  <c r="BA44" i="14"/>
  <c r="AG43"/>
  <c r="AQ43"/>
  <c r="AQ49" i="7"/>
  <c r="AV43" i="14"/>
  <c r="BA43"/>
  <c r="AG39" i="11"/>
  <c r="AG36" i="14"/>
  <c r="AG36" i="8"/>
  <c r="AG42" i="9"/>
  <c r="AG37" i="10"/>
  <c r="AQ39" i="11"/>
  <c r="AQ36" i="14"/>
  <c r="AQ36" i="8"/>
  <c r="AQ42" i="9"/>
  <c r="AQ37" i="10"/>
  <c r="AV39" i="11"/>
  <c r="AV36" i="14"/>
  <c r="AV42" i="9"/>
  <c r="AV37" i="10"/>
  <c r="BA39" i="11"/>
  <c r="BA36" i="14"/>
  <c r="BA42" i="9"/>
  <c r="BA37" i="10"/>
  <c r="AG38" i="11"/>
  <c r="AG37" i="12"/>
  <c r="AG35" i="8"/>
  <c r="AG41" i="9"/>
  <c r="AQ38" i="11"/>
  <c r="AQ37" i="12"/>
  <c r="AQ35" i="8"/>
  <c r="AQ41" i="9"/>
  <c r="AV38" i="11"/>
  <c r="AV37" i="12"/>
  <c r="AV41" i="9"/>
  <c r="BA38" i="11"/>
  <c r="BA37" i="12"/>
  <c r="BA41" i="9"/>
  <c r="AG42" i="11"/>
  <c r="AG38" i="14"/>
  <c r="AQ42" i="11"/>
  <c r="AQ38" i="14"/>
  <c r="AV42" i="11"/>
  <c r="AV38" i="14"/>
  <c r="AZ29" i="17"/>
  <c r="BA42" i="11"/>
  <c r="BA38" i="14"/>
  <c r="BE29" i="17"/>
  <c r="AG44" i="11"/>
  <c r="AQ44"/>
  <c r="AV44"/>
  <c r="BA44"/>
  <c r="AG43"/>
  <c r="AQ43"/>
  <c r="AV43"/>
  <c r="AZ30" i="17"/>
  <c r="BA43" i="11"/>
  <c r="BE30" i="17"/>
  <c r="AG40" i="9"/>
  <c r="AG37" i="11"/>
  <c r="AG36" i="12"/>
  <c r="AG34" i="8"/>
  <c r="AG35" i="10"/>
  <c r="AO26" i="16"/>
  <c r="AQ37" i="11"/>
  <c r="AQ36" i="12"/>
  <c r="AQ34" i="8"/>
  <c r="AQ40" i="9"/>
  <c r="AQ35" i="10"/>
  <c r="AV37" i="11"/>
  <c r="AV36" i="12"/>
  <c r="AV40" i="9"/>
  <c r="AV35" i="10"/>
  <c r="AZ26" i="16"/>
  <c r="AZ26" i="17"/>
  <c r="BA37" i="11"/>
  <c r="BA36" i="12"/>
  <c r="BA40" i="9"/>
  <c r="BA35" i="10"/>
  <c r="BE26" i="16"/>
  <c r="BE26" i="17"/>
  <c r="AG38" i="12"/>
  <c r="AG34" i="14"/>
  <c r="AQ41" i="11"/>
  <c r="AQ38" i="12"/>
  <c r="AQ51" i="13"/>
  <c r="AQ34" i="14"/>
  <c r="AQ46" i="8"/>
  <c r="AQ43" i="9"/>
  <c r="AQ39" i="10"/>
  <c r="AV41" i="11"/>
  <c r="AV38" i="12"/>
  <c r="AV51" i="13"/>
  <c r="AV34" i="14"/>
  <c r="AV43" i="9"/>
  <c r="AV39" i="10"/>
  <c r="AZ27" i="16"/>
  <c r="AZ28" i="17"/>
  <c r="AZ28" i="18"/>
  <c r="BA41" i="11"/>
  <c r="BA38" i="12"/>
  <c r="BA51" i="13"/>
  <c r="BA34" i="14"/>
  <c r="BA43" i="9"/>
  <c r="BA39" i="10"/>
  <c r="BE27" i="16"/>
  <c r="BE28" i="17"/>
  <c r="BE28" i="18"/>
  <c r="AG37" i="8"/>
  <c r="AG44" i="9"/>
  <c r="AG38" i="10"/>
  <c r="AG40" i="11"/>
  <c r="AG39" i="12"/>
  <c r="AG41" i="13"/>
  <c r="AG37" i="14"/>
  <c r="AQ40" i="11"/>
  <c r="AQ39" i="12"/>
  <c r="AQ41" i="13"/>
  <c r="AQ37" i="14"/>
  <c r="AQ40" i="7"/>
  <c r="AQ37" i="8"/>
  <c r="AQ44" i="9"/>
  <c r="AQ38" i="10"/>
  <c r="AV40" i="11"/>
  <c r="AV39" i="12"/>
  <c r="AV41" i="13"/>
  <c r="AV37" i="14"/>
  <c r="AV44" i="9"/>
  <c r="AV38" i="10"/>
  <c r="AZ27" i="17"/>
  <c r="AZ27" i="18"/>
  <c r="BA40" i="11"/>
  <c r="BA39" i="12"/>
  <c r="BA41" i="13"/>
  <c r="BA37" i="14"/>
  <c r="BA44" i="9"/>
  <c r="BA38" i="10"/>
  <c r="BE27" i="17"/>
  <c r="BE27" i="18"/>
  <c r="AG32" i="8"/>
  <c r="AG38" i="9"/>
  <c r="AG35" i="11"/>
  <c r="AG34" i="12"/>
  <c r="AG36" i="13"/>
  <c r="AG32" i="14"/>
  <c r="AG33" i="10"/>
  <c r="AO25" i="16"/>
  <c r="AQ35" i="11"/>
  <c r="AQ34" i="12"/>
  <c r="AQ32" i="14"/>
  <c r="AQ32" i="8"/>
  <c r="AQ38" i="9"/>
  <c r="AQ33" i="10"/>
  <c r="AV35" i="11"/>
  <c r="AV34" i="12"/>
  <c r="AV36" i="13"/>
  <c r="AV32" i="14"/>
  <c r="AV32" i="8"/>
  <c r="AV38" i="9"/>
  <c r="AV33" i="10"/>
  <c r="AZ25" i="16"/>
  <c r="AZ25" i="17"/>
  <c r="AZ25" i="18"/>
  <c r="BA35" i="11"/>
  <c r="BA34" i="12"/>
  <c r="BA36" i="13"/>
  <c r="BA32" i="14"/>
  <c r="BA32" i="8"/>
  <c r="BA38" i="9"/>
  <c r="BA33" i="10"/>
  <c r="BE25" i="16"/>
  <c r="BE25" i="17"/>
  <c r="BE25" i="18"/>
  <c r="BK25"/>
  <c r="BL25"/>
  <c r="BS25"/>
  <c r="BT25"/>
  <c r="BU25"/>
  <c r="BY25"/>
  <c r="BZ25"/>
  <c r="CD25"/>
  <c r="CE25"/>
  <c r="CI25"/>
  <c r="CJ25"/>
  <c r="CN25"/>
  <c r="CO25"/>
  <c r="CS25"/>
  <c r="CT25"/>
  <c r="CX25"/>
  <c r="CY25"/>
  <c r="DC25"/>
  <c r="DD25"/>
  <c r="DH25"/>
  <c r="DI25"/>
  <c r="DM25"/>
  <c r="DN25"/>
  <c r="DR25"/>
  <c r="AG37" i="9"/>
  <c r="AG34" i="11"/>
  <c r="AG35" i="13"/>
  <c r="AG33" i="12"/>
  <c r="AG31" i="14"/>
  <c r="AG32" i="10"/>
  <c r="AQ34" i="11"/>
  <c r="AQ33" i="12"/>
  <c r="AQ31" i="14"/>
  <c r="AQ37" i="9"/>
  <c r="AQ32" i="10"/>
  <c r="AV34" i="11"/>
  <c r="AV33" i="12"/>
  <c r="AV35" i="13"/>
  <c r="AV31" i="14"/>
  <c r="AV37" i="9"/>
  <c r="AV32" i="10"/>
  <c r="BA34" i="11"/>
  <c r="BA33" i="12"/>
  <c r="BA35" i="13"/>
  <c r="BA31" i="14"/>
  <c r="BA37" i="9"/>
  <c r="BA32" i="10"/>
  <c r="AG30" i="12"/>
  <c r="AG31" i="13"/>
  <c r="AG29" i="14"/>
  <c r="AG33" i="9"/>
  <c r="AG30" i="10"/>
  <c r="AO24" i="16"/>
  <c r="AQ30" i="12"/>
  <c r="AQ31" i="13"/>
  <c r="AQ29" i="14"/>
  <c r="AQ32" i="7"/>
  <c r="AQ33" i="9"/>
  <c r="AQ30" i="10"/>
  <c r="AV30" i="12"/>
  <c r="AV31" i="13"/>
  <c r="AV29" i="14"/>
  <c r="AV33" i="9"/>
  <c r="AV30" i="10"/>
  <c r="AZ24" i="16"/>
  <c r="AZ23" i="17"/>
  <c r="AZ23" i="18"/>
  <c r="BA30" i="12"/>
  <c r="BA31" i="13"/>
  <c r="BA29" i="14"/>
  <c r="BA33" i="9"/>
  <c r="BA30" i="10"/>
  <c r="BE24" i="16"/>
  <c r="BE23" i="17"/>
  <c r="BE23" i="18"/>
  <c r="BK23"/>
  <c r="BL23"/>
  <c r="BS23"/>
  <c r="BT23"/>
  <c r="BU23"/>
  <c r="BY23"/>
  <c r="BZ23"/>
  <c r="CD23"/>
  <c r="CE23"/>
  <c r="CI23"/>
  <c r="CJ23"/>
  <c r="CN23"/>
  <c r="CS23"/>
  <c r="CT23"/>
  <c r="CX23"/>
  <c r="CY23"/>
  <c r="DC23"/>
  <c r="DH23"/>
  <c r="DI23"/>
  <c r="DM23"/>
  <c r="DN23"/>
  <c r="DR23"/>
  <c r="AG29" i="12"/>
  <c r="AG28" i="11"/>
  <c r="AG28" i="13"/>
  <c r="AG28" i="9"/>
  <c r="AQ28" i="11"/>
  <c r="AQ29" i="12"/>
  <c r="AQ28" i="13"/>
  <c r="AQ28" i="9"/>
  <c r="AV28" i="11"/>
  <c r="AV29" i="12"/>
  <c r="AV28" i="13"/>
  <c r="AV28" i="9"/>
  <c r="AZ22" i="17"/>
  <c r="AZ22" i="18"/>
  <c r="BA28" i="11"/>
  <c r="BA29" i="12"/>
  <c r="BA28" i="13"/>
  <c r="BA28" i="9"/>
  <c r="BE22" i="17"/>
  <c r="BE22" i="18"/>
  <c r="BK22"/>
  <c r="BL22"/>
  <c r="BS22"/>
  <c r="BT22"/>
  <c r="BU22"/>
  <c r="BY22"/>
  <c r="BZ22"/>
  <c r="CD22"/>
  <c r="CE22"/>
  <c r="CI22"/>
  <c r="CJ22"/>
  <c r="CN22"/>
  <c r="CO22"/>
  <c r="CS22"/>
  <c r="CT22"/>
  <c r="CX22"/>
  <c r="CY22"/>
  <c r="DC22"/>
  <c r="DD22"/>
  <c r="DH22"/>
  <c r="DI22"/>
  <c r="DM22"/>
  <c r="DN22"/>
  <c r="DR22"/>
  <c r="AG28" i="12"/>
  <c r="AG27" i="11"/>
  <c r="AG27" i="13"/>
  <c r="AG27" i="9"/>
  <c r="AG27" i="10"/>
  <c r="AQ27" i="11"/>
  <c r="AQ28" i="12"/>
  <c r="AQ27" i="13"/>
  <c r="AQ27" i="9"/>
  <c r="AQ27" i="10"/>
  <c r="AV27" i="11"/>
  <c r="AV28" i="12"/>
  <c r="AV27" i="13"/>
  <c r="AV27" i="9"/>
  <c r="AV27" i="10"/>
  <c r="BA27" i="11"/>
  <c r="BA28" i="12"/>
  <c r="BA27" i="13"/>
  <c r="BA27" i="9"/>
  <c r="BA27" i="10"/>
  <c r="AG26" i="11"/>
  <c r="AG26" i="13"/>
  <c r="AG26" i="14"/>
  <c r="AG26" i="9"/>
  <c r="AG26" i="10"/>
  <c r="AQ26" i="11"/>
  <c r="AQ26" i="13"/>
  <c r="AQ26" i="14"/>
  <c r="AQ26" i="9"/>
  <c r="AQ26" i="10"/>
  <c r="AV26" i="11"/>
  <c r="AV26" i="13"/>
  <c r="AV26" i="14"/>
  <c r="AV26" i="9"/>
  <c r="AV26" i="10"/>
  <c r="BA26" i="11"/>
  <c r="BA26" i="13"/>
  <c r="BA26" i="14"/>
  <c r="BA26" i="9"/>
  <c r="BA26" i="10"/>
  <c r="AG39" i="17"/>
  <c r="AG85"/>
  <c r="AG114"/>
  <c r="AG20" i="16"/>
  <c r="AG57"/>
  <c r="AG19"/>
  <c r="AG61"/>
  <c r="AG78"/>
  <c r="AG82"/>
  <c r="AG86"/>
  <c r="AG77"/>
  <c r="AG91"/>
  <c r="AG101"/>
  <c r="AG90"/>
  <c r="AG105"/>
  <c r="AG113"/>
  <c r="AG118"/>
  <c r="AG112"/>
  <c r="AG110"/>
  <c r="AG18"/>
  <c r="AG123"/>
  <c r="AI66" i="7"/>
  <c r="AK66"/>
  <c r="AM66"/>
  <c r="AG66"/>
  <c r="AG21"/>
  <c r="AO101"/>
  <c r="AI101"/>
  <c r="AK101"/>
  <c r="AM101"/>
  <c r="AG101"/>
  <c r="AI135"/>
  <c r="AI132"/>
  <c r="AI131"/>
  <c r="AK132"/>
  <c r="AK131"/>
  <c r="AM132"/>
  <c r="AM131"/>
  <c r="AG131"/>
  <c r="AG116"/>
  <c r="AI149"/>
  <c r="AI148"/>
  <c r="AI146"/>
  <c r="AK149"/>
  <c r="AK148"/>
  <c r="AK146"/>
  <c r="AM149"/>
  <c r="AM148"/>
  <c r="AM146"/>
  <c r="AO149"/>
  <c r="AO148"/>
  <c r="AO146"/>
  <c r="AG146"/>
  <c r="AG20"/>
  <c r="AG157"/>
  <c r="AO99" i="8"/>
  <c r="AO108"/>
  <c r="AO96"/>
  <c r="AI96"/>
  <c r="AK96"/>
  <c r="AM96"/>
  <c r="AG96"/>
  <c r="AI129"/>
  <c r="AI126"/>
  <c r="AI125"/>
  <c r="AK126"/>
  <c r="AK125"/>
  <c r="AM126"/>
  <c r="AM125"/>
  <c r="AG125"/>
  <c r="AG110"/>
  <c r="AI143"/>
  <c r="AI142"/>
  <c r="AI140"/>
  <c r="AK143"/>
  <c r="AK142"/>
  <c r="AK140"/>
  <c r="AM143"/>
  <c r="AM142"/>
  <c r="AM140"/>
  <c r="AO143"/>
  <c r="AO142"/>
  <c r="AO140"/>
  <c r="AG140"/>
  <c r="AG20"/>
  <c r="AG151"/>
  <c r="AG21" i="9"/>
  <c r="AI138"/>
  <c r="AI135"/>
  <c r="AI134"/>
  <c r="AK135"/>
  <c r="AK134"/>
  <c r="AM135"/>
  <c r="AM134"/>
  <c r="AG134"/>
  <c r="AG119"/>
  <c r="AI152"/>
  <c r="AI151"/>
  <c r="AI149"/>
  <c r="AK152"/>
  <c r="AK151"/>
  <c r="AK149"/>
  <c r="AM152"/>
  <c r="AM151"/>
  <c r="AM149"/>
  <c r="AO152"/>
  <c r="AO151"/>
  <c r="AO149"/>
  <c r="AG149"/>
  <c r="AG20"/>
  <c r="AG160"/>
  <c r="AG21" i="10"/>
  <c r="AI122"/>
  <c r="AK123"/>
  <c r="AK122"/>
  <c r="AM123"/>
  <c r="AM122"/>
  <c r="AG122"/>
  <c r="AG109"/>
  <c r="AI140"/>
  <c r="AI139"/>
  <c r="AI137"/>
  <c r="AK140"/>
  <c r="AK139"/>
  <c r="AK137"/>
  <c r="AM140"/>
  <c r="AM139"/>
  <c r="AM137"/>
  <c r="AO140"/>
  <c r="AO139"/>
  <c r="AO137"/>
  <c r="AG137"/>
  <c r="AG20"/>
  <c r="AG148"/>
  <c r="AG43" i="18"/>
  <c r="AG61"/>
  <c r="AG19"/>
  <c r="AG96"/>
  <c r="AG102"/>
  <c r="AG106"/>
  <c r="AG95"/>
  <c r="AG83"/>
  <c r="AG87"/>
  <c r="AG91"/>
  <c r="AG82"/>
  <c r="AG117"/>
  <c r="AG122"/>
  <c r="AG116"/>
  <c r="AG114"/>
  <c r="AG110"/>
  <c r="AG18"/>
  <c r="AG127"/>
  <c r="AO31" i="11"/>
  <c r="AI31"/>
  <c r="AK31"/>
  <c r="AM31"/>
  <c r="AG31"/>
  <c r="AO36"/>
  <c r="AI36"/>
  <c r="AK36"/>
  <c r="AM36"/>
  <c r="AG36"/>
  <c r="AO53"/>
  <c r="AM53"/>
  <c r="AG53"/>
  <c r="AG62"/>
  <c r="AI25"/>
  <c r="AK25"/>
  <c r="AM25"/>
  <c r="AO25"/>
  <c r="AG25"/>
  <c r="AG51"/>
  <c r="AG63"/>
  <c r="AG64"/>
  <c r="AG22"/>
  <c r="AO68"/>
  <c r="AO80"/>
  <c r="AO76"/>
  <c r="AO65"/>
  <c r="AI68"/>
  <c r="AI76"/>
  <c r="AI65"/>
  <c r="AK68"/>
  <c r="AK80"/>
  <c r="AK76"/>
  <c r="AK65"/>
  <c r="AM68"/>
  <c r="AM80"/>
  <c r="AM76"/>
  <c r="AM65"/>
  <c r="AG65"/>
  <c r="AG21"/>
  <c r="AO103"/>
  <c r="AO100"/>
  <c r="AI100"/>
  <c r="AK100"/>
  <c r="AM100"/>
  <c r="AG100"/>
  <c r="AI134"/>
  <c r="AI131"/>
  <c r="AI130"/>
  <c r="AK131"/>
  <c r="AK130"/>
  <c r="AM131"/>
  <c r="AM130"/>
  <c r="AG130"/>
  <c r="AG115"/>
  <c r="AI148"/>
  <c r="AI147"/>
  <c r="AI145"/>
  <c r="AK148"/>
  <c r="AK147"/>
  <c r="AK145"/>
  <c r="AM148"/>
  <c r="AM147"/>
  <c r="AM145"/>
  <c r="AO148"/>
  <c r="AO147"/>
  <c r="AO145"/>
  <c r="AG145"/>
  <c r="AG20"/>
  <c r="AG156"/>
  <c r="AO32" i="12"/>
  <c r="AI32"/>
  <c r="AK32"/>
  <c r="AM32"/>
  <c r="AG32"/>
  <c r="AO35"/>
  <c r="AI35"/>
  <c r="AK35"/>
  <c r="AM35"/>
  <c r="AG35"/>
  <c r="AO52"/>
  <c r="AK52"/>
  <c r="AM52"/>
  <c r="AG52"/>
  <c r="AG61"/>
  <c r="AI25"/>
  <c r="AK25"/>
  <c r="AM25"/>
  <c r="AG25"/>
  <c r="AG49"/>
  <c r="AG62"/>
  <c r="AG63"/>
  <c r="AG22"/>
  <c r="AG64"/>
  <c r="AG21"/>
  <c r="AO98"/>
  <c r="AO95"/>
  <c r="AI95"/>
  <c r="AK95"/>
  <c r="AM95"/>
  <c r="AG95"/>
  <c r="AI129"/>
  <c r="AI126"/>
  <c r="AI125"/>
  <c r="AK126"/>
  <c r="AK125"/>
  <c r="AM126"/>
  <c r="AM125"/>
  <c r="AG125"/>
  <c r="AG110"/>
  <c r="AI143"/>
  <c r="AI142"/>
  <c r="AI140"/>
  <c r="AK143"/>
  <c r="AK142"/>
  <c r="AK140"/>
  <c r="AM143"/>
  <c r="AM142"/>
  <c r="AM140"/>
  <c r="AO143"/>
  <c r="AO142"/>
  <c r="AO140"/>
  <c r="AG140"/>
  <c r="AG20"/>
  <c r="AG151"/>
  <c r="AO32" i="13"/>
  <c r="AI32"/>
  <c r="AK32"/>
  <c r="AM32"/>
  <c r="AG32"/>
  <c r="AO37"/>
  <c r="AI37"/>
  <c r="AK37"/>
  <c r="AM37"/>
  <c r="AG37"/>
  <c r="AO54"/>
  <c r="AK54"/>
  <c r="AM54"/>
  <c r="AG54"/>
  <c r="AG63"/>
  <c r="AI25"/>
  <c r="AK25"/>
  <c r="AM25"/>
  <c r="AG25"/>
  <c r="AG52"/>
  <c r="AG64"/>
  <c r="AG65"/>
  <c r="AG22"/>
  <c r="AG66"/>
  <c r="AG21"/>
  <c r="AO103"/>
  <c r="AO100"/>
  <c r="AI100"/>
  <c r="AK100"/>
  <c r="AM100"/>
  <c r="AG100"/>
  <c r="AI134"/>
  <c r="AI131"/>
  <c r="AI130"/>
  <c r="AK131"/>
  <c r="AK130"/>
  <c r="AM131"/>
  <c r="AM130"/>
  <c r="AG130"/>
  <c r="AG115"/>
  <c r="AI148"/>
  <c r="AI147"/>
  <c r="AI145"/>
  <c r="AK148"/>
  <c r="AK147"/>
  <c r="AK145"/>
  <c r="AM148"/>
  <c r="AM147"/>
  <c r="AM145"/>
  <c r="AO148"/>
  <c r="AO147"/>
  <c r="AO145"/>
  <c r="AG20"/>
  <c r="AG156"/>
  <c r="AO30" i="14"/>
  <c r="AI30"/>
  <c r="AK30"/>
  <c r="AM30"/>
  <c r="AG30"/>
  <c r="AO33"/>
  <c r="AI33"/>
  <c r="AK33"/>
  <c r="AM33"/>
  <c r="AG33"/>
  <c r="AO49"/>
  <c r="AK49"/>
  <c r="AM49"/>
  <c r="AG49"/>
  <c r="AG57"/>
  <c r="AI25"/>
  <c r="AK25"/>
  <c r="AM25"/>
  <c r="AO25"/>
  <c r="AG25"/>
  <c r="AG47"/>
  <c r="AG58"/>
  <c r="AG59"/>
  <c r="AG22"/>
  <c r="AO63"/>
  <c r="AO72"/>
  <c r="AO75"/>
  <c r="AO71"/>
  <c r="AO60"/>
  <c r="AK63"/>
  <c r="AK72"/>
  <c r="AK75"/>
  <c r="AK71"/>
  <c r="AK60"/>
  <c r="AI63"/>
  <c r="AI72"/>
  <c r="AI71"/>
  <c r="AI60"/>
  <c r="AM63"/>
  <c r="AM72"/>
  <c r="AM75"/>
  <c r="AM71"/>
  <c r="AM60"/>
  <c r="AG60"/>
  <c r="AG21"/>
  <c r="AO99"/>
  <c r="AO96"/>
  <c r="AI96"/>
  <c r="AK96"/>
  <c r="AM96"/>
  <c r="AG96"/>
  <c r="AI130"/>
  <c r="AI127"/>
  <c r="AI126"/>
  <c r="AK127"/>
  <c r="AK126"/>
  <c r="AM127"/>
  <c r="AM126"/>
  <c r="AG126"/>
  <c r="AG111"/>
  <c r="AI144"/>
  <c r="AI143"/>
  <c r="AI141"/>
  <c r="AK144"/>
  <c r="AK143"/>
  <c r="AK141"/>
  <c r="AM144"/>
  <c r="AM143"/>
  <c r="AM141"/>
  <c r="AO144"/>
  <c r="AO143"/>
  <c r="AO141"/>
  <c r="AG141"/>
  <c r="AG20"/>
  <c r="AG152"/>
  <c r="AI39" i="17"/>
  <c r="AI85"/>
  <c r="AI114"/>
  <c r="AI20" i="16"/>
  <c r="AI57"/>
  <c r="AI19"/>
  <c r="AI61"/>
  <c r="AI78"/>
  <c r="AI82"/>
  <c r="AI86"/>
  <c r="AI77"/>
  <c r="AI91"/>
  <c r="AI101"/>
  <c r="AI90"/>
  <c r="AI105"/>
  <c r="AI113"/>
  <c r="AI118"/>
  <c r="AI112"/>
  <c r="AI110"/>
  <c r="AI18"/>
  <c r="AI123"/>
  <c r="AI21" i="7"/>
  <c r="AI20"/>
  <c r="AI157"/>
  <c r="AI21" i="8"/>
  <c r="AI20"/>
  <c r="AI151"/>
  <c r="AI22" i="9"/>
  <c r="AI21"/>
  <c r="AI20"/>
  <c r="AI160"/>
  <c r="AI22" i="10"/>
  <c r="AI21"/>
  <c r="AI20"/>
  <c r="AI148"/>
  <c r="AI22" i="11"/>
  <c r="AI21"/>
  <c r="AI20"/>
  <c r="AI156"/>
  <c r="AI22" i="12"/>
  <c r="AI21"/>
  <c r="AI20"/>
  <c r="AI151"/>
  <c r="AI22" i="13"/>
  <c r="AI21"/>
  <c r="AI20"/>
  <c r="AI156"/>
  <c r="AI22" i="14"/>
  <c r="AI21"/>
  <c r="AI20"/>
  <c r="AI152"/>
  <c r="AK39" i="17"/>
  <c r="AK85"/>
  <c r="AK114"/>
  <c r="AK20" i="16"/>
  <c r="AK57"/>
  <c r="AK19"/>
  <c r="AK61"/>
  <c r="AK78"/>
  <c r="AK82"/>
  <c r="AK86"/>
  <c r="AK77"/>
  <c r="AK91"/>
  <c r="AK101"/>
  <c r="AK90"/>
  <c r="AK105"/>
  <c r="AK113"/>
  <c r="AK118"/>
  <c r="AK112"/>
  <c r="AK110"/>
  <c r="AK18"/>
  <c r="AK123"/>
  <c r="AK21" i="7"/>
  <c r="AK20"/>
  <c r="AK157"/>
  <c r="AK22" i="9"/>
  <c r="AK21"/>
  <c r="AK20"/>
  <c r="AK160"/>
  <c r="AK22" i="10"/>
  <c r="AK21"/>
  <c r="AK20"/>
  <c r="AK148"/>
  <c r="AK22" i="11"/>
  <c r="AK21"/>
  <c r="AK20"/>
  <c r="AK156"/>
  <c r="AK22" i="12"/>
  <c r="AK21"/>
  <c r="AK20"/>
  <c r="AK151"/>
  <c r="AK22" i="13"/>
  <c r="AK21"/>
  <c r="AK20"/>
  <c r="AK156"/>
  <c r="AK22" i="14"/>
  <c r="AK21"/>
  <c r="AK20"/>
  <c r="AK152"/>
  <c r="AK21" i="8"/>
  <c r="AK20"/>
  <c r="AK151"/>
  <c r="AM39" i="17"/>
  <c r="AM55"/>
  <c r="AM19"/>
  <c r="AM59"/>
  <c r="AM76"/>
  <c r="AM81"/>
  <c r="AM85"/>
  <c r="AM80"/>
  <c r="AM75"/>
  <c r="AM90"/>
  <c r="AM99"/>
  <c r="AM95"/>
  <c r="AM89"/>
  <c r="AM109"/>
  <c r="AM114"/>
  <c r="AM108"/>
  <c r="AM106"/>
  <c r="AM102"/>
  <c r="AM18"/>
  <c r="AM119"/>
  <c r="AM20" i="16"/>
  <c r="AM57"/>
  <c r="AM19"/>
  <c r="AM61"/>
  <c r="AM78"/>
  <c r="AM82"/>
  <c r="AM86"/>
  <c r="AM77"/>
  <c r="AM91"/>
  <c r="AM101"/>
  <c r="AM90"/>
  <c r="AM105"/>
  <c r="AM113"/>
  <c r="AM118"/>
  <c r="AM112"/>
  <c r="AM110"/>
  <c r="AM18"/>
  <c r="AM123"/>
  <c r="AM22" i="9"/>
  <c r="AM21"/>
  <c r="AM20"/>
  <c r="AM160"/>
  <c r="AM22" i="10"/>
  <c r="AM21"/>
  <c r="AM20"/>
  <c r="AM148"/>
  <c r="AM22" i="12"/>
  <c r="AM21"/>
  <c r="AM20"/>
  <c r="AM151"/>
  <c r="AM43" i="18"/>
  <c r="AM61"/>
  <c r="AM19"/>
  <c r="AM83"/>
  <c r="AM87"/>
  <c r="AM91"/>
  <c r="AM82"/>
  <c r="AM96"/>
  <c r="AM102"/>
  <c r="AM106"/>
  <c r="AM95"/>
  <c r="AM117"/>
  <c r="AM122"/>
  <c r="AM116"/>
  <c r="AM114"/>
  <c r="AM110"/>
  <c r="AM18"/>
  <c r="AM127"/>
  <c r="AM22" i="11"/>
  <c r="AM21"/>
  <c r="AM20"/>
  <c r="AM156"/>
  <c r="AM22" i="13"/>
  <c r="AM21"/>
  <c r="AM20"/>
  <c r="AM156"/>
  <c r="AM22" i="14"/>
  <c r="AM21"/>
  <c r="AM20"/>
  <c r="AM152"/>
  <c r="AM21" i="7"/>
  <c r="AM20"/>
  <c r="AM157"/>
  <c r="AM21" i="8"/>
  <c r="AM20"/>
  <c r="AM151"/>
  <c r="AO42" i="17"/>
  <c r="AO43"/>
  <c r="AO44"/>
  <c r="AO46"/>
  <c r="AO49"/>
  <c r="AO52"/>
  <c r="AO53"/>
  <c r="AO50"/>
  <c r="AO51"/>
  <c r="AO39"/>
  <c r="AO55"/>
  <c r="AO19"/>
  <c r="AO62"/>
  <c r="AO74"/>
  <c r="AO68"/>
  <c r="AO63"/>
  <c r="AO64"/>
  <c r="AO70"/>
  <c r="AO73"/>
  <c r="AO71"/>
  <c r="AO72"/>
  <c r="AO59"/>
  <c r="AO76"/>
  <c r="AO81"/>
  <c r="AO85"/>
  <c r="AO80"/>
  <c r="AO75"/>
  <c r="AO90"/>
  <c r="AO99"/>
  <c r="AO95"/>
  <c r="AO89"/>
  <c r="AO112"/>
  <c r="AO109"/>
  <c r="AO114"/>
  <c r="AO108"/>
  <c r="AO106"/>
  <c r="AO102"/>
  <c r="AO18"/>
  <c r="AO119"/>
  <c r="AO28" i="16"/>
  <c r="AO29"/>
  <c r="AO30"/>
  <c r="AO35"/>
  <c r="AO36"/>
  <c r="AO34"/>
  <c r="AO20"/>
  <c r="AO44"/>
  <c r="AO48"/>
  <c r="AO49"/>
  <c r="AO43"/>
  <c r="AO51"/>
  <c r="AO57"/>
  <c r="AO19"/>
  <c r="AO63"/>
  <c r="AO64"/>
  <c r="AO70"/>
  <c r="AO76"/>
  <c r="AO65"/>
  <c r="AO66"/>
  <c r="AO72"/>
  <c r="AO75"/>
  <c r="AO73"/>
  <c r="AO74"/>
  <c r="AO61"/>
  <c r="AO78"/>
  <c r="AO82"/>
  <c r="AO86"/>
  <c r="AO77"/>
  <c r="AO91"/>
  <c r="AO101"/>
  <c r="AO90"/>
  <c r="AO105"/>
  <c r="AO116"/>
  <c r="AO113"/>
  <c r="AO118"/>
  <c r="AO112"/>
  <c r="AO110"/>
  <c r="AO18"/>
  <c r="AO123"/>
  <c r="AO21" i="7"/>
  <c r="AO20"/>
  <c r="AO157"/>
  <c r="AO21" i="8"/>
  <c r="AO20"/>
  <c r="AO151"/>
  <c r="AO22" i="9"/>
  <c r="AO21"/>
  <c r="AO20"/>
  <c r="AO160"/>
  <c r="AO22" i="10"/>
  <c r="AO21"/>
  <c r="AO20"/>
  <c r="AO148"/>
  <c r="AO22" i="11"/>
  <c r="AO21"/>
  <c r="AO20"/>
  <c r="AO156"/>
  <c r="AO22" i="12"/>
  <c r="AO21"/>
  <c r="AO20"/>
  <c r="AO151"/>
  <c r="AO22" i="13"/>
  <c r="AO21"/>
  <c r="AO20"/>
  <c r="AO156"/>
  <c r="AO22" i="14"/>
  <c r="AO21"/>
  <c r="AO20"/>
  <c r="AO152"/>
  <c r="AQ39" i="17"/>
  <c r="AQ85"/>
  <c r="AQ114"/>
  <c r="AQ57" i="16"/>
  <c r="AQ19"/>
  <c r="AQ61"/>
  <c r="AQ78"/>
  <c r="AQ82"/>
  <c r="AQ86"/>
  <c r="AQ77"/>
  <c r="AQ91"/>
  <c r="AQ101"/>
  <c r="AQ90"/>
  <c r="AQ105"/>
  <c r="AQ118"/>
  <c r="AQ112"/>
  <c r="AQ110"/>
  <c r="AQ18"/>
  <c r="AQ123"/>
  <c r="AQ21" i="9"/>
  <c r="AR103"/>
  <c r="AS103"/>
  <c r="AT103"/>
  <c r="AQ103"/>
  <c r="AQ119"/>
  <c r="AR138"/>
  <c r="AR135"/>
  <c r="AR134"/>
  <c r="AS135"/>
  <c r="AS134"/>
  <c r="AT135"/>
  <c r="AT134"/>
  <c r="AQ134"/>
  <c r="AR152"/>
  <c r="AR151"/>
  <c r="AR149"/>
  <c r="AS152"/>
  <c r="AS151"/>
  <c r="AS149"/>
  <c r="AT152"/>
  <c r="AT151"/>
  <c r="AT149"/>
  <c r="AU151"/>
  <c r="AU149"/>
  <c r="AQ149"/>
  <c r="AQ159"/>
  <c r="AQ20"/>
  <c r="AQ160"/>
  <c r="AR73" i="10"/>
  <c r="AR62"/>
  <c r="AS77"/>
  <c r="AS73"/>
  <c r="AS62"/>
  <c r="AT77"/>
  <c r="AT73"/>
  <c r="AT62"/>
  <c r="AU77"/>
  <c r="AU73"/>
  <c r="AU69"/>
  <c r="AU62"/>
  <c r="AQ62"/>
  <c r="AQ61"/>
  <c r="AU25"/>
  <c r="AQ25"/>
  <c r="AR31"/>
  <c r="AS31"/>
  <c r="AT31"/>
  <c r="AU31"/>
  <c r="AQ31"/>
  <c r="AR34"/>
  <c r="AS34"/>
  <c r="AT34"/>
  <c r="AQ34"/>
  <c r="AQ49"/>
  <c r="AQ51"/>
  <c r="AQ59"/>
  <c r="AQ60"/>
  <c r="AQ22"/>
  <c r="AQ21"/>
  <c r="AR95"/>
  <c r="AS95"/>
  <c r="AT95"/>
  <c r="AQ95"/>
  <c r="AQ109"/>
  <c r="AR126"/>
  <c r="AR123"/>
  <c r="AR122"/>
  <c r="AS123"/>
  <c r="AS122"/>
  <c r="AT123"/>
  <c r="AT122"/>
  <c r="AQ122"/>
  <c r="AR140"/>
  <c r="AR139"/>
  <c r="AR137"/>
  <c r="AS140"/>
  <c r="AS139"/>
  <c r="AS137"/>
  <c r="AT140"/>
  <c r="AT139"/>
  <c r="AT137"/>
  <c r="AU140"/>
  <c r="AU139"/>
  <c r="AU137"/>
  <c r="AQ137"/>
  <c r="AQ147"/>
  <c r="AQ20"/>
  <c r="AQ148"/>
  <c r="AQ21" i="12"/>
  <c r="AQ110"/>
  <c r="AR129"/>
  <c r="AR126"/>
  <c r="AR125"/>
  <c r="AS126"/>
  <c r="AS125"/>
  <c r="AT126"/>
  <c r="AT125"/>
  <c r="AQ125"/>
  <c r="AR143"/>
  <c r="AR142"/>
  <c r="AR140"/>
  <c r="AS143"/>
  <c r="AS142"/>
  <c r="AS140"/>
  <c r="AT143"/>
  <c r="AT142"/>
  <c r="AT140"/>
  <c r="AU143"/>
  <c r="AU142"/>
  <c r="AU140"/>
  <c r="AQ140"/>
  <c r="AQ150"/>
  <c r="AQ20"/>
  <c r="AQ151"/>
  <c r="AQ61" i="18"/>
  <c r="AQ19"/>
  <c r="AQ83"/>
  <c r="AQ87"/>
  <c r="AQ91"/>
  <c r="AQ82"/>
  <c r="AQ96"/>
  <c r="AQ102"/>
  <c r="AQ106"/>
  <c r="AQ95"/>
  <c r="AQ117"/>
  <c r="AQ122"/>
  <c r="AQ116"/>
  <c r="AQ114"/>
  <c r="AQ110"/>
  <c r="AQ18"/>
  <c r="AQ127"/>
  <c r="AQ25" i="11"/>
  <c r="AR31"/>
  <c r="AS31"/>
  <c r="AT31"/>
  <c r="AQ31"/>
  <c r="AR36"/>
  <c r="AS36"/>
  <c r="AT36"/>
  <c r="AQ36"/>
  <c r="AQ51"/>
  <c r="AQ53"/>
  <c r="AQ62"/>
  <c r="AQ63"/>
  <c r="AQ64"/>
  <c r="AQ22"/>
  <c r="AR76"/>
  <c r="AR65"/>
  <c r="AS80"/>
  <c r="AS76"/>
  <c r="AS65"/>
  <c r="AT80"/>
  <c r="AT76"/>
  <c r="AT65"/>
  <c r="AU80"/>
  <c r="AU76"/>
  <c r="AU65"/>
  <c r="AQ65"/>
  <c r="AQ21"/>
  <c r="AR100"/>
  <c r="AS100"/>
  <c r="AT100"/>
  <c r="AU103"/>
  <c r="AU113"/>
  <c r="AU100"/>
  <c r="AQ100"/>
  <c r="AQ115"/>
  <c r="AR134"/>
  <c r="AR131"/>
  <c r="AR130"/>
  <c r="AS131"/>
  <c r="AS130"/>
  <c r="AT131"/>
  <c r="AT130"/>
  <c r="AQ130"/>
  <c r="AR148"/>
  <c r="AR147"/>
  <c r="AR145"/>
  <c r="AS148"/>
  <c r="AS147"/>
  <c r="AS145"/>
  <c r="AT148"/>
  <c r="AT147"/>
  <c r="AT145"/>
  <c r="AU148"/>
  <c r="AU147"/>
  <c r="AU145"/>
  <c r="AQ145"/>
  <c r="AQ155"/>
  <c r="AQ20"/>
  <c r="AQ156"/>
  <c r="AR32" i="13"/>
  <c r="AS32"/>
  <c r="AT32"/>
  <c r="AQ32"/>
  <c r="AR37"/>
  <c r="AS37"/>
  <c r="AT37"/>
  <c r="AU37"/>
  <c r="AQ37"/>
  <c r="AQ52"/>
  <c r="AQ54"/>
  <c r="AQ63"/>
  <c r="AQ64"/>
  <c r="AQ65"/>
  <c r="AQ22"/>
  <c r="AR66"/>
  <c r="AS66"/>
  <c r="AT66"/>
  <c r="AQ66"/>
  <c r="AQ21"/>
  <c r="AR100"/>
  <c r="AS100"/>
  <c r="AT100"/>
  <c r="AU113"/>
  <c r="AU100"/>
  <c r="AQ100"/>
  <c r="AQ115"/>
  <c r="AR134"/>
  <c r="AR131"/>
  <c r="AR130"/>
  <c r="AS131"/>
  <c r="AS130"/>
  <c r="AT131"/>
  <c r="AT130"/>
  <c r="AQ130"/>
  <c r="AR148"/>
  <c r="AR147"/>
  <c r="AR145"/>
  <c r="AS148"/>
  <c r="AS147"/>
  <c r="AS145"/>
  <c r="AT148"/>
  <c r="AT147"/>
  <c r="AT145"/>
  <c r="AU148"/>
  <c r="AU147"/>
  <c r="AU145"/>
  <c r="AQ145"/>
  <c r="AQ155"/>
  <c r="AQ20"/>
  <c r="AQ156"/>
  <c r="AQ25" i="14"/>
  <c r="AR30"/>
  <c r="AS30"/>
  <c r="AT30"/>
  <c r="AQ30"/>
  <c r="AR33"/>
  <c r="AS33"/>
  <c r="AT33"/>
  <c r="AQ33"/>
  <c r="AQ47"/>
  <c r="AQ49"/>
  <c r="AQ57"/>
  <c r="AQ58"/>
  <c r="AQ59"/>
  <c r="AQ22"/>
  <c r="AQ21"/>
  <c r="AR96"/>
  <c r="AS96"/>
  <c r="AT96"/>
  <c r="AU99"/>
  <c r="AU109"/>
  <c r="AU96"/>
  <c r="AQ96"/>
  <c r="AQ111"/>
  <c r="AR130"/>
  <c r="AR127"/>
  <c r="AR126"/>
  <c r="AS127"/>
  <c r="AS126"/>
  <c r="AT127"/>
  <c r="AT126"/>
  <c r="AQ126"/>
  <c r="AQ142"/>
  <c r="AR144"/>
  <c r="AR143"/>
  <c r="AS144"/>
  <c r="AS143"/>
  <c r="AT144"/>
  <c r="AT143"/>
  <c r="AU144"/>
  <c r="AU143"/>
  <c r="AQ143"/>
  <c r="AQ141"/>
  <c r="AQ151"/>
  <c r="AQ20"/>
  <c r="AQ152"/>
  <c r="AQ21" i="7"/>
  <c r="AT101"/>
  <c r="AU104"/>
  <c r="AU101"/>
  <c r="AQ101"/>
  <c r="AQ116"/>
  <c r="AT132"/>
  <c r="AT131"/>
  <c r="AQ131"/>
  <c r="AT149"/>
  <c r="AT148"/>
  <c r="AU149"/>
  <c r="AU148"/>
  <c r="AQ148"/>
  <c r="AQ146"/>
  <c r="AQ156"/>
  <c r="AQ20"/>
  <c r="AQ157"/>
  <c r="AQ151" i="8"/>
  <c r="AR39" i="17"/>
  <c r="AR85"/>
  <c r="AR114"/>
  <c r="AR57" i="16"/>
  <c r="AR19"/>
  <c r="AR61"/>
  <c r="AR78"/>
  <c r="AR82"/>
  <c r="AR86"/>
  <c r="AR77"/>
  <c r="AR91"/>
  <c r="AR101"/>
  <c r="AR90"/>
  <c r="AR105"/>
  <c r="AR118"/>
  <c r="AR112"/>
  <c r="AR110"/>
  <c r="AR18"/>
  <c r="AR123"/>
  <c r="AR22" i="9"/>
  <c r="AR21"/>
  <c r="AR20"/>
  <c r="AR160"/>
  <c r="AR22" i="10"/>
  <c r="AR21"/>
  <c r="AR20"/>
  <c r="AR148"/>
  <c r="AR21" i="12"/>
  <c r="AR20"/>
  <c r="AR151"/>
  <c r="AR61" i="18"/>
  <c r="AR19"/>
  <c r="AR83"/>
  <c r="AR87"/>
  <c r="AR91"/>
  <c r="AR82"/>
  <c r="AR96"/>
  <c r="AR102"/>
  <c r="AR106"/>
  <c r="AR95"/>
  <c r="AR117"/>
  <c r="AR122"/>
  <c r="AR116"/>
  <c r="AR114"/>
  <c r="AR110"/>
  <c r="AR18"/>
  <c r="AR127"/>
  <c r="AR22" i="11"/>
  <c r="AR21"/>
  <c r="AR20"/>
  <c r="AR156"/>
  <c r="AR22" i="13"/>
  <c r="AR21"/>
  <c r="AR20"/>
  <c r="AR156"/>
  <c r="AR22" i="14"/>
  <c r="AR21"/>
  <c r="AR141"/>
  <c r="AR20"/>
  <c r="AR152"/>
  <c r="AR21" i="8"/>
  <c r="AR20"/>
  <c r="AR151"/>
  <c r="AS39" i="17"/>
  <c r="AS85"/>
  <c r="AS114"/>
  <c r="AS57" i="16"/>
  <c r="AS19"/>
  <c r="AS61"/>
  <c r="AS78"/>
  <c r="AS82"/>
  <c r="AS86"/>
  <c r="AS77"/>
  <c r="AS91"/>
  <c r="AS101"/>
  <c r="AS90"/>
  <c r="AS105"/>
  <c r="AS118"/>
  <c r="AS112"/>
  <c r="AS110"/>
  <c r="AS18"/>
  <c r="AS123"/>
  <c r="AS22" i="9"/>
  <c r="AS21"/>
  <c r="AS20"/>
  <c r="AS160"/>
  <c r="AS22" i="10"/>
  <c r="AS21"/>
  <c r="AS20"/>
  <c r="AS148"/>
  <c r="AS21" i="12"/>
  <c r="AS20"/>
  <c r="AS151"/>
  <c r="AS61" i="18"/>
  <c r="AS19"/>
  <c r="AS83"/>
  <c r="AS87"/>
  <c r="AS91"/>
  <c r="AS82"/>
  <c r="AS96"/>
  <c r="AS102"/>
  <c r="AS106"/>
  <c r="AS95"/>
  <c r="AS117"/>
  <c r="AS122"/>
  <c r="AS116"/>
  <c r="AS114"/>
  <c r="AS110"/>
  <c r="AS18"/>
  <c r="AS127"/>
  <c r="AS22" i="11"/>
  <c r="AS21"/>
  <c r="AS20"/>
  <c r="AS156"/>
  <c r="AS22" i="13"/>
  <c r="AS21"/>
  <c r="AS20"/>
  <c r="AS156"/>
  <c r="AS22" i="14"/>
  <c r="AS21"/>
  <c r="AS141"/>
  <c r="AS20"/>
  <c r="AS152"/>
  <c r="AS21" i="8"/>
  <c r="AS20"/>
  <c r="AS151"/>
  <c r="AT39" i="17"/>
  <c r="AT85"/>
  <c r="AT114"/>
  <c r="AT57" i="16"/>
  <c r="AT19"/>
  <c r="AT61"/>
  <c r="AT78"/>
  <c r="AT82"/>
  <c r="AT86"/>
  <c r="AT77"/>
  <c r="AT91"/>
  <c r="AT101"/>
  <c r="AT90"/>
  <c r="AT105"/>
  <c r="AT118"/>
  <c r="AT112"/>
  <c r="AT110"/>
  <c r="AT18"/>
  <c r="AT123"/>
  <c r="AT22" i="9"/>
  <c r="AT21"/>
  <c r="AT20"/>
  <c r="AT160"/>
  <c r="AT22" i="10"/>
  <c r="AT21"/>
  <c r="AT20"/>
  <c r="AT148"/>
  <c r="AT22" i="12"/>
  <c r="AT21"/>
  <c r="AT20"/>
  <c r="AT151"/>
  <c r="AT61" i="18"/>
  <c r="AT19"/>
  <c r="AT83"/>
  <c r="AT87"/>
  <c r="AT91"/>
  <c r="AT82"/>
  <c r="AT96"/>
  <c r="AT102"/>
  <c r="AT106"/>
  <c r="AT95"/>
  <c r="AT117"/>
  <c r="AT122"/>
  <c r="AT116"/>
  <c r="AT114"/>
  <c r="AT110"/>
  <c r="AT18"/>
  <c r="AT127"/>
  <c r="AT22" i="11"/>
  <c r="AT21"/>
  <c r="AT20"/>
  <c r="AT156"/>
  <c r="AT22" i="13"/>
  <c r="AT21"/>
  <c r="AT20"/>
  <c r="AT156"/>
  <c r="AT22" i="14"/>
  <c r="AT21"/>
  <c r="AT141"/>
  <c r="AT20"/>
  <c r="AT152"/>
  <c r="AT21" i="7"/>
  <c r="AT146"/>
  <c r="AT20"/>
  <c r="AT157"/>
  <c r="AT21" i="8"/>
  <c r="AT20"/>
  <c r="AT151"/>
  <c r="AU42" i="17"/>
  <c r="AU43"/>
  <c r="AU44"/>
  <c r="AU46"/>
  <c r="AU49"/>
  <c r="AU52"/>
  <c r="AU53"/>
  <c r="AU50"/>
  <c r="AU39"/>
  <c r="AU55"/>
  <c r="AU19"/>
  <c r="AU61"/>
  <c r="AU62"/>
  <c r="AU74"/>
  <c r="AU68"/>
  <c r="AU63"/>
  <c r="AU64"/>
  <c r="AU70"/>
  <c r="AU73"/>
  <c r="AU71"/>
  <c r="AU72"/>
  <c r="AU59"/>
  <c r="AU76"/>
  <c r="AU81"/>
  <c r="AU85"/>
  <c r="AU80"/>
  <c r="AU75"/>
  <c r="AU90"/>
  <c r="AU99"/>
  <c r="AU95"/>
  <c r="AU89"/>
  <c r="AU112"/>
  <c r="AU113"/>
  <c r="AU109"/>
  <c r="AU114"/>
  <c r="AU108"/>
  <c r="AU106"/>
  <c r="AU102"/>
  <c r="AU18"/>
  <c r="AU119"/>
  <c r="AU57" i="16"/>
  <c r="AU19"/>
  <c r="AU63"/>
  <c r="AU64"/>
  <c r="AU70"/>
  <c r="AU76"/>
  <c r="AU65"/>
  <c r="AU66"/>
  <c r="AU72"/>
  <c r="AU75"/>
  <c r="AU73"/>
  <c r="AU74"/>
  <c r="AU61"/>
  <c r="AU78"/>
  <c r="AU82"/>
  <c r="AU86"/>
  <c r="AU77"/>
  <c r="AU91"/>
  <c r="AU101"/>
  <c r="AU90"/>
  <c r="AU105"/>
  <c r="AU118"/>
  <c r="AU112"/>
  <c r="AU110"/>
  <c r="AU18"/>
  <c r="AU123"/>
  <c r="AU22" i="9"/>
  <c r="AU21"/>
  <c r="AU20"/>
  <c r="AU160"/>
  <c r="AU22" i="10"/>
  <c r="AU21"/>
  <c r="AU20"/>
  <c r="AU148"/>
  <c r="AU21" i="12"/>
  <c r="AU20"/>
  <c r="AU151"/>
  <c r="AU48" i="18"/>
  <c r="AU49"/>
  <c r="AU50"/>
  <c r="AU53"/>
  <c r="AU54"/>
  <c r="AU57"/>
  <c r="AU56"/>
  <c r="AU58"/>
  <c r="AU59"/>
  <c r="AU55"/>
  <c r="AU51"/>
  <c r="AU52"/>
  <c r="AU61"/>
  <c r="AU19"/>
  <c r="AU83"/>
  <c r="AU87"/>
  <c r="AU91"/>
  <c r="AU82"/>
  <c r="AU96"/>
  <c r="AU102"/>
  <c r="AU106"/>
  <c r="AU95"/>
  <c r="AU120"/>
  <c r="AU121"/>
  <c r="AU117"/>
  <c r="AU122"/>
  <c r="AU116"/>
  <c r="AU114"/>
  <c r="AU110"/>
  <c r="AU18"/>
  <c r="AU127"/>
  <c r="AU21" i="11"/>
  <c r="AU20"/>
  <c r="AU156"/>
  <c r="AU22" i="13"/>
  <c r="AU21"/>
  <c r="AU20"/>
  <c r="AU156"/>
  <c r="AU21" i="14"/>
  <c r="AU141"/>
  <c r="AU20"/>
  <c r="AU152"/>
  <c r="AU21" i="7"/>
  <c r="AU146"/>
  <c r="AU20"/>
  <c r="AU157"/>
  <c r="AU21" i="8"/>
  <c r="AU20"/>
  <c r="AU151"/>
  <c r="AV39" i="17"/>
  <c r="AV85"/>
  <c r="AV114"/>
  <c r="AV20" i="16"/>
  <c r="AV37"/>
  <c r="AV57"/>
  <c r="AV19"/>
  <c r="AV61"/>
  <c r="AV78"/>
  <c r="AV82"/>
  <c r="AV86"/>
  <c r="AV77"/>
  <c r="AV91"/>
  <c r="AV101"/>
  <c r="AV90"/>
  <c r="AV105"/>
  <c r="AV118"/>
  <c r="AV112"/>
  <c r="AV110"/>
  <c r="AV18"/>
  <c r="AV123"/>
  <c r="AW83" i="9"/>
  <c r="AW79"/>
  <c r="AW68"/>
  <c r="AX83"/>
  <c r="AX79"/>
  <c r="AX68"/>
  <c r="AY83"/>
  <c r="AY79"/>
  <c r="AY68"/>
  <c r="AZ83"/>
  <c r="AZ79"/>
  <c r="AZ68"/>
  <c r="AV68"/>
  <c r="AV32"/>
  <c r="AV25"/>
  <c r="AW34"/>
  <c r="AX34"/>
  <c r="AY34"/>
  <c r="AZ34"/>
  <c r="AV34"/>
  <c r="AV45"/>
  <c r="AV46"/>
  <c r="AV47"/>
  <c r="AV48"/>
  <c r="AV49"/>
  <c r="AV50"/>
  <c r="AV51"/>
  <c r="AV52"/>
  <c r="AV39"/>
  <c r="AV54"/>
  <c r="AV57"/>
  <c r="AV60"/>
  <c r="AV61"/>
  <c r="AV58"/>
  <c r="AV56"/>
  <c r="AV65"/>
  <c r="AV66"/>
  <c r="AV67"/>
  <c r="AV22"/>
  <c r="AV21"/>
  <c r="AW106"/>
  <c r="AW103"/>
  <c r="AX106"/>
  <c r="AX103"/>
  <c r="AY106"/>
  <c r="AY103"/>
  <c r="AZ106"/>
  <c r="AZ117"/>
  <c r="AZ103"/>
  <c r="AV103"/>
  <c r="AV119"/>
  <c r="AW138"/>
  <c r="AW135"/>
  <c r="AW134"/>
  <c r="AX135"/>
  <c r="AX134"/>
  <c r="AY135"/>
  <c r="AY134"/>
  <c r="AV134"/>
  <c r="AW152"/>
  <c r="AW151"/>
  <c r="AW149"/>
  <c r="AX152"/>
  <c r="AX151"/>
  <c r="AX149"/>
  <c r="AY152"/>
  <c r="AY151"/>
  <c r="AY149"/>
  <c r="AZ152"/>
  <c r="AZ151"/>
  <c r="AZ149"/>
  <c r="AV149"/>
  <c r="AV159"/>
  <c r="AV20"/>
  <c r="AV160"/>
  <c r="AW77" i="10"/>
  <c r="AW73"/>
  <c r="AW62"/>
  <c r="AX77"/>
  <c r="AX73"/>
  <c r="AX62"/>
  <c r="AY77"/>
  <c r="AY73"/>
  <c r="AY62"/>
  <c r="AZ77"/>
  <c r="AZ73"/>
  <c r="AZ62"/>
  <c r="AV62"/>
  <c r="AV61"/>
  <c r="AV29"/>
  <c r="AV25"/>
  <c r="AW31"/>
  <c r="AX31"/>
  <c r="AY31"/>
  <c r="AZ31"/>
  <c r="AV31"/>
  <c r="AV40"/>
  <c r="AV41"/>
  <c r="AV42"/>
  <c r="AV43"/>
  <c r="AV44"/>
  <c r="AV45"/>
  <c r="AV46"/>
  <c r="AV47"/>
  <c r="AV34"/>
  <c r="AV49"/>
  <c r="AV52"/>
  <c r="AV55"/>
  <c r="AV56"/>
  <c r="AV53"/>
  <c r="AV51"/>
  <c r="AV59"/>
  <c r="AV60"/>
  <c r="AV22"/>
  <c r="AV21"/>
  <c r="AW97"/>
  <c r="AW95"/>
  <c r="AX97"/>
  <c r="AX95"/>
  <c r="AY97"/>
  <c r="AY95"/>
  <c r="AZ97"/>
  <c r="AZ107"/>
  <c r="AZ95"/>
  <c r="AV95"/>
  <c r="AV109"/>
  <c r="AW126"/>
  <c r="AW123"/>
  <c r="AW122"/>
  <c r="AX123"/>
  <c r="AX122"/>
  <c r="AY123"/>
  <c r="AY122"/>
  <c r="AV122"/>
  <c r="AW140"/>
  <c r="AW139"/>
  <c r="AW137"/>
  <c r="AX140"/>
  <c r="AX139"/>
  <c r="AX137"/>
  <c r="AY140"/>
  <c r="AY139"/>
  <c r="AY137"/>
  <c r="AZ140"/>
  <c r="AZ139"/>
  <c r="AZ137"/>
  <c r="AV137"/>
  <c r="AV147"/>
  <c r="AV20"/>
  <c r="AV148"/>
  <c r="AW35" i="12"/>
  <c r="AX35"/>
  <c r="AY35"/>
  <c r="AZ35"/>
  <c r="AV35"/>
  <c r="AV25"/>
  <c r="AW32"/>
  <c r="AX32"/>
  <c r="AY32"/>
  <c r="AZ32"/>
  <c r="AV32"/>
  <c r="AV49"/>
  <c r="AV53"/>
  <c r="AV56"/>
  <c r="AV54"/>
  <c r="AV52"/>
  <c r="AV61"/>
  <c r="AV62"/>
  <c r="AV63"/>
  <c r="AV31"/>
  <c r="AV22"/>
  <c r="AV21"/>
  <c r="AW95"/>
  <c r="AX95"/>
  <c r="AY95"/>
  <c r="AZ98"/>
  <c r="AZ108"/>
  <c r="AZ95"/>
  <c r="AV95"/>
  <c r="AV110"/>
  <c r="AW129"/>
  <c r="AW126"/>
  <c r="AW125"/>
  <c r="AX126"/>
  <c r="AX125"/>
  <c r="AY126"/>
  <c r="AY125"/>
  <c r="AV125"/>
  <c r="AW143"/>
  <c r="AW142"/>
  <c r="AW140"/>
  <c r="AX143"/>
  <c r="AX142"/>
  <c r="AX140"/>
  <c r="AY143"/>
  <c r="AY142"/>
  <c r="AY140"/>
  <c r="AZ143"/>
  <c r="AZ142"/>
  <c r="AZ140"/>
  <c r="AV140"/>
  <c r="AV150"/>
  <c r="AV20"/>
  <c r="AV151"/>
  <c r="AV43" i="18"/>
  <c r="AV61"/>
  <c r="AV19"/>
  <c r="AV65"/>
  <c r="AV83"/>
  <c r="AV87"/>
  <c r="AV91"/>
  <c r="AV82"/>
  <c r="AV96"/>
  <c r="AV102"/>
  <c r="AV106"/>
  <c r="AV95"/>
  <c r="AV117"/>
  <c r="AV122"/>
  <c r="AV116"/>
  <c r="AV114"/>
  <c r="AV110"/>
  <c r="AV18"/>
  <c r="AV127"/>
  <c r="AV25" i="11"/>
  <c r="AW31"/>
  <c r="AX31"/>
  <c r="AY31"/>
  <c r="AZ31"/>
  <c r="AV31"/>
  <c r="AV45"/>
  <c r="AV46"/>
  <c r="AV47"/>
  <c r="AV36"/>
  <c r="AV51"/>
  <c r="AV54"/>
  <c r="AV58"/>
  <c r="AV60"/>
  <c r="AV55"/>
  <c r="AV53"/>
  <c r="AV62"/>
  <c r="AV63"/>
  <c r="AV64"/>
  <c r="AV22"/>
  <c r="AW80"/>
  <c r="AW76"/>
  <c r="AW65"/>
  <c r="AX80"/>
  <c r="AX76"/>
  <c r="AX65"/>
  <c r="AY80"/>
  <c r="AY76"/>
  <c r="AY65"/>
  <c r="AZ80"/>
  <c r="AZ76"/>
  <c r="AZ65"/>
  <c r="AV65"/>
  <c r="AV21"/>
  <c r="AW100"/>
  <c r="AX100"/>
  <c r="AY100"/>
  <c r="AZ103"/>
  <c r="AZ113"/>
  <c r="AZ100"/>
  <c r="AV100"/>
  <c r="AV115"/>
  <c r="AW134"/>
  <c r="AW131"/>
  <c r="AW130"/>
  <c r="AX131"/>
  <c r="AX130"/>
  <c r="AY131"/>
  <c r="AY130"/>
  <c r="AV130"/>
  <c r="AW148"/>
  <c r="AW147"/>
  <c r="AW145"/>
  <c r="AX148"/>
  <c r="AX147"/>
  <c r="AX145"/>
  <c r="AY148"/>
  <c r="AY147"/>
  <c r="AY145"/>
  <c r="AZ148"/>
  <c r="AZ147"/>
  <c r="AZ145"/>
  <c r="AV145"/>
  <c r="AV155"/>
  <c r="AV20"/>
  <c r="AV156"/>
  <c r="AV25" i="13"/>
  <c r="AW32"/>
  <c r="AX32"/>
  <c r="AY32"/>
  <c r="AZ32"/>
  <c r="AV32"/>
  <c r="AV38"/>
  <c r="AV39"/>
  <c r="AV40"/>
  <c r="AV42"/>
  <c r="AV43"/>
  <c r="AV44"/>
  <c r="AV45"/>
  <c r="AV46"/>
  <c r="AV47"/>
  <c r="AV48"/>
  <c r="AV49"/>
  <c r="AV37"/>
  <c r="AV52"/>
  <c r="AV55"/>
  <c r="AV59"/>
  <c r="AV58"/>
  <c r="AV54"/>
  <c r="AV63"/>
  <c r="AV64"/>
  <c r="AV65"/>
  <c r="AV22"/>
  <c r="AW66"/>
  <c r="AX66"/>
  <c r="AY66"/>
  <c r="AZ66"/>
  <c r="AV66"/>
  <c r="AV21"/>
  <c r="AW100"/>
  <c r="AX100"/>
  <c r="AY100"/>
  <c r="AZ103"/>
  <c r="AZ113"/>
  <c r="AZ100"/>
  <c r="AV100"/>
  <c r="AV115"/>
  <c r="AW134"/>
  <c r="AW131"/>
  <c r="AW130"/>
  <c r="AX131"/>
  <c r="AX130"/>
  <c r="AY131"/>
  <c r="AY130"/>
  <c r="AV130"/>
  <c r="AW148"/>
  <c r="AW147"/>
  <c r="AW145"/>
  <c r="AX148"/>
  <c r="AX147"/>
  <c r="AX145"/>
  <c r="AY148"/>
  <c r="AY147"/>
  <c r="AY145"/>
  <c r="AZ148"/>
  <c r="AZ147"/>
  <c r="AZ145"/>
  <c r="AV145"/>
  <c r="AV155"/>
  <c r="AV20"/>
  <c r="AV156"/>
  <c r="AV25" i="14"/>
  <c r="AW30"/>
  <c r="AX30"/>
  <c r="AY30"/>
  <c r="AZ30"/>
  <c r="AV30"/>
  <c r="AW33"/>
  <c r="AX33"/>
  <c r="AY33"/>
  <c r="AZ33"/>
  <c r="AV33"/>
  <c r="AV47"/>
  <c r="AV50"/>
  <c r="AV51"/>
  <c r="AV52"/>
  <c r="AV55"/>
  <c r="AV49"/>
  <c r="AV57"/>
  <c r="AV58"/>
  <c r="AV59"/>
  <c r="AV22"/>
  <c r="AW75"/>
  <c r="AW71"/>
  <c r="AW60"/>
  <c r="AX75"/>
  <c r="AX71"/>
  <c r="AX60"/>
  <c r="AY75"/>
  <c r="AY71"/>
  <c r="AY60"/>
  <c r="AZ75"/>
  <c r="AZ71"/>
  <c r="AZ60"/>
  <c r="AV60"/>
  <c r="AV21"/>
  <c r="AW96"/>
  <c r="AX96"/>
  <c r="AY96"/>
  <c r="AZ99"/>
  <c r="AZ109"/>
  <c r="AZ96"/>
  <c r="AV96"/>
  <c r="AV111"/>
  <c r="AW130"/>
  <c r="AW127"/>
  <c r="AW126"/>
  <c r="AX127"/>
  <c r="AX126"/>
  <c r="AY127"/>
  <c r="AY126"/>
  <c r="AV126"/>
  <c r="AV142"/>
  <c r="AW144"/>
  <c r="AW143"/>
  <c r="AX144"/>
  <c r="AX143"/>
  <c r="AY144"/>
  <c r="AY143"/>
  <c r="AZ144"/>
  <c r="AZ143"/>
  <c r="AV143"/>
  <c r="AV147"/>
  <c r="AV141"/>
  <c r="AV151"/>
  <c r="AV20"/>
  <c r="AV152"/>
  <c r="AW81" i="7"/>
  <c r="AW77"/>
  <c r="AW66"/>
  <c r="AX81"/>
  <c r="AX77"/>
  <c r="AX66"/>
  <c r="AY81"/>
  <c r="AY77"/>
  <c r="AY66"/>
  <c r="AZ81"/>
  <c r="AZ77"/>
  <c r="AZ66"/>
  <c r="AV66"/>
  <c r="AV21"/>
  <c r="AV104"/>
  <c r="AV110"/>
  <c r="AV111"/>
  <c r="AV113"/>
  <c r="AV115"/>
  <c r="AV112"/>
  <c r="AV101"/>
  <c r="AV116"/>
  <c r="AW135"/>
  <c r="AW132"/>
  <c r="AW131"/>
  <c r="AX132"/>
  <c r="AX131"/>
  <c r="AY132"/>
  <c r="AY131"/>
  <c r="AV131"/>
  <c r="AW149"/>
  <c r="AW148"/>
  <c r="AX149"/>
  <c r="AX148"/>
  <c r="AY149"/>
  <c r="AY148"/>
  <c r="AZ149"/>
  <c r="AZ148"/>
  <c r="AV148"/>
  <c r="AV146"/>
  <c r="AV156"/>
  <c r="AV20"/>
  <c r="AV157"/>
  <c r="AW76" i="8"/>
  <c r="AW72"/>
  <c r="AW61"/>
  <c r="AX76"/>
  <c r="AX72"/>
  <c r="AX61"/>
  <c r="AY76"/>
  <c r="AY72"/>
  <c r="AY61"/>
  <c r="AZ76"/>
  <c r="AZ72"/>
  <c r="AZ61"/>
  <c r="AV61"/>
  <c r="AV21"/>
  <c r="AW96"/>
  <c r="AX96"/>
  <c r="AY96"/>
  <c r="AZ99"/>
  <c r="AZ108"/>
  <c r="AZ96"/>
  <c r="AV96"/>
  <c r="AV110"/>
  <c r="AW129"/>
  <c r="AW126"/>
  <c r="AW125"/>
  <c r="AX126"/>
  <c r="AX125"/>
  <c r="AY126"/>
  <c r="AY125"/>
  <c r="AV125"/>
  <c r="AV141"/>
  <c r="AW143"/>
  <c r="AX143"/>
  <c r="AY143"/>
  <c r="AZ143"/>
  <c r="AV143"/>
  <c r="AV147"/>
  <c r="AV146"/>
  <c r="AV142"/>
  <c r="AV140"/>
  <c r="AV20"/>
  <c r="AV151"/>
  <c r="AW39" i="17"/>
  <c r="AW85"/>
  <c r="AW114"/>
  <c r="AW20" i="16"/>
  <c r="AW37"/>
  <c r="AW57"/>
  <c r="AW19"/>
  <c r="AW61"/>
  <c r="AW78"/>
  <c r="AW82"/>
  <c r="AW86"/>
  <c r="AW77"/>
  <c r="AW91"/>
  <c r="AW101"/>
  <c r="AW90"/>
  <c r="AW105"/>
  <c r="AW118"/>
  <c r="AW112"/>
  <c r="AW110"/>
  <c r="AW18"/>
  <c r="AW123"/>
  <c r="AW25" i="9"/>
  <c r="AW39"/>
  <c r="AW56"/>
  <c r="AW22"/>
  <c r="AW21"/>
  <c r="AW20"/>
  <c r="AW160"/>
  <c r="AW25" i="10"/>
  <c r="AW34"/>
  <c r="AW51"/>
  <c r="AW22"/>
  <c r="AW21"/>
  <c r="AW20"/>
  <c r="AW148"/>
  <c r="AW52" i="12"/>
  <c r="AW22"/>
  <c r="AW21"/>
  <c r="AW20"/>
  <c r="AW151"/>
  <c r="AW43" i="18"/>
  <c r="AW61"/>
  <c r="AW19"/>
  <c r="AW65"/>
  <c r="AW83"/>
  <c r="AW87"/>
  <c r="AW91"/>
  <c r="AW82"/>
  <c r="AW96"/>
  <c r="AW102"/>
  <c r="AW106"/>
  <c r="AW95"/>
  <c r="AW117"/>
  <c r="AW122"/>
  <c r="AW116"/>
  <c r="AW114"/>
  <c r="AW110"/>
  <c r="AW18"/>
  <c r="AW127"/>
  <c r="AW36" i="11"/>
  <c r="AW53"/>
  <c r="AW22"/>
  <c r="AW21"/>
  <c r="AW20"/>
  <c r="AW156"/>
  <c r="AW37" i="13"/>
  <c r="AW54"/>
  <c r="AW22"/>
  <c r="AW21"/>
  <c r="AW20"/>
  <c r="AW156"/>
  <c r="AW49" i="14"/>
  <c r="AW22"/>
  <c r="AW21"/>
  <c r="AW141"/>
  <c r="AW20"/>
  <c r="AW152"/>
  <c r="AW21" i="7"/>
  <c r="AW101"/>
  <c r="AW146"/>
  <c r="AW20"/>
  <c r="AW157"/>
  <c r="AW21" i="8"/>
  <c r="AW142"/>
  <c r="AW140"/>
  <c r="AW20"/>
  <c r="AW151"/>
  <c r="AX39" i="17"/>
  <c r="AX85"/>
  <c r="AX114"/>
  <c r="AX20" i="16"/>
  <c r="AX37"/>
  <c r="AX57"/>
  <c r="AX19"/>
  <c r="AX61"/>
  <c r="AX78"/>
  <c r="AX82"/>
  <c r="AX86"/>
  <c r="AX77"/>
  <c r="AX91"/>
  <c r="AX101"/>
  <c r="AX90"/>
  <c r="AX105"/>
  <c r="AX118"/>
  <c r="AX112"/>
  <c r="AX110"/>
  <c r="AX18"/>
  <c r="AX123"/>
  <c r="AX25" i="9"/>
  <c r="AX39"/>
  <c r="AX56"/>
  <c r="AX22"/>
  <c r="AX21"/>
  <c r="AX20"/>
  <c r="AX160"/>
  <c r="AX25" i="10"/>
  <c r="AX34"/>
  <c r="AX51"/>
  <c r="AX22"/>
  <c r="AX21"/>
  <c r="AX20"/>
  <c r="AX148"/>
  <c r="AX52" i="12"/>
  <c r="AX22"/>
  <c r="AX21"/>
  <c r="AX20"/>
  <c r="AX151"/>
  <c r="AX43" i="18"/>
  <c r="AX61"/>
  <c r="AX19"/>
  <c r="AX65"/>
  <c r="AX83"/>
  <c r="AX87"/>
  <c r="AX91"/>
  <c r="AX82"/>
  <c r="AX96"/>
  <c r="AX102"/>
  <c r="AX106"/>
  <c r="AX95"/>
  <c r="AX117"/>
  <c r="AX122"/>
  <c r="AX116"/>
  <c r="AX114"/>
  <c r="AX110"/>
  <c r="AX18"/>
  <c r="AX127"/>
  <c r="AX36" i="11"/>
  <c r="AX53"/>
  <c r="AX22"/>
  <c r="AX21"/>
  <c r="AX20"/>
  <c r="AX156"/>
  <c r="AX37" i="13"/>
  <c r="AX54"/>
  <c r="AX22"/>
  <c r="AX21"/>
  <c r="AX20"/>
  <c r="AX156"/>
  <c r="AX49" i="14"/>
  <c r="AX22"/>
  <c r="AX21"/>
  <c r="AX141"/>
  <c r="AX20"/>
  <c r="AX152"/>
  <c r="AX21" i="7"/>
  <c r="AX101"/>
  <c r="AX146"/>
  <c r="AX20"/>
  <c r="AX157"/>
  <c r="AX21" i="8"/>
  <c r="AX142"/>
  <c r="AX140"/>
  <c r="AX20"/>
  <c r="AX151"/>
  <c r="AY39" i="17"/>
  <c r="AY85"/>
  <c r="AY114"/>
  <c r="AY20" i="16"/>
  <c r="AY37"/>
  <c r="AY57"/>
  <c r="AY19"/>
  <c r="AY61"/>
  <c r="AY78"/>
  <c r="AY82"/>
  <c r="AY86"/>
  <c r="AY77"/>
  <c r="AY91"/>
  <c r="AY101"/>
  <c r="AY90"/>
  <c r="AY105"/>
  <c r="AY118"/>
  <c r="AY112"/>
  <c r="AY110"/>
  <c r="AY18"/>
  <c r="AY123"/>
  <c r="AY25" i="9"/>
  <c r="AY39"/>
  <c r="AY56"/>
  <c r="AY22"/>
  <c r="AY21"/>
  <c r="AY20"/>
  <c r="AY160"/>
  <c r="AY25" i="10"/>
  <c r="AY34"/>
  <c r="AY51"/>
  <c r="AY22"/>
  <c r="AY21"/>
  <c r="AY20"/>
  <c r="AY148"/>
  <c r="AY52" i="12"/>
  <c r="AY22"/>
  <c r="AY21"/>
  <c r="AY20"/>
  <c r="AY151"/>
  <c r="AY43" i="18"/>
  <c r="AY61"/>
  <c r="AY19"/>
  <c r="AY65"/>
  <c r="AY83"/>
  <c r="AY87"/>
  <c r="AY91"/>
  <c r="AY82"/>
  <c r="AY96"/>
  <c r="AY102"/>
  <c r="AY106"/>
  <c r="AY95"/>
  <c r="AY117"/>
  <c r="AY122"/>
  <c r="AY116"/>
  <c r="AY114"/>
  <c r="AY110"/>
  <c r="AY18"/>
  <c r="AY127"/>
  <c r="AY36" i="11"/>
  <c r="AY53"/>
  <c r="AY22"/>
  <c r="AY21"/>
  <c r="AY20"/>
  <c r="AY156"/>
  <c r="AY37" i="13"/>
  <c r="AY54"/>
  <c r="AY22"/>
  <c r="AY21"/>
  <c r="AY20"/>
  <c r="AY156"/>
  <c r="AY49" i="14"/>
  <c r="AY22"/>
  <c r="AY21"/>
  <c r="AY141"/>
  <c r="AY20"/>
  <c r="AY152"/>
  <c r="AY21" i="7"/>
  <c r="AY101"/>
  <c r="AY146"/>
  <c r="AY20"/>
  <c r="AY157"/>
  <c r="AY21" i="8"/>
  <c r="AY142"/>
  <c r="AY140"/>
  <c r="AY20"/>
  <c r="AY151"/>
  <c r="AZ42" i="17"/>
  <c r="AZ43"/>
  <c r="AZ44"/>
  <c r="AZ46"/>
  <c r="AZ49"/>
  <c r="AZ52"/>
  <c r="AZ53"/>
  <c r="AZ50"/>
  <c r="AZ39"/>
  <c r="AZ55"/>
  <c r="AZ32"/>
  <c r="AZ33"/>
  <c r="AZ34"/>
  <c r="AZ38"/>
  <c r="AZ36"/>
  <c r="AZ45"/>
  <c r="AZ35"/>
  <c r="AZ20"/>
  <c r="AZ19"/>
  <c r="AZ61"/>
  <c r="AZ62"/>
  <c r="AZ74"/>
  <c r="AZ68"/>
  <c r="AZ63"/>
  <c r="AZ64"/>
  <c r="AZ70"/>
  <c r="AZ73"/>
  <c r="AZ71"/>
  <c r="AZ72"/>
  <c r="AZ59"/>
  <c r="AZ76"/>
  <c r="AZ81"/>
  <c r="AZ85"/>
  <c r="AZ80"/>
  <c r="AZ75"/>
  <c r="AZ90"/>
  <c r="AZ99"/>
  <c r="AZ95"/>
  <c r="AZ89"/>
  <c r="AZ112"/>
  <c r="AZ113"/>
  <c r="AZ109"/>
  <c r="AZ114"/>
  <c r="AZ108"/>
  <c r="AZ106"/>
  <c r="AZ102"/>
  <c r="AZ18"/>
  <c r="AZ119"/>
  <c r="AZ28" i="16"/>
  <c r="AZ29"/>
  <c r="AZ30"/>
  <c r="AZ35"/>
  <c r="AZ36"/>
  <c r="AZ34"/>
  <c r="AZ20"/>
  <c r="AZ42"/>
  <c r="AZ44"/>
  <c r="AZ48"/>
  <c r="AZ49"/>
  <c r="AZ50"/>
  <c r="AZ52"/>
  <c r="AZ53"/>
  <c r="AZ43"/>
  <c r="AZ47"/>
  <c r="AZ51"/>
  <c r="AZ45"/>
  <c r="AZ46"/>
  <c r="AZ37"/>
  <c r="AZ57"/>
  <c r="AZ19"/>
  <c r="AZ63"/>
  <c r="AZ64"/>
  <c r="AZ70"/>
  <c r="AZ76"/>
  <c r="AZ65"/>
  <c r="AZ66"/>
  <c r="AZ72"/>
  <c r="AZ75"/>
  <c r="AZ73"/>
  <c r="AZ74"/>
  <c r="AZ61"/>
  <c r="AZ78"/>
  <c r="AZ82"/>
  <c r="AZ86"/>
  <c r="AZ77"/>
  <c r="AZ91"/>
  <c r="AZ101"/>
  <c r="AZ90"/>
  <c r="AZ105"/>
  <c r="AZ118"/>
  <c r="AZ112"/>
  <c r="AZ110"/>
  <c r="AZ18"/>
  <c r="AZ123"/>
  <c r="AZ39" i="9"/>
  <c r="AZ56"/>
  <c r="AZ22"/>
  <c r="AZ21"/>
  <c r="AZ20"/>
  <c r="AZ160"/>
  <c r="AZ25" i="10"/>
  <c r="AZ34"/>
  <c r="AZ51"/>
  <c r="AZ22"/>
  <c r="AZ21"/>
  <c r="AZ20"/>
  <c r="AZ148"/>
  <c r="AZ52" i="12"/>
  <c r="AZ22"/>
  <c r="AZ21"/>
  <c r="AZ20"/>
  <c r="AZ151"/>
  <c r="AZ34" i="18"/>
  <c r="AZ35"/>
  <c r="AZ39"/>
  <c r="AZ41"/>
  <c r="AZ40"/>
  <c r="AZ36"/>
  <c r="AZ48"/>
  <c r="AZ49"/>
  <c r="AZ50"/>
  <c r="AZ53"/>
  <c r="AZ54"/>
  <c r="AZ57"/>
  <c r="AZ56"/>
  <c r="AZ58"/>
  <c r="AZ59"/>
  <c r="AZ55"/>
  <c r="AZ51"/>
  <c r="AZ52"/>
  <c r="AZ43"/>
  <c r="AZ61"/>
  <c r="AZ19"/>
  <c r="AZ67"/>
  <c r="AZ68"/>
  <c r="AZ81"/>
  <c r="AZ74"/>
  <c r="AZ69"/>
  <c r="AZ70"/>
  <c r="AZ76"/>
  <c r="AZ80"/>
  <c r="AZ78"/>
  <c r="AZ79"/>
  <c r="AZ65"/>
  <c r="AZ83"/>
  <c r="AZ87"/>
  <c r="AZ91"/>
  <c r="AZ82"/>
  <c r="AZ96"/>
  <c r="AZ102"/>
  <c r="AZ106"/>
  <c r="AZ95"/>
  <c r="AZ120"/>
  <c r="AZ121"/>
  <c r="AZ117"/>
  <c r="AZ122"/>
  <c r="AZ116"/>
  <c r="AZ114"/>
  <c r="AZ110"/>
  <c r="AZ18"/>
  <c r="AZ127"/>
  <c r="AZ36" i="11"/>
  <c r="AZ53"/>
  <c r="AZ22"/>
  <c r="AZ21"/>
  <c r="AZ20"/>
  <c r="AZ156"/>
  <c r="AZ37" i="13"/>
  <c r="AZ54"/>
  <c r="AZ22"/>
  <c r="AZ21"/>
  <c r="AZ20"/>
  <c r="AZ156"/>
  <c r="AZ49" i="14"/>
  <c r="AZ22"/>
  <c r="AZ21"/>
  <c r="AZ141"/>
  <c r="AZ20"/>
  <c r="AZ152"/>
  <c r="AZ21" i="7"/>
  <c r="AZ146"/>
  <c r="AZ20"/>
  <c r="AZ157"/>
  <c r="AZ21" i="8"/>
  <c r="AZ142"/>
  <c r="AZ140"/>
  <c r="AZ20"/>
  <c r="AZ151"/>
  <c r="BA39" i="17"/>
  <c r="BA85"/>
  <c r="BA114"/>
  <c r="BA20" i="16"/>
  <c r="BA37"/>
  <c r="BA57"/>
  <c r="BA19"/>
  <c r="BA61"/>
  <c r="BA78"/>
  <c r="BA82"/>
  <c r="BA86"/>
  <c r="BA77"/>
  <c r="BA91"/>
  <c r="BA101"/>
  <c r="BA90"/>
  <c r="BA105"/>
  <c r="BA118"/>
  <c r="BA112"/>
  <c r="BA110"/>
  <c r="BA18"/>
  <c r="BA123"/>
  <c r="BB83" i="9"/>
  <c r="BB79"/>
  <c r="BB68"/>
  <c r="BC83"/>
  <c r="BC79"/>
  <c r="BC68"/>
  <c r="BD83"/>
  <c r="BD79"/>
  <c r="BD68"/>
  <c r="BE83"/>
  <c r="BE79"/>
  <c r="BE68"/>
  <c r="BA68"/>
  <c r="BA32"/>
  <c r="BA25"/>
  <c r="BB34"/>
  <c r="BC34"/>
  <c r="BD34"/>
  <c r="BE34"/>
  <c r="BA34"/>
  <c r="BA45"/>
  <c r="BA46"/>
  <c r="BA47"/>
  <c r="BA48"/>
  <c r="BA49"/>
  <c r="BA50"/>
  <c r="BA51"/>
  <c r="BA52"/>
  <c r="BA39"/>
  <c r="BA54"/>
  <c r="BA57"/>
  <c r="BA60"/>
  <c r="BA61"/>
  <c r="BA58"/>
  <c r="BA56"/>
  <c r="BA65"/>
  <c r="BA66"/>
  <c r="BA67"/>
  <c r="BA22"/>
  <c r="BA21"/>
  <c r="BB106"/>
  <c r="BB103"/>
  <c r="BC106"/>
  <c r="BC103"/>
  <c r="BD106"/>
  <c r="BD103"/>
  <c r="BE106"/>
  <c r="BE117"/>
  <c r="BE103"/>
  <c r="BA103"/>
  <c r="BA119"/>
  <c r="BB138"/>
  <c r="BB135"/>
  <c r="BB134"/>
  <c r="BC135"/>
  <c r="BC134"/>
  <c r="BD135"/>
  <c r="BD134"/>
  <c r="BA134"/>
  <c r="BB152"/>
  <c r="BB151"/>
  <c r="BB149"/>
  <c r="BC152"/>
  <c r="BC151"/>
  <c r="BC149"/>
  <c r="BD152"/>
  <c r="BD151"/>
  <c r="BD149"/>
  <c r="BE152"/>
  <c r="BE151"/>
  <c r="BE149"/>
  <c r="BA149"/>
  <c r="BA159"/>
  <c r="BA20"/>
  <c r="BA160"/>
  <c r="BB77" i="10"/>
  <c r="BB73"/>
  <c r="BB62"/>
  <c r="BC77"/>
  <c r="BC73"/>
  <c r="BC62"/>
  <c r="BD77"/>
  <c r="BD73"/>
  <c r="BD62"/>
  <c r="BE77"/>
  <c r="BE73"/>
  <c r="BE62"/>
  <c r="BA62"/>
  <c r="BA61"/>
  <c r="BA29"/>
  <c r="BA25"/>
  <c r="BB31"/>
  <c r="BC31"/>
  <c r="BD31"/>
  <c r="BE31"/>
  <c r="BA31"/>
  <c r="BA40"/>
  <c r="BA41"/>
  <c r="BA42"/>
  <c r="BA43"/>
  <c r="BA44"/>
  <c r="BA45"/>
  <c r="BA46"/>
  <c r="BA47"/>
  <c r="BA34"/>
  <c r="BA49"/>
  <c r="BA52"/>
  <c r="BA55"/>
  <c r="BA56"/>
  <c r="BA53"/>
  <c r="BA51"/>
  <c r="BA59"/>
  <c r="BA60"/>
  <c r="BA22"/>
  <c r="BA21"/>
  <c r="BB97"/>
  <c r="BB95"/>
  <c r="BC97"/>
  <c r="BC95"/>
  <c r="BD97"/>
  <c r="BD95"/>
  <c r="BE97"/>
  <c r="BE107"/>
  <c r="BE95"/>
  <c r="BA95"/>
  <c r="BA109"/>
  <c r="BB126"/>
  <c r="BB123"/>
  <c r="BB122"/>
  <c r="BC123"/>
  <c r="BC122"/>
  <c r="BD123"/>
  <c r="BD122"/>
  <c r="BA122"/>
  <c r="BB140"/>
  <c r="BB139"/>
  <c r="BB137"/>
  <c r="BC140"/>
  <c r="BC139"/>
  <c r="BC137"/>
  <c r="BD140"/>
  <c r="BD139"/>
  <c r="BD137"/>
  <c r="BE140"/>
  <c r="BE139"/>
  <c r="BE137"/>
  <c r="BA137"/>
  <c r="BA147"/>
  <c r="BA20"/>
  <c r="BA148"/>
  <c r="BB35" i="12"/>
  <c r="BC35"/>
  <c r="BD35"/>
  <c r="BE35"/>
  <c r="BA35"/>
  <c r="BB25"/>
  <c r="BC25"/>
  <c r="BD25"/>
  <c r="BE25"/>
  <c r="BA25"/>
  <c r="BB32"/>
  <c r="BC32"/>
  <c r="BD32"/>
  <c r="BE32"/>
  <c r="BA32"/>
  <c r="BA49"/>
  <c r="BA53"/>
  <c r="BA56"/>
  <c r="BA54"/>
  <c r="BA52"/>
  <c r="BA61"/>
  <c r="BA62"/>
  <c r="BA63"/>
  <c r="BA31"/>
  <c r="BA22"/>
  <c r="BA21"/>
  <c r="BB95"/>
  <c r="BC95"/>
  <c r="BD95"/>
  <c r="BE98"/>
  <c r="BE108"/>
  <c r="BE95"/>
  <c r="BA95"/>
  <c r="BA110"/>
  <c r="BB129"/>
  <c r="BB126"/>
  <c r="BB125"/>
  <c r="BC126"/>
  <c r="BC125"/>
  <c r="BD126"/>
  <c r="BD125"/>
  <c r="BA125"/>
  <c r="BB143"/>
  <c r="BB142"/>
  <c r="BB140"/>
  <c r="BC143"/>
  <c r="BC142"/>
  <c r="BC140"/>
  <c r="BD143"/>
  <c r="BD142"/>
  <c r="BD140"/>
  <c r="BE143"/>
  <c r="BE142"/>
  <c r="BE140"/>
  <c r="BA140"/>
  <c r="BA150"/>
  <c r="BA20"/>
  <c r="BA151"/>
  <c r="BA43" i="18"/>
  <c r="BA61"/>
  <c r="BA19"/>
  <c r="BA65"/>
  <c r="BA83"/>
  <c r="BA87"/>
  <c r="BA91"/>
  <c r="BA82"/>
  <c r="BA96"/>
  <c r="BA102"/>
  <c r="BA106"/>
  <c r="BA95"/>
  <c r="BA117"/>
  <c r="BA122"/>
  <c r="BA116"/>
  <c r="BA114"/>
  <c r="BA110"/>
  <c r="BA18"/>
  <c r="BA127"/>
  <c r="BB25" i="11"/>
  <c r="BC25"/>
  <c r="BD25"/>
  <c r="BA25"/>
  <c r="BB31"/>
  <c r="BC31"/>
  <c r="BD31"/>
  <c r="BA31"/>
  <c r="BA45"/>
  <c r="BA46"/>
  <c r="BA47"/>
  <c r="BA36"/>
  <c r="BA51"/>
  <c r="BA54"/>
  <c r="BA58"/>
  <c r="BA60"/>
  <c r="BA55"/>
  <c r="BA53"/>
  <c r="BA62"/>
  <c r="BA63"/>
  <c r="BA64"/>
  <c r="BA22"/>
  <c r="BB80"/>
  <c r="BB76"/>
  <c r="BB65"/>
  <c r="BC80"/>
  <c r="BC76"/>
  <c r="BC65"/>
  <c r="BD80"/>
  <c r="BD76"/>
  <c r="BD65"/>
  <c r="BA65"/>
  <c r="BA21"/>
  <c r="BB100"/>
  <c r="BC100"/>
  <c r="BD100"/>
  <c r="BA100"/>
  <c r="BA115"/>
  <c r="BB134"/>
  <c r="BB131"/>
  <c r="BB130"/>
  <c r="BC131"/>
  <c r="BC130"/>
  <c r="BD131"/>
  <c r="BD130"/>
  <c r="BA130"/>
  <c r="BB148"/>
  <c r="BB147"/>
  <c r="BB145"/>
  <c r="BC148"/>
  <c r="BC147"/>
  <c r="BC145"/>
  <c r="BD148"/>
  <c r="BD147"/>
  <c r="BD145"/>
  <c r="BA145"/>
  <c r="BA155"/>
  <c r="BA20"/>
  <c r="BA156"/>
  <c r="BB25" i="13"/>
  <c r="BC25"/>
  <c r="BD25"/>
  <c r="BE25"/>
  <c r="BA25"/>
  <c r="BB32"/>
  <c r="BC32"/>
  <c r="BD32"/>
  <c r="BE32"/>
  <c r="BA32"/>
  <c r="BA38"/>
  <c r="BA39"/>
  <c r="BA40"/>
  <c r="BA42"/>
  <c r="BA43"/>
  <c r="BA44"/>
  <c r="BA45"/>
  <c r="BA46"/>
  <c r="BA47"/>
  <c r="BA48"/>
  <c r="BA49"/>
  <c r="BA37"/>
  <c r="BA52"/>
  <c r="BA55"/>
  <c r="BA59"/>
  <c r="BA58"/>
  <c r="BA54"/>
  <c r="BA63"/>
  <c r="BA64"/>
  <c r="BA65"/>
  <c r="BA22"/>
  <c r="BB66"/>
  <c r="BC66"/>
  <c r="BD66"/>
  <c r="BE66"/>
  <c r="BA66"/>
  <c r="BA21"/>
  <c r="BB100"/>
  <c r="BC100"/>
  <c r="BD100"/>
  <c r="BE103"/>
  <c r="BE113"/>
  <c r="BE100"/>
  <c r="BA100"/>
  <c r="BA115"/>
  <c r="BB134"/>
  <c r="BB131"/>
  <c r="BB130"/>
  <c r="BC131"/>
  <c r="BC130"/>
  <c r="BD131"/>
  <c r="BD130"/>
  <c r="BA130"/>
  <c r="BB148"/>
  <c r="BB147"/>
  <c r="BB145"/>
  <c r="BC148"/>
  <c r="BC147"/>
  <c r="BC145"/>
  <c r="BD148"/>
  <c r="BD147"/>
  <c r="BD145"/>
  <c r="BE148"/>
  <c r="BE147"/>
  <c r="BE145"/>
  <c r="BA145"/>
  <c r="BA155"/>
  <c r="BA20"/>
  <c r="BA156"/>
  <c r="BB25" i="14"/>
  <c r="BC25"/>
  <c r="BD25"/>
  <c r="BE25"/>
  <c r="BA25"/>
  <c r="BB30"/>
  <c r="BC30"/>
  <c r="BD30"/>
  <c r="BE30"/>
  <c r="BA30"/>
  <c r="BB33"/>
  <c r="BC33"/>
  <c r="BD33"/>
  <c r="BE33"/>
  <c r="BA33"/>
  <c r="BA47"/>
  <c r="BA50"/>
  <c r="BA51"/>
  <c r="BA52"/>
  <c r="BA55"/>
  <c r="BA49"/>
  <c r="BA57"/>
  <c r="BA58"/>
  <c r="BA59"/>
  <c r="BA22"/>
  <c r="BB75"/>
  <c r="BB71"/>
  <c r="BB60"/>
  <c r="BC75"/>
  <c r="BC71"/>
  <c r="BC60"/>
  <c r="BD75"/>
  <c r="BD71"/>
  <c r="BD60"/>
  <c r="BE75"/>
  <c r="BE71"/>
  <c r="BE60"/>
  <c r="BA60"/>
  <c r="BA21"/>
  <c r="BB96"/>
  <c r="BC96"/>
  <c r="BD96"/>
  <c r="BE99"/>
  <c r="BE109"/>
  <c r="BE96"/>
  <c r="BA96"/>
  <c r="BA111"/>
  <c r="BB130"/>
  <c r="BB127"/>
  <c r="BB126"/>
  <c r="BC127"/>
  <c r="BC126"/>
  <c r="BD127"/>
  <c r="BD126"/>
  <c r="BA126"/>
  <c r="BA142"/>
  <c r="BB144"/>
  <c r="BB143"/>
  <c r="BC144"/>
  <c r="BC143"/>
  <c r="BD144"/>
  <c r="BD143"/>
  <c r="BE144"/>
  <c r="BE143"/>
  <c r="BA143"/>
  <c r="BA147"/>
  <c r="BA141"/>
  <c r="BA151"/>
  <c r="BA20"/>
  <c r="BA152"/>
  <c r="BB81" i="7"/>
  <c r="BB77"/>
  <c r="BB66"/>
  <c r="BC81"/>
  <c r="BC77"/>
  <c r="BC66"/>
  <c r="BD81"/>
  <c r="BD77"/>
  <c r="BD66"/>
  <c r="BE81"/>
  <c r="BE77"/>
  <c r="BE66"/>
  <c r="BA66"/>
  <c r="BA21"/>
  <c r="BA104"/>
  <c r="BA110"/>
  <c r="BA111"/>
  <c r="BA113"/>
  <c r="BA115"/>
  <c r="BA112"/>
  <c r="BA101"/>
  <c r="BA116"/>
  <c r="BB135"/>
  <c r="BB132"/>
  <c r="BB131"/>
  <c r="BC132"/>
  <c r="BC131"/>
  <c r="BD132"/>
  <c r="BD131"/>
  <c r="BA131"/>
  <c r="BB149"/>
  <c r="BB148"/>
  <c r="BC149"/>
  <c r="BC148"/>
  <c r="BD149"/>
  <c r="BD148"/>
  <c r="BE149"/>
  <c r="BE148"/>
  <c r="BA148"/>
  <c r="BA146"/>
  <c r="BA156"/>
  <c r="BA20"/>
  <c r="BA157"/>
  <c r="BB76" i="8"/>
  <c r="BB72"/>
  <c r="BB61"/>
  <c r="BC76"/>
  <c r="BC72"/>
  <c r="BC61"/>
  <c r="BD76"/>
  <c r="BD72"/>
  <c r="BD61"/>
  <c r="BE76"/>
  <c r="BE72"/>
  <c r="BE61"/>
  <c r="BA61"/>
  <c r="BA21"/>
  <c r="BB96"/>
  <c r="BC96"/>
  <c r="BD96"/>
  <c r="BE99"/>
  <c r="BE108"/>
  <c r="BE96"/>
  <c r="BA96"/>
  <c r="BA110"/>
  <c r="BB129"/>
  <c r="BB126"/>
  <c r="BB125"/>
  <c r="BC126"/>
  <c r="BC125"/>
  <c r="BD126"/>
  <c r="BD125"/>
  <c r="BA125"/>
  <c r="BA141"/>
  <c r="BB143"/>
  <c r="BC143"/>
  <c r="BD143"/>
  <c r="BE143"/>
  <c r="BA143"/>
  <c r="BA147"/>
  <c r="BA146"/>
  <c r="BA142"/>
  <c r="BA140"/>
  <c r="BA150"/>
  <c r="BA20"/>
  <c r="BA151"/>
  <c r="BB39" i="17"/>
  <c r="BB85"/>
  <c r="BB114"/>
  <c r="BB20" i="16"/>
  <c r="BB37"/>
  <c r="BB57"/>
  <c r="BB19"/>
  <c r="BB61"/>
  <c r="BB78"/>
  <c r="BB82"/>
  <c r="BB86"/>
  <c r="BB77"/>
  <c r="BB91"/>
  <c r="BB101"/>
  <c r="BB90"/>
  <c r="BB105"/>
  <c r="BB113"/>
  <c r="BB118"/>
  <c r="BB112"/>
  <c r="BB110"/>
  <c r="BB18"/>
  <c r="BB123"/>
  <c r="BB25" i="9"/>
  <c r="BB39"/>
  <c r="BB56"/>
  <c r="BB22"/>
  <c r="BB21"/>
  <c r="BB20"/>
  <c r="BB160"/>
  <c r="BB25" i="10"/>
  <c r="BB34"/>
  <c r="BB51"/>
  <c r="BB22"/>
  <c r="BB21"/>
  <c r="BB20"/>
  <c r="BB148"/>
  <c r="BB52" i="12"/>
  <c r="BB22"/>
  <c r="BB21"/>
  <c r="BB20"/>
  <c r="BB151"/>
  <c r="BB43" i="18"/>
  <c r="BB61"/>
  <c r="BB19"/>
  <c r="BB65"/>
  <c r="BB83"/>
  <c r="BB87"/>
  <c r="BB91"/>
  <c r="BB82"/>
  <c r="BB96"/>
  <c r="BB102"/>
  <c r="BB106"/>
  <c r="BB95"/>
  <c r="BB117"/>
  <c r="BB122"/>
  <c r="BB116"/>
  <c r="BB114"/>
  <c r="BB110"/>
  <c r="BB18"/>
  <c r="BB127"/>
  <c r="BB36" i="11"/>
  <c r="BB53"/>
  <c r="BB22"/>
  <c r="BB21"/>
  <c r="BB20"/>
  <c r="BB156"/>
  <c r="BB37" i="13"/>
  <c r="BB54"/>
  <c r="BB22"/>
  <c r="BB21"/>
  <c r="BB20"/>
  <c r="BB156"/>
  <c r="BB49" i="14"/>
  <c r="BB22"/>
  <c r="BB21"/>
  <c r="BB141"/>
  <c r="BB20"/>
  <c r="BB152"/>
  <c r="BB21" i="7"/>
  <c r="BB101"/>
  <c r="BB146"/>
  <c r="BB20"/>
  <c r="BB157"/>
  <c r="BB21" i="8"/>
  <c r="BB142"/>
  <c r="BB140"/>
  <c r="BB20"/>
  <c r="BB151"/>
  <c r="BC39" i="17"/>
  <c r="BC85"/>
  <c r="BC114"/>
  <c r="BC20" i="16"/>
  <c r="BC37"/>
  <c r="BC57"/>
  <c r="BC19"/>
  <c r="BC61"/>
  <c r="BC78"/>
  <c r="BC82"/>
  <c r="BC86"/>
  <c r="BC77"/>
  <c r="BC91"/>
  <c r="BC101"/>
  <c r="BC90"/>
  <c r="BC105"/>
  <c r="BC113"/>
  <c r="BC118"/>
  <c r="BC112"/>
  <c r="BC110"/>
  <c r="BC18"/>
  <c r="BC123"/>
  <c r="BC25" i="9"/>
  <c r="BC39"/>
  <c r="BC56"/>
  <c r="BC22"/>
  <c r="BC21"/>
  <c r="BC20"/>
  <c r="BC160"/>
  <c r="BC25" i="10"/>
  <c r="BC34"/>
  <c r="BC51"/>
  <c r="BC22"/>
  <c r="BC21"/>
  <c r="BC20"/>
  <c r="BC148"/>
  <c r="BC52" i="12"/>
  <c r="BC22"/>
  <c r="BC21"/>
  <c r="BC20"/>
  <c r="BC151"/>
  <c r="BC43" i="18"/>
  <c r="BC61"/>
  <c r="BC19"/>
  <c r="BC65"/>
  <c r="BC83"/>
  <c r="BC87"/>
  <c r="BC91"/>
  <c r="BC82"/>
  <c r="BC96"/>
  <c r="BC102"/>
  <c r="BC106"/>
  <c r="BC95"/>
  <c r="BC117"/>
  <c r="BC122"/>
  <c r="BC116"/>
  <c r="BC114"/>
  <c r="BC110"/>
  <c r="BC18"/>
  <c r="BC127"/>
  <c r="BC36" i="11"/>
  <c r="BC53"/>
  <c r="BC22"/>
  <c r="BC21"/>
  <c r="BC20"/>
  <c r="BC156"/>
  <c r="BC37" i="13"/>
  <c r="BC54"/>
  <c r="BC22"/>
  <c r="BC21"/>
  <c r="BC20"/>
  <c r="BC156"/>
  <c r="BC49" i="14"/>
  <c r="BC22"/>
  <c r="BC21"/>
  <c r="BC141"/>
  <c r="BC20"/>
  <c r="BC152"/>
  <c r="BC21" i="7"/>
  <c r="BC101"/>
  <c r="BC146"/>
  <c r="BC20"/>
  <c r="BC157"/>
  <c r="BC21" i="8"/>
  <c r="BC142"/>
  <c r="BC140"/>
  <c r="BC20"/>
  <c r="BC151"/>
  <c r="BD39" i="17"/>
  <c r="BD55"/>
  <c r="BD20"/>
  <c r="BD19"/>
  <c r="BD59"/>
  <c r="BD76"/>
  <c r="BD81"/>
  <c r="BD85"/>
  <c r="BD80"/>
  <c r="BD75"/>
  <c r="BD90"/>
  <c r="BD99"/>
  <c r="BD95"/>
  <c r="BD89"/>
  <c r="BD109"/>
  <c r="BD114"/>
  <c r="BD108"/>
  <c r="BD106"/>
  <c r="BD102"/>
  <c r="BD18"/>
  <c r="BD119"/>
  <c r="BD20" i="16"/>
  <c r="BD37"/>
  <c r="BD57"/>
  <c r="BD19"/>
  <c r="BD61"/>
  <c r="BD78"/>
  <c r="BD82"/>
  <c r="BD86"/>
  <c r="BD77"/>
  <c r="BD91"/>
  <c r="BD101"/>
  <c r="BD90"/>
  <c r="BD105"/>
  <c r="BD113"/>
  <c r="BD118"/>
  <c r="BD112"/>
  <c r="BD110"/>
  <c r="BD18"/>
  <c r="BD123"/>
  <c r="BD25" i="9"/>
  <c r="BD39"/>
  <c r="BD56"/>
  <c r="BD22"/>
  <c r="BD21"/>
  <c r="BD20"/>
  <c r="BD160"/>
  <c r="BD25" i="10"/>
  <c r="BD34"/>
  <c r="BD51"/>
  <c r="BD22"/>
  <c r="BD21"/>
  <c r="BD20"/>
  <c r="BD148"/>
  <c r="BD52" i="12"/>
  <c r="BD22"/>
  <c r="BD21"/>
  <c r="BD20"/>
  <c r="BD151"/>
  <c r="BD43" i="18"/>
  <c r="BD61"/>
  <c r="BD19"/>
  <c r="BD65"/>
  <c r="BD83"/>
  <c r="BD87"/>
  <c r="BD91"/>
  <c r="BD82"/>
  <c r="BD96"/>
  <c r="BD102"/>
  <c r="BD106"/>
  <c r="BD95"/>
  <c r="BD117"/>
  <c r="BD122"/>
  <c r="BD116"/>
  <c r="BD114"/>
  <c r="BD110"/>
  <c r="BD18"/>
  <c r="BD127"/>
  <c r="BD36" i="11"/>
  <c r="BD53"/>
  <c r="BD22"/>
  <c r="BD21"/>
  <c r="BD20"/>
  <c r="BD156"/>
  <c r="BD37" i="13"/>
  <c r="BD54"/>
  <c r="BD22"/>
  <c r="BD21"/>
  <c r="BD20"/>
  <c r="BD156"/>
  <c r="BD49" i="14"/>
  <c r="BD22"/>
  <c r="BD21"/>
  <c r="BD141"/>
  <c r="BD20"/>
  <c r="BD152"/>
  <c r="BD21" i="7"/>
  <c r="BD101"/>
  <c r="BD146"/>
  <c r="BD20"/>
  <c r="BD157"/>
  <c r="BD21" i="8"/>
  <c r="BD142"/>
  <c r="BD140"/>
  <c r="BD20"/>
  <c r="BD151"/>
  <c r="BE42" i="17"/>
  <c r="BE43"/>
  <c r="BE44"/>
  <c r="BE46"/>
  <c r="BE49"/>
  <c r="BE52"/>
  <c r="BE53"/>
  <c r="BE50"/>
  <c r="BE39"/>
  <c r="BE55"/>
  <c r="BE32"/>
  <c r="BE33"/>
  <c r="BE34"/>
  <c r="BE38"/>
  <c r="BE36"/>
  <c r="BE45"/>
  <c r="BE35"/>
  <c r="BE20"/>
  <c r="BE19"/>
  <c r="BE61"/>
  <c r="BE62"/>
  <c r="BE74"/>
  <c r="BE68"/>
  <c r="BE63"/>
  <c r="BE64"/>
  <c r="BE70"/>
  <c r="BE73"/>
  <c r="BE71"/>
  <c r="BE72"/>
  <c r="BE59"/>
  <c r="BE76"/>
  <c r="BE81"/>
  <c r="BE85"/>
  <c r="BE80"/>
  <c r="BE75"/>
  <c r="BE90"/>
  <c r="BE99"/>
  <c r="BE95"/>
  <c r="BE89"/>
  <c r="BE112"/>
  <c r="BE113"/>
  <c r="BE109"/>
  <c r="BE114"/>
  <c r="BE108"/>
  <c r="BE106"/>
  <c r="BE102"/>
  <c r="BE18"/>
  <c r="BE119"/>
  <c r="BE28" i="16"/>
  <c r="BE29"/>
  <c r="BE30"/>
  <c r="BE35"/>
  <c r="BE36"/>
  <c r="BE34"/>
  <c r="BE20"/>
  <c r="BE42"/>
  <c r="BE44"/>
  <c r="BE48"/>
  <c r="BE49"/>
  <c r="BE50"/>
  <c r="BE52"/>
  <c r="BE53"/>
  <c r="BE43"/>
  <c r="BE47"/>
  <c r="BE51"/>
  <c r="BE45"/>
  <c r="BE46"/>
  <c r="BE37"/>
  <c r="BE57"/>
  <c r="BE19"/>
  <c r="BE63"/>
  <c r="BE64"/>
  <c r="BE70"/>
  <c r="BE76"/>
  <c r="BE65"/>
  <c r="BE66"/>
  <c r="BE72"/>
  <c r="BE75"/>
  <c r="BE73"/>
  <c r="BE74"/>
  <c r="BE61"/>
  <c r="BE78"/>
  <c r="BE82"/>
  <c r="BE86"/>
  <c r="BE77"/>
  <c r="BE91"/>
  <c r="BE101"/>
  <c r="BE90"/>
  <c r="BE105"/>
  <c r="BE118"/>
  <c r="BE112"/>
  <c r="BE110"/>
  <c r="BE18"/>
  <c r="BE123"/>
  <c r="BE25" i="9"/>
  <c r="BE39"/>
  <c r="BE56"/>
  <c r="BE22"/>
  <c r="BE21"/>
  <c r="BE20"/>
  <c r="BE160"/>
  <c r="BE25" i="10"/>
  <c r="BE34"/>
  <c r="BE51"/>
  <c r="BE22"/>
  <c r="BE21"/>
  <c r="BE20"/>
  <c r="BE148"/>
  <c r="BE52" i="12"/>
  <c r="BE22"/>
  <c r="BE21"/>
  <c r="BE20"/>
  <c r="BE151"/>
  <c r="BE34" i="18"/>
  <c r="BE35"/>
  <c r="BE39"/>
  <c r="BE41"/>
  <c r="BE40"/>
  <c r="BE36"/>
  <c r="BE48"/>
  <c r="BE49"/>
  <c r="BE50"/>
  <c r="BE53"/>
  <c r="BE54"/>
  <c r="BE57"/>
  <c r="BE56"/>
  <c r="BE58"/>
  <c r="BE59"/>
  <c r="BE55"/>
  <c r="BE51"/>
  <c r="BE52"/>
  <c r="BE43"/>
  <c r="BE61"/>
  <c r="BE19"/>
  <c r="BE67"/>
  <c r="BE68"/>
  <c r="BE81"/>
  <c r="BE74"/>
  <c r="BE69"/>
  <c r="BE70"/>
  <c r="BE76"/>
  <c r="BE80"/>
  <c r="BE78"/>
  <c r="BE79"/>
  <c r="BE65"/>
  <c r="BE83"/>
  <c r="BE87"/>
  <c r="BE91"/>
  <c r="BE82"/>
  <c r="BE96"/>
  <c r="BE106"/>
  <c r="BE104"/>
  <c r="BE105"/>
  <c r="BE102"/>
  <c r="BE95"/>
  <c r="BE120"/>
  <c r="BE121"/>
  <c r="BE117"/>
  <c r="BE122"/>
  <c r="BE116"/>
  <c r="BE114"/>
  <c r="BE110"/>
  <c r="BE18"/>
  <c r="BE127"/>
  <c r="BE37" i="13"/>
  <c r="BE54"/>
  <c r="BE22"/>
  <c r="BE21"/>
  <c r="BE20"/>
  <c r="BE156"/>
  <c r="BE49" i="14"/>
  <c r="BE22"/>
  <c r="BE21"/>
  <c r="BE141"/>
  <c r="BE20"/>
  <c r="BE152"/>
  <c r="BE21" i="7"/>
  <c r="BE101"/>
  <c r="BE146"/>
  <c r="BE20"/>
  <c r="BE157"/>
  <c r="BE21" i="8"/>
  <c r="BE142"/>
  <c r="BE140"/>
  <c r="BE20"/>
  <c r="BE151"/>
  <c r="BK27" i="18"/>
  <c r="BK34"/>
  <c r="BK35"/>
  <c r="BK39"/>
  <c r="BK41"/>
  <c r="BK42"/>
  <c r="BK20"/>
  <c r="BK46"/>
  <c r="BK47"/>
  <c r="BK48"/>
  <c r="BK49"/>
  <c r="BK50"/>
  <c r="BK56"/>
  <c r="BK58"/>
  <c r="BK59"/>
  <c r="BK60"/>
  <c r="BK55"/>
  <c r="BK43"/>
  <c r="BK61"/>
  <c r="BK19"/>
  <c r="BK67"/>
  <c r="BK68"/>
  <c r="BK74"/>
  <c r="BK70"/>
  <c r="BK76"/>
  <c r="BK80"/>
  <c r="BK78"/>
  <c r="BK79"/>
  <c r="BK65"/>
  <c r="BK83"/>
  <c r="BK87"/>
  <c r="BK91"/>
  <c r="BK82"/>
  <c r="BK99"/>
  <c r="BK100"/>
  <c r="BK101"/>
  <c r="BK96"/>
  <c r="BK102"/>
  <c r="BK106"/>
  <c r="BK95"/>
  <c r="BK120"/>
  <c r="BK117"/>
  <c r="BK122"/>
  <c r="BK116"/>
  <c r="BK114"/>
  <c r="BK110"/>
  <c r="BK18"/>
  <c r="BK126"/>
  <c r="BK127"/>
  <c r="BL27"/>
  <c r="BL34"/>
  <c r="BL35"/>
  <c r="BL39"/>
  <c r="BL41"/>
  <c r="BL42"/>
  <c r="BL20"/>
  <c r="BL46"/>
  <c r="BL47"/>
  <c r="BL48"/>
  <c r="BL49"/>
  <c r="BL50"/>
  <c r="BL56"/>
  <c r="BL58"/>
  <c r="BL59"/>
  <c r="BL60"/>
  <c r="BL55"/>
  <c r="BL43"/>
  <c r="BL61"/>
  <c r="BL19"/>
  <c r="BL67"/>
  <c r="BL68"/>
  <c r="BL74"/>
  <c r="BL70"/>
  <c r="BL76"/>
  <c r="BL80"/>
  <c r="BL78"/>
  <c r="BL79"/>
  <c r="BL65"/>
  <c r="BL83"/>
  <c r="BL87"/>
  <c r="BL91"/>
  <c r="BL82"/>
  <c r="BL99"/>
  <c r="BL100"/>
  <c r="BL101"/>
  <c r="BL96"/>
  <c r="BL102"/>
  <c r="BL106"/>
  <c r="BL95"/>
  <c r="BL120"/>
  <c r="BL117"/>
  <c r="BL122"/>
  <c r="BL116"/>
  <c r="BL114"/>
  <c r="BL110"/>
  <c r="BL18"/>
  <c r="BL126"/>
  <c r="BL127"/>
  <c r="BM20"/>
  <c r="BM43"/>
  <c r="BM61"/>
  <c r="BM19"/>
  <c r="BM65"/>
  <c r="BM83"/>
  <c r="BM87"/>
  <c r="BM91"/>
  <c r="BM82"/>
  <c r="BM96"/>
  <c r="BM102"/>
  <c r="BM106"/>
  <c r="BM95"/>
  <c r="BM117"/>
  <c r="BM122"/>
  <c r="BM116"/>
  <c r="BM114"/>
  <c r="BM110"/>
  <c r="BM18"/>
  <c r="BM127"/>
  <c r="BN20"/>
  <c r="BN43"/>
  <c r="BN61"/>
  <c r="BN19"/>
  <c r="BN65"/>
  <c r="BN83"/>
  <c r="BN87"/>
  <c r="BN91"/>
  <c r="BN82"/>
  <c r="BN96"/>
  <c r="BN102"/>
  <c r="BN106"/>
  <c r="BN95"/>
  <c r="BN117"/>
  <c r="BN122"/>
  <c r="BN116"/>
  <c r="BN114"/>
  <c r="BN110"/>
  <c r="BN18"/>
  <c r="BN127"/>
  <c r="BO20"/>
  <c r="BO43"/>
  <c r="BO61"/>
  <c r="BO19"/>
  <c r="BO65"/>
  <c r="BO83"/>
  <c r="BO87"/>
  <c r="BO91"/>
  <c r="BO82"/>
  <c r="BO96"/>
  <c r="BO102"/>
  <c r="BO106"/>
  <c r="BO95"/>
  <c r="BO117"/>
  <c r="BO122"/>
  <c r="BO116"/>
  <c r="BO114"/>
  <c r="BO110"/>
  <c r="BO18"/>
  <c r="BO127"/>
  <c r="BP20"/>
  <c r="BP43"/>
  <c r="BP61"/>
  <c r="BP19"/>
  <c r="BP65"/>
  <c r="BP83"/>
  <c r="BP87"/>
  <c r="BP91"/>
  <c r="BP82"/>
  <c r="BP96"/>
  <c r="BP102"/>
  <c r="BP106"/>
  <c r="BP95"/>
  <c r="BP117"/>
  <c r="BP122"/>
  <c r="BP116"/>
  <c r="BP114"/>
  <c r="BP110"/>
  <c r="BP18"/>
  <c r="BP127"/>
  <c r="BQ20"/>
  <c r="BQ43"/>
  <c r="BQ61"/>
  <c r="BQ19"/>
  <c r="BQ65"/>
  <c r="BQ83"/>
  <c r="BQ87"/>
  <c r="BQ91"/>
  <c r="BQ82"/>
  <c r="BQ96"/>
  <c r="BQ102"/>
  <c r="BQ106"/>
  <c r="BQ95"/>
  <c r="BQ117"/>
  <c r="BQ122"/>
  <c r="BQ116"/>
  <c r="BQ114"/>
  <c r="BQ110"/>
  <c r="BQ18"/>
  <c r="BQ127"/>
  <c r="BR20"/>
  <c r="BR43"/>
  <c r="BR61"/>
  <c r="BR19"/>
  <c r="BR65"/>
  <c r="BR83"/>
  <c r="BR87"/>
  <c r="BR91"/>
  <c r="BR82"/>
  <c r="BR96"/>
  <c r="BR102"/>
  <c r="BR106"/>
  <c r="BR95"/>
  <c r="BR117"/>
  <c r="BR122"/>
  <c r="BR116"/>
  <c r="BR114"/>
  <c r="BR110"/>
  <c r="BR18"/>
  <c r="BR127"/>
  <c r="BS27"/>
  <c r="BS34"/>
  <c r="BS35"/>
  <c r="BS39"/>
  <c r="BS41"/>
  <c r="BS42"/>
  <c r="BS40"/>
  <c r="BS20"/>
  <c r="BS48"/>
  <c r="BS49"/>
  <c r="BS50"/>
  <c r="BS53"/>
  <c r="BS54"/>
  <c r="BS57"/>
  <c r="BS56"/>
  <c r="BS58"/>
  <c r="BS59"/>
  <c r="BS60"/>
  <c r="BS55"/>
  <c r="BS43"/>
  <c r="BS61"/>
  <c r="BS19"/>
  <c r="BS67"/>
  <c r="BS68"/>
  <c r="BS81"/>
  <c r="BS74"/>
  <c r="BS69"/>
  <c r="BS70"/>
  <c r="BS76"/>
  <c r="BS80"/>
  <c r="BS78"/>
  <c r="BS79"/>
  <c r="BS65"/>
  <c r="BS83"/>
  <c r="BS87"/>
  <c r="BS91"/>
  <c r="BS82"/>
  <c r="BS96"/>
  <c r="BS102"/>
  <c r="BS106"/>
  <c r="BS95"/>
  <c r="BS120"/>
  <c r="BS117"/>
  <c r="BS122"/>
  <c r="BS116"/>
  <c r="BS114"/>
  <c r="BS110"/>
  <c r="BS18"/>
  <c r="BS127"/>
  <c r="BT27"/>
  <c r="BT34"/>
  <c r="BT35"/>
  <c r="BT39"/>
  <c r="BT41"/>
  <c r="BT42"/>
  <c r="BT40"/>
  <c r="BT20"/>
  <c r="BT48"/>
  <c r="BT49"/>
  <c r="BT50"/>
  <c r="BT53"/>
  <c r="BT54"/>
  <c r="BT57"/>
  <c r="BT56"/>
  <c r="BT58"/>
  <c r="BT59"/>
  <c r="BT60"/>
  <c r="BT55"/>
  <c r="BT43"/>
  <c r="BT61"/>
  <c r="BT19"/>
  <c r="BT67"/>
  <c r="BT68"/>
  <c r="BT81"/>
  <c r="BT74"/>
  <c r="BT69"/>
  <c r="BT70"/>
  <c r="BT76"/>
  <c r="BT80"/>
  <c r="BT78"/>
  <c r="BT79"/>
  <c r="BT65"/>
  <c r="BT83"/>
  <c r="BT87"/>
  <c r="BT91"/>
  <c r="BT82"/>
  <c r="BT96"/>
  <c r="BT102"/>
  <c r="BT106"/>
  <c r="BT95"/>
  <c r="BT120"/>
  <c r="BT117"/>
  <c r="BT122"/>
  <c r="BT116"/>
  <c r="BT114"/>
  <c r="BT110"/>
  <c r="BT18"/>
  <c r="BT127"/>
  <c r="AK55" i="7"/>
  <c r="AM55"/>
  <c r="AG55"/>
  <c r="AG52" i="10"/>
  <c r="AG55"/>
  <c r="BU35" i="18"/>
  <c r="BU27"/>
  <c r="BU34"/>
  <c r="BU39"/>
  <c r="BU40"/>
  <c r="BU41"/>
  <c r="BU42"/>
  <c r="BU20"/>
  <c r="BU59"/>
  <c r="BU60"/>
  <c r="BU46"/>
  <c r="BU47"/>
  <c r="BU48"/>
  <c r="BU49"/>
  <c r="BU50"/>
  <c r="BU53"/>
  <c r="BU54"/>
  <c r="BU56"/>
  <c r="BU58"/>
  <c r="BU55"/>
  <c r="BU43"/>
  <c r="BU61"/>
  <c r="BU19"/>
  <c r="BU74"/>
  <c r="BU67"/>
  <c r="BU68"/>
  <c r="BU70"/>
  <c r="BU76"/>
  <c r="BU80"/>
  <c r="BU78"/>
  <c r="BU79"/>
  <c r="BU65"/>
  <c r="BU99"/>
  <c r="BU100"/>
  <c r="BU101"/>
  <c r="BU96"/>
  <c r="BU102"/>
  <c r="BU106"/>
  <c r="BU95"/>
  <c r="BU83"/>
  <c r="BU87"/>
  <c r="BU91"/>
  <c r="BU82"/>
  <c r="BU120"/>
  <c r="BU117"/>
  <c r="BU122"/>
  <c r="BU116"/>
  <c r="BU114"/>
  <c r="BU110"/>
  <c r="BU18"/>
  <c r="BU126"/>
  <c r="BU127"/>
  <c r="BV20"/>
  <c r="BV43"/>
  <c r="BV61"/>
  <c r="BV19"/>
  <c r="BV65"/>
  <c r="BV83"/>
  <c r="BV87"/>
  <c r="BV91"/>
  <c r="BV82"/>
  <c r="BV96"/>
  <c r="BV102"/>
  <c r="BV106"/>
  <c r="BV95"/>
  <c r="BV117"/>
  <c r="BV122"/>
  <c r="BV116"/>
  <c r="BV114"/>
  <c r="BV110"/>
  <c r="BV18"/>
  <c r="BV127"/>
  <c r="BW20"/>
  <c r="BW43"/>
  <c r="BW61"/>
  <c r="BW19"/>
  <c r="BW65"/>
  <c r="BW83"/>
  <c r="BW87"/>
  <c r="BW91"/>
  <c r="BW82"/>
  <c r="BW96"/>
  <c r="BW102"/>
  <c r="BW106"/>
  <c r="BW95"/>
  <c r="BW117"/>
  <c r="BW122"/>
  <c r="BW116"/>
  <c r="BW114"/>
  <c r="BW110"/>
  <c r="BW18"/>
  <c r="BW127"/>
  <c r="BX20"/>
  <c r="BX43"/>
  <c r="BX61"/>
  <c r="BX19"/>
  <c r="BX65"/>
  <c r="BX83"/>
  <c r="BX87"/>
  <c r="BX91"/>
  <c r="BX82"/>
  <c r="BX96"/>
  <c r="BX102"/>
  <c r="BX106"/>
  <c r="BX95"/>
  <c r="BX117"/>
  <c r="BX122"/>
  <c r="BX116"/>
  <c r="BX114"/>
  <c r="BX110"/>
  <c r="BX18"/>
  <c r="BX127"/>
  <c r="BY35"/>
  <c r="BY27"/>
  <c r="BY34"/>
  <c r="BY39"/>
  <c r="BY40"/>
  <c r="BY41"/>
  <c r="BY42"/>
  <c r="BY20"/>
  <c r="BY59"/>
  <c r="BY60"/>
  <c r="BY48"/>
  <c r="BY49"/>
  <c r="BY50"/>
  <c r="BY53"/>
  <c r="BY54"/>
  <c r="BY57"/>
  <c r="BY56"/>
  <c r="BY58"/>
  <c r="BY55"/>
  <c r="BY43"/>
  <c r="BY61"/>
  <c r="BY19"/>
  <c r="BY74"/>
  <c r="BY67"/>
  <c r="BY68"/>
  <c r="BY70"/>
  <c r="BY81"/>
  <c r="BY69"/>
  <c r="BY76"/>
  <c r="BY80"/>
  <c r="BY78"/>
  <c r="BY79"/>
  <c r="BY65"/>
  <c r="BY83"/>
  <c r="BY87"/>
  <c r="BY91"/>
  <c r="BY82"/>
  <c r="BY96"/>
  <c r="BY102"/>
  <c r="BY106"/>
  <c r="BY95"/>
  <c r="BY120"/>
  <c r="BY117"/>
  <c r="BY122"/>
  <c r="BY116"/>
  <c r="BY114"/>
  <c r="BY110"/>
  <c r="BY18"/>
  <c r="BY127"/>
  <c r="BZ27"/>
  <c r="BZ34"/>
  <c r="BZ35"/>
  <c r="BZ39"/>
  <c r="BZ41"/>
  <c r="BZ42"/>
  <c r="BZ40"/>
  <c r="BZ20"/>
  <c r="BZ46"/>
  <c r="BZ47"/>
  <c r="BZ48"/>
  <c r="BZ49"/>
  <c r="BZ50"/>
  <c r="BZ53"/>
  <c r="BZ54"/>
  <c r="BZ56"/>
  <c r="BZ58"/>
  <c r="BZ59"/>
  <c r="BZ60"/>
  <c r="BZ55"/>
  <c r="BZ43"/>
  <c r="BZ61"/>
  <c r="BZ19"/>
  <c r="BZ67"/>
  <c r="BZ68"/>
  <c r="BZ74"/>
  <c r="BZ70"/>
  <c r="BZ76"/>
  <c r="BZ80"/>
  <c r="BZ78"/>
  <c r="BZ79"/>
  <c r="BZ65"/>
  <c r="BZ83"/>
  <c r="BZ87"/>
  <c r="BZ91"/>
  <c r="BZ82"/>
  <c r="BZ99"/>
  <c r="BZ100"/>
  <c r="BZ101"/>
  <c r="BZ96"/>
  <c r="BZ102"/>
  <c r="BZ106"/>
  <c r="BZ95"/>
  <c r="BZ120"/>
  <c r="BZ117"/>
  <c r="BZ122"/>
  <c r="BZ116"/>
  <c r="BZ114"/>
  <c r="BZ110"/>
  <c r="BZ18"/>
  <c r="BZ126"/>
  <c r="BZ127"/>
  <c r="CA20"/>
  <c r="CA43"/>
  <c r="CA61"/>
  <c r="CA19"/>
  <c r="CA65"/>
  <c r="CA83"/>
  <c r="CA87"/>
  <c r="CA91"/>
  <c r="CA82"/>
  <c r="CA96"/>
  <c r="CA102"/>
  <c r="CA106"/>
  <c r="CA95"/>
  <c r="CA117"/>
  <c r="CA122"/>
  <c r="CA116"/>
  <c r="CA114"/>
  <c r="CA110"/>
  <c r="CA18"/>
  <c r="CA127"/>
  <c r="CB20"/>
  <c r="CB43"/>
  <c r="CB61"/>
  <c r="CB19"/>
  <c r="CB65"/>
  <c r="CB83"/>
  <c r="CB87"/>
  <c r="CB91"/>
  <c r="CB82"/>
  <c r="CB96"/>
  <c r="CB102"/>
  <c r="CB106"/>
  <c r="CB95"/>
  <c r="CB117"/>
  <c r="CB122"/>
  <c r="CB116"/>
  <c r="CB114"/>
  <c r="CB110"/>
  <c r="CB18"/>
  <c r="CB127"/>
  <c r="CC20"/>
  <c r="CC43"/>
  <c r="CC61"/>
  <c r="CC19"/>
  <c r="CC65"/>
  <c r="CC83"/>
  <c r="CC87"/>
  <c r="CC91"/>
  <c r="CC82"/>
  <c r="CC96"/>
  <c r="CC102"/>
  <c r="CC106"/>
  <c r="CC95"/>
  <c r="CC117"/>
  <c r="CC122"/>
  <c r="CC116"/>
  <c r="CC114"/>
  <c r="CC110"/>
  <c r="CC18"/>
  <c r="CC127"/>
  <c r="CD27"/>
  <c r="CD34"/>
  <c r="CD35"/>
  <c r="CD39"/>
  <c r="CD41"/>
  <c r="CD42"/>
  <c r="CD40"/>
  <c r="CD20"/>
  <c r="CD48"/>
  <c r="CD49"/>
  <c r="CD50"/>
  <c r="CD53"/>
  <c r="CD54"/>
  <c r="CD57"/>
  <c r="CD56"/>
  <c r="CD58"/>
  <c r="CD59"/>
  <c r="CD60"/>
  <c r="CD55"/>
  <c r="CD43"/>
  <c r="CD61"/>
  <c r="CD19"/>
  <c r="CD67"/>
  <c r="CD68"/>
  <c r="CD81"/>
  <c r="CD74"/>
  <c r="CD69"/>
  <c r="CD70"/>
  <c r="CD76"/>
  <c r="CD80"/>
  <c r="CD78"/>
  <c r="CD79"/>
  <c r="CD65"/>
  <c r="CD83"/>
  <c r="CD87"/>
  <c r="CD91"/>
  <c r="CD82"/>
  <c r="CD96"/>
  <c r="CD102"/>
  <c r="CD106"/>
  <c r="CD95"/>
  <c r="CD120"/>
  <c r="CD117"/>
  <c r="CD122"/>
  <c r="CD116"/>
  <c r="CD114"/>
  <c r="CD110"/>
  <c r="CD18"/>
  <c r="CD127"/>
  <c r="CE27"/>
  <c r="CE34"/>
  <c r="CE35"/>
  <c r="CE39"/>
  <c r="CE41"/>
  <c r="CE42"/>
  <c r="CE40"/>
  <c r="CE20"/>
  <c r="CE46"/>
  <c r="CE47"/>
  <c r="CE48"/>
  <c r="CE49"/>
  <c r="CE50"/>
  <c r="CE53"/>
  <c r="CE54"/>
  <c r="CE56"/>
  <c r="CE58"/>
  <c r="CE59"/>
  <c r="CE60"/>
  <c r="CE55"/>
  <c r="CE43"/>
  <c r="CE61"/>
  <c r="CE19"/>
  <c r="CE67"/>
  <c r="CE68"/>
  <c r="CE74"/>
  <c r="CE70"/>
  <c r="CE76"/>
  <c r="CE80"/>
  <c r="CE78"/>
  <c r="CE79"/>
  <c r="CE65"/>
  <c r="CE83"/>
  <c r="CE87"/>
  <c r="CE91"/>
  <c r="CE82"/>
  <c r="CE99"/>
  <c r="CE100"/>
  <c r="CE101"/>
  <c r="CE96"/>
  <c r="CE102"/>
  <c r="CE106"/>
  <c r="CE95"/>
  <c r="CE120"/>
  <c r="CE117"/>
  <c r="CE122"/>
  <c r="CE116"/>
  <c r="CE114"/>
  <c r="CE110"/>
  <c r="CE18"/>
  <c r="CE126"/>
  <c r="CE127"/>
  <c r="CF20"/>
  <c r="CF43"/>
  <c r="CF61"/>
  <c r="CF19"/>
  <c r="CF65"/>
  <c r="CF83"/>
  <c r="CF87"/>
  <c r="CF91"/>
  <c r="CF82"/>
  <c r="CF96"/>
  <c r="CF102"/>
  <c r="CF106"/>
  <c r="CF95"/>
  <c r="CF117"/>
  <c r="CF122"/>
  <c r="CF116"/>
  <c r="CF114"/>
  <c r="CF110"/>
  <c r="CF18"/>
  <c r="CF127"/>
  <c r="CG20"/>
  <c r="CG43"/>
  <c r="CG61"/>
  <c r="CG19"/>
  <c r="CG65"/>
  <c r="CG83"/>
  <c r="CG87"/>
  <c r="CG91"/>
  <c r="CG82"/>
  <c r="CG96"/>
  <c r="CG102"/>
  <c r="CG106"/>
  <c r="CG95"/>
  <c r="CG117"/>
  <c r="CG122"/>
  <c r="CG116"/>
  <c r="CG114"/>
  <c r="CG110"/>
  <c r="CG18"/>
  <c r="CG127"/>
  <c r="CH20"/>
  <c r="CH43"/>
  <c r="CH61"/>
  <c r="CH19"/>
  <c r="CH65"/>
  <c r="CH83"/>
  <c r="CH87"/>
  <c r="CH91"/>
  <c r="CH82"/>
  <c r="CH96"/>
  <c r="CH102"/>
  <c r="CH106"/>
  <c r="CH95"/>
  <c r="CH117"/>
  <c r="CH122"/>
  <c r="CH116"/>
  <c r="CH114"/>
  <c r="CH110"/>
  <c r="CH18"/>
  <c r="CH127"/>
  <c r="CI27"/>
  <c r="CI34"/>
  <c r="CI35"/>
  <c r="CI39"/>
  <c r="CI41"/>
  <c r="CI42"/>
  <c r="CI40"/>
  <c r="CI20"/>
  <c r="CI48"/>
  <c r="CI49"/>
  <c r="CI50"/>
  <c r="CI53"/>
  <c r="CI54"/>
  <c r="CI57"/>
  <c r="CI56"/>
  <c r="CI58"/>
  <c r="CI59"/>
  <c r="CI60"/>
  <c r="CI55"/>
  <c r="CI43"/>
  <c r="CI61"/>
  <c r="CI19"/>
  <c r="CI67"/>
  <c r="CI68"/>
  <c r="CI81"/>
  <c r="CI74"/>
  <c r="CI69"/>
  <c r="CI70"/>
  <c r="CI76"/>
  <c r="CI80"/>
  <c r="CI78"/>
  <c r="CI79"/>
  <c r="CI65"/>
  <c r="CI83"/>
  <c r="CI87"/>
  <c r="CI91"/>
  <c r="CI82"/>
  <c r="CI96"/>
  <c r="CI102"/>
  <c r="CI106"/>
  <c r="CI95"/>
  <c r="CI120"/>
  <c r="CI117"/>
  <c r="CI122"/>
  <c r="CI116"/>
  <c r="CI114"/>
  <c r="CI110"/>
  <c r="CI18"/>
  <c r="CI127"/>
  <c r="CJ27"/>
  <c r="CJ34"/>
  <c r="CJ35"/>
  <c r="CJ39"/>
  <c r="CJ41"/>
  <c r="CJ42"/>
  <c r="CJ40"/>
  <c r="CJ20"/>
  <c r="CJ46"/>
  <c r="CJ47"/>
  <c r="CJ48"/>
  <c r="CJ49"/>
  <c r="CJ50"/>
  <c r="CJ53"/>
  <c r="CJ54"/>
  <c r="CJ56"/>
  <c r="CJ58"/>
  <c r="CJ59"/>
  <c r="CJ60"/>
  <c r="CJ55"/>
  <c r="CJ43"/>
  <c r="CJ61"/>
  <c r="CJ19"/>
  <c r="CJ67"/>
  <c r="CJ68"/>
  <c r="CJ74"/>
  <c r="CJ70"/>
  <c r="CJ76"/>
  <c r="CJ80"/>
  <c r="CJ78"/>
  <c r="CJ79"/>
  <c r="CJ65"/>
  <c r="CJ83"/>
  <c r="CJ87"/>
  <c r="CJ91"/>
  <c r="CJ82"/>
  <c r="CJ99"/>
  <c r="CJ100"/>
  <c r="CJ101"/>
  <c r="CJ96"/>
  <c r="CJ102"/>
  <c r="CJ106"/>
  <c r="CJ95"/>
  <c r="CJ120"/>
  <c r="CJ117"/>
  <c r="CJ122"/>
  <c r="CJ116"/>
  <c r="CJ114"/>
  <c r="CJ110"/>
  <c r="CJ18"/>
  <c r="CJ126"/>
  <c r="CJ127"/>
  <c r="CK20"/>
  <c r="CK43"/>
  <c r="CK61"/>
  <c r="CK19"/>
  <c r="CK65"/>
  <c r="CK83"/>
  <c r="CK87"/>
  <c r="CK91"/>
  <c r="CK82"/>
  <c r="CK96"/>
  <c r="CK102"/>
  <c r="CK106"/>
  <c r="CK95"/>
  <c r="CK117"/>
  <c r="CK122"/>
  <c r="CK116"/>
  <c r="CK114"/>
  <c r="CK110"/>
  <c r="CK18"/>
  <c r="CK127"/>
  <c r="CL20"/>
  <c r="CL43"/>
  <c r="CL61"/>
  <c r="CL19"/>
  <c r="CL65"/>
  <c r="CL83"/>
  <c r="CL87"/>
  <c r="CL91"/>
  <c r="CL82"/>
  <c r="CL96"/>
  <c r="CL102"/>
  <c r="CL106"/>
  <c r="CL95"/>
  <c r="CL117"/>
  <c r="CL122"/>
  <c r="CL116"/>
  <c r="CL114"/>
  <c r="CL110"/>
  <c r="CL18"/>
  <c r="CL127"/>
  <c r="CM20"/>
  <c r="CM43"/>
  <c r="CM61"/>
  <c r="CM19"/>
  <c r="CM65"/>
  <c r="CM83"/>
  <c r="CM87"/>
  <c r="CM91"/>
  <c r="CM82"/>
  <c r="CM96"/>
  <c r="CM102"/>
  <c r="CM106"/>
  <c r="CM95"/>
  <c r="CM117"/>
  <c r="CM122"/>
  <c r="CM116"/>
  <c r="CM114"/>
  <c r="CM110"/>
  <c r="CM18"/>
  <c r="CM127"/>
  <c r="CN27"/>
  <c r="CN34"/>
  <c r="CN35"/>
  <c r="CN39"/>
  <c r="CN41"/>
  <c r="CN42"/>
  <c r="CN40"/>
  <c r="CN20"/>
  <c r="CN48"/>
  <c r="CN49"/>
  <c r="CN50"/>
  <c r="CN53"/>
  <c r="CN54"/>
  <c r="CN57"/>
  <c r="CN56"/>
  <c r="CN58"/>
  <c r="CN59"/>
  <c r="CN60"/>
  <c r="CN55"/>
  <c r="CN43"/>
  <c r="CN61"/>
  <c r="CN19"/>
  <c r="CN67"/>
  <c r="CN68"/>
  <c r="CN81"/>
  <c r="CN74"/>
  <c r="CN69"/>
  <c r="CN70"/>
  <c r="CN76"/>
  <c r="CN80"/>
  <c r="CN78"/>
  <c r="CN79"/>
  <c r="CN65"/>
  <c r="CN83"/>
  <c r="CN87"/>
  <c r="CN91"/>
  <c r="CN82"/>
  <c r="CN96"/>
  <c r="CN102"/>
  <c r="CN106"/>
  <c r="CN95"/>
  <c r="CN120"/>
  <c r="CN117"/>
  <c r="CN122"/>
  <c r="CN116"/>
  <c r="CN114"/>
  <c r="CN110"/>
  <c r="CN18"/>
  <c r="CN127"/>
  <c r="CO27"/>
  <c r="CO34"/>
  <c r="CO35"/>
  <c r="CO39"/>
  <c r="CO41"/>
  <c r="CO42"/>
  <c r="CO40"/>
  <c r="CO20"/>
  <c r="CO46"/>
  <c r="CO47"/>
  <c r="CO48"/>
  <c r="CO49"/>
  <c r="CO50"/>
  <c r="CO53"/>
  <c r="CO54"/>
  <c r="CO56"/>
  <c r="CO58"/>
  <c r="CO59"/>
  <c r="CO60"/>
  <c r="CO55"/>
  <c r="CO43"/>
  <c r="CO61"/>
  <c r="CO19"/>
  <c r="CO67"/>
  <c r="CO68"/>
  <c r="CO74"/>
  <c r="CO70"/>
  <c r="CO76"/>
  <c r="CO80"/>
  <c r="CO78"/>
  <c r="CO79"/>
  <c r="CO65"/>
  <c r="CO83"/>
  <c r="CO87"/>
  <c r="CO91"/>
  <c r="CO82"/>
  <c r="CO99"/>
  <c r="CO100"/>
  <c r="CO101"/>
  <c r="CO96"/>
  <c r="CO102"/>
  <c r="CO106"/>
  <c r="CO95"/>
  <c r="CO120"/>
  <c r="CO117"/>
  <c r="CO122"/>
  <c r="CO116"/>
  <c r="CO114"/>
  <c r="CO110"/>
  <c r="CO18"/>
  <c r="CO126"/>
  <c r="CO127"/>
  <c r="CP20"/>
  <c r="CP43"/>
  <c r="CP61"/>
  <c r="CP19"/>
  <c r="CP65"/>
  <c r="CP83"/>
  <c r="CP87"/>
  <c r="CP91"/>
  <c r="CP82"/>
  <c r="CP96"/>
  <c r="CP102"/>
  <c r="CP106"/>
  <c r="CP95"/>
  <c r="CP117"/>
  <c r="CP122"/>
  <c r="CP116"/>
  <c r="CP114"/>
  <c r="CP110"/>
  <c r="CP18"/>
  <c r="CP127"/>
  <c r="CQ20"/>
  <c r="CQ43"/>
  <c r="CQ61"/>
  <c r="CQ19"/>
  <c r="CQ65"/>
  <c r="CQ83"/>
  <c r="CQ87"/>
  <c r="CQ91"/>
  <c r="CQ82"/>
  <c r="CQ96"/>
  <c r="CQ102"/>
  <c r="CQ106"/>
  <c r="CQ95"/>
  <c r="CQ117"/>
  <c r="CQ122"/>
  <c r="CQ116"/>
  <c r="CQ114"/>
  <c r="CQ110"/>
  <c r="CQ18"/>
  <c r="CQ127"/>
  <c r="CR20"/>
  <c r="CR43"/>
  <c r="CR61"/>
  <c r="CR19"/>
  <c r="CR65"/>
  <c r="CR83"/>
  <c r="CR87"/>
  <c r="CR91"/>
  <c r="CR82"/>
  <c r="CR96"/>
  <c r="CR102"/>
  <c r="CR106"/>
  <c r="CR95"/>
  <c r="CR117"/>
  <c r="CR122"/>
  <c r="CR116"/>
  <c r="CR114"/>
  <c r="CR110"/>
  <c r="CR18"/>
  <c r="CR127"/>
  <c r="CS27"/>
  <c r="CS34"/>
  <c r="CS35"/>
  <c r="CS39"/>
  <c r="CS41"/>
  <c r="CS42"/>
  <c r="CS40"/>
  <c r="CS20"/>
  <c r="CS48"/>
  <c r="CS49"/>
  <c r="CS50"/>
  <c r="CS53"/>
  <c r="CS54"/>
  <c r="CS57"/>
  <c r="CS56"/>
  <c r="CS58"/>
  <c r="CS59"/>
  <c r="CS60"/>
  <c r="CS55"/>
  <c r="CS43"/>
  <c r="CS61"/>
  <c r="CS19"/>
  <c r="CS67"/>
  <c r="CS68"/>
  <c r="CS81"/>
  <c r="CS74"/>
  <c r="CS69"/>
  <c r="CS70"/>
  <c r="CS76"/>
  <c r="CS80"/>
  <c r="CS78"/>
  <c r="CS79"/>
  <c r="CS65"/>
  <c r="CS83"/>
  <c r="CS87"/>
  <c r="CS91"/>
  <c r="CS82"/>
  <c r="CS96"/>
  <c r="CS102"/>
  <c r="CS106"/>
  <c r="CS95"/>
  <c r="CS120"/>
  <c r="CS117"/>
  <c r="CS122"/>
  <c r="CS116"/>
  <c r="CS114"/>
  <c r="CS110"/>
  <c r="CS18"/>
  <c r="CS127"/>
  <c r="CT35"/>
  <c r="CT27"/>
  <c r="CT34"/>
  <c r="CT39"/>
  <c r="CT40"/>
  <c r="CT41"/>
  <c r="CT42"/>
  <c r="CT20"/>
  <c r="CT59"/>
  <c r="CT60"/>
  <c r="CT46"/>
  <c r="CT47"/>
  <c r="CT48"/>
  <c r="CT49"/>
  <c r="CT50"/>
  <c r="CT53"/>
  <c r="CT54"/>
  <c r="CT56"/>
  <c r="CT58"/>
  <c r="CT55"/>
  <c r="CT43"/>
  <c r="CT61"/>
  <c r="CT19"/>
  <c r="CT74"/>
  <c r="CT67"/>
  <c r="CT68"/>
  <c r="CT70"/>
  <c r="CT76"/>
  <c r="CT80"/>
  <c r="CT78"/>
  <c r="CT79"/>
  <c r="CT65"/>
  <c r="CT99"/>
  <c r="CT100"/>
  <c r="CT101"/>
  <c r="CT96"/>
  <c r="CT102"/>
  <c r="CT106"/>
  <c r="CT95"/>
  <c r="CT83"/>
  <c r="CT87"/>
  <c r="CT91"/>
  <c r="CT82"/>
  <c r="CT120"/>
  <c r="CT117"/>
  <c r="CT122"/>
  <c r="CT116"/>
  <c r="CT114"/>
  <c r="CT110"/>
  <c r="CT18"/>
  <c r="CT126"/>
  <c r="CT127"/>
  <c r="CU20"/>
  <c r="CU43"/>
  <c r="CU61"/>
  <c r="CU19"/>
  <c r="CU65"/>
  <c r="CU83"/>
  <c r="CU87"/>
  <c r="CU91"/>
  <c r="CU82"/>
  <c r="CU96"/>
  <c r="CU102"/>
  <c r="CU106"/>
  <c r="CU95"/>
  <c r="CU117"/>
  <c r="CU122"/>
  <c r="CU116"/>
  <c r="CU114"/>
  <c r="CU110"/>
  <c r="CU18"/>
  <c r="CU127"/>
  <c r="CV20"/>
  <c r="CV43"/>
  <c r="CV61"/>
  <c r="CV19"/>
  <c r="CV65"/>
  <c r="CV83"/>
  <c r="CV87"/>
  <c r="CV91"/>
  <c r="CV82"/>
  <c r="CV96"/>
  <c r="CV102"/>
  <c r="CV106"/>
  <c r="CV95"/>
  <c r="CV117"/>
  <c r="CV122"/>
  <c r="CV116"/>
  <c r="CV114"/>
  <c r="CV110"/>
  <c r="CV18"/>
  <c r="CV127"/>
  <c r="CW20"/>
  <c r="CW43"/>
  <c r="CW61"/>
  <c r="CW19"/>
  <c r="CW65"/>
  <c r="CW83"/>
  <c r="CW87"/>
  <c r="CW91"/>
  <c r="CW82"/>
  <c r="CW96"/>
  <c r="CW102"/>
  <c r="CW106"/>
  <c r="CW95"/>
  <c r="CW117"/>
  <c r="CW122"/>
  <c r="CW116"/>
  <c r="CW114"/>
  <c r="CW110"/>
  <c r="CW18"/>
  <c r="CW127"/>
  <c r="CX35"/>
  <c r="CX27"/>
  <c r="CX34"/>
  <c r="CX39"/>
  <c r="CX40"/>
  <c r="CX41"/>
  <c r="CX42"/>
  <c r="CX20"/>
  <c r="CX59"/>
  <c r="CX60"/>
  <c r="CX48"/>
  <c r="CX49"/>
  <c r="CX50"/>
  <c r="CX53"/>
  <c r="CX54"/>
  <c r="CX57"/>
  <c r="CX56"/>
  <c r="CX58"/>
  <c r="CX55"/>
  <c r="CX43"/>
  <c r="CX61"/>
  <c r="CX19"/>
  <c r="CX74"/>
  <c r="CX67"/>
  <c r="CX68"/>
  <c r="CX70"/>
  <c r="CX81"/>
  <c r="CX69"/>
  <c r="CX76"/>
  <c r="CX80"/>
  <c r="CX78"/>
  <c r="CX79"/>
  <c r="CX65"/>
  <c r="CX83"/>
  <c r="CX87"/>
  <c r="CX91"/>
  <c r="CX82"/>
  <c r="CX96"/>
  <c r="CX102"/>
  <c r="CX106"/>
  <c r="CX95"/>
  <c r="CX120"/>
  <c r="CX117"/>
  <c r="CX122"/>
  <c r="CX116"/>
  <c r="CX114"/>
  <c r="CX110"/>
  <c r="CX18"/>
  <c r="CX127"/>
  <c r="CY27"/>
  <c r="CY34"/>
  <c r="CY35"/>
  <c r="CY39"/>
  <c r="CY41"/>
  <c r="CY42"/>
  <c r="CY40"/>
  <c r="CY20"/>
  <c r="CY46"/>
  <c r="CY47"/>
  <c r="CY48"/>
  <c r="CY49"/>
  <c r="CY50"/>
  <c r="CY53"/>
  <c r="CY54"/>
  <c r="CY56"/>
  <c r="CY58"/>
  <c r="CY59"/>
  <c r="CY60"/>
  <c r="CY55"/>
  <c r="CY43"/>
  <c r="CY61"/>
  <c r="CY19"/>
  <c r="CY67"/>
  <c r="CY68"/>
  <c r="CY74"/>
  <c r="CY70"/>
  <c r="CY76"/>
  <c r="CY80"/>
  <c r="CY78"/>
  <c r="CY79"/>
  <c r="CY65"/>
  <c r="CY83"/>
  <c r="CY87"/>
  <c r="CY91"/>
  <c r="CY82"/>
  <c r="CY99"/>
  <c r="CY100"/>
  <c r="CY101"/>
  <c r="CY96"/>
  <c r="CY102"/>
  <c r="CY106"/>
  <c r="CY95"/>
  <c r="CY120"/>
  <c r="CY117"/>
  <c r="CY122"/>
  <c r="CY116"/>
  <c r="CY114"/>
  <c r="CY110"/>
  <c r="CY18"/>
  <c r="CY126"/>
  <c r="CY127"/>
  <c r="CZ20"/>
  <c r="CZ43"/>
  <c r="CZ61"/>
  <c r="CZ19"/>
  <c r="CZ65"/>
  <c r="CZ83"/>
  <c r="CZ87"/>
  <c r="CZ91"/>
  <c r="CZ82"/>
  <c r="CZ96"/>
  <c r="CZ102"/>
  <c r="CZ106"/>
  <c r="CZ95"/>
  <c r="CZ117"/>
  <c r="CZ122"/>
  <c r="CZ116"/>
  <c r="CZ114"/>
  <c r="CZ110"/>
  <c r="CZ18"/>
  <c r="CZ127"/>
  <c r="DA20"/>
  <c r="DA43"/>
  <c r="DA61"/>
  <c r="DA19"/>
  <c r="DA65"/>
  <c r="DA83"/>
  <c r="DA87"/>
  <c r="DA91"/>
  <c r="DA82"/>
  <c r="DA96"/>
  <c r="DA102"/>
  <c r="DA106"/>
  <c r="DA95"/>
  <c r="DA117"/>
  <c r="DA122"/>
  <c r="DA116"/>
  <c r="DA114"/>
  <c r="DA110"/>
  <c r="DA18"/>
  <c r="DA127"/>
  <c r="DB20"/>
  <c r="DB43"/>
  <c r="DB61"/>
  <c r="DB19"/>
  <c r="DB65"/>
  <c r="DB83"/>
  <c r="DB87"/>
  <c r="DB91"/>
  <c r="DB82"/>
  <c r="DB96"/>
  <c r="DB102"/>
  <c r="DB106"/>
  <c r="DB95"/>
  <c r="DB117"/>
  <c r="DB122"/>
  <c r="DB116"/>
  <c r="DB114"/>
  <c r="DB110"/>
  <c r="DB18"/>
  <c r="DB127"/>
  <c r="DC27"/>
  <c r="DC34"/>
  <c r="DC35"/>
  <c r="DC39"/>
  <c r="DC41"/>
  <c r="DC42"/>
  <c r="DC40"/>
  <c r="DC20"/>
  <c r="DC48"/>
  <c r="DC49"/>
  <c r="DC50"/>
  <c r="DC53"/>
  <c r="DC54"/>
  <c r="DC57"/>
  <c r="DC56"/>
  <c r="DC58"/>
  <c r="DC59"/>
  <c r="DC60"/>
  <c r="DC55"/>
  <c r="DC43"/>
  <c r="DC61"/>
  <c r="DC19"/>
  <c r="DC67"/>
  <c r="DC68"/>
  <c r="DC81"/>
  <c r="DC74"/>
  <c r="DC69"/>
  <c r="DC70"/>
  <c r="DC76"/>
  <c r="DC80"/>
  <c r="DC78"/>
  <c r="DC79"/>
  <c r="DC65"/>
  <c r="DC83"/>
  <c r="DC87"/>
  <c r="DC91"/>
  <c r="DC82"/>
  <c r="DC96"/>
  <c r="DC102"/>
  <c r="DC106"/>
  <c r="DC95"/>
  <c r="DC120"/>
  <c r="DC117"/>
  <c r="DC122"/>
  <c r="DC116"/>
  <c r="DC114"/>
  <c r="DC110"/>
  <c r="DC18"/>
  <c r="DC127"/>
  <c r="DD27"/>
  <c r="DD34"/>
  <c r="DD35"/>
  <c r="DD39"/>
  <c r="DD41"/>
  <c r="DD42"/>
  <c r="DD40"/>
  <c r="DD20"/>
  <c r="DD46"/>
  <c r="DD47"/>
  <c r="DD48"/>
  <c r="DD49"/>
  <c r="DD50"/>
  <c r="DD53"/>
  <c r="DD54"/>
  <c r="DD56"/>
  <c r="DD58"/>
  <c r="DD59"/>
  <c r="DD60"/>
  <c r="DD55"/>
  <c r="DD43"/>
  <c r="DD61"/>
  <c r="DD19"/>
  <c r="DD67"/>
  <c r="DD68"/>
  <c r="DD74"/>
  <c r="DD70"/>
  <c r="DD76"/>
  <c r="DD80"/>
  <c r="DD78"/>
  <c r="DD79"/>
  <c r="DD65"/>
  <c r="DD83"/>
  <c r="DD87"/>
  <c r="DD91"/>
  <c r="DD82"/>
  <c r="DD99"/>
  <c r="DD100"/>
  <c r="DD101"/>
  <c r="DD96"/>
  <c r="DD102"/>
  <c r="DD106"/>
  <c r="DD95"/>
  <c r="DD120"/>
  <c r="DD117"/>
  <c r="DD122"/>
  <c r="DD116"/>
  <c r="DD114"/>
  <c r="DD110"/>
  <c r="DD18"/>
  <c r="DD126"/>
  <c r="DD127"/>
  <c r="DE20"/>
  <c r="DE43"/>
  <c r="DE61"/>
  <c r="DE19"/>
  <c r="DE65"/>
  <c r="DE83"/>
  <c r="DE87"/>
  <c r="DE91"/>
  <c r="DE82"/>
  <c r="DE99"/>
  <c r="DE100"/>
  <c r="DE96"/>
  <c r="DE102"/>
  <c r="DE106"/>
  <c r="DE95"/>
  <c r="DE117"/>
  <c r="DE122"/>
  <c r="DE116"/>
  <c r="DE114"/>
  <c r="DE110"/>
  <c r="DE18"/>
  <c r="DE127"/>
  <c r="DF20"/>
  <c r="DF43"/>
  <c r="DF61"/>
  <c r="DF19"/>
  <c r="DF65"/>
  <c r="DF83"/>
  <c r="DF87"/>
  <c r="DF91"/>
  <c r="DF82"/>
  <c r="DF96"/>
  <c r="DF102"/>
  <c r="DF106"/>
  <c r="DF95"/>
  <c r="DF117"/>
  <c r="DF122"/>
  <c r="DF116"/>
  <c r="DF114"/>
  <c r="DF110"/>
  <c r="DF18"/>
  <c r="DF127"/>
  <c r="DG20"/>
  <c r="DG43"/>
  <c r="DG61"/>
  <c r="DG19"/>
  <c r="DG65"/>
  <c r="DG83"/>
  <c r="DG87"/>
  <c r="DG91"/>
  <c r="DG82"/>
  <c r="DG96"/>
  <c r="DG102"/>
  <c r="DG106"/>
  <c r="DG95"/>
  <c r="DG117"/>
  <c r="DG122"/>
  <c r="DG116"/>
  <c r="DG114"/>
  <c r="DG110"/>
  <c r="DG18"/>
  <c r="DG127"/>
  <c r="DH27"/>
  <c r="DH34"/>
  <c r="DH35"/>
  <c r="DH39"/>
  <c r="DH41"/>
  <c r="DH42"/>
  <c r="DH40"/>
  <c r="DH20"/>
  <c r="DH48"/>
  <c r="DH49"/>
  <c r="DH50"/>
  <c r="DH53"/>
  <c r="DH54"/>
  <c r="DH57"/>
  <c r="DH56"/>
  <c r="DH58"/>
  <c r="DH59"/>
  <c r="DH60"/>
  <c r="DH55"/>
  <c r="DH43"/>
  <c r="DH61"/>
  <c r="DH19"/>
  <c r="DH67"/>
  <c r="DH68"/>
  <c r="DH81"/>
  <c r="DH74"/>
  <c r="DH69"/>
  <c r="DH70"/>
  <c r="DH76"/>
  <c r="DH80"/>
  <c r="DH78"/>
  <c r="DH79"/>
  <c r="DH65"/>
  <c r="DH83"/>
  <c r="DH87"/>
  <c r="DH91"/>
  <c r="DH82"/>
  <c r="DH96"/>
  <c r="DH102"/>
  <c r="DH106"/>
  <c r="DH95"/>
  <c r="DH120"/>
  <c r="DH117"/>
  <c r="DH122"/>
  <c r="DH116"/>
  <c r="DH114"/>
  <c r="DH110"/>
  <c r="DH18"/>
  <c r="DH127"/>
  <c r="DI35"/>
  <c r="DI27"/>
  <c r="DI34"/>
  <c r="DI39"/>
  <c r="DI40"/>
  <c r="DI41"/>
  <c r="DI42"/>
  <c r="DI20"/>
  <c r="DI59"/>
  <c r="DI60"/>
  <c r="DI46"/>
  <c r="DI47"/>
  <c r="DI48"/>
  <c r="DI49"/>
  <c r="DI50"/>
  <c r="DI53"/>
  <c r="DI54"/>
  <c r="DI56"/>
  <c r="DI58"/>
  <c r="DI55"/>
  <c r="DI43"/>
  <c r="DI61"/>
  <c r="DI19"/>
  <c r="DI74"/>
  <c r="DI67"/>
  <c r="DI68"/>
  <c r="DI70"/>
  <c r="DI76"/>
  <c r="DI80"/>
  <c r="DI78"/>
  <c r="DI79"/>
  <c r="DI65"/>
  <c r="DI99"/>
  <c r="DI100"/>
  <c r="DI101"/>
  <c r="DI96"/>
  <c r="DI102"/>
  <c r="DI106"/>
  <c r="DI95"/>
  <c r="DI83"/>
  <c r="DI87"/>
  <c r="DI91"/>
  <c r="DI82"/>
  <c r="DI120"/>
  <c r="DI117"/>
  <c r="DI122"/>
  <c r="DI116"/>
  <c r="DI114"/>
  <c r="DI110"/>
  <c r="DI18"/>
  <c r="DI126"/>
  <c r="DI127"/>
  <c r="DJ20"/>
  <c r="DJ43"/>
  <c r="DJ61"/>
  <c r="DJ19"/>
  <c r="DJ65"/>
  <c r="DJ83"/>
  <c r="DJ87"/>
  <c r="DJ91"/>
  <c r="DJ82"/>
  <c r="DJ99"/>
  <c r="DJ100"/>
  <c r="DJ96"/>
  <c r="DJ102"/>
  <c r="DJ106"/>
  <c r="DJ95"/>
  <c r="DJ117"/>
  <c r="DJ122"/>
  <c r="DJ116"/>
  <c r="DJ114"/>
  <c r="DJ110"/>
  <c r="DJ18"/>
  <c r="DJ127"/>
  <c r="DK20"/>
  <c r="DK43"/>
  <c r="DK61"/>
  <c r="DK19"/>
  <c r="DK65"/>
  <c r="DK83"/>
  <c r="DK87"/>
  <c r="DK91"/>
  <c r="DK82"/>
  <c r="DK96"/>
  <c r="DK102"/>
  <c r="DK106"/>
  <c r="DK95"/>
  <c r="DK117"/>
  <c r="DK122"/>
  <c r="DK116"/>
  <c r="DK114"/>
  <c r="DK110"/>
  <c r="DK18"/>
  <c r="DK127"/>
  <c r="DL20"/>
  <c r="DL43"/>
  <c r="DL61"/>
  <c r="DL19"/>
  <c r="DL65"/>
  <c r="DL83"/>
  <c r="DL87"/>
  <c r="DL91"/>
  <c r="DL82"/>
  <c r="DL96"/>
  <c r="DL102"/>
  <c r="DL106"/>
  <c r="DL95"/>
  <c r="DL117"/>
  <c r="DL122"/>
  <c r="DL116"/>
  <c r="DL114"/>
  <c r="DL110"/>
  <c r="DL18"/>
  <c r="DL127"/>
  <c r="DM35"/>
  <c r="DM27"/>
  <c r="DM34"/>
  <c r="DM39"/>
  <c r="DM40"/>
  <c r="DM41"/>
  <c r="DM42"/>
  <c r="DM20"/>
  <c r="DM59"/>
  <c r="DM60"/>
  <c r="DM48"/>
  <c r="DM49"/>
  <c r="DM50"/>
  <c r="DM53"/>
  <c r="DM54"/>
  <c r="DM57"/>
  <c r="DM56"/>
  <c r="DM58"/>
  <c r="DM55"/>
  <c r="DM43"/>
  <c r="DM61"/>
  <c r="DM19"/>
  <c r="DM74"/>
  <c r="DM67"/>
  <c r="DM68"/>
  <c r="DM70"/>
  <c r="DM81"/>
  <c r="DM69"/>
  <c r="DM76"/>
  <c r="DM80"/>
  <c r="DM78"/>
  <c r="DM79"/>
  <c r="DM65"/>
  <c r="DM83"/>
  <c r="DM87"/>
  <c r="DM91"/>
  <c r="DM82"/>
  <c r="DM96"/>
  <c r="DM102"/>
  <c r="DM106"/>
  <c r="DM95"/>
  <c r="DM120"/>
  <c r="DM117"/>
  <c r="DM122"/>
  <c r="DM116"/>
  <c r="DM114"/>
  <c r="DM110"/>
  <c r="DM18"/>
  <c r="DM127"/>
  <c r="DN27"/>
  <c r="DN34"/>
  <c r="DN35"/>
  <c r="DN39"/>
  <c r="DN41"/>
  <c r="DN42"/>
  <c r="DN40"/>
  <c r="DN20"/>
  <c r="DN46"/>
  <c r="DN47"/>
  <c r="DN48"/>
  <c r="DN49"/>
  <c r="DN50"/>
  <c r="DN53"/>
  <c r="DN54"/>
  <c r="DN56"/>
  <c r="DN58"/>
  <c r="DN59"/>
  <c r="DN60"/>
  <c r="DN55"/>
  <c r="DN43"/>
  <c r="DN61"/>
  <c r="DN19"/>
  <c r="DN67"/>
  <c r="DN68"/>
  <c r="DN74"/>
  <c r="DN70"/>
  <c r="DN76"/>
  <c r="DN80"/>
  <c r="DN78"/>
  <c r="DN79"/>
  <c r="DN65"/>
  <c r="DN83"/>
  <c r="DN87"/>
  <c r="DN91"/>
  <c r="DN82"/>
  <c r="DN99"/>
  <c r="DN100"/>
  <c r="DN101"/>
  <c r="DN96"/>
  <c r="DN102"/>
  <c r="DN106"/>
  <c r="DN95"/>
  <c r="DN120"/>
  <c r="DN117"/>
  <c r="DN122"/>
  <c r="DN116"/>
  <c r="DN114"/>
  <c r="DN110"/>
  <c r="DN18"/>
  <c r="DN126"/>
  <c r="DN127"/>
  <c r="DO20"/>
  <c r="DO43"/>
  <c r="DO61"/>
  <c r="DO19"/>
  <c r="DO65"/>
  <c r="DO83"/>
  <c r="DO87"/>
  <c r="DO91"/>
  <c r="DO82"/>
  <c r="DO99"/>
  <c r="DO100"/>
  <c r="DO96"/>
  <c r="DO102"/>
  <c r="DO106"/>
  <c r="DO95"/>
  <c r="DO117"/>
  <c r="DO122"/>
  <c r="DO116"/>
  <c r="DO114"/>
  <c r="DO110"/>
  <c r="DO18"/>
  <c r="DO127"/>
  <c r="DP20"/>
  <c r="DP43"/>
  <c r="DP61"/>
  <c r="DP19"/>
  <c r="DP65"/>
  <c r="DP83"/>
  <c r="DP87"/>
  <c r="DP91"/>
  <c r="DP82"/>
  <c r="DP96"/>
  <c r="DP102"/>
  <c r="DP106"/>
  <c r="DP95"/>
  <c r="DP117"/>
  <c r="DP122"/>
  <c r="DP116"/>
  <c r="DP114"/>
  <c r="DP110"/>
  <c r="DP18"/>
  <c r="DP127"/>
  <c r="DQ20"/>
  <c r="DQ43"/>
  <c r="DQ61"/>
  <c r="DQ19"/>
  <c r="DQ65"/>
  <c r="DQ83"/>
  <c r="DQ87"/>
  <c r="DQ91"/>
  <c r="DQ82"/>
  <c r="DQ96"/>
  <c r="DQ102"/>
  <c r="DQ106"/>
  <c r="DQ95"/>
  <c r="DQ117"/>
  <c r="DQ122"/>
  <c r="DQ116"/>
  <c r="DQ114"/>
  <c r="DQ110"/>
  <c r="DQ18"/>
  <c r="DQ127"/>
  <c r="DR27"/>
  <c r="DR34"/>
  <c r="DR35"/>
  <c r="DR39"/>
  <c r="DR41"/>
  <c r="DR42"/>
  <c r="DR40"/>
  <c r="DR20"/>
  <c r="DR48"/>
  <c r="DR49"/>
  <c r="DR50"/>
  <c r="DR53"/>
  <c r="DR54"/>
  <c r="DR57"/>
  <c r="DR56"/>
  <c r="DR58"/>
  <c r="DR59"/>
  <c r="DR60"/>
  <c r="DR55"/>
  <c r="DR43"/>
  <c r="DR61"/>
  <c r="DR19"/>
  <c r="DR67"/>
  <c r="DR68"/>
  <c r="DR81"/>
  <c r="DR74"/>
  <c r="DR69"/>
  <c r="DR70"/>
  <c r="DR76"/>
  <c r="DR80"/>
  <c r="DR78"/>
  <c r="DR79"/>
  <c r="DR65"/>
  <c r="DR83"/>
  <c r="DR87"/>
  <c r="DR91"/>
  <c r="DR82"/>
  <c r="DR96"/>
  <c r="DR102"/>
  <c r="DR106"/>
  <c r="DR95"/>
  <c r="DR120"/>
  <c r="DR117"/>
  <c r="DR122"/>
  <c r="DR116"/>
  <c r="DR114"/>
  <c r="DR110"/>
  <c r="DR18"/>
  <c r="DR127"/>
  <c r="BA134" i="15"/>
  <c r="AV134"/>
  <c r="AQ134"/>
  <c r="AG134"/>
  <c r="BC132" i="16"/>
  <c r="BB132"/>
  <c r="BA132"/>
  <c r="AY132"/>
  <c r="AX132"/>
  <c r="AW132"/>
  <c r="AV132"/>
  <c r="AT132"/>
  <c r="AS132"/>
  <c r="AR132"/>
  <c r="AQ132"/>
  <c r="AK132"/>
  <c r="AI132"/>
  <c r="AG132"/>
  <c r="BE48" i="17"/>
  <c r="AZ48"/>
  <c r="AU48"/>
  <c r="BE47"/>
  <c r="AZ47"/>
  <c r="AU47"/>
  <c r="BZ136" i="18"/>
  <c r="DN136"/>
  <c r="DN137"/>
  <c r="BU136"/>
  <c r="DI136"/>
  <c r="DI137"/>
  <c r="BL136"/>
  <c r="DD136"/>
  <c r="DD137"/>
  <c r="CY136"/>
  <c r="CY137"/>
  <c r="CT136"/>
  <c r="CT137"/>
  <c r="CO136"/>
  <c r="CO137"/>
  <c r="CJ136"/>
  <c r="CJ137"/>
  <c r="CE136"/>
  <c r="CE137"/>
  <c r="BZ137"/>
  <c r="BU137"/>
  <c r="BL137"/>
  <c r="BK136"/>
  <c r="BK137"/>
  <c r="BC137"/>
  <c r="BB137"/>
  <c r="BA137"/>
  <c r="AY137"/>
  <c r="AX137"/>
  <c r="AW137"/>
  <c r="AV137"/>
  <c r="AU137"/>
  <c r="AT137"/>
  <c r="AS137"/>
  <c r="AR137"/>
  <c r="AQ137"/>
  <c r="AK137"/>
  <c r="AI137"/>
  <c r="AG137"/>
  <c r="BE103"/>
  <c r="BZ52"/>
  <c r="DN52"/>
  <c r="CY52"/>
  <c r="CJ52"/>
  <c r="CE52"/>
  <c r="BZ51"/>
  <c r="DN51"/>
  <c r="CY51"/>
  <c r="CJ51"/>
  <c r="CE51"/>
  <c r="BZ36"/>
  <c r="DN36"/>
  <c r="DR36"/>
  <c r="CY36"/>
  <c r="DC36"/>
  <c r="CJ36"/>
  <c r="CN36"/>
  <c r="CE36"/>
  <c r="CI36"/>
  <c r="CD36"/>
  <c r="BU32"/>
  <c r="DI32"/>
  <c r="DM32"/>
  <c r="CT32"/>
  <c r="CX32"/>
  <c r="BY32"/>
  <c r="BZ28"/>
  <c r="DN28"/>
  <c r="DR28"/>
  <c r="CY28"/>
  <c r="DC28"/>
  <c r="CJ28"/>
  <c r="CN28"/>
  <c r="CE28"/>
  <c r="CI28"/>
  <c r="CD28"/>
  <c r="AQ38" i="8"/>
  <c r="AQ39"/>
  <c r="AQ40"/>
  <c r="AQ41"/>
  <c r="AQ42"/>
  <c r="AQ43"/>
  <c r="AQ44"/>
  <c r="AQ45"/>
  <c r="AQ52"/>
  <c r="AV80"/>
  <c r="AV77"/>
  <c r="AV78"/>
  <c r="AV79"/>
  <c r="AV76"/>
  <c r="BA77"/>
  <c r="BA78"/>
  <c r="BA79"/>
  <c r="BA80"/>
  <c r="BA76"/>
  <c r="AQ79"/>
  <c r="AQ80"/>
  <c r="AR159"/>
  <c r="AS159"/>
  <c r="AT159"/>
  <c r="AV159"/>
  <c r="AW159"/>
  <c r="AX159"/>
  <c r="AY159"/>
  <c r="BA159"/>
  <c r="BB159"/>
  <c r="BC159"/>
  <c r="AV151" i="7"/>
  <c r="AV152"/>
  <c r="AV149"/>
  <c r="BA151"/>
  <c r="BA152"/>
  <c r="BA149"/>
  <c r="AV154" i="9"/>
  <c r="AV155"/>
  <c r="AV152"/>
  <c r="BA154"/>
  <c r="BA155"/>
  <c r="BA152"/>
  <c r="AV142" i="10"/>
  <c r="AV143"/>
  <c r="AV140"/>
  <c r="BA142"/>
  <c r="BA143"/>
  <c r="BA140"/>
  <c r="AV150" i="11"/>
  <c r="AV151"/>
  <c r="AV148"/>
  <c r="BA150"/>
  <c r="BA151"/>
  <c r="BA148"/>
  <c r="AV145" i="12"/>
  <c r="AV146"/>
  <c r="AV143"/>
  <c r="BA145"/>
  <c r="BA146"/>
  <c r="BA143"/>
  <c r="AV150" i="13"/>
  <c r="AV151"/>
  <c r="AV148"/>
  <c r="BA150"/>
  <c r="BA151"/>
  <c r="BA148"/>
  <c r="AV109"/>
  <c r="AV110"/>
  <c r="AV111"/>
  <c r="AV112"/>
  <c r="AV113"/>
  <c r="AW113"/>
  <c r="AX113"/>
  <c r="AY113"/>
  <c r="BA109"/>
  <c r="BA110"/>
  <c r="BA111"/>
  <c r="BA112"/>
  <c r="BA113"/>
  <c r="BB113"/>
  <c r="BC113"/>
  <c r="BD113"/>
  <c r="AQ112"/>
  <c r="AV105" i="14"/>
  <c r="AV106"/>
  <c r="AV107"/>
  <c r="AV108"/>
  <c r="AV109"/>
  <c r="AW109"/>
  <c r="AX109"/>
  <c r="AY109"/>
  <c r="BA105"/>
  <c r="BA106"/>
  <c r="BA107"/>
  <c r="BA108"/>
  <c r="BA109"/>
  <c r="BB109"/>
  <c r="BC109"/>
  <c r="BD109"/>
  <c r="AQ108"/>
  <c r="AT139" i="7"/>
  <c r="AU139"/>
  <c r="AV140"/>
  <c r="AV139"/>
  <c r="AW139"/>
  <c r="AX139"/>
  <c r="AY139"/>
  <c r="AZ139"/>
  <c r="BA140"/>
  <c r="BA139"/>
  <c r="BB139"/>
  <c r="BC139"/>
  <c r="BD139"/>
  <c r="BE139"/>
  <c r="AS139"/>
  <c r="AQ26"/>
  <c r="AQ27"/>
  <c r="AQ28"/>
  <c r="AQ31"/>
  <c r="AQ41"/>
  <c r="AQ42"/>
  <c r="AQ43"/>
  <c r="AQ44"/>
  <c r="AQ45"/>
  <c r="AQ58"/>
  <c r="AQ59"/>
  <c r="AV82"/>
  <c r="AV83"/>
  <c r="AV84"/>
  <c r="AV85"/>
  <c r="AV81"/>
  <c r="BA82"/>
  <c r="BA83"/>
  <c r="BA84"/>
  <c r="BA85"/>
  <c r="BA81"/>
  <c r="AQ84"/>
  <c r="AQ85"/>
  <c r="AV114"/>
  <c r="AW114"/>
  <c r="AX114"/>
  <c r="AY114"/>
  <c r="AZ114"/>
  <c r="BA114"/>
  <c r="BB114"/>
  <c r="BC114"/>
  <c r="BD114"/>
  <c r="BE114"/>
  <c r="AU114"/>
  <c r="AQ112"/>
  <c r="AV112" i="9"/>
  <c r="AV113"/>
  <c r="AV115"/>
  <c r="AV116"/>
  <c r="AV117"/>
  <c r="AW117"/>
  <c r="AX117"/>
  <c r="AY117"/>
  <c r="BA112"/>
  <c r="BA113"/>
  <c r="BA115"/>
  <c r="BA116"/>
  <c r="BA117"/>
  <c r="BB117"/>
  <c r="BC117"/>
  <c r="BD117"/>
  <c r="AV107"/>
  <c r="AV108"/>
  <c r="AV109"/>
  <c r="AV110"/>
  <c r="AV106"/>
  <c r="BA107"/>
  <c r="BA108"/>
  <c r="BA109"/>
  <c r="BA110"/>
  <c r="BA106"/>
  <c r="AQ32"/>
  <c r="AZ64"/>
  <c r="AV64"/>
  <c r="AV55"/>
  <c r="AW55"/>
  <c r="AX55"/>
  <c r="AY55"/>
  <c r="AZ55"/>
  <c r="BE64"/>
  <c r="BA64"/>
  <c r="BA55"/>
  <c r="BB55"/>
  <c r="BC55"/>
  <c r="BD55"/>
  <c r="BE55"/>
  <c r="AQ58"/>
  <c r="AV84"/>
  <c r="AV85"/>
  <c r="AV86"/>
  <c r="AV87"/>
  <c r="AV83"/>
  <c r="BA84"/>
  <c r="BA85"/>
  <c r="BA86"/>
  <c r="BA87"/>
  <c r="BA83"/>
  <c r="AQ86"/>
  <c r="AQ87"/>
  <c r="AQ116"/>
  <c r="AV98" i="10"/>
  <c r="AV99"/>
  <c r="AV100"/>
  <c r="AV101"/>
  <c r="AV97"/>
  <c r="BA98"/>
  <c r="BA99"/>
  <c r="BA100"/>
  <c r="BA101"/>
  <c r="BA97"/>
  <c r="AG100"/>
  <c r="AV103"/>
  <c r="AV104"/>
  <c r="AV105"/>
  <c r="AV106"/>
  <c r="AV107"/>
  <c r="AW107"/>
  <c r="AX107"/>
  <c r="AY107"/>
  <c r="BA103"/>
  <c r="BA104"/>
  <c r="BA105"/>
  <c r="BA106"/>
  <c r="BA107"/>
  <c r="BB107"/>
  <c r="BC107"/>
  <c r="BD107"/>
  <c r="AQ29"/>
  <c r="AQ53"/>
  <c r="AV78"/>
  <c r="AV79"/>
  <c r="AV80"/>
  <c r="AV81"/>
  <c r="AV77"/>
  <c r="BA78"/>
  <c r="BA79"/>
  <c r="BA80"/>
  <c r="BA81"/>
  <c r="BA77"/>
  <c r="AQ81"/>
  <c r="AQ80"/>
  <c r="AQ106"/>
  <c r="AV81" i="11"/>
  <c r="AV82"/>
  <c r="AV83"/>
  <c r="AV84"/>
  <c r="AV80"/>
  <c r="BA81"/>
  <c r="BA82"/>
  <c r="BA83"/>
  <c r="BA84"/>
  <c r="BA80"/>
  <c r="AQ83"/>
  <c r="AQ84"/>
  <c r="AV110"/>
  <c r="AV109"/>
  <c r="AV111"/>
  <c r="AV112"/>
  <c r="AV113"/>
  <c r="AW113"/>
  <c r="AX113"/>
  <c r="AY113"/>
  <c r="BA110"/>
  <c r="BA109"/>
  <c r="BA111"/>
  <c r="BA112"/>
  <c r="BA113"/>
  <c r="BB113"/>
  <c r="BC113"/>
  <c r="BD113"/>
  <c r="AQ112"/>
  <c r="AR164"/>
  <c r="AS164"/>
  <c r="AT164"/>
  <c r="AU164"/>
  <c r="AV164"/>
  <c r="AW164"/>
  <c r="AX164"/>
  <c r="AY164"/>
  <c r="AZ164"/>
  <c r="BA164"/>
  <c r="BB164"/>
  <c r="BC164"/>
  <c r="BD164"/>
  <c r="AQ54" i="12"/>
  <c r="AQ78"/>
  <c r="AQ79"/>
  <c r="AV105"/>
  <c r="AV104"/>
  <c r="AV106"/>
  <c r="AV107"/>
  <c r="AV108"/>
  <c r="AW108"/>
  <c r="AX108"/>
  <c r="AY108"/>
  <c r="BA105"/>
  <c r="BA104"/>
  <c r="BA106"/>
  <c r="BA107"/>
  <c r="BA108"/>
  <c r="BB108"/>
  <c r="BC108"/>
  <c r="BD108"/>
  <c r="AR159"/>
  <c r="AS159"/>
  <c r="AT159"/>
  <c r="AV159"/>
  <c r="AW159"/>
  <c r="AX159"/>
  <c r="AY159"/>
  <c r="BA159"/>
  <c r="BB159"/>
  <c r="BC159"/>
  <c r="BD159"/>
  <c r="AQ159"/>
  <c r="BE50" i="13"/>
  <c r="BA50"/>
  <c r="AZ50"/>
  <c r="AV50"/>
  <c r="AQ42"/>
  <c r="AQ43"/>
  <c r="AQ44"/>
  <c r="AQ45"/>
  <c r="AQ46"/>
  <c r="AQ47"/>
  <c r="AQ48"/>
  <c r="AQ49"/>
  <c r="AU50"/>
  <c r="AQ50"/>
  <c r="BA80"/>
  <c r="BA81"/>
  <c r="BA79"/>
  <c r="BA56"/>
  <c r="AQ58"/>
  <c r="AG55"/>
  <c r="AG59"/>
  <c r="AG61"/>
  <c r="AG88"/>
  <c r="AG80"/>
  <c r="AG81"/>
  <c r="AQ55"/>
  <c r="AQ59"/>
  <c r="AV56"/>
  <c r="AQ56"/>
  <c r="AG56"/>
  <c r="AQ82"/>
  <c r="AQ83"/>
  <c r="AG82"/>
  <c r="AG83"/>
  <c r="AV76" i="14"/>
  <c r="AV77"/>
  <c r="AV79"/>
  <c r="AV80"/>
  <c r="AV75"/>
  <c r="BA76"/>
  <c r="BA77"/>
  <c r="BA79"/>
  <c r="BA80"/>
  <c r="BA75"/>
  <c r="AQ76"/>
  <c r="AQ77"/>
  <c r="AQ79"/>
  <c r="AQ80"/>
  <c r="AR162"/>
  <c r="AS162"/>
  <c r="AT162"/>
  <c r="AU162"/>
  <c r="AV162"/>
  <c r="AW162"/>
  <c r="AX162"/>
  <c r="AY162"/>
  <c r="AZ162"/>
  <c r="BA162"/>
  <c r="BB162"/>
  <c r="BC162"/>
  <c r="BD162"/>
  <c r="AQ162"/>
  <c r="BA53"/>
  <c r="AV53"/>
  <c r="AQ53"/>
  <c r="AQ55"/>
  <c r="AK160"/>
  <c r="AM160"/>
  <c r="AG53"/>
  <c r="AK164" i="13"/>
  <c r="AK62"/>
  <c r="AO62"/>
  <c r="AK60" i="12"/>
  <c r="AG58"/>
  <c r="AK159"/>
  <c r="AO50" i="11"/>
  <c r="AK164"/>
  <c r="AG59"/>
  <c r="AK156" i="10"/>
  <c r="AG57"/>
  <c r="AG56" i="8"/>
  <c r="AG63" i="9"/>
  <c r="AK168"/>
  <c r="AG41" i="7"/>
  <c r="AG42"/>
  <c r="AG43"/>
  <c r="AG44"/>
  <c r="AG45"/>
  <c r="AI165"/>
  <c r="AK165"/>
  <c r="AM165"/>
  <c r="AO165"/>
  <c r="AG140"/>
  <c r="AG64"/>
  <c r="AG34"/>
  <c r="AG35"/>
  <c r="AG37"/>
  <c r="AG38"/>
  <c r="AG39"/>
  <c r="AG50"/>
  <c r="AG51"/>
  <c r="AO104"/>
  <c r="AG155" i="13"/>
  <c r="AG28" i="7"/>
  <c r="AI77"/>
  <c r="AK81"/>
  <c r="AK77"/>
  <c r="AM81"/>
  <c r="AM77"/>
  <c r="AO81"/>
  <c r="AO77"/>
  <c r="AG156"/>
  <c r="AI25"/>
  <c r="AK25"/>
  <c r="AM25"/>
  <c r="AZ86"/>
  <c r="AG151" i="14"/>
  <c r="AV150"/>
  <c r="BA150"/>
  <c r="AQ150"/>
  <c r="AG150"/>
  <c r="BA149"/>
  <c r="AV149"/>
  <c r="AQ149"/>
  <c r="AG149"/>
  <c r="BA148"/>
  <c r="AV148"/>
  <c r="AQ148"/>
  <c r="AG148"/>
  <c r="AG147"/>
  <c r="AV146"/>
  <c r="BA146"/>
  <c r="AQ146"/>
  <c r="AG146"/>
  <c r="BA145"/>
  <c r="AV145"/>
  <c r="AQ145"/>
  <c r="AG145"/>
  <c r="AG142"/>
  <c r="BA140"/>
  <c r="AV140"/>
  <c r="AQ140"/>
  <c r="AG140"/>
  <c r="BA139"/>
  <c r="AV139"/>
  <c r="AQ139"/>
  <c r="AG139"/>
  <c r="BA138"/>
  <c r="AV138"/>
  <c r="AQ138"/>
  <c r="AG138"/>
  <c r="BA137"/>
  <c r="AV137"/>
  <c r="AQ137"/>
  <c r="AG137"/>
  <c r="AV136"/>
  <c r="BA136"/>
  <c r="AQ136"/>
  <c r="AG136"/>
  <c r="BA135"/>
  <c r="AV135"/>
  <c r="AQ135"/>
  <c r="AG135"/>
  <c r="BA134"/>
  <c r="AV134"/>
  <c r="AQ134"/>
  <c r="AG134"/>
  <c r="BA133"/>
  <c r="AV133"/>
  <c r="AG133"/>
  <c r="BA132"/>
  <c r="AV132"/>
  <c r="AQ132"/>
  <c r="AG132"/>
  <c r="BA131"/>
  <c r="AV131"/>
  <c r="AQ131"/>
  <c r="AG131"/>
  <c r="BA129"/>
  <c r="AV129"/>
  <c r="AQ129"/>
  <c r="AV128"/>
  <c r="BA128"/>
  <c r="AQ128"/>
  <c r="BA125"/>
  <c r="AV125"/>
  <c r="AQ125"/>
  <c r="AG125"/>
  <c r="BA124"/>
  <c r="AG124"/>
  <c r="AV124"/>
  <c r="AQ124"/>
  <c r="BA123"/>
  <c r="AV123"/>
  <c r="AQ123"/>
  <c r="AG123"/>
  <c r="BA122"/>
  <c r="AG122"/>
  <c r="AV122"/>
  <c r="AQ122"/>
  <c r="AV121"/>
  <c r="BA121"/>
  <c r="AQ121"/>
  <c r="AG121"/>
  <c r="BA120"/>
  <c r="AG120"/>
  <c r="AV120"/>
  <c r="AQ120"/>
  <c r="BA119"/>
  <c r="AV119"/>
  <c r="AQ119"/>
  <c r="AG119"/>
  <c r="BA118"/>
  <c r="AV118"/>
  <c r="AQ118"/>
  <c r="AG118"/>
  <c r="BA117"/>
  <c r="AV117"/>
  <c r="AQ117"/>
  <c r="AG117"/>
  <c r="BA116"/>
  <c r="AG116"/>
  <c r="AV116"/>
  <c r="AQ116"/>
  <c r="AV115"/>
  <c r="BA115"/>
  <c r="AQ115"/>
  <c r="AG115"/>
  <c r="BA114"/>
  <c r="AV114"/>
  <c r="AQ114"/>
  <c r="AG114"/>
  <c r="BA113"/>
  <c r="AV113"/>
  <c r="AQ113"/>
  <c r="AG113"/>
  <c r="AG112"/>
  <c r="BA112"/>
  <c r="AV112"/>
  <c r="AQ112"/>
  <c r="BA110"/>
  <c r="AV110"/>
  <c r="AQ110"/>
  <c r="AG110"/>
  <c r="AQ107"/>
  <c r="AG107"/>
  <c r="AQ106"/>
  <c r="AG106"/>
  <c r="AQ105"/>
  <c r="AG105"/>
  <c r="BE104"/>
  <c r="BA104"/>
  <c r="AZ104"/>
  <c r="AU104"/>
  <c r="AO104"/>
  <c r="BA103"/>
  <c r="AV103"/>
  <c r="AQ103"/>
  <c r="AG103"/>
  <c r="BA102"/>
  <c r="AV102"/>
  <c r="AQ102"/>
  <c r="AG102"/>
  <c r="BA101"/>
  <c r="AV101"/>
  <c r="AQ101"/>
  <c r="AG101"/>
  <c r="AQ100"/>
  <c r="BA100"/>
  <c r="AV100"/>
  <c r="AG100"/>
  <c r="BA99"/>
  <c r="BA98"/>
  <c r="AV98"/>
  <c r="AQ98"/>
  <c r="AG98"/>
  <c r="BA97"/>
  <c r="AV97"/>
  <c r="AQ97"/>
  <c r="AG97"/>
  <c r="BA95"/>
  <c r="AV95"/>
  <c r="AQ95"/>
  <c r="AG95"/>
  <c r="BA94"/>
  <c r="AV94"/>
  <c r="AQ94"/>
  <c r="AG94"/>
  <c r="BA93"/>
  <c r="AV93"/>
  <c r="AQ93"/>
  <c r="AG93"/>
  <c r="AV92"/>
  <c r="BA92"/>
  <c r="AQ92"/>
  <c r="AG92"/>
  <c r="BA91"/>
  <c r="AV91"/>
  <c r="AQ91"/>
  <c r="AG91"/>
  <c r="BA88"/>
  <c r="AV88"/>
  <c r="AQ88"/>
  <c r="AG88"/>
  <c r="BA87"/>
  <c r="AV87"/>
  <c r="AQ87"/>
  <c r="AG87"/>
  <c r="AQ85"/>
  <c r="BA85"/>
  <c r="AV85"/>
  <c r="AG85"/>
  <c r="BE81"/>
  <c r="BA81"/>
  <c r="AZ81"/>
  <c r="AO81"/>
  <c r="AG81"/>
  <c r="AG77"/>
  <c r="AG76"/>
  <c r="BA74"/>
  <c r="AV74"/>
  <c r="AQ74"/>
  <c r="AG74"/>
  <c r="BA73"/>
  <c r="AV73"/>
  <c r="AQ73"/>
  <c r="AG73"/>
  <c r="BA72"/>
  <c r="AV72"/>
  <c r="AQ72"/>
  <c r="BA70"/>
  <c r="AV70"/>
  <c r="AQ70"/>
  <c r="AG70"/>
  <c r="BA69"/>
  <c r="AV69"/>
  <c r="AQ69"/>
  <c r="AG69"/>
  <c r="BA68"/>
  <c r="AV68"/>
  <c r="AQ68"/>
  <c r="AG68"/>
  <c r="BA67"/>
  <c r="AV67"/>
  <c r="AQ67"/>
  <c r="AG67"/>
  <c r="BA66"/>
  <c r="AV66"/>
  <c r="AQ66"/>
  <c r="AG66"/>
  <c r="BA65"/>
  <c r="AV65"/>
  <c r="AQ65"/>
  <c r="AG65"/>
  <c r="BA64"/>
  <c r="AV64"/>
  <c r="AQ64"/>
  <c r="AG64"/>
  <c r="BA63"/>
  <c r="AV63"/>
  <c r="AQ63"/>
  <c r="AV62"/>
  <c r="BA62"/>
  <c r="AQ62"/>
  <c r="AG62"/>
  <c r="BA61"/>
  <c r="AV61"/>
  <c r="AQ61"/>
  <c r="AG61"/>
  <c r="BE56"/>
  <c r="AZ56"/>
  <c r="AV56"/>
  <c r="AQ52"/>
  <c r="AG52"/>
  <c r="AQ51"/>
  <c r="AG51"/>
  <c r="AG50"/>
  <c r="BA48"/>
  <c r="AV48"/>
  <c r="AQ48"/>
  <c r="AG48"/>
  <c r="AK46"/>
  <c r="AI46"/>
  <c r="BE46"/>
  <c r="AZ46"/>
  <c r="AO46"/>
  <c r="BA42"/>
  <c r="AV42"/>
  <c r="AQ42"/>
  <c r="AG42"/>
  <c r="BA41"/>
  <c r="AV41"/>
  <c r="AQ41"/>
  <c r="AG41"/>
  <c r="BA40"/>
  <c r="AV40"/>
  <c r="AQ40"/>
  <c r="AG40"/>
  <c r="BA39"/>
  <c r="AV39"/>
  <c r="AQ39"/>
  <c r="AG39"/>
  <c r="BA154" i="13"/>
  <c r="AV154"/>
  <c r="AQ154"/>
  <c r="AG154"/>
  <c r="BA153"/>
  <c r="AV153"/>
  <c r="AQ153"/>
  <c r="AG153"/>
  <c r="BA152"/>
  <c r="AV152"/>
  <c r="AQ152"/>
  <c r="AG152"/>
  <c r="AQ151"/>
  <c r="AG151"/>
  <c r="AQ150"/>
  <c r="AG150"/>
  <c r="AV149"/>
  <c r="AQ149"/>
  <c r="BA149"/>
  <c r="AG149"/>
  <c r="BA146"/>
  <c r="AV146"/>
  <c r="AQ146"/>
  <c r="AG146"/>
  <c r="BA144"/>
  <c r="AV144"/>
  <c r="AQ144"/>
  <c r="AG144"/>
  <c r="AV143"/>
  <c r="AQ143"/>
  <c r="BA143"/>
  <c r="AG143"/>
  <c r="BA142"/>
  <c r="AV142"/>
  <c r="AQ142"/>
  <c r="AG142"/>
  <c r="AV141"/>
  <c r="BA141"/>
  <c r="AQ141"/>
  <c r="AG141"/>
  <c r="BA140"/>
  <c r="AV140"/>
  <c r="AQ140"/>
  <c r="AG140"/>
  <c r="BA139"/>
  <c r="AV139"/>
  <c r="AQ139"/>
  <c r="AG139"/>
  <c r="BA138"/>
  <c r="AV138"/>
  <c r="AQ138"/>
  <c r="AG138"/>
  <c r="BA137"/>
  <c r="AV137"/>
  <c r="AQ137"/>
  <c r="AG137"/>
  <c r="AQ136"/>
  <c r="BA136"/>
  <c r="AV136"/>
  <c r="AG136"/>
  <c r="BA135"/>
  <c r="AV135"/>
  <c r="AQ135"/>
  <c r="AG135"/>
  <c r="AV134"/>
  <c r="BA133"/>
  <c r="AV133"/>
  <c r="AQ133"/>
  <c r="AG133"/>
  <c r="BA132"/>
  <c r="AV132"/>
  <c r="AQ132"/>
  <c r="AG132"/>
  <c r="AV129"/>
  <c r="BA129"/>
  <c r="AQ129"/>
  <c r="AG129"/>
  <c r="BA128"/>
  <c r="AV128"/>
  <c r="AQ128"/>
  <c r="AG128"/>
  <c r="AV127"/>
  <c r="BA127"/>
  <c r="AQ127"/>
  <c r="AG127"/>
  <c r="BA126"/>
  <c r="AV126"/>
  <c r="AQ126"/>
  <c r="AG126"/>
  <c r="AV125"/>
  <c r="BA125"/>
  <c r="AQ125"/>
  <c r="AG125"/>
  <c r="BA124"/>
  <c r="AV124"/>
  <c r="AQ124"/>
  <c r="AG124"/>
  <c r="AV123"/>
  <c r="AQ123"/>
  <c r="BA123"/>
  <c r="AG123"/>
  <c r="BA122"/>
  <c r="AV122"/>
  <c r="AQ122"/>
  <c r="AG122"/>
  <c r="AV121"/>
  <c r="AQ121"/>
  <c r="BA121"/>
  <c r="AG121"/>
  <c r="BA120"/>
  <c r="AV120"/>
  <c r="AQ120"/>
  <c r="AG120"/>
  <c r="AV119"/>
  <c r="AQ119"/>
  <c r="BA119"/>
  <c r="AG119"/>
  <c r="BA118"/>
  <c r="AV118"/>
  <c r="AQ118"/>
  <c r="AG118"/>
  <c r="AV117"/>
  <c r="AQ117"/>
  <c r="BA117"/>
  <c r="AG117"/>
  <c r="BA116"/>
  <c r="AV116"/>
  <c r="AQ116"/>
  <c r="AG116"/>
  <c r="BA114"/>
  <c r="AV114"/>
  <c r="AQ114"/>
  <c r="AG114"/>
  <c r="AQ113"/>
  <c r="AQ111"/>
  <c r="AQ110"/>
  <c r="AQ109"/>
  <c r="AG109"/>
  <c r="BE108"/>
  <c r="AZ108"/>
  <c r="AV108"/>
  <c r="AU108"/>
  <c r="BA107"/>
  <c r="AV107"/>
  <c r="AQ107"/>
  <c r="BA106"/>
  <c r="AV106"/>
  <c r="AQ106"/>
  <c r="BA105"/>
  <c r="AV105"/>
  <c r="AQ105"/>
  <c r="BA104"/>
  <c r="AV104"/>
  <c r="AQ104"/>
  <c r="AV103"/>
  <c r="BA102"/>
  <c r="AV102"/>
  <c r="AQ102"/>
  <c r="AG102"/>
  <c r="BA101"/>
  <c r="AV101"/>
  <c r="AQ101"/>
  <c r="AG101"/>
  <c r="BA99"/>
  <c r="AV99"/>
  <c r="AQ99"/>
  <c r="AG99"/>
  <c r="BA98"/>
  <c r="AV98"/>
  <c r="AQ98"/>
  <c r="AG98"/>
  <c r="BA97"/>
  <c r="AV97"/>
  <c r="AQ97"/>
  <c r="AG97"/>
  <c r="BA96"/>
  <c r="AV96"/>
  <c r="AQ96"/>
  <c r="AG96"/>
  <c r="BA95"/>
  <c r="AV95"/>
  <c r="AQ95"/>
  <c r="AG95"/>
  <c r="AG92"/>
  <c r="BA91"/>
  <c r="AV91"/>
  <c r="AQ91"/>
  <c r="AG91"/>
  <c r="BA90"/>
  <c r="AV90"/>
  <c r="AQ90"/>
  <c r="AG90"/>
  <c r="AV89"/>
  <c r="BA89"/>
  <c r="AQ89"/>
  <c r="AG89"/>
  <c r="BA87"/>
  <c r="AV87"/>
  <c r="AQ87"/>
  <c r="AG87"/>
  <c r="BA86"/>
  <c r="AV86"/>
  <c r="AQ86"/>
  <c r="AG86"/>
  <c r="BA85"/>
  <c r="AV85"/>
  <c r="AQ85"/>
  <c r="AG85"/>
  <c r="AQ76"/>
  <c r="BA76"/>
  <c r="AV76"/>
  <c r="AG76"/>
  <c r="BA75"/>
  <c r="AV75"/>
  <c r="AQ75"/>
  <c r="AG75"/>
  <c r="AQ74"/>
  <c r="BA74"/>
  <c r="AV74"/>
  <c r="AG74"/>
  <c r="BA73"/>
  <c r="AV73"/>
  <c r="AQ73"/>
  <c r="AG73"/>
  <c r="BA72"/>
  <c r="AV72"/>
  <c r="AQ72"/>
  <c r="AG72"/>
  <c r="BA71"/>
  <c r="AV71"/>
  <c r="AQ71"/>
  <c r="AG71"/>
  <c r="BA70"/>
  <c r="AV70"/>
  <c r="AQ70"/>
  <c r="AG70"/>
  <c r="BA69"/>
  <c r="AV69"/>
  <c r="AQ69"/>
  <c r="AV68"/>
  <c r="BA68"/>
  <c r="AQ68"/>
  <c r="AG68"/>
  <c r="BA67"/>
  <c r="AV67"/>
  <c r="AQ67"/>
  <c r="AG67"/>
  <c r="BE62"/>
  <c r="BA62"/>
  <c r="AZ62"/>
  <c r="AV62"/>
  <c r="AU62"/>
  <c r="AQ62"/>
  <c r="BA53"/>
  <c r="AV53"/>
  <c r="AQ53"/>
  <c r="AG53"/>
  <c r="AO50"/>
  <c r="AK50"/>
  <c r="AI50"/>
  <c r="AG49"/>
  <c r="AG48"/>
  <c r="AG47"/>
  <c r="AG46"/>
  <c r="AG45"/>
  <c r="AG44"/>
  <c r="AG43"/>
  <c r="AG42"/>
  <c r="AQ40"/>
  <c r="AG40"/>
  <c r="AQ39"/>
  <c r="AG39"/>
  <c r="AQ38"/>
  <c r="AG38"/>
  <c r="AG150" i="12"/>
  <c r="BA149"/>
  <c r="AV149"/>
  <c r="AQ149"/>
  <c r="AG149"/>
  <c r="AQ148"/>
  <c r="BA148"/>
  <c r="AV148"/>
  <c r="AG148"/>
  <c r="BA147"/>
  <c r="AV147"/>
  <c r="AQ147"/>
  <c r="AG147"/>
  <c r="AQ146"/>
  <c r="AG146"/>
  <c r="AQ145"/>
  <c r="AG145"/>
  <c r="BA144"/>
  <c r="AV144"/>
  <c r="AQ144"/>
  <c r="AG144"/>
  <c r="BA141"/>
  <c r="AV141"/>
  <c r="AQ141"/>
  <c r="AG141"/>
  <c r="BA139"/>
  <c r="AV139"/>
  <c r="AQ139"/>
  <c r="AG139"/>
  <c r="AQ138"/>
  <c r="BA138"/>
  <c r="AV138"/>
  <c r="AG138"/>
  <c r="BA137"/>
  <c r="AV137"/>
  <c r="AQ137"/>
  <c r="AG137"/>
  <c r="BA136"/>
  <c r="AV136"/>
  <c r="AQ136"/>
  <c r="AG136"/>
  <c r="BA135"/>
  <c r="AG135"/>
  <c r="AV135"/>
  <c r="AQ135"/>
  <c r="AQ134"/>
  <c r="AG134"/>
  <c r="BA133"/>
  <c r="AG133"/>
  <c r="AV133"/>
  <c r="AQ133"/>
  <c r="AQ132"/>
  <c r="AG132"/>
  <c r="AV131"/>
  <c r="AQ131"/>
  <c r="AV130"/>
  <c r="BA130"/>
  <c r="AQ130"/>
  <c r="AG130"/>
  <c r="AQ129"/>
  <c r="BA128"/>
  <c r="AV128"/>
  <c r="AQ128"/>
  <c r="AG128"/>
  <c r="BA127"/>
  <c r="AV127"/>
  <c r="AQ127"/>
  <c r="AG127"/>
  <c r="AV124"/>
  <c r="BA124"/>
  <c r="AQ124"/>
  <c r="AG124"/>
  <c r="BA123"/>
  <c r="AV123"/>
  <c r="AQ123"/>
  <c r="AG123"/>
  <c r="AV122"/>
  <c r="BA122"/>
  <c r="AQ122"/>
  <c r="AG122"/>
  <c r="BA121"/>
  <c r="AV121"/>
  <c r="AQ121"/>
  <c r="AG121"/>
  <c r="BA120"/>
  <c r="AV120"/>
  <c r="AQ120"/>
  <c r="AG120"/>
  <c r="BA119"/>
  <c r="AV119"/>
  <c r="AQ119"/>
  <c r="AG119"/>
  <c r="BA118"/>
  <c r="AV118"/>
  <c r="AQ118"/>
  <c r="AG118"/>
  <c r="BA117"/>
  <c r="AV117"/>
  <c r="AQ117"/>
  <c r="AG117"/>
  <c r="BA116"/>
  <c r="AV116"/>
  <c r="AQ116"/>
  <c r="AG116"/>
  <c r="BA115"/>
  <c r="AV115"/>
  <c r="AQ115"/>
  <c r="AG115"/>
  <c r="BA114"/>
  <c r="AV114"/>
  <c r="AQ114"/>
  <c r="AG114"/>
  <c r="AV113"/>
  <c r="BA113"/>
  <c r="AQ113"/>
  <c r="AG113"/>
  <c r="BA112"/>
  <c r="AV112"/>
  <c r="AQ112"/>
  <c r="AG112"/>
  <c r="BA111"/>
  <c r="AV111"/>
  <c r="AQ111"/>
  <c r="AG111"/>
  <c r="AV109"/>
  <c r="BA109"/>
  <c r="AQ109"/>
  <c r="AG109"/>
  <c r="AG106"/>
  <c r="AQ105"/>
  <c r="AG105"/>
  <c r="AQ104"/>
  <c r="AG104"/>
  <c r="BE103"/>
  <c r="AZ103"/>
  <c r="AV103"/>
  <c r="AU103"/>
  <c r="AO103"/>
  <c r="BA102"/>
  <c r="AV102"/>
  <c r="AQ102"/>
  <c r="AG102"/>
  <c r="BA101"/>
  <c r="AV101"/>
  <c r="AQ101"/>
  <c r="AG101"/>
  <c r="BA100"/>
  <c r="AV100"/>
  <c r="AQ100"/>
  <c r="AG100"/>
  <c r="BA99"/>
  <c r="AV99"/>
  <c r="AQ99"/>
  <c r="AG99"/>
  <c r="AV98"/>
  <c r="BA97"/>
  <c r="AV97"/>
  <c r="AQ97"/>
  <c r="AG97"/>
  <c r="BA96"/>
  <c r="AV96"/>
  <c r="AQ96"/>
  <c r="AG96"/>
  <c r="AV94"/>
  <c r="BA94"/>
  <c r="AQ94"/>
  <c r="AG94"/>
  <c r="BA93"/>
  <c r="AV93"/>
  <c r="AQ93"/>
  <c r="AG93"/>
  <c r="AV92"/>
  <c r="BA92"/>
  <c r="AQ92"/>
  <c r="AG92"/>
  <c r="BA91"/>
  <c r="AV91"/>
  <c r="AQ91"/>
  <c r="AG91"/>
  <c r="AG90"/>
  <c r="BA88"/>
  <c r="AV88"/>
  <c r="AQ88"/>
  <c r="AG88"/>
  <c r="AG87"/>
  <c r="AG86"/>
  <c r="AG84"/>
  <c r="BA83"/>
  <c r="AV83"/>
  <c r="AQ83"/>
  <c r="AG83"/>
  <c r="BA82"/>
  <c r="AV82"/>
  <c r="AQ82"/>
  <c r="AG82"/>
  <c r="BA81"/>
  <c r="AV81"/>
  <c r="AQ81"/>
  <c r="AG81"/>
  <c r="BE80"/>
  <c r="BA80"/>
  <c r="AZ80"/>
  <c r="AU80"/>
  <c r="AO80"/>
  <c r="AQ77"/>
  <c r="AG77"/>
  <c r="AQ76"/>
  <c r="AG76"/>
  <c r="AQ74"/>
  <c r="BA74"/>
  <c r="AV74"/>
  <c r="AG74"/>
  <c r="BA73"/>
  <c r="AV73"/>
  <c r="AQ73"/>
  <c r="AG73"/>
  <c r="BA72"/>
  <c r="AV72"/>
  <c r="AQ72"/>
  <c r="AG72"/>
  <c r="AG71"/>
  <c r="AG70"/>
  <c r="BA69"/>
  <c r="AV69"/>
  <c r="AQ69"/>
  <c r="AG69"/>
  <c r="BA68"/>
  <c r="AV68"/>
  <c r="AQ68"/>
  <c r="AG68"/>
  <c r="AQ66"/>
  <c r="BA66"/>
  <c r="AV66"/>
  <c r="AG66"/>
  <c r="BA65"/>
  <c r="AV65"/>
  <c r="AQ65"/>
  <c r="AG65"/>
  <c r="AO60"/>
  <c r="BE60"/>
  <c r="BA60"/>
  <c r="AZ60"/>
  <c r="AU60"/>
  <c r="AQ56"/>
  <c r="AG56"/>
  <c r="AQ53"/>
  <c r="AG53"/>
  <c r="BA51"/>
  <c r="AV51"/>
  <c r="AQ51"/>
  <c r="AG51"/>
  <c r="AU48"/>
  <c r="BE48"/>
  <c r="BA48"/>
  <c r="AZ48"/>
  <c r="AO48"/>
  <c r="AK48"/>
  <c r="AI48"/>
  <c r="BA47"/>
  <c r="AV47"/>
  <c r="AQ47"/>
  <c r="AG47"/>
  <c r="BA46"/>
  <c r="AV46"/>
  <c r="AQ46"/>
  <c r="AG46"/>
  <c r="BA45"/>
  <c r="AV45"/>
  <c r="AQ45"/>
  <c r="AG45"/>
  <c r="BA44"/>
  <c r="AV44"/>
  <c r="AQ44"/>
  <c r="AG44"/>
  <c r="BA43"/>
  <c r="AV43"/>
  <c r="AQ43"/>
  <c r="AG43"/>
  <c r="BA42"/>
  <c r="AV42"/>
  <c r="AQ42"/>
  <c r="AG42"/>
  <c r="BA41"/>
  <c r="AV41"/>
  <c r="AQ41"/>
  <c r="AG41"/>
  <c r="AQ143"/>
  <c r="BA46" i="14"/>
  <c r="AG144"/>
  <c r="AV130"/>
  <c r="AQ109"/>
  <c r="AG109"/>
  <c r="AQ99"/>
  <c r="AQ104"/>
  <c r="AG75"/>
  <c r="AV81"/>
  <c r="AQ81"/>
  <c r="AG63"/>
  <c r="BA56"/>
  <c r="AV46"/>
  <c r="AV99"/>
  <c r="AG46"/>
  <c r="AG99"/>
  <c r="AQ130"/>
  <c r="AG104"/>
  <c r="AV104"/>
  <c r="BA71"/>
  <c r="AG130"/>
  <c r="BA130"/>
  <c r="AG72"/>
  <c r="AQ144"/>
  <c r="BA144"/>
  <c r="AV144"/>
  <c r="AQ131" i="13"/>
  <c r="AV131"/>
  <c r="AQ134"/>
  <c r="BA134"/>
  <c r="BA108"/>
  <c r="AQ108"/>
  <c r="AG103"/>
  <c r="AG134"/>
  <c r="AQ148"/>
  <c r="AG62"/>
  <c r="AG69"/>
  <c r="AG50"/>
  <c r="AQ103"/>
  <c r="BA103"/>
  <c r="AG148"/>
  <c r="AQ108" i="12"/>
  <c r="AG108"/>
  <c r="BA103"/>
  <c r="AQ98"/>
  <c r="AQ103"/>
  <c r="BA98"/>
  <c r="AG103"/>
  <c r="AG98"/>
  <c r="AQ48"/>
  <c r="AV60"/>
  <c r="AV80"/>
  <c r="AG60"/>
  <c r="AG67"/>
  <c r="AG80"/>
  <c r="AQ60"/>
  <c r="AG48"/>
  <c r="AV48"/>
  <c r="AG75"/>
  <c r="AQ80"/>
  <c r="AG129"/>
  <c r="AG143"/>
  <c r="AQ142"/>
  <c r="AV129"/>
  <c r="BA126"/>
  <c r="AQ126"/>
  <c r="BA129"/>
  <c r="BA131" i="13"/>
  <c r="AV127" i="14"/>
  <c r="BA127"/>
  <c r="AG127"/>
  <c r="AV71"/>
  <c r="AQ127"/>
  <c r="AQ71"/>
  <c r="AG143"/>
  <c r="AG71"/>
  <c r="AQ147" i="13"/>
  <c r="BA147"/>
  <c r="AG131"/>
  <c r="AV147"/>
  <c r="AG147"/>
  <c r="AV142" i="12"/>
  <c r="AV126"/>
  <c r="AG142"/>
  <c r="AG126"/>
  <c r="BA142"/>
  <c r="AI160" i="14"/>
  <c r="AG160"/>
  <c r="AQ164" i="13"/>
  <c r="BA164"/>
  <c r="AG164"/>
  <c r="AG159" i="12"/>
  <c r="AI159"/>
  <c r="AI164" i="13"/>
  <c r="AG155" i="11"/>
  <c r="BA154"/>
  <c r="AV154"/>
  <c r="AQ154"/>
  <c r="AG154"/>
  <c r="AG153"/>
  <c r="BA153"/>
  <c r="AV153"/>
  <c r="AQ153"/>
  <c r="BA152"/>
  <c r="AV152"/>
  <c r="AQ152"/>
  <c r="AG152"/>
  <c r="AQ151"/>
  <c r="AG151"/>
  <c r="AQ150"/>
  <c r="AG150"/>
  <c r="BA149"/>
  <c r="AV149"/>
  <c r="AQ149"/>
  <c r="AG149"/>
  <c r="BA146"/>
  <c r="AV146"/>
  <c r="AQ146"/>
  <c r="AG146"/>
  <c r="BA144"/>
  <c r="AV144"/>
  <c r="AQ144"/>
  <c r="AG144"/>
  <c r="BA143"/>
  <c r="AV143"/>
  <c r="AQ143"/>
  <c r="AG143"/>
  <c r="BA142"/>
  <c r="AV142"/>
  <c r="AQ142"/>
  <c r="AG142"/>
  <c r="BA141"/>
  <c r="AV141"/>
  <c r="AQ141"/>
  <c r="AG141"/>
  <c r="BA140"/>
  <c r="AV140"/>
  <c r="AQ140"/>
  <c r="AG140"/>
  <c r="BA139"/>
  <c r="AV139"/>
  <c r="AQ139"/>
  <c r="AG139"/>
  <c r="BA138"/>
  <c r="AV138"/>
  <c r="AQ138"/>
  <c r="AG138"/>
  <c r="BA137"/>
  <c r="AV137"/>
  <c r="AQ137"/>
  <c r="AG137"/>
  <c r="BA136"/>
  <c r="AV136"/>
  <c r="AQ136"/>
  <c r="AG136"/>
  <c r="BA135"/>
  <c r="AV135"/>
  <c r="AQ135"/>
  <c r="AG135"/>
  <c r="AQ134"/>
  <c r="BA133"/>
  <c r="AV133"/>
  <c r="AQ133"/>
  <c r="AG133"/>
  <c r="BA132"/>
  <c r="AV132"/>
  <c r="AQ132"/>
  <c r="AG132"/>
  <c r="BA129"/>
  <c r="AV129"/>
  <c r="AQ129"/>
  <c r="AG129"/>
  <c r="AV128"/>
  <c r="BA128"/>
  <c r="AQ128"/>
  <c r="AG128"/>
  <c r="BA127"/>
  <c r="AV127"/>
  <c r="AQ127"/>
  <c r="AG127"/>
  <c r="BA126"/>
  <c r="AV126"/>
  <c r="AQ126"/>
  <c r="AG126"/>
  <c r="BA125"/>
  <c r="AV125"/>
  <c r="AQ125"/>
  <c r="AG125"/>
  <c r="BA124"/>
  <c r="AV124"/>
  <c r="AQ124"/>
  <c r="AG124"/>
  <c r="BA123"/>
  <c r="AV123"/>
  <c r="AQ123"/>
  <c r="AG123"/>
  <c r="BA122"/>
  <c r="AV122"/>
  <c r="AQ122"/>
  <c r="AG122"/>
  <c r="BA121"/>
  <c r="AV121"/>
  <c r="AQ121"/>
  <c r="AG121"/>
  <c r="BA120"/>
  <c r="AV120"/>
  <c r="AQ120"/>
  <c r="AG120"/>
  <c r="BA119"/>
  <c r="AV119"/>
  <c r="AQ119"/>
  <c r="AG119"/>
  <c r="BA118"/>
  <c r="AV118"/>
  <c r="AQ118"/>
  <c r="AG118"/>
  <c r="BA117"/>
  <c r="AV117"/>
  <c r="AQ117"/>
  <c r="AG117"/>
  <c r="BA116"/>
  <c r="AV116"/>
  <c r="AQ116"/>
  <c r="AG116"/>
  <c r="BA114"/>
  <c r="AV114"/>
  <c r="AQ114"/>
  <c r="AG114"/>
  <c r="AQ111"/>
  <c r="AG111"/>
  <c r="AQ110"/>
  <c r="AG110"/>
  <c r="AQ109"/>
  <c r="AG109"/>
  <c r="BE108"/>
  <c r="AZ108"/>
  <c r="AU108"/>
  <c r="AO108"/>
  <c r="BA107"/>
  <c r="AV107"/>
  <c r="AQ107"/>
  <c r="AG107"/>
  <c r="BA106"/>
  <c r="AV106"/>
  <c r="AQ106"/>
  <c r="AG106"/>
  <c r="AQ105"/>
  <c r="BA105"/>
  <c r="AV105"/>
  <c r="AG105"/>
  <c r="BA104"/>
  <c r="AV104"/>
  <c r="AQ104"/>
  <c r="AG104"/>
  <c r="BA102"/>
  <c r="AV102"/>
  <c r="AQ102"/>
  <c r="AG102"/>
  <c r="BA101"/>
  <c r="AV101"/>
  <c r="AQ101"/>
  <c r="AG101"/>
  <c r="BA99"/>
  <c r="AG99"/>
  <c r="AV99"/>
  <c r="AQ99"/>
  <c r="AQ98"/>
  <c r="BA98"/>
  <c r="AV98"/>
  <c r="AG98"/>
  <c r="BA97"/>
  <c r="AV97"/>
  <c r="AQ97"/>
  <c r="AG97"/>
  <c r="AV96"/>
  <c r="BA96"/>
  <c r="AQ96"/>
  <c r="AG96"/>
  <c r="BA95"/>
  <c r="AV95"/>
  <c r="AQ95"/>
  <c r="AG95"/>
  <c r="BA93"/>
  <c r="AV93"/>
  <c r="AQ93"/>
  <c r="AG93"/>
  <c r="BA92"/>
  <c r="AV92"/>
  <c r="AQ92"/>
  <c r="AG92"/>
  <c r="BA91"/>
  <c r="AV91"/>
  <c r="AQ91"/>
  <c r="AG91"/>
  <c r="BA90"/>
  <c r="AV90"/>
  <c r="AQ90"/>
  <c r="AG90"/>
  <c r="BA89"/>
  <c r="AG89"/>
  <c r="AV89"/>
  <c r="AQ89"/>
  <c r="BA88"/>
  <c r="AV88"/>
  <c r="AQ88"/>
  <c r="AG88"/>
  <c r="BA87"/>
  <c r="AV87"/>
  <c r="AQ87"/>
  <c r="AG87"/>
  <c r="BA86"/>
  <c r="AV86"/>
  <c r="AQ86"/>
  <c r="AG86"/>
  <c r="BE85"/>
  <c r="AZ85"/>
  <c r="AU85"/>
  <c r="AO85"/>
  <c r="AQ82"/>
  <c r="AG82"/>
  <c r="AQ81"/>
  <c r="AG81"/>
  <c r="BA79"/>
  <c r="AV79"/>
  <c r="AQ79"/>
  <c r="AG79"/>
  <c r="BA78"/>
  <c r="AV78"/>
  <c r="AQ78"/>
  <c r="AG78"/>
  <c r="AV77"/>
  <c r="BA77"/>
  <c r="AQ77"/>
  <c r="AG77"/>
  <c r="AV75"/>
  <c r="BA75"/>
  <c r="AQ75"/>
  <c r="AG75"/>
  <c r="BA74"/>
  <c r="AV74"/>
  <c r="AQ74"/>
  <c r="AG74"/>
  <c r="AV73"/>
  <c r="BA73"/>
  <c r="AQ73"/>
  <c r="AG73"/>
  <c r="BA72"/>
  <c r="AV72"/>
  <c r="AQ72"/>
  <c r="AG72"/>
  <c r="AQ71"/>
  <c r="BA71"/>
  <c r="AV71"/>
  <c r="AG71"/>
  <c r="BA70"/>
  <c r="AV70"/>
  <c r="AQ70"/>
  <c r="AG70"/>
  <c r="BA69"/>
  <c r="AV69"/>
  <c r="AQ69"/>
  <c r="AG69"/>
  <c r="BA68"/>
  <c r="AV68"/>
  <c r="AQ68"/>
  <c r="BA67"/>
  <c r="AV67"/>
  <c r="AQ67"/>
  <c r="AG67"/>
  <c r="BA66"/>
  <c r="AV66"/>
  <c r="AQ66"/>
  <c r="AG66"/>
  <c r="BE61"/>
  <c r="BA61"/>
  <c r="AZ61"/>
  <c r="AV61"/>
  <c r="AU61"/>
  <c r="AO61"/>
  <c r="AQ60"/>
  <c r="AG60"/>
  <c r="AG58"/>
  <c r="AQ58"/>
  <c r="AQ54"/>
  <c r="AG54"/>
  <c r="BA52"/>
  <c r="AV52"/>
  <c r="AG52"/>
  <c r="BE50"/>
  <c r="BA50"/>
  <c r="AZ50"/>
  <c r="AU50"/>
  <c r="AQ50"/>
  <c r="AK50"/>
  <c r="AI50"/>
  <c r="AQ47"/>
  <c r="AG47"/>
  <c r="AQ46"/>
  <c r="AG46"/>
  <c r="AQ45"/>
  <c r="AG45"/>
  <c r="AQ142" i="10"/>
  <c r="AG142"/>
  <c r="AG147"/>
  <c r="AV146"/>
  <c r="BA146"/>
  <c r="AQ146"/>
  <c r="AG146"/>
  <c r="BA145"/>
  <c r="AV145"/>
  <c r="AQ145"/>
  <c r="AG145"/>
  <c r="BA144"/>
  <c r="AV144"/>
  <c r="AQ144"/>
  <c r="AG144"/>
  <c r="AQ143"/>
  <c r="AG143"/>
  <c r="BA141"/>
  <c r="AV141"/>
  <c r="AQ141"/>
  <c r="AG141"/>
  <c r="BA138"/>
  <c r="AV138"/>
  <c r="AQ138"/>
  <c r="AG138"/>
  <c r="BA136"/>
  <c r="AV136"/>
  <c r="AQ136"/>
  <c r="AG136"/>
  <c r="BA135"/>
  <c r="AV135"/>
  <c r="AQ135"/>
  <c r="AG135"/>
  <c r="BA134"/>
  <c r="AV134"/>
  <c r="AQ134"/>
  <c r="AG134"/>
  <c r="BA133"/>
  <c r="AV133"/>
  <c r="AQ133"/>
  <c r="AG133"/>
  <c r="BA132"/>
  <c r="AV132"/>
  <c r="AQ132"/>
  <c r="AG132"/>
  <c r="BA131"/>
  <c r="AV131"/>
  <c r="AQ131"/>
  <c r="AG131"/>
  <c r="BA130"/>
  <c r="AV130"/>
  <c r="AQ130"/>
  <c r="AG130"/>
  <c r="BA129"/>
  <c r="AV129"/>
  <c r="AQ129"/>
  <c r="AG129"/>
  <c r="BA128"/>
  <c r="AV128"/>
  <c r="AQ128"/>
  <c r="AG128"/>
  <c r="BA127"/>
  <c r="AV127"/>
  <c r="AQ127"/>
  <c r="AG127"/>
  <c r="AG125"/>
  <c r="BA125"/>
  <c r="AV125"/>
  <c r="AQ125"/>
  <c r="BA124"/>
  <c r="AV124"/>
  <c r="AQ124"/>
  <c r="AG124"/>
  <c r="BA121"/>
  <c r="AV121"/>
  <c r="AQ121"/>
  <c r="AG121"/>
  <c r="BA120"/>
  <c r="AG120"/>
  <c r="AV120"/>
  <c r="AQ120"/>
  <c r="BA119"/>
  <c r="AV119"/>
  <c r="AQ119"/>
  <c r="AG119"/>
  <c r="BA118"/>
  <c r="AV118"/>
  <c r="AQ118"/>
  <c r="AG118"/>
  <c r="AV117"/>
  <c r="BA117"/>
  <c r="AQ117"/>
  <c r="AG117"/>
  <c r="BA116"/>
  <c r="AV116"/>
  <c r="AQ116"/>
  <c r="AG116"/>
  <c r="BA115"/>
  <c r="AV115"/>
  <c r="AQ115"/>
  <c r="AG115"/>
  <c r="BA114"/>
  <c r="AV114"/>
  <c r="AQ114"/>
  <c r="AG114"/>
  <c r="BA113"/>
  <c r="AV113"/>
  <c r="AQ113"/>
  <c r="AG113"/>
  <c r="BA112"/>
  <c r="AV112"/>
  <c r="AQ112"/>
  <c r="AG112"/>
  <c r="AV111"/>
  <c r="BA111"/>
  <c r="AQ111"/>
  <c r="AG111"/>
  <c r="BA110"/>
  <c r="AV110"/>
  <c r="AQ110"/>
  <c r="AG110"/>
  <c r="AQ107"/>
  <c r="AQ105"/>
  <c r="AG105"/>
  <c r="AQ104"/>
  <c r="AG104"/>
  <c r="AG103"/>
  <c r="AQ103"/>
  <c r="BE102"/>
  <c r="AZ102"/>
  <c r="AV102"/>
  <c r="AU102"/>
  <c r="AQ102"/>
  <c r="AQ101"/>
  <c r="AG101"/>
  <c r="AQ100"/>
  <c r="AQ99"/>
  <c r="AG99"/>
  <c r="AQ98"/>
  <c r="AG98"/>
  <c r="BA96"/>
  <c r="AV96"/>
  <c r="AQ96"/>
  <c r="AG96"/>
  <c r="BA94"/>
  <c r="AV94"/>
  <c r="AQ94"/>
  <c r="AG94"/>
  <c r="BA93"/>
  <c r="AV93"/>
  <c r="AQ93"/>
  <c r="AG93"/>
  <c r="BA92"/>
  <c r="AV92"/>
  <c r="AQ92"/>
  <c r="AG92"/>
  <c r="BA90"/>
  <c r="AV90"/>
  <c r="AQ90"/>
  <c r="AG90"/>
  <c r="BA89"/>
  <c r="AV89"/>
  <c r="AQ89"/>
  <c r="AG89"/>
  <c r="BA88"/>
  <c r="AV88"/>
  <c r="AQ88"/>
  <c r="AG88"/>
  <c r="BA86"/>
  <c r="AV86"/>
  <c r="AQ86"/>
  <c r="AG86"/>
  <c r="AV85"/>
  <c r="BA85"/>
  <c r="AQ85"/>
  <c r="AG85"/>
  <c r="BA84"/>
  <c r="AV84"/>
  <c r="AQ84"/>
  <c r="AG84"/>
  <c r="BA83"/>
  <c r="AV83"/>
  <c r="AQ83"/>
  <c r="AG83"/>
  <c r="BE82"/>
  <c r="AZ82"/>
  <c r="AQ79"/>
  <c r="AG79"/>
  <c r="AQ78"/>
  <c r="AG78"/>
  <c r="BA76"/>
  <c r="AV76"/>
  <c r="AQ76"/>
  <c r="AG76"/>
  <c r="BA75"/>
  <c r="AV75"/>
  <c r="AQ75"/>
  <c r="AG75"/>
  <c r="BA74"/>
  <c r="AV74"/>
  <c r="AQ74"/>
  <c r="AG74"/>
  <c r="BA72"/>
  <c r="AV72"/>
  <c r="AQ72"/>
  <c r="AG72"/>
  <c r="BA71"/>
  <c r="AV71"/>
  <c r="AQ71"/>
  <c r="AG71"/>
  <c r="BA69"/>
  <c r="AV69"/>
  <c r="AQ69"/>
  <c r="AG69"/>
  <c r="AQ68"/>
  <c r="BA68"/>
  <c r="AV68"/>
  <c r="AV67"/>
  <c r="BA67"/>
  <c r="AQ67"/>
  <c r="AQ66"/>
  <c r="BA66"/>
  <c r="AV66"/>
  <c r="BA65"/>
  <c r="AV65"/>
  <c r="AQ65"/>
  <c r="BA64"/>
  <c r="AV64"/>
  <c r="AQ64"/>
  <c r="BA63"/>
  <c r="AV63"/>
  <c r="AQ63"/>
  <c r="AZ58"/>
  <c r="AV58"/>
  <c r="BE58"/>
  <c r="AU58"/>
  <c r="AQ56"/>
  <c r="AG56"/>
  <c r="AQ55"/>
  <c r="AQ52"/>
  <c r="AV50"/>
  <c r="BA50"/>
  <c r="AQ50"/>
  <c r="AG50"/>
  <c r="AZ48"/>
  <c r="BE48"/>
  <c r="AV48"/>
  <c r="AU48"/>
  <c r="AK48"/>
  <c r="AI48"/>
  <c r="AQ47"/>
  <c r="AG47"/>
  <c r="AQ46"/>
  <c r="AG46"/>
  <c r="AQ45"/>
  <c r="AG45"/>
  <c r="AQ44"/>
  <c r="AG44"/>
  <c r="AQ43"/>
  <c r="AG43"/>
  <c r="AQ42"/>
  <c r="AG42"/>
  <c r="AQ41"/>
  <c r="AG41"/>
  <c r="AQ40"/>
  <c r="AG40"/>
  <c r="AG109" i="9"/>
  <c r="AG159"/>
  <c r="AQ158"/>
  <c r="BA158"/>
  <c r="AV158"/>
  <c r="AG158"/>
  <c r="BA157"/>
  <c r="AV157"/>
  <c r="AQ157"/>
  <c r="AG157"/>
  <c r="BA156"/>
  <c r="AV156"/>
  <c r="AQ156"/>
  <c r="AG156"/>
  <c r="AQ155"/>
  <c r="AG155"/>
  <c r="AQ154"/>
  <c r="AG154"/>
  <c r="BA153"/>
  <c r="AV153"/>
  <c r="AQ153"/>
  <c r="AG153"/>
  <c r="BA150"/>
  <c r="AV150"/>
  <c r="AQ150"/>
  <c r="AG150"/>
  <c r="AG148"/>
  <c r="BA148"/>
  <c r="AV148"/>
  <c r="AQ148"/>
  <c r="BA147"/>
  <c r="AV147"/>
  <c r="AQ147"/>
  <c r="AG147"/>
  <c r="AG146"/>
  <c r="BA146"/>
  <c r="AV146"/>
  <c r="AQ146"/>
  <c r="BA145"/>
  <c r="AV145"/>
  <c r="AQ145"/>
  <c r="AG145"/>
  <c r="BA144"/>
  <c r="AV144"/>
  <c r="AQ144"/>
  <c r="AG144"/>
  <c r="BA143"/>
  <c r="AV143"/>
  <c r="AQ143"/>
  <c r="AG143"/>
  <c r="BA142"/>
  <c r="AV142"/>
  <c r="AQ142"/>
  <c r="AG142"/>
  <c r="BA141"/>
  <c r="AV141"/>
  <c r="AQ141"/>
  <c r="AG141"/>
  <c r="AG140"/>
  <c r="BA140"/>
  <c r="AV140"/>
  <c r="AQ140"/>
  <c r="BA139"/>
  <c r="AV139"/>
  <c r="AQ139"/>
  <c r="AG139"/>
  <c r="BA138"/>
  <c r="BA137"/>
  <c r="AV137"/>
  <c r="AQ137"/>
  <c r="AG137"/>
  <c r="AQ136"/>
  <c r="BA136"/>
  <c r="AV136"/>
  <c r="AG136"/>
  <c r="BA133"/>
  <c r="AV133"/>
  <c r="AQ133"/>
  <c r="AG133"/>
  <c r="BA132"/>
  <c r="AV132"/>
  <c r="AQ132"/>
  <c r="AG132"/>
  <c r="BA131"/>
  <c r="AV131"/>
  <c r="AQ131"/>
  <c r="AG131"/>
  <c r="BA130"/>
  <c r="AV130"/>
  <c r="AQ130"/>
  <c r="AG130"/>
  <c r="BA129"/>
  <c r="AV129"/>
  <c r="AQ129"/>
  <c r="AG129"/>
  <c r="BA128"/>
  <c r="AV128"/>
  <c r="AQ128"/>
  <c r="AG128"/>
  <c r="BA127"/>
  <c r="AG127"/>
  <c r="AV127"/>
  <c r="AQ127"/>
  <c r="BA126"/>
  <c r="AV126"/>
  <c r="AQ126"/>
  <c r="AG126"/>
  <c r="BA125"/>
  <c r="AV125"/>
  <c r="AQ125"/>
  <c r="AG125"/>
  <c r="BA124"/>
  <c r="AV124"/>
  <c r="AQ124"/>
  <c r="AG124"/>
  <c r="BA123"/>
  <c r="AV123"/>
  <c r="AQ123"/>
  <c r="AG123"/>
  <c r="BA122"/>
  <c r="AV122"/>
  <c r="AQ122"/>
  <c r="AG122"/>
  <c r="BA121"/>
  <c r="AV121"/>
  <c r="AQ121"/>
  <c r="AG121"/>
  <c r="BA120"/>
  <c r="AV120"/>
  <c r="AQ120"/>
  <c r="AG120"/>
  <c r="BA118"/>
  <c r="AV118"/>
  <c r="AQ118"/>
  <c r="AG118"/>
  <c r="AQ115"/>
  <c r="AG115"/>
  <c r="AQ113"/>
  <c r="AG113"/>
  <c r="AQ112"/>
  <c r="AG112"/>
  <c r="BE111"/>
  <c r="BA111"/>
  <c r="AZ111"/>
  <c r="AV111"/>
  <c r="AU111"/>
  <c r="AQ110"/>
  <c r="AG110"/>
  <c r="AQ109"/>
  <c r="AQ108"/>
  <c r="AG108"/>
  <c r="AQ107"/>
  <c r="AG107"/>
  <c r="BA105"/>
  <c r="AV105"/>
  <c r="AQ105"/>
  <c r="AG105"/>
  <c r="BA104"/>
  <c r="AV104"/>
  <c r="AQ104"/>
  <c r="AG104"/>
  <c r="AG102"/>
  <c r="BA102"/>
  <c r="AV102"/>
  <c r="AQ102"/>
  <c r="BA101"/>
  <c r="AV101"/>
  <c r="AQ101"/>
  <c r="AG101"/>
  <c r="BA100"/>
  <c r="AV100"/>
  <c r="AQ100"/>
  <c r="AG100"/>
  <c r="BA99"/>
  <c r="AV99"/>
  <c r="AQ99"/>
  <c r="AG99"/>
  <c r="AQ98"/>
  <c r="BA98"/>
  <c r="AV98"/>
  <c r="AG98"/>
  <c r="BA95"/>
  <c r="AV95"/>
  <c r="AQ95"/>
  <c r="AG95"/>
  <c r="BA94"/>
  <c r="AV94"/>
  <c r="AQ94"/>
  <c r="AG94"/>
  <c r="BA93"/>
  <c r="AV93"/>
  <c r="AQ93"/>
  <c r="AG93"/>
  <c r="BA92"/>
  <c r="AV92"/>
  <c r="AQ92"/>
  <c r="AG92"/>
  <c r="BA91"/>
  <c r="AV91"/>
  <c r="AQ91"/>
  <c r="AG91"/>
  <c r="AV90"/>
  <c r="BA90"/>
  <c r="AQ90"/>
  <c r="AG90"/>
  <c r="BA89"/>
  <c r="AV89"/>
  <c r="AQ89"/>
  <c r="AG89"/>
  <c r="BE88"/>
  <c r="AZ88"/>
  <c r="AU88"/>
  <c r="AQ85"/>
  <c r="AG85"/>
  <c r="AQ84"/>
  <c r="AG84"/>
  <c r="BA82"/>
  <c r="AV82"/>
  <c r="AQ82"/>
  <c r="AG82"/>
  <c r="BA81"/>
  <c r="AV81"/>
  <c r="AQ81"/>
  <c r="AG81"/>
  <c r="BA80"/>
  <c r="AV80"/>
  <c r="AQ80"/>
  <c r="AG80"/>
  <c r="AG78"/>
  <c r="BA78"/>
  <c r="AV78"/>
  <c r="AQ78"/>
  <c r="BA77"/>
  <c r="AV77"/>
  <c r="AQ77"/>
  <c r="AG77"/>
  <c r="AG76"/>
  <c r="BA76"/>
  <c r="AV76"/>
  <c r="AQ76"/>
  <c r="BA75"/>
  <c r="AV75"/>
  <c r="AQ75"/>
  <c r="AG75"/>
  <c r="BA74"/>
  <c r="AV74"/>
  <c r="AQ74"/>
  <c r="AG74"/>
  <c r="BA73"/>
  <c r="AV73"/>
  <c r="AQ73"/>
  <c r="AG73"/>
  <c r="AG72"/>
  <c r="BA72"/>
  <c r="AV72"/>
  <c r="AQ72"/>
  <c r="AQ71"/>
  <c r="BA71"/>
  <c r="AV71"/>
  <c r="AG71"/>
  <c r="BA70"/>
  <c r="AV70"/>
  <c r="AQ70"/>
  <c r="AG70"/>
  <c r="AG69"/>
  <c r="BA69"/>
  <c r="AV69"/>
  <c r="AQ69"/>
  <c r="AG61"/>
  <c r="AQ60"/>
  <c r="AG60"/>
  <c r="AQ57"/>
  <c r="AG57"/>
  <c r="AG55"/>
  <c r="AU53"/>
  <c r="BE53"/>
  <c r="AZ53"/>
  <c r="AQ53"/>
  <c r="AK53"/>
  <c r="AI53"/>
  <c r="AQ52"/>
  <c r="AG52"/>
  <c r="AQ51"/>
  <c r="AG51"/>
  <c r="AQ50"/>
  <c r="AG50"/>
  <c r="AQ49"/>
  <c r="AG49"/>
  <c r="AQ48"/>
  <c r="AG48"/>
  <c r="AQ47"/>
  <c r="AG47"/>
  <c r="AG46"/>
  <c r="AQ46"/>
  <c r="AQ45"/>
  <c r="AG45"/>
  <c r="AQ107" i="8"/>
  <c r="AG108"/>
  <c r="AW108"/>
  <c r="AX108"/>
  <c r="AY108"/>
  <c r="BB108"/>
  <c r="BC108"/>
  <c r="BD108"/>
  <c r="AG150"/>
  <c r="BA149"/>
  <c r="AV149"/>
  <c r="AQ149"/>
  <c r="AG149"/>
  <c r="BA148"/>
  <c r="AV148"/>
  <c r="AQ148"/>
  <c r="AG148"/>
  <c r="AQ147"/>
  <c r="AG147"/>
  <c r="AQ146"/>
  <c r="AG146"/>
  <c r="BA145"/>
  <c r="AV145"/>
  <c r="AQ145"/>
  <c r="AG145"/>
  <c r="AG144"/>
  <c r="AQ141"/>
  <c r="AG141"/>
  <c r="BA139"/>
  <c r="AV139"/>
  <c r="AQ139"/>
  <c r="AG139"/>
  <c r="BA138"/>
  <c r="AV138"/>
  <c r="AQ138"/>
  <c r="AG138"/>
  <c r="BA137"/>
  <c r="AV137"/>
  <c r="AQ137"/>
  <c r="AG137"/>
  <c r="BA136"/>
  <c r="AV136"/>
  <c r="AQ136"/>
  <c r="AG136"/>
  <c r="BA135"/>
  <c r="AV135"/>
  <c r="AQ135"/>
  <c r="AG135"/>
  <c r="BA134"/>
  <c r="AV134"/>
  <c r="AQ134"/>
  <c r="AG134"/>
  <c r="BA133"/>
  <c r="AV133"/>
  <c r="AQ133"/>
  <c r="AG133"/>
  <c r="BA132"/>
  <c r="AV132"/>
  <c r="AQ132"/>
  <c r="AG132"/>
  <c r="BA131"/>
  <c r="AG131"/>
  <c r="BA130"/>
  <c r="AV130"/>
  <c r="AQ130"/>
  <c r="AG130"/>
  <c r="AV129"/>
  <c r="AG129"/>
  <c r="BA128"/>
  <c r="AV128"/>
  <c r="AQ128"/>
  <c r="AG128"/>
  <c r="BA127"/>
  <c r="AV127"/>
  <c r="AQ127"/>
  <c r="AG127"/>
  <c r="BA124"/>
  <c r="AV124"/>
  <c r="AQ124"/>
  <c r="AG124"/>
  <c r="AV123"/>
  <c r="BA123"/>
  <c r="AQ123"/>
  <c r="AG123"/>
  <c r="BA122"/>
  <c r="AV122"/>
  <c r="AQ122"/>
  <c r="AG122"/>
  <c r="BA121"/>
  <c r="AV121"/>
  <c r="AQ121"/>
  <c r="AG121"/>
  <c r="BA120"/>
  <c r="AV120"/>
  <c r="AQ120"/>
  <c r="AG120"/>
  <c r="BA119"/>
  <c r="AV119"/>
  <c r="AQ119"/>
  <c r="AG119"/>
  <c r="BA118"/>
  <c r="AV118"/>
  <c r="AQ118"/>
  <c r="AG118"/>
  <c r="BA117"/>
  <c r="AV117"/>
  <c r="AQ117"/>
  <c r="AG117"/>
  <c r="BA116"/>
  <c r="AV116"/>
  <c r="AQ116"/>
  <c r="AG116"/>
  <c r="BA115"/>
  <c r="AV115"/>
  <c r="AQ115"/>
  <c r="AG115"/>
  <c r="BA114"/>
  <c r="AV114"/>
  <c r="AQ114"/>
  <c r="AG114"/>
  <c r="BA113"/>
  <c r="AV113"/>
  <c r="AQ113"/>
  <c r="AG113"/>
  <c r="BA112"/>
  <c r="AV112"/>
  <c r="AQ112"/>
  <c r="AG112"/>
  <c r="BA111"/>
  <c r="AV111"/>
  <c r="AQ111"/>
  <c r="AG111"/>
  <c r="BA109"/>
  <c r="AV109"/>
  <c r="AQ109"/>
  <c r="AG109"/>
  <c r="BA107"/>
  <c r="AV107"/>
  <c r="AG107"/>
  <c r="BA106"/>
  <c r="AV106"/>
  <c r="AQ106"/>
  <c r="AG106"/>
  <c r="AG105"/>
  <c r="BA105"/>
  <c r="AV105"/>
  <c r="AQ105"/>
  <c r="AZ104"/>
  <c r="BE104"/>
  <c r="AV104"/>
  <c r="AU104"/>
  <c r="AO104"/>
  <c r="AG104"/>
  <c r="BA103"/>
  <c r="AV103"/>
  <c r="AQ103"/>
  <c r="AG103"/>
  <c r="BA102"/>
  <c r="AV102"/>
  <c r="AQ102"/>
  <c r="AG102"/>
  <c r="BA101"/>
  <c r="AV101"/>
  <c r="AQ101"/>
  <c r="AG101"/>
  <c r="BA100"/>
  <c r="AV100"/>
  <c r="AQ100"/>
  <c r="AG100"/>
  <c r="BA98"/>
  <c r="AG98"/>
  <c r="AV98"/>
  <c r="AQ98"/>
  <c r="BA97"/>
  <c r="AV97"/>
  <c r="AQ97"/>
  <c r="AG97"/>
  <c r="BA95"/>
  <c r="AV95"/>
  <c r="AQ95"/>
  <c r="AG95"/>
  <c r="BA94"/>
  <c r="AV94"/>
  <c r="AQ94"/>
  <c r="AG94"/>
  <c r="AV93"/>
  <c r="BA93"/>
  <c r="AQ93"/>
  <c r="AG93"/>
  <c r="BA92"/>
  <c r="AV92"/>
  <c r="AQ92"/>
  <c r="AG92"/>
  <c r="BA91"/>
  <c r="AV91"/>
  <c r="AQ91"/>
  <c r="AG91"/>
  <c r="BA88"/>
  <c r="AV88"/>
  <c r="AQ88"/>
  <c r="AG88"/>
  <c r="BA87"/>
  <c r="AV87"/>
  <c r="AQ87"/>
  <c r="AG87"/>
  <c r="BA86"/>
  <c r="AV86"/>
  <c r="AQ86"/>
  <c r="AG86"/>
  <c r="AV85"/>
  <c r="BA85"/>
  <c r="AQ85"/>
  <c r="AG85"/>
  <c r="AG84"/>
  <c r="BA84"/>
  <c r="AV84"/>
  <c r="AQ84"/>
  <c r="BA83"/>
  <c r="AV83"/>
  <c r="AQ83"/>
  <c r="AG83"/>
  <c r="BA82"/>
  <c r="AV82"/>
  <c r="AQ82"/>
  <c r="AG82"/>
  <c r="BE81"/>
  <c r="BA81"/>
  <c r="AZ81"/>
  <c r="AU81"/>
  <c r="AQ78"/>
  <c r="AG78"/>
  <c r="AQ77"/>
  <c r="AG77"/>
  <c r="BA75"/>
  <c r="AV75"/>
  <c r="AQ75"/>
  <c r="AG75"/>
  <c r="BA74"/>
  <c r="AV74"/>
  <c r="AQ74"/>
  <c r="AG74"/>
  <c r="BA73"/>
  <c r="AV73"/>
  <c r="AQ73"/>
  <c r="AG73"/>
  <c r="BA71"/>
  <c r="AV71"/>
  <c r="AQ71"/>
  <c r="AG71"/>
  <c r="BA70"/>
  <c r="AV70"/>
  <c r="AQ70"/>
  <c r="AG70"/>
  <c r="BA69"/>
  <c r="AV69"/>
  <c r="AQ69"/>
  <c r="AG69"/>
  <c r="BA68"/>
  <c r="AV68"/>
  <c r="AQ68"/>
  <c r="AG68"/>
  <c r="BA67"/>
  <c r="AV67"/>
  <c r="AQ67"/>
  <c r="AG67"/>
  <c r="BA66"/>
  <c r="AV66"/>
  <c r="AQ66"/>
  <c r="AG66"/>
  <c r="BA65"/>
  <c r="AV65"/>
  <c r="AQ65"/>
  <c r="AG65"/>
  <c r="BA64"/>
  <c r="AV64"/>
  <c r="AQ64"/>
  <c r="AV63"/>
  <c r="BA63"/>
  <c r="AQ63"/>
  <c r="AG63"/>
  <c r="BA62"/>
  <c r="AV62"/>
  <c r="AQ62"/>
  <c r="AG62"/>
  <c r="BE57"/>
  <c r="AZ57"/>
  <c r="AG55"/>
  <c r="AQ54"/>
  <c r="AG54"/>
  <c r="AQ51"/>
  <c r="AG51"/>
  <c r="BA49"/>
  <c r="AV49"/>
  <c r="AQ49"/>
  <c r="AG49"/>
  <c r="AU47"/>
  <c r="BE47"/>
  <c r="AZ47"/>
  <c r="AV47"/>
  <c r="AG45"/>
  <c r="AG44"/>
  <c r="AG43"/>
  <c r="AG42"/>
  <c r="AG41"/>
  <c r="AG40"/>
  <c r="AG39"/>
  <c r="AG38"/>
  <c r="BA31"/>
  <c r="AV31"/>
  <c r="AQ31"/>
  <c r="AG31"/>
  <c r="BA29"/>
  <c r="AV29"/>
  <c r="AQ29"/>
  <c r="AG29"/>
  <c r="AG28"/>
  <c r="BA28"/>
  <c r="AV28"/>
  <c r="AQ28"/>
  <c r="AQ129"/>
  <c r="AQ108"/>
  <c r="AV108"/>
  <c r="BA108"/>
  <c r="BA53" i="9"/>
  <c r="AQ64"/>
  <c r="AQ97" i="10"/>
  <c r="AG134" i="11"/>
  <c r="AQ113"/>
  <c r="AG113"/>
  <c r="AV103"/>
  <c r="BA108"/>
  <c r="BA103"/>
  <c r="AV108"/>
  <c r="AQ103"/>
  <c r="AQ108"/>
  <c r="AG103"/>
  <c r="AG108"/>
  <c r="BA85"/>
  <c r="AQ85"/>
  <c r="AV50"/>
  <c r="AG50"/>
  <c r="AQ61"/>
  <c r="AG80"/>
  <c r="AG85"/>
  <c r="BA131"/>
  <c r="AG61"/>
  <c r="AG68"/>
  <c r="AQ80"/>
  <c r="AV85"/>
  <c r="AV134"/>
  <c r="AG148"/>
  <c r="AG76"/>
  <c r="BA134"/>
  <c r="AQ148"/>
  <c r="AQ131"/>
  <c r="AG140" i="10"/>
  <c r="AV126"/>
  <c r="AG97"/>
  <c r="AQ77"/>
  <c r="BA82"/>
  <c r="AQ82"/>
  <c r="AQ126"/>
  <c r="BA102"/>
  <c r="AG126"/>
  <c r="BA126"/>
  <c r="AQ58"/>
  <c r="BA58"/>
  <c r="AV82"/>
  <c r="AQ48"/>
  <c r="BA48"/>
  <c r="AG107"/>
  <c r="AQ140"/>
  <c r="AQ152" i="9"/>
  <c r="AG117"/>
  <c r="AQ106"/>
  <c r="AQ111"/>
  <c r="BA88"/>
  <c r="AQ88"/>
  <c r="AG53"/>
  <c r="AG83"/>
  <c r="AQ83"/>
  <c r="AQ117"/>
  <c r="AG135"/>
  <c r="AV53"/>
  <c r="AG64"/>
  <c r="AV88"/>
  <c r="AV138"/>
  <c r="AG106"/>
  <c r="AQ138"/>
  <c r="AG138"/>
  <c r="AG152"/>
  <c r="AG151"/>
  <c r="AV151"/>
  <c r="BA99" i="8"/>
  <c r="AQ99"/>
  <c r="AQ57"/>
  <c r="BA57"/>
  <c r="BA126"/>
  <c r="AQ76"/>
  <c r="AQ81"/>
  <c r="AG64"/>
  <c r="AQ47"/>
  <c r="BA47"/>
  <c r="AV57"/>
  <c r="AG76"/>
  <c r="AV81"/>
  <c r="AG99"/>
  <c r="AQ104"/>
  <c r="AV99"/>
  <c r="BA104"/>
  <c r="BA129"/>
  <c r="AQ126"/>
  <c r="AQ143"/>
  <c r="AG143"/>
  <c r="AV72"/>
  <c r="AQ79" i="9"/>
  <c r="BA151"/>
  <c r="AV123" i="10"/>
  <c r="AQ147" i="11"/>
  <c r="AG131"/>
  <c r="AV131"/>
  <c r="BA76"/>
  <c r="AQ76"/>
  <c r="AV76"/>
  <c r="AV147"/>
  <c r="BA147"/>
  <c r="AG147"/>
  <c r="BA73" i="10"/>
  <c r="AG73"/>
  <c r="AQ123"/>
  <c r="BA139"/>
  <c r="AV73"/>
  <c r="BA123"/>
  <c r="AQ73"/>
  <c r="AG123"/>
  <c r="AV139"/>
  <c r="AG139"/>
  <c r="AQ139"/>
  <c r="AV79" i="9"/>
  <c r="AG79"/>
  <c r="BA79"/>
  <c r="AQ151"/>
  <c r="AQ135"/>
  <c r="BA135"/>
  <c r="AV135"/>
  <c r="AQ72" i="8"/>
  <c r="BA72"/>
  <c r="AV126"/>
  <c r="AQ142"/>
  <c r="AG126"/>
  <c r="AG142"/>
  <c r="AG72"/>
  <c r="BA28" i="7"/>
  <c r="AV28"/>
  <c r="AQ111"/>
  <c r="AG111"/>
  <c r="BA107"/>
  <c r="AV107"/>
  <c r="AQ107"/>
  <c r="AG107"/>
  <c r="AG156" i="10"/>
  <c r="AQ164" i="11"/>
  <c r="AI164"/>
  <c r="AG164"/>
  <c r="AQ156" i="10"/>
  <c r="AV156"/>
  <c r="BA156"/>
  <c r="BA168" i="9"/>
  <c r="AG168"/>
  <c r="AI168"/>
  <c r="AV168"/>
  <c r="AQ159" i="8"/>
  <c r="AI159"/>
  <c r="AG159"/>
  <c r="AI156" i="10"/>
  <c r="AQ168" i="9"/>
  <c r="BA155" i="7"/>
  <c r="AV155"/>
  <c r="AQ155"/>
  <c r="AG155"/>
  <c r="BA154"/>
  <c r="AV154"/>
  <c r="AQ154"/>
  <c r="AG154"/>
  <c r="BA153"/>
  <c r="AV153"/>
  <c r="AQ153"/>
  <c r="AG153"/>
  <c r="AQ152"/>
  <c r="AG152"/>
  <c r="AQ151"/>
  <c r="AG151"/>
  <c r="BA150"/>
  <c r="AV150"/>
  <c r="AQ150"/>
  <c r="AG150"/>
  <c r="BA147"/>
  <c r="AV147"/>
  <c r="AQ147"/>
  <c r="AG147"/>
  <c r="BA145"/>
  <c r="AV145"/>
  <c r="AQ145"/>
  <c r="AG145"/>
  <c r="BA144"/>
  <c r="AV144"/>
  <c r="AQ144"/>
  <c r="AG144"/>
  <c r="BA143"/>
  <c r="AV143"/>
  <c r="AQ143"/>
  <c r="AG143"/>
  <c r="BA142"/>
  <c r="AV142"/>
  <c r="AQ142"/>
  <c r="AG142"/>
  <c r="BA141"/>
  <c r="AV141"/>
  <c r="AQ141"/>
  <c r="AG141"/>
  <c r="AQ140"/>
  <c r="AQ139"/>
  <c r="BA138"/>
  <c r="AV138"/>
  <c r="AQ138"/>
  <c r="AG138"/>
  <c r="BA137"/>
  <c r="AV137"/>
  <c r="AQ137"/>
  <c r="AG137"/>
  <c r="BA136"/>
  <c r="AV136"/>
  <c r="AQ136"/>
  <c r="AG136"/>
  <c r="BA135"/>
  <c r="BA134"/>
  <c r="AV134"/>
  <c r="AQ134"/>
  <c r="AG134"/>
  <c r="BA133"/>
  <c r="AV133"/>
  <c r="AQ133"/>
  <c r="AG133"/>
  <c r="BA130"/>
  <c r="AV130"/>
  <c r="AQ130"/>
  <c r="AG130"/>
  <c r="BA129"/>
  <c r="AV129"/>
  <c r="AQ129"/>
  <c r="AG129"/>
  <c r="BA128"/>
  <c r="AV128"/>
  <c r="AQ128"/>
  <c r="AG128"/>
  <c r="BA127"/>
  <c r="AV127"/>
  <c r="AQ127"/>
  <c r="AG127"/>
  <c r="BA126"/>
  <c r="AV126"/>
  <c r="AQ126"/>
  <c r="AG126"/>
  <c r="BA125"/>
  <c r="AV125"/>
  <c r="AQ125"/>
  <c r="AG125"/>
  <c r="BA124"/>
  <c r="AV124"/>
  <c r="AQ124"/>
  <c r="AG124"/>
  <c r="BA123"/>
  <c r="AV123"/>
  <c r="AQ123"/>
  <c r="AG123"/>
  <c r="BA122"/>
  <c r="AV122"/>
  <c r="AQ122"/>
  <c r="AG122"/>
  <c r="BA121"/>
  <c r="AV121"/>
  <c r="AQ121"/>
  <c r="AG121"/>
  <c r="BA120"/>
  <c r="AV120"/>
  <c r="AQ120"/>
  <c r="AG120"/>
  <c r="BA119"/>
  <c r="AV119"/>
  <c r="AQ119"/>
  <c r="AG119"/>
  <c r="BA118"/>
  <c r="AV118"/>
  <c r="AQ118"/>
  <c r="AG118"/>
  <c r="BA117"/>
  <c r="AV117"/>
  <c r="AQ117"/>
  <c r="AG117"/>
  <c r="AQ115"/>
  <c r="AG115"/>
  <c r="AQ114"/>
  <c r="AG114"/>
  <c r="AQ113"/>
  <c r="AG113"/>
  <c r="AQ110"/>
  <c r="AG110"/>
  <c r="AU109"/>
  <c r="AO109"/>
  <c r="BA108"/>
  <c r="AV108"/>
  <c r="AQ108"/>
  <c r="AG108"/>
  <c r="BA106"/>
  <c r="AV106"/>
  <c r="AQ106"/>
  <c r="AG106"/>
  <c r="BA105"/>
  <c r="AV105"/>
  <c r="AQ105"/>
  <c r="AG105"/>
  <c r="BA103"/>
  <c r="AV103"/>
  <c r="AQ103"/>
  <c r="AG103"/>
  <c r="BA102"/>
  <c r="AV102"/>
  <c r="AQ102"/>
  <c r="AG102"/>
  <c r="BA100"/>
  <c r="AV100"/>
  <c r="AQ100"/>
  <c r="AG100"/>
  <c r="BA99"/>
  <c r="AV99"/>
  <c r="AQ99"/>
  <c r="AG99"/>
  <c r="BA98"/>
  <c r="AV98"/>
  <c r="AQ98"/>
  <c r="AG98"/>
  <c r="BA97"/>
  <c r="AV97"/>
  <c r="AQ97"/>
  <c r="AG97"/>
  <c r="BA94"/>
  <c r="AV94"/>
  <c r="AQ94"/>
  <c r="AG94"/>
  <c r="BA93"/>
  <c r="AV93"/>
  <c r="AQ93"/>
  <c r="AG93"/>
  <c r="BA92"/>
  <c r="AV92"/>
  <c r="AQ92"/>
  <c r="AG92"/>
  <c r="BA90"/>
  <c r="AV90"/>
  <c r="AQ90"/>
  <c r="AG90"/>
  <c r="BA89"/>
  <c r="AV89"/>
  <c r="AQ89"/>
  <c r="AG89"/>
  <c r="BA88"/>
  <c r="AV88"/>
  <c r="AQ88"/>
  <c r="AG88"/>
  <c r="BA87"/>
  <c r="AV87"/>
  <c r="AQ87"/>
  <c r="AG87"/>
  <c r="BE86"/>
  <c r="AU86"/>
  <c r="AQ83"/>
  <c r="AG83"/>
  <c r="AQ82"/>
  <c r="AG82"/>
  <c r="BA80"/>
  <c r="AV80"/>
  <c r="AQ80"/>
  <c r="AG80"/>
  <c r="BA79"/>
  <c r="AV79"/>
  <c r="AQ79"/>
  <c r="AG79"/>
  <c r="BA78"/>
  <c r="AV78"/>
  <c r="AQ78"/>
  <c r="AG78"/>
  <c r="BA76"/>
  <c r="AV76"/>
  <c r="AQ76"/>
  <c r="AG76"/>
  <c r="BA75"/>
  <c r="AV75"/>
  <c r="AQ75"/>
  <c r="AG75"/>
  <c r="BA74"/>
  <c r="AV74"/>
  <c r="AQ74"/>
  <c r="AG74"/>
  <c r="BA73"/>
  <c r="AV73"/>
  <c r="AQ73"/>
  <c r="AG73"/>
  <c r="BA72"/>
  <c r="AV72"/>
  <c r="AQ72"/>
  <c r="AG72"/>
  <c r="BA71"/>
  <c r="AV71"/>
  <c r="AQ71"/>
  <c r="AG71"/>
  <c r="BA70"/>
  <c r="AV70"/>
  <c r="AQ70"/>
  <c r="AG70"/>
  <c r="BA69"/>
  <c r="AV69"/>
  <c r="AQ69"/>
  <c r="AO69"/>
  <c r="AM69"/>
  <c r="AK69"/>
  <c r="AI69"/>
  <c r="BA68"/>
  <c r="AV68"/>
  <c r="AQ68"/>
  <c r="AG68"/>
  <c r="BA67"/>
  <c r="AV67"/>
  <c r="AQ67"/>
  <c r="AG67"/>
  <c r="BE62"/>
  <c r="AZ62"/>
  <c r="AQ57"/>
  <c r="AQ56"/>
  <c r="BA54"/>
  <c r="AV54"/>
  <c r="AQ54"/>
  <c r="AG54"/>
  <c r="AZ52"/>
  <c r="AU52"/>
  <c r="AQ52"/>
  <c r="AO52"/>
  <c r="AI52"/>
  <c r="AQ51"/>
  <c r="AQ50"/>
  <c r="AQ39"/>
  <c r="AQ38"/>
  <c r="AQ37"/>
  <c r="BA35"/>
  <c r="AV35"/>
  <c r="AQ35"/>
  <c r="BA34"/>
  <c r="AV34"/>
  <c r="AQ34"/>
  <c r="BA27"/>
  <c r="AV27"/>
  <c r="AG27"/>
  <c r="BA26"/>
  <c r="AV26"/>
  <c r="AG26"/>
  <c r="AG109"/>
  <c r="BA132"/>
  <c r="AQ135"/>
  <c r="AG104"/>
  <c r="AG81"/>
  <c r="AQ109"/>
  <c r="BA109"/>
  <c r="AQ81"/>
  <c r="AV86"/>
  <c r="BA62"/>
  <c r="AQ62"/>
  <c r="AV52"/>
  <c r="AV135"/>
  <c r="AG62"/>
  <c r="AQ86"/>
  <c r="BA86"/>
  <c r="AV62"/>
  <c r="AG135"/>
  <c r="AG52"/>
  <c r="AG69"/>
  <c r="AQ104"/>
  <c r="AQ149"/>
  <c r="AG149"/>
  <c r="AQ132"/>
  <c r="AG132"/>
  <c r="BA77"/>
  <c r="AG148"/>
  <c r="AG77"/>
  <c r="AV132"/>
  <c r="AQ77"/>
  <c r="AV77"/>
  <c r="BA165"/>
  <c r="AQ165"/>
  <c r="AV165"/>
  <c r="AG165"/>
  <c r="AV79" i="13"/>
  <c r="AV164"/>
  <c r="CL165" i="20"/>
  <c r="CL154"/>
  <c r="CL20"/>
  <c r="CL21"/>
  <c r="CL22"/>
  <c r="CL73"/>
  <c r="CL86"/>
  <c r="CJ165"/>
  <c r="CJ154"/>
  <c r="CJ20"/>
  <c r="CJ21"/>
  <c r="CJ22"/>
  <c r="CJ73"/>
  <c r="CJ86"/>
  <c r="CG165"/>
  <c r="CG154"/>
  <c r="CG20"/>
  <c r="CG21"/>
  <c r="CG22"/>
  <c r="CG73"/>
  <c r="CG86"/>
  <c r="CE165"/>
  <c r="CE154"/>
  <c r="CE20"/>
  <c r="CE21"/>
  <c r="CE22"/>
  <c r="CE73"/>
  <c r="CE86"/>
  <c r="CB165"/>
  <c r="CB154"/>
  <c r="CB20"/>
  <c r="CB21"/>
  <c r="CB22"/>
  <c r="CB73"/>
  <c r="CB86"/>
  <c r="CA165"/>
  <c r="CA154"/>
  <c r="CA20"/>
  <c r="CA21"/>
  <c r="CA22"/>
  <c r="CA73"/>
  <c r="BZ165"/>
  <c r="BZ154"/>
  <c r="BZ20"/>
  <c r="BZ21"/>
  <c r="BZ22"/>
  <c r="BZ73"/>
  <c r="CA86"/>
  <c r="BZ86"/>
  <c r="BY165"/>
  <c r="BY154"/>
  <c r="BY20"/>
  <c r="BY21"/>
  <c r="BY22"/>
  <c r="BY73"/>
  <c r="BY86"/>
  <c r="BW165"/>
  <c r="BW154"/>
  <c r="BW20"/>
  <c r="BW21"/>
  <c r="BW22"/>
  <c r="BW73"/>
  <c r="BW86"/>
  <c r="BV165"/>
  <c r="BV154"/>
  <c r="BV20"/>
  <c r="BV21"/>
  <c r="BV22"/>
  <c r="BV73"/>
  <c r="BV86"/>
  <c r="BU165"/>
  <c r="BU154"/>
  <c r="BU20"/>
  <c r="BU21"/>
  <c r="BU22"/>
  <c r="BU73"/>
  <c r="BU86"/>
  <c r="BH165"/>
  <c r="BH154"/>
  <c r="BH20"/>
  <c r="BH21"/>
  <c r="BH22"/>
  <c r="BH73"/>
  <c r="BH86"/>
  <c r="BF165"/>
  <c r="BF154"/>
  <c r="BF20"/>
  <c r="BF21"/>
  <c r="BF22"/>
  <c r="BF73"/>
  <c r="BF86"/>
  <c r="BC165"/>
  <c r="BC154"/>
  <c r="BC20"/>
  <c r="BC21"/>
  <c r="BC22"/>
  <c r="BC73"/>
  <c r="BC86"/>
  <c r="BA165"/>
  <c r="BA154"/>
  <c r="BA20"/>
  <c r="BA21"/>
  <c r="BA22"/>
  <c r="BA73"/>
  <c r="BA86"/>
  <c r="AX165"/>
  <c r="AX154"/>
  <c r="AX20"/>
  <c r="AX21"/>
  <c r="AX22"/>
  <c r="AX73"/>
  <c r="AX86"/>
  <c r="AW165"/>
  <c r="AW154"/>
  <c r="AW20"/>
  <c r="AW21"/>
  <c r="AW22"/>
  <c r="AW73"/>
  <c r="AV165"/>
  <c r="AV154"/>
  <c r="AV20"/>
  <c r="AV21"/>
  <c r="AV22"/>
  <c r="AV73"/>
  <c r="AW86"/>
  <c r="AV86"/>
  <c r="AU165"/>
  <c r="AU154"/>
  <c r="AU20"/>
  <c r="AU21"/>
  <c r="AU22"/>
  <c r="AU73"/>
  <c r="AU86"/>
  <c r="AS165"/>
  <c r="AS154"/>
  <c r="AS20"/>
  <c r="AS21"/>
  <c r="AS22"/>
  <c r="AS73"/>
  <c r="AS86"/>
  <c r="AR165"/>
  <c r="AR154"/>
  <c r="AR20"/>
  <c r="AR21"/>
  <c r="AR22"/>
  <c r="AR73"/>
  <c r="AR86"/>
  <c r="AQ165"/>
  <c r="AQ154"/>
  <c r="AQ20"/>
  <c r="AQ21"/>
  <c r="AQ22"/>
  <c r="AQ73"/>
  <c r="AQ86"/>
  <c r="DP154"/>
  <c r="DP20"/>
  <c r="DP21"/>
  <c r="DP22"/>
  <c r="DP73"/>
  <c r="DP86"/>
  <c r="DO154"/>
  <c r="DO20"/>
  <c r="DO21"/>
  <c r="DO22"/>
  <c r="DO73"/>
  <c r="DN154"/>
  <c r="DN20"/>
  <c r="DN21"/>
  <c r="DN22"/>
  <c r="DN73"/>
  <c r="DO86"/>
  <c r="DN86"/>
  <c r="DM154"/>
  <c r="DM20"/>
  <c r="DM21"/>
  <c r="DM22"/>
  <c r="DM73"/>
  <c r="DM86"/>
  <c r="DK154"/>
  <c r="DK20"/>
  <c r="DK21"/>
  <c r="DK22"/>
  <c r="DK73"/>
  <c r="DK86"/>
  <c r="DJ154"/>
  <c r="DJ20"/>
  <c r="DJ21"/>
  <c r="DJ22"/>
  <c r="DJ73"/>
  <c r="DJ86"/>
  <c r="DI154"/>
  <c r="DI20"/>
  <c r="DI21"/>
  <c r="DI22"/>
  <c r="DI73"/>
  <c r="DI86"/>
  <c r="DA154"/>
  <c r="DA20"/>
  <c r="DA21"/>
  <c r="DA22"/>
  <c r="DA73"/>
  <c r="DA86"/>
  <c r="CZ154"/>
  <c r="CZ20"/>
  <c r="CZ21"/>
  <c r="CZ22"/>
  <c r="CZ73"/>
  <c r="CY154"/>
  <c r="CY20"/>
  <c r="CY21"/>
  <c r="CY22"/>
  <c r="CY73"/>
  <c r="CZ86"/>
  <c r="CY86"/>
  <c r="CX154"/>
  <c r="CX20"/>
  <c r="CX21"/>
  <c r="CX22"/>
  <c r="CX73"/>
  <c r="CX86"/>
  <c r="CV154"/>
  <c r="CV20"/>
  <c r="CV21"/>
  <c r="CV22"/>
  <c r="CV73"/>
  <c r="CV86"/>
  <c r="CU154"/>
  <c r="CU20"/>
  <c r="CU21"/>
  <c r="CU22"/>
  <c r="CU73"/>
  <c r="CU86"/>
  <c r="CT154"/>
  <c r="CT20"/>
  <c r="CT21"/>
  <c r="CT22"/>
  <c r="CT73"/>
  <c r="CT86"/>
</calcChain>
</file>

<file path=xl/sharedStrings.xml><?xml version="1.0" encoding="utf-8"?>
<sst xmlns="http://schemas.openxmlformats.org/spreadsheetml/2006/main" count="15188" uniqueCount="559">
  <si>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</si>
  <si>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пункт 20 ч. 1 ст. 14</t>
  </si>
  <si>
    <t>пункт 21 ч. 1 ст. 8</t>
  </si>
  <si>
    <t>организация и осуществление мероприятий по работе с детьми и молодежью в городском поселении</t>
  </si>
  <si>
    <t>пункт 30 ч. 1 ст. 14</t>
  </si>
  <si>
    <t>пункт 31 ч. 1 ст. 8</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</si>
  <si>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</si>
  <si>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Федерального закона от 06.10.2003 № 131-ФЗ "Об общих принципах организации местного самоуправления в Российской Федерации", всего</t>
  </si>
  <si>
    <t>предоставление доплаты за выслугу лет к трудовой пенсии муниципальным служащим за счет средств местного бюджета</t>
  </si>
  <si>
    <t>1001</t>
  </si>
  <si>
    <t>Ц310170520</t>
  </si>
  <si>
    <t>312</t>
  </si>
  <si>
    <t>организационное и материально-техническое обеспечение подготовки и проведения муниципальных выборов, местного референдума,голосования по отзыву депутата,члена выборного органа местного самоуправления,выборного должностного лица местного самоуправления, голосования по вопросам изменения границ муниципального образования,преобразования муниципального образования</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</si>
  <si>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</si>
  <si>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4.3.1. по перечню, предусмотренному Федеральным законом от 06.10.2003 № 131-ФЗ "Об общих принципах организации местного самоуправления в Российской Федерации", всего</t>
  </si>
  <si>
    <t>4.3.2. по участию в осуществлении государственных полномочий (не переданных в соответствии со статьей 19 Федерального закона от 06.10.2003 № 131-ФЗ "Об общих принципах организации местного самоуправления в Российской Федерации"), если это участие предусмотрено федеральными законами,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</si>
  <si>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</si>
  <si>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</si>
  <si>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</si>
  <si>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4.4.1. за счет субвенций, предоставленных из федерального бюджета или бюджета субъекта Российской Федерации, всего</t>
  </si>
  <si>
    <t>4.4.2. за счет субвенций, предоставленных из бюджета субъекта Российской Федерации, всего</t>
  </si>
  <si>
    <t>абзац 2 ч. 5 ст. 19</t>
  </si>
  <si>
    <t>4.4.3. за счет собственных доходов и источников финансирования дефицита бюджета городского поселения, всего</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</si>
  <si>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</si>
  <si>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4.6.1. по предоставлению субсидий, в бюджет субъекта Российской Федерации, всего</t>
  </si>
  <si>
    <t>4.6.2. по предоставлению иных межбюджетных трансфертов, всего</t>
  </si>
  <si>
    <t>4.6.2.1. 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</si>
  <si>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перечисление межбюджетного трансферта из городского бюджета в бюджет муниципального района в части полномочий по созданию условий для организации досуга и обеспечения жителей поселения услугами культуры</t>
  </si>
  <si>
    <t xml:space="preserve"> ст. 9</t>
  </si>
  <si>
    <t>обеспечение меропрятий по переселению граждан из аварийного жилищного фонда и  жильем молодых семей</t>
  </si>
  <si>
    <t>6204</t>
  </si>
  <si>
    <t>Ц1203L4970</t>
  </si>
  <si>
    <t>А21F1L4970</t>
  </si>
  <si>
    <t>оргагизация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поездов к дворовым территориям многоквартирных  домов населенных пунктов)</t>
  </si>
  <si>
    <t>4.6.2.2. в иных случаях, не связанных с заключением соглашений, предусмотренных в подпункте 4.6.2.1, всего</t>
  </si>
  <si>
    <t>иные межбюджетные трансферты</t>
  </si>
  <si>
    <t>4.7. Условно утвержденные расходы на первый и второй годы планового периода в соответствии с решением о местном бюджете</t>
  </si>
  <si>
    <t>(подпись)</t>
  </si>
  <si>
    <t>исполнитель</t>
  </si>
  <si>
    <t>Гл. специалист-эксперт</t>
  </si>
  <si>
    <t>(должность)</t>
  </si>
  <si>
    <t>(расшифровка подписи)</t>
  </si>
  <si>
    <t>Ц810470280</t>
  </si>
  <si>
    <t>A410277590</t>
  </si>
  <si>
    <t>5.4.1. за счет субвенций, предоставленных из федерального бюджета или бюджета субъекта Российской Федерации, всего</t>
  </si>
  <si>
    <t>Закон Чувашской Республики от 18.10.2004 № 19 "Об организации местного самоуправления в Чувашской Республике"</t>
  </si>
  <si>
    <t>01.01.2006, не установлена</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</si>
  <si>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</si>
  <si>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Предоставление доплаты за выслугу лет к трудовой пенсии муниципальным служащим за счет средств местного бюджета</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</si>
  <si>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</si>
  <si>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Постановление Правительства Российской Федерации от 15апреля  2014 г. №298 «Об утверждении государственной программы Российской Федерации «Содействие занятости населения»</t>
  </si>
  <si>
    <t>участие в организации деятельности по сбору (в том числе раздельному сбору) и транспортированию твердых коммунальных отходов</t>
  </si>
  <si>
    <t>Постановление Кабинета Министров Чувашской Республики от 30.08.2011 № 589 "О государственной программе Чувашской Республики "Содействие занятости населения" (с измененями и дополнениями)</t>
  </si>
  <si>
    <t>30.08.2011, 31.12.2020</t>
  </si>
  <si>
    <t>Постановление Кабинета Министров Чувашской Республики от 11.11.2011 № 501 "О государственной программе Чувашской Республики "Развитие потенциала государственного управления" (с измененями и дополнениями)</t>
  </si>
  <si>
    <t>11.11.2011, 21.13.2020</t>
  </si>
  <si>
    <t>01.01.2012-31.12.2020</t>
  </si>
  <si>
    <t>Постановление Кабинета Министров Чувашской Республики от 15.08.2013 № 324 "О государственной программе Чувашской Республики "Развитие транспортной системы Чувашской Республики" на 2013-2020 годы",</t>
  </si>
  <si>
    <t>19.08.2013, 31.12.2020</t>
  </si>
  <si>
    <t>отчетный 2018г.</t>
  </si>
  <si>
    <t>А410276120</t>
  </si>
  <si>
    <t>текущий 2019г.</t>
  </si>
  <si>
    <t>очередной 2020г.</t>
  </si>
  <si>
    <t>очередной  2020г.</t>
  </si>
  <si>
    <t>2022г.</t>
  </si>
  <si>
    <t>2022г</t>
  </si>
  <si>
    <t>отчетный
20 18 г.</t>
  </si>
  <si>
    <t>очередной
20 20 г.</t>
  </si>
  <si>
    <t>текущий
20 19г.</t>
  </si>
  <si>
    <t>отчетный
20 18__г.</t>
  </si>
  <si>
    <t>очередной
20 20г.</t>
  </si>
  <si>
    <t>2022 г</t>
  </si>
  <si>
    <t>отчетный
2018_г.</t>
  </si>
  <si>
    <t>Постановление Правительства Российской Федерации от 15апреля 2014 г. №320 «Об утверждении государственной программы Российской Федерации «Управление государственными финансами и регулирование финансовых рынков»</t>
  </si>
  <si>
    <t>15.04.2014г</t>
  </si>
  <si>
    <t>Постановление Правительства Российской Федерации от 15апреля  2014 г. №323 «Об утверждении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</si>
  <si>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</si>
  <si>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</si>
  <si>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Федеральный закон от 21.12.1994 № 69-ФЗ "О пожарной безопасности"</t>
  </si>
  <si>
    <t>26.12.1994, не установлена</t>
  </si>
  <si>
    <t>Закон Чувашской Республики от 25.11.2005 № 47 "О пожарной безопасности в Чувашской Республике"</t>
  </si>
  <si>
    <t>ст. 4</t>
  </si>
  <si>
    <t>11.12.2005, не установлена</t>
  </si>
  <si>
    <t>Постановление Правительства Российской Федерации от 29.04.2006 № 258 "О субвенциях на осуществление полномочий по первичному воинскому учету на территориях, где отсутствуют военные комиссариаты"</t>
  </si>
  <si>
    <t>19.05.2006, не установлена</t>
  </si>
  <si>
    <t>Федеральный закон от 21.12.1994 № 68-ФЗ "О защите населения и территорий от чрезвычайных ситуаций природного и техногенного характера"</t>
  </si>
  <si>
    <t>24.12.1994, не установлена</t>
  </si>
  <si>
    <t>перечисление межбюджетного трансферта из сельских бюджетов в бюджет муниципального района в части полномочий по созданию условий для организации досуга и обеспечения жителей поселения услугами культуры</t>
  </si>
  <si>
    <t>0107</t>
  </si>
  <si>
    <t>0203</t>
  </si>
  <si>
    <t>Финансовый орган субъекта Российской Федерации</t>
  </si>
  <si>
    <t>Единица измерения: тыс. руб. (с точностью до первого десятичного знака)</t>
  </si>
  <si>
    <t>в том числе:</t>
  </si>
  <si>
    <t>…</t>
  </si>
  <si>
    <t>Постановление Кабинета Министров Чувашской Республики от 30.11.2011 № 530 "О государственной программе Чувашской Республики "Развитие жилищного строительства и сферы жилищно-коммунального хозяйства"" (с изменениями и дополнениями)</t>
  </si>
  <si>
    <t>п.3</t>
  </si>
  <si>
    <t>Постановление Кабинета Министров Чувашской Республики от 31.12.2013 № 570 "Об утверждении государственной программы Чувашской Республики "Развитие культуры и туризма" на 2014–2020 годы и признании утратившими силу некоторых решений Кабинета Министров Чувашской Республики" (с измененияи и дополнениями)</t>
  </si>
  <si>
    <t>ст.3</t>
  </si>
  <si>
    <t>01.01.2014-31.12.2020</t>
  </si>
  <si>
    <t xml:space="preserve"> ст. 14</t>
  </si>
  <si>
    <t>организация в границах сельского поселения электро-, тепло-, газо- и водоснабжения населения, водоотведения, снабдения населения топливом в пределах полномочий, установленных законодательством Российской Федерации</t>
  </si>
  <si>
    <t>05</t>
  </si>
  <si>
    <t>07</t>
  </si>
  <si>
    <t>06</t>
  </si>
  <si>
    <t>А110372950</t>
  </si>
  <si>
    <t>А410277590</t>
  </si>
  <si>
    <t>Ц850276260</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</si>
  <si>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</si>
  <si>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участие в предупреждении и ликвидации последствий чрезвычайных ситуаций в границах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</si>
  <si>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сельского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</si>
  <si>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2021г.</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</si>
  <si>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</si>
  <si>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</si>
  <si>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</si>
  <si>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по плану</t>
  </si>
  <si>
    <t>по факту исполнения</t>
  </si>
  <si>
    <t>организация и осуществление мероприятий по работе с детьми и молодежью в сельском  поселении</t>
  </si>
  <si>
    <t>всего</t>
  </si>
  <si>
    <t>создание условий для организации досуга и обеспечения жителей сельского поселения услугами организаций культуры</t>
  </si>
  <si>
    <t>0406</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</si>
  <si>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</si>
  <si>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создание муниципальной пожарной охраны</t>
  </si>
  <si>
    <t>на осуществление воинского учета на территориях, на которых отсутствуют структурные подразделения военных комиссариатов</t>
  </si>
  <si>
    <t>Постановление Правительства Российской Федерации от 15апреля  2014 г. №317 «Об утверждении государственной программы Российской Федерации «Развитие культуры и туризма» на 2013 - 2020 годы»</t>
  </si>
  <si>
    <t>Федеральный закон от 06.10.2003 № 131-ФЗ "Об общих принципах организации местного самоуправления в Российской Федерации"</t>
  </si>
  <si>
    <t>08.10.2003, не установлена</t>
  </si>
  <si>
    <t>текущий
20 18г.</t>
  </si>
  <si>
    <t>текущий     2018г.</t>
  </si>
  <si>
    <t>очередной 2019г.</t>
  </si>
  <si>
    <t>Постановление Правительства Российской Федерации от 15апреля  2014 г. №326 «Об утверждении государственной программы Российской Федерации «Охрана окружающей среды» на 2012 - 2020 годы</t>
  </si>
  <si>
    <t>Постановление Правительства Российской Федерации от 15 апреля 2014 г. № 319 «Об утверждении государственной программы Российской Федерации «Развитие транспортной системы</t>
  </si>
  <si>
    <t>2020г.</t>
  </si>
  <si>
    <t>Закон Чувашской Республики от 15.04.1996 № 7 "О защите населения и территорий Чувашской Республики от чрезвычайных ситуаций природного и техногенного характера"</t>
  </si>
  <si>
    <t>абзац 3 ст. 25</t>
  </si>
  <si>
    <t>24.04.1996, не установлена</t>
  </si>
  <si>
    <t>Федеральный закон от 04.12.2007 № 329-ФЗ "О физической культуре и спорте в Российской Федерации"</t>
  </si>
  <si>
    <t>30.03.2008, не установлена</t>
  </si>
  <si>
    <t>полномочия в сфере водоснабжения и водоотведения,предусмотренные ФЗ от 7 декабря 2011г. №416-ФЗ "Оводоснабжении и водоотведение</t>
  </si>
  <si>
    <t>отчетный
20 18г.</t>
  </si>
  <si>
    <t>Закон Чувашской Республики от 27.06.2008 № 31 "О физической культуре и спорте"</t>
  </si>
  <si>
    <t>ч. 3 ст. 14</t>
  </si>
  <si>
    <t>13.07.2008, не установлена</t>
  </si>
  <si>
    <t>01.01.2007, не установлена</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</si>
  <si>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</si>
  <si>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5.3.1. по перечню, предусмотренному Федеральным законом от 06.10.2003 N 131-ФЗ "Об общих принципах организации местного самоуправления в Российской Федерации",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</si>
  <si>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</si>
  <si>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5.1.1.по перечню, предусмотренному ч.3, ст. 14 Федерального закона от 06.10.2003 № 131-ФЗ "Об общих принципах организации местного самоуправления в Российской Федерации", всего</t>
  </si>
  <si>
    <t>Постановление Кабинета Министров Чувашской Республики № 567 от 18 декабря 2012 г. «О государственной программе Чувашской Республики «Развитие сельского хозяйства и регулирование рынка сельскохозяйственной продукции, сырья и продовольствия Чуваш-ской Республики»», (с измененями и дополнениями)</t>
  </si>
  <si>
    <t>01.01.2013, 31.12.2020</t>
  </si>
  <si>
    <t xml:space="preserve">Постановление Кабинета Министров Чувашской Республики от 22 января 2014 г. N 15 "О государственной программе Чувашской Республики "Развитие физической культуры и спорта"" ( с изменениями и дополнениями)
</t>
  </si>
  <si>
    <t>в т.ч. За счет средств местных бюджетов</t>
  </si>
  <si>
    <t>0409</t>
  </si>
  <si>
    <t>0111</t>
  </si>
  <si>
    <t>0405</t>
  </si>
  <si>
    <t>0503</t>
  </si>
  <si>
    <t>0412</t>
  </si>
  <si>
    <t>0801</t>
  </si>
  <si>
    <t>0309</t>
  </si>
  <si>
    <t>0502</t>
  </si>
  <si>
    <t>0501</t>
  </si>
  <si>
    <t>0104</t>
  </si>
  <si>
    <t>0113</t>
  </si>
  <si>
    <t>Ц9902S6570</t>
  </si>
  <si>
    <t>20</t>
  </si>
  <si>
    <t>5.5.2.1. в бюджет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</si>
  <si>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Федерального закона от 06.10.2003 № 131-ФЗ "Об общих принципах организации местного самоуправления в Российской Федерации", всего
</t>
  </si>
  <si>
    <t>5.5.1. по предоставлению субсидий, в бюджет субъекта Российской Федерации, всего</t>
  </si>
  <si>
    <t>Постановление Кабинета Министров Чувашской Республики от 31 октября 2011 г. N 470 "О государственной программе Чувашской Республики "Управление общественными финансами и государственным долгом Чувашской Республики"" (с изменениями и дополнениями)</t>
  </si>
  <si>
    <t xml:space="preserve">  Правовое основание финансового обеспечения расходного полномочия муниципального образования</t>
  </si>
  <si>
    <t>в т.ч. За счет средств федерального бюджета</t>
  </si>
  <si>
    <t>в т.ч за счет средств регионального бюджета</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</si>
  <si>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</si>
  <si>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Руководитель</t>
  </si>
  <si>
    <t>Исполнитель</t>
  </si>
  <si>
    <t>РЕЕСТРОВ  РАСХОДНЫХ  ОБЯЗАТЕЛЬСТВ   ХОРМАЛИНСКОГО СЕЛЬСКОГО ПОСЕЛЕНИЯ ИБРЕСИНСКОГО РАЙОНА ЧУВАШСКОЙ РЕСПУБЛИКИ</t>
  </si>
  <si>
    <t>РЕЕСТРОВ  РАСХОДНЫХ  ОБЯЗАТЕЛЬСТВ   ШИРТАНСКОГО СЕЛЬСКОГО ПОСЕЛЕНИЯ ИБРЕСИНСКОГО РАЙОНА ЧУВАШСКОЙ РЕСПУБЛИКИ</t>
  </si>
  <si>
    <t>РЕЕСТРОВ  РАСХОДНЫХ  ОБЯЗАТЕЛЬСТВ   НОВОЧУРАШЕВСКОГО СЕЛЬСКОГО ПОСЕЛЕНИЯ ИБРЕСИНСКОГО РАЙОНА ЧУВАШСКОЙ РЕСПУБЛИКИ</t>
  </si>
  <si>
    <t>РЕЕСТРОВ  РАСХОДНЫХ  ОБЯЗАТЕЛЬСТВ   МАЛОКАРМАЛИНСКОГО СЕЛЬСКОГО ПОСЕЛЕНИЯ ИБРЕСИНСКОГО РАЙОНА ЧУВАШСКОЙ РЕСПУБЛИКИ</t>
  </si>
  <si>
    <t>РЕЕСТРОВ  РАСХОДНЫХ  ОБЯЗАТЕЛЬСТВ   КИРОВСКОГО СЕЛЬСКОГО ПОСЕЛЕНИЯ ИБРЕСИНСКОГО РАЙОНА ЧУВАШСКОЙ РЕСПУБЛИКИ</t>
  </si>
  <si>
    <t>РЕЕСТРОВ  РАСХОДНЫХ  ОБЯЗАТЕЛЬСТВ   БУИНСКОГО СЕЛЬСКОГО ПОСЕЛЕНИЯ ИБРЕСИНСКОГО РАЙОНА ЧУВАШСКОЙ РЕСПУБЛИКИ</t>
  </si>
  <si>
    <t>Ч810212810</t>
  </si>
  <si>
    <t>Ч2104S6570</t>
  </si>
  <si>
    <t>РЕЕСТРОВ  РАСХОДНЫХ  ОБЯЗАТЕЛЬСТВ   БЕРЕЗОВСКОГО СЕЛЬСКОГО ПОСЕЛЕНИЯ ИБРЕСИНСКОГО РАЙОНА ЧУВАШСКОЙ РЕСПУБЛИКИ</t>
  </si>
  <si>
    <t>РЕЕСТРОВ  РАСХОДНЫХ  ОБЯЗАТЕЛЬСТВ   АНДРЕЕВСКОГО СЕЛЬСКОГО ПОСЕЛЕНИЯ ИБРЕСИНСКОГО РАЙОНА ЧУВАШСКОЙ РЕСПУБЛИКИ</t>
  </si>
  <si>
    <t>в т.ч.за счет прочих безвозмездных поступлений,включая средств фонда</t>
  </si>
  <si>
    <t>О.В.Зиновьева</t>
  </si>
  <si>
    <t>Долгова Т.П.</t>
  </si>
  <si>
    <t>11.11.2011, 21.12.2020</t>
  </si>
  <si>
    <t>0802</t>
  </si>
  <si>
    <t>0803</t>
  </si>
  <si>
    <t>0804</t>
  </si>
  <si>
    <t>0805</t>
  </si>
  <si>
    <t>0806</t>
  </si>
  <si>
    <t>Ц810576260</t>
  </si>
  <si>
    <t>Ч430473610</t>
  </si>
  <si>
    <t>0314</t>
  </si>
  <si>
    <t>Ц8207S8160</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</si>
  <si>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</si>
  <si>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А510277400</t>
  </si>
  <si>
    <t>Ч210374190</t>
  </si>
  <si>
    <t>Ч2103S4190</t>
  </si>
  <si>
    <t>Ц510277400</t>
  </si>
  <si>
    <t>Ц41077А390</t>
  </si>
  <si>
    <t>А110277400</t>
  </si>
  <si>
    <t>А110172770</t>
  </si>
  <si>
    <t>А4204S6570</t>
  </si>
  <si>
    <t>А510277420</t>
  </si>
  <si>
    <t>А120172770</t>
  </si>
  <si>
    <t>РЕЕСТР  РАСХОДНЫХ  ОБЯЗАТЕЛЬСТВ   КЛИМОВСКОГО СЕЛЬСКОГО ПОСЕЛЕНИЯ ИБРЕСИНСКОГО РАЙОНА ЧУВАШСКОЙ РЕСПУБЛИКИ</t>
  </si>
  <si>
    <t>Примечание</t>
  </si>
  <si>
    <t>отчетный 2017г.</t>
  </si>
  <si>
    <t>текущий 2018г.</t>
  </si>
  <si>
    <t>отчетный   2017г.</t>
  </si>
  <si>
    <t>целевая статья</t>
  </si>
  <si>
    <t>вид расходов</t>
  </si>
  <si>
    <t>Всего</t>
  </si>
  <si>
    <t xml:space="preserve">в т.ч. за счет средств федерального бюджета </t>
  </si>
  <si>
    <t xml:space="preserve">в т.ч. за счет средств регионального бюджета </t>
  </si>
  <si>
    <t>в т.ч. за счет межбюджетных трансфертов, предоставленных из местных бюджетов</t>
  </si>
  <si>
    <t>в т.ч. за счет средств местных бюджетов</t>
  </si>
  <si>
    <t>в т.ч за счет средств федерального бюджета</t>
  </si>
  <si>
    <t>в т.ч. за счет средств федерального бюджета</t>
  </si>
  <si>
    <t>исполне-но</t>
  </si>
  <si>
    <t>31</t>
  </si>
  <si>
    <t>32</t>
  </si>
  <si>
    <t>н     о     р     м     а     т     и     в     н     ы     й                               м     е    т     о     д</t>
  </si>
  <si>
    <t>оценка, публикации</t>
  </si>
  <si>
    <t>Федеральный закон от 6 октября 2003 г. N 131-ФЗ "Об общих принципах организации местного самоуправления в Российской Федерации"</t>
  </si>
  <si>
    <t>ч.1 ст.15</t>
  </si>
  <si>
    <t>01.01.2009, не устан-на</t>
  </si>
  <si>
    <t>очередной
2020г.</t>
  </si>
  <si>
    <t>Постановление Правительства Российской Федерации от 15.04.2014г. № 320 "Об утверждении государственной программы Российской Федерации "Управление государственными финансами и регулирование финансовых рынков"</t>
  </si>
  <si>
    <t>30</t>
  </si>
  <si>
    <t>01.01.12-31.12.20</t>
  </si>
  <si>
    <t>взносы на кап.ремонт</t>
  </si>
  <si>
    <t xml:space="preserve">в т.ч. Объем средств на исполнение расходного обязательств без учета расходов на осуществление капитальных вложений в объекты муниципальной собстсенности </t>
  </si>
  <si>
    <t>Оценка стоимости полномочий муниципальных образований</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</si>
  <si>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</si>
  <si>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часть 1, 1.1 статьи 17</t>
  </si>
  <si>
    <t>Постановление Правительства Российской Федерации от 15.04.2014г. № 345 "О утверждении государственной программы Российской Федерации "Обеспечение общественного порядка и противодействие преступности"</t>
  </si>
  <si>
    <t>Закон Чувашской Республики  от 25.11.2005 № 47 "О пожарной безопасности в Чувашской Республике",</t>
  </si>
  <si>
    <t>ст.4</t>
  </si>
  <si>
    <t>10.12.05, не устан-на</t>
  </si>
  <si>
    <t>Постановление Кабинета Министров Чувашской Республики от 11 ноября 2011 г. N 502 "О государственной программе Чувашской Республики "Повышение безопасности жизнедеятельности населения и территорий Чувашской Республики"</t>
  </si>
  <si>
    <t>огнетушители, знаки ПБ</t>
  </si>
  <si>
    <t>Указы Президента Российской Федерации от 07.05.12 №600 "О мерах по обеспечению гораждан Российской Федерации доступным и комфортным жильем и повышению качества жилищно-коммунальных услуг"</t>
  </si>
  <si>
    <t xml:space="preserve">Постановление Правительства Российской Федерации от 15.04.2014г. № 323 "О утверждении государственной программы Российской Федерации "Обеспечение доступныи и комфортным жильем и коммунальными услугами граждан Российской Федерации" </t>
  </si>
  <si>
    <t>Постановление Кабинета Министров Чувашской Республики от 31 декабря 2013 г. N 570 "Об утверждении государственной программы Чувашской Республики "Развитие культуры и туризма" и признании утратившими силу некоторых решений Кабинета Министров Чувашской Республики"</t>
  </si>
  <si>
    <t>01.01.14-31.12.20</t>
  </si>
  <si>
    <t>культура-оплата услуг, м/п</t>
  </si>
  <si>
    <t>статья 14 ч.3</t>
  </si>
  <si>
    <t>01.01.2009, не установлена</t>
  </si>
  <si>
    <t>Постановление Правительства Российской Федерации от 15.04.2014г. № 302 "Об утверждении государственной программы Российской Федерации "Развитие физической культуры и спорта"</t>
  </si>
  <si>
    <t>ст.8</t>
  </si>
  <si>
    <t xml:space="preserve">Постановление Кабинета Министров Чувашской Республики от 22 января 2014 г. N 15 "О государственной программе Чувашской Республики "Развитие физической культуры и спорта" на 2014-2020 годы",
</t>
  </si>
  <si>
    <t>спорт</t>
  </si>
  <si>
    <t>Закон Чувашской Республики от 18.10.2004 № 19 "Об организации местного самоуправления в Чувашской Республике",</t>
  </si>
  <si>
    <t>уличное освещение</t>
  </si>
  <si>
    <t>благоустройство</t>
  </si>
  <si>
    <t>Постановление Кабинета Министров Чувашской Республики от 21.09.2011 № 398 "О государственной программе Чувашской Республики "Экономическое развитие и инновационная экономика на 2012-2020 годы"</t>
  </si>
  <si>
    <t>инициативное бюджетирование (дом сторожа на кладбище)</t>
  </si>
  <si>
    <t xml:space="preserve">Постановление Правительства Российской Федерации от 15.04.2014г. № 298 "О утверждении государственной программы Российской Федерации "Содействие занятости населения" </t>
  </si>
  <si>
    <t>безработные взрослые</t>
  </si>
  <si>
    <t>безработные 14-18 лет</t>
  </si>
  <si>
    <t>организация в границах сельского поселения электро- и газоснабжения поселений в пределах полномочий, установленных законодательством Российской Федерации</t>
  </si>
  <si>
    <t>Указы Президента Российской Федерации от 07.05.12 №600 "О мерах по обеспечению граждан Российской Федерации доступным и комфортным жильем и повышению качества жилищно-коммунальных услуг"</t>
  </si>
  <si>
    <t>410</t>
  </si>
  <si>
    <t>энергоснабжение новых улиц</t>
  </si>
  <si>
    <t xml:space="preserve">Постановление Правительства Российской Федерации от 15.04.2014г. № 326 "О утверждении государственной программы Российской Федерации "Охрана окружающей среды" на 2012-2020годы </t>
  </si>
  <si>
    <t>11</t>
  </si>
  <si>
    <t>Постановление Кабинета Министров Чувашской Республики от 29 октября 2013 г. N 439 "О государственной программе Чувашской Республики "Развитие потенциала природно-сырьевых ресурсов и обеспечение экологической безопасности"</t>
  </si>
  <si>
    <t>A120172770</t>
  </si>
  <si>
    <t>Ц41077A390</t>
  </si>
  <si>
    <t>Ч910173030</t>
  </si>
  <si>
    <t>водобашни</t>
  </si>
  <si>
    <t>дорожная деятельность в отношении автомобильных дорог местного значения вне границ населенных пунктов в границах сельского поселения, осуществление муниципального контроля за сохранностью автомобильных дорог местного значения вне границ населенных пунктов в границах сельского поселения,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</si>
  <si>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Постановление Правительства Российской Федерации от 15.04.2014г. № 319 "Об утверждении государственной программы Российской Федерации "Развитие транспортной системы"</t>
  </si>
  <si>
    <t>Постановление Кабинета Министров Чувашской Республики от 15.08.2013 № 324 "О государственной программе Чувашской Республики "Развитие транспортной системы Чувашской Республики" на 2013-2020 годы" (с изменениями и дополнениями)</t>
  </si>
  <si>
    <t>19.08.13, 31.12.20</t>
  </si>
  <si>
    <t>сод.дорог респ.</t>
  </si>
  <si>
    <t>сод.дорог мест.</t>
  </si>
  <si>
    <t>стройка местные</t>
  </si>
  <si>
    <t>стройка респ.</t>
  </si>
  <si>
    <t>знаки ДД</t>
  </si>
  <si>
    <t>межевание мест.-226</t>
  </si>
  <si>
    <t xml:space="preserve"> в целом</t>
  </si>
  <si>
    <t>участие в предупреждении и ликвидации последствий чрезвычайных ситуаций на территории сельского поселения</t>
  </si>
  <si>
    <t>Федеральный закон от 21 декабря 1994 года № 68-ФЗ «О защите населения, территорий от чрезвычайных ситуаций природного и техногенного характера»</t>
  </si>
  <si>
    <t>п. 2 статьи 11, статья 25</t>
  </si>
  <si>
    <t>Постановление Кабинета Министров Чувашской Республики от 09.10.2000 № 186 "Об утверждении Положения о порядке расходования средств резервного фонда Кабинета Министров Чувашской Республики", Постановление Кабинета Министров Чувашской Республики от 31 октября 2011 г. N 470 "О государственной программе Чувашской Республики "Управление общественными финансами и государственным долгом Чувашской Республики"" (с изменениями и дополнениями)</t>
  </si>
  <si>
    <t>п.1, в целом</t>
  </si>
  <si>
    <t>09.10.2000, не устан-н, 01.01.12-31.12.20</t>
  </si>
  <si>
    <t>резервный фонд</t>
  </si>
  <si>
    <t>вывоз ТБО</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</si>
  <si>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</si>
  <si>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 xml:space="preserve">межевание </t>
  </si>
  <si>
    <t>Постановление Правительства Российской Федерации от 18.05.2016г. № 445 "Об утверждении государственной программы Российской Федерации "Развитие федеративных отношений и создание условий для эффективного и ответственного управления региональными и муниципальными финансами"</t>
  </si>
  <si>
    <t>Закон ЧР от 18.10.2004г. № 19 "Об организации местного самоуправления в ЧР" (с изменениями и дополнениями)</t>
  </si>
  <si>
    <t>ст.14, ст.8</t>
  </si>
  <si>
    <t>01.01.06г., не установлена</t>
  </si>
  <si>
    <t xml:space="preserve">Постановление Кабинета Министров Чувашской Республики от 11.11.2011 № 501 "О государственной программе Чувашской Республики "Развитие потенциала государственного управления"" (с измененями и дополнениями)
</t>
  </si>
  <si>
    <t>аппарат</t>
  </si>
  <si>
    <t>122</t>
  </si>
  <si>
    <t>129</t>
  </si>
  <si>
    <t>взносы СМО</t>
  </si>
  <si>
    <t>121</t>
  </si>
  <si>
    <t>853</t>
  </si>
  <si>
    <t>01.01.09, не устанна</t>
  </si>
  <si>
    <t>39</t>
  </si>
  <si>
    <t xml:space="preserve">Закон Чувашской Республики от 25 ноября 2003 г. N 41 (с изменениями и дополнениями), </t>
  </si>
  <si>
    <t>ст.5</t>
  </si>
  <si>
    <t>13.12.2003, не установлена</t>
  </si>
  <si>
    <t>Постановление Кабинета Министров Чувашской Республики от 11.11.2011 № 501 "О государственной программе Чувашской Республики "Развитие потенциала государственного управления"" (с измененями и дополнениями)</t>
  </si>
  <si>
    <t>выборы</t>
  </si>
  <si>
    <t>Указ Президента Российской Федерации от 07.12.2012г. № 1609 "Об утверждении положения о военных комиссариатах"</t>
  </si>
  <si>
    <t>ВУС</t>
  </si>
  <si>
    <t>01.01.09, не устан-на</t>
  </si>
  <si>
    <t>ст.8.1</t>
  </si>
  <si>
    <t>Постановление Кабинета Министров Чувашской Республики от 24 марта 2016 г. N 95 "Об утверждении Правил предоставления субвенций бюджетам поселений и бюджетам городских округов из республиканского бюджета Чувашской Республики для осуществления государственных полномочий Чувашской Республики по организации проведения на территории поселений и городских округов мероприятий по отлову и содержанию безнадзорных животных"</t>
  </si>
  <si>
    <t>01.01.2016, не установлена</t>
  </si>
  <si>
    <t>безнадзорные животные</t>
  </si>
  <si>
    <t>5.4.2. за счет субвенций, предоставленных из бюджета субъекта Российской Федерации, всего</t>
  </si>
  <si>
    <t>Ц970112750</t>
  </si>
  <si>
    <t>5.4.3. за счет собственных доходов и источников финансирования дефицита бюджета сельского поселения,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</si>
  <si>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</si>
  <si>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</si>
  <si>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5.6.1. по предоставлению субсидий, в бюджет субъекта Российской Федерации, всего</t>
  </si>
  <si>
    <t>5.6.2. по предоставлению иных межбюджетных трансфертов, всего</t>
  </si>
  <si>
    <t>Ц4105L4670</t>
  </si>
  <si>
    <t>A410276120</t>
  </si>
  <si>
    <t>5.6.2.1. в бюджет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</si>
  <si>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Постановление Правительства Российской Федерации от 15.04.2014г. № 317 "Об утверждении государственной программы Российской Федерации "Развитие культуры и туризма" на 2013-2020 годы</t>
  </si>
  <si>
    <t>Закон Чувашской Республики от 27.05.93 № б/н "О культуре",</t>
  </si>
  <si>
    <t>ст.24</t>
  </si>
  <si>
    <t>14.07.1993, не установлена</t>
  </si>
  <si>
    <t>Субсидия МБУ "ЦРК"</t>
  </si>
  <si>
    <t>5.6.2.2. в иных случаях, не связанных с заключением соглашений, предусмотренных в подпункте 5.6.2.1, всего</t>
  </si>
  <si>
    <t>Условно утвержденные расходы на первый и второй годы планового периода в соответствии с Решением о местном бюджете</t>
  </si>
  <si>
    <t>9999</t>
  </si>
  <si>
    <t>РЕЕСТР  РАСХОДНЫХ  ОБЯЗАТЕЛЬСТВ   АЙБЕЧСКОГО СЕЛЬСКОГО ПОСЕЛЕНИЯ ИБРЕСИНСКОГО РАЙОНА ЧУВАШСКОЙ РЕСПУБЛИКИ</t>
  </si>
  <si>
    <t>ц850276260</t>
  </si>
  <si>
    <t xml:space="preserve">Постановление Правительства Российской Федерации от 15.04.2014г. № 323 "О утверждении государственной программы Российской Федерации "Обеспечение доступным и комфортным жильем и коммунальными услугами граждан Российской Федерации" </t>
  </si>
  <si>
    <t>Постановление Кабинета Министров Чувашской Республики от 30.11.2011 № 530 "О государственной программе Чувашской Республики "Развитие жилищного строительства и сферы жилищно-коммунального хозяйства" (с изменениями и дополнениями)</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</si>
  <si>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</si>
  <si>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ст.14, п.8</t>
  </si>
  <si>
    <t xml:space="preserve">Постановление Кабинета Министров Чувашской Республики от 11.11.2011г. № 502 "О государственной программе Чувашской Республики "Повышение безопасносности жизнедеятельности населения и территорий Чувашской Республики"" (с изменениями и дополнениями)
</t>
  </si>
  <si>
    <t>11.11.2011, 31.12.2020</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</si>
  <si>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</si>
  <si>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</si>
  <si>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5.4.1. за счет субвенций, предоставленных из федерального бюджета, всего</t>
  </si>
  <si>
    <t>5.6.2.2. в иных случаях, не связанных с заключением соглашений, предусмотренных в подпункте 5.5.2.1, всего</t>
  </si>
  <si>
    <t>РЕЕСТР  РАСХОДНЫХ  ОБЯЗАТЕЛЬСТВ   БОЛЬШЕАБАКАСИНСКОГО СЕЛЬСКОГО ПОСЕЛЕНИЯ ИБРЕСИНСКОГО РАЙОНА ЧУВАШСКОЙ РЕСПУБЛИКИ</t>
  </si>
  <si>
    <t>обеспечение условий для развития на территории сельского поселения физической культуры, школьного спорта и массового спорта, организация проведения официальных физкультурно-оздоровительных и спортивных мероприятий сельского поселения</t>
  </si>
  <si>
    <t>РЕЕСТР  РАСХОДНЫХ  ОБЯЗАТЕЛЬСТВ   ЧУВАШСКО-ТИМЯШСКОГО СЕЛЬСКОГО ПОСЕЛЕНИЯ ИБРЕСИНСКОГО РАЙОНА ЧУВАШСКОЙ РЕСПУБЛИКИ</t>
  </si>
  <si>
    <t xml:space="preserve"> </t>
  </si>
  <si>
    <t>в том числе государственные программы РФ</t>
  </si>
  <si>
    <t xml:space="preserve">                                    на  01 апреля   2019г.</t>
  </si>
  <si>
    <t xml:space="preserve">                                    на  01 апреля  2019 г.</t>
  </si>
  <si>
    <t xml:space="preserve">                                    на   01  апреля    2019г.</t>
  </si>
  <si>
    <t xml:space="preserve">                                    на   01 апреля  2019г.</t>
  </si>
  <si>
    <t xml:space="preserve">                                    на  01 апреля    2018г.</t>
  </si>
  <si>
    <t xml:space="preserve">                                    на 01   апреля  2019г.</t>
  </si>
  <si>
    <t xml:space="preserve">                                    на 01    авпреля  2019г.</t>
  </si>
  <si>
    <t xml:space="preserve">                                    на   01  апреля  2019 г.</t>
  </si>
  <si>
    <t>9999999999</t>
  </si>
  <si>
    <t>Постановление Кабинета Министров Чувашской Республики от 31 декабря 2013 г. N 570 "Об утверждении государственной программы Чувашской Республики "Развитие культуры и туризма" и признании утратившими силу некоторых решений Кабинета Министров Чувашской Республики", Постановление Кабинета Министров Чувашской Республики № 567 от 18 декабря 2012 г. «О государственной программе Чувашской Республики «Развитие сельского хозяйства и регулирование рынка сельскохозяйственной продукции, сырья и продовольствия Чуваш-ской Республики»», (с измененями и дополнениями)</t>
  </si>
  <si>
    <t>5.4.1. за счет субвенций, предоставленных из федерального бюджета , всего</t>
  </si>
  <si>
    <t>5.3.2. по участию в осуществлении государственных полномочий (не переданных в соответствии со статьей 19 Федерального закона от 06.10.2003 № 131-ФЗ "Об общих принципах организации местного самоуправления в Российской Федерации"), если это участие предусмотрено федеральными законами, всего</t>
  </si>
  <si>
    <t>5.3.3.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</si>
  <si>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</si>
  <si>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5.4.2. за счет собственных доходов и источников финансирования дефицита бюджета сельского поселения, всего</t>
  </si>
  <si>
    <t>5.5.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</si>
  <si>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5.5.2. по предоставлению иных межбюджетных трансфертов, всего</t>
  </si>
  <si>
    <t>5.5.2.2. в иных случаях, не связанных с заключением соглашений, предусмотренных в подпункте 5.5.2.1, всего</t>
  </si>
  <si>
    <t>Итого расходных обязательств муниципальных образований</t>
  </si>
  <si>
    <t>1101</t>
  </si>
  <si>
    <t>Группа полномочий</t>
  </si>
  <si>
    <t xml:space="preserve">Код расхода по БК </t>
  </si>
  <si>
    <t xml:space="preserve">Объем средств на исполнение расходного обязательства </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</si>
  <si>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</si>
  <si>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</si>
  <si>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</si>
  <si>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Акты федеральных органов исполнительной власти</t>
  </si>
  <si>
    <t>Методика расчета оценки</t>
  </si>
  <si>
    <t>Наименование полномочия, 
расходного обязательства</t>
  </si>
  <si>
    <t>Код строки</t>
  </si>
  <si>
    <t>2</t>
  </si>
  <si>
    <t>х</t>
  </si>
  <si>
    <t>пункт 5 ч. 4 ст. 1</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</si>
  <si>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</si>
  <si>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ст. 15</t>
  </si>
  <si>
    <t xml:space="preserve"> ст. 8</t>
  </si>
  <si>
    <t xml:space="preserve"> ст. 10</t>
  </si>
  <si>
    <t xml:space="preserve"> ст. 38</t>
  </si>
  <si>
    <t>пункт 4  ст. 14</t>
  </si>
  <si>
    <t>п5ст. 14</t>
  </si>
  <si>
    <t>пункт 5  ст. 17</t>
  </si>
  <si>
    <t>пункт 5  ст. 6</t>
  </si>
  <si>
    <t>пп49 п2 ст. 26.3</t>
  </si>
  <si>
    <t>244</t>
  </si>
  <si>
    <t>Ч430373590</t>
  </si>
  <si>
    <t>831</t>
  </si>
  <si>
    <t>414</t>
  </si>
  <si>
    <t>Ч430373580</t>
  </si>
  <si>
    <t>Ц410740390</t>
  </si>
  <si>
    <t>Ц410970150</t>
  </si>
  <si>
    <t>120</t>
  </si>
  <si>
    <t>Ц510511470</t>
  </si>
  <si>
    <t>Ч5Э0100200</t>
  </si>
  <si>
    <t>850</t>
  </si>
  <si>
    <t>Ч5Э0173770</t>
  </si>
  <si>
    <t>Ч5Э0100600</t>
  </si>
  <si>
    <t>240</t>
  </si>
  <si>
    <t>Ц970512750</t>
  </si>
  <si>
    <t>Ч410451180</t>
  </si>
  <si>
    <t>Ч340373390</t>
  </si>
  <si>
    <t>540</t>
  </si>
  <si>
    <t>Ц9902S6640</t>
  </si>
  <si>
    <t>Ч2104S4190</t>
  </si>
  <si>
    <t>Ц4107L5580</t>
  </si>
  <si>
    <t>Ц411071220</t>
  </si>
  <si>
    <t>Ч410173430</t>
  </si>
  <si>
    <t>870</t>
  </si>
  <si>
    <t>Ц310510640</t>
  </si>
  <si>
    <t>в целом</t>
  </si>
  <si>
    <t>0310</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</si>
  <si>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</si>
  <si>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</si>
  <si>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Ц9902L5674</t>
  </si>
  <si>
    <t>Ц9902L5673</t>
  </si>
  <si>
    <t>Ч4204S6570</t>
  </si>
  <si>
    <t>Ц9902S7360</t>
  </si>
  <si>
    <t>Ц310574810</t>
  </si>
  <si>
    <t>Ц340610870</t>
  </si>
  <si>
    <t>целев статья</t>
  </si>
  <si>
    <t>вид расхода</t>
  </si>
  <si>
    <t>Ц410470920</t>
  </si>
  <si>
    <t>Ч430373570</t>
  </si>
  <si>
    <t>Ц510171470</t>
  </si>
  <si>
    <t>отчетный
20 18_г.</t>
  </si>
  <si>
    <t>Ц810170020</t>
  </si>
  <si>
    <t>Ц9902L0188</t>
  </si>
  <si>
    <t>Ц990270160</t>
  </si>
  <si>
    <t>Ц610172270</t>
  </si>
  <si>
    <t>Ц110277400</t>
  </si>
  <si>
    <t>Ц110277420</t>
  </si>
  <si>
    <t>Ц610172260</t>
  </si>
  <si>
    <t>Ч340372330</t>
  </si>
  <si>
    <t>Ц9902L0189</t>
  </si>
  <si>
    <t>Ч210474190</t>
  </si>
  <si>
    <t>Ч230174370</t>
  </si>
  <si>
    <t>Ч5Э0113790</t>
  </si>
  <si>
    <t>Ц4107L4670</t>
  </si>
  <si>
    <t>Ц110172770</t>
  </si>
  <si>
    <t>Ц830572620</t>
  </si>
  <si>
    <t>Постановление Правительства Российской Федерации от 18 мая 2016 г.№ 445 «Об утверждении государственной программы Российской Федерации «Развитие федеративных отношений и создание условий для эффективного и ответственного управления региональными и муниципальными финансами»</t>
  </si>
  <si>
    <t>обеспечение условий для развития на территории сельского поселения физической культуры, школьного спорта и массового спорта</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</si>
  <si>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</si>
  <si>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</si>
  <si>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</si>
  <si>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за счет субвенций, предоставленных из бюджета субъекта Российской Федерации, всего</t>
  </si>
  <si>
    <t>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</si>
  <si>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исполнено</t>
  </si>
  <si>
    <t>утвержденные бюджетные назначения</t>
  </si>
  <si>
    <t>2021г</t>
  </si>
  <si>
    <t>Условно- утвержденные расходы на 1-й 2-й годы планового периода в соответсчтвии с Решением о местном бюджете</t>
  </si>
  <si>
    <t>Постановление Правительства Российской Федерации от 15апреля  2014 г. №302 «Об утверждении государственной программы Российской Федерации «Развитие физической культуры и спорта</t>
  </si>
  <si>
    <t>на  1  апреля  2019г.</t>
  </si>
  <si>
    <t>на  1 апреля 2019г.</t>
  </si>
  <si>
    <t>на  01 апреля  2019г.</t>
  </si>
  <si>
    <t>на 01 апреля  2019г.</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</si>
  <si>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Федерального закона от 06.10.2003 № 131-ФЗ "Об общих принципах организации местного самоуправления в Российской Федерации", всего</t>
  </si>
  <si>
    <t>Российской Федерации</t>
  </si>
  <si>
    <t xml:space="preserve">субъекта Российской Федерации </t>
  </si>
  <si>
    <t xml:space="preserve">в том числе государственные программы Российской Федерации </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</si>
  <si>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</si>
  <si>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</si>
  <si>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</si>
  <si>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</si>
  <si>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</si>
  <si>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дата вступления в силу, срок действия</t>
  </si>
  <si>
    <t>код НПА</t>
  </si>
  <si>
    <t>номер пункта, подпункта</t>
  </si>
  <si>
    <t>раздел/
подраздел</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</si>
  <si>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</si>
  <si>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Постановление Правительства Российской Федерации от 15 апреля 2014 г. № 345 «Об утверждении государственной программы Российской Федерации «Обеспечение общественного порядка и противодействие преступности»</t>
  </si>
  <si>
    <t>Постановление Правительства Российской Федерации от 14июля 2012 г. №717 «О Государственной программе развития сельского хозяйства и регулирования рынков сельскохозяйственной продукции, сырья и продовольствия на 2013 - 2020 годы»</t>
  </si>
  <si>
    <t>14.07.2012г</t>
  </si>
  <si>
    <t>Закон Чувашской Республики от 30.11.2006 № 55 "О наделении органов местного самоуправления в Чувашской Республике отдельными государственными полномочиями"</t>
  </si>
  <si>
    <t>участие в профилактике терроризма и экстремизма, а также в минимизации и ликвидации последствий проявлений терроризма и экстремизма на территории сельского  поселения</t>
  </si>
  <si>
    <t>ст. 34</t>
  </si>
  <si>
    <t>пункт 6 ч. 1 ст. 14</t>
  </si>
  <si>
    <t>пункт 6 ч. 1 ст. 8</t>
  </si>
  <si>
    <t>абзац 4 пункт 1 ст. 24</t>
  </si>
  <si>
    <t>пункт 19 ч. 1 ст. 8</t>
  </si>
  <si>
    <t>ст. 8</t>
  </si>
  <si>
    <t>функционирование органов местного самоуправления</t>
  </si>
  <si>
    <t>Ц4115L4670</t>
  </si>
  <si>
    <t xml:space="preserve">  РЕЕСТР  РАСХОДНЫХ  ОБЯЗАТЕЛЬСТВ   по Ибресинскому городскому поселению</t>
  </si>
  <si>
    <t>на  01 апреля 2019 г.</t>
  </si>
  <si>
    <t>в том числе объем средств на исполнение расходного обязательства без учета расходов на осуществление капитальных вложений в объекты муниципальной собтвенности</t>
  </si>
  <si>
    <t>в том числе оценка стоимости полномочий муниципальных образований без учета расходоа на осуществление капитальных вложений в объекты муниципальной собственности</t>
  </si>
  <si>
    <t>отчетный 2018 г.</t>
  </si>
  <si>
    <t>Целевая статья</t>
  </si>
  <si>
    <t>в т.ч.за счет межбюджетных трансфертов, предоставленных из местных бюджетов</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</si>
  <si>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</si>
  <si>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</si>
  <si>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4.1.1.по перечню, предусмотренному ч. 1 ст. 14 Федерального закона от 06.10.2003 № 131-ФЗ "Об общих принципах организации местного самоуправления в Российской Федерации", всего</t>
  </si>
  <si>
    <t>владение, пользование и распоряжение имуществом, находящимся в муниципальной собственности городского поселения</t>
  </si>
  <si>
    <t>пункт 3 ч. 1 ст. 14</t>
  </si>
  <si>
    <t>пункт 3 ч. 1 ст. 8</t>
  </si>
  <si>
    <t>А410273570</t>
  </si>
  <si>
    <t>А410273590</t>
  </si>
  <si>
    <t>А420273610</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</si>
  <si>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</si>
  <si>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пункт 4 ч. 1 ст. 14</t>
  </si>
  <si>
    <t>пункт 4 ч. 1 ст. 8</t>
  </si>
  <si>
    <t>Ц110275350</t>
  </si>
  <si>
    <t>А110172930</t>
  </si>
  <si>
    <t>Ц110472840</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</si>
  <si>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</si>
  <si>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Федеральный закон от 08.11.2007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t>
  </si>
  <si>
    <t>12.11.2007, не установлена</t>
  </si>
  <si>
    <t xml:space="preserve">Постановление Правительства Российской Федерации от 15 апреля 2014 г. № 319 «Об утверждении государственной программы Российской Федерации «Развитие транспортной системы» </t>
  </si>
  <si>
    <t>пункт 5 ч. 1 ст. 8</t>
  </si>
  <si>
    <t>Ч2104S4210</t>
  </si>
  <si>
    <t>Ч2103S4210</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</si>
  <si>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</si>
  <si>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Ц1101S9601</t>
  </si>
  <si>
    <t>634</t>
  </si>
  <si>
    <t>Ц1Б0177020</t>
  </si>
  <si>
    <t>1003</t>
  </si>
  <si>
    <t>Ц1203L0200</t>
  </si>
  <si>
    <t>322</t>
  </si>
  <si>
    <t>участие в профилактике терроризма и экстремизма, а также в минимизации и ликвидации последствий проявлений терроризма и экстремизма в границах городского поселения</t>
  </si>
  <si>
    <t>Ц810576251</t>
  </si>
  <si>
    <t>участие в предупреждении и ликвидации последствий чрезвычайных ситуаций в границах городского поселения</t>
  </si>
  <si>
    <t>обеспечение первичных мер пожарной безопасности в границах населенных пунктов городского поселения</t>
  </si>
  <si>
    <t>пункт 9 ст. 14</t>
  </si>
  <si>
    <t>Постановление Правительства Российской Федерации от 15апреля  2014 г. №300 «О государственной программе Российской Федерации «Защита населения и территорий от чрезвычайных ситуаций, обеспечение пожарной безопасности и безопасности людей на водных объектах»</t>
  </si>
  <si>
    <t>08</t>
  </si>
  <si>
    <t>пункт9 ст. 8</t>
  </si>
  <si>
    <t>W810470280</t>
  </si>
  <si>
    <t>создание условий для обеспечения жителей городского поселения услугами связи,общественного питания, торговли и бытового обслуживания</t>
  </si>
  <si>
    <t>пункт10 ст. 14</t>
  </si>
  <si>
    <t>пункт10 ст. 8</t>
  </si>
  <si>
    <t>Ц110575240</t>
  </si>
  <si>
    <t>811</t>
  </si>
  <si>
    <t>А110575240</t>
  </si>
  <si>
    <t>создание условий для организации досуга и обеспечения жителей городского поселения услугами организации культуры</t>
  </si>
  <si>
    <t>Ц411071060</t>
  </si>
  <si>
    <t>обеспечение условий для развития на территории городского поселения физической культуры, школьного спорта и массового спорта, организация проведения официальных физкультурно-оздоровительных и спортивных мероприятий городского поселения</t>
  </si>
  <si>
    <t>ч. 4 ст. 38</t>
  </si>
  <si>
    <t>пункт 18 ч. 1 ст. 14</t>
  </si>
  <si>
    <t>утверждение правил благоустройства территории городского поселения, устанавливающих в том числе требования по содержанию зданий (включая жилые дома), сооружений и земельных участков, на которых они расположены, к внешнему виду фасадов и ограждений соответствующих зданий и сооружений, перечень работ по благоустройству и периодичность их выполнения; установление порядка участия собственников зданий (помещений в них) и сооружений в благоустройстве прилегающих территорий; организация благоустройства территории городского поселения (включая освещение улиц, озеленение территории, установку указателей с наименованиями улиц и номерами домов, размещение и содержание малых архитектурных форм), а также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</si>
  <si>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пункт 19 ч. 1 ст. 14</t>
  </si>
  <si>
    <t>пункт 20 ч. 1 ст. 8</t>
  </si>
  <si>
    <t>Ч8101L5550</t>
  </si>
  <si>
    <t>A51F2L5550</t>
  </si>
</sst>
</file>

<file path=xl/styles.xml><?xml version="1.0" encoding="utf-8"?>
<styleSheet xmlns="http://schemas.openxmlformats.org/spreadsheetml/2006/main">
  <numFmts count="4">
    <numFmt numFmtId="44" formatCode="_-* #,##0.00&quot;р.&quot;_-;\-* #,##0.00&quot;р.&quot;_-;_-* &quot;-&quot;??&quot;р.&quot;_-;_-@_-"/>
    <numFmt numFmtId="43" formatCode="_-* #,##0.00_р_._-;\-* #,##0.00_р_._-;_-* &quot;-&quot;??_р_._-;_-@_-"/>
    <numFmt numFmtId="164" formatCode="0.0"/>
    <numFmt numFmtId="165" formatCode="#,##0.0"/>
  </numFmts>
  <fonts count="64">
    <font>
      <sz val="11"/>
      <color theme="1"/>
      <name val="Calibri"/>
      <family val="2"/>
      <charset val="204"/>
      <scheme val="minor"/>
    </font>
    <font>
      <sz val="8"/>
      <name val="Times New Roman"/>
      <family val="1"/>
      <charset val="204"/>
    </font>
    <font>
      <sz val="11"/>
      <color indexed="8"/>
      <name val="Calibri"/>
      <family val="2"/>
      <charset val="204"/>
    </font>
    <font>
      <sz val="10"/>
      <color indexed="8"/>
      <name val="Arial"/>
      <family val="2"/>
      <charset val="204"/>
    </font>
    <font>
      <sz val="10"/>
      <name val="Arial"/>
      <family val="2"/>
      <charset val="204"/>
    </font>
    <font>
      <b/>
      <sz val="10"/>
      <color indexed="8"/>
      <name val="Arial"/>
      <family val="2"/>
      <charset val="204"/>
    </font>
    <font>
      <sz val="10"/>
      <color indexed="10"/>
      <name val="Arial"/>
      <family val="2"/>
      <charset val="204"/>
    </font>
    <font>
      <sz val="10"/>
      <color indexed="63"/>
      <name val="Arial"/>
      <family val="2"/>
    </font>
    <font>
      <sz val="10"/>
      <color indexed="10"/>
      <name val="Arial"/>
      <family val="2"/>
      <charset val="204"/>
    </font>
    <font>
      <sz val="10"/>
      <color indexed="60"/>
      <name val="Arial"/>
      <family val="2"/>
      <charset val="204"/>
    </font>
    <font>
      <b/>
      <sz val="10"/>
      <name val="Arial"/>
      <family val="2"/>
      <charset val="204"/>
    </font>
    <font>
      <sz val="11"/>
      <color indexed="8"/>
      <name val="Times New Roman"/>
      <family val="1"/>
      <charset val="204"/>
    </font>
    <font>
      <sz val="13"/>
      <color indexed="8"/>
      <name val="Times New Roman Cyr"/>
      <family val="1"/>
      <charset val="204"/>
    </font>
    <font>
      <sz val="11"/>
      <name val="Times New Roman"/>
      <family val="1"/>
      <charset val="204"/>
    </font>
    <font>
      <sz val="12"/>
      <color indexed="8"/>
      <name val="Times New Roman"/>
      <family val="1"/>
      <charset val="204"/>
    </font>
    <font>
      <b/>
      <sz val="11"/>
      <color indexed="8"/>
      <name val="Times New Roman Cyr"/>
      <family val="1"/>
      <charset val="204"/>
    </font>
    <font>
      <sz val="11"/>
      <color indexed="8"/>
      <name val="Times New Roman Cyr"/>
      <family val="1"/>
      <charset val="204"/>
    </font>
    <font>
      <b/>
      <sz val="9"/>
      <color indexed="8"/>
      <name val="Times New Roman Cyr"/>
      <family val="1"/>
      <charset val="204"/>
    </font>
    <font>
      <sz val="8"/>
      <color indexed="8"/>
      <name val="Arial"/>
      <family val="2"/>
      <charset val="204"/>
    </font>
    <font>
      <sz val="8"/>
      <name val="Arial"/>
      <family val="2"/>
      <charset val="204"/>
    </font>
    <font>
      <b/>
      <sz val="8"/>
      <name val="Arial"/>
      <family val="2"/>
      <charset val="204"/>
    </font>
    <font>
      <sz val="8"/>
      <color indexed="8"/>
      <name val="Times New Roman Cyr"/>
      <family val="1"/>
      <charset val="204"/>
    </font>
    <font>
      <sz val="9"/>
      <color indexed="8"/>
      <name val="Arial"/>
      <family val="2"/>
      <charset val="204"/>
    </font>
    <font>
      <sz val="9"/>
      <name val="Arial"/>
      <family val="2"/>
      <charset val="204"/>
    </font>
    <font>
      <sz val="9"/>
      <color indexed="8"/>
      <name val="Times New Roman"/>
      <family val="1"/>
      <charset val="204"/>
    </font>
    <font>
      <b/>
      <sz val="9"/>
      <color indexed="8"/>
      <name val="Arial"/>
      <family val="2"/>
      <charset val="204"/>
    </font>
    <font>
      <sz val="9"/>
      <color indexed="64"/>
      <name val="Arial"/>
      <family val="2"/>
    </font>
    <font>
      <b/>
      <sz val="9"/>
      <color indexed="8"/>
      <name val="Times New Roman"/>
      <family val="1"/>
      <charset val="204"/>
    </font>
    <font>
      <sz val="9"/>
      <color indexed="8"/>
      <name val="Times New Roman Cyr"/>
      <family val="1"/>
      <charset val="204"/>
    </font>
    <font>
      <sz val="10"/>
      <color indexed="8"/>
      <name val="Times New Roman Cyr"/>
      <family val="1"/>
      <charset val="204"/>
    </font>
    <font>
      <sz val="11"/>
      <color indexed="8"/>
      <name val="Calibri"/>
      <family val="2"/>
      <charset val="204"/>
    </font>
    <font>
      <sz val="10"/>
      <color indexed="12"/>
      <name val="Times New Roman Cyr"/>
      <family val="1"/>
      <charset val="204"/>
    </font>
    <font>
      <b/>
      <sz val="10"/>
      <color indexed="8"/>
      <name val="Times New Roman Cyr"/>
      <family val="1"/>
      <charset val="204"/>
    </font>
    <font>
      <sz val="8"/>
      <name val="Calibri"/>
      <family val="2"/>
      <charset val="204"/>
    </font>
    <font>
      <sz val="10"/>
      <color indexed="8"/>
      <name val="Times New Roman"/>
      <family val="1"/>
      <charset val="204"/>
    </font>
    <font>
      <sz val="10"/>
      <name val="Times New Roman"/>
      <family val="1"/>
      <charset val="204"/>
    </font>
    <font>
      <sz val="10"/>
      <name val="Times New Roman Cyr"/>
      <family val="1"/>
      <charset val="204"/>
    </font>
    <font>
      <sz val="10"/>
      <color indexed="12"/>
      <name val="Arial"/>
      <family val="2"/>
      <charset val="204"/>
    </font>
    <font>
      <sz val="10"/>
      <color indexed="12"/>
      <name val="Times New Roman"/>
      <family val="1"/>
      <charset val="204"/>
    </font>
    <font>
      <b/>
      <sz val="10"/>
      <name val="Times New Roman"/>
      <family val="1"/>
      <charset val="204"/>
    </font>
    <font>
      <b/>
      <sz val="10"/>
      <color indexed="12"/>
      <name val="Arial"/>
      <family val="2"/>
      <charset val="204"/>
    </font>
    <font>
      <i/>
      <sz val="10"/>
      <color indexed="8"/>
      <name val="Arial"/>
      <family val="2"/>
      <charset val="204"/>
    </font>
    <font>
      <b/>
      <sz val="10"/>
      <color indexed="8"/>
      <name val="Times New Roman"/>
      <family val="1"/>
      <charset val="204"/>
    </font>
    <font>
      <b/>
      <i/>
      <sz val="10"/>
      <color indexed="8"/>
      <name val="Times New Roman Cyr"/>
      <family val="1"/>
      <charset val="204"/>
    </font>
    <font>
      <b/>
      <i/>
      <sz val="10"/>
      <name val="Times New Roman"/>
      <family val="1"/>
      <charset val="204"/>
    </font>
    <font>
      <b/>
      <i/>
      <sz val="10"/>
      <name val="Arial"/>
      <family val="2"/>
      <charset val="204"/>
    </font>
    <font>
      <b/>
      <i/>
      <sz val="10"/>
      <color indexed="8"/>
      <name val="Arial"/>
      <family val="2"/>
      <charset val="204"/>
    </font>
    <font>
      <b/>
      <i/>
      <sz val="10"/>
      <color indexed="12"/>
      <name val="Arial"/>
      <family val="2"/>
      <charset val="204"/>
    </font>
    <font>
      <b/>
      <i/>
      <sz val="10"/>
      <color indexed="8"/>
      <name val="Times New Roman"/>
      <family val="1"/>
      <charset val="204"/>
    </font>
    <font>
      <i/>
      <sz val="10"/>
      <color indexed="8"/>
      <name val="Times New Roman Cyr"/>
      <family val="1"/>
      <charset val="204"/>
    </font>
    <font>
      <i/>
      <sz val="10"/>
      <name val="Times New Roman"/>
      <family val="1"/>
      <charset val="204"/>
    </font>
    <font>
      <i/>
      <sz val="10"/>
      <name val="Arial"/>
      <family val="2"/>
      <charset val="204"/>
    </font>
    <font>
      <i/>
      <sz val="10"/>
      <color indexed="12"/>
      <name val="Arial"/>
      <family val="2"/>
      <charset val="204"/>
    </font>
    <font>
      <i/>
      <sz val="10"/>
      <color indexed="8"/>
      <name val="Times New Roman"/>
      <family val="1"/>
      <charset val="204"/>
    </font>
    <font>
      <b/>
      <sz val="10"/>
      <color indexed="8"/>
      <name val="Times New Roman Cyr"/>
      <charset val="204"/>
    </font>
    <font>
      <sz val="10"/>
      <color indexed="8"/>
      <name val="Times New Roman Cyr"/>
      <charset val="204"/>
    </font>
    <font>
      <sz val="8"/>
      <color indexed="64"/>
      <name val="Arial"/>
      <family val="2"/>
    </font>
    <font>
      <sz val="8"/>
      <color indexed="8"/>
      <name val="Arial"/>
      <family val="2"/>
    </font>
    <font>
      <sz val="8"/>
      <color indexed="64"/>
      <name val="Arial"/>
      <family val="2"/>
      <charset val="204"/>
    </font>
    <font>
      <b/>
      <sz val="8"/>
      <color indexed="8"/>
      <name val="Arial"/>
      <family val="2"/>
      <charset val="204"/>
    </font>
    <font>
      <b/>
      <sz val="9"/>
      <color indexed="8"/>
      <name val="Times New Roman Cyr"/>
      <charset val="204"/>
    </font>
    <font>
      <sz val="10"/>
      <color indexed="8"/>
      <name val="Calibri"/>
      <family val="2"/>
      <charset val="204"/>
    </font>
    <font>
      <sz val="10"/>
      <color indexed="64"/>
      <name val="Arial"/>
      <family val="2"/>
    </font>
    <font>
      <sz val="11"/>
      <name val="Times New Roman"/>
      <family val="2"/>
    </font>
  </fonts>
  <fills count="12">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9"/>
      </patternFill>
    </fill>
    <fill>
      <patternFill patternType="solid">
        <fgColor indexed="13"/>
        <bgColor indexed="64"/>
      </patternFill>
    </fill>
    <fill>
      <patternFill patternType="solid">
        <fgColor indexed="45"/>
        <bgColor indexed="64"/>
      </patternFill>
    </fill>
    <fill>
      <patternFill patternType="solid">
        <fgColor indexed="46"/>
        <bgColor indexed="64"/>
      </patternFill>
    </fill>
    <fill>
      <patternFill patternType="solid">
        <fgColor indexed="44"/>
        <bgColor indexed="64"/>
      </patternFill>
    </fill>
    <fill>
      <patternFill patternType="solid">
        <fgColor indexed="51"/>
        <bgColor indexed="64"/>
      </patternFill>
    </fill>
  </fills>
  <borders count="88">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8"/>
      </top>
      <bottom/>
      <diagonal/>
    </border>
    <border>
      <left/>
      <right style="thin">
        <color indexed="8"/>
      </right>
      <top/>
      <bottom style="thin">
        <color indexed="8"/>
      </bottom>
      <diagonal/>
    </border>
    <border>
      <left style="medium">
        <color indexed="64"/>
      </left>
      <right style="medium">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8"/>
      </left>
      <right style="thin">
        <color indexed="8"/>
      </right>
      <top style="thin">
        <color indexed="64"/>
      </top>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thin">
        <color indexed="8"/>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8"/>
      </right>
      <top/>
      <bottom style="thin">
        <color indexed="8"/>
      </bottom>
      <diagonal/>
    </border>
    <border>
      <left style="thin">
        <color indexed="64"/>
      </left>
      <right style="thin">
        <color indexed="8"/>
      </right>
      <top style="thin">
        <color indexed="64"/>
      </top>
      <bottom/>
      <diagonal/>
    </border>
    <border>
      <left style="thin">
        <color indexed="8"/>
      </left>
      <right/>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64"/>
      </right>
      <top/>
      <bottom style="thin">
        <color indexed="64"/>
      </bottom>
      <diagonal/>
    </border>
    <border>
      <left style="thin">
        <color indexed="8"/>
      </left>
      <right style="thin">
        <color indexed="64"/>
      </right>
      <top/>
      <bottom/>
      <diagonal/>
    </border>
    <border>
      <left style="thin">
        <color indexed="64"/>
      </left>
      <right style="thin">
        <color indexed="8"/>
      </right>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right style="medium">
        <color indexed="64"/>
      </right>
      <top/>
      <bottom/>
      <diagonal/>
    </border>
    <border>
      <left style="medium">
        <color indexed="64"/>
      </left>
      <right style="thin">
        <color indexed="8"/>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8"/>
      </bottom>
      <diagonal/>
    </border>
    <border>
      <left style="thin">
        <color indexed="8"/>
      </left>
      <right style="thin">
        <color indexed="64"/>
      </right>
      <top style="thin">
        <color indexed="8"/>
      </top>
      <bottom/>
      <diagonal/>
    </border>
    <border>
      <left/>
      <right style="thin">
        <color indexed="64"/>
      </right>
      <top style="thin">
        <color indexed="8"/>
      </top>
      <bottom/>
      <diagonal/>
    </border>
    <border>
      <left/>
      <right/>
      <top/>
      <bottom style="thin">
        <color indexed="8"/>
      </bottom>
      <diagonal/>
    </border>
    <border>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right style="thin">
        <color indexed="8"/>
      </right>
      <top/>
      <bottom/>
      <diagonal/>
    </border>
  </borders>
  <cellStyleXfs count="5">
    <xf numFmtId="0" fontId="0" fillId="0" borderId="0"/>
    <xf numFmtId="0" fontId="7" fillId="0" borderId="0"/>
    <xf numFmtId="49" fontId="1" fillId="0" borderId="1">
      <alignment horizontal="center" wrapText="1"/>
    </xf>
    <xf numFmtId="44" fontId="30" fillId="0" borderId="0" applyFont="0" applyFill="0" applyBorder="0" applyAlignment="0" applyProtection="0"/>
    <xf numFmtId="43" fontId="2" fillId="0" borderId="0" applyFont="0" applyFill="0" applyBorder="0" applyAlignment="0" applyProtection="0"/>
  </cellStyleXfs>
  <cellXfs count="1352">
    <xf numFmtId="0" fontId="0" fillId="0" borderId="0" xfId="0"/>
    <xf numFmtId="49" fontId="3" fillId="2" borderId="2" xfId="0" applyNumberFormat="1" applyFont="1" applyFill="1" applyBorder="1"/>
    <xf numFmtId="0" fontId="3" fillId="0" borderId="0" xfId="0" applyNumberFormat="1" applyFont="1"/>
    <xf numFmtId="0" fontId="3" fillId="0" borderId="0" xfId="0" applyNumberFormat="1" applyFont="1" applyAlignment="1">
      <alignment horizontal="center" vertical="center"/>
    </xf>
    <xf numFmtId="0" fontId="3" fillId="0" borderId="3" xfId="0" applyNumberFormat="1" applyFont="1" applyBorder="1" applyAlignment="1">
      <alignment horizontal="center" vertical="center"/>
    </xf>
    <xf numFmtId="0" fontId="3" fillId="0" borderId="3" xfId="0" applyNumberFormat="1" applyFont="1" applyBorder="1"/>
    <xf numFmtId="0" fontId="3" fillId="0" borderId="0" xfId="0" applyNumberFormat="1" applyFont="1" applyBorder="1"/>
    <xf numFmtId="0" fontId="4" fillId="0" borderId="4" xfId="0" applyNumberFormat="1" applyFont="1" applyFill="1" applyBorder="1" applyAlignment="1">
      <alignment horizontal="center" vertical="center"/>
    </xf>
    <xf numFmtId="0" fontId="4" fillId="2" borderId="2" xfId="0" applyNumberFormat="1" applyFont="1" applyFill="1" applyBorder="1" applyAlignment="1">
      <alignment horizontal="center" vertical="center"/>
    </xf>
    <xf numFmtId="0" fontId="4" fillId="2" borderId="4" xfId="0" applyNumberFormat="1" applyFont="1" applyFill="1" applyBorder="1" applyAlignment="1">
      <alignment horizontal="center" vertical="center"/>
    </xf>
    <xf numFmtId="0" fontId="3" fillId="3" borderId="5" xfId="0" applyNumberFormat="1" applyFont="1" applyFill="1" applyBorder="1" applyAlignment="1">
      <alignment horizontal="center" vertical="center"/>
    </xf>
    <xf numFmtId="0" fontId="4" fillId="2" borderId="6" xfId="0" applyNumberFormat="1" applyFont="1" applyFill="1" applyBorder="1" applyAlignment="1">
      <alignment horizontal="center" vertical="center"/>
    </xf>
    <xf numFmtId="0" fontId="3" fillId="2" borderId="2" xfId="0" applyNumberFormat="1" applyFont="1" applyFill="1" applyBorder="1"/>
    <xf numFmtId="0" fontId="4" fillId="4" borderId="2" xfId="0" applyNumberFormat="1" applyFont="1" applyFill="1" applyBorder="1" applyAlignment="1">
      <alignment horizontal="center" vertical="center"/>
    </xf>
    <xf numFmtId="0" fontId="3" fillId="2" borderId="5" xfId="0" applyNumberFormat="1" applyFont="1" applyFill="1" applyBorder="1" applyAlignment="1">
      <alignment horizontal="center" vertical="center"/>
    </xf>
    <xf numFmtId="0" fontId="3" fillId="2" borderId="7" xfId="0" applyNumberFormat="1" applyFont="1" applyFill="1" applyBorder="1" applyAlignment="1">
      <alignment horizontal="center" vertical="center"/>
    </xf>
    <xf numFmtId="0" fontId="3" fillId="2" borderId="8" xfId="0" applyNumberFormat="1" applyFont="1" applyFill="1" applyBorder="1"/>
    <xf numFmtId="0" fontId="3" fillId="2" borderId="9" xfId="0" applyNumberFormat="1" applyFont="1" applyFill="1" applyBorder="1" applyAlignment="1">
      <alignment horizontal="center" vertical="center"/>
    </xf>
    <xf numFmtId="0" fontId="3" fillId="2" borderId="6" xfId="0" applyNumberFormat="1" applyFont="1" applyFill="1" applyBorder="1"/>
    <xf numFmtId="0" fontId="3" fillId="2" borderId="2" xfId="0" applyNumberFormat="1" applyFont="1" applyFill="1" applyBorder="1" applyAlignment="1">
      <alignment wrapText="1"/>
    </xf>
    <xf numFmtId="0" fontId="3" fillId="2" borderId="10" xfId="0" applyNumberFormat="1" applyFont="1" applyFill="1" applyBorder="1" applyAlignment="1">
      <alignment vertical="top" wrapText="1"/>
    </xf>
    <xf numFmtId="0" fontId="3" fillId="2" borderId="10" xfId="0" applyNumberFormat="1" applyFont="1" applyFill="1" applyBorder="1"/>
    <xf numFmtId="0" fontId="3" fillId="2" borderId="11" xfId="0" applyNumberFormat="1" applyFont="1" applyFill="1" applyBorder="1" applyAlignment="1">
      <alignment horizontal="center" vertical="center"/>
    </xf>
    <xf numFmtId="0" fontId="3" fillId="2" borderId="2" xfId="0" applyNumberFormat="1" applyFont="1" applyFill="1" applyBorder="1" applyAlignment="1">
      <alignment horizontal="center" vertical="center"/>
    </xf>
    <xf numFmtId="0" fontId="3" fillId="2" borderId="6" xfId="0" applyNumberFormat="1" applyFont="1" applyFill="1" applyBorder="1" applyAlignment="1">
      <alignment horizontal="center" vertical="center"/>
    </xf>
    <xf numFmtId="0" fontId="4" fillId="5" borderId="2" xfId="0" applyNumberFormat="1" applyFont="1" applyFill="1" applyBorder="1" applyAlignment="1">
      <alignment horizontal="center" vertical="center"/>
    </xf>
    <xf numFmtId="0" fontId="3" fillId="2" borderId="12" xfId="0" applyNumberFormat="1" applyFont="1" applyFill="1" applyBorder="1" applyAlignment="1">
      <alignment horizontal="center" vertical="center"/>
    </xf>
    <xf numFmtId="0" fontId="4" fillId="2" borderId="13" xfId="0" applyNumberFormat="1" applyFont="1" applyFill="1" applyBorder="1" applyAlignment="1">
      <alignment horizontal="center" vertical="center"/>
    </xf>
    <xf numFmtId="0" fontId="4" fillId="2" borderId="14" xfId="0" applyNumberFormat="1" applyFont="1" applyFill="1" applyBorder="1" applyAlignment="1">
      <alignment horizontal="center" vertical="center"/>
    </xf>
    <xf numFmtId="0" fontId="3" fillId="2" borderId="15"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0" fontId="6" fillId="2" borderId="11" xfId="0" applyNumberFormat="1" applyFont="1" applyFill="1" applyBorder="1" applyAlignment="1">
      <alignment horizontal="center" vertical="center"/>
    </xf>
    <xf numFmtId="0" fontId="6" fillId="2" borderId="5" xfId="0" applyNumberFormat="1" applyFont="1" applyFill="1" applyBorder="1" applyAlignment="1">
      <alignment horizontal="center" vertical="center"/>
    </xf>
    <xf numFmtId="0" fontId="5" fillId="2" borderId="5" xfId="0" applyNumberFormat="1" applyFont="1" applyFill="1" applyBorder="1" applyAlignment="1">
      <alignment horizontal="center" vertical="center"/>
    </xf>
    <xf numFmtId="0" fontId="8" fillId="0" borderId="0" xfId="0" applyNumberFormat="1" applyFont="1"/>
    <xf numFmtId="0" fontId="9" fillId="0" borderId="0" xfId="0" applyNumberFormat="1" applyFont="1"/>
    <xf numFmtId="0" fontId="4" fillId="0" borderId="8" xfId="0" applyNumberFormat="1" applyFont="1" applyFill="1" applyBorder="1" applyAlignment="1">
      <alignment horizontal="center" vertical="center"/>
    </xf>
    <xf numFmtId="0" fontId="5" fillId="3" borderId="5" xfId="0" applyNumberFormat="1" applyFont="1" applyFill="1" applyBorder="1" applyAlignment="1">
      <alignment horizontal="center" vertical="center"/>
    </xf>
    <xf numFmtId="0" fontId="10" fillId="2" borderId="2" xfId="0" applyNumberFormat="1" applyFont="1" applyFill="1" applyBorder="1" applyAlignment="1">
      <alignment horizontal="center" vertical="center"/>
    </xf>
    <xf numFmtId="0" fontId="10" fillId="2" borderId="6" xfId="0" applyNumberFormat="1" applyFont="1" applyFill="1" applyBorder="1" applyAlignment="1">
      <alignment horizontal="center" vertical="center"/>
    </xf>
    <xf numFmtId="0" fontId="5" fillId="0" borderId="0" xfId="0" applyNumberFormat="1" applyFont="1"/>
    <xf numFmtId="0" fontId="10" fillId="4" borderId="2" xfId="0" applyNumberFormat="1" applyFont="1" applyFill="1" applyBorder="1" applyAlignment="1">
      <alignment horizontal="center" vertical="center"/>
    </xf>
    <xf numFmtId="0" fontId="12" fillId="2" borderId="3" xfId="0" applyFont="1" applyFill="1" applyBorder="1" applyAlignment="1"/>
    <xf numFmtId="0" fontId="11" fillId="2" borderId="3" xfId="0" applyFont="1" applyFill="1" applyBorder="1"/>
    <xf numFmtId="0" fontId="11" fillId="2" borderId="0" xfId="0" applyFont="1" applyFill="1" applyBorder="1"/>
    <xf numFmtId="49" fontId="11" fillId="2" borderId="0" xfId="0" applyNumberFormat="1" applyFont="1" applyFill="1" applyBorder="1" applyAlignment="1">
      <alignment wrapText="1"/>
    </xf>
    <xf numFmtId="0" fontId="11" fillId="0" borderId="0" xfId="0" applyFont="1"/>
    <xf numFmtId="0" fontId="12" fillId="2" borderId="0" xfId="0" applyFont="1" applyFill="1" applyBorder="1" applyAlignment="1"/>
    <xf numFmtId="0" fontId="11" fillId="2" borderId="0" xfId="0" applyFont="1" applyFill="1"/>
    <xf numFmtId="0" fontId="12" fillId="2" borderId="3" xfId="0" applyFont="1" applyFill="1" applyBorder="1" applyAlignment="1">
      <alignment horizontal="center" vertical="top"/>
    </xf>
    <xf numFmtId="0" fontId="13" fillId="0" borderId="0" xfId="0" applyFont="1" applyFill="1" applyBorder="1" applyAlignment="1">
      <alignment horizontal="left"/>
    </xf>
    <xf numFmtId="49" fontId="11" fillId="2" borderId="0" xfId="0" applyNumberFormat="1" applyFont="1" applyFill="1" applyAlignment="1">
      <alignment wrapText="1"/>
    </xf>
    <xf numFmtId="0" fontId="14" fillId="2" borderId="16" xfId="0" applyFont="1" applyFill="1" applyBorder="1"/>
    <xf numFmtId="0" fontId="14" fillId="2" borderId="0" xfId="0" applyFont="1" applyFill="1" applyBorder="1"/>
    <xf numFmtId="0" fontId="14" fillId="2" borderId="0" xfId="0" applyFont="1" applyFill="1"/>
    <xf numFmtId="0" fontId="15" fillId="0" borderId="0" xfId="0" applyFont="1" applyAlignment="1">
      <alignment horizontal="center" wrapText="1"/>
    </xf>
    <xf numFmtId="0" fontId="16" fillId="0" borderId="0" xfId="0" applyFont="1"/>
    <xf numFmtId="0" fontId="17" fillId="0" borderId="0" xfId="0" applyFont="1" applyAlignment="1"/>
    <xf numFmtId="0" fontId="18" fillId="6" borderId="1" xfId="0" applyNumberFormat="1" applyFont="1" applyFill="1" applyBorder="1" applyAlignment="1">
      <alignment horizontal="center" vertical="top" wrapText="1"/>
    </xf>
    <xf numFmtId="0" fontId="18" fillId="2" borderId="6" xfId="0" applyNumberFormat="1" applyFont="1" applyFill="1" applyBorder="1"/>
    <xf numFmtId="0" fontId="18" fillId="2" borderId="2" xfId="0" applyNumberFormat="1" applyFont="1" applyFill="1" applyBorder="1" applyAlignment="1">
      <alignment wrapText="1"/>
    </xf>
    <xf numFmtId="0" fontId="18" fillId="0" borderId="6" xfId="0" applyNumberFormat="1" applyFont="1" applyBorder="1" applyAlignment="1">
      <alignment horizontal="center" wrapText="1"/>
    </xf>
    <xf numFmtId="0" fontId="18" fillId="6" borderId="17" xfId="0" applyNumberFormat="1" applyFont="1" applyFill="1" applyBorder="1" applyAlignment="1">
      <alignment horizontal="center" vertical="top" wrapText="1"/>
    </xf>
    <xf numFmtId="0" fontId="18" fillId="2" borderId="10" xfId="0" applyNumberFormat="1" applyFont="1" applyFill="1" applyBorder="1" applyAlignment="1">
      <alignment vertical="top" wrapText="1"/>
    </xf>
    <xf numFmtId="0" fontId="18" fillId="0" borderId="2" xfId="0" applyNumberFormat="1" applyFont="1" applyBorder="1" applyAlignment="1">
      <alignment wrapText="1"/>
    </xf>
    <xf numFmtId="0" fontId="18" fillId="6" borderId="18" xfId="0" applyNumberFormat="1" applyFont="1" applyFill="1" applyBorder="1" applyAlignment="1">
      <alignment horizontal="center" vertical="top" wrapText="1"/>
    </xf>
    <xf numFmtId="0" fontId="18" fillId="2" borderId="2" xfId="0" applyNumberFormat="1" applyFont="1" applyFill="1" applyBorder="1"/>
    <xf numFmtId="0" fontId="18" fillId="2" borderId="6" xfId="0" applyNumberFormat="1" applyFont="1" applyFill="1" applyBorder="1" applyAlignment="1">
      <alignment wrapText="1"/>
    </xf>
    <xf numFmtId="0" fontId="18" fillId="6" borderId="19" xfId="0" applyNumberFormat="1" applyFont="1" applyFill="1" applyBorder="1" applyAlignment="1">
      <alignment horizontal="center" vertical="top" wrapText="1"/>
    </xf>
    <xf numFmtId="0" fontId="19" fillId="2" borderId="8" xfId="0" applyNumberFormat="1" applyFont="1" applyFill="1" applyBorder="1" applyAlignment="1">
      <alignment vertical="top" wrapText="1"/>
    </xf>
    <xf numFmtId="0" fontId="19" fillId="2" borderId="2" xfId="0" applyNumberFormat="1" applyFont="1" applyFill="1" applyBorder="1" applyAlignment="1">
      <alignment horizontal="distributed" vertical="top" wrapText="1"/>
    </xf>
    <xf numFmtId="0" fontId="18" fillId="0" borderId="2" xfId="4" applyNumberFormat="1" applyFont="1" applyFill="1" applyBorder="1" applyAlignment="1">
      <alignment horizontal="distributed" vertical="top" wrapText="1"/>
    </xf>
    <xf numFmtId="0" fontId="18" fillId="0" borderId="0" xfId="0" applyNumberFormat="1" applyFont="1"/>
    <xf numFmtId="0" fontId="18" fillId="2" borderId="2" xfId="0" applyNumberFormat="1" applyFont="1" applyFill="1" applyBorder="1" applyAlignment="1">
      <alignment horizontal="distributed" vertical="top"/>
    </xf>
    <xf numFmtId="0" fontId="18" fillId="0" borderId="0" xfId="0" applyNumberFormat="1" applyFont="1" applyAlignment="1">
      <alignment wrapText="1"/>
    </xf>
    <xf numFmtId="0" fontId="20" fillId="4" borderId="2" xfId="0" applyNumberFormat="1" applyFont="1" applyFill="1" applyBorder="1" applyAlignment="1">
      <alignment horizontal="center" vertical="center"/>
    </xf>
    <xf numFmtId="0" fontId="20" fillId="2" borderId="2"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0" fontId="18" fillId="2" borderId="8" xfId="0" applyNumberFormat="1" applyFont="1" applyFill="1" applyBorder="1"/>
    <xf numFmtId="0" fontId="18" fillId="6" borderId="2" xfId="0" applyNumberFormat="1" applyFont="1" applyFill="1" applyBorder="1" applyAlignment="1">
      <alignment horizontal="center" vertical="top" wrapText="1"/>
    </xf>
    <xf numFmtId="0" fontId="19" fillId="2" borderId="8" xfId="0" applyNumberFormat="1" applyFont="1" applyFill="1" applyBorder="1" applyAlignment="1">
      <alignment horizontal="distributed" wrapText="1"/>
    </xf>
    <xf numFmtId="0" fontId="18" fillId="0" borderId="8" xfId="4" applyNumberFormat="1" applyFont="1" applyFill="1" applyBorder="1" applyAlignment="1">
      <alignment horizontal="distributed" wrapText="1"/>
    </xf>
    <xf numFmtId="0" fontId="19" fillId="2" borderId="20" xfId="0" applyNumberFormat="1" applyFont="1" applyFill="1" applyBorder="1" applyAlignment="1">
      <alignment horizontal="distributed" wrapText="1"/>
    </xf>
    <xf numFmtId="0" fontId="18" fillId="0" borderId="20" xfId="4" applyNumberFormat="1" applyFont="1" applyFill="1" applyBorder="1" applyAlignment="1">
      <alignment horizontal="distributed" wrapText="1"/>
    </xf>
    <xf numFmtId="0" fontId="19" fillId="0" borderId="21" xfId="0" applyNumberFormat="1" applyFont="1" applyBorder="1" applyAlignment="1">
      <alignment wrapText="1"/>
    </xf>
    <xf numFmtId="0" fontId="19" fillId="0" borderId="2" xfId="0" applyNumberFormat="1" applyFont="1" applyBorder="1" applyAlignment="1">
      <alignment wrapText="1"/>
    </xf>
    <xf numFmtId="0" fontId="19" fillId="0" borderId="10" xfId="0" applyNumberFormat="1" applyFont="1" applyBorder="1" applyAlignment="1">
      <alignment wrapText="1"/>
    </xf>
    <xf numFmtId="0" fontId="18" fillId="2" borderId="2" xfId="0" applyNumberFormat="1" applyFont="1" applyFill="1" applyBorder="1" applyAlignment="1">
      <alignment vertical="top" wrapText="1"/>
    </xf>
    <xf numFmtId="0" fontId="18" fillId="6" borderId="22" xfId="0" applyNumberFormat="1" applyFont="1" applyFill="1" applyBorder="1" applyAlignment="1">
      <alignment vertical="top" wrapText="1"/>
    </xf>
    <xf numFmtId="0" fontId="18" fillId="0" borderId="8" xfId="0" applyNumberFormat="1" applyFont="1" applyBorder="1" applyAlignment="1">
      <alignment wrapText="1"/>
    </xf>
    <xf numFmtId="0" fontId="19" fillId="2" borderId="4" xfId="0" applyNumberFormat="1" applyFont="1" applyFill="1" applyBorder="1" applyAlignment="1">
      <alignment vertical="top" wrapText="1"/>
    </xf>
    <xf numFmtId="0" fontId="18" fillId="7" borderId="2" xfId="0" applyNumberFormat="1" applyFont="1" applyFill="1" applyBorder="1"/>
    <xf numFmtId="0" fontId="19" fillId="4" borderId="2" xfId="0" applyNumberFormat="1" applyFont="1" applyFill="1" applyBorder="1" applyAlignment="1">
      <alignment horizontal="center" vertical="center"/>
    </xf>
    <xf numFmtId="0" fontId="19" fillId="2" borderId="2" xfId="0" applyNumberFormat="1" applyFont="1" applyFill="1" applyBorder="1" applyAlignment="1">
      <alignment horizontal="center" vertical="center"/>
    </xf>
    <xf numFmtId="0" fontId="19" fillId="2" borderId="6" xfId="0" applyNumberFormat="1" applyFont="1" applyFill="1" applyBorder="1" applyAlignment="1">
      <alignment horizontal="center" vertical="center"/>
    </xf>
    <xf numFmtId="0" fontId="19" fillId="5" borderId="2" xfId="0" applyNumberFormat="1" applyFont="1" applyFill="1" applyBorder="1" applyAlignment="1">
      <alignment horizontal="center" vertical="center"/>
    </xf>
    <xf numFmtId="0" fontId="20" fillId="8" borderId="2" xfId="0" applyNumberFormat="1" applyFont="1" applyFill="1" applyBorder="1" applyAlignment="1">
      <alignment horizontal="center" vertical="center"/>
    </xf>
    <xf numFmtId="0" fontId="19" fillId="8" borderId="2" xfId="0" applyNumberFormat="1" applyFont="1" applyFill="1" applyBorder="1" applyAlignment="1">
      <alignment horizontal="center" vertical="center"/>
    </xf>
    <xf numFmtId="0" fontId="18" fillId="6" borderId="23" xfId="0" applyNumberFormat="1" applyFont="1" applyFill="1" applyBorder="1" applyAlignment="1">
      <alignment horizontal="center" vertical="top" wrapText="1"/>
    </xf>
    <xf numFmtId="0" fontId="20" fillId="9" borderId="2" xfId="0" applyNumberFormat="1" applyFont="1" applyFill="1" applyBorder="1" applyAlignment="1">
      <alignment horizontal="center" vertical="center"/>
    </xf>
    <xf numFmtId="0" fontId="19" fillId="9" borderId="2" xfId="0" applyNumberFormat="1" applyFont="1" applyFill="1" applyBorder="1" applyAlignment="1">
      <alignment horizontal="center" vertical="center"/>
    </xf>
    <xf numFmtId="0" fontId="19" fillId="0" borderId="24" xfId="0" applyNumberFormat="1" applyFont="1" applyBorder="1" applyAlignment="1">
      <alignment wrapText="1"/>
    </xf>
    <xf numFmtId="0" fontId="18" fillId="6" borderId="25" xfId="0" applyNumberFormat="1" applyFont="1" applyFill="1" applyBorder="1" applyAlignment="1">
      <alignment vertical="top" wrapText="1"/>
    </xf>
    <xf numFmtId="0" fontId="18" fillId="6" borderId="26" xfId="0" applyNumberFormat="1" applyFont="1" applyFill="1" applyBorder="1" applyAlignment="1">
      <alignment vertical="top" wrapText="1"/>
    </xf>
    <xf numFmtId="0" fontId="18" fillId="6" borderId="27" xfId="0" applyNumberFormat="1" applyFont="1" applyFill="1" applyBorder="1" applyAlignment="1">
      <alignment vertical="top" wrapText="1"/>
    </xf>
    <xf numFmtId="0" fontId="18" fillId="2" borderId="8" xfId="0" applyNumberFormat="1" applyFont="1" applyFill="1" applyBorder="1" applyAlignment="1">
      <alignment vertical="top" wrapText="1"/>
    </xf>
    <xf numFmtId="0" fontId="18" fillId="6" borderId="28" xfId="0" applyNumberFormat="1" applyFont="1" applyFill="1" applyBorder="1" applyAlignment="1">
      <alignment vertical="top" wrapText="1"/>
    </xf>
    <xf numFmtId="0" fontId="18" fillId="6" borderId="17" xfId="0" applyNumberFormat="1" applyFont="1" applyFill="1" applyBorder="1" applyAlignment="1">
      <alignment vertical="top" wrapText="1"/>
    </xf>
    <xf numFmtId="0" fontId="18" fillId="2" borderId="6" xfId="0" applyNumberFormat="1" applyFont="1" applyFill="1" applyBorder="1" applyAlignment="1">
      <alignment vertical="top" wrapText="1"/>
    </xf>
    <xf numFmtId="0" fontId="18" fillId="6" borderId="19" xfId="0" applyNumberFormat="1" applyFont="1" applyFill="1" applyBorder="1" applyAlignment="1">
      <alignment vertical="top" wrapText="1"/>
    </xf>
    <xf numFmtId="0" fontId="21" fillId="2" borderId="3" xfId="0" applyFont="1" applyFill="1" applyBorder="1" applyAlignment="1">
      <alignment horizontal="center" vertical="top"/>
    </xf>
    <xf numFmtId="0" fontId="18" fillId="2" borderId="6" xfId="0" applyNumberFormat="1" applyFont="1" applyFill="1" applyBorder="1" applyAlignment="1">
      <alignment horizontal="center"/>
    </xf>
    <xf numFmtId="0" fontId="22" fillId="3" borderId="29" xfId="0" applyNumberFormat="1" applyFont="1" applyFill="1" applyBorder="1" applyAlignment="1">
      <alignment horizontal="justify" wrapText="1"/>
    </xf>
    <xf numFmtId="0" fontId="22" fillId="2" borderId="29" xfId="0" applyNumberFormat="1" applyFont="1" applyFill="1" applyBorder="1" applyAlignment="1">
      <alignment horizontal="justify" wrapText="1"/>
    </xf>
    <xf numFmtId="0" fontId="22" fillId="2" borderId="16" xfId="0" applyNumberFormat="1" applyFont="1" applyFill="1" applyBorder="1" applyAlignment="1">
      <alignment horizontal="justify" wrapText="1"/>
    </xf>
    <xf numFmtId="0" fontId="22" fillId="2" borderId="30" xfId="0" applyNumberFormat="1" applyFont="1" applyFill="1" applyBorder="1" applyAlignment="1">
      <alignment horizontal="justify" wrapText="1"/>
    </xf>
    <xf numFmtId="0" fontId="23" fillId="0" borderId="24" xfId="0" applyNumberFormat="1" applyFont="1" applyBorder="1" applyAlignment="1">
      <alignment wrapText="1"/>
    </xf>
    <xf numFmtId="0" fontId="24" fillId="0" borderId="0" xfId="0" applyFont="1" applyAlignment="1">
      <alignment wrapText="1"/>
    </xf>
    <xf numFmtId="0" fontId="25" fillId="2" borderId="29" xfId="0" applyNumberFormat="1" applyFont="1" applyFill="1" applyBorder="1" applyAlignment="1">
      <alignment horizontal="justify" wrapText="1"/>
    </xf>
    <xf numFmtId="0" fontId="23" fillId="0" borderId="6" xfId="0" applyNumberFormat="1" applyFont="1" applyBorder="1" applyAlignment="1">
      <alignment wrapText="1"/>
    </xf>
    <xf numFmtId="0" fontId="23" fillId="0" borderId="31" xfId="0" applyNumberFormat="1" applyFont="1" applyBorder="1" applyAlignment="1">
      <alignment wrapText="1"/>
    </xf>
    <xf numFmtId="0" fontId="23" fillId="0" borderId="32" xfId="0" applyNumberFormat="1" applyFont="1" applyBorder="1" applyAlignment="1">
      <alignment wrapText="1"/>
    </xf>
    <xf numFmtId="0" fontId="22" fillId="2" borderId="2" xfId="0" applyNumberFormat="1" applyFont="1" applyFill="1" applyBorder="1" applyAlignment="1">
      <alignment horizontal="justify" wrapText="1"/>
    </xf>
    <xf numFmtId="0" fontId="22" fillId="0" borderId="2" xfId="0" applyNumberFormat="1" applyFont="1" applyBorder="1"/>
    <xf numFmtId="0" fontId="22" fillId="2" borderId="33" xfId="0" applyNumberFormat="1" applyFont="1" applyFill="1" applyBorder="1" applyAlignment="1">
      <alignment wrapText="1"/>
    </xf>
    <xf numFmtId="0" fontId="22" fillId="2" borderId="34" xfId="0" applyNumberFormat="1" applyFont="1" applyFill="1" applyBorder="1" applyAlignment="1">
      <alignment wrapText="1"/>
    </xf>
    <xf numFmtId="0" fontId="23" fillId="0" borderId="2" xfId="0" applyNumberFormat="1" applyFont="1" applyBorder="1" applyAlignment="1">
      <alignment vertical="top" wrapText="1"/>
    </xf>
    <xf numFmtId="2" fontId="26" fillId="7" borderId="2" xfId="1" applyNumberFormat="1" applyFont="1" applyFill="1" applyBorder="1" applyAlignment="1">
      <alignment horizontal="justify" vertical="top" wrapText="1"/>
    </xf>
    <xf numFmtId="0" fontId="27" fillId="0" borderId="35" xfId="0" applyFont="1" applyBorder="1" applyAlignment="1">
      <alignment horizontal="justify" vertical="top" wrapText="1"/>
    </xf>
    <xf numFmtId="0" fontId="22" fillId="2" borderId="30" xfId="0" applyNumberFormat="1" applyFont="1" applyFill="1" applyBorder="1" applyAlignment="1">
      <alignment horizontal="center" wrapText="1"/>
    </xf>
    <xf numFmtId="0" fontId="27" fillId="0" borderId="0" xfId="0" applyFont="1" applyAlignment="1">
      <alignment wrapText="1"/>
    </xf>
    <xf numFmtId="0" fontId="24" fillId="2" borderId="0" xfId="0" applyFont="1" applyFill="1"/>
    <xf numFmtId="0" fontId="23" fillId="2" borderId="2" xfId="0" applyNumberFormat="1" applyFont="1" applyFill="1" applyBorder="1" applyAlignment="1">
      <alignment horizontal="center" vertical="center"/>
    </xf>
    <xf numFmtId="0" fontId="28" fillId="2" borderId="3" xfId="0" applyFont="1" applyFill="1" applyBorder="1" applyAlignment="1">
      <alignment horizontal="center" vertical="top"/>
    </xf>
    <xf numFmtId="0" fontId="3" fillId="2" borderId="15" xfId="0" applyNumberFormat="1" applyFont="1" applyFill="1" applyBorder="1" applyAlignment="1">
      <alignment vertical="center"/>
    </xf>
    <xf numFmtId="0" fontId="29" fillId="2" borderId="3" xfId="0" applyFont="1" applyFill="1" applyBorder="1" applyAlignment="1">
      <alignment horizontal="center" vertical="top"/>
    </xf>
    <xf numFmtId="0" fontId="18" fillId="2" borderId="8" xfId="0" applyNumberFormat="1" applyFont="1" applyFill="1" applyBorder="1" applyAlignment="1">
      <alignment wrapText="1"/>
    </xf>
    <xf numFmtId="0" fontId="18" fillId="2" borderId="10" xfId="0" applyNumberFormat="1" applyFont="1" applyFill="1" applyBorder="1" applyAlignment="1">
      <alignment wrapText="1"/>
    </xf>
    <xf numFmtId="0" fontId="22" fillId="2" borderId="36" xfId="0" applyNumberFormat="1" applyFont="1" applyFill="1" applyBorder="1" applyAlignment="1">
      <alignment wrapText="1"/>
    </xf>
    <xf numFmtId="0" fontId="18" fillId="2" borderId="20" xfId="0" applyNumberFormat="1" applyFont="1" applyFill="1" applyBorder="1" applyAlignment="1">
      <alignment wrapText="1"/>
    </xf>
    <xf numFmtId="0" fontId="18" fillId="2" borderId="0" xfId="0" applyNumberFormat="1" applyFont="1" applyFill="1" applyBorder="1" applyAlignment="1">
      <alignment wrapText="1"/>
    </xf>
    <xf numFmtId="0" fontId="18" fillId="2" borderId="3" xfId="0" applyNumberFormat="1" applyFont="1" applyFill="1" applyBorder="1" applyAlignment="1">
      <alignment wrapText="1"/>
    </xf>
    <xf numFmtId="0" fontId="18" fillId="6" borderId="8" xfId="0" applyNumberFormat="1" applyFont="1" applyFill="1" applyBorder="1" applyAlignment="1">
      <alignment vertical="top" wrapText="1"/>
    </xf>
    <xf numFmtId="0" fontId="18" fillId="6" borderId="10" xfId="0" applyNumberFormat="1" applyFont="1" applyFill="1" applyBorder="1" applyAlignment="1">
      <alignment vertical="top" wrapText="1"/>
    </xf>
    <xf numFmtId="0" fontId="18" fillId="6" borderId="6" xfId="0" applyNumberFormat="1" applyFont="1" applyFill="1" applyBorder="1" applyAlignment="1">
      <alignment vertical="top" wrapText="1"/>
    </xf>
    <xf numFmtId="0" fontId="18" fillId="2" borderId="37" xfId="0" applyNumberFormat="1" applyFont="1" applyFill="1" applyBorder="1" applyAlignment="1">
      <alignment wrapText="1"/>
    </xf>
    <xf numFmtId="0" fontId="24" fillId="0" borderId="2" xfId="0" applyFont="1" applyBorder="1" applyAlignment="1">
      <alignment wrapText="1"/>
    </xf>
    <xf numFmtId="0" fontId="18" fillId="6" borderId="38" xfId="0" applyNumberFormat="1" applyFont="1" applyFill="1" applyBorder="1" applyAlignment="1">
      <alignment horizontal="center" vertical="top" wrapText="1"/>
    </xf>
    <xf numFmtId="0" fontId="18" fillId="2" borderId="11" xfId="0" applyNumberFormat="1" applyFont="1" applyFill="1" applyBorder="1"/>
    <xf numFmtId="0" fontId="23" fillId="0" borderId="20" xfId="0" applyNumberFormat="1" applyFont="1" applyFill="1" applyBorder="1" applyAlignment="1">
      <alignment horizontal="center" vertical="center" wrapText="1"/>
    </xf>
    <xf numFmtId="0" fontId="23" fillId="0" borderId="0" xfId="0" applyNumberFormat="1" applyFont="1" applyFill="1" applyBorder="1" applyAlignment="1">
      <alignment horizontal="center" vertical="center" wrapText="1"/>
    </xf>
    <xf numFmtId="0" fontId="22" fillId="0" borderId="3" xfId="0" applyNumberFormat="1" applyFont="1" applyBorder="1" applyAlignment="1">
      <alignment horizontal="center" vertical="center" wrapText="1"/>
    </xf>
    <xf numFmtId="0" fontId="23" fillId="0" borderId="4" xfId="0" applyNumberFormat="1" applyFont="1" applyFill="1" applyBorder="1" applyAlignment="1">
      <alignment horizontal="center" vertical="center"/>
    </xf>
    <xf numFmtId="0" fontId="22" fillId="4" borderId="2" xfId="0" applyNumberFormat="1" applyFont="1" applyFill="1" applyBorder="1"/>
    <xf numFmtId="0" fontId="22" fillId="3" borderId="2" xfId="0" applyNumberFormat="1" applyFont="1" applyFill="1" applyBorder="1"/>
    <xf numFmtId="0" fontId="22" fillId="2" borderId="2" xfId="0" applyNumberFormat="1" applyFont="1" applyFill="1" applyBorder="1"/>
    <xf numFmtId="0" fontId="25" fillId="2" borderId="2" xfId="0" applyNumberFormat="1" applyFont="1" applyFill="1" applyBorder="1"/>
    <xf numFmtId="0" fontId="25" fillId="4" borderId="2" xfId="0" applyNumberFormat="1" applyFont="1" applyFill="1" applyBorder="1"/>
    <xf numFmtId="0" fontId="25" fillId="0" borderId="2" xfId="0" applyNumberFormat="1" applyFont="1" applyBorder="1"/>
    <xf numFmtId="0" fontId="22" fillId="2" borderId="8" xfId="0" applyNumberFormat="1" applyFont="1" applyFill="1" applyBorder="1"/>
    <xf numFmtId="0" fontId="22" fillId="4" borderId="8" xfId="0" applyNumberFormat="1" applyFont="1" applyFill="1" applyBorder="1"/>
    <xf numFmtId="0" fontId="22" fillId="2" borderId="6" xfId="0" applyNumberFormat="1" applyFont="1" applyFill="1" applyBorder="1"/>
    <xf numFmtId="0" fontId="22" fillId="4" borderId="6" xfId="0" applyNumberFormat="1" applyFont="1" applyFill="1" applyBorder="1"/>
    <xf numFmtId="0" fontId="22" fillId="2" borderId="10" xfId="0" applyNumberFormat="1" applyFont="1" applyFill="1" applyBorder="1"/>
    <xf numFmtId="0" fontId="22" fillId="4" borderId="0" xfId="0" applyNumberFormat="1" applyFont="1" applyFill="1" applyBorder="1"/>
    <xf numFmtId="0" fontId="22" fillId="4" borderId="10" xfId="0" applyNumberFormat="1" applyFont="1" applyFill="1" applyBorder="1"/>
    <xf numFmtId="0" fontId="22" fillId="0" borderId="0" xfId="0" applyNumberFormat="1" applyFont="1"/>
    <xf numFmtId="0" fontId="25" fillId="2" borderId="6" xfId="0" applyNumberFormat="1" applyFont="1" applyFill="1" applyBorder="1"/>
    <xf numFmtId="0" fontId="25" fillId="4" borderId="6" xfId="0" applyNumberFormat="1" applyFont="1" applyFill="1" applyBorder="1"/>
    <xf numFmtId="0" fontId="22" fillId="4" borderId="13" xfId="0" applyNumberFormat="1" applyFont="1" applyFill="1" applyBorder="1"/>
    <xf numFmtId="0" fontId="22" fillId="3" borderId="13" xfId="0" applyNumberFormat="1" applyFont="1" applyFill="1" applyBorder="1"/>
    <xf numFmtId="0" fontId="22" fillId="2" borderId="13" xfId="0" applyNumberFormat="1" applyFont="1" applyFill="1" applyBorder="1"/>
    <xf numFmtId="164" fontId="22" fillId="4" borderId="2" xfId="0" applyNumberFormat="1" applyFont="1" applyFill="1" applyBorder="1"/>
    <xf numFmtId="164" fontId="22" fillId="3" borderId="2" xfId="0" applyNumberFormat="1" applyFont="1" applyFill="1" applyBorder="1"/>
    <xf numFmtId="0" fontId="22" fillId="9" borderId="13" xfId="0" applyNumberFormat="1" applyFont="1" applyFill="1" applyBorder="1"/>
    <xf numFmtId="0" fontId="18" fillId="2" borderId="29" xfId="0" applyNumberFormat="1" applyFont="1" applyFill="1" applyBorder="1" applyAlignment="1">
      <alignment horizontal="justify" wrapText="1"/>
    </xf>
    <xf numFmtId="0" fontId="18" fillId="2" borderId="6" xfId="0" applyNumberFormat="1" applyFont="1" applyFill="1" applyBorder="1" applyAlignment="1">
      <alignment horizontal="center" wrapText="1"/>
    </xf>
    <xf numFmtId="0" fontId="18" fillId="0" borderId="10" xfId="0" applyNumberFormat="1" applyFont="1" applyBorder="1" applyAlignment="1">
      <alignment horizontal="center" wrapText="1"/>
    </xf>
    <xf numFmtId="0" fontId="18" fillId="2" borderId="39" xfId="0" applyNumberFormat="1" applyFont="1" applyFill="1" applyBorder="1" applyAlignment="1">
      <alignment horizontal="center" vertical="top" wrapText="1"/>
    </xf>
    <xf numFmtId="49" fontId="3" fillId="2" borderId="6" xfId="0" applyNumberFormat="1" applyFont="1" applyFill="1" applyBorder="1"/>
    <xf numFmtId="0" fontId="18" fillId="2" borderId="0" xfId="0" applyNumberFormat="1" applyFont="1" applyFill="1" applyBorder="1"/>
    <xf numFmtId="0" fontId="18" fillId="2" borderId="16" xfId="0" applyNumberFormat="1" applyFont="1" applyFill="1" applyBorder="1"/>
    <xf numFmtId="164" fontId="9" fillId="0" borderId="0" xfId="0" applyNumberFormat="1" applyFont="1"/>
    <xf numFmtId="0" fontId="18" fillId="2" borderId="6" xfId="0" applyNumberFormat="1" applyFont="1" applyFill="1" applyBorder="1" applyAlignment="1">
      <alignment horizontal="center" vertical="top"/>
    </xf>
    <xf numFmtId="0" fontId="18" fillId="2" borderId="11" xfId="0" applyNumberFormat="1" applyFont="1" applyFill="1" applyBorder="1" applyAlignment="1">
      <alignment horizontal="center" vertical="top" wrapText="1"/>
    </xf>
    <xf numFmtId="0" fontId="18" fillId="2" borderId="30" xfId="0" applyNumberFormat="1" applyFont="1" applyFill="1" applyBorder="1"/>
    <xf numFmtId="0" fontId="3" fillId="2" borderId="37" xfId="0" applyNumberFormat="1" applyFont="1" applyFill="1" applyBorder="1"/>
    <xf numFmtId="0" fontId="3" fillId="2" borderId="40" xfId="0" applyNumberFormat="1" applyFont="1" applyFill="1" applyBorder="1" applyAlignment="1">
      <alignment vertical="center"/>
    </xf>
    <xf numFmtId="0" fontId="3" fillId="2" borderId="9" xfId="0" applyNumberFormat="1" applyFont="1" applyFill="1" applyBorder="1" applyAlignment="1">
      <alignment vertical="center"/>
    </xf>
    <xf numFmtId="0" fontId="18" fillId="0" borderId="6" xfId="0" applyNumberFormat="1" applyFont="1" applyBorder="1" applyAlignment="1">
      <alignment wrapText="1"/>
    </xf>
    <xf numFmtId="0" fontId="19" fillId="2" borderId="6" xfId="0" applyNumberFormat="1" applyFont="1" applyFill="1" applyBorder="1" applyAlignment="1">
      <alignment horizontal="distributed" vertical="top" wrapText="1"/>
    </xf>
    <xf numFmtId="0" fontId="18" fillId="2" borderId="10" xfId="0" applyNumberFormat="1" applyFont="1" applyFill="1" applyBorder="1"/>
    <xf numFmtId="0" fontId="18" fillId="0" borderId="2" xfId="0" applyNumberFormat="1" applyFont="1" applyBorder="1"/>
    <xf numFmtId="0" fontId="18" fillId="2" borderId="12" xfId="0" applyNumberFormat="1" applyFont="1" applyFill="1" applyBorder="1" applyAlignment="1">
      <alignment horizontal="center" vertical="center"/>
    </xf>
    <xf numFmtId="0" fontId="21" fillId="2" borderId="0" xfId="0" applyFont="1" applyFill="1" applyBorder="1" applyAlignment="1">
      <alignment horizontal="center" vertical="top"/>
    </xf>
    <xf numFmtId="0" fontId="4" fillId="0" borderId="2" xfId="0" applyNumberFormat="1" applyFont="1" applyFill="1" applyBorder="1" applyAlignment="1">
      <alignment horizontal="center" vertical="center"/>
    </xf>
    <xf numFmtId="0" fontId="29" fillId="2" borderId="0" xfId="3" applyNumberFormat="1" applyFont="1" applyFill="1" applyBorder="1" applyAlignment="1" applyProtection="1">
      <alignment vertical="top" wrapText="1"/>
    </xf>
    <xf numFmtId="0" fontId="31" fillId="2" borderId="0" xfId="3" applyNumberFormat="1" applyFont="1" applyFill="1" applyBorder="1" applyAlignment="1" applyProtection="1">
      <alignment vertical="top" wrapText="1"/>
    </xf>
    <xf numFmtId="0" fontId="29" fillId="0" borderId="0" xfId="3" applyNumberFormat="1" applyFont="1" applyFill="1" applyBorder="1" applyAlignment="1" applyProtection="1">
      <alignment vertical="top" wrapText="1"/>
    </xf>
    <xf numFmtId="0" fontId="31" fillId="0" borderId="0" xfId="3" applyNumberFormat="1" applyFont="1" applyFill="1" applyBorder="1" applyAlignment="1" applyProtection="1">
      <alignment vertical="top" wrapText="1"/>
    </xf>
    <xf numFmtId="0" fontId="32" fillId="2" borderId="41" xfId="0" applyFont="1" applyFill="1" applyBorder="1" applyAlignment="1">
      <alignment horizontal="center" vertical="top"/>
    </xf>
    <xf numFmtId="0" fontId="29" fillId="0" borderId="0" xfId="0" applyFont="1"/>
    <xf numFmtId="0" fontId="29" fillId="0" borderId="0" xfId="0" applyFont="1" applyAlignment="1">
      <alignment horizontal="justify" vertical="top"/>
    </xf>
    <xf numFmtId="0" fontId="29" fillId="0" borderId="0" xfId="0" applyFont="1" applyAlignment="1">
      <alignment horizontal="center" vertical="top"/>
    </xf>
    <xf numFmtId="49" fontId="29" fillId="0" borderId="0" xfId="0" applyNumberFormat="1" applyFont="1"/>
    <xf numFmtId="49" fontId="3" fillId="0" borderId="0" xfId="0" applyNumberFormat="1" applyFont="1" applyAlignment="1">
      <alignment horizontal="center"/>
    </xf>
    <xf numFmtId="0" fontId="31" fillId="0" borderId="0" xfId="0" applyFont="1"/>
    <xf numFmtId="0" fontId="29" fillId="2" borderId="0" xfId="0" applyFont="1" applyFill="1"/>
    <xf numFmtId="0" fontId="31" fillId="2" borderId="0" xfId="0" applyFont="1" applyFill="1"/>
    <xf numFmtId="0" fontId="34" fillId="0" borderId="0" xfId="0" applyFont="1" applyAlignment="1">
      <alignment horizontal="justify"/>
    </xf>
    <xf numFmtId="0" fontId="29" fillId="0" borderId="0" xfId="0" applyFont="1" applyBorder="1" applyAlignment="1">
      <alignment horizontal="center" vertical="top"/>
    </xf>
    <xf numFmtId="0" fontId="29" fillId="0" borderId="3" xfId="0" applyFont="1" applyBorder="1"/>
    <xf numFmtId="49" fontId="29" fillId="0" borderId="3" xfId="0" applyNumberFormat="1" applyFont="1" applyBorder="1"/>
    <xf numFmtId="0" fontId="29" fillId="0" borderId="0" xfId="0" applyFont="1" applyBorder="1"/>
    <xf numFmtId="0" fontId="29" fillId="0" borderId="0" xfId="0" applyFont="1" applyAlignment="1">
      <alignment horizontal="left" vertical="top"/>
    </xf>
    <xf numFmtId="0" fontId="31" fillId="0" borderId="0" xfId="0" applyFont="1" applyAlignment="1">
      <alignment horizontal="left" vertical="top"/>
    </xf>
    <xf numFmtId="49" fontId="4" fillId="2" borderId="8" xfId="0" applyNumberFormat="1" applyFont="1" applyFill="1" applyBorder="1" applyAlignment="1">
      <alignment vertical="center" wrapText="1"/>
    </xf>
    <xf numFmtId="49" fontId="4" fillId="2" borderId="8" xfId="0" applyNumberFormat="1" applyFont="1" applyFill="1" applyBorder="1" applyAlignment="1">
      <alignment horizontal="center" vertical="center" wrapText="1"/>
    </xf>
    <xf numFmtId="49" fontId="4" fillId="2" borderId="10" xfId="0" applyNumberFormat="1" applyFont="1" applyFill="1" applyBorder="1" applyAlignment="1">
      <alignment vertical="center" wrapText="1"/>
    </xf>
    <xf numFmtId="49" fontId="4" fillId="2" borderId="10" xfId="0" applyNumberFormat="1" applyFont="1" applyFill="1" applyBorder="1" applyAlignment="1">
      <alignment horizontal="center" vertical="center" wrapText="1"/>
    </xf>
    <xf numFmtId="49" fontId="4" fillId="2" borderId="6" xfId="0" applyNumberFormat="1" applyFont="1" applyFill="1" applyBorder="1" applyAlignment="1">
      <alignment vertical="center" wrapText="1"/>
    </xf>
    <xf numFmtId="49" fontId="4" fillId="2" borderId="6" xfId="0" applyNumberFormat="1" applyFont="1" applyFill="1" applyBorder="1" applyAlignment="1">
      <alignment horizontal="center" vertical="center" wrapText="1"/>
    </xf>
    <xf numFmtId="49" fontId="35" fillId="2" borderId="12" xfId="0" applyNumberFormat="1" applyFont="1" applyFill="1" applyBorder="1" applyAlignment="1">
      <alignment horizontal="center" vertical="top"/>
    </xf>
    <xf numFmtId="49" fontId="35" fillId="2" borderId="42" xfId="0" applyNumberFormat="1" applyFont="1" applyFill="1" applyBorder="1" applyAlignment="1">
      <alignment horizontal="center" vertical="top"/>
    </xf>
    <xf numFmtId="0" fontId="35" fillId="0" borderId="13" xfId="0" applyFont="1" applyFill="1" applyBorder="1" applyAlignment="1">
      <alignment horizontal="center" vertical="center"/>
    </xf>
    <xf numFmtId="49" fontId="35" fillId="0" borderId="13" xfId="0" applyNumberFormat="1" applyFont="1" applyFill="1" applyBorder="1" applyAlignment="1">
      <alignment horizontal="center" vertical="center"/>
    </xf>
    <xf numFmtId="49" fontId="4" fillId="0" borderId="13" xfId="0" applyNumberFormat="1" applyFont="1" applyFill="1" applyBorder="1" applyAlignment="1">
      <alignment horizontal="center" vertical="center"/>
    </xf>
    <xf numFmtId="49" fontId="4" fillId="0" borderId="42" xfId="0" applyNumberFormat="1" applyFont="1" applyFill="1" applyBorder="1" applyAlignment="1">
      <alignment horizontal="center" vertical="center"/>
    </xf>
    <xf numFmtId="0" fontId="35" fillId="5" borderId="42" xfId="0" applyFont="1" applyFill="1" applyBorder="1" applyAlignment="1">
      <alignment horizontal="center" vertical="center"/>
    </xf>
    <xf numFmtId="0" fontId="38" fillId="5" borderId="42" xfId="0" applyFont="1" applyFill="1" applyBorder="1" applyAlignment="1">
      <alignment horizontal="center" vertical="center"/>
    </xf>
    <xf numFmtId="0" fontId="35" fillId="0" borderId="42" xfId="0" applyFont="1" applyFill="1" applyBorder="1" applyAlignment="1">
      <alignment horizontal="center" vertical="center"/>
    </xf>
    <xf numFmtId="0" fontId="38" fillId="0" borderId="42" xfId="0" applyFont="1" applyFill="1" applyBorder="1" applyAlignment="1">
      <alignment horizontal="center" vertical="center"/>
    </xf>
    <xf numFmtId="0" fontId="35" fillId="2" borderId="42" xfId="0" applyFont="1" applyFill="1" applyBorder="1" applyAlignment="1">
      <alignment horizontal="center" vertical="center"/>
    </xf>
    <xf numFmtId="0" fontId="38" fillId="2" borderId="42" xfId="0" applyFont="1" applyFill="1" applyBorder="1" applyAlignment="1">
      <alignment horizontal="center" vertical="center"/>
    </xf>
    <xf numFmtId="0" fontId="34" fillId="0" borderId="43" xfId="0" applyFont="1" applyBorder="1" applyAlignment="1">
      <alignment horizontal="center"/>
    </xf>
    <xf numFmtId="0" fontId="29" fillId="0" borderId="0" xfId="0" applyFont="1" applyAlignment="1">
      <alignment horizontal="center"/>
    </xf>
    <xf numFmtId="0" fontId="32" fillId="2" borderId="44" xfId="0" applyFont="1" applyFill="1" applyBorder="1" applyAlignment="1">
      <alignment horizontal="justify" vertical="top" wrapText="1"/>
    </xf>
    <xf numFmtId="0" fontId="32" fillId="2" borderId="9" xfId="0" applyFont="1" applyFill="1" applyBorder="1" applyAlignment="1">
      <alignment horizontal="center" vertical="top"/>
    </xf>
    <xf numFmtId="0" fontId="39" fillId="2" borderId="6" xfId="0" applyFont="1" applyFill="1" applyBorder="1" applyAlignment="1">
      <alignment horizontal="center" vertical="center"/>
    </xf>
    <xf numFmtId="49" fontId="39" fillId="2" borderId="6" xfId="0" applyNumberFormat="1" applyFont="1" applyFill="1" applyBorder="1" applyAlignment="1">
      <alignment horizontal="center" vertical="center"/>
    </xf>
    <xf numFmtId="49" fontId="10" fillId="2" borderId="6" xfId="0" applyNumberFormat="1" applyFont="1" applyFill="1" applyBorder="1" applyAlignment="1">
      <alignment horizontal="center" vertical="center"/>
    </xf>
    <xf numFmtId="165" fontId="5" fillId="5" borderId="6" xfId="0" applyNumberFormat="1" applyFont="1" applyFill="1" applyBorder="1" applyAlignment="1">
      <alignment horizontal="right"/>
    </xf>
    <xf numFmtId="165" fontId="40" fillId="5" borderId="6" xfId="0" applyNumberFormat="1" applyFont="1" applyFill="1" applyBorder="1" applyAlignment="1">
      <alignment horizontal="right"/>
    </xf>
    <xf numFmtId="165" fontId="5" fillId="0" borderId="6" xfId="0" applyNumberFormat="1" applyFont="1" applyFill="1" applyBorder="1" applyAlignment="1">
      <alignment horizontal="right"/>
    </xf>
    <xf numFmtId="165" fontId="40" fillId="0" borderId="6" xfId="0" applyNumberFormat="1" applyFont="1" applyFill="1" applyBorder="1" applyAlignment="1">
      <alignment horizontal="right"/>
    </xf>
    <xf numFmtId="165" fontId="5" fillId="2" borderId="6" xfId="0" applyNumberFormat="1" applyFont="1" applyFill="1" applyBorder="1" applyAlignment="1">
      <alignment horizontal="right"/>
    </xf>
    <xf numFmtId="165" fontId="40" fillId="2" borderId="6" xfId="0" applyNumberFormat="1" applyFont="1" applyFill="1" applyBorder="1" applyAlignment="1">
      <alignment horizontal="right"/>
    </xf>
    <xf numFmtId="0" fontId="32" fillId="0" borderId="0" xfId="0" applyFont="1"/>
    <xf numFmtId="0" fontId="43" fillId="2" borderId="45" xfId="0" applyFont="1" applyFill="1" applyBorder="1" applyAlignment="1">
      <alignment horizontal="justify" vertical="top" wrapText="1"/>
    </xf>
    <xf numFmtId="0" fontId="43" fillId="2" borderId="5" xfId="0" applyFont="1" applyFill="1" applyBorder="1" applyAlignment="1">
      <alignment horizontal="center" vertical="top"/>
    </xf>
    <xf numFmtId="0" fontId="44" fillId="2" borderId="2" xfId="0" applyFont="1" applyFill="1" applyBorder="1" applyAlignment="1">
      <alignment horizontal="center" vertical="center"/>
    </xf>
    <xf numFmtId="49" fontId="44" fillId="2" borderId="2" xfId="0" applyNumberFormat="1" applyFont="1" applyFill="1" applyBorder="1" applyAlignment="1">
      <alignment horizontal="center" vertical="center"/>
    </xf>
    <xf numFmtId="0" fontId="44" fillId="2" borderId="6" xfId="0" applyFont="1" applyFill="1" applyBorder="1" applyAlignment="1">
      <alignment horizontal="center" vertical="center"/>
    </xf>
    <xf numFmtId="49" fontId="45" fillId="2" borderId="2" xfId="0" applyNumberFormat="1" applyFont="1" applyFill="1" applyBorder="1" applyAlignment="1">
      <alignment horizontal="center" vertical="center"/>
    </xf>
    <xf numFmtId="165" fontId="46" fillId="5" borderId="2" xfId="0" applyNumberFormat="1" applyFont="1" applyFill="1" applyBorder="1" applyAlignment="1">
      <alignment horizontal="right"/>
    </xf>
    <xf numFmtId="165" fontId="47" fillId="5" borderId="2" xfId="0" applyNumberFormat="1" applyFont="1" applyFill="1" applyBorder="1" applyAlignment="1">
      <alignment horizontal="right"/>
    </xf>
    <xf numFmtId="165" fontId="46" fillId="0" borderId="2" xfId="0" applyNumberFormat="1" applyFont="1" applyFill="1" applyBorder="1" applyAlignment="1">
      <alignment horizontal="right"/>
    </xf>
    <xf numFmtId="165" fontId="47" fillId="0" borderId="2" xfId="0" applyNumberFormat="1" applyFont="1" applyFill="1" applyBorder="1" applyAlignment="1">
      <alignment horizontal="right"/>
    </xf>
    <xf numFmtId="165" fontId="46" fillId="2" borderId="2" xfId="0" applyNumberFormat="1" applyFont="1" applyFill="1" applyBorder="1" applyAlignment="1">
      <alignment horizontal="right"/>
    </xf>
    <xf numFmtId="165" fontId="47" fillId="2" borderId="2" xfId="0" applyNumberFormat="1" applyFont="1" applyFill="1" applyBorder="1" applyAlignment="1">
      <alignment horizontal="right"/>
    </xf>
    <xf numFmtId="2" fontId="48" fillId="0" borderId="46" xfId="0" applyNumberFormat="1" applyFont="1" applyBorder="1" applyAlignment="1">
      <alignment horizontal="justify"/>
    </xf>
    <xf numFmtId="0" fontId="43" fillId="0" borderId="0" xfId="0" applyFont="1"/>
    <xf numFmtId="0" fontId="49" fillId="2" borderId="45" xfId="0" applyFont="1" applyFill="1" applyBorder="1" applyAlignment="1">
      <alignment horizontal="justify" vertical="top" wrapText="1"/>
    </xf>
    <xf numFmtId="0" fontId="49" fillId="2" borderId="5" xfId="0" applyFont="1" applyFill="1" applyBorder="1" applyAlignment="1">
      <alignment horizontal="center" vertical="top"/>
    </xf>
    <xf numFmtId="0" fontId="50" fillId="2" borderId="2" xfId="0" applyFont="1" applyFill="1" applyBorder="1" applyAlignment="1">
      <alignment horizontal="center" vertical="center"/>
    </xf>
    <xf numFmtId="49" fontId="50" fillId="2" borderId="2" xfId="0" applyNumberFormat="1" applyFont="1" applyFill="1" applyBorder="1" applyAlignment="1">
      <alignment horizontal="center" vertical="center"/>
    </xf>
    <xf numFmtId="0" fontId="50" fillId="2" borderId="6" xfId="0" applyFont="1" applyFill="1" applyBorder="1" applyAlignment="1">
      <alignment horizontal="center" vertical="center"/>
    </xf>
    <xf numFmtId="49" fontId="51" fillId="2" borderId="2" xfId="0" applyNumberFormat="1" applyFont="1" applyFill="1" applyBorder="1" applyAlignment="1">
      <alignment horizontal="center" vertical="center"/>
    </xf>
    <xf numFmtId="165" fontId="41" fillId="5" borderId="2" xfId="0" applyNumberFormat="1" applyFont="1" applyFill="1" applyBorder="1" applyAlignment="1">
      <alignment horizontal="right"/>
    </xf>
    <xf numFmtId="165" fontId="52" fillId="5" borderId="2" xfId="0" applyNumberFormat="1" applyFont="1" applyFill="1" applyBorder="1" applyAlignment="1">
      <alignment horizontal="right"/>
    </xf>
    <xf numFmtId="165" fontId="41" fillId="0" borderId="2" xfId="0" applyNumberFormat="1" applyFont="1" applyFill="1" applyBorder="1" applyAlignment="1">
      <alignment horizontal="right"/>
    </xf>
    <xf numFmtId="165" fontId="41" fillId="2" borderId="2" xfId="0" applyNumberFormat="1" applyFont="1" applyFill="1" applyBorder="1" applyAlignment="1">
      <alignment horizontal="right"/>
    </xf>
    <xf numFmtId="165" fontId="52" fillId="2" borderId="2" xfId="0" applyNumberFormat="1" applyFont="1" applyFill="1" applyBorder="1" applyAlignment="1">
      <alignment horizontal="right"/>
    </xf>
    <xf numFmtId="0" fontId="49" fillId="0" borderId="0" xfId="0" applyFont="1"/>
    <xf numFmtId="0" fontId="29" fillId="2" borderId="7" xfId="0" applyFont="1" applyFill="1" applyBorder="1" applyAlignment="1">
      <alignment horizontal="justify" vertical="top" wrapText="1"/>
    </xf>
    <xf numFmtId="0" fontId="29" fillId="2" borderId="7" xfId="0" applyFont="1" applyFill="1" applyBorder="1" applyAlignment="1">
      <alignment horizontal="center" vertical="top"/>
    </xf>
    <xf numFmtId="0" fontId="29" fillId="2" borderId="8" xfId="0" applyFont="1" applyFill="1" applyBorder="1"/>
    <xf numFmtId="49" fontId="29" fillId="2" borderId="8" xfId="0" applyNumberFormat="1" applyFont="1" applyFill="1" applyBorder="1"/>
    <xf numFmtId="0" fontId="29" fillId="2" borderId="8" xfId="0" applyFont="1" applyFill="1" applyBorder="1" applyAlignment="1">
      <alignment vertical="center"/>
    </xf>
    <xf numFmtId="49" fontId="3" fillId="2" borderId="8" xfId="0" applyNumberFormat="1" applyFont="1" applyFill="1" applyBorder="1" applyAlignment="1">
      <alignment horizontal="center"/>
    </xf>
    <xf numFmtId="165" fontId="3" fillId="5" borderId="8" xfId="0" applyNumberFormat="1" applyFont="1" applyFill="1" applyBorder="1" applyAlignment="1">
      <alignment horizontal="right"/>
    </xf>
    <xf numFmtId="165" fontId="37" fillId="5" borderId="8" xfId="0" applyNumberFormat="1" applyFont="1" applyFill="1" applyBorder="1" applyAlignment="1">
      <alignment horizontal="right"/>
    </xf>
    <xf numFmtId="165" fontId="3" fillId="0" borderId="8" xfId="0" applyNumberFormat="1" applyFont="1" applyFill="1" applyBorder="1" applyAlignment="1">
      <alignment horizontal="right"/>
    </xf>
    <xf numFmtId="165" fontId="37" fillId="0" borderId="8" xfId="0" applyNumberFormat="1" applyFont="1" applyFill="1" applyBorder="1" applyAlignment="1">
      <alignment horizontal="right"/>
    </xf>
    <xf numFmtId="165" fontId="3" fillId="2" borderId="8" xfId="0" applyNumberFormat="1" applyFont="1" applyFill="1" applyBorder="1" applyAlignment="1">
      <alignment horizontal="right"/>
    </xf>
    <xf numFmtId="165" fontId="37" fillId="2" borderId="8" xfId="0" applyNumberFormat="1" applyFont="1" applyFill="1" applyBorder="1" applyAlignment="1">
      <alignment horizontal="right"/>
    </xf>
    <xf numFmtId="0" fontId="29" fillId="2" borderId="6" xfId="0" applyFont="1" applyFill="1" applyBorder="1" applyAlignment="1">
      <alignment horizontal="justify" vertical="top"/>
    </xf>
    <xf numFmtId="49" fontId="29" fillId="2" borderId="6" xfId="0" applyNumberFormat="1" applyFont="1" applyFill="1" applyBorder="1" applyAlignment="1">
      <alignment horizontal="justify" vertical="top"/>
    </xf>
    <xf numFmtId="0" fontId="29" fillId="2" borderId="6" xfId="0" applyFont="1" applyFill="1" applyBorder="1" applyAlignment="1">
      <alignment horizontal="justify" vertical="center" textRotation="90"/>
    </xf>
    <xf numFmtId="49" fontId="3" fillId="2" borderId="6" xfId="0" applyNumberFormat="1" applyFont="1" applyFill="1" applyBorder="1" applyAlignment="1">
      <alignment horizontal="center"/>
    </xf>
    <xf numFmtId="0" fontId="3" fillId="0" borderId="6" xfId="0" applyFont="1" applyBorder="1"/>
    <xf numFmtId="165" fontId="3" fillId="5" borderId="6" xfId="0" applyNumberFormat="1" applyFont="1" applyFill="1" applyBorder="1" applyAlignment="1">
      <alignment horizontal="right"/>
    </xf>
    <xf numFmtId="165" fontId="37" fillId="5" borderId="6" xfId="0" applyNumberFormat="1" applyFont="1" applyFill="1" applyBorder="1" applyAlignment="1">
      <alignment horizontal="right"/>
    </xf>
    <xf numFmtId="165" fontId="3" fillId="0" borderId="6" xfId="0" applyNumberFormat="1" applyFont="1" applyFill="1" applyBorder="1" applyAlignment="1">
      <alignment horizontal="right"/>
    </xf>
    <xf numFmtId="165" fontId="37" fillId="0" borderId="6" xfId="0" applyNumberFormat="1" applyFont="1" applyFill="1" applyBorder="1" applyAlignment="1">
      <alignment horizontal="right"/>
    </xf>
    <xf numFmtId="165" fontId="3" fillId="2" borderId="6" xfId="0" applyNumberFormat="1" applyFont="1" applyFill="1" applyBorder="1" applyAlignment="1">
      <alignment horizontal="right"/>
    </xf>
    <xf numFmtId="165" fontId="37" fillId="2" borderId="6" xfId="0" applyNumberFormat="1" applyFont="1" applyFill="1" applyBorder="1" applyAlignment="1">
      <alignment horizontal="right"/>
    </xf>
    <xf numFmtId="0" fontId="29" fillId="2" borderId="9" xfId="0" applyFont="1" applyFill="1" applyBorder="1" applyAlignment="1">
      <alignment horizontal="center" vertical="top"/>
    </xf>
    <xf numFmtId="0" fontId="3" fillId="0" borderId="0" xfId="0" applyFont="1"/>
    <xf numFmtId="0" fontId="29" fillId="2" borderId="45" xfId="0" applyFont="1" applyFill="1" applyBorder="1" applyAlignment="1">
      <alignment horizontal="justify" vertical="top" wrapText="1"/>
    </xf>
    <xf numFmtId="0" fontId="29" fillId="2" borderId="5" xfId="0" applyFont="1" applyFill="1" applyBorder="1" applyAlignment="1">
      <alignment horizontal="center" vertical="top"/>
    </xf>
    <xf numFmtId="0" fontId="29" fillId="2" borderId="2" xfId="0" applyFont="1" applyFill="1" applyBorder="1" applyAlignment="1">
      <alignment horizontal="justify" vertical="top"/>
    </xf>
    <xf numFmtId="0" fontId="29" fillId="2" borderId="2" xfId="0" applyFont="1" applyFill="1" applyBorder="1" applyAlignment="1">
      <alignment horizontal="distributed" vertical="top"/>
    </xf>
    <xf numFmtId="49" fontId="29" fillId="2" borderId="2" xfId="0" applyNumberFormat="1" applyFont="1" applyFill="1" applyBorder="1" applyAlignment="1">
      <alignment horizontal="center" vertical="top"/>
    </xf>
    <xf numFmtId="0" fontId="35" fillId="2" borderId="2" xfId="0" applyFont="1" applyFill="1" applyBorder="1" applyAlignment="1">
      <alignment horizontal="justify" vertical="top" wrapText="1"/>
    </xf>
    <xf numFmtId="0" fontId="29" fillId="2" borderId="2" xfId="0" applyFont="1" applyFill="1" applyBorder="1" applyAlignment="1">
      <alignment horizontal="justify" vertical="center" textRotation="90"/>
    </xf>
    <xf numFmtId="49" fontId="3" fillId="2" borderId="2" xfId="0" applyNumberFormat="1" applyFont="1" applyFill="1" applyBorder="1" applyAlignment="1">
      <alignment horizontal="center"/>
    </xf>
    <xf numFmtId="165" fontId="3" fillId="5" borderId="2" xfId="0" applyNumberFormat="1" applyFont="1" applyFill="1" applyBorder="1" applyAlignment="1">
      <alignment horizontal="right"/>
    </xf>
    <xf numFmtId="165" fontId="3" fillId="0" borderId="2" xfId="0" applyNumberFormat="1" applyFont="1" applyFill="1" applyBorder="1" applyAlignment="1">
      <alignment horizontal="right"/>
    </xf>
    <xf numFmtId="165" fontId="3" fillId="2" borderId="2" xfId="0" applyNumberFormat="1" applyFont="1" applyFill="1" applyBorder="1" applyAlignment="1">
      <alignment horizontal="right"/>
    </xf>
    <xf numFmtId="2" fontId="34" fillId="0" borderId="46" xfId="0" applyNumberFormat="1" applyFont="1" applyBorder="1" applyAlignment="1">
      <alignment horizontal="justify"/>
    </xf>
    <xf numFmtId="0" fontId="29" fillId="2" borderId="15" xfId="0" applyFont="1" applyFill="1" applyBorder="1" applyAlignment="1">
      <alignment horizontal="center" vertical="top"/>
    </xf>
    <xf numFmtId="0" fontId="29" fillId="2" borderId="8" xfId="0" applyFont="1" applyFill="1" applyBorder="1" applyAlignment="1">
      <alignment horizontal="justify" vertical="top"/>
    </xf>
    <xf numFmtId="49" fontId="29" fillId="2" borderId="2" xfId="0" applyNumberFormat="1" applyFont="1" applyFill="1" applyBorder="1" applyAlignment="1">
      <alignment horizontal="justify" vertical="top"/>
    </xf>
    <xf numFmtId="0" fontId="29" fillId="2" borderId="2" xfId="0" applyFont="1" applyFill="1" applyBorder="1" applyAlignment="1">
      <alignment horizontal="justify"/>
    </xf>
    <xf numFmtId="0" fontId="35" fillId="2" borderId="8" xfId="0" applyFont="1" applyFill="1" applyBorder="1" applyAlignment="1">
      <alignment horizontal="justify" vertical="top" wrapText="1"/>
    </xf>
    <xf numFmtId="0" fontId="29" fillId="2" borderId="8" xfId="0" applyFont="1" applyFill="1" applyBorder="1" applyAlignment="1">
      <alignment horizontal="justify" vertical="center" textRotation="90"/>
    </xf>
    <xf numFmtId="0" fontId="29" fillId="2" borderId="10" xfId="0" applyFont="1" applyFill="1" applyBorder="1" applyAlignment="1">
      <alignment horizontal="justify" vertical="top"/>
    </xf>
    <xf numFmtId="0" fontId="29" fillId="2" borderId="6" xfId="0" applyFont="1" applyFill="1" applyBorder="1" applyAlignment="1">
      <alignment horizontal="justify"/>
    </xf>
    <xf numFmtId="0" fontId="35" fillId="2" borderId="10" xfId="0" applyFont="1" applyFill="1" applyBorder="1" applyAlignment="1">
      <alignment horizontal="justify" vertical="top" wrapText="1"/>
    </xf>
    <xf numFmtId="0" fontId="35" fillId="2" borderId="6" xfId="0" applyFont="1" applyFill="1" applyBorder="1" applyAlignment="1">
      <alignment horizontal="justify" vertical="top" wrapText="1"/>
    </xf>
    <xf numFmtId="0" fontId="29" fillId="2" borderId="44" xfId="0" applyFont="1" applyFill="1" applyBorder="1" applyAlignment="1">
      <alignment horizontal="justify" vertical="top" wrapText="1"/>
    </xf>
    <xf numFmtId="14" fontId="35" fillId="2" borderId="11" xfId="0" applyNumberFormat="1" applyFont="1" applyFill="1" applyBorder="1" applyAlignment="1">
      <alignment horizontal="justify" vertical="top" wrapText="1"/>
    </xf>
    <xf numFmtId="0" fontId="29" fillId="2" borderId="39" xfId="0" applyFont="1" applyFill="1" applyBorder="1" applyAlignment="1">
      <alignment horizontal="justify" vertical="center" textRotation="90"/>
    </xf>
    <xf numFmtId="165" fontId="3" fillId="2" borderId="10" xfId="0" applyNumberFormat="1" applyFont="1" applyFill="1" applyBorder="1" applyAlignment="1">
      <alignment horizontal="right"/>
    </xf>
    <xf numFmtId="49" fontId="29" fillId="2" borderId="2" xfId="0" applyNumberFormat="1" applyFont="1" applyFill="1" applyBorder="1" applyAlignment="1">
      <alignment horizontal="distributed" vertical="top"/>
    </xf>
    <xf numFmtId="14" fontId="35" fillId="2" borderId="37" xfId="0" applyNumberFormat="1" applyFont="1" applyFill="1" applyBorder="1" applyAlignment="1">
      <alignment horizontal="justify" vertical="top" wrapText="1"/>
    </xf>
    <xf numFmtId="14" fontId="35" fillId="2" borderId="39" xfId="0" applyNumberFormat="1" applyFont="1" applyFill="1" applyBorder="1" applyAlignment="1">
      <alignment horizontal="justify" vertical="center" textRotation="90" wrapText="1"/>
    </xf>
    <xf numFmtId="49" fontId="29" fillId="2" borderId="8" xfId="0" applyNumberFormat="1" applyFont="1" applyFill="1" applyBorder="1" applyAlignment="1">
      <alignment horizontal="justify" vertical="top"/>
    </xf>
    <xf numFmtId="165" fontId="4" fillId="5" borderId="2" xfId="0" applyNumberFormat="1" applyFont="1" applyFill="1" applyBorder="1" applyAlignment="1">
      <alignment horizontal="right" wrapText="1"/>
    </xf>
    <xf numFmtId="165" fontId="4" fillId="0" borderId="2" xfId="0" applyNumberFormat="1" applyFont="1" applyFill="1" applyBorder="1" applyAlignment="1">
      <alignment horizontal="right" wrapText="1"/>
    </xf>
    <xf numFmtId="165" fontId="4" fillId="5" borderId="6" xfId="0" applyNumberFormat="1" applyFont="1" applyFill="1" applyBorder="1" applyAlignment="1">
      <alignment horizontal="right" wrapText="1"/>
    </xf>
    <xf numFmtId="49" fontId="29" fillId="2" borderId="10" xfId="0" applyNumberFormat="1" applyFont="1" applyFill="1" applyBorder="1" applyAlignment="1">
      <alignment horizontal="justify" vertical="top"/>
    </xf>
    <xf numFmtId="0" fontId="35" fillId="2" borderId="47" xfId="0" applyFont="1" applyFill="1" applyBorder="1" applyAlignment="1">
      <alignment horizontal="justify" vertical="top" wrapText="1"/>
    </xf>
    <xf numFmtId="0" fontId="35" fillId="2" borderId="4" xfId="0" applyFont="1" applyFill="1" applyBorder="1" applyAlignment="1">
      <alignment horizontal="justify" vertical="center" textRotation="90" wrapText="1"/>
    </xf>
    <xf numFmtId="0" fontId="29" fillId="2" borderId="8" xfId="0" applyFont="1" applyFill="1" applyBorder="1" applyAlignment="1">
      <alignment vertical="center" textRotation="90"/>
    </xf>
    <xf numFmtId="165" fontId="3" fillId="5" borderId="47" xfId="0" applyNumberFormat="1" applyFont="1" applyFill="1" applyBorder="1" applyAlignment="1">
      <alignment horizontal="right"/>
    </xf>
    <xf numFmtId="165" fontId="37" fillId="5" borderId="47" xfId="0" applyNumberFormat="1" applyFont="1" applyFill="1" applyBorder="1" applyAlignment="1">
      <alignment horizontal="right"/>
    </xf>
    <xf numFmtId="165" fontId="3" fillId="2" borderId="47" xfId="0" applyNumberFormat="1" applyFont="1" applyFill="1" applyBorder="1" applyAlignment="1">
      <alignment horizontal="right"/>
    </xf>
    <xf numFmtId="165" fontId="3" fillId="2" borderId="20" xfId="0" applyNumberFormat="1" applyFont="1" applyFill="1" applyBorder="1" applyAlignment="1">
      <alignment horizontal="right"/>
    </xf>
    <xf numFmtId="165" fontId="3" fillId="5" borderId="20" xfId="0" applyNumberFormat="1" applyFont="1" applyFill="1" applyBorder="1" applyAlignment="1">
      <alignment horizontal="right"/>
    </xf>
    <xf numFmtId="165" fontId="3" fillId="2" borderId="4" xfId="0" applyNumberFormat="1" applyFont="1" applyFill="1" applyBorder="1" applyAlignment="1">
      <alignment horizontal="right"/>
    </xf>
    <xf numFmtId="165" fontId="37" fillId="2" borderId="4" xfId="0" applyNumberFormat="1" applyFont="1" applyFill="1" applyBorder="1" applyAlignment="1">
      <alignment horizontal="right"/>
    </xf>
    <xf numFmtId="165" fontId="3" fillId="5" borderId="30" xfId="0" applyNumberFormat="1" applyFont="1" applyFill="1" applyBorder="1" applyAlignment="1">
      <alignment horizontal="right"/>
    </xf>
    <xf numFmtId="165" fontId="37" fillId="5" borderId="30" xfId="0" applyNumberFormat="1" applyFont="1" applyFill="1" applyBorder="1" applyAlignment="1">
      <alignment horizontal="right"/>
    </xf>
    <xf numFmtId="165" fontId="3" fillId="2" borderId="30" xfId="0" applyNumberFormat="1" applyFont="1" applyFill="1" applyBorder="1" applyAlignment="1">
      <alignment horizontal="right"/>
    </xf>
    <xf numFmtId="165" fontId="3" fillId="2" borderId="3" xfId="0" applyNumberFormat="1" applyFont="1" applyFill="1" applyBorder="1" applyAlignment="1">
      <alignment horizontal="right"/>
    </xf>
    <xf numFmtId="165" fontId="3" fillId="5" borderId="3" xfId="0" applyNumberFormat="1" applyFont="1" applyFill="1" applyBorder="1" applyAlignment="1">
      <alignment horizontal="right"/>
    </xf>
    <xf numFmtId="165" fontId="3" fillId="2" borderId="11" xfId="0" applyNumberFormat="1" applyFont="1" applyFill="1" applyBorder="1" applyAlignment="1">
      <alignment horizontal="right"/>
    </xf>
    <xf numFmtId="165" fontId="37" fillId="2" borderId="11" xfId="0" applyNumberFormat="1" applyFont="1" applyFill="1" applyBorder="1" applyAlignment="1">
      <alignment horizontal="right"/>
    </xf>
    <xf numFmtId="165" fontId="3" fillId="2" borderId="39" xfId="0" applyNumberFormat="1" applyFont="1" applyFill="1" applyBorder="1" applyAlignment="1">
      <alignment horizontal="right"/>
    </xf>
    <xf numFmtId="165" fontId="37" fillId="2" borderId="39" xfId="0" applyNumberFormat="1" applyFont="1" applyFill="1" applyBorder="1" applyAlignment="1">
      <alignment horizontal="right"/>
    </xf>
    <xf numFmtId="0" fontId="35" fillId="2" borderId="16" xfId="0" applyFont="1" applyFill="1" applyBorder="1" applyAlignment="1">
      <alignment horizontal="justify" vertical="top" wrapText="1"/>
    </xf>
    <xf numFmtId="43" fontId="34" fillId="2" borderId="2" xfId="4" applyFont="1" applyFill="1" applyBorder="1" applyAlignment="1">
      <alignment horizontal="justify" vertical="top" wrapText="1"/>
    </xf>
    <xf numFmtId="43" fontId="34" fillId="2" borderId="2" xfId="4" applyFont="1" applyFill="1" applyBorder="1" applyAlignment="1">
      <alignment horizontal="justify" vertical="center" textRotation="90" wrapText="1"/>
    </xf>
    <xf numFmtId="165" fontId="37" fillId="5" borderId="2" xfId="0" applyNumberFormat="1" applyFont="1" applyFill="1" applyBorder="1" applyAlignment="1">
      <alignment horizontal="right"/>
    </xf>
    <xf numFmtId="165" fontId="37" fillId="0" borderId="2" xfId="0" applyNumberFormat="1" applyFont="1" applyFill="1" applyBorder="1" applyAlignment="1">
      <alignment horizontal="right"/>
    </xf>
    <xf numFmtId="0" fontId="29" fillId="2" borderId="6" xfId="0" applyFont="1" applyFill="1" applyBorder="1" applyAlignment="1">
      <alignment horizontal="center"/>
    </xf>
    <xf numFmtId="0" fontId="29" fillId="2" borderId="8" xfId="0" applyFont="1" applyFill="1" applyBorder="1" applyAlignment="1">
      <alignment horizontal="justify" vertical="top" wrapText="1"/>
    </xf>
    <xf numFmtId="49" fontId="29" fillId="2" borderId="8" xfId="0" applyNumberFormat="1" applyFont="1" applyFill="1" applyBorder="1" applyAlignment="1">
      <alignment horizontal="center" vertical="top" wrapText="1"/>
    </xf>
    <xf numFmtId="0" fontId="29" fillId="2" borderId="10" xfId="0" applyFont="1" applyFill="1" applyBorder="1" applyAlignment="1">
      <alignment horizontal="justify" vertical="top" wrapText="1"/>
    </xf>
    <xf numFmtId="0" fontId="29" fillId="2" borderId="2" xfId="0" applyFont="1" applyFill="1" applyBorder="1" applyAlignment="1">
      <alignment horizontal="center"/>
    </xf>
    <xf numFmtId="165" fontId="37" fillId="2" borderId="2" xfId="0" applyNumberFormat="1" applyFont="1" applyFill="1" applyBorder="1" applyAlignment="1">
      <alignment horizontal="right"/>
    </xf>
    <xf numFmtId="0" fontId="29" fillId="2" borderId="4" xfId="0" applyFont="1" applyFill="1" applyBorder="1" applyAlignment="1">
      <alignment horizontal="justify" vertical="center" textRotation="90"/>
    </xf>
    <xf numFmtId="0" fontId="35" fillId="2" borderId="2" xfId="0" applyFont="1" applyFill="1" applyBorder="1" applyAlignment="1">
      <alignment vertical="top" wrapText="1"/>
    </xf>
    <xf numFmtId="0" fontId="29" fillId="2" borderId="2" xfId="0" applyFont="1" applyFill="1" applyBorder="1"/>
    <xf numFmtId="0" fontId="50" fillId="2" borderId="2" xfId="0" applyFont="1" applyFill="1" applyBorder="1" applyAlignment="1">
      <alignment horizontal="center" vertical="center" textRotation="90"/>
    </xf>
    <xf numFmtId="165" fontId="52" fillId="0" borderId="2" xfId="0" applyNumberFormat="1" applyFont="1" applyFill="1" applyBorder="1" applyAlignment="1">
      <alignment horizontal="right"/>
    </xf>
    <xf numFmtId="165" fontId="37" fillId="2" borderId="20" xfId="0" applyNumberFormat="1" applyFont="1" applyFill="1" applyBorder="1" applyAlignment="1">
      <alignment horizontal="right"/>
    </xf>
    <xf numFmtId="0" fontId="29" fillId="2" borderId="6" xfId="0" applyFont="1" applyFill="1" applyBorder="1"/>
    <xf numFmtId="49" fontId="29" fillId="2" borderId="6" xfId="0" applyNumberFormat="1" applyFont="1" applyFill="1" applyBorder="1"/>
    <xf numFmtId="0" fontId="29" fillId="2" borderId="6" xfId="0" applyFont="1" applyFill="1" applyBorder="1" applyAlignment="1">
      <alignment vertical="center" textRotation="90"/>
    </xf>
    <xf numFmtId="165" fontId="37" fillId="2" borderId="3" xfId="0" applyNumberFormat="1" applyFont="1" applyFill="1" applyBorder="1" applyAlignment="1">
      <alignment horizontal="right"/>
    </xf>
    <xf numFmtId="49" fontId="29" fillId="2" borderId="2" xfId="0" applyNumberFormat="1" applyFont="1" applyFill="1" applyBorder="1"/>
    <xf numFmtId="0" fontId="29" fillId="2" borderId="2" xfId="0" applyFont="1" applyFill="1" applyBorder="1" applyAlignment="1">
      <alignment vertical="center" textRotation="90"/>
    </xf>
    <xf numFmtId="0" fontId="44" fillId="2" borderId="2" xfId="0" applyFont="1" applyFill="1" applyBorder="1" applyAlignment="1">
      <alignment horizontal="center" vertical="center" textRotation="90"/>
    </xf>
    <xf numFmtId="49" fontId="45" fillId="2" borderId="8" xfId="0" applyNumberFormat="1" applyFont="1" applyFill="1" applyBorder="1" applyAlignment="1">
      <alignment horizontal="center" vertical="center"/>
    </xf>
    <xf numFmtId="165" fontId="46" fillId="5" borderId="8" xfId="0" applyNumberFormat="1" applyFont="1" applyFill="1" applyBorder="1" applyAlignment="1">
      <alignment horizontal="right"/>
    </xf>
    <xf numFmtId="165" fontId="46" fillId="0" borderId="8" xfId="0" applyNumberFormat="1" applyFont="1" applyFill="1" applyBorder="1" applyAlignment="1">
      <alignment horizontal="right"/>
    </xf>
    <xf numFmtId="49" fontId="3" fillId="2" borderId="47" xfId="0" applyNumberFormat="1" applyFont="1" applyFill="1" applyBorder="1" applyAlignment="1">
      <alignment horizontal="center"/>
    </xf>
    <xf numFmtId="165" fontId="3" fillId="0" borderId="20" xfId="0" applyNumberFormat="1" applyFont="1" applyFill="1" applyBorder="1" applyAlignment="1">
      <alignment horizontal="right"/>
    </xf>
    <xf numFmtId="49" fontId="3" fillId="2" borderId="30" xfId="0" applyNumberFormat="1" applyFont="1" applyFill="1" applyBorder="1" applyAlignment="1">
      <alignment horizontal="center"/>
    </xf>
    <xf numFmtId="165" fontId="4" fillId="5" borderId="30" xfId="0" applyNumberFormat="1" applyFont="1" applyFill="1" applyBorder="1" applyAlignment="1">
      <alignment horizontal="right" wrapText="1"/>
    </xf>
    <xf numFmtId="165" fontId="37" fillId="5" borderId="6" xfId="0" applyNumberFormat="1" applyFont="1" applyFill="1" applyBorder="1" applyAlignment="1">
      <alignment horizontal="right" wrapText="1"/>
    </xf>
    <xf numFmtId="165" fontId="4" fillId="0" borderId="6" xfId="0" applyNumberFormat="1" applyFont="1" applyFill="1" applyBorder="1" applyAlignment="1">
      <alignment horizontal="right" wrapText="1"/>
    </xf>
    <xf numFmtId="165" fontId="4" fillId="0" borderId="3" xfId="0" applyNumberFormat="1" applyFont="1" applyFill="1" applyBorder="1" applyAlignment="1">
      <alignment horizontal="right" wrapText="1"/>
    </xf>
    <xf numFmtId="165" fontId="37" fillId="0" borderId="6" xfId="0" applyNumberFormat="1" applyFont="1" applyFill="1" applyBorder="1" applyAlignment="1">
      <alignment horizontal="right" wrapText="1"/>
    </xf>
    <xf numFmtId="165" fontId="4" fillId="5" borderId="3" xfId="0" applyNumberFormat="1" applyFont="1" applyFill="1" applyBorder="1" applyAlignment="1">
      <alignment horizontal="right" wrapText="1"/>
    </xf>
    <xf numFmtId="165" fontId="4" fillId="5" borderId="29" xfId="0" applyNumberFormat="1" applyFont="1" applyFill="1" applyBorder="1" applyAlignment="1">
      <alignment horizontal="right" wrapText="1"/>
    </xf>
    <xf numFmtId="165" fontId="4" fillId="0" borderId="30" xfId="0" applyNumberFormat="1" applyFont="1" applyFill="1" applyBorder="1" applyAlignment="1">
      <alignment horizontal="right" wrapText="1"/>
    </xf>
    <xf numFmtId="165" fontId="4" fillId="5" borderId="11" xfId="0" applyNumberFormat="1" applyFont="1" applyFill="1" applyBorder="1" applyAlignment="1">
      <alignment horizontal="right" wrapText="1"/>
    </xf>
    <xf numFmtId="165" fontId="4" fillId="0" borderId="29" xfId="0" applyNumberFormat="1" applyFont="1" applyFill="1" applyBorder="1" applyAlignment="1">
      <alignment horizontal="right" wrapText="1"/>
    </xf>
    <xf numFmtId="0" fontId="29" fillId="2" borderId="6" xfId="0" applyFont="1" applyFill="1" applyBorder="1" applyAlignment="1">
      <alignment horizontal="justify" vertical="top" wrapText="1"/>
    </xf>
    <xf numFmtId="0" fontId="29" fillId="2" borderId="2" xfId="0" applyFont="1" applyFill="1" applyBorder="1" applyAlignment="1">
      <alignment horizontal="justify" vertical="top" wrapText="1"/>
    </xf>
    <xf numFmtId="49" fontId="29" fillId="2" borderId="6" xfId="0" applyNumberFormat="1" applyFont="1" applyFill="1" applyBorder="1" applyAlignment="1"/>
    <xf numFmtId="165" fontId="37" fillId="2" borderId="10" xfId="0" applyNumberFormat="1" applyFont="1" applyFill="1" applyBorder="1" applyAlignment="1">
      <alignment horizontal="right"/>
    </xf>
    <xf numFmtId="0" fontId="49" fillId="2" borderId="24" xfId="0" applyFont="1" applyFill="1" applyBorder="1" applyAlignment="1">
      <alignment horizontal="justify" vertical="top" wrapText="1"/>
    </xf>
    <xf numFmtId="0" fontId="50" fillId="2" borderId="8" xfId="0" applyFont="1" applyFill="1" applyBorder="1" applyAlignment="1">
      <alignment horizontal="center" vertical="center"/>
    </xf>
    <xf numFmtId="49" fontId="50" fillId="2" borderId="8" xfId="0" applyNumberFormat="1" applyFont="1" applyFill="1" applyBorder="1" applyAlignment="1">
      <alignment horizontal="center" vertical="center"/>
    </xf>
    <xf numFmtId="0" fontId="50" fillId="2" borderId="10" xfId="0" applyFont="1" applyFill="1" applyBorder="1" applyAlignment="1">
      <alignment horizontal="center" vertical="center"/>
    </xf>
    <xf numFmtId="0" fontId="50" fillId="2" borderId="8" xfId="0" applyFont="1" applyFill="1" applyBorder="1" applyAlignment="1">
      <alignment horizontal="center" vertical="center" textRotation="90"/>
    </xf>
    <xf numFmtId="49" fontId="51" fillId="2" borderId="8" xfId="0" applyNumberFormat="1" applyFont="1" applyFill="1" applyBorder="1" applyAlignment="1">
      <alignment horizontal="center" vertical="center"/>
    </xf>
    <xf numFmtId="165" fontId="41" fillId="5" borderId="8" xfId="0" applyNumberFormat="1" applyFont="1" applyFill="1" applyBorder="1" applyAlignment="1">
      <alignment horizontal="right"/>
    </xf>
    <xf numFmtId="165" fontId="52" fillId="5" borderId="8" xfId="0" applyNumberFormat="1" applyFont="1" applyFill="1" applyBorder="1" applyAlignment="1">
      <alignment horizontal="right"/>
    </xf>
    <xf numFmtId="165" fontId="41" fillId="0" borderId="8" xfId="0" applyNumberFormat="1" applyFont="1" applyFill="1" applyBorder="1" applyAlignment="1">
      <alignment horizontal="right"/>
    </xf>
    <xf numFmtId="165" fontId="52" fillId="0" borderId="8" xfId="0" applyNumberFormat="1" applyFont="1" applyFill="1" applyBorder="1" applyAlignment="1">
      <alignment horizontal="right"/>
    </xf>
    <xf numFmtId="165" fontId="37" fillId="2" borderId="47" xfId="0" applyNumberFormat="1" applyFont="1" applyFill="1" applyBorder="1" applyAlignment="1">
      <alignment horizontal="right"/>
    </xf>
    <xf numFmtId="165" fontId="37" fillId="2" borderId="30" xfId="0" applyNumberFormat="1" applyFont="1" applyFill="1" applyBorder="1" applyAlignment="1">
      <alignment horizontal="right"/>
    </xf>
    <xf numFmtId="49" fontId="29" fillId="2" borderId="2" xfId="0" applyNumberFormat="1" applyFont="1" applyFill="1" applyBorder="1" applyAlignment="1">
      <alignment horizontal="justify" vertical="top" wrapText="1"/>
    </xf>
    <xf numFmtId="0" fontId="29" fillId="2" borderId="2" xfId="0" applyFont="1" applyFill="1" applyBorder="1" applyAlignment="1">
      <alignment horizontal="distributed" vertical="top" wrapText="1"/>
    </xf>
    <xf numFmtId="49" fontId="29" fillId="2" borderId="2" xfId="0" applyNumberFormat="1" applyFont="1" applyFill="1" applyBorder="1" applyAlignment="1">
      <alignment horizontal="distributed" vertical="top" wrapText="1"/>
    </xf>
    <xf numFmtId="2" fontId="34" fillId="0" borderId="34" xfId="0" applyNumberFormat="1" applyFont="1" applyBorder="1" applyAlignment="1">
      <alignment horizontal="left"/>
    </xf>
    <xf numFmtId="0" fontId="49" fillId="2" borderId="44" xfId="0" applyFont="1" applyFill="1" applyBorder="1" applyAlignment="1">
      <alignment horizontal="left" vertical="top" wrapText="1"/>
    </xf>
    <xf numFmtId="0" fontId="49" fillId="2" borderId="9" xfId="0" applyFont="1" applyFill="1" applyBorder="1" applyAlignment="1">
      <alignment horizontal="center" vertical="top"/>
    </xf>
    <xf numFmtId="0" fontId="49" fillId="2" borderId="2" xfId="0" applyFont="1" applyFill="1" applyBorder="1" applyAlignment="1">
      <alignment horizontal="justify" vertical="top"/>
    </xf>
    <xf numFmtId="49" fontId="49" fillId="2" borderId="2" xfId="0" applyNumberFormat="1" applyFont="1" applyFill="1" applyBorder="1" applyAlignment="1">
      <alignment horizontal="justify" vertical="top"/>
    </xf>
    <xf numFmtId="0" fontId="49" fillId="2" borderId="2" xfId="0" applyFont="1" applyFill="1" applyBorder="1" applyAlignment="1">
      <alignment horizontal="distributed" vertical="top"/>
    </xf>
    <xf numFmtId="49" fontId="49" fillId="2" borderId="2" xfId="0" applyNumberFormat="1" applyFont="1" applyFill="1" applyBorder="1" applyAlignment="1">
      <alignment horizontal="distributed" vertical="top"/>
    </xf>
    <xf numFmtId="0" fontId="49" fillId="2" borderId="6" xfId="0" applyFont="1" applyFill="1" applyBorder="1" applyAlignment="1">
      <alignment horizontal="justify" vertical="top"/>
    </xf>
    <xf numFmtId="0" fontId="50" fillId="2" borderId="47" xfId="0" applyFont="1" applyFill="1" applyBorder="1" applyAlignment="1">
      <alignment horizontal="justify" vertical="top" wrapText="1"/>
    </xf>
    <xf numFmtId="0" fontId="50" fillId="2" borderId="8" xfId="0" applyFont="1" applyFill="1" applyBorder="1" applyAlignment="1">
      <alignment horizontal="justify" vertical="top" wrapText="1"/>
    </xf>
    <xf numFmtId="0" fontId="50" fillId="2" borderId="4" xfId="0" applyFont="1" applyFill="1" applyBorder="1" applyAlignment="1">
      <alignment horizontal="justify" vertical="center" textRotation="90" wrapText="1"/>
    </xf>
    <xf numFmtId="49" fontId="41" fillId="2" borderId="2" xfId="0" applyNumberFormat="1" applyFont="1" applyFill="1" applyBorder="1" applyAlignment="1">
      <alignment horizontal="center"/>
    </xf>
    <xf numFmtId="2" fontId="53" fillId="0" borderId="34" xfId="0" applyNumberFormat="1" applyFont="1" applyBorder="1" applyAlignment="1">
      <alignment horizontal="left"/>
    </xf>
    <xf numFmtId="0" fontId="43" fillId="2" borderId="44" xfId="0" applyFont="1" applyFill="1" applyBorder="1" applyAlignment="1">
      <alignment horizontal="justify" vertical="top" wrapText="1"/>
    </xf>
    <xf numFmtId="0" fontId="43" fillId="2" borderId="9" xfId="0" applyFont="1" applyFill="1" applyBorder="1" applyAlignment="1">
      <alignment horizontal="center" vertical="top"/>
    </xf>
    <xf numFmtId="49" fontId="46" fillId="2" borderId="6" xfId="0" applyNumberFormat="1" applyFont="1" applyFill="1" applyBorder="1" applyAlignment="1">
      <alignment horizontal="center"/>
    </xf>
    <xf numFmtId="165" fontId="46" fillId="5" borderId="6" xfId="0" applyNumberFormat="1" applyFont="1" applyFill="1" applyBorder="1" applyAlignment="1">
      <alignment horizontal="right"/>
    </xf>
    <xf numFmtId="165" fontId="47" fillId="5" borderId="6" xfId="0" applyNumberFormat="1" applyFont="1" applyFill="1" applyBorder="1" applyAlignment="1">
      <alignment horizontal="right"/>
    </xf>
    <xf numFmtId="165" fontId="46" fillId="0" borderId="6" xfId="0" applyNumberFormat="1" applyFont="1" applyFill="1" applyBorder="1" applyAlignment="1">
      <alignment horizontal="right"/>
    </xf>
    <xf numFmtId="165" fontId="47" fillId="0" borderId="6" xfId="0" applyNumberFormat="1" applyFont="1" applyFill="1" applyBorder="1" applyAlignment="1">
      <alignment horizontal="right"/>
    </xf>
    <xf numFmtId="165" fontId="46" fillId="2" borderId="6" xfId="0" applyNumberFormat="1" applyFont="1" applyFill="1" applyBorder="1" applyAlignment="1">
      <alignment horizontal="right"/>
    </xf>
    <xf numFmtId="165" fontId="47" fillId="2" borderId="6" xfId="0" applyNumberFormat="1" applyFont="1" applyFill="1" applyBorder="1" applyAlignment="1">
      <alignment horizontal="right"/>
    </xf>
    <xf numFmtId="165" fontId="41" fillId="5" borderId="6" xfId="0" applyNumberFormat="1" applyFont="1" applyFill="1" applyBorder="1" applyAlignment="1">
      <alignment horizontal="right"/>
    </xf>
    <xf numFmtId="165" fontId="52" fillId="5" borderId="6" xfId="0" applyNumberFormat="1" applyFont="1" applyFill="1" applyBorder="1" applyAlignment="1">
      <alignment horizontal="right"/>
    </xf>
    <xf numFmtId="0" fontId="35" fillId="2" borderId="2" xfId="0" applyFont="1" applyFill="1" applyBorder="1" applyAlignment="1">
      <alignment horizontal="center" vertical="center"/>
    </xf>
    <xf numFmtId="49" fontId="35" fillId="2" borderId="2" xfId="0" applyNumberFormat="1" applyFont="1" applyFill="1" applyBorder="1" applyAlignment="1">
      <alignment horizontal="center" vertical="center"/>
    </xf>
    <xf numFmtId="0" fontId="35" fillId="2" borderId="6" xfId="0" applyFont="1" applyFill="1" applyBorder="1" applyAlignment="1">
      <alignment horizontal="center" vertical="center"/>
    </xf>
    <xf numFmtId="0" fontId="35" fillId="2" borderId="2" xfId="0" applyFont="1" applyFill="1" applyBorder="1" applyAlignment="1">
      <alignment horizontal="center" vertical="center" textRotation="90"/>
    </xf>
    <xf numFmtId="49" fontId="4" fillId="2" borderId="2" xfId="0" applyNumberFormat="1" applyFont="1" applyFill="1" applyBorder="1" applyAlignment="1">
      <alignment horizontal="center" vertical="center"/>
    </xf>
    <xf numFmtId="49" fontId="29" fillId="2" borderId="2" xfId="0" applyNumberFormat="1" applyFont="1" applyFill="1" applyBorder="1" applyAlignment="1"/>
    <xf numFmtId="0" fontId="29" fillId="2" borderId="6" xfId="0" applyFont="1" applyFill="1" applyBorder="1" applyAlignment="1">
      <alignment horizontal="distributed" vertical="top"/>
    </xf>
    <xf numFmtId="0" fontId="35" fillId="2" borderId="30" xfId="0" applyFont="1" applyFill="1" applyBorder="1" applyAlignment="1">
      <alignment horizontal="justify" vertical="top" wrapText="1"/>
    </xf>
    <xf numFmtId="0" fontId="29" fillId="2" borderId="48" xfId="0" applyFont="1" applyFill="1" applyBorder="1" applyAlignment="1">
      <alignment horizontal="justify" vertical="top" wrapText="1"/>
    </xf>
    <xf numFmtId="0" fontId="32" fillId="2" borderId="49" xfId="0" applyFont="1" applyFill="1" applyBorder="1" applyAlignment="1">
      <alignment horizontal="justify" vertical="top" wrapText="1"/>
    </xf>
    <xf numFmtId="0" fontId="32" fillId="2" borderId="12" xfId="0" applyFont="1" applyFill="1" applyBorder="1" applyAlignment="1">
      <alignment horizontal="center" vertical="top"/>
    </xf>
    <xf numFmtId="0" fontId="32" fillId="2" borderId="13" xfId="0" applyFont="1" applyFill="1" applyBorder="1"/>
    <xf numFmtId="49" fontId="32" fillId="2" borderId="13" xfId="0" applyNumberFormat="1" applyFont="1" applyFill="1" applyBorder="1"/>
    <xf numFmtId="0" fontId="32" fillId="2" borderId="13" xfId="0" applyFont="1" applyFill="1" applyBorder="1" applyAlignment="1">
      <alignment vertical="center" textRotation="90"/>
    </xf>
    <xf numFmtId="165" fontId="5" fillId="5" borderId="13" xfId="0" applyNumberFormat="1" applyFont="1" applyFill="1" applyBorder="1" applyAlignment="1">
      <alignment horizontal="right"/>
    </xf>
    <xf numFmtId="165" fontId="40" fillId="5" borderId="13" xfId="0" applyNumberFormat="1" applyFont="1" applyFill="1" applyBorder="1" applyAlignment="1">
      <alignment horizontal="right"/>
    </xf>
    <xf numFmtId="165" fontId="5" fillId="0" borderId="13" xfId="0" applyNumberFormat="1" applyFont="1" applyFill="1" applyBorder="1" applyAlignment="1">
      <alignment horizontal="right"/>
    </xf>
    <xf numFmtId="165" fontId="40" fillId="0" borderId="13" xfId="0" applyNumberFormat="1" applyFont="1" applyFill="1" applyBorder="1" applyAlignment="1">
      <alignment horizontal="right"/>
    </xf>
    <xf numFmtId="165" fontId="5" fillId="5" borderId="50" xfId="0" applyNumberFormat="1" applyFont="1" applyFill="1" applyBorder="1" applyAlignment="1">
      <alignment horizontal="right"/>
    </xf>
    <xf numFmtId="165" fontId="40" fillId="5" borderId="50" xfId="0" applyNumberFormat="1" applyFont="1" applyFill="1" applyBorder="1" applyAlignment="1">
      <alignment horizontal="right"/>
    </xf>
    <xf numFmtId="0" fontId="32" fillId="2" borderId="51" xfId="0" applyFont="1" applyFill="1" applyBorder="1" applyAlignment="1">
      <alignment horizontal="justify" vertical="top" wrapText="1"/>
    </xf>
    <xf numFmtId="0" fontId="54" fillId="2" borderId="41" xfId="0" applyFont="1" applyFill="1" applyBorder="1" applyAlignment="1">
      <alignment horizontal="center" vertical="top"/>
    </xf>
    <xf numFmtId="0" fontId="35" fillId="2" borderId="52" xfId="0" applyFont="1" applyFill="1" applyBorder="1" applyAlignment="1">
      <alignment horizontal="center" vertical="center"/>
    </xf>
    <xf numFmtId="49" fontId="35" fillId="2" borderId="52" xfId="0" applyNumberFormat="1" applyFont="1" applyFill="1" applyBorder="1" applyAlignment="1">
      <alignment horizontal="center" vertical="center"/>
    </xf>
    <xf numFmtId="0" fontId="35" fillId="2" borderId="52" xfId="0" applyFont="1" applyFill="1" applyBorder="1" applyAlignment="1">
      <alignment horizontal="center" vertical="center" textRotation="90"/>
    </xf>
    <xf numFmtId="49" fontId="4" fillId="2" borderId="52" xfId="0" applyNumberFormat="1" applyFont="1" applyFill="1" applyBorder="1" applyAlignment="1">
      <alignment horizontal="center" vertical="center"/>
    </xf>
    <xf numFmtId="165" fontId="5" fillId="5" borderId="52" xfId="0" applyNumberFormat="1" applyFont="1" applyFill="1" applyBorder="1" applyAlignment="1">
      <alignment horizontal="right"/>
    </xf>
    <xf numFmtId="165" fontId="40" fillId="5" borderId="52" xfId="0" applyNumberFormat="1" applyFont="1" applyFill="1" applyBorder="1" applyAlignment="1">
      <alignment horizontal="right"/>
    </xf>
    <xf numFmtId="165" fontId="5" fillId="0" borderId="52" xfId="0" applyNumberFormat="1" applyFont="1" applyFill="1" applyBorder="1" applyAlignment="1">
      <alignment horizontal="right"/>
    </xf>
    <xf numFmtId="165" fontId="40" fillId="0" borderId="52" xfId="0" applyNumberFormat="1" applyFont="1" applyFill="1" applyBorder="1" applyAlignment="1">
      <alignment horizontal="right"/>
    </xf>
    <xf numFmtId="165" fontId="5" fillId="5" borderId="14" xfId="0" applyNumberFormat="1" applyFont="1" applyFill="1" applyBorder="1" applyAlignment="1">
      <alignment horizontal="right"/>
    </xf>
    <xf numFmtId="165" fontId="40" fillId="5" borderId="14" xfId="0" applyNumberFormat="1" applyFont="1" applyFill="1" applyBorder="1" applyAlignment="1">
      <alignment horizontal="right"/>
    </xf>
    <xf numFmtId="165" fontId="5" fillId="2" borderId="14" xfId="0" applyNumberFormat="1" applyFont="1" applyFill="1" applyBorder="1" applyAlignment="1">
      <alignment horizontal="right"/>
    </xf>
    <xf numFmtId="165" fontId="40" fillId="2" borderId="14" xfId="0" applyNumberFormat="1" applyFont="1" applyFill="1" applyBorder="1" applyAlignment="1">
      <alignment horizontal="right"/>
    </xf>
    <xf numFmtId="0" fontId="29" fillId="2" borderId="0" xfId="0" applyFont="1" applyFill="1" applyAlignment="1">
      <alignment horizontal="justify" vertical="top"/>
    </xf>
    <xf numFmtId="0" fontId="29" fillId="2" borderId="0" xfId="0" applyFont="1" applyFill="1" applyAlignment="1">
      <alignment horizontal="center" vertical="top"/>
    </xf>
    <xf numFmtId="49" fontId="29" fillId="2" borderId="0" xfId="0" applyNumberFormat="1" applyFont="1" applyFill="1"/>
    <xf numFmtId="49" fontId="3" fillId="2" borderId="0" xfId="0" applyNumberFormat="1" applyFont="1" applyFill="1" applyAlignment="1">
      <alignment horizontal="center"/>
    </xf>
    <xf numFmtId="0" fontId="29" fillId="2" borderId="3" xfId="0" applyFont="1" applyFill="1" applyBorder="1" applyAlignment="1"/>
    <xf numFmtId="0" fontId="29" fillId="2" borderId="0" xfId="0" applyFont="1" applyFill="1" applyAlignment="1">
      <alignment horizontal="justify"/>
    </xf>
    <xf numFmtId="0" fontId="29" fillId="0" borderId="0" xfId="0" applyFont="1" applyAlignment="1"/>
    <xf numFmtId="0" fontId="55" fillId="0" borderId="0" xfId="0" applyFont="1" applyAlignment="1"/>
    <xf numFmtId="0" fontId="29" fillId="2" borderId="0" xfId="0" applyFont="1" applyFill="1" applyAlignment="1">
      <alignment horizontal="center" vertical="center"/>
    </xf>
    <xf numFmtId="0" fontId="29" fillId="2" borderId="0" xfId="0" applyFont="1" applyFill="1" applyBorder="1" applyAlignment="1">
      <alignment vertical="top"/>
    </xf>
    <xf numFmtId="165" fontId="29" fillId="0" borderId="0" xfId="0" applyNumberFormat="1" applyFont="1" applyAlignment="1">
      <alignment horizontal="justify" vertical="top"/>
    </xf>
    <xf numFmtId="165" fontId="29" fillId="0" borderId="0" xfId="0" applyNumberFormat="1" applyFont="1" applyAlignment="1">
      <alignment horizontal="center" vertical="top"/>
    </xf>
    <xf numFmtId="165" fontId="29" fillId="0" borderId="0" xfId="0" applyNumberFormat="1" applyFont="1"/>
    <xf numFmtId="165" fontId="3" fillId="0" borderId="0" xfId="0" applyNumberFormat="1" applyFont="1" applyAlignment="1">
      <alignment horizontal="center"/>
    </xf>
    <xf numFmtId="165" fontId="31" fillId="0" borderId="0" xfId="0" applyNumberFormat="1" applyFont="1"/>
    <xf numFmtId="165" fontId="29" fillId="2" borderId="0" xfId="0" applyNumberFormat="1" applyFont="1" applyFill="1"/>
    <xf numFmtId="165" fontId="31" fillId="2" borderId="0" xfId="0" applyNumberFormat="1" applyFont="1" applyFill="1"/>
    <xf numFmtId="165" fontId="34" fillId="0" borderId="0" xfId="0" applyNumberFormat="1" applyFont="1" applyAlignment="1">
      <alignment horizontal="justify"/>
    </xf>
    <xf numFmtId="0" fontId="29" fillId="0" borderId="3" xfId="0" applyFont="1" applyBorder="1" applyAlignment="1">
      <alignment horizontal="center" vertical="top"/>
    </xf>
    <xf numFmtId="49" fontId="35" fillId="2" borderId="12" xfId="0" applyNumberFormat="1" applyFont="1" applyFill="1" applyBorder="1" applyAlignment="1">
      <alignment horizontal="justify" vertical="top"/>
    </xf>
    <xf numFmtId="0" fontId="32" fillId="2" borderId="30" xfId="0" applyFont="1" applyFill="1" applyBorder="1" applyAlignment="1">
      <alignment horizontal="justify" vertical="top" wrapText="1"/>
    </xf>
    <xf numFmtId="0" fontId="42" fillId="0" borderId="6" xfId="0" applyFont="1" applyBorder="1" applyAlignment="1">
      <alignment horizontal="justify"/>
    </xf>
    <xf numFmtId="0" fontId="43" fillId="2" borderId="29" xfId="0" applyFont="1" applyFill="1" applyBorder="1" applyAlignment="1">
      <alignment horizontal="justify" vertical="top" wrapText="1"/>
    </xf>
    <xf numFmtId="0" fontId="48" fillId="0" borderId="2" xfId="0" applyFont="1" applyBorder="1" applyAlignment="1">
      <alignment horizontal="justify"/>
    </xf>
    <xf numFmtId="0" fontId="49" fillId="2" borderId="29" xfId="0" applyFont="1" applyFill="1" applyBorder="1" applyAlignment="1">
      <alignment horizontal="justify" vertical="top" wrapText="1"/>
    </xf>
    <xf numFmtId="0" fontId="53" fillId="0" borderId="2" xfId="0" applyFont="1" applyBorder="1" applyAlignment="1">
      <alignment horizontal="justify"/>
    </xf>
    <xf numFmtId="0" fontId="29" fillId="2" borderId="16" xfId="0" applyFont="1" applyFill="1" applyBorder="1" applyAlignment="1">
      <alignment horizontal="justify" vertical="top" wrapText="1"/>
    </xf>
    <xf numFmtId="0" fontId="35" fillId="2" borderId="6" xfId="0" applyFont="1" applyFill="1" applyBorder="1" applyAlignment="1">
      <alignment horizontal="left" wrapText="1"/>
    </xf>
    <xf numFmtId="0" fontId="29" fillId="2" borderId="29" xfId="0" applyFont="1" applyFill="1" applyBorder="1" applyAlignment="1">
      <alignment horizontal="justify" vertical="top" wrapText="1"/>
    </xf>
    <xf numFmtId="0" fontId="34" fillId="0" borderId="2" xfId="0" applyFont="1" applyBorder="1" applyAlignment="1">
      <alignment horizontal="justify"/>
    </xf>
    <xf numFmtId="0" fontId="29" fillId="2" borderId="21" xfId="0" applyFont="1" applyFill="1" applyBorder="1" applyAlignment="1">
      <alignment horizontal="justify" vertical="top" wrapText="1"/>
    </xf>
    <xf numFmtId="0" fontId="29" fillId="2" borderId="11" xfId="0" applyFont="1" applyFill="1" applyBorder="1" applyAlignment="1">
      <alignment horizontal="justify" vertical="top"/>
    </xf>
    <xf numFmtId="0" fontId="29" fillId="2" borderId="39" xfId="0" applyFont="1" applyFill="1" applyBorder="1" applyAlignment="1">
      <alignment horizontal="justify" vertical="top"/>
    </xf>
    <xf numFmtId="14" fontId="35" fillId="2" borderId="39" xfId="0" applyNumberFormat="1" applyFont="1" applyFill="1" applyBorder="1" applyAlignment="1">
      <alignment horizontal="justify" vertical="top" wrapText="1"/>
    </xf>
    <xf numFmtId="0" fontId="35" fillId="2" borderId="4" xfId="0" applyFont="1" applyFill="1" applyBorder="1" applyAlignment="1">
      <alignment horizontal="justify" vertical="top" wrapText="1"/>
    </xf>
    <xf numFmtId="0" fontId="29" fillId="2" borderId="30" xfId="0" applyFont="1" applyFill="1" applyBorder="1" applyAlignment="1">
      <alignment horizontal="justify" vertical="top" wrapText="1"/>
    </xf>
    <xf numFmtId="165" fontId="37" fillId="5" borderId="3" xfId="0" applyNumberFormat="1" applyFont="1" applyFill="1" applyBorder="1" applyAlignment="1">
      <alignment horizontal="right"/>
    </xf>
    <xf numFmtId="0" fontId="35" fillId="2" borderId="2" xfId="0" applyFont="1" applyFill="1" applyBorder="1" applyAlignment="1">
      <alignment horizontal="justify" wrapText="1"/>
    </xf>
    <xf numFmtId="0" fontId="34" fillId="2" borderId="6" xfId="0" applyFont="1" applyFill="1" applyBorder="1" applyAlignment="1">
      <alignment horizontal="justify"/>
    </xf>
    <xf numFmtId="165" fontId="37" fillId="5" borderId="2" xfId="0" applyNumberFormat="1" applyFont="1" applyFill="1" applyBorder="1" applyAlignment="1">
      <alignment horizontal="right" wrapText="1"/>
    </xf>
    <xf numFmtId="165" fontId="37" fillId="0" borderId="2" xfId="0" applyNumberFormat="1" applyFont="1" applyFill="1" applyBorder="1" applyAlignment="1">
      <alignment horizontal="right" wrapText="1"/>
    </xf>
    <xf numFmtId="0" fontId="35" fillId="2" borderId="29" xfId="0" applyFont="1" applyFill="1" applyBorder="1" applyAlignment="1">
      <alignment horizontal="justify" vertical="top" wrapText="1"/>
    </xf>
    <xf numFmtId="0" fontId="35" fillId="2" borderId="37" xfId="0" applyFont="1" applyFill="1" applyBorder="1" applyAlignment="1">
      <alignment horizontal="justify" vertical="top" wrapText="1"/>
    </xf>
    <xf numFmtId="49" fontId="29" fillId="2" borderId="6" xfId="0" applyNumberFormat="1" applyFont="1" applyFill="1" applyBorder="1" applyAlignment="1">
      <alignment horizontal="center" vertical="top"/>
    </xf>
    <xf numFmtId="165" fontId="41" fillId="5" borderId="29" xfId="0" applyNumberFormat="1" applyFont="1" applyFill="1" applyBorder="1" applyAlignment="1">
      <alignment horizontal="right"/>
    </xf>
    <xf numFmtId="165" fontId="41" fillId="5" borderId="37" xfId="0" applyNumberFormat="1" applyFont="1" applyFill="1" applyBorder="1" applyAlignment="1">
      <alignment horizontal="right"/>
    </xf>
    <xf numFmtId="165" fontId="3" fillId="5" borderId="4" xfId="0" applyNumberFormat="1" applyFont="1" applyFill="1" applyBorder="1" applyAlignment="1">
      <alignment horizontal="right"/>
    </xf>
    <xf numFmtId="165" fontId="3" fillId="5" borderId="11" xfId="0" applyNumberFormat="1" applyFont="1" applyFill="1" applyBorder="1" applyAlignment="1">
      <alignment horizontal="right"/>
    </xf>
    <xf numFmtId="165" fontId="3" fillId="0" borderId="16" xfId="0" applyNumberFormat="1" applyFont="1" applyFill="1" applyBorder="1" applyAlignment="1">
      <alignment horizontal="right"/>
    </xf>
    <xf numFmtId="165" fontId="3" fillId="0" borderId="47" xfId="0" applyNumberFormat="1" applyFont="1" applyFill="1" applyBorder="1" applyAlignment="1">
      <alignment horizontal="right"/>
    </xf>
    <xf numFmtId="165" fontId="37" fillId="5" borderId="20" xfId="0" applyNumberFormat="1" applyFont="1" applyFill="1" applyBorder="1" applyAlignment="1">
      <alignment horizontal="right"/>
    </xf>
    <xf numFmtId="165" fontId="37" fillId="5" borderId="3" xfId="0" applyNumberFormat="1" applyFont="1" applyFill="1" applyBorder="1" applyAlignment="1">
      <alignment horizontal="right" wrapText="1"/>
    </xf>
    <xf numFmtId="165" fontId="3" fillId="2" borderId="29" xfId="0" applyNumberFormat="1" applyFont="1" applyFill="1" applyBorder="1" applyAlignment="1">
      <alignment horizontal="right"/>
    </xf>
    <xf numFmtId="165" fontId="3" fillId="2" borderId="37" xfId="0" applyNumberFormat="1" applyFont="1" applyFill="1" applyBorder="1" applyAlignment="1">
      <alignment horizontal="right"/>
    </xf>
    <xf numFmtId="165" fontId="3" fillId="5" borderId="29" xfId="0" applyNumberFormat="1" applyFont="1" applyFill="1" applyBorder="1" applyAlignment="1">
      <alignment horizontal="right"/>
    </xf>
    <xf numFmtId="0" fontId="34" fillId="0" borderId="6" xfId="0" applyFont="1" applyBorder="1" applyAlignment="1">
      <alignment horizontal="left"/>
    </xf>
    <xf numFmtId="165" fontId="4" fillId="5" borderId="37" xfId="0" applyNumberFormat="1" applyFont="1" applyFill="1" applyBorder="1" applyAlignment="1">
      <alignment horizontal="right" wrapText="1"/>
    </xf>
    <xf numFmtId="165" fontId="41" fillId="5" borderId="21" xfId="0" applyNumberFormat="1" applyFont="1" applyFill="1" applyBorder="1" applyAlignment="1">
      <alignment horizontal="right"/>
    </xf>
    <xf numFmtId="165" fontId="52" fillId="5" borderId="21" xfId="0" applyNumberFormat="1" applyFont="1" applyFill="1" applyBorder="1" applyAlignment="1">
      <alignment horizontal="right"/>
    </xf>
    <xf numFmtId="165" fontId="52" fillId="5" borderId="37" xfId="0" applyNumberFormat="1" applyFont="1" applyFill="1" applyBorder="1" applyAlignment="1">
      <alignment horizontal="right"/>
    </xf>
    <xf numFmtId="165" fontId="41" fillId="2" borderId="29" xfId="0" applyNumberFormat="1" applyFont="1" applyFill="1" applyBorder="1" applyAlignment="1">
      <alignment horizontal="right"/>
    </xf>
    <xf numFmtId="165" fontId="52" fillId="2" borderId="29" xfId="0" applyNumberFormat="1" applyFont="1" applyFill="1" applyBorder="1" applyAlignment="1">
      <alignment horizontal="right"/>
    </xf>
    <xf numFmtId="165" fontId="41" fillId="2" borderId="21" xfId="0" applyNumberFormat="1" applyFont="1" applyFill="1" applyBorder="1" applyAlignment="1">
      <alignment horizontal="right"/>
    </xf>
    <xf numFmtId="165" fontId="41" fillId="2" borderId="37" xfId="0" applyNumberFormat="1" applyFont="1" applyFill="1" applyBorder="1" applyAlignment="1">
      <alignment horizontal="right"/>
    </xf>
    <xf numFmtId="165" fontId="52" fillId="2" borderId="37" xfId="0" applyNumberFormat="1" applyFont="1" applyFill="1" applyBorder="1" applyAlignment="1">
      <alignment horizontal="right"/>
    </xf>
    <xf numFmtId="165" fontId="37" fillId="5" borderId="11" xfId="0" applyNumberFormat="1" applyFont="1" applyFill="1" applyBorder="1" applyAlignment="1">
      <alignment horizontal="right"/>
    </xf>
    <xf numFmtId="165" fontId="52" fillId="2" borderId="21" xfId="0" applyNumberFormat="1" applyFont="1" applyFill="1" applyBorder="1" applyAlignment="1">
      <alignment horizontal="right"/>
    </xf>
    <xf numFmtId="49" fontId="29" fillId="2" borderId="6" xfId="0" applyNumberFormat="1" applyFont="1" applyFill="1" applyBorder="1" applyAlignment="1">
      <alignment horizontal="distributed" vertical="top"/>
    </xf>
    <xf numFmtId="0" fontId="29" fillId="2" borderId="4" xfId="0" applyFont="1" applyFill="1" applyBorder="1" applyAlignment="1">
      <alignment horizontal="justify" vertical="top"/>
    </xf>
    <xf numFmtId="0" fontId="35" fillId="2" borderId="11" xfId="0" applyFont="1" applyFill="1" applyBorder="1" applyAlignment="1">
      <alignment horizontal="justify" vertical="top" wrapText="1"/>
    </xf>
    <xf numFmtId="14" fontId="35" fillId="2" borderId="4" xfId="0" applyNumberFormat="1" applyFont="1" applyFill="1" applyBorder="1" applyAlignment="1">
      <alignment horizontal="justify" vertical="top" wrapText="1"/>
    </xf>
    <xf numFmtId="165" fontId="37" fillId="5" borderId="29" xfId="0" applyNumberFormat="1" applyFont="1" applyFill="1" applyBorder="1" applyAlignment="1">
      <alignment horizontal="right"/>
    </xf>
    <xf numFmtId="165" fontId="3" fillId="2" borderId="21" xfId="0" applyNumberFormat="1" applyFont="1" applyFill="1" applyBorder="1" applyAlignment="1">
      <alignment horizontal="right"/>
    </xf>
    <xf numFmtId="165" fontId="37" fillId="2" borderId="21" xfId="0" applyNumberFormat="1" applyFont="1" applyFill="1" applyBorder="1" applyAlignment="1">
      <alignment horizontal="right"/>
    </xf>
    <xf numFmtId="165" fontId="3" fillId="5" borderId="21" xfId="0" applyNumberFormat="1" applyFont="1" applyFill="1" applyBorder="1" applyAlignment="1">
      <alignment horizontal="right"/>
    </xf>
    <xf numFmtId="165" fontId="37" fillId="2" borderId="37" xfId="0" applyNumberFormat="1" applyFont="1" applyFill="1" applyBorder="1" applyAlignment="1">
      <alignment horizontal="right"/>
    </xf>
    <xf numFmtId="0" fontId="32" fillId="2" borderId="0" xfId="0" applyFont="1" applyFill="1" applyBorder="1" applyAlignment="1">
      <alignment horizontal="justify" vertical="top" wrapText="1"/>
    </xf>
    <xf numFmtId="0" fontId="32" fillId="2" borderId="40" xfId="0" applyFont="1" applyFill="1" applyBorder="1" applyAlignment="1">
      <alignment horizontal="center" vertical="top"/>
    </xf>
    <xf numFmtId="0" fontId="32" fillId="2" borderId="10" xfId="0" applyFont="1" applyFill="1" applyBorder="1"/>
    <xf numFmtId="49" fontId="5" fillId="2" borderId="10" xfId="0" applyNumberFormat="1" applyFont="1" applyFill="1" applyBorder="1" applyAlignment="1">
      <alignment horizontal="center"/>
    </xf>
    <xf numFmtId="165" fontId="5" fillId="5" borderId="10" xfId="0" applyNumberFormat="1" applyFont="1" applyFill="1" applyBorder="1" applyAlignment="1">
      <alignment horizontal="right"/>
    </xf>
    <xf numFmtId="165" fontId="40" fillId="5" borderId="10" xfId="0" applyNumberFormat="1" applyFont="1" applyFill="1" applyBorder="1" applyAlignment="1">
      <alignment horizontal="right"/>
    </xf>
    <xf numFmtId="165" fontId="5" fillId="0" borderId="10" xfId="0" applyNumberFormat="1" applyFont="1" applyFill="1" applyBorder="1" applyAlignment="1">
      <alignment horizontal="right"/>
    </xf>
    <xf numFmtId="165" fontId="40" fillId="0" borderId="10" xfId="0" applyNumberFormat="1" applyFont="1" applyFill="1" applyBorder="1" applyAlignment="1">
      <alignment horizontal="right"/>
    </xf>
    <xf numFmtId="165" fontId="5" fillId="5" borderId="16" xfId="0" applyNumberFormat="1" applyFont="1" applyFill="1" applyBorder="1" applyAlignment="1">
      <alignment horizontal="right"/>
    </xf>
    <xf numFmtId="165" fontId="40" fillId="5" borderId="16" xfId="0" applyNumberFormat="1" applyFont="1" applyFill="1" applyBorder="1" applyAlignment="1">
      <alignment horizontal="right"/>
    </xf>
    <xf numFmtId="165" fontId="5" fillId="2" borderId="53" xfId="0" applyNumberFormat="1" applyFont="1" applyFill="1" applyBorder="1" applyAlignment="1">
      <alignment horizontal="right"/>
    </xf>
    <xf numFmtId="165" fontId="5" fillId="2" borderId="54" xfId="0" applyNumberFormat="1" applyFont="1" applyFill="1" applyBorder="1" applyAlignment="1">
      <alignment horizontal="right"/>
    </xf>
    <xf numFmtId="165" fontId="40" fillId="2" borderId="54" xfId="0" applyNumberFormat="1" applyFont="1" applyFill="1" applyBorder="1" applyAlignment="1">
      <alignment horizontal="right"/>
    </xf>
    <xf numFmtId="165" fontId="5" fillId="5" borderId="54" xfId="0" applyNumberFormat="1" applyFont="1" applyFill="1" applyBorder="1" applyAlignment="1">
      <alignment horizontal="right"/>
    </xf>
    <xf numFmtId="165" fontId="40" fillId="5" borderId="53" xfId="0" applyNumberFormat="1" applyFont="1" applyFill="1" applyBorder="1" applyAlignment="1">
      <alignment horizontal="right"/>
    </xf>
    <xf numFmtId="165" fontId="5" fillId="2" borderId="55" xfId="0" applyNumberFormat="1" applyFont="1" applyFill="1" applyBorder="1" applyAlignment="1">
      <alignment horizontal="right"/>
    </xf>
    <xf numFmtId="165" fontId="40" fillId="2" borderId="55" xfId="0" applyNumberFormat="1" applyFont="1" applyFill="1" applyBorder="1" applyAlignment="1">
      <alignment horizontal="right"/>
    </xf>
    <xf numFmtId="0" fontId="42" fillId="0" borderId="13" xfId="0" applyFont="1" applyBorder="1" applyAlignment="1">
      <alignment horizontal="justify"/>
    </xf>
    <xf numFmtId="165" fontId="5" fillId="2" borderId="52" xfId="0" applyNumberFormat="1" applyFont="1" applyFill="1" applyBorder="1" applyAlignment="1">
      <alignment horizontal="right"/>
    </xf>
    <xf numFmtId="0" fontId="34" fillId="0" borderId="6" xfId="0" applyFont="1" applyBorder="1" applyAlignment="1">
      <alignment horizontal="justify"/>
    </xf>
    <xf numFmtId="0" fontId="29" fillId="2" borderId="3" xfId="0" applyFont="1" applyFill="1" applyBorder="1" applyAlignment="1">
      <alignment vertical="top"/>
    </xf>
    <xf numFmtId="0" fontId="29" fillId="2" borderId="8" xfId="0" applyFont="1" applyFill="1" applyBorder="1" applyAlignment="1"/>
    <xf numFmtId="0" fontId="29" fillId="2" borderId="10" xfId="0" applyFont="1" applyFill="1" applyBorder="1" applyAlignment="1"/>
    <xf numFmtId="0" fontId="29" fillId="2" borderId="6" xfId="0" applyFont="1" applyFill="1" applyBorder="1" applyAlignment="1"/>
    <xf numFmtId="0" fontId="29" fillId="2" borderId="10" xfId="0" applyFont="1" applyFill="1" applyBorder="1"/>
    <xf numFmtId="165" fontId="37" fillId="5" borderId="30" xfId="0" applyNumberFormat="1" applyFont="1" applyFill="1" applyBorder="1" applyAlignment="1">
      <alignment horizontal="right" wrapText="1"/>
    </xf>
    <xf numFmtId="165" fontId="4" fillId="0" borderId="37" xfId="0" applyNumberFormat="1" applyFont="1" applyFill="1" applyBorder="1" applyAlignment="1">
      <alignment horizontal="right" wrapText="1"/>
    </xf>
    <xf numFmtId="165" fontId="3" fillId="0" borderId="37" xfId="0" applyNumberFormat="1" applyFont="1" applyFill="1" applyBorder="1" applyAlignment="1">
      <alignment horizontal="right"/>
    </xf>
    <xf numFmtId="165" fontId="46" fillId="5" borderId="29" xfId="0" applyNumberFormat="1" applyFont="1" applyFill="1" applyBorder="1" applyAlignment="1">
      <alignment horizontal="right"/>
    </xf>
    <xf numFmtId="49" fontId="49" fillId="2" borderId="6" xfId="0" applyNumberFormat="1" applyFont="1" applyFill="1" applyBorder="1" applyAlignment="1">
      <alignment horizontal="justify" vertical="top"/>
    </xf>
    <xf numFmtId="14" fontId="50" fillId="2" borderId="4" xfId="0" applyNumberFormat="1" applyFont="1" applyFill="1" applyBorder="1" applyAlignment="1">
      <alignment horizontal="justify" vertical="top" wrapText="1"/>
    </xf>
    <xf numFmtId="0" fontId="50" fillId="2" borderId="30" xfId="0" applyFont="1" applyFill="1" applyBorder="1" applyAlignment="1">
      <alignment horizontal="justify" vertical="top" wrapText="1"/>
    </xf>
    <xf numFmtId="0" fontId="50" fillId="2" borderId="6" xfId="0" applyFont="1" applyFill="1" applyBorder="1" applyAlignment="1">
      <alignment horizontal="justify" vertical="top" wrapText="1"/>
    </xf>
    <xf numFmtId="14" fontId="50" fillId="2" borderId="11" xfId="0" applyNumberFormat="1" applyFont="1" applyFill="1" applyBorder="1" applyAlignment="1">
      <alignment horizontal="justify" vertical="top" wrapText="1"/>
    </xf>
    <xf numFmtId="0" fontId="49" fillId="2" borderId="2" xfId="0" applyFont="1" applyFill="1" applyBorder="1"/>
    <xf numFmtId="0" fontId="29" fillId="2" borderId="3" xfId="0" applyFont="1" applyFill="1" applyBorder="1" applyAlignment="1">
      <alignment horizontal="justify" vertical="top" wrapText="1"/>
    </xf>
    <xf numFmtId="2" fontId="34" fillId="0" borderId="29" xfId="0" applyNumberFormat="1" applyFont="1" applyBorder="1" applyAlignment="1">
      <alignment horizontal="justify"/>
    </xf>
    <xf numFmtId="0" fontId="43" fillId="2" borderId="3" xfId="0" applyFont="1" applyFill="1" applyBorder="1" applyAlignment="1">
      <alignment horizontal="justify" vertical="top" wrapText="1"/>
    </xf>
    <xf numFmtId="0" fontId="55" fillId="2" borderId="5" xfId="0" applyFont="1" applyFill="1" applyBorder="1" applyAlignment="1">
      <alignment horizontal="center" vertical="top"/>
    </xf>
    <xf numFmtId="0" fontId="29" fillId="2" borderId="0" xfId="0" applyFont="1" applyFill="1" applyBorder="1"/>
    <xf numFmtId="49" fontId="29" fillId="2" borderId="0" xfId="0" applyNumberFormat="1" applyFont="1" applyFill="1" applyBorder="1"/>
    <xf numFmtId="0" fontId="29" fillId="2" borderId="6" xfId="0" applyFont="1" applyFill="1" applyBorder="1" applyAlignment="1">
      <alignment vertical="top"/>
    </xf>
    <xf numFmtId="49" fontId="29" fillId="2" borderId="8" xfId="0" applyNumberFormat="1" applyFont="1" applyFill="1" applyBorder="1" applyAlignment="1">
      <alignment horizontal="justify" vertical="top" wrapText="1"/>
    </xf>
    <xf numFmtId="0" fontId="29" fillId="2" borderId="6" xfId="0" applyFont="1" applyFill="1" applyBorder="1" applyAlignment="1">
      <alignment vertical="top" wrapText="1"/>
    </xf>
    <xf numFmtId="49" fontId="29" fillId="2" borderId="6" xfId="0" applyNumberFormat="1" applyFont="1" applyFill="1" applyBorder="1" applyAlignment="1">
      <alignment vertical="top" wrapText="1"/>
    </xf>
    <xf numFmtId="49" fontId="29" fillId="2" borderId="6" xfId="0" applyNumberFormat="1" applyFont="1" applyFill="1" applyBorder="1" applyAlignment="1">
      <alignment horizontal="justify" vertical="top" wrapText="1"/>
    </xf>
    <xf numFmtId="0" fontId="50" fillId="2" borderId="2" xfId="0" applyFont="1" applyFill="1" applyBorder="1" applyAlignment="1">
      <alignment horizontal="justify" vertical="top"/>
    </xf>
    <xf numFmtId="0" fontId="50" fillId="2" borderId="6" xfId="0" applyFont="1" applyFill="1" applyBorder="1" applyAlignment="1">
      <alignment horizontal="justify" vertical="top"/>
    </xf>
    <xf numFmtId="49" fontId="3" fillId="2" borderId="10" xfId="0" applyNumberFormat="1" applyFont="1" applyFill="1" applyBorder="1" applyAlignment="1">
      <alignment horizontal="center"/>
    </xf>
    <xf numFmtId="0" fontId="44" fillId="2" borderId="2" xfId="0" applyFont="1" applyFill="1" applyBorder="1" applyAlignment="1">
      <alignment horizontal="justify" vertical="top"/>
    </xf>
    <xf numFmtId="0" fontId="44" fillId="2" borderId="6" xfId="0" applyFont="1" applyFill="1" applyBorder="1" applyAlignment="1">
      <alignment horizontal="justify" vertical="top"/>
    </xf>
    <xf numFmtId="165" fontId="3" fillId="0" borderId="29" xfId="0" applyNumberFormat="1" applyFont="1" applyFill="1" applyBorder="1" applyAlignment="1">
      <alignment horizontal="right"/>
    </xf>
    <xf numFmtId="0" fontId="32" fillId="2" borderId="10" xfId="0" applyFont="1" applyFill="1" applyBorder="1" applyAlignment="1">
      <alignment horizontal="justify" vertical="top"/>
    </xf>
    <xf numFmtId="0" fontId="39" fillId="2" borderId="52" xfId="0" applyFont="1" applyFill="1" applyBorder="1" applyAlignment="1">
      <alignment horizontal="center" vertical="center"/>
    </xf>
    <xf numFmtId="49" fontId="10" fillId="2" borderId="52" xfId="0" applyNumberFormat="1" applyFont="1" applyFill="1" applyBorder="1" applyAlignment="1">
      <alignment horizontal="center" vertical="center"/>
    </xf>
    <xf numFmtId="164" fontId="3" fillId="0" borderId="0" xfId="0" applyNumberFormat="1" applyFont="1"/>
    <xf numFmtId="0" fontId="18" fillId="6" borderId="4" xfId="0" applyNumberFormat="1" applyFont="1" applyFill="1" applyBorder="1" applyAlignment="1">
      <alignment horizontal="center" vertical="top" wrapText="1"/>
    </xf>
    <xf numFmtId="49" fontId="4" fillId="5" borderId="3" xfId="0" applyNumberFormat="1" applyFont="1" applyFill="1" applyBorder="1" applyAlignment="1">
      <alignment horizontal="center" vertical="center" wrapText="1"/>
    </xf>
    <xf numFmtId="49" fontId="4" fillId="5" borderId="29" xfId="0" applyNumberFormat="1" applyFont="1" applyFill="1" applyBorder="1" applyAlignment="1">
      <alignment vertical="center"/>
    </xf>
    <xf numFmtId="49" fontId="4" fillId="5" borderId="21" xfId="0" applyNumberFormat="1" applyFont="1" applyFill="1" applyBorder="1" applyAlignment="1">
      <alignment vertical="center"/>
    </xf>
    <xf numFmtId="49" fontId="4" fillId="5" borderId="37" xfId="0" applyNumberFormat="1" applyFont="1" applyFill="1" applyBorder="1" applyAlignment="1">
      <alignment vertical="center"/>
    </xf>
    <xf numFmtId="165" fontId="37" fillId="0" borderId="20" xfId="0" applyNumberFormat="1" applyFont="1" applyFill="1" applyBorder="1" applyAlignment="1">
      <alignment horizontal="right"/>
    </xf>
    <xf numFmtId="0" fontId="23" fillId="0" borderId="0" xfId="0" applyNumberFormat="1" applyFont="1" applyFill="1" applyBorder="1" applyAlignment="1">
      <alignment vertical="center" wrapText="1"/>
    </xf>
    <xf numFmtId="0" fontId="23" fillId="0" borderId="39" xfId="0" applyNumberFormat="1" applyFont="1" applyFill="1" applyBorder="1" applyAlignment="1">
      <alignment vertical="center" wrapText="1"/>
    </xf>
    <xf numFmtId="0" fontId="22" fillId="0" borderId="3" xfId="0" applyNumberFormat="1" applyFont="1" applyBorder="1" applyAlignment="1">
      <alignment vertical="center" wrapText="1"/>
    </xf>
    <xf numFmtId="0" fontId="22" fillId="0" borderId="11" xfId="0" applyNumberFormat="1" applyFont="1" applyBorder="1" applyAlignment="1">
      <alignment vertical="center" wrapText="1"/>
    </xf>
    <xf numFmtId="0" fontId="22" fillId="0" borderId="0" xfId="0" applyNumberFormat="1" applyFont="1" applyBorder="1" applyAlignment="1">
      <alignment horizontal="center" vertical="center" wrapText="1"/>
    </xf>
    <xf numFmtId="165" fontId="3" fillId="0" borderId="30" xfId="0" applyNumberFormat="1" applyFont="1" applyFill="1" applyBorder="1" applyAlignment="1">
      <alignment horizontal="right"/>
    </xf>
    <xf numFmtId="0" fontId="22" fillId="0" borderId="39" xfId="0" applyNumberFormat="1" applyFont="1" applyBorder="1" applyAlignment="1">
      <alignment vertical="center" wrapText="1"/>
    </xf>
    <xf numFmtId="0" fontId="29" fillId="0" borderId="2" xfId="0" applyFont="1" applyBorder="1"/>
    <xf numFmtId="49" fontId="56" fillId="2" borderId="2" xfId="1" applyNumberFormat="1" applyFont="1" applyFill="1" applyBorder="1" applyAlignment="1">
      <alignment horizontal="justify" vertical="top" wrapText="1"/>
    </xf>
    <xf numFmtId="0" fontId="19" fillId="0" borderId="47" xfId="0" applyNumberFormat="1" applyFont="1" applyBorder="1" applyAlignment="1">
      <alignment wrapText="1"/>
    </xf>
    <xf numFmtId="0" fontId="19" fillId="0" borderId="16" xfId="0" applyNumberFormat="1" applyFont="1" applyBorder="1" applyAlignment="1">
      <alignment wrapText="1"/>
    </xf>
    <xf numFmtId="0" fontId="19" fillId="0" borderId="30" xfId="0" applyNumberFormat="1" applyFont="1" applyBorder="1" applyAlignment="1">
      <alignment wrapText="1"/>
    </xf>
    <xf numFmtId="0" fontId="18" fillId="2" borderId="8" xfId="0" applyNumberFormat="1" applyFont="1" applyFill="1" applyBorder="1" applyAlignment="1">
      <alignment horizontal="center" wrapText="1"/>
    </xf>
    <xf numFmtId="0" fontId="18" fillId="2" borderId="8" xfId="0" applyNumberFormat="1" applyFont="1" applyFill="1" applyBorder="1" applyAlignment="1">
      <alignment vertical="top"/>
    </xf>
    <xf numFmtId="0" fontId="18" fillId="2" borderId="6" xfId="0" applyNumberFormat="1" applyFont="1" applyFill="1" applyBorder="1" applyAlignment="1">
      <alignment vertical="top"/>
    </xf>
    <xf numFmtId="0" fontId="18" fillId="6" borderId="2" xfId="0" applyNumberFormat="1" applyFont="1" applyFill="1" applyBorder="1" applyAlignment="1">
      <alignment vertical="top" wrapText="1"/>
    </xf>
    <xf numFmtId="0" fontId="23" fillId="0" borderId="2" xfId="0" applyNumberFormat="1" applyFont="1" applyBorder="1" applyAlignment="1">
      <alignment wrapText="1"/>
    </xf>
    <xf numFmtId="0" fontId="3" fillId="2" borderId="37" xfId="0" applyNumberFormat="1" applyFont="1" applyFill="1" applyBorder="1" applyAlignment="1">
      <alignment horizontal="center" vertical="center"/>
    </xf>
    <xf numFmtId="0" fontId="18" fillId="2" borderId="16" xfId="0" applyNumberFormat="1" applyFont="1" applyFill="1" applyBorder="1" applyAlignment="1">
      <alignment horizontal="justify" wrapText="1"/>
    </xf>
    <xf numFmtId="0" fontId="18" fillId="2" borderId="30" xfId="0" applyNumberFormat="1" applyFont="1" applyFill="1" applyBorder="1" applyAlignment="1">
      <alignment horizontal="justify" wrapText="1"/>
    </xf>
    <xf numFmtId="0" fontId="19" fillId="0" borderId="2" xfId="0" applyNumberFormat="1" applyFont="1" applyBorder="1" applyAlignment="1">
      <alignment vertical="top" wrapText="1"/>
    </xf>
    <xf numFmtId="2" fontId="56" fillId="7" borderId="2" xfId="1" applyNumberFormat="1" applyFont="1" applyFill="1" applyBorder="1" applyAlignment="1">
      <alignment horizontal="justify" vertical="top" wrapText="1"/>
    </xf>
    <xf numFmtId="0" fontId="57" fillId="2" borderId="29" xfId="0" applyNumberFormat="1" applyFont="1" applyFill="1" applyBorder="1" applyAlignment="1">
      <alignment horizontal="justify" wrapText="1"/>
    </xf>
    <xf numFmtId="164" fontId="22" fillId="4" borderId="13" xfId="0" applyNumberFormat="1" applyFont="1" applyFill="1" applyBorder="1"/>
    <xf numFmtId="2" fontId="58" fillId="7" borderId="2" xfId="1" applyNumberFormat="1" applyFont="1" applyFill="1" applyBorder="1" applyAlignment="1">
      <alignment horizontal="justify" vertical="top" wrapText="1"/>
    </xf>
    <xf numFmtId="0" fontId="59" fillId="2" borderId="29" xfId="0" applyNumberFormat="1" applyFont="1" applyFill="1" applyBorder="1" applyAlignment="1">
      <alignment horizontal="justify" wrapText="1"/>
    </xf>
    <xf numFmtId="0" fontId="3" fillId="2" borderId="40" xfId="0" applyNumberFormat="1" applyFont="1" applyFill="1" applyBorder="1" applyAlignment="1">
      <alignment horizontal="center" vertical="center"/>
    </xf>
    <xf numFmtId="0" fontId="18" fillId="6" borderId="56" xfId="0" applyNumberFormat="1" applyFont="1" applyFill="1" applyBorder="1" applyAlignment="1">
      <alignment horizontal="center" vertical="top" wrapText="1"/>
    </xf>
    <xf numFmtId="0" fontId="23" fillId="0" borderId="57" xfId="0" applyNumberFormat="1" applyFont="1" applyBorder="1" applyAlignment="1">
      <alignment wrapText="1"/>
    </xf>
    <xf numFmtId="0" fontId="18" fillId="0" borderId="10" xfId="0" applyNumberFormat="1" applyFont="1" applyBorder="1" applyAlignment="1">
      <alignment wrapText="1"/>
    </xf>
    <xf numFmtId="0" fontId="23" fillId="0" borderId="58" xfId="0" applyNumberFormat="1" applyFont="1" applyBorder="1" applyAlignment="1">
      <alignment wrapText="1"/>
    </xf>
    <xf numFmtId="0" fontId="18" fillId="0" borderId="47" xfId="0" applyNumberFormat="1" applyFont="1" applyBorder="1" applyAlignment="1">
      <alignment wrapText="1"/>
    </xf>
    <xf numFmtId="0" fontId="19" fillId="2" borderId="4" xfId="0" applyNumberFormat="1" applyFont="1" applyFill="1" applyBorder="1" applyAlignment="1">
      <alignment horizontal="distributed" vertical="top" wrapText="1"/>
    </xf>
    <xf numFmtId="165" fontId="4" fillId="7" borderId="2" xfId="0" applyNumberFormat="1" applyFont="1" applyFill="1" applyBorder="1" applyAlignment="1">
      <alignment horizontal="right" wrapText="1"/>
    </xf>
    <xf numFmtId="0" fontId="29" fillId="2" borderId="16" xfId="0" applyFont="1" applyFill="1" applyBorder="1" applyAlignment="1">
      <alignment horizontal="center" vertical="top" wrapText="1"/>
    </xf>
    <xf numFmtId="49" fontId="4" fillId="7" borderId="29" xfId="0" applyNumberFormat="1" applyFont="1" applyFill="1" applyBorder="1" applyAlignment="1">
      <alignment vertical="center"/>
    </xf>
    <xf numFmtId="49" fontId="4" fillId="7" borderId="21" xfId="0" applyNumberFormat="1" applyFont="1" applyFill="1" applyBorder="1" applyAlignment="1">
      <alignment vertical="center"/>
    </xf>
    <xf numFmtId="49" fontId="4" fillId="7" borderId="37" xfId="0" applyNumberFormat="1" applyFont="1" applyFill="1" applyBorder="1" applyAlignment="1">
      <alignment vertical="center"/>
    </xf>
    <xf numFmtId="0" fontId="35" fillId="7" borderId="42" xfId="0" applyFont="1" applyFill="1" applyBorder="1" applyAlignment="1">
      <alignment horizontal="center" vertical="center"/>
    </xf>
    <xf numFmtId="0" fontId="38" fillId="7" borderId="42" xfId="0" applyFont="1" applyFill="1" applyBorder="1" applyAlignment="1">
      <alignment horizontal="center" vertical="center"/>
    </xf>
    <xf numFmtId="165" fontId="40" fillId="7" borderId="6" xfId="0" applyNumberFormat="1" applyFont="1" applyFill="1" applyBorder="1" applyAlignment="1">
      <alignment horizontal="right"/>
    </xf>
    <xf numFmtId="165" fontId="46" fillId="7" borderId="2" xfId="0" applyNumberFormat="1" applyFont="1" applyFill="1" applyBorder="1" applyAlignment="1">
      <alignment horizontal="right"/>
    </xf>
    <xf numFmtId="165" fontId="47" fillId="7" borderId="2" xfId="0" applyNumberFormat="1" applyFont="1" applyFill="1" applyBorder="1" applyAlignment="1">
      <alignment horizontal="right"/>
    </xf>
    <xf numFmtId="165" fontId="41" fillId="7" borderId="2" xfId="0" applyNumberFormat="1" applyFont="1" applyFill="1" applyBorder="1" applyAlignment="1">
      <alignment horizontal="right"/>
    </xf>
    <xf numFmtId="165" fontId="3" fillId="7" borderId="8" xfId="0" applyNumberFormat="1" applyFont="1" applyFill="1" applyBorder="1" applyAlignment="1">
      <alignment horizontal="right"/>
    </xf>
    <xf numFmtId="165" fontId="37" fillId="7" borderId="8" xfId="0" applyNumberFormat="1" applyFont="1" applyFill="1" applyBorder="1" applyAlignment="1">
      <alignment horizontal="right"/>
    </xf>
    <xf numFmtId="165" fontId="3" fillId="7" borderId="6" xfId="0" applyNumberFormat="1" applyFont="1" applyFill="1" applyBorder="1" applyAlignment="1">
      <alignment horizontal="right"/>
    </xf>
    <xf numFmtId="165" fontId="37" fillId="7" borderId="6" xfId="0" applyNumberFormat="1" applyFont="1" applyFill="1" applyBorder="1" applyAlignment="1">
      <alignment horizontal="right"/>
    </xf>
    <xf numFmtId="165" fontId="3" fillId="7" borderId="2" xfId="0" applyNumberFormat="1" applyFont="1" applyFill="1" applyBorder="1" applyAlignment="1">
      <alignment horizontal="right"/>
    </xf>
    <xf numFmtId="165" fontId="4" fillId="7" borderId="6" xfId="0" applyNumberFormat="1" applyFont="1" applyFill="1" applyBorder="1" applyAlignment="1">
      <alignment horizontal="right" wrapText="1"/>
    </xf>
    <xf numFmtId="165" fontId="52" fillId="7" borderId="2" xfId="0" applyNumberFormat="1" applyFont="1" applyFill="1" applyBorder="1" applyAlignment="1">
      <alignment horizontal="right"/>
    </xf>
    <xf numFmtId="165" fontId="3" fillId="7" borderId="47" xfId="0" applyNumberFormat="1" applyFont="1" applyFill="1" applyBorder="1" applyAlignment="1">
      <alignment horizontal="right"/>
    </xf>
    <xf numFmtId="165" fontId="37" fillId="7" borderId="47" xfId="0" applyNumberFormat="1" applyFont="1" applyFill="1" applyBorder="1" applyAlignment="1">
      <alignment horizontal="right"/>
    </xf>
    <xf numFmtId="165" fontId="3" fillId="7" borderId="30" xfId="0" applyNumberFormat="1" applyFont="1" applyFill="1" applyBorder="1" applyAlignment="1">
      <alignment horizontal="right"/>
    </xf>
    <xf numFmtId="165" fontId="37" fillId="7" borderId="30" xfId="0" applyNumberFormat="1" applyFont="1" applyFill="1" applyBorder="1" applyAlignment="1">
      <alignment horizontal="right"/>
    </xf>
    <xf numFmtId="165" fontId="37" fillId="7" borderId="2" xfId="0" applyNumberFormat="1" applyFont="1" applyFill="1" applyBorder="1" applyAlignment="1">
      <alignment horizontal="right"/>
    </xf>
    <xf numFmtId="165" fontId="46" fillId="7" borderId="8" xfId="0" applyNumberFormat="1" applyFont="1" applyFill="1" applyBorder="1" applyAlignment="1">
      <alignment horizontal="right"/>
    </xf>
    <xf numFmtId="165" fontId="3" fillId="7" borderId="20" xfId="0" applyNumberFormat="1" applyFont="1" applyFill="1" applyBorder="1" applyAlignment="1">
      <alignment horizontal="right"/>
    </xf>
    <xf numFmtId="165" fontId="4" fillId="7" borderId="3" xfId="0" applyNumberFormat="1" applyFont="1" applyFill="1" applyBorder="1" applyAlignment="1">
      <alignment horizontal="right" wrapText="1"/>
    </xf>
    <xf numFmtId="165" fontId="37" fillId="7" borderId="6" xfId="0" applyNumberFormat="1" applyFont="1" applyFill="1" applyBorder="1" applyAlignment="1">
      <alignment horizontal="right" wrapText="1"/>
    </xf>
    <xf numFmtId="165" fontId="4" fillId="7" borderId="29" xfId="0" applyNumberFormat="1" applyFont="1" applyFill="1" applyBorder="1" applyAlignment="1">
      <alignment horizontal="right" wrapText="1"/>
    </xf>
    <xf numFmtId="165" fontId="4" fillId="7" borderId="11" xfId="0" applyNumberFormat="1" applyFont="1" applyFill="1" applyBorder="1" applyAlignment="1">
      <alignment horizontal="right" wrapText="1"/>
    </xf>
    <xf numFmtId="165" fontId="41" fillId="7" borderId="8" xfId="0" applyNumberFormat="1" applyFont="1" applyFill="1" applyBorder="1" applyAlignment="1">
      <alignment horizontal="right"/>
    </xf>
    <xf numFmtId="165" fontId="52" fillId="7" borderId="8" xfId="0" applyNumberFormat="1" applyFont="1" applyFill="1" applyBorder="1" applyAlignment="1">
      <alignment horizontal="right"/>
    </xf>
    <xf numFmtId="165" fontId="46" fillId="7" borderId="6" xfId="0" applyNumberFormat="1" applyFont="1" applyFill="1" applyBorder="1" applyAlignment="1">
      <alignment horizontal="right"/>
    </xf>
    <xf numFmtId="165" fontId="47" fillId="7" borderId="6" xfId="0" applyNumberFormat="1" applyFont="1" applyFill="1" applyBorder="1" applyAlignment="1">
      <alignment horizontal="right"/>
    </xf>
    <xf numFmtId="165" fontId="5" fillId="7" borderId="13" xfId="0" applyNumberFormat="1" applyFont="1" applyFill="1" applyBorder="1" applyAlignment="1">
      <alignment horizontal="right"/>
    </xf>
    <xf numFmtId="165" fontId="5" fillId="7" borderId="50" xfId="0" applyNumberFormat="1" applyFont="1" applyFill="1" applyBorder="1" applyAlignment="1">
      <alignment horizontal="right"/>
    </xf>
    <xf numFmtId="165" fontId="40" fillId="7" borderId="50" xfId="0" applyNumberFormat="1" applyFont="1" applyFill="1" applyBorder="1" applyAlignment="1">
      <alignment horizontal="right"/>
    </xf>
    <xf numFmtId="165" fontId="5" fillId="7" borderId="52" xfId="0" applyNumberFormat="1" applyFont="1" applyFill="1" applyBorder="1" applyAlignment="1">
      <alignment horizontal="right"/>
    </xf>
    <xf numFmtId="165" fontId="40" fillId="7" borderId="52" xfId="0" applyNumberFormat="1" applyFont="1" applyFill="1" applyBorder="1" applyAlignment="1">
      <alignment horizontal="right"/>
    </xf>
    <xf numFmtId="164" fontId="22" fillId="3" borderId="13" xfId="0" applyNumberFormat="1" applyFont="1" applyFill="1" applyBorder="1"/>
    <xf numFmtId="165" fontId="5" fillId="7" borderId="6" xfId="0" applyNumberFormat="1" applyFont="1" applyFill="1" applyBorder="1" applyAlignment="1">
      <alignment horizontal="right"/>
    </xf>
    <xf numFmtId="165" fontId="37" fillId="7" borderId="2" xfId="0" applyNumberFormat="1" applyFont="1" applyFill="1" applyBorder="1" applyAlignment="1">
      <alignment horizontal="right" wrapText="1"/>
    </xf>
    <xf numFmtId="165" fontId="3" fillId="7" borderId="29" xfId="0" applyNumberFormat="1" applyFont="1" applyFill="1" applyBorder="1" applyAlignment="1">
      <alignment horizontal="right"/>
    </xf>
    <xf numFmtId="165" fontId="37" fillId="7" borderId="29" xfId="0" applyNumberFormat="1" applyFont="1" applyFill="1" applyBorder="1" applyAlignment="1">
      <alignment horizontal="right"/>
    </xf>
    <xf numFmtId="165" fontId="5" fillId="7" borderId="10" xfId="0" applyNumberFormat="1" applyFont="1" applyFill="1" applyBorder="1" applyAlignment="1">
      <alignment horizontal="right"/>
    </xf>
    <xf numFmtId="165" fontId="5" fillId="7" borderId="16" xfId="0" applyNumberFormat="1" applyFont="1" applyFill="1" applyBorder="1" applyAlignment="1">
      <alignment horizontal="right"/>
    </xf>
    <xf numFmtId="165" fontId="40" fillId="7" borderId="16" xfId="0" applyNumberFormat="1" applyFont="1" applyFill="1" applyBorder="1" applyAlignment="1">
      <alignment horizontal="right"/>
    </xf>
    <xf numFmtId="0" fontId="29" fillId="2" borderId="6" xfId="0" applyFont="1" applyFill="1" applyBorder="1" applyAlignment="1">
      <alignment horizontal="center" vertical="top" wrapText="1"/>
    </xf>
    <xf numFmtId="0" fontId="29" fillId="7" borderId="9" xfId="0" applyFont="1" applyFill="1" applyBorder="1" applyAlignment="1">
      <alignment horizontal="center" vertical="top"/>
    </xf>
    <xf numFmtId="0" fontId="29" fillId="2" borderId="44" xfId="0" applyFont="1" applyFill="1" applyBorder="1" applyAlignment="1">
      <alignment horizontal="left" vertical="top" wrapText="1"/>
    </xf>
    <xf numFmtId="49" fontId="3" fillId="7" borderId="2" xfId="0" applyNumberFormat="1" applyFont="1" applyFill="1" applyBorder="1" applyAlignment="1">
      <alignment horizontal="center"/>
    </xf>
    <xf numFmtId="0" fontId="18" fillId="6" borderId="59" xfId="0" applyNumberFormat="1" applyFont="1" applyFill="1" applyBorder="1" applyAlignment="1">
      <alignment vertical="top" wrapText="1"/>
    </xf>
    <xf numFmtId="0" fontId="18" fillId="6" borderId="60" xfId="0" applyNumberFormat="1" applyFont="1" applyFill="1" applyBorder="1" applyAlignment="1">
      <alignment vertical="top" wrapText="1"/>
    </xf>
    <xf numFmtId="165" fontId="40" fillId="5" borderId="2" xfId="0" applyNumberFormat="1" applyFont="1" applyFill="1" applyBorder="1" applyAlignment="1">
      <alignment horizontal="right"/>
    </xf>
    <xf numFmtId="0" fontId="29" fillId="2" borderId="10" xfId="0" applyFont="1" applyFill="1" applyBorder="1" applyAlignment="1">
      <alignment vertical="top"/>
    </xf>
    <xf numFmtId="0" fontId="23" fillId="0" borderId="45" xfId="0" applyNumberFormat="1" applyFont="1" applyBorder="1" applyAlignment="1">
      <alignment wrapText="1"/>
    </xf>
    <xf numFmtId="164" fontId="22" fillId="2" borderId="2" xfId="0" applyNumberFormat="1" applyFont="1" applyFill="1" applyBorder="1"/>
    <xf numFmtId="0" fontId="60" fillId="2" borderId="41" xfId="0" applyFont="1" applyFill="1" applyBorder="1" applyAlignment="1">
      <alignment horizontal="center" vertical="top"/>
    </xf>
    <xf numFmtId="49" fontId="3" fillId="0" borderId="2" xfId="0" applyNumberFormat="1" applyFont="1" applyFill="1" applyBorder="1" applyAlignment="1">
      <alignment horizontal="center"/>
    </xf>
    <xf numFmtId="0" fontId="3" fillId="6" borderId="17" xfId="0" applyNumberFormat="1" applyFont="1" applyFill="1" applyBorder="1" applyAlignment="1">
      <alignment horizontal="center" vertical="top" wrapText="1"/>
    </xf>
    <xf numFmtId="0" fontId="3" fillId="0" borderId="0" xfId="0" applyFont="1" applyAlignment="1">
      <alignment horizontal="center" vertical="center"/>
    </xf>
    <xf numFmtId="0" fontId="3" fillId="0" borderId="3" xfId="0" applyFont="1" applyBorder="1" applyAlignment="1">
      <alignment horizontal="center" vertical="center"/>
    </xf>
    <xf numFmtId="0" fontId="3" fillId="0" borderId="3" xfId="0" applyFont="1" applyBorder="1"/>
    <xf numFmtId="0" fontId="3" fillId="0" borderId="0" xfId="0" applyFont="1" applyBorder="1"/>
    <xf numFmtId="0" fontId="3" fillId="0" borderId="47" xfId="0" applyFont="1" applyBorder="1"/>
    <xf numFmtId="0" fontId="3" fillId="0" borderId="20" xfId="0" applyFont="1" applyBorder="1"/>
    <xf numFmtId="0" fontId="3" fillId="0" borderId="4" xfId="0" applyFont="1" applyBorder="1"/>
    <xf numFmtId="0" fontId="3" fillId="0" borderId="16" xfId="0" applyFont="1" applyBorder="1"/>
    <xf numFmtId="0" fontId="3" fillId="0" borderId="39" xfId="0" applyFont="1" applyBorder="1"/>
    <xf numFmtId="0" fontId="3" fillId="0" borderId="30" xfId="0" applyFont="1" applyBorder="1"/>
    <xf numFmtId="0" fontId="3" fillId="0" borderId="11" xfId="0" applyFont="1" applyBorder="1"/>
    <xf numFmtId="49" fontId="4" fillId="2" borderId="4" xfId="0" applyNumberFormat="1" applyFont="1" applyFill="1" applyBorder="1" applyAlignment="1">
      <alignment horizontal="center" vertical="center"/>
    </xf>
    <xf numFmtId="0" fontId="4" fillId="0" borderId="8"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4" xfId="0" applyFont="1" applyFill="1" applyBorder="1" applyAlignment="1">
      <alignment horizontal="center" vertical="center"/>
    </xf>
    <xf numFmtId="0" fontId="3" fillId="5" borderId="29" xfId="0" applyFont="1" applyFill="1" applyBorder="1" applyAlignment="1">
      <alignment horizontal="justify" wrapText="1"/>
    </xf>
    <xf numFmtId="0" fontId="3" fillId="3"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6" xfId="0" applyFont="1" applyFill="1" applyBorder="1" applyAlignment="1">
      <alignment horizontal="center" vertical="center"/>
    </xf>
    <xf numFmtId="164" fontId="3" fillId="4" borderId="2" xfId="0" applyNumberFormat="1" applyFont="1" applyFill="1" applyBorder="1"/>
    <xf numFmtId="0" fontId="3" fillId="3" borderId="2" xfId="0" applyFont="1" applyFill="1" applyBorder="1"/>
    <xf numFmtId="0" fontId="3" fillId="10" borderId="2" xfId="0" applyFont="1" applyFill="1" applyBorder="1"/>
    <xf numFmtId="164" fontId="3" fillId="0" borderId="2" xfId="0" applyNumberFormat="1" applyFont="1" applyBorder="1"/>
    <xf numFmtId="0" fontId="3" fillId="0" borderId="2" xfId="0" applyFont="1" applyBorder="1"/>
    <xf numFmtId="0" fontId="3" fillId="2" borderId="29" xfId="0" applyFont="1" applyFill="1" applyBorder="1" applyAlignment="1">
      <alignment horizontal="justify" wrapText="1"/>
    </xf>
    <xf numFmtId="0" fontId="4" fillId="8" borderId="2" xfId="0" applyFont="1" applyFill="1" applyBorder="1" applyAlignment="1">
      <alignment horizontal="center" vertical="center"/>
    </xf>
    <xf numFmtId="0" fontId="3" fillId="4" borderId="2" xfId="0" applyFont="1" applyFill="1" applyBorder="1"/>
    <xf numFmtId="0" fontId="3" fillId="2" borderId="2" xfId="0" applyFont="1" applyFill="1" applyBorder="1"/>
    <xf numFmtId="0" fontId="3" fillId="7" borderId="2" xfId="0" applyFont="1" applyFill="1" applyBorder="1"/>
    <xf numFmtId="0" fontId="3" fillId="2" borderId="5" xfId="0" applyFont="1" applyFill="1" applyBorder="1" applyAlignment="1">
      <alignment horizontal="center" vertical="center"/>
    </xf>
    <xf numFmtId="0" fontId="3" fillId="2" borderId="16" xfId="0" applyFont="1" applyFill="1" applyBorder="1" applyAlignment="1">
      <alignment horizontal="justify" wrapText="1"/>
    </xf>
    <xf numFmtId="0" fontId="3" fillId="2" borderId="7" xfId="0" applyFont="1" applyFill="1" applyBorder="1" applyAlignment="1">
      <alignment horizontal="center" vertical="center"/>
    </xf>
    <xf numFmtId="0" fontId="3" fillId="2" borderId="8" xfId="0" applyFont="1" applyFill="1" applyBorder="1"/>
    <xf numFmtId="49" fontId="3" fillId="2" borderId="8" xfId="0" applyNumberFormat="1" applyFont="1" applyFill="1" applyBorder="1"/>
    <xf numFmtId="0" fontId="3" fillId="4" borderId="8" xfId="0" applyFont="1" applyFill="1" applyBorder="1"/>
    <xf numFmtId="0" fontId="3" fillId="7" borderId="8" xfId="0" applyFont="1" applyFill="1" applyBorder="1"/>
    <xf numFmtId="0" fontId="3" fillId="2" borderId="30" xfId="0" applyFont="1" applyFill="1" applyBorder="1" applyAlignment="1">
      <alignment horizontal="justify" wrapText="1"/>
    </xf>
    <xf numFmtId="0" fontId="3" fillId="2" borderId="9" xfId="0" applyFont="1" applyFill="1" applyBorder="1" applyAlignment="1">
      <alignment horizontal="center" vertical="center"/>
    </xf>
    <xf numFmtId="0" fontId="3" fillId="2" borderId="6" xfId="0" applyFont="1" applyFill="1" applyBorder="1"/>
    <xf numFmtId="0" fontId="3" fillId="4" borderId="6" xfId="0" applyFont="1" applyFill="1" applyBorder="1"/>
    <xf numFmtId="0" fontId="3" fillId="7" borderId="6" xfId="0" applyFont="1" applyFill="1" applyBorder="1"/>
    <xf numFmtId="0" fontId="3" fillId="2" borderId="15" xfId="0" applyFont="1" applyFill="1" applyBorder="1" applyAlignment="1">
      <alignment horizontal="center" vertical="center"/>
    </xf>
    <xf numFmtId="0" fontId="3" fillId="2" borderId="10" xfId="0" applyFont="1" applyFill="1" applyBorder="1" applyAlignment="1">
      <alignment vertical="top" wrapText="1"/>
    </xf>
    <xf numFmtId="0" fontId="3" fillId="2" borderId="6" xfId="0" applyFont="1" applyFill="1" applyBorder="1" applyAlignment="1">
      <alignment horizontal="center" wrapText="1"/>
    </xf>
    <xf numFmtId="2" fontId="3" fillId="2" borderId="6" xfId="0" applyNumberFormat="1" applyFont="1" applyFill="1" applyBorder="1" applyAlignment="1">
      <alignment horizontal="center" wrapText="1"/>
    </xf>
    <xf numFmtId="0" fontId="3" fillId="6" borderId="61" xfId="0" applyNumberFormat="1" applyFont="1" applyFill="1" applyBorder="1" applyAlignment="1">
      <alignment horizontal="center" vertical="top" wrapText="1"/>
    </xf>
    <xf numFmtId="0" fontId="3" fillId="6" borderId="1" xfId="0" applyNumberFormat="1" applyFont="1" applyFill="1" applyBorder="1" applyAlignment="1">
      <alignment horizontal="center" vertical="top" wrapText="1"/>
    </xf>
    <xf numFmtId="0" fontId="3" fillId="0" borderId="6" xfId="0" applyFont="1" applyBorder="1" applyAlignment="1">
      <alignment horizontal="center" wrapText="1"/>
    </xf>
    <xf numFmtId="0" fontId="3" fillId="2" borderId="2" xfId="0" applyFont="1" applyFill="1" applyBorder="1" applyAlignment="1">
      <alignment wrapText="1"/>
    </xf>
    <xf numFmtId="2" fontId="3" fillId="2" borderId="2" xfId="0" applyNumberFormat="1" applyFont="1" applyFill="1" applyBorder="1" applyAlignment="1">
      <alignment wrapText="1"/>
    </xf>
    <xf numFmtId="0" fontId="3" fillId="6" borderId="18" xfId="0" applyNumberFormat="1" applyFont="1" applyFill="1" applyBorder="1" applyAlignment="1">
      <alignment horizontal="center" vertical="top" wrapText="1"/>
    </xf>
    <xf numFmtId="43" fontId="3" fillId="0" borderId="2" xfId="4" applyFont="1" applyFill="1" applyBorder="1" applyAlignment="1">
      <alignment horizontal="distributed" vertical="top" wrapText="1"/>
    </xf>
    <xf numFmtId="43" fontId="3" fillId="0" borderId="37" xfId="4" applyFont="1" applyFill="1" applyBorder="1" applyAlignment="1">
      <alignment horizontal="distributed" vertical="top" wrapText="1"/>
    </xf>
    <xf numFmtId="43" fontId="3" fillId="0" borderId="21" xfId="4" applyFont="1" applyFill="1" applyBorder="1" applyAlignment="1">
      <alignment horizontal="distributed" vertical="top" wrapText="1"/>
    </xf>
    <xf numFmtId="0" fontId="4" fillId="0" borderId="2" xfId="0" applyFont="1" applyBorder="1" applyAlignment="1">
      <alignment wrapText="1"/>
    </xf>
    <xf numFmtId="0" fontId="4" fillId="0" borderId="62" xfId="0" applyFont="1" applyBorder="1" applyAlignment="1">
      <alignment wrapText="1"/>
    </xf>
    <xf numFmtId="0" fontId="4" fillId="0" borderId="21" xfId="0" applyFont="1" applyBorder="1" applyAlignment="1">
      <alignment wrapText="1"/>
    </xf>
    <xf numFmtId="0" fontId="3" fillId="6" borderId="19" xfId="0" applyNumberFormat="1" applyFont="1" applyFill="1" applyBorder="1" applyAlignment="1">
      <alignment horizontal="center" vertical="top" wrapText="1"/>
    </xf>
    <xf numFmtId="0" fontId="3" fillId="6" borderId="2" xfId="0" applyNumberFormat="1" applyFont="1" applyFill="1" applyBorder="1" applyAlignment="1">
      <alignment horizontal="center" vertical="top" wrapText="1"/>
    </xf>
    <xf numFmtId="0" fontId="3" fillId="2" borderId="6" xfId="0" applyFont="1" applyFill="1" applyBorder="1" applyAlignment="1">
      <alignment wrapText="1"/>
    </xf>
    <xf numFmtId="2" fontId="3" fillId="2" borderId="6" xfId="0" applyNumberFormat="1" applyFont="1" applyFill="1" applyBorder="1" applyAlignment="1">
      <alignment wrapText="1"/>
    </xf>
    <xf numFmtId="43" fontId="3" fillId="0" borderId="6" xfId="4" applyFont="1" applyFill="1" applyBorder="1" applyAlignment="1">
      <alignment horizontal="distributed" vertical="top" wrapText="1"/>
    </xf>
    <xf numFmtId="0" fontId="3" fillId="0" borderId="2" xfId="0" applyFont="1" applyFill="1" applyBorder="1"/>
    <xf numFmtId="49" fontId="3" fillId="0" borderId="2" xfId="0" applyNumberFormat="1" applyFont="1" applyFill="1" applyBorder="1"/>
    <xf numFmtId="0" fontId="3" fillId="2" borderId="10" xfId="0" applyFont="1" applyFill="1" applyBorder="1"/>
    <xf numFmtId="0" fontId="4" fillId="0" borderId="24" xfId="0" applyFont="1" applyBorder="1" applyAlignment="1">
      <alignment wrapText="1"/>
    </xf>
    <xf numFmtId="0" fontId="3" fillId="0" borderId="2" xfId="0" applyFont="1" applyBorder="1" applyAlignment="1">
      <alignment wrapText="1"/>
    </xf>
    <xf numFmtId="0" fontId="3" fillId="0" borderId="0" xfId="0" applyFont="1" applyAlignment="1">
      <alignment wrapText="1"/>
    </xf>
    <xf numFmtId="0" fontId="3" fillId="2" borderId="2" xfId="0" applyFont="1" applyFill="1" applyBorder="1" applyAlignment="1">
      <alignment horizontal="distributed" vertical="top" wrapText="1"/>
    </xf>
    <xf numFmtId="0" fontId="3" fillId="2" borderId="2" xfId="0" applyFont="1" applyFill="1" applyBorder="1" applyAlignment="1">
      <alignment horizontal="distributed" vertical="top"/>
    </xf>
    <xf numFmtId="0" fontId="4" fillId="0" borderId="63" xfId="0" applyFont="1" applyBorder="1" applyAlignment="1">
      <alignment wrapText="1"/>
    </xf>
    <xf numFmtId="0" fontId="3" fillId="6" borderId="64" xfId="0" applyNumberFormat="1" applyFont="1" applyFill="1" applyBorder="1" applyAlignment="1">
      <alignment horizontal="center" vertical="top" wrapText="1"/>
    </xf>
    <xf numFmtId="0" fontId="3" fillId="2" borderId="4" xfId="0" applyFont="1" applyFill="1" applyBorder="1" applyAlignment="1">
      <alignment horizontal="distributed" vertical="top" wrapText="1"/>
    </xf>
    <xf numFmtId="43" fontId="3" fillId="0" borderId="8" xfId="4" applyFont="1" applyFill="1" applyBorder="1" applyAlignment="1">
      <alignment horizontal="distributed" vertical="top" wrapText="1"/>
    </xf>
    <xf numFmtId="0" fontId="4" fillId="2" borderId="8" xfId="0" applyFont="1" applyFill="1" applyBorder="1" applyAlignment="1">
      <alignment vertical="top" wrapText="1"/>
    </xf>
    <xf numFmtId="0" fontId="4" fillId="2" borderId="9" xfId="0" applyFont="1" applyFill="1" applyBorder="1" applyAlignment="1">
      <alignment horizontal="center" vertical="center"/>
    </xf>
    <xf numFmtId="0" fontId="4" fillId="2" borderId="2" xfId="0" applyFont="1" applyFill="1" applyBorder="1" applyAlignment="1">
      <alignment horizontal="distributed" vertical="top" wrapText="1"/>
    </xf>
    <xf numFmtId="14" fontId="4" fillId="2" borderId="2" xfId="0" applyNumberFormat="1" applyFont="1" applyFill="1" applyBorder="1" applyAlignment="1">
      <alignment horizontal="distributed" vertical="top" wrapText="1"/>
    </xf>
    <xf numFmtId="0" fontId="3" fillId="6" borderId="38" xfId="0" applyNumberFormat="1" applyFont="1" applyFill="1" applyBorder="1" applyAlignment="1">
      <alignment horizontal="center" vertical="top" wrapText="1"/>
    </xf>
    <xf numFmtId="0" fontId="3" fillId="2" borderId="11" xfId="0" applyFont="1" applyFill="1" applyBorder="1"/>
    <xf numFmtId="0" fontId="3" fillId="6" borderId="6" xfId="0" applyNumberFormat="1" applyFont="1" applyFill="1" applyBorder="1" applyAlignment="1">
      <alignment horizontal="center" vertical="top" wrapText="1"/>
    </xf>
    <xf numFmtId="0" fontId="19" fillId="0" borderId="24" xfId="0" applyFont="1" applyBorder="1" applyAlignment="1">
      <alignment wrapText="1"/>
    </xf>
    <xf numFmtId="0" fontId="3" fillId="0" borderId="0" xfId="0" applyFont="1" applyBorder="1" applyAlignment="1">
      <alignment wrapText="1"/>
    </xf>
    <xf numFmtId="0" fontId="29" fillId="0" borderId="2" xfId="0" applyFont="1" applyFill="1" applyBorder="1" applyAlignment="1">
      <alignment horizontal="justify" wrapText="1"/>
    </xf>
    <xf numFmtId="1" fontId="62" fillId="2" borderId="2" xfId="1" applyNumberFormat="1" applyFont="1" applyFill="1" applyBorder="1" applyAlignment="1">
      <alignment horizontal="justify" vertical="top" wrapText="1"/>
    </xf>
    <xf numFmtId="0" fontId="3" fillId="2" borderId="6" xfId="0" applyFont="1" applyFill="1" applyBorder="1" applyAlignment="1">
      <alignment horizontal="distributed" vertical="top"/>
    </xf>
    <xf numFmtId="0" fontId="3" fillId="2" borderId="8" xfId="0" applyFont="1" applyFill="1" applyBorder="1" applyAlignment="1">
      <alignment vertical="top" wrapText="1"/>
    </xf>
    <xf numFmtId="0" fontId="3" fillId="2" borderId="8" xfId="0" applyFont="1" applyFill="1" applyBorder="1" applyAlignment="1">
      <alignment vertical="top"/>
    </xf>
    <xf numFmtId="49" fontId="63" fillId="0" borderId="0" xfId="0" applyNumberFormat="1" applyFont="1" applyAlignment="1">
      <alignment horizontal="left" vertical="top" wrapText="1"/>
    </xf>
    <xf numFmtId="49" fontId="3" fillId="7" borderId="6" xfId="0" applyNumberFormat="1" applyFont="1" applyFill="1" applyBorder="1"/>
    <xf numFmtId="0" fontId="4" fillId="11" borderId="2" xfId="0" applyFont="1" applyFill="1" applyBorder="1" applyAlignment="1">
      <alignment horizontal="center" vertical="center"/>
    </xf>
    <xf numFmtId="0" fontId="4" fillId="4" borderId="2" xfId="0" applyFont="1" applyFill="1" applyBorder="1" applyAlignment="1">
      <alignment horizontal="center" vertical="center"/>
    </xf>
    <xf numFmtId="0" fontId="3" fillId="0" borderId="6" xfId="0" applyFont="1" applyBorder="1" applyAlignment="1">
      <alignment wrapText="1"/>
    </xf>
    <xf numFmtId="0" fontId="4" fillId="2" borderId="8" xfId="0" applyFont="1" applyFill="1" applyBorder="1" applyAlignment="1">
      <alignment horizontal="distributed" wrapText="1"/>
    </xf>
    <xf numFmtId="43" fontId="3" fillId="0" borderId="8" xfId="4" applyFont="1" applyFill="1" applyBorder="1" applyAlignment="1">
      <alignment horizontal="distributed" wrapText="1"/>
    </xf>
    <xf numFmtId="0" fontId="4" fillId="9" borderId="2" xfId="0" applyFont="1" applyFill="1" applyBorder="1" applyAlignment="1">
      <alignment horizontal="center" vertical="center"/>
    </xf>
    <xf numFmtId="0" fontId="4" fillId="5" borderId="2" xfId="0" applyFont="1" applyFill="1" applyBorder="1" applyAlignment="1">
      <alignment horizontal="center" vertical="center"/>
    </xf>
    <xf numFmtId="0" fontId="3" fillId="2" borderId="8" xfId="0" applyFont="1" applyFill="1" applyBorder="1" applyAlignment="1">
      <alignment horizontal="center" vertical="center"/>
    </xf>
    <xf numFmtId="0" fontId="22" fillId="6" borderId="2" xfId="0" applyNumberFormat="1" applyFont="1" applyFill="1" applyBorder="1" applyAlignment="1">
      <alignment horizontal="center" vertical="top" wrapText="1"/>
    </xf>
    <xf numFmtId="0" fontId="22" fillId="2" borderId="2" xfId="0" applyFont="1" applyFill="1" applyBorder="1"/>
    <xf numFmtId="0" fontId="22" fillId="0" borderId="2" xfId="0" applyFont="1" applyBorder="1" applyAlignment="1">
      <alignment wrapText="1"/>
    </xf>
    <xf numFmtId="0" fontId="22" fillId="2" borderId="2" xfId="0" applyFont="1" applyFill="1" applyBorder="1" applyAlignment="1">
      <alignment wrapText="1"/>
    </xf>
    <xf numFmtId="0" fontId="4" fillId="2" borderId="2" xfId="0" applyFont="1" applyFill="1" applyBorder="1" applyAlignment="1">
      <alignment vertical="top" wrapText="1"/>
    </xf>
    <xf numFmtId="0" fontId="4" fillId="2" borderId="10" xfId="0" applyFont="1" applyFill="1" applyBorder="1" applyAlignment="1">
      <alignment vertical="top" wrapText="1"/>
    </xf>
    <xf numFmtId="0" fontId="23" fillId="0" borderId="21" xfId="0" applyFont="1" applyBorder="1" applyAlignment="1">
      <alignment wrapText="1"/>
    </xf>
    <xf numFmtId="0" fontId="29" fillId="0" borderId="6" xfId="0" applyFont="1" applyFill="1" applyBorder="1" applyAlignment="1">
      <alignment horizontal="justify" wrapText="1"/>
    </xf>
    <xf numFmtId="0" fontId="18" fillId="2" borderId="8" xfId="0" applyFont="1" applyFill="1" applyBorder="1"/>
    <xf numFmtId="0" fontId="5" fillId="2" borderId="29" xfId="0" applyFont="1" applyFill="1" applyBorder="1" applyAlignment="1">
      <alignment horizontal="justify" wrapText="1"/>
    </xf>
    <xf numFmtId="0" fontId="18"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164" fontId="3" fillId="4" borderId="13" xfId="0" applyNumberFormat="1" applyFont="1" applyFill="1" applyBorder="1"/>
    <xf numFmtId="164" fontId="3" fillId="3" borderId="13" xfId="0" applyNumberFormat="1" applyFont="1" applyFill="1" applyBorder="1"/>
    <xf numFmtId="164" fontId="3" fillId="10" borderId="13" xfId="0" applyNumberFormat="1" applyFont="1" applyFill="1" applyBorder="1"/>
    <xf numFmtId="0" fontId="3" fillId="2" borderId="0" xfId="0" applyFont="1" applyFill="1"/>
    <xf numFmtId="0" fontId="3" fillId="2" borderId="0" xfId="0" applyFont="1" applyFill="1" applyAlignment="1">
      <alignment horizontal="center" vertical="center"/>
    </xf>
    <xf numFmtId="0" fontId="3" fillId="2" borderId="3" xfId="0" applyFont="1" applyFill="1" applyBorder="1"/>
    <xf numFmtId="0" fontId="3" fillId="2" borderId="3" xfId="0" applyFont="1" applyFill="1" applyBorder="1" applyAlignment="1">
      <alignment horizontal="center" vertical="center"/>
    </xf>
    <xf numFmtId="0" fontId="3" fillId="7" borderId="0" xfId="0" applyFont="1" applyFill="1"/>
    <xf numFmtId="164" fontId="3" fillId="7" borderId="0" xfId="0" applyNumberFormat="1" applyFont="1" applyFill="1"/>
    <xf numFmtId="164" fontId="3" fillId="2" borderId="0" xfId="0" applyNumberFormat="1" applyFont="1" applyFill="1"/>
    <xf numFmtId="0" fontId="4" fillId="0" borderId="2" xfId="0" applyFont="1" applyBorder="1" applyAlignment="1">
      <alignment horizontal="center" wrapText="1"/>
    </xf>
    <xf numFmtId="0" fontId="3" fillId="2" borderId="2" xfId="0" applyFont="1" applyFill="1" applyBorder="1" applyAlignment="1">
      <alignment horizontal="center" vertical="center"/>
    </xf>
    <xf numFmtId="0" fontId="4" fillId="2" borderId="2" xfId="0" applyFont="1" applyFill="1" applyBorder="1" applyAlignment="1">
      <alignment horizontal="center" vertical="top" wrapText="1"/>
    </xf>
    <xf numFmtId="0" fontId="3" fillId="7" borderId="8" xfId="0" applyFont="1" applyFill="1" applyBorder="1" applyAlignment="1">
      <alignment horizontal="center" vertical="top"/>
    </xf>
    <xf numFmtId="0" fontId="3" fillId="7" borderId="6" xfId="0" applyFont="1" applyFill="1" applyBorder="1" applyAlignment="1">
      <alignment horizontal="center" vertical="top"/>
    </xf>
    <xf numFmtId="0" fontId="22" fillId="6" borderId="8" xfId="0" applyNumberFormat="1" applyFont="1" applyFill="1" applyBorder="1" applyAlignment="1">
      <alignment horizontal="center" vertical="top" wrapText="1"/>
    </xf>
    <xf numFmtId="0" fontId="22" fillId="6" borderId="6" xfId="0" applyNumberFormat="1" applyFont="1" applyFill="1" applyBorder="1" applyAlignment="1">
      <alignment horizontal="center" vertical="top" wrapText="1"/>
    </xf>
    <xf numFmtId="49" fontId="63" fillId="0" borderId="4" xfId="0" applyNumberFormat="1" applyFont="1" applyBorder="1" applyAlignment="1">
      <alignment horizontal="center" vertical="top" wrapText="1"/>
    </xf>
    <xf numFmtId="49" fontId="63" fillId="0" borderId="11" xfId="0" applyNumberFormat="1" applyFont="1" applyBorder="1" applyAlignment="1">
      <alignment horizontal="center" vertical="top" wrapText="1"/>
    </xf>
    <xf numFmtId="49" fontId="62" fillId="2" borderId="2" xfId="1" applyNumberFormat="1" applyFont="1" applyFill="1" applyBorder="1" applyAlignment="1">
      <alignment horizontal="center" vertical="top" wrapText="1"/>
    </xf>
    <xf numFmtId="0" fontId="4" fillId="0" borderId="63" xfId="0" applyFont="1" applyBorder="1" applyAlignment="1">
      <alignment horizontal="center" wrapText="1"/>
    </xf>
    <xf numFmtId="0" fontId="4" fillId="0" borderId="57" xfId="0" applyFont="1" applyBorder="1" applyAlignment="1">
      <alignment horizontal="center" wrapText="1"/>
    </xf>
    <xf numFmtId="0" fontId="4" fillId="0" borderId="58" xfId="0" applyFont="1" applyBorder="1" applyAlignment="1">
      <alignment horizontal="center" wrapText="1"/>
    </xf>
    <xf numFmtId="0" fontId="3" fillId="2" borderId="15"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9" xfId="0" applyFont="1" applyFill="1" applyBorder="1" applyAlignment="1">
      <alignment horizontal="center" vertical="center"/>
    </xf>
    <xf numFmtId="0" fontId="3" fillId="6" borderId="47" xfId="0" applyNumberFormat="1" applyFont="1" applyFill="1" applyBorder="1" applyAlignment="1">
      <alignment horizontal="center" vertical="top" wrapText="1"/>
    </xf>
    <xf numFmtId="0" fontId="3" fillId="6" borderId="16" xfId="0" applyNumberFormat="1" applyFont="1" applyFill="1" applyBorder="1" applyAlignment="1">
      <alignment horizontal="center" vertical="top" wrapText="1"/>
    </xf>
    <xf numFmtId="0" fontId="3" fillId="6" borderId="30" xfId="0" applyNumberFormat="1" applyFont="1" applyFill="1" applyBorder="1" applyAlignment="1">
      <alignment horizontal="center" vertical="top" wrapText="1"/>
    </xf>
    <xf numFmtId="0" fontId="3" fillId="6" borderId="2" xfId="0" applyNumberFormat="1" applyFont="1" applyFill="1" applyBorder="1" applyAlignment="1">
      <alignment horizontal="center" vertical="top" wrapText="1"/>
    </xf>
    <xf numFmtId="0" fontId="3" fillId="0" borderId="8"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wrapText="1"/>
    </xf>
    <xf numFmtId="0" fontId="3" fillId="2" borderId="0" xfId="0" applyFont="1" applyFill="1" applyBorder="1" applyAlignment="1">
      <alignment horizontal="center" vertical="center" wrapText="1"/>
    </xf>
    <xf numFmtId="0" fontId="3" fillId="2" borderId="20" xfId="0" applyFont="1" applyFill="1" applyBorder="1" applyAlignment="1">
      <alignment horizontal="center"/>
    </xf>
    <xf numFmtId="0" fontId="4" fillId="2" borderId="8"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25" xfId="0" applyFont="1" applyFill="1" applyBorder="1" applyAlignment="1">
      <alignment horizontal="center" vertical="top" wrapText="1"/>
    </xf>
    <xf numFmtId="0" fontId="4" fillId="2" borderId="67" xfId="0" applyFont="1" applyFill="1" applyBorder="1" applyAlignment="1">
      <alignment horizontal="center" vertical="top" wrapText="1"/>
    </xf>
    <xf numFmtId="0" fontId="4" fillId="2" borderId="66" xfId="0" applyFont="1" applyFill="1" applyBorder="1" applyAlignment="1">
      <alignment horizontal="center" vertical="top" wrapText="1"/>
    </xf>
    <xf numFmtId="0" fontId="19" fillId="0" borderId="63" xfId="0" applyFont="1" applyBorder="1" applyAlignment="1">
      <alignment horizontal="center" wrapText="1"/>
    </xf>
    <xf numFmtId="0" fontId="19" fillId="0" borderId="57" xfId="0" applyFont="1" applyBorder="1" applyAlignment="1">
      <alignment horizontal="center" wrapText="1"/>
    </xf>
    <xf numFmtId="0" fontId="19" fillId="0" borderId="58" xfId="0" applyFont="1" applyBorder="1" applyAlignment="1">
      <alignment horizontal="center" wrapText="1"/>
    </xf>
    <xf numFmtId="0" fontId="4" fillId="2" borderId="48"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44" xfId="0" applyFont="1" applyFill="1" applyBorder="1" applyAlignment="1">
      <alignment horizontal="center" vertical="center"/>
    </xf>
    <xf numFmtId="0" fontId="3" fillId="6" borderId="8" xfId="0" applyNumberFormat="1" applyFont="1" applyFill="1" applyBorder="1" applyAlignment="1">
      <alignment horizontal="center" vertical="top" wrapText="1"/>
    </xf>
    <xf numFmtId="0" fontId="3" fillId="6" borderId="10" xfId="0" applyNumberFormat="1" applyFont="1" applyFill="1" applyBorder="1" applyAlignment="1">
      <alignment horizontal="center" vertical="top" wrapText="1"/>
    </xf>
    <xf numFmtId="0" fontId="3" fillId="6" borderId="6" xfId="0" applyNumberFormat="1" applyFont="1" applyFill="1" applyBorder="1" applyAlignment="1">
      <alignment horizontal="center" vertical="top" wrapText="1"/>
    </xf>
    <xf numFmtId="0" fontId="3" fillId="6" borderId="22" xfId="0" applyNumberFormat="1" applyFont="1" applyFill="1" applyBorder="1" applyAlignment="1">
      <alignment horizontal="center" vertical="top" wrapText="1"/>
    </xf>
    <xf numFmtId="0" fontId="4" fillId="2" borderId="4" xfId="0" applyFont="1" applyFill="1" applyBorder="1" applyAlignment="1">
      <alignment horizontal="center" vertical="top" wrapText="1"/>
    </xf>
    <xf numFmtId="0" fontId="4" fillId="2" borderId="39" xfId="0" applyFont="1" applyFill="1" applyBorder="1" applyAlignment="1">
      <alignment horizontal="center" vertical="top" wrapText="1"/>
    </xf>
    <xf numFmtId="0" fontId="4" fillId="2" borderId="11" xfId="0" applyFont="1" applyFill="1" applyBorder="1" applyAlignment="1">
      <alignment horizontal="center" vertical="top" wrapText="1"/>
    </xf>
    <xf numFmtId="0" fontId="3" fillId="2" borderId="69" xfId="0" applyFont="1" applyFill="1" applyBorder="1" applyAlignment="1">
      <alignment horizontal="center" vertical="center"/>
    </xf>
    <xf numFmtId="0" fontId="3" fillId="2" borderId="72" xfId="0" applyFont="1" applyFill="1" applyBorder="1" applyAlignment="1">
      <alignment horizontal="center" vertical="center"/>
    </xf>
    <xf numFmtId="0" fontId="3" fillId="2" borderId="70" xfId="0" applyFont="1" applyFill="1" applyBorder="1" applyAlignment="1">
      <alignment horizontal="center" vertical="center"/>
    </xf>
    <xf numFmtId="0" fontId="3" fillId="6" borderId="65" xfId="0" applyNumberFormat="1" applyFont="1" applyFill="1" applyBorder="1" applyAlignment="1">
      <alignment horizontal="center" vertical="top" wrapText="1"/>
    </xf>
    <xf numFmtId="0" fontId="3" fillId="6" borderId="68" xfId="0" applyNumberFormat="1" applyFont="1" applyFill="1" applyBorder="1" applyAlignment="1">
      <alignment horizontal="center" vertical="top" wrapText="1"/>
    </xf>
    <xf numFmtId="0" fontId="3" fillId="6" borderId="59" xfId="0" applyNumberFormat="1"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39" xfId="0" applyFont="1" applyFill="1" applyBorder="1" applyAlignment="1">
      <alignment horizontal="center" vertical="top" wrapText="1"/>
    </xf>
    <xf numFmtId="0" fontId="3" fillId="2" borderId="11" xfId="0" applyFont="1" applyFill="1" applyBorder="1" applyAlignment="1">
      <alignment horizontal="center" vertical="top" wrapText="1"/>
    </xf>
    <xf numFmtId="0" fontId="4" fillId="0" borderId="31" xfId="0" applyFont="1" applyBorder="1" applyAlignment="1">
      <alignment horizontal="center" wrapText="1"/>
    </xf>
    <xf numFmtId="0" fontId="4" fillId="0" borderId="71" xfId="0" applyFont="1" applyBorder="1" applyAlignment="1">
      <alignment horizontal="center" wrapText="1"/>
    </xf>
    <xf numFmtId="0" fontId="4" fillId="0" borderId="32" xfId="0" applyFont="1" applyBorder="1" applyAlignment="1">
      <alignment horizontal="center" wrapText="1"/>
    </xf>
    <xf numFmtId="0" fontId="3" fillId="6" borderId="19" xfId="0" applyNumberFormat="1" applyFont="1" applyFill="1" applyBorder="1" applyAlignment="1">
      <alignment horizontal="center" vertical="top" wrapText="1"/>
    </xf>
    <xf numFmtId="0" fontId="3" fillId="6" borderId="28" xfId="0" applyNumberFormat="1" applyFont="1" applyFill="1" applyBorder="1" applyAlignment="1">
      <alignment horizontal="center" vertical="top" wrapText="1"/>
    </xf>
    <xf numFmtId="0" fontId="3" fillId="6" borderId="17" xfId="0" applyNumberFormat="1" applyFont="1" applyFill="1" applyBorder="1" applyAlignment="1">
      <alignment horizontal="center" vertical="top" wrapText="1"/>
    </xf>
    <xf numFmtId="2" fontId="3" fillId="2" borderId="8" xfId="0" applyNumberFormat="1" applyFont="1" applyFill="1" applyBorder="1" applyAlignment="1">
      <alignment horizontal="center" wrapText="1"/>
    </xf>
    <xf numFmtId="2" fontId="3" fillId="2" borderId="10" xfId="0" applyNumberFormat="1" applyFont="1" applyFill="1" applyBorder="1" applyAlignment="1">
      <alignment horizontal="center" wrapText="1"/>
    </xf>
    <xf numFmtId="2" fontId="3" fillId="2" borderId="6" xfId="0" applyNumberFormat="1" applyFont="1" applyFill="1" applyBorder="1" applyAlignment="1">
      <alignment horizontal="center" wrapText="1"/>
    </xf>
    <xf numFmtId="49" fontId="4" fillId="0" borderId="2" xfId="0" applyNumberFormat="1" applyFont="1" applyFill="1" applyBorder="1" applyAlignment="1">
      <alignment horizontal="center" vertical="center" wrapText="1"/>
    </xf>
    <xf numFmtId="0" fontId="3" fillId="6" borderId="60" xfId="0" applyNumberFormat="1" applyFont="1" applyFill="1" applyBorder="1" applyAlignment="1">
      <alignment horizontal="center" vertical="top" wrapText="1"/>
    </xf>
    <xf numFmtId="0" fontId="3" fillId="6" borderId="27" xfId="0" applyNumberFormat="1" applyFont="1" applyFill="1" applyBorder="1" applyAlignment="1">
      <alignment horizontal="center" vertical="top" wrapText="1"/>
    </xf>
    <xf numFmtId="49" fontId="4" fillId="0" borderId="8"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4" fillId="0" borderId="47" xfId="0" applyNumberFormat="1" applyFont="1" applyFill="1" applyBorder="1" applyAlignment="1">
      <alignment horizontal="center" vertical="center" wrapText="1"/>
    </xf>
    <xf numFmtId="49" fontId="4" fillId="0" borderId="16"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 fillId="2" borderId="8" xfId="0" applyFont="1" applyFill="1" applyBorder="1" applyAlignment="1">
      <alignment horizontal="center" vertical="top" wrapText="1"/>
    </xf>
    <xf numFmtId="0" fontId="3" fillId="2" borderId="10" xfId="0" applyFont="1" applyFill="1" applyBorder="1" applyAlignment="1">
      <alignment horizontal="center" vertical="top" wrapText="1"/>
    </xf>
    <xf numFmtId="0" fontId="3" fillId="2" borderId="8" xfId="0" applyFont="1" applyFill="1" applyBorder="1" applyAlignment="1">
      <alignment horizontal="center" wrapText="1"/>
    </xf>
    <xf numFmtId="0" fontId="3" fillId="2" borderId="10" xfId="0" applyFont="1" applyFill="1" applyBorder="1" applyAlignment="1">
      <alignment horizontal="center" wrapText="1"/>
    </xf>
    <xf numFmtId="0" fontId="3" fillId="2" borderId="6" xfId="0" applyFont="1" applyFill="1" applyBorder="1" applyAlignment="1">
      <alignment horizontal="center" wrapText="1"/>
    </xf>
    <xf numFmtId="0" fontId="4" fillId="0" borderId="47"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3" fillId="2" borderId="25" xfId="0" applyFont="1" applyFill="1" applyBorder="1" applyAlignment="1">
      <alignment horizontal="center" vertical="top" wrapText="1"/>
    </xf>
    <xf numFmtId="0" fontId="3" fillId="2" borderId="67" xfId="0" applyFont="1" applyFill="1" applyBorder="1" applyAlignment="1">
      <alignment horizontal="center" vertical="top" wrapText="1"/>
    </xf>
    <xf numFmtId="0" fontId="3" fillId="2" borderId="66" xfId="0" applyFont="1" applyFill="1" applyBorder="1" applyAlignment="1">
      <alignment horizontal="center" vertical="top" wrapText="1"/>
    </xf>
    <xf numFmtId="0" fontId="3" fillId="6" borderId="25" xfId="0" applyNumberFormat="1" applyFont="1" applyFill="1" applyBorder="1" applyAlignment="1">
      <alignment horizontal="center" vertical="top" wrapText="1"/>
    </xf>
    <xf numFmtId="0" fontId="3" fillId="6" borderId="67" xfId="0" applyNumberFormat="1" applyFont="1" applyFill="1" applyBorder="1" applyAlignment="1">
      <alignment horizontal="center" vertical="top" wrapText="1"/>
    </xf>
    <xf numFmtId="0" fontId="3" fillId="6" borderId="26" xfId="0" applyNumberFormat="1" applyFont="1" applyFill="1" applyBorder="1" applyAlignment="1">
      <alignment horizontal="center" vertical="top" wrapText="1"/>
    </xf>
    <xf numFmtId="49" fontId="4" fillId="0" borderId="8"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xf>
    <xf numFmtId="49" fontId="4" fillId="0" borderId="29"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4" fillId="0" borderId="37" xfId="0" applyNumberFormat="1" applyFont="1" applyFill="1" applyBorder="1" applyAlignment="1">
      <alignment horizontal="center" vertical="center" wrapText="1"/>
    </xf>
    <xf numFmtId="49" fontId="4" fillId="0" borderId="29" xfId="0" applyNumberFormat="1" applyFont="1" applyFill="1" applyBorder="1" applyAlignment="1">
      <alignment horizontal="center" vertical="center"/>
    </xf>
    <xf numFmtId="49" fontId="4" fillId="0" borderId="37" xfId="0" applyNumberFormat="1" applyFont="1" applyFill="1" applyBorder="1" applyAlignment="1">
      <alignment horizontal="center" vertical="center"/>
    </xf>
    <xf numFmtId="49" fontId="4" fillId="2" borderId="2" xfId="0" applyNumberFormat="1" applyFont="1" applyFill="1" applyBorder="1" applyAlignment="1">
      <alignment horizontal="center" vertical="center" wrapText="1"/>
    </xf>
    <xf numFmtId="0" fontId="4" fillId="7" borderId="47" xfId="0" applyNumberFormat="1" applyFont="1" applyFill="1" applyBorder="1" applyAlignment="1">
      <alignment horizontal="center" vertical="center" wrapText="1"/>
    </xf>
    <xf numFmtId="0" fontId="4" fillId="7" borderId="20" xfId="0" applyNumberFormat="1" applyFont="1" applyFill="1" applyBorder="1" applyAlignment="1">
      <alignment horizontal="center" vertical="center" wrapText="1"/>
    </xf>
    <xf numFmtId="0" fontId="4" fillId="7" borderId="4" xfId="0" applyNumberFormat="1" applyFont="1" applyFill="1" applyBorder="1" applyAlignment="1">
      <alignment horizontal="center" vertical="center" wrapText="1"/>
    </xf>
    <xf numFmtId="0" fontId="4" fillId="7" borderId="16" xfId="0" applyNumberFormat="1" applyFont="1" applyFill="1" applyBorder="1" applyAlignment="1">
      <alignment horizontal="center" vertical="center" wrapText="1"/>
    </xf>
    <xf numFmtId="0" fontId="4" fillId="7" borderId="0" xfId="0" applyNumberFormat="1" applyFont="1" applyFill="1" applyBorder="1" applyAlignment="1">
      <alignment horizontal="center" vertical="center" wrapText="1"/>
    </xf>
    <xf numFmtId="0" fontId="4" fillId="7" borderId="39" xfId="0" applyNumberFormat="1" applyFont="1" applyFill="1" applyBorder="1" applyAlignment="1">
      <alignment horizontal="center" vertical="center" wrapText="1"/>
    </xf>
    <xf numFmtId="0" fontId="4" fillId="7" borderId="30" xfId="0" applyNumberFormat="1" applyFont="1" applyFill="1" applyBorder="1" applyAlignment="1">
      <alignment horizontal="center" vertical="center" wrapText="1"/>
    </xf>
    <xf numFmtId="0" fontId="4" fillId="7" borderId="3" xfId="0" applyNumberFormat="1" applyFont="1" applyFill="1" applyBorder="1" applyAlignment="1">
      <alignment horizontal="center" vertical="center" wrapText="1"/>
    </xf>
    <xf numFmtId="0" fontId="4" fillId="7" borderId="11" xfId="0" applyNumberFormat="1" applyFont="1" applyFill="1" applyBorder="1" applyAlignment="1">
      <alignment horizontal="center" vertical="center" wrapText="1"/>
    </xf>
    <xf numFmtId="0" fontId="3" fillId="7" borderId="16" xfId="0" applyFont="1" applyFill="1" applyBorder="1" applyAlignment="1">
      <alignment horizontal="center" wrapText="1"/>
    </xf>
    <xf numFmtId="0" fontId="3" fillId="7" borderId="0" xfId="0" applyFont="1" applyFill="1" applyAlignment="1">
      <alignment horizontal="center" wrapText="1"/>
    </xf>
    <xf numFmtId="0" fontId="3" fillId="7" borderId="30" xfId="0" applyFont="1" applyFill="1" applyBorder="1" applyAlignment="1">
      <alignment horizontal="center" wrapText="1"/>
    </xf>
    <xf numFmtId="0" fontId="3" fillId="7" borderId="3" xfId="0" applyFont="1" applyFill="1" applyBorder="1" applyAlignment="1">
      <alignment horizontal="center" wrapText="1"/>
    </xf>
    <xf numFmtId="49" fontId="4" fillId="0" borderId="20"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5" fillId="0" borderId="0" xfId="0" applyFont="1" applyAlignment="1">
      <alignment horizontal="center" wrapText="1"/>
    </xf>
    <xf numFmtId="0" fontId="4" fillId="0" borderId="8"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6" xfId="0"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49" fontId="4" fillId="2" borderId="10" xfId="0" applyNumberFormat="1" applyFont="1" applyFill="1" applyBorder="1" applyAlignment="1">
      <alignment horizontal="center" vertical="center" wrapText="1"/>
    </xf>
    <xf numFmtId="49" fontId="4" fillId="2" borderId="6"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2" borderId="47" xfId="0" applyNumberFormat="1" applyFont="1" applyFill="1" applyBorder="1" applyAlignment="1">
      <alignment horizontal="center" vertical="center" wrapText="1"/>
    </xf>
    <xf numFmtId="0" fontId="61" fillId="0" borderId="20" xfId="0" applyFont="1" applyBorder="1"/>
    <xf numFmtId="0" fontId="61" fillId="0" borderId="4" xfId="0" applyFont="1" applyBorder="1"/>
    <xf numFmtId="0" fontId="61" fillId="0" borderId="16" xfId="0" applyFont="1" applyBorder="1"/>
    <xf numFmtId="0" fontId="61" fillId="0" borderId="0" xfId="0" applyFont="1"/>
    <xf numFmtId="0" fontId="61" fillId="0" borderId="39" xfId="0" applyFont="1" applyBorder="1"/>
    <xf numFmtId="0" fontId="61" fillId="0" borderId="30" xfId="0" applyFont="1" applyBorder="1"/>
    <xf numFmtId="0" fontId="61" fillId="0" borderId="3" xfId="0" applyFont="1" applyBorder="1"/>
    <xf numFmtId="0" fontId="61" fillId="0" borderId="11" xfId="0" applyFont="1" applyBorder="1"/>
    <xf numFmtId="0" fontId="4" fillId="0" borderId="20" xfId="0" applyNumberFormat="1" applyFont="1" applyFill="1" applyBorder="1" applyAlignment="1">
      <alignment horizontal="center" vertical="center" wrapText="1"/>
    </xf>
    <xf numFmtId="0" fontId="4" fillId="0" borderId="16"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39"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xf>
    <xf numFmtId="49" fontId="4" fillId="5" borderId="29" xfId="0" applyNumberFormat="1" applyFont="1" applyFill="1" applyBorder="1" applyAlignment="1">
      <alignment horizontal="center" vertical="center" wrapText="1"/>
    </xf>
    <xf numFmtId="49" fontId="4" fillId="5" borderId="21" xfId="0" applyNumberFormat="1" applyFont="1" applyFill="1" applyBorder="1" applyAlignment="1">
      <alignment horizontal="center" vertical="center" wrapText="1"/>
    </xf>
    <xf numFmtId="49" fontId="4" fillId="5" borderId="37" xfId="0" applyNumberFormat="1" applyFont="1" applyFill="1" applyBorder="1" applyAlignment="1">
      <alignment horizontal="center" vertical="center" wrapText="1"/>
    </xf>
    <xf numFmtId="49" fontId="37" fillId="5" borderId="2" xfId="0" applyNumberFormat="1" applyFont="1" applyFill="1" applyBorder="1" applyAlignment="1">
      <alignment horizontal="center" vertical="center" wrapText="1"/>
    </xf>
    <xf numFmtId="49" fontId="37" fillId="5" borderId="2" xfId="0" applyNumberFormat="1" applyFont="1" applyFill="1" applyBorder="1" applyAlignment="1">
      <alignment horizontal="center" vertical="center" textRotation="90" wrapText="1"/>
    </xf>
    <xf numFmtId="49" fontId="4" fillId="5" borderId="2" xfId="0" applyNumberFormat="1" applyFont="1" applyFill="1" applyBorder="1" applyAlignment="1">
      <alignment horizontal="center" vertical="center" wrapText="1"/>
    </xf>
    <xf numFmtId="49" fontId="4" fillId="5" borderId="2" xfId="0" applyNumberFormat="1" applyFont="1" applyFill="1" applyBorder="1" applyAlignment="1">
      <alignment horizontal="center" vertical="center" textRotation="90" wrapText="1"/>
    </xf>
    <xf numFmtId="49" fontId="36" fillId="2" borderId="74" xfId="0" applyNumberFormat="1" applyFont="1" applyFill="1" applyBorder="1" applyAlignment="1">
      <alignment horizontal="center" vertical="center" wrapText="1"/>
    </xf>
    <xf numFmtId="49" fontId="36" fillId="2" borderId="75" xfId="0" applyNumberFormat="1" applyFont="1" applyFill="1" applyBorder="1" applyAlignment="1">
      <alignment horizontal="center" vertical="center" wrapText="1"/>
    </xf>
    <xf numFmtId="49" fontId="36" fillId="2" borderId="76" xfId="0" applyNumberFormat="1" applyFont="1" applyFill="1" applyBorder="1" applyAlignment="1">
      <alignment horizontal="center" vertical="center" wrapText="1"/>
    </xf>
    <xf numFmtId="49" fontId="36" fillId="2" borderId="16" xfId="0" applyNumberFormat="1" applyFont="1" applyFill="1" applyBorder="1" applyAlignment="1">
      <alignment horizontal="center" vertical="center" wrapText="1"/>
    </xf>
    <xf numFmtId="49" fontId="36" fillId="2" borderId="0" xfId="0" applyNumberFormat="1" applyFont="1" applyFill="1" applyBorder="1" applyAlignment="1">
      <alignment horizontal="center" vertical="center" wrapText="1"/>
    </xf>
    <xf numFmtId="49" fontId="36" fillId="2" borderId="39" xfId="0" applyNumberFormat="1" applyFont="1" applyFill="1" applyBorder="1" applyAlignment="1">
      <alignment horizontal="center" vertical="center" wrapText="1"/>
    </xf>
    <xf numFmtId="49" fontId="36" fillId="2" borderId="30" xfId="0" applyNumberFormat="1"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36" fillId="2" borderId="11" xfId="0" applyNumberFormat="1" applyFont="1" applyFill="1" applyBorder="1" applyAlignment="1">
      <alignment horizontal="center" vertical="center" wrapText="1"/>
    </xf>
    <xf numFmtId="49" fontId="4" fillId="2" borderId="30" xfId="0" applyNumberFormat="1" applyFont="1" applyFill="1" applyBorder="1" applyAlignment="1">
      <alignment horizontal="center" vertical="center" wrapText="1"/>
    </xf>
    <xf numFmtId="49" fontId="4" fillId="2" borderId="3" xfId="0" applyNumberFormat="1" applyFont="1" applyFill="1" applyBorder="1" applyAlignment="1">
      <alignment horizontal="center" vertical="center" wrapText="1"/>
    </xf>
    <xf numFmtId="49" fontId="4" fillId="2" borderId="11"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textRotation="90" wrapText="1"/>
    </xf>
    <xf numFmtId="49" fontId="37" fillId="2" borderId="2" xfId="0" applyNumberFormat="1" applyFont="1" applyFill="1" applyBorder="1" applyAlignment="1">
      <alignment horizontal="center" vertical="center" textRotation="90" wrapText="1"/>
    </xf>
    <xf numFmtId="49" fontId="4" fillId="2" borderId="29" xfId="0" applyNumberFormat="1" applyFont="1" applyFill="1" applyBorder="1" applyAlignment="1">
      <alignment horizontal="center" vertical="center"/>
    </xf>
    <xf numFmtId="49" fontId="4" fillId="2" borderId="21" xfId="0" applyNumberFormat="1" applyFont="1" applyFill="1" applyBorder="1" applyAlignment="1">
      <alignment horizontal="center" vertical="center"/>
    </xf>
    <xf numFmtId="49" fontId="4" fillId="2" borderId="37" xfId="0" applyNumberFormat="1" applyFont="1" applyFill="1" applyBorder="1" applyAlignment="1">
      <alignment horizontal="center" vertical="center"/>
    </xf>
    <xf numFmtId="49" fontId="4" fillId="5" borderId="29" xfId="0" applyNumberFormat="1" applyFont="1" applyFill="1" applyBorder="1" applyAlignment="1">
      <alignment horizontal="center" vertical="center"/>
    </xf>
    <xf numFmtId="49" fontId="4" fillId="5" borderId="21" xfId="0" applyNumberFormat="1" applyFont="1" applyFill="1" applyBorder="1" applyAlignment="1">
      <alignment horizontal="center" vertical="center"/>
    </xf>
    <xf numFmtId="49" fontId="4" fillId="5" borderId="37" xfId="0" applyNumberFormat="1" applyFont="1" applyFill="1" applyBorder="1" applyAlignment="1">
      <alignment horizontal="center" vertical="center"/>
    </xf>
    <xf numFmtId="49" fontId="36" fillId="2" borderId="73" xfId="0" applyNumberFormat="1" applyFont="1" applyFill="1" applyBorder="1" applyAlignment="1">
      <alignment horizontal="center" vertical="center" textRotation="90" wrapText="1"/>
    </xf>
    <xf numFmtId="49" fontId="36" fillId="2" borderId="10" xfId="0" applyNumberFormat="1" applyFont="1" applyFill="1" applyBorder="1" applyAlignment="1">
      <alignment horizontal="center" vertical="center" textRotation="90" wrapText="1"/>
    </xf>
    <xf numFmtId="49" fontId="36" fillId="2" borderId="6" xfId="0" applyNumberFormat="1" applyFont="1" applyFill="1" applyBorder="1" applyAlignment="1">
      <alignment horizontal="center" vertical="center" textRotation="90" wrapText="1"/>
    </xf>
    <xf numFmtId="49" fontId="4" fillId="5" borderId="2" xfId="0" applyNumberFormat="1" applyFont="1" applyFill="1" applyBorder="1" applyAlignment="1">
      <alignment horizontal="center" vertical="center"/>
    </xf>
    <xf numFmtId="0" fontId="34" fillId="0" borderId="74" xfId="0" applyFont="1" applyBorder="1" applyAlignment="1">
      <alignment horizontal="center" vertical="center"/>
    </xf>
    <xf numFmtId="0" fontId="34" fillId="0" borderId="16" xfId="0" applyFont="1" applyBorder="1" applyAlignment="1">
      <alignment horizontal="center" vertical="center"/>
    </xf>
    <xf numFmtId="0" fontId="34" fillId="0" borderId="36" xfId="0" applyFont="1" applyBorder="1" applyAlignment="1">
      <alignment horizontal="center" vertical="center"/>
    </xf>
    <xf numFmtId="0" fontId="34" fillId="0" borderId="34" xfId="0" applyFont="1" applyBorder="1" applyAlignment="1">
      <alignment horizontal="center" vertical="center"/>
    </xf>
    <xf numFmtId="0" fontId="29" fillId="0" borderId="2" xfId="0" applyFont="1" applyBorder="1" applyAlignment="1">
      <alignment horizontal="center"/>
    </xf>
    <xf numFmtId="49" fontId="4" fillId="2" borderId="29" xfId="0" applyNumberFormat="1" applyFont="1" applyFill="1" applyBorder="1" applyAlignment="1">
      <alignment horizontal="center" vertical="center" wrapText="1"/>
    </xf>
    <xf numFmtId="49" fontId="4" fillId="2" borderId="21" xfId="0" applyNumberFormat="1" applyFont="1" applyFill="1" applyBorder="1" applyAlignment="1">
      <alignment horizontal="center" vertical="center" wrapText="1"/>
    </xf>
    <xf numFmtId="49" fontId="4" fillId="2" borderId="37" xfId="0" applyNumberFormat="1" applyFont="1" applyFill="1" applyBorder="1" applyAlignment="1">
      <alignment horizontal="center" vertical="center" wrapText="1"/>
    </xf>
    <xf numFmtId="49" fontId="4" fillId="2" borderId="47" xfId="0" applyNumberFormat="1" applyFont="1" applyFill="1" applyBorder="1" applyAlignment="1">
      <alignment horizontal="center" vertical="center" textRotation="90" wrapText="1"/>
    </xf>
    <xf numFmtId="49" fontId="4" fillId="2" borderId="16" xfId="0" applyNumberFormat="1" applyFont="1" applyFill="1" applyBorder="1" applyAlignment="1">
      <alignment horizontal="center" vertical="center" textRotation="90" wrapText="1"/>
    </xf>
    <xf numFmtId="49" fontId="4" fillId="2" borderId="30" xfId="0" applyNumberFormat="1" applyFont="1" applyFill="1" applyBorder="1" applyAlignment="1">
      <alignment horizontal="center" vertical="center" textRotation="90" wrapText="1"/>
    </xf>
    <xf numFmtId="49" fontId="35" fillId="0" borderId="2" xfId="0" applyNumberFormat="1" applyFont="1" applyFill="1" applyBorder="1" applyAlignment="1">
      <alignment horizontal="center" vertical="center" wrapText="1"/>
    </xf>
    <xf numFmtId="49" fontId="35" fillId="0" borderId="29" xfId="0" applyNumberFormat="1" applyFont="1" applyFill="1" applyBorder="1" applyAlignment="1">
      <alignment horizontal="center" vertical="center" wrapText="1"/>
    </xf>
    <xf numFmtId="49" fontId="35" fillId="0" borderId="21" xfId="0" applyNumberFormat="1" applyFont="1" applyFill="1" applyBorder="1" applyAlignment="1">
      <alignment horizontal="center" vertical="center" wrapText="1"/>
    </xf>
    <xf numFmtId="49" fontId="35" fillId="0" borderId="47" xfId="0" applyNumberFormat="1" applyFont="1" applyFill="1" applyBorder="1" applyAlignment="1">
      <alignment horizontal="center" vertical="center" wrapText="1"/>
    </xf>
    <xf numFmtId="49" fontId="35" fillId="0" borderId="16" xfId="0" applyNumberFormat="1" applyFont="1" applyFill="1" applyBorder="1" applyAlignment="1">
      <alignment horizontal="center" vertical="center" wrapText="1"/>
    </xf>
    <xf numFmtId="49" fontId="35" fillId="0" borderId="30" xfId="0" applyNumberFormat="1" applyFont="1" applyFill="1" applyBorder="1" applyAlignment="1">
      <alignment horizontal="center" vertical="center" wrapText="1"/>
    </xf>
    <xf numFmtId="49" fontId="35" fillId="0" borderId="8" xfId="0" applyNumberFormat="1" applyFont="1" applyFill="1" applyBorder="1" applyAlignment="1">
      <alignment horizontal="center" vertical="center" wrapText="1"/>
    </xf>
    <xf numFmtId="49" fontId="35" fillId="0" borderId="10" xfId="0" applyNumberFormat="1" applyFont="1" applyFill="1" applyBorder="1" applyAlignment="1">
      <alignment horizontal="center" vertical="center" wrapText="1"/>
    </xf>
    <xf numFmtId="49" fontId="35" fillId="0" borderId="6" xfId="0" applyNumberFormat="1" applyFont="1" applyFill="1" applyBorder="1" applyAlignment="1">
      <alignment horizontal="center" vertical="center" wrapText="1"/>
    </xf>
    <xf numFmtId="49" fontId="37" fillId="2" borderId="29" xfId="0" applyNumberFormat="1" applyFont="1" applyFill="1" applyBorder="1" applyAlignment="1">
      <alignment horizontal="center" vertical="center" wrapText="1"/>
    </xf>
    <xf numFmtId="49" fontId="37" fillId="2" borderId="37" xfId="0" applyNumberFormat="1" applyFont="1" applyFill="1" applyBorder="1" applyAlignment="1">
      <alignment horizontal="center" vertical="center" wrapText="1"/>
    </xf>
    <xf numFmtId="0" fontId="32" fillId="0" borderId="0" xfId="0" applyFont="1" applyAlignment="1">
      <alignment horizontal="center" wrapText="1"/>
    </xf>
    <xf numFmtId="0" fontId="29" fillId="0" borderId="0" xfId="0" applyFont="1" applyAlignment="1">
      <alignment horizontal="left" vertical="top"/>
    </xf>
    <xf numFmtId="0" fontId="35" fillId="0" borderId="79" xfId="0" applyFont="1" applyFill="1" applyBorder="1" applyAlignment="1">
      <alignment horizontal="center" vertical="top" wrapText="1"/>
    </xf>
    <xf numFmtId="0" fontId="35" fillId="0" borderId="40" xfId="0" applyFont="1" applyFill="1" applyBorder="1" applyAlignment="1">
      <alignment horizontal="center" vertical="top" wrapText="1"/>
    </xf>
    <xf numFmtId="0" fontId="35" fillId="0" borderId="9" xfId="0" applyFont="1" applyFill="1" applyBorder="1" applyAlignment="1">
      <alignment horizontal="center" vertical="top" wrapText="1"/>
    </xf>
    <xf numFmtId="49" fontId="35" fillId="2" borderId="73" xfId="0" applyNumberFormat="1" applyFont="1" applyFill="1" applyBorder="1" applyAlignment="1">
      <alignment horizontal="center" vertical="top" wrapText="1"/>
    </xf>
    <xf numFmtId="49" fontId="35" fillId="2" borderId="10" xfId="0" applyNumberFormat="1" applyFont="1" applyFill="1" applyBorder="1" applyAlignment="1">
      <alignment horizontal="center" vertical="top" wrapText="1"/>
    </xf>
    <xf numFmtId="49" fontId="35" fillId="2" borderId="6" xfId="0" applyNumberFormat="1" applyFont="1" applyFill="1" applyBorder="1" applyAlignment="1">
      <alignment horizontal="center" vertical="top" wrapText="1"/>
    </xf>
    <xf numFmtId="49" fontId="36" fillId="5" borderId="74" xfId="0" applyNumberFormat="1" applyFont="1" applyFill="1" applyBorder="1" applyAlignment="1">
      <alignment horizontal="center" vertical="center" wrapText="1"/>
    </xf>
    <xf numFmtId="49" fontId="36" fillId="5" borderId="75" xfId="0" applyNumberFormat="1" applyFont="1" applyFill="1" applyBorder="1" applyAlignment="1">
      <alignment horizontal="center" vertical="center" wrapText="1"/>
    </xf>
    <xf numFmtId="49" fontId="36" fillId="5" borderId="76" xfId="0" applyNumberFormat="1" applyFont="1" applyFill="1" applyBorder="1" applyAlignment="1">
      <alignment horizontal="center" vertical="center" wrapText="1"/>
    </xf>
    <xf numFmtId="49" fontId="36" fillId="5" borderId="16" xfId="0" applyNumberFormat="1" applyFont="1" applyFill="1" applyBorder="1" applyAlignment="1">
      <alignment horizontal="center" vertical="center" wrapText="1"/>
    </xf>
    <xf numFmtId="49" fontId="36" fillId="5" borderId="0" xfId="0" applyNumberFormat="1" applyFont="1" applyFill="1" applyBorder="1" applyAlignment="1">
      <alignment horizontal="center" vertical="center" wrapText="1"/>
    </xf>
    <xf numFmtId="49" fontId="36" fillId="5" borderId="39" xfId="0" applyNumberFormat="1" applyFont="1" applyFill="1" applyBorder="1" applyAlignment="1">
      <alignment horizontal="center" vertical="center" wrapText="1"/>
    </xf>
    <xf numFmtId="49" fontId="36" fillId="5" borderId="30" xfId="0" applyNumberFormat="1" applyFont="1" applyFill="1" applyBorder="1" applyAlignment="1">
      <alignment horizontal="center" vertical="center" wrapText="1"/>
    </xf>
    <xf numFmtId="49" fontId="36" fillId="5" borderId="3" xfId="0" applyNumberFormat="1" applyFont="1" applyFill="1" applyBorder="1" applyAlignment="1">
      <alignment horizontal="center" vertical="center" wrapText="1"/>
    </xf>
    <xf numFmtId="49" fontId="36" fillId="5" borderId="11" xfId="0" applyNumberFormat="1" applyFont="1" applyFill="1" applyBorder="1" applyAlignment="1">
      <alignment horizontal="center" vertical="center" wrapText="1"/>
    </xf>
    <xf numFmtId="49" fontId="35" fillId="0" borderId="37" xfId="0" applyNumberFormat="1" applyFont="1" applyFill="1" applyBorder="1" applyAlignment="1">
      <alignment horizontal="center" vertical="center" wrapText="1"/>
    </xf>
    <xf numFmtId="49" fontId="35" fillId="0" borderId="29" xfId="0" applyNumberFormat="1" applyFont="1" applyFill="1" applyBorder="1" applyAlignment="1">
      <alignment horizontal="center" vertical="center"/>
    </xf>
    <xf numFmtId="49" fontId="35" fillId="0" borderId="21" xfId="0" applyNumberFormat="1" applyFont="1" applyFill="1" applyBorder="1" applyAlignment="1">
      <alignment horizontal="center" vertical="center"/>
    </xf>
    <xf numFmtId="49" fontId="35" fillId="0" borderId="37" xfId="0" applyNumberFormat="1" applyFont="1" applyFill="1" applyBorder="1" applyAlignment="1">
      <alignment horizontal="center" vertical="center"/>
    </xf>
    <xf numFmtId="0" fontId="29" fillId="2" borderId="8" xfId="0" applyFont="1" applyFill="1" applyBorder="1" applyAlignment="1">
      <alignment horizontal="justify" vertical="top"/>
    </xf>
    <xf numFmtId="0" fontId="29" fillId="2" borderId="10" xfId="0" applyFont="1" applyFill="1" applyBorder="1" applyAlignment="1">
      <alignment horizontal="justify" vertical="top"/>
    </xf>
    <xf numFmtId="0" fontId="29" fillId="2" borderId="6" xfId="0" applyFont="1" applyFill="1" applyBorder="1" applyAlignment="1">
      <alignment horizontal="justify" vertical="top"/>
    </xf>
    <xf numFmtId="0" fontId="29" fillId="2" borderId="33" xfId="0" applyFont="1" applyFill="1" applyBorder="1" applyAlignment="1">
      <alignment horizontal="center" vertical="top" wrapText="1"/>
    </xf>
    <xf numFmtId="0" fontId="29" fillId="2" borderId="34" xfId="0" applyFont="1" applyFill="1" applyBorder="1" applyAlignment="1">
      <alignment horizontal="center" vertical="top" wrapText="1"/>
    </xf>
    <xf numFmtId="0" fontId="29" fillId="2" borderId="63" xfId="0" applyFont="1" applyFill="1" applyBorder="1" applyAlignment="1">
      <alignment horizontal="justify" vertical="top" wrapText="1"/>
    </xf>
    <xf numFmtId="0" fontId="29" fillId="2" borderId="57" xfId="0" applyFont="1" applyFill="1" applyBorder="1" applyAlignment="1">
      <alignment horizontal="justify" vertical="top" wrapText="1"/>
    </xf>
    <xf numFmtId="0" fontId="29" fillId="2" borderId="58" xfId="0" applyFont="1" applyFill="1" applyBorder="1" applyAlignment="1">
      <alignment horizontal="justify" vertical="top" wrapText="1"/>
    </xf>
    <xf numFmtId="0" fontId="29" fillId="2" borderId="33" xfId="0" applyFont="1" applyFill="1" applyBorder="1" applyAlignment="1">
      <alignment horizontal="justify" vertical="top" wrapText="1"/>
    </xf>
    <xf numFmtId="0" fontId="29" fillId="2" borderId="34" xfId="0" applyFont="1" applyFill="1" applyBorder="1" applyAlignment="1">
      <alignment horizontal="justify" vertical="top" wrapText="1"/>
    </xf>
    <xf numFmtId="0" fontId="29" fillId="2" borderId="36" xfId="0" applyFont="1" applyFill="1" applyBorder="1" applyAlignment="1">
      <alignment horizontal="justify" vertical="top" wrapText="1"/>
    </xf>
    <xf numFmtId="0" fontId="29" fillId="2" borderId="15" xfId="0" applyFont="1" applyFill="1" applyBorder="1" applyAlignment="1">
      <alignment horizontal="center" vertical="top"/>
    </xf>
    <xf numFmtId="0" fontId="29" fillId="2" borderId="9" xfId="0" applyFont="1" applyFill="1" applyBorder="1" applyAlignment="1">
      <alignment horizontal="center" vertical="top"/>
    </xf>
    <xf numFmtId="0" fontId="29" fillId="2" borderId="40" xfId="0" applyFont="1" applyFill="1" applyBorder="1" applyAlignment="1">
      <alignment horizontal="center" vertical="top"/>
    </xf>
    <xf numFmtId="49" fontId="29" fillId="2" borderId="8" xfId="0" applyNumberFormat="1" applyFont="1" applyFill="1" applyBorder="1" applyAlignment="1">
      <alignment horizontal="justify" vertical="top"/>
    </xf>
    <xf numFmtId="49" fontId="29" fillId="2" borderId="10" xfId="0" applyNumberFormat="1" applyFont="1" applyFill="1" applyBorder="1" applyAlignment="1">
      <alignment horizontal="justify" vertical="top"/>
    </xf>
    <xf numFmtId="49" fontId="29" fillId="2" borderId="6" xfId="0" applyNumberFormat="1" applyFont="1" applyFill="1" applyBorder="1" applyAlignment="1">
      <alignment horizontal="justify" vertical="top"/>
    </xf>
    <xf numFmtId="0" fontId="29" fillId="2" borderId="20" xfId="0" applyFont="1" applyFill="1" applyBorder="1" applyAlignment="1">
      <alignment horizontal="center" vertical="center"/>
    </xf>
    <xf numFmtId="0" fontId="29" fillId="2" borderId="2" xfId="0" applyFont="1" applyFill="1" applyBorder="1" applyAlignment="1">
      <alignment horizontal="center" vertical="top"/>
    </xf>
    <xf numFmtId="14" fontId="1" fillId="2" borderId="8" xfId="0" applyNumberFormat="1" applyFont="1" applyFill="1" applyBorder="1" applyAlignment="1">
      <alignment horizontal="center" vertical="top" wrapText="1"/>
    </xf>
    <xf numFmtId="14" fontId="1" fillId="2" borderId="6" xfId="0" applyNumberFormat="1" applyFont="1" applyFill="1" applyBorder="1" applyAlignment="1">
      <alignment horizontal="center" vertical="top" wrapText="1"/>
    </xf>
    <xf numFmtId="0" fontId="18" fillId="6" borderId="56" xfId="0" applyNumberFormat="1" applyFont="1" applyFill="1" applyBorder="1" applyAlignment="1">
      <alignment horizontal="center" vertical="top" wrapText="1"/>
    </xf>
    <xf numFmtId="0" fontId="18" fillId="6" borderId="3" xfId="0" applyNumberFormat="1" applyFont="1" applyFill="1" applyBorder="1" applyAlignment="1">
      <alignment horizontal="center" vertical="top" wrapText="1"/>
    </xf>
    <xf numFmtId="0" fontId="35" fillId="2" borderId="8" xfId="0" applyFont="1" applyFill="1" applyBorder="1" applyAlignment="1">
      <alignment horizontal="center" vertical="top" wrapText="1"/>
    </xf>
    <xf numFmtId="0" fontId="35" fillId="2" borderId="6" xfId="0" applyFont="1" applyFill="1" applyBorder="1" applyAlignment="1">
      <alignment horizontal="center" vertical="top" wrapText="1"/>
    </xf>
    <xf numFmtId="0" fontId="29" fillId="2" borderId="8" xfId="0" applyFont="1" applyFill="1" applyBorder="1" applyAlignment="1">
      <alignment horizontal="center"/>
    </xf>
    <xf numFmtId="0" fontId="29" fillId="2" borderId="6" xfId="0" applyFont="1" applyFill="1" applyBorder="1" applyAlignment="1">
      <alignment horizontal="center"/>
    </xf>
    <xf numFmtId="0" fontId="29" fillId="2" borderId="8" xfId="0" applyFont="1" applyFill="1" applyBorder="1" applyAlignment="1">
      <alignment horizontal="center" wrapText="1"/>
    </xf>
    <xf numFmtId="0" fontId="29" fillId="2" borderId="6" xfId="0" applyFont="1" applyFill="1" applyBorder="1" applyAlignment="1">
      <alignment horizontal="center" wrapText="1"/>
    </xf>
    <xf numFmtId="0" fontId="18" fillId="6" borderId="60" xfId="0" applyNumberFormat="1" applyFont="1" applyFill="1" applyBorder="1" applyAlignment="1">
      <alignment horizontal="center" vertical="top" wrapText="1"/>
    </xf>
    <xf numFmtId="0" fontId="18" fillId="6" borderId="68" xfId="0" applyNumberFormat="1" applyFont="1" applyFill="1" applyBorder="1" applyAlignment="1">
      <alignment horizontal="center" vertical="top" wrapText="1"/>
    </xf>
    <xf numFmtId="0" fontId="18" fillId="6" borderId="59" xfId="0" applyNumberFormat="1" applyFont="1" applyFill="1" applyBorder="1" applyAlignment="1">
      <alignment horizontal="center" vertical="top" wrapText="1"/>
    </xf>
    <xf numFmtId="0" fontId="18" fillId="6" borderId="27" xfId="0" applyNumberFormat="1" applyFont="1" applyFill="1" applyBorder="1" applyAlignment="1">
      <alignment horizontal="center" vertical="top" wrapText="1"/>
    </xf>
    <xf numFmtId="0" fontId="18" fillId="6" borderId="28" xfId="0" applyNumberFormat="1" applyFont="1" applyFill="1" applyBorder="1" applyAlignment="1">
      <alignment horizontal="center" vertical="top" wrapText="1"/>
    </xf>
    <xf numFmtId="0" fontId="18" fillId="6" borderId="17" xfId="0" applyNumberFormat="1" applyFont="1" applyFill="1" applyBorder="1" applyAlignment="1">
      <alignment horizontal="center" vertical="top" wrapText="1"/>
    </xf>
    <xf numFmtId="0" fontId="29" fillId="2" borderId="8" xfId="0" applyFont="1" applyFill="1" applyBorder="1" applyAlignment="1">
      <alignment horizontal="center" vertical="top" wrapText="1"/>
    </xf>
    <xf numFmtId="0" fontId="29" fillId="2" borderId="6" xfId="0" applyFont="1" applyFill="1" applyBorder="1" applyAlignment="1">
      <alignment horizontal="center" vertical="top" wrapText="1"/>
    </xf>
    <xf numFmtId="0" fontId="29" fillId="2" borderId="2" xfId="0" applyFont="1" applyFill="1" applyBorder="1" applyAlignment="1">
      <alignment horizontal="center" vertical="top" wrapText="1"/>
    </xf>
    <xf numFmtId="0" fontId="18" fillId="6" borderId="25" xfId="0" applyNumberFormat="1" applyFont="1" applyFill="1" applyBorder="1" applyAlignment="1">
      <alignment horizontal="center" vertical="top" wrapText="1"/>
    </xf>
    <xf numFmtId="0" fontId="18" fillId="6" borderId="67" xfId="0" applyNumberFormat="1" applyFont="1" applyFill="1" applyBorder="1" applyAlignment="1">
      <alignment horizontal="center" vertical="top" wrapText="1"/>
    </xf>
    <xf numFmtId="0" fontId="18" fillId="6" borderId="26" xfId="0" applyNumberFormat="1" applyFont="1" applyFill="1" applyBorder="1" applyAlignment="1">
      <alignment horizontal="center" vertical="top" wrapText="1"/>
    </xf>
    <xf numFmtId="0" fontId="29" fillId="2" borderId="10" xfId="0" applyFont="1" applyFill="1" applyBorder="1" applyAlignment="1">
      <alignment horizontal="center"/>
    </xf>
    <xf numFmtId="0" fontId="28" fillId="2" borderId="8" xfId="0" applyFont="1" applyFill="1" applyBorder="1" applyAlignment="1">
      <alignment horizontal="center" vertical="top" wrapText="1"/>
    </xf>
    <xf numFmtId="0" fontId="28" fillId="2" borderId="10" xfId="0" applyFont="1" applyFill="1" applyBorder="1" applyAlignment="1">
      <alignment horizontal="center" vertical="top" wrapText="1"/>
    </xf>
    <xf numFmtId="0" fontId="29" fillId="2" borderId="8" xfId="0" applyFont="1" applyFill="1" applyBorder="1" applyAlignment="1">
      <alignment horizontal="justify" vertical="top" wrapText="1"/>
    </xf>
    <xf numFmtId="0" fontId="29" fillId="2" borderId="10" xfId="0" applyFont="1" applyFill="1" applyBorder="1" applyAlignment="1">
      <alignment horizontal="justify" vertical="top" wrapText="1"/>
    </xf>
    <xf numFmtId="0" fontId="29" fillId="2" borderId="10" xfId="0" applyFont="1" applyFill="1" applyBorder="1" applyAlignment="1">
      <alignment horizontal="center" vertical="top" wrapText="1"/>
    </xf>
    <xf numFmtId="0" fontId="18" fillId="6" borderId="77" xfId="0" applyNumberFormat="1" applyFont="1" applyFill="1" applyBorder="1" applyAlignment="1">
      <alignment horizontal="center" vertical="top" wrapText="1"/>
    </xf>
    <xf numFmtId="0" fontId="18" fillId="6" borderId="66" xfId="0" applyNumberFormat="1" applyFont="1" applyFill="1" applyBorder="1" applyAlignment="1">
      <alignment horizontal="center" vertical="top" wrapText="1"/>
    </xf>
    <xf numFmtId="0" fontId="18" fillId="6" borderId="78" xfId="0" applyNumberFormat="1" applyFont="1" applyFill="1" applyBorder="1" applyAlignment="1">
      <alignment horizontal="center" vertical="top" wrapText="1"/>
    </xf>
    <xf numFmtId="49" fontId="4" fillId="2" borderId="74" xfId="0" applyNumberFormat="1" applyFont="1" applyFill="1" applyBorder="1" applyAlignment="1">
      <alignment horizontal="center" vertical="center" wrapText="1"/>
    </xf>
    <xf numFmtId="49" fontId="4" fillId="2" borderId="75" xfId="0" applyNumberFormat="1" applyFont="1" applyFill="1" applyBorder="1" applyAlignment="1">
      <alignment horizontal="center" vertical="center" wrapText="1"/>
    </xf>
    <xf numFmtId="49" fontId="4" fillId="2" borderId="76" xfId="0" applyNumberFormat="1" applyFont="1" applyFill="1" applyBorder="1" applyAlignment="1">
      <alignment horizontal="center" vertical="center" wrapText="1"/>
    </xf>
    <xf numFmtId="49" fontId="4" fillId="2" borderId="16" xfId="0"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4" fillId="2" borderId="39" xfId="0" applyNumberFormat="1" applyFont="1" applyFill="1" applyBorder="1" applyAlignment="1">
      <alignment horizontal="center" vertical="center" wrapText="1"/>
    </xf>
    <xf numFmtId="49" fontId="35" fillId="0" borderId="73" xfId="0" applyNumberFormat="1" applyFont="1" applyFill="1" applyBorder="1" applyAlignment="1">
      <alignment horizontal="center" vertical="center" wrapText="1"/>
    </xf>
    <xf numFmtId="49" fontId="35" fillId="0" borderId="74" xfId="0" applyNumberFormat="1" applyFont="1" applyFill="1" applyBorder="1" applyAlignment="1">
      <alignment horizontal="center" vertical="center" wrapText="1"/>
    </xf>
    <xf numFmtId="49" fontId="35" fillId="0" borderId="75" xfId="0" applyNumberFormat="1" applyFont="1" applyFill="1" applyBorder="1" applyAlignment="1">
      <alignment horizontal="center" vertical="center" wrapText="1"/>
    </xf>
    <xf numFmtId="49" fontId="35" fillId="0" borderId="76" xfId="0" applyNumberFormat="1" applyFont="1" applyFill="1" applyBorder="1" applyAlignment="1">
      <alignment horizontal="center" vertical="center" wrapText="1"/>
    </xf>
    <xf numFmtId="49" fontId="35" fillId="0" borderId="3" xfId="0" applyNumberFormat="1" applyFont="1" applyFill="1" applyBorder="1" applyAlignment="1">
      <alignment horizontal="center" vertical="center" wrapText="1"/>
    </xf>
    <xf numFmtId="49" fontId="35" fillId="0" borderId="11" xfId="0" applyNumberFormat="1" applyFont="1" applyFill="1" applyBorder="1" applyAlignment="1">
      <alignment horizontal="center" vertical="center" wrapText="1"/>
    </xf>
    <xf numFmtId="49" fontId="35" fillId="0" borderId="20" xfId="0" applyNumberFormat="1" applyFont="1" applyFill="1" applyBorder="1" applyAlignment="1">
      <alignment horizontal="center" vertical="center" wrapText="1"/>
    </xf>
    <xf numFmtId="49" fontId="35" fillId="0" borderId="4" xfId="0" applyNumberFormat="1" applyFont="1" applyFill="1" applyBorder="1" applyAlignment="1">
      <alignment horizontal="center" vertical="center" wrapText="1"/>
    </xf>
    <xf numFmtId="0" fontId="18" fillId="6" borderId="47" xfId="0" applyNumberFormat="1" applyFont="1" applyFill="1" applyBorder="1" applyAlignment="1">
      <alignment horizontal="center" vertical="top" wrapText="1"/>
    </xf>
    <xf numFmtId="0" fontId="18" fillId="6" borderId="16" xfId="0" applyNumberFormat="1" applyFont="1" applyFill="1" applyBorder="1" applyAlignment="1">
      <alignment horizontal="center" vertical="top" wrapText="1"/>
    </xf>
    <xf numFmtId="0" fontId="18" fillId="6" borderId="30" xfId="0" applyNumberFormat="1" applyFont="1" applyFill="1" applyBorder="1" applyAlignment="1">
      <alignment horizontal="center" vertical="top" wrapText="1"/>
    </xf>
    <xf numFmtId="0" fontId="34" fillId="0" borderId="8" xfId="0" applyFont="1" applyBorder="1" applyAlignment="1">
      <alignment horizontal="left"/>
    </xf>
    <xf numFmtId="0" fontId="34" fillId="0" borderId="10" xfId="0" applyFont="1" applyBorder="1" applyAlignment="1">
      <alignment horizontal="left"/>
    </xf>
    <xf numFmtId="0" fontId="34" fillId="0" borderId="6" xfId="0" applyFont="1" applyBorder="1" applyAlignment="1">
      <alignment horizontal="left"/>
    </xf>
    <xf numFmtId="165" fontId="3" fillId="2" borderId="73" xfId="0" applyNumberFormat="1" applyFont="1" applyFill="1" applyBorder="1" applyAlignment="1">
      <alignment horizontal="center" vertical="center" textRotation="90"/>
    </xf>
    <xf numFmtId="165" fontId="3" fillId="2" borderId="10" xfId="0" applyNumberFormat="1" applyFont="1" applyFill="1" applyBorder="1" applyAlignment="1">
      <alignment horizontal="center" vertical="center" textRotation="90"/>
    </xf>
    <xf numFmtId="165" fontId="3" fillId="2" borderId="39" xfId="0" applyNumberFormat="1" applyFont="1" applyFill="1" applyBorder="1" applyAlignment="1">
      <alignment horizontal="center" vertical="center" textRotation="90"/>
    </xf>
    <xf numFmtId="165" fontId="3" fillId="2" borderId="14" xfId="0" applyNumberFormat="1" applyFont="1" applyFill="1" applyBorder="1" applyAlignment="1">
      <alignment horizontal="center" vertical="center" textRotation="90"/>
    </xf>
    <xf numFmtId="2" fontId="34" fillId="0" borderId="33" xfId="0" applyNumberFormat="1" applyFont="1" applyBorder="1" applyAlignment="1">
      <alignment horizontal="center"/>
    </xf>
    <xf numFmtId="2" fontId="34" fillId="0" borderId="34" xfId="0" applyNumberFormat="1" applyFont="1" applyBorder="1" applyAlignment="1">
      <alignment horizontal="center"/>
    </xf>
    <xf numFmtId="0" fontId="35" fillId="2" borderId="2" xfId="0" applyFont="1" applyFill="1" applyBorder="1" applyAlignment="1">
      <alignment horizontal="justify"/>
    </xf>
    <xf numFmtId="0" fontId="29" fillId="0" borderId="2" xfId="0" applyFont="1" applyBorder="1" applyAlignment="1">
      <alignment horizontal="center" wrapText="1"/>
    </xf>
    <xf numFmtId="0" fontId="29" fillId="2" borderId="36" xfId="0" applyFont="1" applyFill="1" applyBorder="1" applyAlignment="1">
      <alignment horizontal="center" vertical="top" wrapText="1"/>
    </xf>
    <xf numFmtId="0" fontId="29" fillId="2" borderId="31" xfId="0" applyFont="1" applyFill="1" applyBorder="1" applyAlignment="1">
      <alignment horizontal="center" vertical="top" wrapText="1"/>
    </xf>
    <xf numFmtId="0" fontId="29" fillId="2" borderId="71" xfId="0" applyFont="1" applyFill="1" applyBorder="1" applyAlignment="1">
      <alignment horizontal="center" vertical="top" wrapText="1"/>
    </xf>
    <xf numFmtId="0" fontId="29" fillId="2" borderId="32" xfId="0" applyFont="1" applyFill="1" applyBorder="1" applyAlignment="1">
      <alignment horizontal="center" vertical="top" wrapText="1"/>
    </xf>
    <xf numFmtId="0" fontId="29" fillId="2" borderId="57" xfId="0" applyFont="1" applyFill="1" applyBorder="1" applyAlignment="1">
      <alignment horizontal="left" vertical="top" wrapText="1"/>
    </xf>
    <xf numFmtId="0" fontId="29" fillId="2" borderId="58" xfId="0" applyFont="1" applyFill="1" applyBorder="1" applyAlignment="1">
      <alignment horizontal="left" vertical="top" wrapText="1"/>
    </xf>
    <xf numFmtId="49" fontId="35" fillId="0" borderId="2" xfId="0" applyNumberFormat="1" applyFont="1" applyFill="1" applyBorder="1" applyAlignment="1">
      <alignment horizontal="center" vertical="center" textRotation="90" wrapText="1"/>
    </xf>
    <xf numFmtId="49" fontId="35" fillId="0" borderId="8" xfId="0" applyNumberFormat="1" applyFont="1" applyFill="1" applyBorder="1" applyAlignment="1">
      <alignment horizontal="center" vertical="center" textRotation="90" wrapText="1"/>
    </xf>
    <xf numFmtId="49" fontId="35" fillId="0" borderId="10" xfId="0" applyNumberFormat="1" applyFont="1" applyFill="1" applyBorder="1" applyAlignment="1">
      <alignment horizontal="center" vertical="center" textRotation="90" wrapText="1"/>
    </xf>
    <xf numFmtId="49" fontId="35" fillId="0" borderId="6" xfId="0" applyNumberFormat="1" applyFont="1" applyFill="1" applyBorder="1" applyAlignment="1">
      <alignment horizontal="center" vertical="center" textRotation="90" wrapText="1"/>
    </xf>
    <xf numFmtId="49" fontId="35" fillId="0" borderId="47" xfId="0" applyNumberFormat="1" applyFont="1" applyFill="1" applyBorder="1" applyAlignment="1">
      <alignment horizontal="center" vertical="center" textRotation="90" wrapText="1"/>
    </xf>
    <xf numFmtId="49" fontId="35" fillId="0" borderId="16" xfId="0" applyNumberFormat="1" applyFont="1" applyFill="1" applyBorder="1" applyAlignment="1">
      <alignment horizontal="center" vertical="center" textRotation="90" wrapText="1"/>
    </xf>
    <xf numFmtId="49" fontId="35" fillId="0" borderId="30" xfId="0" applyNumberFormat="1" applyFont="1" applyFill="1" applyBorder="1" applyAlignment="1">
      <alignment horizontal="center" vertical="center" textRotation="90" wrapText="1"/>
    </xf>
    <xf numFmtId="0" fontId="0" fillId="0" borderId="21" xfId="0" applyBorder="1"/>
    <xf numFmtId="0" fontId="0" fillId="0" borderId="37" xfId="0" applyBorder="1"/>
    <xf numFmtId="49" fontId="4" fillId="5" borderId="8" xfId="0" applyNumberFormat="1" applyFont="1" applyFill="1" applyBorder="1" applyAlignment="1">
      <alignment horizontal="center" vertical="center" textRotation="90" wrapText="1"/>
    </xf>
    <xf numFmtId="49" fontId="4" fillId="5" borderId="10" xfId="0" applyNumberFormat="1" applyFont="1" applyFill="1" applyBorder="1" applyAlignment="1">
      <alignment horizontal="center" vertical="center" textRotation="90" wrapText="1"/>
    </xf>
    <xf numFmtId="49" fontId="4" fillId="5" borderId="6" xfId="0" applyNumberFormat="1" applyFont="1" applyFill="1" applyBorder="1" applyAlignment="1">
      <alignment horizontal="center" vertical="center" textRotation="90" wrapText="1"/>
    </xf>
    <xf numFmtId="49" fontId="37" fillId="7" borderId="8" xfId="0" applyNumberFormat="1" applyFont="1" applyFill="1" applyBorder="1" applyAlignment="1">
      <alignment horizontal="center" vertical="center" textRotation="90" wrapText="1"/>
    </xf>
    <xf numFmtId="49" fontId="37" fillId="7" borderId="10" xfId="0" applyNumberFormat="1" applyFont="1" applyFill="1" applyBorder="1" applyAlignment="1">
      <alignment horizontal="center" vertical="center" textRotation="90" wrapText="1"/>
    </xf>
    <xf numFmtId="49" fontId="37" fillId="7" borderId="6" xfId="0" applyNumberFormat="1" applyFont="1" applyFill="1" applyBorder="1" applyAlignment="1">
      <alignment horizontal="center" vertical="center" textRotation="90" wrapText="1"/>
    </xf>
    <xf numFmtId="49" fontId="36" fillId="5" borderId="47" xfId="0" applyNumberFormat="1" applyFont="1" applyFill="1" applyBorder="1" applyAlignment="1">
      <alignment horizontal="center" vertical="center" wrapText="1"/>
    </xf>
    <xf numFmtId="49" fontId="36" fillId="5" borderId="20" xfId="0" applyNumberFormat="1" applyFont="1" applyFill="1" applyBorder="1" applyAlignment="1">
      <alignment horizontal="center" vertical="center" wrapText="1"/>
    </xf>
    <xf numFmtId="49" fontId="36" fillId="5" borderId="4" xfId="0" applyNumberFormat="1" applyFont="1" applyFill="1" applyBorder="1" applyAlignment="1">
      <alignment horizontal="center" vertical="center" wrapText="1"/>
    </xf>
    <xf numFmtId="0" fontId="35" fillId="2" borderId="10" xfId="0" applyFont="1" applyFill="1" applyBorder="1" applyAlignment="1">
      <alignment horizontal="center" vertical="top" wrapText="1"/>
    </xf>
    <xf numFmtId="0" fontId="29" fillId="2" borderId="2" xfId="0" applyFont="1" applyFill="1" applyBorder="1" applyAlignment="1">
      <alignment horizontal="justify" vertical="top"/>
    </xf>
    <xf numFmtId="14" fontId="35" fillId="2" borderId="8" xfId="0" applyNumberFormat="1" applyFont="1" applyFill="1" applyBorder="1" applyAlignment="1">
      <alignment horizontal="justify" vertical="top" wrapText="1"/>
    </xf>
    <xf numFmtId="14" fontId="35" fillId="2" borderId="10" xfId="0" applyNumberFormat="1" applyFont="1" applyFill="1" applyBorder="1" applyAlignment="1">
      <alignment horizontal="justify" vertical="top" wrapText="1"/>
    </xf>
    <xf numFmtId="14" fontId="35" fillId="2" borderId="6" xfId="0" applyNumberFormat="1" applyFont="1" applyFill="1" applyBorder="1" applyAlignment="1">
      <alignment horizontal="justify" vertical="top" wrapText="1"/>
    </xf>
    <xf numFmtId="0" fontId="35" fillId="2" borderId="8" xfId="0" applyFont="1" applyFill="1" applyBorder="1" applyAlignment="1">
      <alignment horizontal="justify" vertical="top" wrapText="1"/>
    </xf>
    <xf numFmtId="0" fontId="35" fillId="2" borderId="10" xfId="0" applyFont="1" applyFill="1" applyBorder="1" applyAlignment="1">
      <alignment horizontal="justify" vertical="top" wrapText="1"/>
    </xf>
    <xf numFmtId="0" fontId="35" fillId="2" borderId="6" xfId="0" applyFont="1" applyFill="1" applyBorder="1" applyAlignment="1">
      <alignment horizontal="justify" vertical="top" wrapText="1"/>
    </xf>
    <xf numFmtId="49" fontId="37" fillId="5" borderId="29" xfId="0" applyNumberFormat="1" applyFont="1" applyFill="1" applyBorder="1" applyAlignment="1">
      <alignment horizontal="center" vertical="center" wrapText="1"/>
    </xf>
    <xf numFmtId="49" fontId="37" fillId="5" borderId="37" xfId="0" applyNumberFormat="1" applyFont="1" applyFill="1" applyBorder="1" applyAlignment="1">
      <alignment horizontal="center" vertical="center" wrapText="1"/>
    </xf>
    <xf numFmtId="49" fontId="4" fillId="7" borderId="8" xfId="0" applyNumberFormat="1" applyFont="1" applyFill="1" applyBorder="1" applyAlignment="1">
      <alignment horizontal="center" vertical="center" textRotation="90" wrapText="1"/>
    </xf>
    <xf numFmtId="0" fontId="0" fillId="7" borderId="10" xfId="0" applyFill="1" applyBorder="1"/>
    <xf numFmtId="0" fontId="0" fillId="7" borderId="6" xfId="0" applyFill="1" applyBorder="1"/>
    <xf numFmtId="0" fontId="29" fillId="2" borderId="63" xfId="0" applyFont="1" applyFill="1" applyBorder="1" applyAlignment="1">
      <alignment horizontal="center" vertical="top" wrapText="1"/>
    </xf>
    <xf numFmtId="0" fontId="29" fillId="2" borderId="58" xfId="0" applyFont="1" applyFill="1" applyBorder="1" applyAlignment="1">
      <alignment horizontal="center" vertical="top" wrapText="1"/>
    </xf>
    <xf numFmtId="0" fontId="29" fillId="2" borderId="63" xfId="0" applyFont="1" applyFill="1" applyBorder="1" applyAlignment="1">
      <alignment horizontal="left" vertical="top" wrapText="1"/>
    </xf>
    <xf numFmtId="14" fontId="35" fillId="2" borderId="8" xfId="0" applyNumberFormat="1" applyFont="1" applyFill="1" applyBorder="1" applyAlignment="1">
      <alignment horizontal="center" vertical="top" wrapText="1"/>
    </xf>
    <xf numFmtId="14" fontId="35" fillId="2" borderId="6" xfId="0" applyNumberFormat="1" applyFont="1" applyFill="1" applyBorder="1" applyAlignment="1">
      <alignment horizontal="center" vertical="top" wrapText="1"/>
    </xf>
    <xf numFmtId="0" fontId="29" fillId="2" borderId="6" xfId="0" applyFont="1" applyFill="1" applyBorder="1" applyAlignment="1">
      <alignment horizontal="justify" vertical="top" wrapText="1"/>
    </xf>
    <xf numFmtId="0" fontId="29" fillId="2" borderId="8" xfId="0" applyFont="1" applyFill="1" applyBorder="1" applyAlignment="1">
      <alignment horizontal="justify" vertical="center" textRotation="90"/>
    </xf>
    <xf numFmtId="0" fontId="29" fillId="2" borderId="6" xfId="0" applyFont="1" applyFill="1" applyBorder="1" applyAlignment="1">
      <alignment horizontal="justify" vertical="center" textRotation="90"/>
    </xf>
    <xf numFmtId="0" fontId="29" fillId="2" borderId="10" xfId="0" applyFont="1" applyFill="1" applyBorder="1" applyAlignment="1">
      <alignment horizontal="justify" vertical="center" textRotation="90"/>
    </xf>
    <xf numFmtId="0" fontId="29" fillId="2" borderId="0" xfId="0" applyFont="1" applyFill="1" applyBorder="1" applyAlignment="1">
      <alignment horizontal="center" vertical="center"/>
    </xf>
    <xf numFmtId="0" fontId="29" fillId="2" borderId="8" xfId="0" applyFont="1" applyFill="1" applyBorder="1" applyAlignment="1">
      <alignment horizontal="justify"/>
    </xf>
    <xf numFmtId="0" fontId="29" fillId="2" borderId="6" xfId="0" applyFont="1" applyFill="1" applyBorder="1" applyAlignment="1">
      <alignment horizontal="justify"/>
    </xf>
    <xf numFmtId="49" fontId="37" fillId="5" borderId="8" xfId="0" applyNumberFormat="1" applyFont="1" applyFill="1" applyBorder="1" applyAlignment="1">
      <alignment horizontal="center" vertical="center" textRotation="90" wrapText="1"/>
    </xf>
    <xf numFmtId="49" fontId="37" fillId="5" borderId="10" xfId="0" applyNumberFormat="1" applyFont="1" applyFill="1" applyBorder="1" applyAlignment="1">
      <alignment horizontal="center" vertical="center" textRotation="90" wrapText="1"/>
    </xf>
    <xf numFmtId="49" fontId="37" fillId="5" borderId="6" xfId="0" applyNumberFormat="1" applyFont="1" applyFill="1" applyBorder="1" applyAlignment="1">
      <alignment horizontal="center" vertical="center" textRotation="90" wrapText="1"/>
    </xf>
    <xf numFmtId="49" fontId="4" fillId="7" borderId="29" xfId="0" applyNumberFormat="1" applyFont="1" applyFill="1" applyBorder="1" applyAlignment="1">
      <alignment horizontal="center" vertical="center"/>
    </xf>
    <xf numFmtId="0" fontId="0" fillId="7" borderId="21" xfId="0" applyFill="1" applyBorder="1"/>
    <xf numFmtId="0" fontId="0" fillId="7" borderId="37" xfId="0" applyFill="1" applyBorder="1"/>
    <xf numFmtId="49" fontId="4" fillId="7" borderId="10" xfId="0" applyNumberFormat="1" applyFont="1" applyFill="1" applyBorder="1" applyAlignment="1">
      <alignment horizontal="center" vertical="center" textRotation="90" wrapText="1"/>
    </xf>
    <xf numFmtId="49" fontId="4" fillId="7" borderId="6" xfId="0" applyNumberFormat="1" applyFont="1" applyFill="1" applyBorder="1" applyAlignment="1">
      <alignment horizontal="center" vertical="center" textRotation="90" wrapText="1"/>
    </xf>
    <xf numFmtId="0" fontId="0" fillId="0" borderId="10" xfId="0" applyBorder="1"/>
    <xf numFmtId="0" fontId="0" fillId="0" borderId="6" xfId="0" applyBorder="1"/>
    <xf numFmtId="49" fontId="4" fillId="5" borderId="30" xfId="0" applyNumberFormat="1" applyFont="1" applyFill="1" applyBorder="1" applyAlignment="1">
      <alignment horizontal="center" vertical="center" wrapText="1"/>
    </xf>
    <xf numFmtId="49" fontId="4" fillId="5" borderId="3" xfId="0" applyNumberFormat="1" applyFont="1" applyFill="1" applyBorder="1" applyAlignment="1">
      <alignment horizontal="center" vertical="center" wrapText="1"/>
    </xf>
    <xf numFmtId="49" fontId="4" fillId="5" borderId="11" xfId="0" applyNumberFormat="1" applyFont="1" applyFill="1" applyBorder="1" applyAlignment="1">
      <alignment horizontal="center" vertical="center" wrapText="1"/>
    </xf>
    <xf numFmtId="0" fontId="29" fillId="2" borderId="10" xfId="0" applyFont="1" applyFill="1" applyBorder="1" applyAlignment="1">
      <alignment horizontal="justify"/>
    </xf>
    <xf numFmtId="0" fontId="29" fillId="2" borderId="8" xfId="0" applyFont="1" applyFill="1" applyBorder="1" applyAlignment="1">
      <alignment horizontal="center" vertical="top"/>
    </xf>
    <xf numFmtId="0" fontId="29" fillId="2" borderId="6" xfId="0" applyFont="1" applyFill="1" applyBorder="1" applyAlignment="1">
      <alignment horizontal="center" vertical="top"/>
    </xf>
    <xf numFmtId="0" fontId="29" fillId="2" borderId="31" xfId="0" applyFont="1" applyFill="1" applyBorder="1" applyAlignment="1">
      <alignment horizontal="justify" vertical="top" wrapText="1"/>
    </xf>
    <xf numFmtId="0" fontId="29" fillId="2" borderId="71" xfId="0" applyFont="1" applyFill="1" applyBorder="1" applyAlignment="1">
      <alignment horizontal="justify" vertical="top" wrapText="1"/>
    </xf>
    <xf numFmtId="0" fontId="29" fillId="2" borderId="32" xfId="0" applyFont="1" applyFill="1" applyBorder="1" applyAlignment="1">
      <alignment horizontal="justify" vertical="top" wrapText="1"/>
    </xf>
    <xf numFmtId="49" fontId="29" fillId="2" borderId="8" xfId="0" applyNumberFormat="1" applyFont="1" applyFill="1" applyBorder="1" applyAlignment="1">
      <alignment horizontal="center" vertical="top"/>
    </xf>
    <xf numFmtId="49" fontId="29" fillId="2" borderId="10" xfId="0" applyNumberFormat="1" applyFont="1" applyFill="1" applyBorder="1" applyAlignment="1">
      <alignment horizontal="center" vertical="top"/>
    </xf>
    <xf numFmtId="49" fontId="29" fillId="2" borderId="6" xfId="0" applyNumberFormat="1" applyFont="1" applyFill="1" applyBorder="1" applyAlignment="1">
      <alignment horizontal="center" vertical="top"/>
    </xf>
    <xf numFmtId="0" fontId="18" fillId="6" borderId="8" xfId="0" applyNumberFormat="1" applyFont="1" applyFill="1" applyBorder="1" applyAlignment="1">
      <alignment horizontal="center" vertical="top" wrapText="1"/>
    </xf>
    <xf numFmtId="0" fontId="18" fillId="6" borderId="10" xfId="0" applyNumberFormat="1" applyFont="1" applyFill="1" applyBorder="1" applyAlignment="1">
      <alignment horizontal="center" vertical="top" wrapText="1"/>
    </xf>
    <xf numFmtId="0" fontId="18" fillId="6" borderId="6" xfId="0" applyNumberFormat="1" applyFont="1" applyFill="1" applyBorder="1" applyAlignment="1">
      <alignment horizontal="center" vertical="top" wrapText="1"/>
    </xf>
    <xf numFmtId="49" fontId="36" fillId="5" borderId="2" xfId="0" applyNumberFormat="1" applyFont="1" applyFill="1" applyBorder="1" applyAlignment="1">
      <alignment horizontal="center" vertical="center" wrapText="1"/>
    </xf>
    <xf numFmtId="49" fontId="35" fillId="0" borderId="73" xfId="0" applyNumberFormat="1" applyFont="1" applyFill="1" applyBorder="1" applyAlignment="1">
      <alignment horizontal="center" vertical="center" textRotation="90" wrapText="1"/>
    </xf>
    <xf numFmtId="49" fontId="4" fillId="2" borderId="8" xfId="0" applyNumberFormat="1" applyFont="1" applyFill="1" applyBorder="1" applyAlignment="1">
      <alignment horizontal="center" vertical="center" textRotation="90" wrapText="1"/>
    </xf>
    <xf numFmtId="49" fontId="4" fillId="2" borderId="10" xfId="0" applyNumberFormat="1" applyFont="1" applyFill="1" applyBorder="1" applyAlignment="1">
      <alignment horizontal="center" vertical="center" textRotation="90" wrapText="1"/>
    </xf>
    <xf numFmtId="49" fontId="4" fillId="2" borderId="6" xfId="0" applyNumberFormat="1" applyFont="1" applyFill="1" applyBorder="1" applyAlignment="1">
      <alignment horizontal="center" vertical="center" textRotation="90" wrapText="1"/>
    </xf>
    <xf numFmtId="14" fontId="35" fillId="2" borderId="10" xfId="0" applyNumberFormat="1" applyFont="1" applyFill="1" applyBorder="1" applyAlignment="1">
      <alignment horizontal="center" vertical="top" wrapText="1"/>
    </xf>
    <xf numFmtId="49" fontId="4" fillId="5" borderId="15" xfId="0" applyNumberFormat="1" applyFont="1" applyFill="1" applyBorder="1" applyAlignment="1">
      <alignment horizontal="center" vertical="center" textRotation="90" wrapText="1"/>
    </xf>
    <xf numFmtId="49" fontId="4" fillId="5" borderId="40" xfId="0" applyNumberFormat="1" applyFont="1" applyFill="1" applyBorder="1" applyAlignment="1">
      <alignment horizontal="center" vertical="center" textRotation="90" wrapText="1"/>
    </xf>
    <xf numFmtId="49" fontId="4" fillId="5" borderId="9" xfId="0" applyNumberFormat="1" applyFont="1" applyFill="1" applyBorder="1" applyAlignment="1">
      <alignment horizontal="center" vertical="center" textRotation="90" wrapText="1"/>
    </xf>
    <xf numFmtId="49" fontId="4" fillId="2" borderId="74" xfId="0" applyNumberFormat="1" applyFont="1" applyFill="1" applyBorder="1" applyAlignment="1">
      <alignment horizontal="center" vertical="center" textRotation="90" wrapText="1"/>
    </xf>
    <xf numFmtId="49" fontId="4" fillId="2" borderId="75" xfId="0" applyNumberFormat="1" applyFont="1" applyFill="1" applyBorder="1" applyAlignment="1">
      <alignment horizontal="center" vertical="center" textRotation="90" wrapText="1"/>
    </xf>
    <xf numFmtId="49" fontId="4" fillId="2" borderId="76" xfId="0" applyNumberFormat="1" applyFont="1" applyFill="1" applyBorder="1" applyAlignment="1">
      <alignment horizontal="center" vertical="center" textRotation="90" wrapText="1"/>
    </xf>
    <xf numFmtId="49" fontId="4" fillId="2" borderId="0" xfId="0" applyNumberFormat="1" applyFont="1" applyFill="1" applyBorder="1" applyAlignment="1">
      <alignment horizontal="center" vertical="center" textRotation="90" wrapText="1"/>
    </xf>
    <xf numFmtId="49" fontId="4" fillId="2" borderId="39" xfId="0" applyNumberFormat="1" applyFont="1" applyFill="1" applyBorder="1" applyAlignment="1">
      <alignment horizontal="center" vertical="center" textRotation="90" wrapText="1"/>
    </xf>
    <xf numFmtId="49" fontId="4" fillId="5" borderId="45" xfId="0" applyNumberFormat="1" applyFont="1" applyFill="1" applyBorder="1" applyAlignment="1">
      <alignment horizontal="center" vertical="center" wrapText="1"/>
    </xf>
    <xf numFmtId="49" fontId="4" fillId="5" borderId="45" xfId="0" applyNumberFormat="1" applyFont="1" applyFill="1" applyBorder="1" applyAlignment="1">
      <alignment horizontal="center" vertical="center"/>
    </xf>
    <xf numFmtId="0" fontId="4" fillId="0" borderId="29" xfId="0" applyNumberFormat="1" applyFont="1" applyFill="1" applyBorder="1" applyAlignment="1">
      <alignment horizontal="center" vertical="center" wrapText="1"/>
    </xf>
    <xf numFmtId="0" fontId="4" fillId="0" borderId="21" xfId="0" applyNumberFormat="1" applyFont="1" applyFill="1" applyBorder="1" applyAlignment="1">
      <alignment horizontal="center" vertical="center" wrapText="1"/>
    </xf>
    <xf numFmtId="0" fontId="4" fillId="0" borderId="37" xfId="0" applyNumberFormat="1" applyFont="1" applyFill="1" applyBorder="1" applyAlignment="1">
      <alignment horizontal="center" vertical="center" wrapText="1"/>
    </xf>
    <xf numFmtId="0" fontId="23" fillId="0" borderId="8" xfId="0" applyNumberFormat="1" applyFont="1" applyFill="1" applyBorder="1" applyAlignment="1">
      <alignment horizontal="center" vertical="center" wrapText="1"/>
    </xf>
    <xf numFmtId="0" fontId="23" fillId="0" borderId="10" xfId="0" applyNumberFormat="1" applyFont="1" applyFill="1" applyBorder="1" applyAlignment="1">
      <alignment horizontal="center" vertical="center" wrapText="1"/>
    </xf>
    <xf numFmtId="0" fontId="23" fillId="0" borderId="6" xfId="0" applyNumberFormat="1" applyFont="1" applyFill="1" applyBorder="1" applyAlignment="1">
      <alignment horizontal="center" vertical="center" wrapText="1"/>
    </xf>
    <xf numFmtId="0" fontId="15" fillId="0" borderId="0" xfId="0" applyFont="1" applyAlignment="1">
      <alignment horizontal="center" wrapText="1"/>
    </xf>
    <xf numFmtId="0" fontId="17" fillId="0" borderId="0" xfId="0" applyFont="1" applyAlignment="1">
      <alignment horizontal="center"/>
    </xf>
    <xf numFmtId="0" fontId="23" fillId="0" borderId="8" xfId="0" applyNumberFormat="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6" xfId="0" applyNumberFormat="1" applyFont="1" applyFill="1" applyBorder="1" applyAlignment="1">
      <alignment horizontal="center" vertical="center"/>
    </xf>
    <xf numFmtId="0" fontId="23" fillId="0" borderId="2" xfId="0" applyNumberFormat="1" applyFont="1" applyFill="1" applyBorder="1" applyAlignment="1">
      <alignment horizontal="center" vertical="center" wrapText="1"/>
    </xf>
    <xf numFmtId="0" fontId="23" fillId="0" borderId="47" xfId="0" applyNumberFormat="1" applyFont="1" applyFill="1" applyBorder="1" applyAlignment="1">
      <alignment horizontal="center" vertical="center" wrapText="1"/>
    </xf>
    <xf numFmtId="0" fontId="23" fillId="0" borderId="20" xfId="0" applyNumberFormat="1" applyFont="1" applyFill="1" applyBorder="1" applyAlignment="1">
      <alignment horizontal="center" vertical="center" wrapText="1"/>
    </xf>
    <xf numFmtId="0" fontId="23" fillId="0" borderId="4" xfId="0" applyNumberFormat="1" applyFont="1" applyFill="1" applyBorder="1" applyAlignment="1">
      <alignment horizontal="center" vertical="center" wrapText="1"/>
    </xf>
    <xf numFmtId="0" fontId="23" fillId="0" borderId="29" xfId="0" applyNumberFormat="1" applyFont="1" applyFill="1" applyBorder="1" applyAlignment="1">
      <alignment horizontal="center" vertical="center" wrapText="1"/>
    </xf>
    <xf numFmtId="0" fontId="23" fillId="0" borderId="21" xfId="0" applyNumberFormat="1" applyFont="1" applyFill="1" applyBorder="1" applyAlignment="1">
      <alignment horizontal="center" vertical="center" wrapText="1"/>
    </xf>
    <xf numFmtId="0" fontId="23" fillId="0" borderId="37" xfId="0" applyNumberFormat="1" applyFont="1" applyFill="1" applyBorder="1" applyAlignment="1">
      <alignment horizontal="center" vertical="center" wrapText="1"/>
    </xf>
    <xf numFmtId="0" fontId="4" fillId="2" borderId="47" xfId="0" applyNumberFormat="1" applyFont="1" applyFill="1" applyBorder="1" applyAlignment="1">
      <alignment horizontal="center" vertical="center" wrapText="1"/>
    </xf>
    <xf numFmtId="0" fontId="4" fillId="2" borderId="20" xfId="0" applyNumberFormat="1" applyFont="1" applyFill="1" applyBorder="1" applyAlignment="1">
      <alignment horizontal="center" vertical="center" wrapText="1"/>
    </xf>
    <xf numFmtId="0" fontId="4" fillId="2" borderId="4" xfId="0" applyNumberFormat="1" applyFont="1" applyFill="1" applyBorder="1" applyAlignment="1">
      <alignment horizontal="center" vertical="center" wrapText="1"/>
    </xf>
    <xf numFmtId="0" fontId="4" fillId="2" borderId="16" xfId="0" applyNumberFormat="1" applyFont="1" applyFill="1" applyBorder="1" applyAlignment="1">
      <alignment horizontal="center" vertical="center" wrapText="1"/>
    </xf>
    <xf numFmtId="0" fontId="4" fillId="2" borderId="0" xfId="0" applyNumberFormat="1" applyFont="1" applyFill="1" applyBorder="1" applyAlignment="1">
      <alignment horizontal="center" vertical="center" wrapText="1"/>
    </xf>
    <xf numFmtId="0" fontId="4" fillId="2" borderId="39" xfId="0" applyNumberFormat="1" applyFont="1" applyFill="1" applyBorder="1" applyAlignment="1">
      <alignment horizontal="center" vertical="center" wrapText="1"/>
    </xf>
    <xf numFmtId="0" fontId="4" fillId="2" borderId="8" xfId="0" applyNumberFormat="1" applyFont="1" applyFill="1" applyBorder="1" applyAlignment="1">
      <alignment horizontal="center" vertical="center" wrapText="1"/>
    </xf>
    <xf numFmtId="0" fontId="4" fillId="2" borderId="10"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wrapText="1"/>
    </xf>
    <xf numFmtId="0" fontId="4" fillId="0" borderId="29" xfId="0" applyNumberFormat="1" applyFont="1" applyFill="1" applyBorder="1" applyAlignment="1">
      <alignment horizontal="center" vertical="center"/>
    </xf>
    <xf numFmtId="0" fontId="4" fillId="0" borderId="21" xfId="0" applyNumberFormat="1" applyFont="1" applyFill="1" applyBorder="1" applyAlignment="1">
      <alignment horizontal="center" vertical="center"/>
    </xf>
    <xf numFmtId="0" fontId="4" fillId="0" borderId="37" xfId="0" applyNumberFormat="1" applyFont="1" applyFill="1" applyBorder="1" applyAlignment="1">
      <alignment horizontal="center" vertical="center"/>
    </xf>
    <xf numFmtId="0" fontId="18" fillId="0" borderId="8" xfId="0" applyNumberFormat="1" applyFont="1" applyBorder="1" applyAlignment="1">
      <alignment horizontal="center" wrapText="1"/>
    </xf>
    <xf numFmtId="0" fontId="18" fillId="0" borderId="10" xfId="0" applyNumberFormat="1" applyFont="1" applyBorder="1" applyAlignment="1">
      <alignment horizontal="center" wrapText="1"/>
    </xf>
    <xf numFmtId="0" fontId="18" fillId="0" borderId="6" xfId="0" applyNumberFormat="1" applyFont="1" applyBorder="1" applyAlignment="1">
      <alignment horizontal="center" wrapText="1"/>
    </xf>
    <xf numFmtId="0" fontId="23" fillId="0" borderId="63" xfId="0" applyNumberFormat="1" applyFont="1" applyBorder="1" applyAlignment="1">
      <alignment horizontal="center" wrapText="1"/>
    </xf>
    <xf numFmtId="0" fontId="23" fillId="0" borderId="57" xfId="0" applyNumberFormat="1" applyFont="1" applyBorder="1" applyAlignment="1">
      <alignment horizontal="center" wrapText="1"/>
    </xf>
    <xf numFmtId="0" fontId="23" fillId="0" borderId="58" xfId="0" applyNumberFormat="1" applyFont="1" applyBorder="1" applyAlignment="1">
      <alignment horizontal="center" wrapText="1"/>
    </xf>
    <xf numFmtId="0" fontId="3" fillId="2" borderId="15" xfId="0" applyNumberFormat="1" applyFont="1" applyFill="1" applyBorder="1" applyAlignment="1">
      <alignment horizontal="center" vertical="center"/>
    </xf>
    <xf numFmtId="0" fontId="3" fillId="2" borderId="40" xfId="0" applyNumberFormat="1" applyFont="1" applyFill="1" applyBorder="1" applyAlignment="1">
      <alignment horizontal="center" vertical="center"/>
    </xf>
    <xf numFmtId="0" fontId="3" fillId="2" borderId="9" xfId="0" applyNumberFormat="1" applyFont="1" applyFill="1" applyBorder="1" applyAlignment="1">
      <alignment horizontal="center" vertical="center"/>
    </xf>
    <xf numFmtId="0" fontId="3" fillId="2" borderId="69" xfId="0" applyNumberFormat="1" applyFont="1" applyFill="1" applyBorder="1" applyAlignment="1">
      <alignment horizontal="center" vertical="center"/>
    </xf>
    <xf numFmtId="0" fontId="3" fillId="2" borderId="72" xfId="0" applyNumberFormat="1" applyFont="1" applyFill="1" applyBorder="1" applyAlignment="1">
      <alignment horizontal="center" vertical="center"/>
    </xf>
    <xf numFmtId="0" fontId="3" fillId="2" borderId="70" xfId="0" applyNumberFormat="1" applyFont="1" applyFill="1" applyBorder="1" applyAlignment="1">
      <alignment horizontal="center" vertical="center"/>
    </xf>
    <xf numFmtId="0" fontId="18" fillId="6" borderId="22" xfId="0" applyNumberFormat="1" applyFont="1" applyFill="1" applyBorder="1" applyAlignment="1">
      <alignment horizontal="center" vertical="top" wrapText="1"/>
    </xf>
    <xf numFmtId="0" fontId="18" fillId="6" borderId="80" xfId="0" applyNumberFormat="1" applyFont="1" applyFill="1" applyBorder="1" applyAlignment="1">
      <alignment horizontal="center" vertical="top" wrapText="1"/>
    </xf>
    <xf numFmtId="0" fontId="18" fillId="6" borderId="19" xfId="0" applyNumberFormat="1" applyFont="1" applyFill="1" applyBorder="1" applyAlignment="1">
      <alignment horizontal="center" vertical="top" wrapText="1"/>
    </xf>
    <xf numFmtId="0" fontId="18" fillId="6" borderId="2" xfId="0" applyNumberFormat="1" applyFont="1" applyFill="1" applyBorder="1" applyAlignment="1">
      <alignment horizontal="center" vertical="top" wrapText="1"/>
    </xf>
    <xf numFmtId="0" fontId="18" fillId="2" borderId="8" xfId="0" applyNumberFormat="1" applyFont="1" applyFill="1" applyBorder="1" applyAlignment="1">
      <alignment horizontal="center" wrapText="1"/>
    </xf>
    <xf numFmtId="0" fontId="18" fillId="2" borderId="6" xfId="0" applyNumberFormat="1" applyFont="1" applyFill="1" applyBorder="1" applyAlignment="1">
      <alignment horizontal="center" wrapText="1"/>
    </xf>
    <xf numFmtId="0" fontId="23" fillId="0" borderId="30" xfId="0" applyNumberFormat="1" applyFont="1" applyFill="1" applyBorder="1" applyAlignment="1">
      <alignment horizontal="center" vertical="center"/>
    </xf>
    <xf numFmtId="0" fontId="23" fillId="0" borderId="11" xfId="0" applyNumberFormat="1" applyFont="1" applyFill="1" applyBorder="1" applyAlignment="1">
      <alignment horizontal="center" vertical="center"/>
    </xf>
    <xf numFmtId="0" fontId="18" fillId="2" borderId="8" xfId="0" applyNumberFormat="1" applyFont="1" applyFill="1" applyBorder="1" applyAlignment="1">
      <alignment horizontal="center"/>
    </xf>
    <xf numFmtId="0" fontId="18" fillId="2" borderId="6" xfId="0" applyNumberFormat="1" applyFont="1" applyFill="1" applyBorder="1" applyAlignment="1">
      <alignment horizontal="center"/>
    </xf>
    <xf numFmtId="0" fontId="18" fillId="6" borderId="81" xfId="0" applyNumberFormat="1" applyFont="1" applyFill="1" applyBorder="1" applyAlignment="1">
      <alignment horizontal="center" vertical="top" wrapText="1"/>
    </xf>
    <xf numFmtId="0" fontId="18" fillId="2" borderId="10" xfId="0" applyNumberFormat="1" applyFont="1" applyFill="1" applyBorder="1" applyAlignment="1">
      <alignment horizontal="center" wrapText="1"/>
    </xf>
    <xf numFmtId="0" fontId="18" fillId="6" borderId="82" xfId="0" applyNumberFormat="1" applyFont="1" applyFill="1" applyBorder="1" applyAlignment="1">
      <alignment horizontal="center" vertical="top" wrapText="1"/>
    </xf>
    <xf numFmtId="0" fontId="18" fillId="6" borderId="39" xfId="0" applyNumberFormat="1" applyFont="1" applyFill="1" applyBorder="1" applyAlignment="1">
      <alignment horizontal="center" vertical="top" wrapText="1"/>
    </xf>
    <xf numFmtId="0" fontId="18" fillId="6" borderId="11" xfId="0" applyNumberFormat="1" applyFont="1" applyFill="1" applyBorder="1" applyAlignment="1">
      <alignment horizontal="center" vertical="top" wrapText="1"/>
    </xf>
    <xf numFmtId="0" fontId="18" fillId="0" borderId="47" xfId="0" applyNumberFormat="1" applyFont="1" applyBorder="1" applyAlignment="1">
      <alignment horizontal="center" wrapText="1"/>
    </xf>
    <xf numFmtId="0" fontId="18" fillId="0" borderId="16" xfId="0" applyNumberFormat="1" applyFont="1" applyBorder="1" applyAlignment="1">
      <alignment horizontal="center" wrapText="1"/>
    </xf>
    <xf numFmtId="0" fontId="18" fillId="0" borderId="30" xfId="0" applyNumberFormat="1" applyFont="1" applyBorder="1" applyAlignment="1">
      <alignment horizontal="center" wrapText="1"/>
    </xf>
    <xf numFmtId="0" fontId="19" fillId="2" borderId="25" xfId="0" applyNumberFormat="1" applyFont="1" applyFill="1" applyBorder="1" applyAlignment="1">
      <alignment horizontal="center" vertical="top" wrapText="1"/>
    </xf>
    <xf numFmtId="0" fontId="19" fillId="2" borderId="67" xfId="0" applyNumberFormat="1" applyFont="1" applyFill="1" applyBorder="1" applyAlignment="1">
      <alignment horizontal="center" vertical="top" wrapText="1"/>
    </xf>
    <xf numFmtId="0" fontId="19" fillId="2" borderId="66" xfId="0" applyNumberFormat="1" applyFont="1" applyFill="1" applyBorder="1" applyAlignment="1">
      <alignment horizontal="center" vertical="top" wrapText="1"/>
    </xf>
    <xf numFmtId="0" fontId="19" fillId="0" borderId="20" xfId="0" applyNumberFormat="1" applyFont="1" applyBorder="1" applyAlignment="1">
      <alignment horizontal="center" wrapText="1"/>
    </xf>
    <xf numFmtId="0" fontId="19" fillId="0" borderId="0" xfId="0" applyNumberFormat="1" applyFont="1" applyBorder="1" applyAlignment="1">
      <alignment horizontal="center" wrapText="1"/>
    </xf>
    <xf numFmtId="0" fontId="19" fillId="0" borderId="3" xfId="0" applyNumberFormat="1" applyFont="1" applyBorder="1" applyAlignment="1">
      <alignment horizontal="center" wrapText="1"/>
    </xf>
    <xf numFmtId="0" fontId="23" fillId="0" borderId="30" xfId="0" applyNumberFormat="1" applyFont="1" applyFill="1" applyBorder="1" applyAlignment="1">
      <alignment horizontal="center" vertical="center" wrapText="1"/>
    </xf>
    <xf numFmtId="0" fontId="23" fillId="0" borderId="3" xfId="0" applyNumberFormat="1" applyFont="1" applyFill="1" applyBorder="1" applyAlignment="1">
      <alignment horizontal="center" vertical="center" wrapText="1"/>
    </xf>
    <xf numFmtId="0" fontId="23" fillId="0" borderId="11" xfId="0" applyNumberFormat="1" applyFont="1" applyFill="1" applyBorder="1" applyAlignment="1">
      <alignment horizontal="center" vertical="center" wrapText="1"/>
    </xf>
    <xf numFmtId="0" fontId="18" fillId="2" borderId="25" xfId="0" applyNumberFormat="1" applyFont="1" applyFill="1" applyBorder="1" applyAlignment="1">
      <alignment horizontal="center" vertical="top" wrapText="1"/>
    </xf>
    <xf numFmtId="0" fontId="18" fillId="2" borderId="67" xfId="0" applyNumberFormat="1" applyFont="1" applyFill="1" applyBorder="1" applyAlignment="1">
      <alignment horizontal="center" vertical="top" wrapText="1"/>
    </xf>
    <xf numFmtId="0" fontId="18" fillId="2" borderId="8" xfId="0" applyNumberFormat="1" applyFont="1" applyFill="1" applyBorder="1" applyAlignment="1">
      <alignment horizontal="center" vertical="top" wrapText="1"/>
    </xf>
    <xf numFmtId="0" fontId="18" fillId="2" borderId="10" xfId="0" applyNumberFormat="1" applyFont="1" applyFill="1" applyBorder="1" applyAlignment="1">
      <alignment horizontal="center" vertical="top" wrapText="1"/>
    </xf>
    <xf numFmtId="0" fontId="18" fillId="2" borderId="6" xfId="0" applyNumberFormat="1" applyFont="1" applyFill="1" applyBorder="1" applyAlignment="1">
      <alignment horizontal="center" vertical="top" wrapText="1"/>
    </xf>
    <xf numFmtId="0" fontId="18" fillId="2" borderId="66" xfId="0" applyNumberFormat="1" applyFont="1" applyFill="1" applyBorder="1" applyAlignment="1">
      <alignment horizontal="center" vertical="top" wrapText="1"/>
    </xf>
    <xf numFmtId="0" fontId="18" fillId="2" borderId="8" xfId="0" applyNumberFormat="1" applyFont="1" applyFill="1" applyBorder="1" applyAlignment="1">
      <alignment horizontal="center" vertical="top"/>
    </xf>
    <xf numFmtId="0" fontId="18" fillId="2" borderId="6" xfId="0" applyNumberFormat="1" applyFont="1" applyFill="1" applyBorder="1" applyAlignment="1">
      <alignment horizontal="center" vertical="top"/>
    </xf>
    <xf numFmtId="0" fontId="19" fillId="2" borderId="2" xfId="0" applyNumberFormat="1" applyFont="1" applyFill="1" applyBorder="1" applyAlignment="1">
      <alignment horizontal="center" vertical="top" wrapText="1"/>
    </xf>
    <xf numFmtId="0" fontId="18" fillId="6" borderId="0" xfId="0" applyNumberFormat="1" applyFont="1" applyFill="1" applyBorder="1" applyAlignment="1">
      <alignment horizontal="center" vertical="top" wrapText="1"/>
    </xf>
    <xf numFmtId="0" fontId="22" fillId="2" borderId="33" xfId="0" applyNumberFormat="1" applyFont="1" applyFill="1" applyBorder="1" applyAlignment="1">
      <alignment horizontal="center" wrapText="1"/>
    </xf>
    <xf numFmtId="0" fontId="22" fillId="2" borderId="36" xfId="0" applyNumberFormat="1" applyFont="1" applyFill="1" applyBorder="1" applyAlignment="1">
      <alignment horizontal="center" wrapText="1"/>
    </xf>
    <xf numFmtId="0" fontId="22" fillId="2" borderId="34" xfId="0" applyNumberFormat="1" applyFont="1" applyFill="1" applyBorder="1" applyAlignment="1">
      <alignment horizontal="center" wrapText="1"/>
    </xf>
    <xf numFmtId="0" fontId="18" fillId="6" borderId="4" xfId="0" applyNumberFormat="1" applyFont="1" applyFill="1" applyBorder="1" applyAlignment="1">
      <alignment horizontal="center" vertical="top" wrapText="1"/>
    </xf>
    <xf numFmtId="0" fontId="3" fillId="2" borderId="2" xfId="0" applyNumberFormat="1" applyFont="1" applyFill="1" applyBorder="1" applyAlignment="1">
      <alignment horizontal="center" vertical="center"/>
    </xf>
    <xf numFmtId="0" fontId="18" fillId="6" borderId="65" xfId="0" applyNumberFormat="1" applyFont="1" applyFill="1" applyBorder="1" applyAlignment="1">
      <alignment horizontal="center" vertical="top" wrapText="1"/>
    </xf>
    <xf numFmtId="0" fontId="3" fillId="2" borderId="48" xfId="0" applyNumberFormat="1" applyFont="1" applyFill="1" applyBorder="1" applyAlignment="1">
      <alignment horizontal="center" vertical="center"/>
    </xf>
    <xf numFmtId="0" fontId="3" fillId="2" borderId="7" xfId="0" applyNumberFormat="1" applyFont="1" applyFill="1" applyBorder="1" applyAlignment="1">
      <alignment horizontal="center" vertical="center"/>
    </xf>
    <xf numFmtId="0" fontId="3" fillId="2" borderId="44" xfId="0" applyNumberFormat="1" applyFont="1" applyFill="1" applyBorder="1" applyAlignment="1">
      <alignment horizontal="center" vertical="center"/>
    </xf>
    <xf numFmtId="0" fontId="23" fillId="0" borderId="48" xfId="0" applyNumberFormat="1" applyFont="1" applyBorder="1" applyAlignment="1">
      <alignment horizontal="center" wrapText="1"/>
    </xf>
    <xf numFmtId="0" fontId="23" fillId="0" borderId="7" xfId="0" applyNumberFormat="1" applyFont="1" applyBorder="1" applyAlignment="1">
      <alignment horizontal="center" wrapText="1"/>
    </xf>
    <xf numFmtId="0" fontId="4" fillId="2" borderId="2" xfId="0" applyNumberFormat="1" applyFont="1" applyFill="1" applyBorder="1" applyAlignment="1">
      <alignment horizontal="center" vertical="center" wrapText="1"/>
    </xf>
    <xf numFmtId="0" fontId="3" fillId="2" borderId="25" xfId="0" applyNumberFormat="1" applyFont="1" applyFill="1" applyBorder="1" applyAlignment="1">
      <alignment horizontal="center" vertical="top" wrapText="1"/>
    </xf>
    <xf numFmtId="0" fontId="3" fillId="2" borderId="67" xfId="0" applyNumberFormat="1" applyFont="1" applyFill="1" applyBorder="1" applyAlignment="1">
      <alignment horizontal="center" vertical="top" wrapText="1"/>
    </xf>
    <xf numFmtId="0" fontId="3" fillId="2" borderId="66" xfId="0" applyNumberFormat="1" applyFont="1" applyFill="1" applyBorder="1" applyAlignment="1">
      <alignment horizontal="center" vertical="top" wrapText="1"/>
    </xf>
    <xf numFmtId="0" fontId="18" fillId="2" borderId="33" xfId="0" applyNumberFormat="1" applyFont="1" applyFill="1" applyBorder="1" applyAlignment="1">
      <alignment horizontal="center" wrapText="1"/>
    </xf>
    <xf numFmtId="0" fontId="18" fillId="2" borderId="36" xfId="0" applyNumberFormat="1" applyFont="1" applyFill="1" applyBorder="1" applyAlignment="1">
      <alignment horizontal="center" wrapText="1"/>
    </xf>
    <xf numFmtId="0" fontId="18" fillId="2" borderId="34" xfId="0" applyNumberFormat="1" applyFont="1" applyFill="1" applyBorder="1" applyAlignment="1">
      <alignment horizontal="center" wrapText="1"/>
    </xf>
    <xf numFmtId="0" fontId="19" fillId="0" borderId="31" xfId="0" applyNumberFormat="1" applyFont="1" applyBorder="1" applyAlignment="1">
      <alignment horizontal="center" wrapText="1"/>
    </xf>
    <xf numFmtId="0" fontId="19" fillId="0" borderId="32" xfId="0" applyNumberFormat="1" applyFont="1" applyBorder="1" applyAlignment="1">
      <alignment horizontal="center" wrapText="1"/>
    </xf>
    <xf numFmtId="0" fontId="22" fillId="2" borderId="16" xfId="0" applyNumberFormat="1" applyFont="1" applyFill="1" applyBorder="1" applyAlignment="1">
      <alignment horizontal="center" wrapText="1"/>
    </xf>
    <xf numFmtId="0" fontId="22" fillId="2" borderId="30" xfId="0" applyNumberFormat="1" applyFont="1" applyFill="1" applyBorder="1" applyAlignment="1">
      <alignment horizontal="center" wrapText="1"/>
    </xf>
    <xf numFmtId="0" fontId="3" fillId="0" borderId="8" xfId="0" applyNumberFormat="1" applyFont="1" applyBorder="1" applyAlignment="1">
      <alignment horizontal="center" wrapText="1"/>
    </xf>
    <xf numFmtId="0" fontId="3" fillId="0" borderId="10" xfId="0" applyNumberFormat="1" applyFont="1" applyBorder="1" applyAlignment="1">
      <alignment horizontal="center" wrapText="1"/>
    </xf>
    <xf numFmtId="0" fontId="3" fillId="0" borderId="6" xfId="0" applyNumberFormat="1" applyFont="1" applyBorder="1" applyAlignment="1">
      <alignment horizontal="center" wrapText="1"/>
    </xf>
    <xf numFmtId="0" fontId="18" fillId="6" borderId="84" xfId="0" applyNumberFormat="1" applyFont="1" applyFill="1" applyBorder="1" applyAlignment="1">
      <alignment horizontal="center" vertical="top" wrapText="1"/>
    </xf>
    <xf numFmtId="0" fontId="18" fillId="2" borderId="2" xfId="0" applyNumberFormat="1" applyFont="1" applyFill="1" applyBorder="1" applyAlignment="1">
      <alignment horizontal="center" vertical="top" wrapText="1"/>
    </xf>
    <xf numFmtId="0" fontId="18" fillId="0" borderId="8" xfId="4" applyNumberFormat="1" applyFont="1" applyFill="1" applyBorder="1" applyAlignment="1">
      <alignment horizontal="center" vertical="top" wrapText="1"/>
    </xf>
    <xf numFmtId="0" fontId="18" fillId="0" borderId="10" xfId="4" applyNumberFormat="1" applyFont="1" applyFill="1" applyBorder="1" applyAlignment="1">
      <alignment horizontal="center" vertical="top" wrapText="1"/>
    </xf>
    <xf numFmtId="0" fontId="18" fillId="0" borderId="6" xfId="4" applyNumberFormat="1" applyFont="1" applyFill="1" applyBorder="1" applyAlignment="1">
      <alignment horizontal="center" vertical="top" wrapText="1"/>
    </xf>
    <xf numFmtId="0" fontId="19" fillId="2" borderId="8" xfId="0" applyNumberFormat="1" applyFont="1" applyFill="1" applyBorder="1" applyAlignment="1">
      <alignment horizontal="center" vertical="top" wrapText="1"/>
    </xf>
    <xf numFmtId="0" fontId="19" fillId="2" borderId="10" xfId="0" applyNumberFormat="1" applyFont="1" applyFill="1" applyBorder="1" applyAlignment="1">
      <alignment horizontal="center" vertical="top" wrapText="1"/>
    </xf>
    <xf numFmtId="0" fontId="19" fillId="2" borderId="6" xfId="0" applyNumberFormat="1" applyFont="1" applyFill="1" applyBorder="1" applyAlignment="1">
      <alignment horizontal="center" vertical="top" wrapText="1"/>
    </xf>
    <xf numFmtId="0" fontId="19" fillId="2" borderId="4" xfId="0" applyNumberFormat="1" applyFont="1" applyFill="1" applyBorder="1" applyAlignment="1">
      <alignment horizontal="center" vertical="top" wrapText="1"/>
    </xf>
    <xf numFmtId="0" fontId="19" fillId="2" borderId="39" xfId="0" applyNumberFormat="1" applyFont="1" applyFill="1" applyBorder="1" applyAlignment="1">
      <alignment horizontal="center" vertical="top" wrapText="1"/>
    </xf>
    <xf numFmtId="0" fontId="19" fillId="2" borderId="11" xfId="0" applyNumberFormat="1" applyFont="1" applyFill="1" applyBorder="1" applyAlignment="1">
      <alignment horizontal="center" vertical="top" wrapText="1"/>
    </xf>
    <xf numFmtId="0" fontId="18" fillId="6" borderId="20" xfId="0" applyNumberFormat="1" applyFont="1" applyFill="1" applyBorder="1" applyAlignment="1">
      <alignment horizontal="center" vertical="top" wrapText="1"/>
    </xf>
    <xf numFmtId="0" fontId="18" fillId="6" borderId="83" xfId="0" applyNumberFormat="1" applyFont="1" applyFill="1" applyBorder="1" applyAlignment="1">
      <alignment horizontal="center" vertical="top" wrapText="1"/>
    </xf>
    <xf numFmtId="0" fontId="23" fillId="0" borderId="16" xfId="0" applyNumberFormat="1" applyFont="1" applyFill="1" applyBorder="1" applyAlignment="1">
      <alignment horizontal="center" vertical="center" wrapText="1"/>
    </xf>
    <xf numFmtId="0" fontId="23" fillId="0" borderId="0" xfId="0" applyNumberFormat="1" applyFont="1" applyFill="1" applyBorder="1" applyAlignment="1">
      <alignment horizontal="center" vertical="center" wrapText="1"/>
    </xf>
    <xf numFmtId="0" fontId="23" fillId="0" borderId="39" xfId="0" applyNumberFormat="1" applyFont="1" applyFill="1" applyBorder="1" applyAlignment="1">
      <alignment horizontal="center" vertical="center" wrapText="1"/>
    </xf>
    <xf numFmtId="0" fontId="23" fillId="0" borderId="29" xfId="0" applyNumberFormat="1" applyFont="1" applyFill="1" applyBorder="1" applyAlignment="1">
      <alignment horizontal="center" vertical="center"/>
    </xf>
    <xf numFmtId="0" fontId="23" fillId="0" borderId="37" xfId="0" applyNumberFormat="1" applyFont="1" applyFill="1" applyBorder="1" applyAlignment="1">
      <alignment horizontal="center" vertical="center"/>
    </xf>
    <xf numFmtId="0" fontId="18" fillId="6" borderId="85" xfId="0" applyNumberFormat="1" applyFont="1" applyFill="1" applyBorder="1" applyAlignment="1">
      <alignment horizontal="center" vertical="top" wrapText="1"/>
    </xf>
    <xf numFmtId="0" fontId="18" fillId="0" borderId="2" xfId="0" applyNumberFormat="1" applyFont="1" applyBorder="1" applyAlignment="1">
      <alignment horizontal="center" wrapText="1"/>
    </xf>
    <xf numFmtId="0" fontId="18" fillId="6" borderId="86" xfId="0" applyNumberFormat="1" applyFont="1" applyFill="1" applyBorder="1" applyAlignment="1">
      <alignment horizontal="center" vertical="top" wrapText="1"/>
    </xf>
    <xf numFmtId="0" fontId="23" fillId="0" borderId="31" xfId="0" applyNumberFormat="1" applyFont="1" applyBorder="1" applyAlignment="1">
      <alignment horizontal="center" wrapText="1"/>
    </xf>
    <xf numFmtId="0" fontId="23" fillId="0" borderId="32" xfId="0" applyNumberFormat="1" applyFont="1" applyBorder="1" applyAlignment="1">
      <alignment horizontal="center" wrapText="1"/>
    </xf>
    <xf numFmtId="0" fontId="19" fillId="0" borderId="2" xfId="0" applyNumberFormat="1" applyFont="1" applyBorder="1" applyAlignment="1">
      <alignment horizontal="center" wrapText="1"/>
    </xf>
    <xf numFmtId="0" fontId="19" fillId="2" borderId="47" xfId="0" applyNumberFormat="1" applyFont="1" applyFill="1" applyBorder="1" applyAlignment="1">
      <alignment horizontal="center" wrapText="1"/>
    </xf>
    <xf numFmtId="0" fontId="19" fillId="2" borderId="16" xfId="0" applyNumberFormat="1" applyFont="1" applyFill="1" applyBorder="1" applyAlignment="1">
      <alignment horizontal="center" wrapText="1"/>
    </xf>
    <xf numFmtId="0" fontId="19" fillId="2" borderId="30" xfId="0" applyNumberFormat="1" applyFont="1" applyFill="1" applyBorder="1" applyAlignment="1">
      <alignment horizontal="center" wrapText="1"/>
    </xf>
    <xf numFmtId="0" fontId="19" fillId="0" borderId="63" xfId="0" applyNumberFormat="1" applyFont="1" applyBorder="1" applyAlignment="1">
      <alignment horizontal="center" wrapText="1"/>
    </xf>
    <xf numFmtId="0" fontId="19" fillId="0" borderId="57" xfId="0" applyNumberFormat="1" applyFont="1" applyBorder="1" applyAlignment="1">
      <alignment horizontal="center" wrapText="1"/>
    </xf>
    <xf numFmtId="0" fontId="19" fillId="0" borderId="4" xfId="0" applyNumberFormat="1" applyFont="1" applyBorder="1" applyAlignment="1">
      <alignment horizontal="center" wrapText="1"/>
    </xf>
    <xf numFmtId="0" fontId="19" fillId="0" borderId="39" xfId="0" applyNumberFormat="1" applyFont="1" applyBorder="1" applyAlignment="1">
      <alignment horizontal="center" wrapText="1"/>
    </xf>
    <xf numFmtId="0" fontId="19" fillId="0" borderId="47" xfId="0" applyNumberFormat="1" applyFont="1" applyBorder="1" applyAlignment="1">
      <alignment horizontal="center" wrapText="1"/>
    </xf>
    <xf numFmtId="0" fontId="19" fillId="0" borderId="16" xfId="0" applyNumberFormat="1" applyFont="1" applyBorder="1" applyAlignment="1">
      <alignment horizontal="center" wrapText="1"/>
    </xf>
    <xf numFmtId="0" fontId="18" fillId="2" borderId="10" xfId="0" applyNumberFormat="1" applyFont="1" applyFill="1" applyBorder="1" applyAlignment="1">
      <alignment horizontal="center" vertical="top"/>
    </xf>
    <xf numFmtId="0" fontId="18" fillId="6" borderId="64" xfId="0" applyNumberFormat="1" applyFont="1" applyFill="1" applyBorder="1" applyAlignment="1">
      <alignment horizontal="center" vertical="top" wrapText="1"/>
    </xf>
    <xf numFmtId="0" fontId="18" fillId="6" borderId="87" xfId="0" applyNumberFormat="1" applyFont="1" applyFill="1" applyBorder="1" applyAlignment="1">
      <alignment horizontal="center" vertical="top" wrapText="1"/>
    </xf>
    <xf numFmtId="0" fontId="18" fillId="6" borderId="23" xfId="0" applyNumberFormat="1" applyFont="1" applyFill="1" applyBorder="1" applyAlignment="1">
      <alignment horizontal="center" vertical="top" wrapText="1"/>
    </xf>
    <xf numFmtId="0" fontId="23" fillId="0" borderId="8" xfId="0" applyNumberFormat="1" applyFont="1" applyBorder="1" applyAlignment="1">
      <alignment horizontal="center" wrapText="1"/>
    </xf>
    <xf numFmtId="0" fontId="23" fillId="0" borderId="10" xfId="0" applyNumberFormat="1" applyFont="1" applyBorder="1" applyAlignment="1">
      <alignment horizontal="center" wrapText="1"/>
    </xf>
    <xf numFmtId="0" fontId="23" fillId="0" borderId="6" xfId="0" applyNumberFormat="1" applyFont="1" applyBorder="1" applyAlignment="1">
      <alignment horizontal="center" wrapText="1"/>
    </xf>
    <xf numFmtId="0" fontId="3" fillId="2" borderId="8" xfId="0" applyNumberFormat="1" applyFont="1" applyFill="1" applyBorder="1" applyAlignment="1">
      <alignment horizontal="center" vertical="center"/>
    </xf>
    <xf numFmtId="0" fontId="3" fillId="2" borderId="10" xfId="0" applyNumberFormat="1" applyFont="1" applyFill="1" applyBorder="1" applyAlignment="1">
      <alignment horizontal="center" vertical="center"/>
    </xf>
    <xf numFmtId="0" fontId="3" fillId="2" borderId="6" xfId="0" applyNumberFormat="1" applyFont="1" applyFill="1" applyBorder="1" applyAlignment="1">
      <alignment horizontal="center" vertical="center"/>
    </xf>
    <xf numFmtId="0" fontId="22" fillId="0" borderId="3" xfId="0" applyNumberFormat="1" applyFont="1" applyBorder="1" applyAlignment="1">
      <alignment horizontal="center" vertical="center" wrapText="1"/>
    </xf>
    <xf numFmtId="0" fontId="22" fillId="0" borderId="39" xfId="0" applyNumberFormat="1" applyFont="1" applyBorder="1" applyAlignment="1">
      <alignment horizontal="center" vertical="center" wrapText="1"/>
    </xf>
    <xf numFmtId="0" fontId="18" fillId="2" borderId="4" xfId="0" applyNumberFormat="1" applyFont="1" applyFill="1" applyBorder="1" applyAlignment="1">
      <alignment horizontal="center" vertical="top" wrapText="1"/>
    </xf>
    <xf numFmtId="0" fontId="18" fillId="2" borderId="39" xfId="0" applyNumberFormat="1" applyFont="1" applyFill="1" applyBorder="1" applyAlignment="1">
      <alignment horizontal="center" vertical="top" wrapText="1"/>
    </xf>
    <xf numFmtId="0" fontId="19" fillId="2" borderId="2" xfId="0" applyNumberFormat="1" applyFont="1" applyFill="1" applyBorder="1" applyAlignment="1">
      <alignment horizontal="center" wrapText="1"/>
    </xf>
    <xf numFmtId="0" fontId="18" fillId="0" borderId="2" xfId="4" applyNumberFormat="1" applyFont="1" applyFill="1" applyBorder="1" applyAlignment="1">
      <alignment horizontal="center" wrapText="1"/>
    </xf>
  </cellXfs>
  <cellStyles count="5">
    <cellStyle name="Normal" xfId="1"/>
    <cellStyle name="xl66" xfId="2"/>
    <cellStyle name="Денежный" xfId="3" builtinId="4"/>
    <cellStyle name="Обычный" xfId="0" builtinId="0"/>
    <cellStyle name="Финансовый" xfId="4" builtinId="3"/>
  </cellStyles>
  <dxfs count="3">
    <dxf>
      <fill>
        <patternFill>
          <bgColor indexed="31"/>
        </patternFill>
      </fill>
      <border>
        <left style="thin">
          <color indexed="22"/>
        </left>
        <right style="thin">
          <color indexed="22"/>
        </right>
        <top style="thin">
          <color indexed="22"/>
        </top>
        <bottom style="thin">
          <color indexed="22"/>
        </bottom>
      </border>
    </dxf>
    <dxf>
      <fill>
        <patternFill>
          <bgColor indexed="31"/>
        </patternFill>
      </fill>
      <border>
        <left style="thin">
          <color indexed="23"/>
        </left>
        <right style="thin">
          <color indexed="23"/>
        </right>
        <top style="thin">
          <color indexed="23"/>
        </top>
        <bottom style="thin">
          <color indexed="23"/>
        </bottom>
      </border>
    </dxf>
    <dxf>
      <fill>
        <patternFill>
          <bgColor indexed="45"/>
        </patternFill>
      </fill>
      <border>
        <left style="thin">
          <color indexed="29"/>
        </left>
        <right style="thin">
          <color indexed="29"/>
        </right>
        <top style="thin">
          <color indexed="29"/>
        </top>
        <bottom style="thin">
          <color indexed="29"/>
        </bottom>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DR168"/>
  <sheetViews>
    <sheetView topLeftCell="W1" workbookViewId="0">
      <selection activeCell="AD164" sqref="AD164"/>
    </sheetView>
  </sheetViews>
  <sheetFormatPr defaultRowHeight="12.75"/>
  <cols>
    <col min="1" max="1" width="34.5703125" style="298" customWidth="1"/>
    <col min="2" max="2" width="5.42578125" style="699" customWidth="1"/>
    <col min="3" max="3" width="17.7109375" style="298" customWidth="1"/>
    <col min="4" max="4" width="4.5703125" style="298" customWidth="1"/>
    <col min="5" max="5" width="4.85546875" style="298" customWidth="1"/>
    <col min="6" max="6" width="0.140625" style="298" hidden="1" customWidth="1"/>
    <col min="7" max="7" width="5.28515625" style="298" hidden="1" customWidth="1"/>
    <col min="8" max="8" width="5.5703125" style="298" hidden="1" customWidth="1"/>
    <col min="9" max="9" width="4.85546875" style="298" hidden="1" customWidth="1"/>
    <col min="10" max="10" width="6" style="298" hidden="1" customWidth="1"/>
    <col min="11" max="11" width="5.7109375" style="298" hidden="1" customWidth="1"/>
    <col min="12" max="12" width="6.28515625" style="298" hidden="1" customWidth="1"/>
    <col min="13" max="13" width="6" style="298" hidden="1" customWidth="1"/>
    <col min="14" max="14" width="4.85546875" style="298" hidden="1" customWidth="1"/>
    <col min="15" max="16" width="5.140625" style="298" hidden="1" customWidth="1"/>
    <col min="17" max="17" width="6" style="298" hidden="1" customWidth="1"/>
    <col min="18" max="18" width="7" style="298" hidden="1" customWidth="1"/>
    <col min="19" max="19" width="7.5703125" style="298" hidden="1" customWidth="1"/>
    <col min="20" max="20" width="7.28515625" style="298" hidden="1" customWidth="1"/>
    <col min="21" max="21" width="6.28515625" style="298" hidden="1" customWidth="1"/>
    <col min="22" max="22" width="6.42578125" style="298" hidden="1" customWidth="1"/>
    <col min="23" max="23" width="17.140625" style="298" customWidth="1"/>
    <col min="24" max="24" width="6" style="298" customWidth="1"/>
    <col min="25" max="25" width="5" style="298" customWidth="1"/>
    <col min="26" max="26" width="4.5703125" style="298" hidden="1" customWidth="1"/>
    <col min="27" max="27" width="5.7109375" style="298" hidden="1" customWidth="1"/>
    <col min="28" max="28" width="3.42578125" style="298" hidden="1" customWidth="1"/>
    <col min="29" max="29" width="3.140625" style="298" customWidth="1"/>
    <col min="30" max="30" width="5" style="298" customWidth="1"/>
    <col min="31" max="31" width="11" style="298" customWidth="1"/>
    <col min="32" max="32" width="3.5703125" style="298" customWidth="1"/>
    <col min="33" max="33" width="7.42578125" style="298" customWidth="1"/>
    <col min="34" max="34" width="7.85546875" style="298" customWidth="1"/>
    <col min="35" max="35" width="7.7109375" style="298" customWidth="1"/>
    <col min="36" max="36" width="7.85546875" style="298" customWidth="1"/>
    <col min="37" max="38" width="6.85546875" style="298" customWidth="1"/>
    <col min="39" max="40" width="5.42578125" style="298" customWidth="1"/>
    <col min="41" max="41" width="7.85546875" style="298" customWidth="1"/>
    <col min="42" max="42" width="7.5703125" style="298" customWidth="1"/>
    <col min="43" max="43" width="7.28515625" style="298" customWidth="1"/>
    <col min="44" max="44" width="7.42578125" style="298" customWidth="1"/>
    <col min="45" max="45" width="6.85546875" style="298" customWidth="1"/>
    <col min="46" max="46" width="5.140625" style="298" customWidth="1"/>
    <col min="47" max="48" width="7.42578125" style="298" customWidth="1"/>
    <col min="49" max="49" width="5.5703125" style="298" customWidth="1"/>
    <col min="50" max="50" width="7.5703125" style="298" customWidth="1"/>
    <col min="51" max="51" width="5.140625" style="298" customWidth="1"/>
    <col min="52" max="52" width="7.7109375" style="298" customWidth="1"/>
    <col min="53" max="53" width="8" style="298" customWidth="1"/>
    <col min="54" max="54" width="5" style="298" customWidth="1"/>
    <col min="55" max="55" width="7.28515625" style="298" customWidth="1"/>
    <col min="56" max="56" width="4.7109375" style="298" customWidth="1"/>
    <col min="57" max="57" width="7.42578125" style="298" customWidth="1"/>
    <col min="58" max="58" width="7.28515625" style="298" customWidth="1"/>
    <col min="59" max="59" width="5.42578125" style="298" customWidth="1"/>
    <col min="60" max="60" width="7.42578125" style="298" customWidth="1"/>
    <col min="61" max="61" width="5" style="298" customWidth="1"/>
    <col min="62" max="62" width="7.5703125" style="298" customWidth="1"/>
    <col min="63" max="64" width="7.42578125" style="298" customWidth="1"/>
    <col min="65" max="66" width="6.28515625" style="298" customWidth="1"/>
    <col min="67" max="67" width="6.42578125" style="298" customWidth="1"/>
    <col min="68" max="68" width="6.85546875" style="298" customWidth="1"/>
    <col min="69" max="69" width="6.28515625" style="298" customWidth="1"/>
    <col min="70" max="70" width="5.7109375" style="298" customWidth="1"/>
    <col min="71" max="72" width="8" style="298" customWidth="1"/>
    <col min="73" max="73" width="7.28515625" style="298" customWidth="1"/>
    <col min="74" max="74" width="7" style="298" customWidth="1"/>
    <col min="75" max="75" width="6.7109375" style="298" customWidth="1"/>
    <col min="76" max="76" width="5.42578125" style="298" customWidth="1"/>
    <col min="77" max="77" width="7.28515625" style="298" customWidth="1"/>
    <col min="78" max="78" width="7.85546875" style="298" customWidth="1"/>
    <col min="79" max="79" width="5.7109375" style="298" customWidth="1"/>
    <col min="80" max="80" width="7.140625" style="298" customWidth="1"/>
    <col min="81" max="81" width="6.5703125" style="298" customWidth="1"/>
    <col min="82" max="82" width="8" style="298" customWidth="1"/>
    <col min="83" max="83" width="7.5703125" style="298" customWidth="1"/>
    <col min="84" max="84" width="6" style="298" customWidth="1"/>
    <col min="85" max="85" width="6.7109375" style="298" customWidth="1"/>
    <col min="86" max="86" width="5" style="298" customWidth="1"/>
    <col min="87" max="87" width="7.5703125" style="298" customWidth="1"/>
    <col min="88" max="88" width="7.28515625" style="298" customWidth="1"/>
    <col min="89" max="89" width="5.42578125" style="298" customWidth="1"/>
    <col min="90" max="90" width="6.28515625" style="298" customWidth="1"/>
    <col min="91" max="91" width="4.42578125" style="298" customWidth="1"/>
    <col min="92" max="92" width="7.28515625" style="298" customWidth="1"/>
    <col min="93" max="93" width="8" style="298" customWidth="1"/>
    <col min="94" max="94" width="6.85546875" style="298" customWidth="1"/>
    <col min="95" max="95" width="6.5703125" style="298" customWidth="1"/>
    <col min="96" max="96" width="7" style="298" customWidth="1"/>
    <col min="97" max="97" width="7.42578125" style="298" customWidth="1"/>
    <col min="98" max="98" width="7.5703125" style="298" customWidth="1"/>
    <col min="99" max="99" width="6.85546875" style="298" customWidth="1"/>
    <col min="100" max="100" width="6.7109375" style="298" customWidth="1"/>
    <col min="101" max="101" width="5.140625" style="298" customWidth="1"/>
    <col min="102" max="102" width="7.5703125" style="298" customWidth="1"/>
    <col min="103" max="103" width="7.85546875" style="298" customWidth="1"/>
    <col min="104" max="104" width="5.85546875" style="298" customWidth="1"/>
    <col min="105" max="105" width="7" style="298" customWidth="1"/>
    <col min="106" max="106" width="6.5703125" style="298" customWidth="1"/>
    <col min="107" max="107" width="7.28515625" style="298" customWidth="1"/>
    <col min="108" max="108" width="7.42578125" style="298" customWidth="1"/>
    <col min="109" max="109" width="7.140625" style="298" customWidth="1"/>
    <col min="110" max="110" width="7" style="298" customWidth="1"/>
    <col min="111" max="111" width="5.85546875" style="298" customWidth="1"/>
    <col min="112" max="112" width="8.42578125" style="298" customWidth="1"/>
    <col min="113" max="113" width="7.42578125" style="298" customWidth="1"/>
    <col min="114" max="114" width="6.7109375" style="298" customWidth="1"/>
    <col min="115" max="115" width="7.140625" style="298" customWidth="1"/>
    <col min="116" max="116" width="6.5703125" style="298" customWidth="1"/>
    <col min="117" max="117" width="7.7109375" style="298" customWidth="1"/>
    <col min="118" max="118" width="7.85546875" style="298" customWidth="1"/>
    <col min="119" max="119" width="6.5703125" style="298" customWidth="1"/>
    <col min="120" max="120" width="6.28515625" style="298" customWidth="1"/>
    <col min="121" max="121" width="6.42578125" style="298" customWidth="1"/>
    <col min="122" max="122" width="7.28515625" style="298" customWidth="1"/>
    <col min="123" max="16384" width="9.140625" style="298"/>
  </cols>
  <sheetData>
    <row r="1" spans="1:122" ht="9.75" customHeight="1"/>
    <row r="2" spans="1:122" ht="13.5" customHeight="1">
      <c r="A2" s="931" t="s">
        <v>498</v>
      </c>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row>
    <row r="3" spans="1:122" ht="13.5" customHeight="1"/>
    <row r="4" spans="1:122" ht="12" customHeight="1">
      <c r="A4" s="931" t="s">
        <v>499</v>
      </c>
      <c r="B4" s="931"/>
      <c r="C4" s="931"/>
      <c r="D4" s="931"/>
      <c r="E4" s="931"/>
      <c r="F4" s="931"/>
      <c r="G4" s="931"/>
      <c r="H4" s="931"/>
      <c r="I4" s="931"/>
      <c r="J4" s="931"/>
      <c r="K4" s="931"/>
      <c r="L4" s="931"/>
      <c r="M4" s="93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931"/>
      <c r="AN4" s="931"/>
      <c r="AO4" s="931"/>
      <c r="AP4" s="931"/>
      <c r="AQ4" s="931"/>
      <c r="AR4" s="931"/>
      <c r="AS4" s="931"/>
      <c r="AT4" s="931"/>
      <c r="AU4" s="931"/>
      <c r="AV4" s="931"/>
      <c r="AW4" s="931"/>
      <c r="AX4" s="931"/>
      <c r="AY4" s="931"/>
      <c r="AZ4" s="931"/>
      <c r="BA4" s="931"/>
      <c r="BB4" s="931"/>
      <c r="BC4" s="931"/>
      <c r="BD4" s="931"/>
      <c r="BE4" s="931"/>
    </row>
    <row r="5" spans="1:122" ht="11.25" hidden="1" customHeight="1"/>
    <row r="6" spans="1:122" ht="11.25" hidden="1" customHeight="1">
      <c r="B6" s="700"/>
      <c r="C6" s="701"/>
      <c r="D6" s="701"/>
      <c r="E6" s="701"/>
      <c r="F6" s="701"/>
      <c r="G6" s="701"/>
      <c r="H6" s="701"/>
      <c r="I6" s="701"/>
      <c r="J6" s="701"/>
      <c r="K6" s="701"/>
      <c r="L6" s="701"/>
      <c r="M6" s="701"/>
      <c r="N6" s="701"/>
      <c r="O6" s="701"/>
      <c r="P6" s="701"/>
      <c r="Q6" s="702"/>
      <c r="R6" s="702"/>
      <c r="S6" s="702"/>
      <c r="T6" s="702"/>
      <c r="U6" s="702"/>
      <c r="V6" s="702"/>
    </row>
    <row r="7" spans="1:122" ht="13.5" customHeight="1">
      <c r="A7" s="298" t="s">
        <v>91</v>
      </c>
    </row>
    <row r="8" spans="1:122" ht="6" customHeight="1"/>
    <row r="9" spans="1:122" ht="11.25" customHeight="1">
      <c r="A9" s="932" t="s">
        <v>384</v>
      </c>
      <c r="B9" s="935" t="s">
        <v>385</v>
      </c>
      <c r="C9" s="887" t="s">
        <v>168</v>
      </c>
      <c r="D9" s="929"/>
      <c r="E9" s="929"/>
      <c r="F9" s="929"/>
      <c r="G9" s="929"/>
      <c r="H9" s="929"/>
      <c r="I9" s="929"/>
      <c r="J9" s="929"/>
      <c r="K9" s="929"/>
      <c r="L9" s="929"/>
      <c r="M9" s="929"/>
      <c r="N9" s="929"/>
      <c r="O9" s="929"/>
      <c r="P9" s="929"/>
      <c r="Q9" s="929"/>
      <c r="R9" s="929"/>
      <c r="S9" s="929"/>
      <c r="T9" s="929"/>
      <c r="U9" s="929"/>
      <c r="V9" s="929"/>
      <c r="W9" s="929"/>
      <c r="X9" s="929"/>
      <c r="Y9" s="929"/>
      <c r="Z9" s="929"/>
      <c r="AA9" s="929"/>
      <c r="AB9" s="930"/>
      <c r="AC9" s="884" t="s">
        <v>376</v>
      </c>
      <c r="AD9" s="940" t="s">
        <v>377</v>
      </c>
      <c r="AE9" s="941"/>
      <c r="AF9" s="942"/>
      <c r="AG9" s="899" t="s">
        <v>378</v>
      </c>
      <c r="AH9" s="949"/>
      <c r="AI9" s="949"/>
      <c r="AJ9" s="949"/>
      <c r="AK9" s="949"/>
      <c r="AL9" s="949"/>
      <c r="AM9" s="949"/>
      <c r="AN9" s="949"/>
      <c r="AO9" s="949"/>
      <c r="AP9" s="949"/>
      <c r="AQ9" s="949"/>
      <c r="AR9" s="949"/>
      <c r="AS9" s="949"/>
      <c r="AT9" s="949"/>
      <c r="AU9" s="949"/>
      <c r="AV9" s="949"/>
      <c r="AW9" s="949"/>
      <c r="AX9" s="949"/>
      <c r="AY9" s="949"/>
      <c r="AZ9" s="949"/>
      <c r="BA9" s="949"/>
      <c r="BB9" s="949"/>
      <c r="BC9" s="949"/>
      <c r="BD9" s="949"/>
      <c r="BE9" s="949"/>
      <c r="BF9" s="949"/>
      <c r="BG9" s="949"/>
      <c r="BH9" s="949"/>
      <c r="BI9" s="949"/>
      <c r="BJ9" s="900"/>
      <c r="BK9" s="916" t="s">
        <v>500</v>
      </c>
      <c r="BL9" s="917"/>
      <c r="BM9" s="917"/>
      <c r="BN9" s="917"/>
      <c r="BO9" s="917"/>
      <c r="BP9" s="917"/>
      <c r="BQ9" s="917"/>
      <c r="BR9" s="917"/>
      <c r="BS9" s="917"/>
      <c r="BT9" s="917"/>
      <c r="BU9" s="917"/>
      <c r="BV9" s="917"/>
      <c r="BW9" s="917"/>
      <c r="BX9" s="917"/>
      <c r="BY9" s="917"/>
      <c r="BZ9" s="917"/>
      <c r="CA9" s="917"/>
      <c r="CB9" s="917"/>
      <c r="CC9" s="917"/>
      <c r="CD9" s="917"/>
      <c r="CE9" s="917"/>
      <c r="CF9" s="917"/>
      <c r="CG9" s="917"/>
      <c r="CH9" s="917"/>
      <c r="CI9" s="917"/>
      <c r="CJ9" s="917"/>
      <c r="CK9" s="917"/>
      <c r="CL9" s="917"/>
      <c r="CM9" s="917"/>
      <c r="CN9" s="918"/>
      <c r="CO9" s="703"/>
      <c r="CP9" s="704"/>
      <c r="CQ9" s="704"/>
      <c r="CR9" s="704"/>
      <c r="CS9" s="704"/>
      <c r="CT9" s="704"/>
      <c r="CU9" s="704"/>
      <c r="CV9" s="704"/>
      <c r="CW9" s="704"/>
      <c r="CX9" s="704"/>
      <c r="CY9" s="704"/>
      <c r="CZ9" s="704"/>
      <c r="DA9" s="704"/>
      <c r="DB9" s="704"/>
      <c r="DC9" s="705"/>
      <c r="DD9" s="925" t="s">
        <v>501</v>
      </c>
      <c r="DE9" s="926"/>
      <c r="DF9" s="926"/>
      <c r="DG9" s="926"/>
      <c r="DH9" s="926"/>
      <c r="DI9" s="926"/>
      <c r="DJ9" s="926"/>
      <c r="DK9" s="926"/>
      <c r="DL9" s="926"/>
      <c r="DM9" s="926"/>
      <c r="DN9" s="926"/>
      <c r="DO9" s="926"/>
      <c r="DP9" s="926"/>
      <c r="DQ9" s="926"/>
      <c r="DR9" s="926"/>
    </row>
    <row r="10" spans="1:122" ht="12" customHeight="1">
      <c r="A10" s="933"/>
      <c r="B10" s="936"/>
      <c r="C10" s="889"/>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9"/>
      <c r="AC10" s="885"/>
      <c r="AD10" s="943"/>
      <c r="AE10" s="944"/>
      <c r="AF10" s="945"/>
      <c r="AG10" s="950"/>
      <c r="AH10" s="951"/>
      <c r="AI10" s="951"/>
      <c r="AJ10" s="951"/>
      <c r="AK10" s="951"/>
      <c r="AL10" s="951"/>
      <c r="AM10" s="951"/>
      <c r="AN10" s="951"/>
      <c r="AO10" s="951"/>
      <c r="AP10" s="951"/>
      <c r="AQ10" s="951"/>
      <c r="AR10" s="951"/>
      <c r="AS10" s="951"/>
      <c r="AT10" s="951"/>
      <c r="AU10" s="951"/>
      <c r="AV10" s="951"/>
      <c r="AW10" s="951"/>
      <c r="AX10" s="951"/>
      <c r="AY10" s="951"/>
      <c r="AZ10" s="951"/>
      <c r="BA10" s="951"/>
      <c r="BB10" s="951"/>
      <c r="BC10" s="951"/>
      <c r="BD10" s="951"/>
      <c r="BE10" s="951"/>
      <c r="BF10" s="951"/>
      <c r="BG10" s="951"/>
      <c r="BH10" s="951"/>
      <c r="BI10" s="951"/>
      <c r="BJ10" s="952"/>
      <c r="BK10" s="919"/>
      <c r="BL10" s="920"/>
      <c r="BM10" s="920"/>
      <c r="BN10" s="920"/>
      <c r="BO10" s="920"/>
      <c r="BP10" s="920"/>
      <c r="BQ10" s="920"/>
      <c r="BR10" s="920"/>
      <c r="BS10" s="920"/>
      <c r="BT10" s="920"/>
      <c r="BU10" s="920"/>
      <c r="BV10" s="920"/>
      <c r="BW10" s="920"/>
      <c r="BX10" s="920"/>
      <c r="BY10" s="920"/>
      <c r="BZ10" s="920"/>
      <c r="CA10" s="920"/>
      <c r="CB10" s="920"/>
      <c r="CC10" s="920"/>
      <c r="CD10" s="920"/>
      <c r="CE10" s="920"/>
      <c r="CF10" s="920"/>
      <c r="CG10" s="920"/>
      <c r="CH10" s="920"/>
      <c r="CI10" s="920"/>
      <c r="CJ10" s="920"/>
      <c r="CK10" s="920"/>
      <c r="CL10" s="920"/>
      <c r="CM10" s="920"/>
      <c r="CN10" s="921"/>
      <c r="CO10" s="706"/>
      <c r="CP10" s="702"/>
      <c r="CQ10" s="702"/>
      <c r="CR10" s="702" t="s">
        <v>236</v>
      </c>
      <c r="CS10" s="702"/>
      <c r="CT10" s="702"/>
      <c r="CU10" s="702"/>
      <c r="CV10" s="702"/>
      <c r="CW10" s="702"/>
      <c r="CX10" s="702"/>
      <c r="CY10" s="702"/>
      <c r="CZ10" s="702"/>
      <c r="DA10" s="702"/>
      <c r="DB10" s="702"/>
      <c r="DC10" s="707"/>
      <c r="DD10" s="925"/>
      <c r="DE10" s="926"/>
      <c r="DF10" s="926"/>
      <c r="DG10" s="926"/>
      <c r="DH10" s="926"/>
      <c r="DI10" s="926"/>
      <c r="DJ10" s="926"/>
      <c r="DK10" s="926"/>
      <c r="DL10" s="926"/>
      <c r="DM10" s="926"/>
      <c r="DN10" s="926"/>
      <c r="DO10" s="926"/>
      <c r="DP10" s="926"/>
      <c r="DQ10" s="926"/>
      <c r="DR10" s="926"/>
    </row>
    <row r="11" spans="1:122" ht="18" customHeight="1">
      <c r="A11" s="933"/>
      <c r="B11" s="936"/>
      <c r="C11" s="910" t="s">
        <v>472</v>
      </c>
      <c r="D11" s="911"/>
      <c r="E11" s="911"/>
      <c r="F11" s="911"/>
      <c r="G11" s="911"/>
      <c r="H11" s="911"/>
      <c r="I11" s="911"/>
      <c r="J11" s="911"/>
      <c r="K11" s="911"/>
      <c r="L11" s="911"/>
      <c r="M11" s="911"/>
      <c r="N11" s="911"/>
      <c r="O11" s="911"/>
      <c r="P11" s="911"/>
      <c r="Q11" s="911"/>
      <c r="R11" s="911"/>
      <c r="S11" s="911"/>
      <c r="T11" s="911"/>
      <c r="U11" s="911"/>
      <c r="V11" s="911"/>
      <c r="W11" s="910" t="s">
        <v>473</v>
      </c>
      <c r="X11" s="911"/>
      <c r="Y11" s="911"/>
      <c r="Z11" s="911"/>
      <c r="AA11" s="911"/>
      <c r="AB11" s="911"/>
      <c r="AC11" s="885"/>
      <c r="AD11" s="943"/>
      <c r="AE11" s="944"/>
      <c r="AF11" s="945"/>
      <c r="AG11" s="953"/>
      <c r="AH11" s="954"/>
      <c r="AI11" s="954"/>
      <c r="AJ11" s="954"/>
      <c r="AK11" s="954"/>
      <c r="AL11" s="954"/>
      <c r="AM11" s="954"/>
      <c r="AN11" s="954"/>
      <c r="AO11" s="954"/>
      <c r="AP11" s="954"/>
      <c r="AQ11" s="954"/>
      <c r="AR11" s="954"/>
      <c r="AS11" s="954"/>
      <c r="AT11" s="954"/>
      <c r="AU11" s="954"/>
      <c r="AV11" s="954"/>
      <c r="AW11" s="954"/>
      <c r="AX11" s="954"/>
      <c r="AY11" s="954"/>
      <c r="AZ11" s="954"/>
      <c r="BA11" s="954"/>
      <c r="BB11" s="954"/>
      <c r="BC11" s="954"/>
      <c r="BD11" s="954"/>
      <c r="BE11" s="954"/>
      <c r="BF11" s="954"/>
      <c r="BG11" s="954"/>
      <c r="BH11" s="954"/>
      <c r="BI11" s="954"/>
      <c r="BJ11" s="955"/>
      <c r="BK11" s="922"/>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4"/>
      <c r="CO11" s="708"/>
      <c r="CP11" s="701"/>
      <c r="CQ11" s="701"/>
      <c r="CR11" s="701"/>
      <c r="CS11" s="701"/>
      <c r="CT11" s="701"/>
      <c r="CU11" s="701"/>
      <c r="CV11" s="701"/>
      <c r="CW11" s="701"/>
      <c r="CX11" s="701"/>
      <c r="CY11" s="701"/>
      <c r="CZ11" s="701"/>
      <c r="DA11" s="701"/>
      <c r="DB11" s="701"/>
      <c r="DC11" s="709"/>
      <c r="DD11" s="927"/>
      <c r="DE11" s="928"/>
      <c r="DF11" s="928"/>
      <c r="DG11" s="928"/>
      <c r="DH11" s="928"/>
      <c r="DI11" s="928"/>
      <c r="DJ11" s="928"/>
      <c r="DK11" s="928"/>
      <c r="DL11" s="928"/>
      <c r="DM11" s="928"/>
      <c r="DN11" s="928"/>
      <c r="DO11" s="928"/>
      <c r="DP11" s="928"/>
      <c r="DQ11" s="928"/>
      <c r="DR11" s="928"/>
    </row>
    <row r="12" spans="1:122" ht="41.25" customHeight="1">
      <c r="A12" s="933"/>
      <c r="B12" s="936"/>
      <c r="C12" s="913" t="s">
        <v>379</v>
      </c>
      <c r="D12" s="956"/>
      <c r="E12" s="914"/>
      <c r="F12" s="910" t="s">
        <v>380</v>
      </c>
      <c r="G12" s="911"/>
      <c r="H12" s="911"/>
      <c r="I12" s="912"/>
      <c r="J12" s="910" t="s">
        <v>381</v>
      </c>
      <c r="K12" s="911"/>
      <c r="L12" s="912"/>
      <c r="M12" s="887" t="s">
        <v>474</v>
      </c>
      <c r="N12" s="929"/>
      <c r="O12" s="929"/>
      <c r="P12" s="930"/>
      <c r="Q12" s="910" t="s">
        <v>382</v>
      </c>
      <c r="R12" s="911"/>
      <c r="S12" s="911"/>
      <c r="T12" s="910" t="s">
        <v>475</v>
      </c>
      <c r="U12" s="911"/>
      <c r="V12" s="912"/>
      <c r="W12" s="910" t="s">
        <v>476</v>
      </c>
      <c r="X12" s="911"/>
      <c r="Y12" s="912"/>
      <c r="Z12" s="910" t="s">
        <v>477</v>
      </c>
      <c r="AA12" s="911"/>
      <c r="AB12" s="912"/>
      <c r="AC12" s="885"/>
      <c r="AD12" s="946"/>
      <c r="AE12" s="947"/>
      <c r="AF12" s="948"/>
      <c r="AG12" s="887" t="s">
        <v>66</v>
      </c>
      <c r="AH12" s="929"/>
      <c r="AI12" s="929"/>
      <c r="AJ12" s="929"/>
      <c r="AK12" s="929"/>
      <c r="AL12" s="929"/>
      <c r="AM12" s="929"/>
      <c r="AN12" s="929"/>
      <c r="AO12" s="929"/>
      <c r="AP12" s="930"/>
      <c r="AQ12" s="887" t="s">
        <v>68</v>
      </c>
      <c r="AR12" s="929"/>
      <c r="AS12" s="929"/>
      <c r="AT12" s="929"/>
      <c r="AU12" s="930"/>
      <c r="AV12" s="887" t="s">
        <v>230</v>
      </c>
      <c r="AW12" s="929"/>
      <c r="AX12" s="929"/>
      <c r="AY12" s="929"/>
      <c r="AZ12" s="930"/>
      <c r="BA12" s="881" t="s">
        <v>113</v>
      </c>
      <c r="BB12" s="881"/>
      <c r="BC12" s="881"/>
      <c r="BD12" s="881"/>
      <c r="BE12" s="881"/>
      <c r="BF12" s="881"/>
      <c r="BG12" s="881"/>
      <c r="BH12" s="881"/>
      <c r="BI12" s="881"/>
      <c r="BJ12" s="881"/>
      <c r="BK12" s="887" t="s">
        <v>66</v>
      </c>
      <c r="BL12" s="929"/>
      <c r="BM12" s="929"/>
      <c r="BN12" s="929"/>
      <c r="BO12" s="929"/>
      <c r="BP12" s="929"/>
      <c r="BQ12" s="929"/>
      <c r="BR12" s="929"/>
      <c r="BS12" s="929"/>
      <c r="BT12" s="930"/>
      <c r="BU12" s="887" t="s">
        <v>68</v>
      </c>
      <c r="BV12" s="929"/>
      <c r="BW12" s="929"/>
      <c r="BX12" s="929"/>
      <c r="BY12" s="930"/>
      <c r="BZ12" s="887" t="s">
        <v>230</v>
      </c>
      <c r="CA12" s="929"/>
      <c r="CB12" s="929"/>
      <c r="CC12" s="929"/>
      <c r="CD12" s="930"/>
      <c r="CE12" s="881" t="s">
        <v>113</v>
      </c>
      <c r="CF12" s="881"/>
      <c r="CG12" s="881"/>
      <c r="CH12" s="881"/>
      <c r="CI12" s="881"/>
      <c r="CJ12" s="881"/>
      <c r="CK12" s="881"/>
      <c r="CL12" s="881"/>
      <c r="CM12" s="881"/>
      <c r="CN12" s="881"/>
      <c r="CO12" s="929" t="s">
        <v>502</v>
      </c>
      <c r="CP12" s="929"/>
      <c r="CQ12" s="929"/>
      <c r="CR12" s="929"/>
      <c r="CS12" s="930"/>
      <c r="CT12" s="887" t="s">
        <v>68</v>
      </c>
      <c r="CU12" s="929"/>
      <c r="CV12" s="929"/>
      <c r="CW12" s="929"/>
      <c r="CX12" s="930"/>
      <c r="CY12" s="887" t="s">
        <v>230</v>
      </c>
      <c r="CZ12" s="929"/>
      <c r="DA12" s="929"/>
      <c r="DB12" s="929"/>
      <c r="DC12" s="930"/>
      <c r="DD12" s="887" t="s">
        <v>66</v>
      </c>
      <c r="DE12" s="929"/>
      <c r="DF12" s="929"/>
      <c r="DG12" s="929"/>
      <c r="DH12" s="929"/>
      <c r="DI12" s="887" t="s">
        <v>68</v>
      </c>
      <c r="DJ12" s="929"/>
      <c r="DK12" s="929"/>
      <c r="DL12" s="929"/>
      <c r="DM12" s="930"/>
      <c r="DN12" s="887" t="s">
        <v>230</v>
      </c>
      <c r="DO12" s="929"/>
      <c r="DP12" s="929"/>
      <c r="DQ12" s="929"/>
      <c r="DR12" s="930"/>
    </row>
    <row r="13" spans="1:122" ht="51" customHeight="1">
      <c r="A13" s="933"/>
      <c r="B13" s="936"/>
      <c r="C13" s="881" t="s">
        <v>478</v>
      </c>
      <c r="D13" s="881" t="s">
        <v>479</v>
      </c>
      <c r="E13" s="881" t="s">
        <v>480</v>
      </c>
      <c r="F13" s="881" t="s">
        <v>478</v>
      </c>
      <c r="G13" s="881" t="s">
        <v>479</v>
      </c>
      <c r="H13" s="881" t="s">
        <v>480</v>
      </c>
      <c r="I13" s="884" t="s">
        <v>481</v>
      </c>
      <c r="J13" s="881" t="s">
        <v>478</v>
      </c>
      <c r="K13" s="887" t="s">
        <v>482</v>
      </c>
      <c r="L13" s="881" t="s">
        <v>480</v>
      </c>
      <c r="M13" s="881" t="s">
        <v>478</v>
      </c>
      <c r="N13" s="887" t="s">
        <v>482</v>
      </c>
      <c r="O13" s="881" t="s">
        <v>480</v>
      </c>
      <c r="P13" s="884" t="s">
        <v>481</v>
      </c>
      <c r="Q13" s="881" t="s">
        <v>478</v>
      </c>
      <c r="R13" s="887" t="s">
        <v>482</v>
      </c>
      <c r="S13" s="884" t="s">
        <v>480</v>
      </c>
      <c r="T13" s="881" t="s">
        <v>478</v>
      </c>
      <c r="U13" s="887" t="s">
        <v>482</v>
      </c>
      <c r="V13" s="884" t="s">
        <v>480</v>
      </c>
      <c r="W13" s="881" t="s">
        <v>478</v>
      </c>
      <c r="X13" s="881" t="s">
        <v>479</v>
      </c>
      <c r="Y13" s="881" t="s">
        <v>480</v>
      </c>
      <c r="Z13" s="881" t="s">
        <v>478</v>
      </c>
      <c r="AA13" s="887" t="s">
        <v>482</v>
      </c>
      <c r="AB13" s="881" t="s">
        <v>480</v>
      </c>
      <c r="AC13" s="885"/>
      <c r="AD13" s="915" t="s">
        <v>483</v>
      </c>
      <c r="AE13" s="915" t="s">
        <v>503</v>
      </c>
      <c r="AF13" s="915" t="s">
        <v>435</v>
      </c>
      <c r="AG13" s="913" t="s">
        <v>117</v>
      </c>
      <c r="AH13" s="914"/>
      <c r="AI13" s="899" t="s">
        <v>169</v>
      </c>
      <c r="AJ13" s="900"/>
      <c r="AK13" s="899" t="s">
        <v>170</v>
      </c>
      <c r="AL13" s="900"/>
      <c r="AM13" s="899" t="s">
        <v>184</v>
      </c>
      <c r="AN13" s="900"/>
      <c r="AO13" s="899" t="s">
        <v>150</v>
      </c>
      <c r="AP13" s="900"/>
      <c r="AQ13" s="884" t="s">
        <v>117</v>
      </c>
      <c r="AR13" s="890" t="s">
        <v>169</v>
      </c>
      <c r="AS13" s="890" t="s">
        <v>170</v>
      </c>
      <c r="AT13" s="890" t="s">
        <v>184</v>
      </c>
      <c r="AU13" s="890" t="s">
        <v>150</v>
      </c>
      <c r="AV13" s="884" t="s">
        <v>117</v>
      </c>
      <c r="AW13" s="890" t="s">
        <v>169</v>
      </c>
      <c r="AX13" s="890" t="s">
        <v>170</v>
      </c>
      <c r="AY13" s="890" t="s">
        <v>184</v>
      </c>
      <c r="AZ13" s="890" t="s">
        <v>150</v>
      </c>
      <c r="BA13" s="910" t="s">
        <v>110</v>
      </c>
      <c r="BB13" s="911"/>
      <c r="BC13" s="911"/>
      <c r="BD13" s="911"/>
      <c r="BE13" s="912"/>
      <c r="BF13" s="910" t="s">
        <v>64</v>
      </c>
      <c r="BG13" s="911"/>
      <c r="BH13" s="911"/>
      <c r="BI13" s="911"/>
      <c r="BJ13" s="912"/>
      <c r="BK13" s="913" t="s">
        <v>117</v>
      </c>
      <c r="BL13" s="914"/>
      <c r="BM13" s="899" t="s">
        <v>169</v>
      </c>
      <c r="BN13" s="900"/>
      <c r="BO13" s="899" t="s">
        <v>170</v>
      </c>
      <c r="BP13" s="900"/>
      <c r="BQ13" s="899" t="s">
        <v>184</v>
      </c>
      <c r="BR13" s="900"/>
      <c r="BS13" s="899" t="s">
        <v>150</v>
      </c>
      <c r="BT13" s="900"/>
      <c r="BU13" s="884" t="s">
        <v>117</v>
      </c>
      <c r="BV13" s="890" t="s">
        <v>169</v>
      </c>
      <c r="BW13" s="890" t="s">
        <v>170</v>
      </c>
      <c r="BX13" s="890" t="s">
        <v>184</v>
      </c>
      <c r="BY13" s="890" t="s">
        <v>150</v>
      </c>
      <c r="BZ13" s="884" t="s">
        <v>117</v>
      </c>
      <c r="CA13" s="890" t="s">
        <v>169</v>
      </c>
      <c r="CB13" s="890" t="s">
        <v>170</v>
      </c>
      <c r="CC13" s="890" t="s">
        <v>184</v>
      </c>
      <c r="CD13" s="890" t="s">
        <v>150</v>
      </c>
      <c r="CE13" s="910" t="s">
        <v>110</v>
      </c>
      <c r="CF13" s="911"/>
      <c r="CG13" s="911"/>
      <c r="CH13" s="911"/>
      <c r="CI13" s="912"/>
      <c r="CJ13" s="910" t="s">
        <v>64</v>
      </c>
      <c r="CK13" s="911"/>
      <c r="CL13" s="911"/>
      <c r="CM13" s="911"/>
      <c r="CN13" s="912"/>
      <c r="CO13" s="884" t="s">
        <v>117</v>
      </c>
      <c r="CP13" s="890" t="s">
        <v>169</v>
      </c>
      <c r="CQ13" s="890" t="s">
        <v>170</v>
      </c>
      <c r="CR13" s="890" t="s">
        <v>184</v>
      </c>
      <c r="CS13" s="890" t="s">
        <v>150</v>
      </c>
      <c r="CT13" s="884" t="s">
        <v>117</v>
      </c>
      <c r="CU13" s="890" t="s">
        <v>169</v>
      </c>
      <c r="CV13" s="890" t="s">
        <v>170</v>
      </c>
      <c r="CW13" s="890" t="s">
        <v>184</v>
      </c>
      <c r="CX13" s="890" t="s">
        <v>150</v>
      </c>
      <c r="CY13" s="884" t="s">
        <v>117</v>
      </c>
      <c r="CZ13" s="890" t="s">
        <v>169</v>
      </c>
      <c r="DA13" s="890" t="s">
        <v>170</v>
      </c>
      <c r="DB13" s="890" t="s">
        <v>184</v>
      </c>
      <c r="DC13" s="890" t="s">
        <v>150</v>
      </c>
      <c r="DD13" s="884" t="s">
        <v>117</v>
      </c>
      <c r="DE13" s="890" t="s">
        <v>169</v>
      </c>
      <c r="DF13" s="890" t="s">
        <v>170</v>
      </c>
      <c r="DG13" s="890" t="s">
        <v>184</v>
      </c>
      <c r="DH13" s="890" t="s">
        <v>150</v>
      </c>
      <c r="DI13" s="884" t="s">
        <v>117</v>
      </c>
      <c r="DJ13" s="890" t="s">
        <v>169</v>
      </c>
      <c r="DK13" s="890" t="s">
        <v>170</v>
      </c>
      <c r="DL13" s="890" t="s">
        <v>184</v>
      </c>
      <c r="DM13" s="890" t="s">
        <v>150</v>
      </c>
      <c r="DN13" s="884" t="s">
        <v>117</v>
      </c>
      <c r="DO13" s="890" t="s">
        <v>169</v>
      </c>
      <c r="DP13" s="890" t="s">
        <v>170</v>
      </c>
      <c r="DQ13" s="890" t="s">
        <v>184</v>
      </c>
      <c r="DR13" s="890" t="s">
        <v>150</v>
      </c>
    </row>
    <row r="14" spans="1:122" ht="18" customHeight="1">
      <c r="A14" s="933"/>
      <c r="B14" s="936"/>
      <c r="C14" s="881"/>
      <c r="D14" s="881"/>
      <c r="E14" s="881"/>
      <c r="F14" s="881"/>
      <c r="G14" s="881"/>
      <c r="H14" s="881"/>
      <c r="I14" s="885"/>
      <c r="J14" s="881"/>
      <c r="K14" s="888"/>
      <c r="L14" s="881"/>
      <c r="M14" s="881"/>
      <c r="N14" s="888"/>
      <c r="O14" s="881"/>
      <c r="P14" s="885"/>
      <c r="Q14" s="881"/>
      <c r="R14" s="888"/>
      <c r="S14" s="885"/>
      <c r="T14" s="881"/>
      <c r="U14" s="888"/>
      <c r="V14" s="885"/>
      <c r="W14" s="881"/>
      <c r="X14" s="881"/>
      <c r="Y14" s="881"/>
      <c r="Z14" s="881"/>
      <c r="AA14" s="888"/>
      <c r="AB14" s="881"/>
      <c r="AC14" s="885"/>
      <c r="AD14" s="915"/>
      <c r="AE14" s="915"/>
      <c r="AF14" s="915"/>
      <c r="AG14" s="884" t="s">
        <v>114</v>
      </c>
      <c r="AH14" s="884" t="s">
        <v>115</v>
      </c>
      <c r="AI14" s="893" t="s">
        <v>463</v>
      </c>
      <c r="AJ14" s="893" t="s">
        <v>462</v>
      </c>
      <c r="AK14" s="893" t="s">
        <v>463</v>
      </c>
      <c r="AL14" s="893" t="s">
        <v>462</v>
      </c>
      <c r="AM14" s="893" t="s">
        <v>463</v>
      </c>
      <c r="AN14" s="893" t="s">
        <v>462</v>
      </c>
      <c r="AO14" s="893" t="s">
        <v>463</v>
      </c>
      <c r="AP14" s="893" t="s">
        <v>462</v>
      </c>
      <c r="AQ14" s="885"/>
      <c r="AR14" s="891"/>
      <c r="AS14" s="891"/>
      <c r="AT14" s="891"/>
      <c r="AU14" s="891"/>
      <c r="AV14" s="885"/>
      <c r="AW14" s="891"/>
      <c r="AX14" s="891"/>
      <c r="AY14" s="891"/>
      <c r="AZ14" s="891"/>
      <c r="BA14" s="907" t="s">
        <v>110</v>
      </c>
      <c r="BB14" s="890" t="s">
        <v>169</v>
      </c>
      <c r="BC14" s="890" t="s">
        <v>170</v>
      </c>
      <c r="BD14" s="890" t="s">
        <v>504</v>
      </c>
      <c r="BE14" s="890" t="s">
        <v>150</v>
      </c>
      <c r="BF14" s="907" t="s">
        <v>64</v>
      </c>
      <c r="BG14" s="890" t="s">
        <v>169</v>
      </c>
      <c r="BH14" s="890" t="s">
        <v>170</v>
      </c>
      <c r="BI14" s="890" t="s">
        <v>504</v>
      </c>
      <c r="BJ14" s="890" t="s">
        <v>150</v>
      </c>
      <c r="BK14" s="884" t="s">
        <v>114</v>
      </c>
      <c r="BL14" s="884" t="s">
        <v>115</v>
      </c>
      <c r="BM14" s="893" t="s">
        <v>463</v>
      </c>
      <c r="BN14" s="893" t="s">
        <v>462</v>
      </c>
      <c r="BO14" s="893" t="s">
        <v>463</v>
      </c>
      <c r="BP14" s="893" t="s">
        <v>462</v>
      </c>
      <c r="BQ14" s="893" t="s">
        <v>463</v>
      </c>
      <c r="BR14" s="893" t="s">
        <v>462</v>
      </c>
      <c r="BS14" s="893" t="s">
        <v>463</v>
      </c>
      <c r="BT14" s="893" t="s">
        <v>462</v>
      </c>
      <c r="BU14" s="885"/>
      <c r="BV14" s="891"/>
      <c r="BW14" s="891"/>
      <c r="BX14" s="891"/>
      <c r="BY14" s="891"/>
      <c r="BZ14" s="885"/>
      <c r="CA14" s="891"/>
      <c r="CB14" s="891"/>
      <c r="CC14" s="891"/>
      <c r="CD14" s="891"/>
      <c r="CE14" s="907" t="s">
        <v>110</v>
      </c>
      <c r="CF14" s="890" t="s">
        <v>169</v>
      </c>
      <c r="CG14" s="890" t="s">
        <v>170</v>
      </c>
      <c r="CH14" s="890" t="s">
        <v>504</v>
      </c>
      <c r="CI14" s="890" t="s">
        <v>150</v>
      </c>
      <c r="CJ14" s="907" t="s">
        <v>64</v>
      </c>
      <c r="CK14" s="890" t="s">
        <v>169</v>
      </c>
      <c r="CL14" s="890" t="s">
        <v>170</v>
      </c>
      <c r="CM14" s="890" t="s">
        <v>504</v>
      </c>
      <c r="CN14" s="890" t="s">
        <v>150</v>
      </c>
      <c r="CO14" s="885"/>
      <c r="CP14" s="891"/>
      <c r="CQ14" s="891"/>
      <c r="CR14" s="891"/>
      <c r="CS14" s="891"/>
      <c r="CT14" s="885"/>
      <c r="CU14" s="891"/>
      <c r="CV14" s="891"/>
      <c r="CW14" s="891"/>
      <c r="CX14" s="891"/>
      <c r="CY14" s="885"/>
      <c r="CZ14" s="891"/>
      <c r="DA14" s="891"/>
      <c r="DB14" s="891"/>
      <c r="DC14" s="891"/>
      <c r="DD14" s="885"/>
      <c r="DE14" s="891"/>
      <c r="DF14" s="891"/>
      <c r="DG14" s="891"/>
      <c r="DH14" s="891"/>
      <c r="DI14" s="885"/>
      <c r="DJ14" s="891"/>
      <c r="DK14" s="891"/>
      <c r="DL14" s="891"/>
      <c r="DM14" s="891"/>
      <c r="DN14" s="885"/>
      <c r="DO14" s="891"/>
      <c r="DP14" s="891"/>
      <c r="DQ14" s="891"/>
      <c r="DR14" s="891"/>
    </row>
    <row r="15" spans="1:122" ht="18" customHeight="1">
      <c r="A15" s="933"/>
      <c r="B15" s="936"/>
      <c r="C15" s="881"/>
      <c r="D15" s="881"/>
      <c r="E15" s="881"/>
      <c r="F15" s="881"/>
      <c r="G15" s="881"/>
      <c r="H15" s="881"/>
      <c r="I15" s="885"/>
      <c r="J15" s="881"/>
      <c r="K15" s="888"/>
      <c r="L15" s="881"/>
      <c r="M15" s="881"/>
      <c r="N15" s="888"/>
      <c r="O15" s="881"/>
      <c r="P15" s="885"/>
      <c r="Q15" s="881"/>
      <c r="R15" s="888"/>
      <c r="S15" s="885"/>
      <c r="T15" s="881"/>
      <c r="U15" s="888"/>
      <c r="V15" s="885"/>
      <c r="W15" s="881"/>
      <c r="X15" s="881"/>
      <c r="Y15" s="881"/>
      <c r="Z15" s="881"/>
      <c r="AA15" s="888"/>
      <c r="AB15" s="881"/>
      <c r="AC15" s="885"/>
      <c r="AD15" s="915"/>
      <c r="AE15" s="915"/>
      <c r="AF15" s="915"/>
      <c r="AG15" s="885"/>
      <c r="AH15" s="885"/>
      <c r="AI15" s="893"/>
      <c r="AJ15" s="893"/>
      <c r="AK15" s="893"/>
      <c r="AL15" s="893"/>
      <c r="AM15" s="893"/>
      <c r="AN15" s="893"/>
      <c r="AO15" s="893"/>
      <c r="AP15" s="893"/>
      <c r="AQ15" s="885"/>
      <c r="AR15" s="891"/>
      <c r="AS15" s="891"/>
      <c r="AT15" s="891"/>
      <c r="AU15" s="891"/>
      <c r="AV15" s="885"/>
      <c r="AW15" s="891"/>
      <c r="AX15" s="891"/>
      <c r="AY15" s="891"/>
      <c r="AZ15" s="891"/>
      <c r="BA15" s="908"/>
      <c r="BB15" s="891"/>
      <c r="BC15" s="891"/>
      <c r="BD15" s="891"/>
      <c r="BE15" s="891"/>
      <c r="BF15" s="908"/>
      <c r="BG15" s="891"/>
      <c r="BH15" s="891"/>
      <c r="BI15" s="891"/>
      <c r="BJ15" s="891"/>
      <c r="BK15" s="885"/>
      <c r="BL15" s="885"/>
      <c r="BM15" s="893"/>
      <c r="BN15" s="893"/>
      <c r="BO15" s="893"/>
      <c r="BP15" s="893"/>
      <c r="BQ15" s="893"/>
      <c r="BR15" s="893"/>
      <c r="BS15" s="893"/>
      <c r="BT15" s="893"/>
      <c r="BU15" s="885"/>
      <c r="BV15" s="891"/>
      <c r="BW15" s="891"/>
      <c r="BX15" s="891"/>
      <c r="BY15" s="891"/>
      <c r="BZ15" s="885"/>
      <c r="CA15" s="891"/>
      <c r="CB15" s="891"/>
      <c r="CC15" s="891"/>
      <c r="CD15" s="891"/>
      <c r="CE15" s="908"/>
      <c r="CF15" s="891"/>
      <c r="CG15" s="891"/>
      <c r="CH15" s="891"/>
      <c r="CI15" s="891"/>
      <c r="CJ15" s="908"/>
      <c r="CK15" s="891"/>
      <c r="CL15" s="891"/>
      <c r="CM15" s="891"/>
      <c r="CN15" s="891"/>
      <c r="CO15" s="885"/>
      <c r="CP15" s="891"/>
      <c r="CQ15" s="891"/>
      <c r="CR15" s="891"/>
      <c r="CS15" s="891"/>
      <c r="CT15" s="885"/>
      <c r="CU15" s="891"/>
      <c r="CV15" s="891"/>
      <c r="CW15" s="891"/>
      <c r="CX15" s="891"/>
      <c r="CY15" s="885"/>
      <c r="CZ15" s="891"/>
      <c r="DA15" s="891"/>
      <c r="DB15" s="891"/>
      <c r="DC15" s="891"/>
      <c r="DD15" s="885"/>
      <c r="DE15" s="891"/>
      <c r="DF15" s="891"/>
      <c r="DG15" s="891"/>
      <c r="DH15" s="891"/>
      <c r="DI15" s="885"/>
      <c r="DJ15" s="891"/>
      <c r="DK15" s="891"/>
      <c r="DL15" s="891"/>
      <c r="DM15" s="891"/>
      <c r="DN15" s="885"/>
      <c r="DO15" s="891"/>
      <c r="DP15" s="891"/>
      <c r="DQ15" s="891"/>
      <c r="DR15" s="891"/>
    </row>
    <row r="16" spans="1:122" ht="18" customHeight="1">
      <c r="A16" s="933"/>
      <c r="B16" s="936"/>
      <c r="C16" s="881"/>
      <c r="D16" s="881"/>
      <c r="E16" s="881"/>
      <c r="F16" s="881"/>
      <c r="G16" s="881"/>
      <c r="H16" s="881"/>
      <c r="I16" s="885"/>
      <c r="J16" s="881"/>
      <c r="K16" s="888"/>
      <c r="L16" s="881"/>
      <c r="M16" s="881"/>
      <c r="N16" s="888"/>
      <c r="O16" s="881"/>
      <c r="P16" s="885"/>
      <c r="Q16" s="881"/>
      <c r="R16" s="888"/>
      <c r="S16" s="885"/>
      <c r="T16" s="881"/>
      <c r="U16" s="888"/>
      <c r="V16" s="885"/>
      <c r="W16" s="881"/>
      <c r="X16" s="881"/>
      <c r="Y16" s="881"/>
      <c r="Z16" s="881"/>
      <c r="AA16" s="888"/>
      <c r="AB16" s="881"/>
      <c r="AC16" s="885"/>
      <c r="AD16" s="915"/>
      <c r="AE16" s="915"/>
      <c r="AF16" s="915"/>
      <c r="AG16" s="885"/>
      <c r="AH16" s="885"/>
      <c r="AI16" s="893"/>
      <c r="AJ16" s="893"/>
      <c r="AK16" s="893"/>
      <c r="AL16" s="893"/>
      <c r="AM16" s="893"/>
      <c r="AN16" s="893"/>
      <c r="AO16" s="893"/>
      <c r="AP16" s="893"/>
      <c r="AQ16" s="885"/>
      <c r="AR16" s="891"/>
      <c r="AS16" s="891"/>
      <c r="AT16" s="891"/>
      <c r="AU16" s="891"/>
      <c r="AV16" s="885"/>
      <c r="AW16" s="891"/>
      <c r="AX16" s="891"/>
      <c r="AY16" s="891"/>
      <c r="AZ16" s="891"/>
      <c r="BA16" s="908"/>
      <c r="BB16" s="891"/>
      <c r="BC16" s="891"/>
      <c r="BD16" s="891"/>
      <c r="BE16" s="891"/>
      <c r="BF16" s="908"/>
      <c r="BG16" s="891"/>
      <c r="BH16" s="891"/>
      <c r="BI16" s="891"/>
      <c r="BJ16" s="891"/>
      <c r="BK16" s="885"/>
      <c r="BL16" s="885"/>
      <c r="BM16" s="893"/>
      <c r="BN16" s="893"/>
      <c r="BO16" s="893"/>
      <c r="BP16" s="893"/>
      <c r="BQ16" s="893"/>
      <c r="BR16" s="893"/>
      <c r="BS16" s="893"/>
      <c r="BT16" s="893"/>
      <c r="BU16" s="885"/>
      <c r="BV16" s="891"/>
      <c r="BW16" s="891"/>
      <c r="BX16" s="891"/>
      <c r="BY16" s="891"/>
      <c r="BZ16" s="885"/>
      <c r="CA16" s="891"/>
      <c r="CB16" s="891"/>
      <c r="CC16" s="891"/>
      <c r="CD16" s="891"/>
      <c r="CE16" s="908"/>
      <c r="CF16" s="891"/>
      <c r="CG16" s="891"/>
      <c r="CH16" s="891"/>
      <c r="CI16" s="891"/>
      <c r="CJ16" s="908"/>
      <c r="CK16" s="891"/>
      <c r="CL16" s="891"/>
      <c r="CM16" s="891"/>
      <c r="CN16" s="891"/>
      <c r="CO16" s="885"/>
      <c r="CP16" s="891"/>
      <c r="CQ16" s="891"/>
      <c r="CR16" s="891"/>
      <c r="CS16" s="891"/>
      <c r="CT16" s="885"/>
      <c r="CU16" s="891"/>
      <c r="CV16" s="891"/>
      <c r="CW16" s="891"/>
      <c r="CX16" s="891"/>
      <c r="CY16" s="885"/>
      <c r="CZ16" s="891"/>
      <c r="DA16" s="891"/>
      <c r="DB16" s="891"/>
      <c r="DC16" s="891"/>
      <c r="DD16" s="885"/>
      <c r="DE16" s="891"/>
      <c r="DF16" s="891"/>
      <c r="DG16" s="891"/>
      <c r="DH16" s="891"/>
      <c r="DI16" s="885"/>
      <c r="DJ16" s="891"/>
      <c r="DK16" s="891"/>
      <c r="DL16" s="891"/>
      <c r="DM16" s="891"/>
      <c r="DN16" s="885"/>
      <c r="DO16" s="891"/>
      <c r="DP16" s="891"/>
      <c r="DQ16" s="891"/>
      <c r="DR16" s="891"/>
    </row>
    <row r="17" spans="1:122" ht="18" customHeight="1">
      <c r="A17" s="933"/>
      <c r="B17" s="936"/>
      <c r="C17" s="881"/>
      <c r="D17" s="881"/>
      <c r="E17" s="881"/>
      <c r="F17" s="881"/>
      <c r="G17" s="881"/>
      <c r="H17" s="881"/>
      <c r="I17" s="885"/>
      <c r="J17" s="881"/>
      <c r="K17" s="888"/>
      <c r="L17" s="881"/>
      <c r="M17" s="881"/>
      <c r="N17" s="888"/>
      <c r="O17" s="881"/>
      <c r="P17" s="885"/>
      <c r="Q17" s="881"/>
      <c r="R17" s="888"/>
      <c r="S17" s="885"/>
      <c r="T17" s="881"/>
      <c r="U17" s="888"/>
      <c r="V17" s="885"/>
      <c r="W17" s="881"/>
      <c r="X17" s="881"/>
      <c r="Y17" s="881"/>
      <c r="Z17" s="881"/>
      <c r="AA17" s="888"/>
      <c r="AB17" s="881"/>
      <c r="AC17" s="885"/>
      <c r="AD17" s="915"/>
      <c r="AE17" s="915"/>
      <c r="AF17" s="915"/>
      <c r="AG17" s="885"/>
      <c r="AH17" s="885"/>
      <c r="AI17" s="893"/>
      <c r="AJ17" s="893"/>
      <c r="AK17" s="893"/>
      <c r="AL17" s="893"/>
      <c r="AM17" s="893"/>
      <c r="AN17" s="893"/>
      <c r="AO17" s="893"/>
      <c r="AP17" s="893"/>
      <c r="AQ17" s="885"/>
      <c r="AR17" s="891"/>
      <c r="AS17" s="891"/>
      <c r="AT17" s="891"/>
      <c r="AU17" s="891"/>
      <c r="AV17" s="885"/>
      <c r="AW17" s="891"/>
      <c r="AX17" s="891"/>
      <c r="AY17" s="891"/>
      <c r="AZ17" s="891"/>
      <c r="BA17" s="908"/>
      <c r="BB17" s="891"/>
      <c r="BC17" s="891"/>
      <c r="BD17" s="891"/>
      <c r="BE17" s="891"/>
      <c r="BF17" s="908"/>
      <c r="BG17" s="891"/>
      <c r="BH17" s="891"/>
      <c r="BI17" s="891"/>
      <c r="BJ17" s="891"/>
      <c r="BK17" s="885"/>
      <c r="BL17" s="885"/>
      <c r="BM17" s="893"/>
      <c r="BN17" s="893"/>
      <c r="BO17" s="893"/>
      <c r="BP17" s="893"/>
      <c r="BQ17" s="893"/>
      <c r="BR17" s="893"/>
      <c r="BS17" s="893"/>
      <c r="BT17" s="893"/>
      <c r="BU17" s="885"/>
      <c r="BV17" s="891"/>
      <c r="BW17" s="891"/>
      <c r="BX17" s="891"/>
      <c r="BY17" s="891"/>
      <c r="BZ17" s="885"/>
      <c r="CA17" s="891"/>
      <c r="CB17" s="891"/>
      <c r="CC17" s="891"/>
      <c r="CD17" s="891"/>
      <c r="CE17" s="908"/>
      <c r="CF17" s="891"/>
      <c r="CG17" s="891"/>
      <c r="CH17" s="891"/>
      <c r="CI17" s="891"/>
      <c r="CJ17" s="908"/>
      <c r="CK17" s="891"/>
      <c r="CL17" s="891"/>
      <c r="CM17" s="891"/>
      <c r="CN17" s="891"/>
      <c r="CO17" s="885"/>
      <c r="CP17" s="891"/>
      <c r="CQ17" s="891"/>
      <c r="CR17" s="891"/>
      <c r="CS17" s="891"/>
      <c r="CT17" s="885"/>
      <c r="CU17" s="891"/>
      <c r="CV17" s="891"/>
      <c r="CW17" s="891"/>
      <c r="CX17" s="891"/>
      <c r="CY17" s="885"/>
      <c r="CZ17" s="891"/>
      <c r="DA17" s="891"/>
      <c r="DB17" s="891"/>
      <c r="DC17" s="891"/>
      <c r="DD17" s="885"/>
      <c r="DE17" s="891"/>
      <c r="DF17" s="891"/>
      <c r="DG17" s="891"/>
      <c r="DH17" s="891"/>
      <c r="DI17" s="885"/>
      <c r="DJ17" s="891"/>
      <c r="DK17" s="891"/>
      <c r="DL17" s="891"/>
      <c r="DM17" s="891"/>
      <c r="DN17" s="885"/>
      <c r="DO17" s="891"/>
      <c r="DP17" s="891"/>
      <c r="DQ17" s="891"/>
      <c r="DR17" s="891"/>
    </row>
    <row r="18" spans="1:122" ht="18" customHeight="1">
      <c r="A18" s="934"/>
      <c r="B18" s="937"/>
      <c r="C18" s="881"/>
      <c r="D18" s="881"/>
      <c r="E18" s="881"/>
      <c r="F18" s="881"/>
      <c r="G18" s="881"/>
      <c r="H18" s="881"/>
      <c r="I18" s="886"/>
      <c r="J18" s="881"/>
      <c r="K18" s="889"/>
      <c r="L18" s="881"/>
      <c r="M18" s="881"/>
      <c r="N18" s="889"/>
      <c r="O18" s="881"/>
      <c r="P18" s="886"/>
      <c r="Q18" s="881"/>
      <c r="R18" s="889"/>
      <c r="S18" s="886"/>
      <c r="T18" s="881"/>
      <c r="U18" s="889"/>
      <c r="V18" s="886"/>
      <c r="W18" s="881"/>
      <c r="X18" s="881"/>
      <c r="Y18" s="881"/>
      <c r="Z18" s="881"/>
      <c r="AA18" s="889"/>
      <c r="AB18" s="881"/>
      <c r="AC18" s="886"/>
      <c r="AD18" s="915"/>
      <c r="AE18" s="915"/>
      <c r="AF18" s="915"/>
      <c r="AG18" s="886"/>
      <c r="AH18" s="886"/>
      <c r="AI18" s="893"/>
      <c r="AJ18" s="893"/>
      <c r="AK18" s="893"/>
      <c r="AL18" s="893"/>
      <c r="AM18" s="893"/>
      <c r="AN18" s="893"/>
      <c r="AO18" s="893"/>
      <c r="AP18" s="893"/>
      <c r="AQ18" s="886"/>
      <c r="AR18" s="892"/>
      <c r="AS18" s="892"/>
      <c r="AT18" s="892"/>
      <c r="AU18" s="892"/>
      <c r="AV18" s="886"/>
      <c r="AW18" s="892"/>
      <c r="AX18" s="892"/>
      <c r="AY18" s="892"/>
      <c r="AZ18" s="892"/>
      <c r="BA18" s="909"/>
      <c r="BB18" s="892"/>
      <c r="BC18" s="892"/>
      <c r="BD18" s="892"/>
      <c r="BE18" s="892"/>
      <c r="BF18" s="909"/>
      <c r="BG18" s="892"/>
      <c r="BH18" s="892"/>
      <c r="BI18" s="892"/>
      <c r="BJ18" s="892"/>
      <c r="BK18" s="886"/>
      <c r="BL18" s="886"/>
      <c r="BM18" s="893"/>
      <c r="BN18" s="893"/>
      <c r="BO18" s="893"/>
      <c r="BP18" s="893"/>
      <c r="BQ18" s="893"/>
      <c r="BR18" s="893"/>
      <c r="BS18" s="893"/>
      <c r="BT18" s="893"/>
      <c r="BU18" s="886"/>
      <c r="BV18" s="892"/>
      <c r="BW18" s="892"/>
      <c r="BX18" s="892"/>
      <c r="BY18" s="892"/>
      <c r="BZ18" s="886"/>
      <c r="CA18" s="892"/>
      <c r="CB18" s="892"/>
      <c r="CC18" s="892"/>
      <c r="CD18" s="892"/>
      <c r="CE18" s="909"/>
      <c r="CF18" s="892"/>
      <c r="CG18" s="892"/>
      <c r="CH18" s="892"/>
      <c r="CI18" s="892"/>
      <c r="CJ18" s="909"/>
      <c r="CK18" s="892"/>
      <c r="CL18" s="892"/>
      <c r="CM18" s="892"/>
      <c r="CN18" s="892"/>
      <c r="CO18" s="886"/>
      <c r="CP18" s="892"/>
      <c r="CQ18" s="892"/>
      <c r="CR18" s="892"/>
      <c r="CS18" s="892"/>
      <c r="CT18" s="886"/>
      <c r="CU18" s="892"/>
      <c r="CV18" s="892"/>
      <c r="CW18" s="892"/>
      <c r="CX18" s="892"/>
      <c r="CY18" s="886"/>
      <c r="CZ18" s="892"/>
      <c r="DA18" s="892"/>
      <c r="DB18" s="892"/>
      <c r="DC18" s="892"/>
      <c r="DD18" s="886"/>
      <c r="DE18" s="892"/>
      <c r="DF18" s="892"/>
      <c r="DG18" s="892"/>
      <c r="DH18" s="892"/>
      <c r="DI18" s="886"/>
      <c r="DJ18" s="892"/>
      <c r="DK18" s="892"/>
      <c r="DL18" s="892"/>
      <c r="DM18" s="892"/>
      <c r="DN18" s="886"/>
      <c r="DO18" s="892"/>
      <c r="DP18" s="892"/>
      <c r="DQ18" s="892"/>
      <c r="DR18" s="892"/>
    </row>
    <row r="19" spans="1:122" ht="18" customHeight="1">
      <c r="A19" s="439">
        <v>1</v>
      </c>
      <c r="B19" s="710" t="s">
        <v>386</v>
      </c>
      <c r="C19" s="711">
        <v>3</v>
      </c>
      <c r="D19" s="711">
        <v>4</v>
      </c>
      <c r="E19" s="711">
        <v>5</v>
      </c>
      <c r="F19" s="711">
        <v>6</v>
      </c>
      <c r="G19" s="711">
        <v>7</v>
      </c>
      <c r="H19" s="711">
        <v>8</v>
      </c>
      <c r="I19" s="711">
        <v>9</v>
      </c>
      <c r="J19" s="711">
        <v>10</v>
      </c>
      <c r="K19" s="711">
        <v>11</v>
      </c>
      <c r="L19" s="711">
        <v>12</v>
      </c>
      <c r="M19" s="711">
        <v>13</v>
      </c>
      <c r="N19" s="711">
        <v>14</v>
      </c>
      <c r="O19" s="711">
        <v>15</v>
      </c>
      <c r="P19" s="711">
        <v>16</v>
      </c>
      <c r="Q19" s="711">
        <v>17</v>
      </c>
      <c r="R19" s="711">
        <v>18</v>
      </c>
      <c r="S19" s="711">
        <v>19</v>
      </c>
      <c r="T19" s="711">
        <v>20</v>
      </c>
      <c r="U19" s="711">
        <v>21</v>
      </c>
      <c r="V19" s="711">
        <v>22</v>
      </c>
      <c r="W19" s="712">
        <v>23</v>
      </c>
      <c r="X19" s="711">
        <v>24</v>
      </c>
      <c r="Y19" s="711">
        <v>25</v>
      </c>
      <c r="Z19" s="711">
        <v>26</v>
      </c>
      <c r="AA19" s="711">
        <v>27</v>
      </c>
      <c r="AB19" s="711">
        <v>28</v>
      </c>
      <c r="AC19" s="711">
        <v>29</v>
      </c>
      <c r="AD19" s="711">
        <v>30</v>
      </c>
      <c r="AE19" s="713"/>
      <c r="AF19" s="713"/>
      <c r="AG19" s="713">
        <v>33</v>
      </c>
      <c r="AH19" s="713"/>
      <c r="AI19" s="713"/>
      <c r="AJ19" s="713"/>
      <c r="AK19" s="713"/>
      <c r="AL19" s="713"/>
      <c r="AM19" s="713"/>
      <c r="AN19" s="713"/>
      <c r="AO19" s="713"/>
      <c r="AP19" s="713"/>
      <c r="AQ19" s="713">
        <v>34</v>
      </c>
      <c r="AR19" s="713"/>
      <c r="AS19" s="713"/>
      <c r="AT19" s="713"/>
      <c r="AU19" s="713"/>
      <c r="AV19" s="713">
        <v>35</v>
      </c>
      <c r="AW19" s="713"/>
      <c r="AX19" s="713"/>
      <c r="AY19" s="713"/>
      <c r="AZ19" s="713"/>
      <c r="BA19" s="713">
        <v>36</v>
      </c>
      <c r="BB19" s="713"/>
      <c r="BC19" s="713"/>
      <c r="BD19" s="713"/>
      <c r="BE19" s="713"/>
      <c r="BK19" s="713">
        <v>37</v>
      </c>
      <c r="BL19" s="713"/>
      <c r="BM19" s="713"/>
      <c r="BN19" s="713"/>
      <c r="BO19" s="713"/>
      <c r="BP19" s="713"/>
      <c r="BQ19" s="713"/>
      <c r="BR19" s="713"/>
      <c r="BS19" s="713"/>
      <c r="BT19" s="713"/>
      <c r="BU19" s="713">
        <v>38</v>
      </c>
      <c r="BV19" s="713"/>
      <c r="BW19" s="713"/>
      <c r="BX19" s="713"/>
      <c r="BY19" s="713"/>
      <c r="BZ19" s="713">
        <v>39</v>
      </c>
      <c r="CA19" s="713"/>
      <c r="CB19" s="713"/>
      <c r="CC19" s="713"/>
      <c r="CD19" s="713"/>
      <c r="CE19" s="713">
        <v>40</v>
      </c>
      <c r="CF19" s="713"/>
      <c r="CG19" s="713"/>
      <c r="CH19" s="713"/>
      <c r="CI19" s="713"/>
      <c r="CJ19" s="298">
        <v>41</v>
      </c>
      <c r="CO19" s="298">
        <v>42</v>
      </c>
      <c r="CT19" s="298">
        <v>43</v>
      </c>
      <c r="CY19" s="298">
        <v>44</v>
      </c>
      <c r="DD19" s="298">
        <v>45</v>
      </c>
      <c r="DI19" s="298">
        <v>46</v>
      </c>
      <c r="DN19" s="298">
        <v>47</v>
      </c>
    </row>
    <row r="20" spans="1:122" ht="76.5">
      <c r="A20" s="714" t="s">
        <v>505</v>
      </c>
      <c r="B20" s="715">
        <v>500</v>
      </c>
      <c r="C20" s="716" t="s">
        <v>387</v>
      </c>
      <c r="D20" s="716" t="s">
        <v>387</v>
      </c>
      <c r="E20" s="716" t="s">
        <v>387</v>
      </c>
      <c r="F20" s="716" t="s">
        <v>387</v>
      </c>
      <c r="G20" s="716" t="s">
        <v>387</v>
      </c>
      <c r="H20" s="716" t="s">
        <v>387</v>
      </c>
      <c r="I20" s="716" t="s">
        <v>387</v>
      </c>
      <c r="J20" s="716" t="s">
        <v>387</v>
      </c>
      <c r="K20" s="716" t="s">
        <v>387</v>
      </c>
      <c r="L20" s="716" t="s">
        <v>387</v>
      </c>
      <c r="M20" s="716" t="s">
        <v>387</v>
      </c>
      <c r="N20" s="716" t="s">
        <v>387</v>
      </c>
      <c r="O20" s="716" t="s">
        <v>387</v>
      </c>
      <c r="P20" s="716" t="s">
        <v>387</v>
      </c>
      <c r="Q20" s="717" t="s">
        <v>387</v>
      </c>
      <c r="R20" s="717" t="s">
        <v>387</v>
      </c>
      <c r="S20" s="717" t="s">
        <v>387</v>
      </c>
      <c r="T20" s="717" t="s">
        <v>387</v>
      </c>
      <c r="U20" s="717" t="s">
        <v>387</v>
      </c>
      <c r="V20" s="717" t="s">
        <v>387</v>
      </c>
      <c r="W20" s="717" t="s">
        <v>387</v>
      </c>
      <c r="X20" s="716" t="s">
        <v>387</v>
      </c>
      <c r="Y20" s="716" t="s">
        <v>387</v>
      </c>
      <c r="Z20" s="716" t="s">
        <v>387</v>
      </c>
      <c r="AA20" s="716" t="s">
        <v>387</v>
      </c>
      <c r="AB20" s="716" t="s">
        <v>387</v>
      </c>
      <c r="AC20" s="716" t="s">
        <v>387</v>
      </c>
      <c r="AD20" s="716" t="s">
        <v>387</v>
      </c>
      <c r="AE20" s="716"/>
      <c r="AF20" s="716"/>
      <c r="AG20" s="718">
        <f>AG21+AG95+AG112+AG127+AG138</f>
        <v>24757.5</v>
      </c>
      <c r="AH20" s="718">
        <f t="shared" ref="AH20:AM20" si="0">AH21+AH95+AH112+AH127+AH138</f>
        <v>22947.7</v>
      </c>
      <c r="AI20" s="718">
        <f t="shared" si="0"/>
        <v>5535.6</v>
      </c>
      <c r="AJ20" s="718">
        <f t="shared" si="0"/>
        <v>5284.3</v>
      </c>
      <c r="AK20" s="718">
        <f t="shared" si="0"/>
        <v>2533.2000000000003</v>
      </c>
      <c r="AL20" s="718">
        <f t="shared" si="0"/>
        <v>2524.6</v>
      </c>
      <c r="AM20" s="718">
        <f t="shared" si="0"/>
        <v>0</v>
      </c>
      <c r="AN20" s="718"/>
      <c r="AO20" s="718">
        <f t="shared" ref="AO20:AU20" si="1">AO21+AO95+AO112+AO127+AO138</f>
        <v>16688.699999999997</v>
      </c>
      <c r="AP20" s="718">
        <f t="shared" si="1"/>
        <v>15138.8</v>
      </c>
      <c r="AQ20" s="719">
        <f t="shared" ca="1" si="1"/>
        <v>30640.399999999998</v>
      </c>
      <c r="AR20" s="719">
        <f t="shared" ca="1" si="1"/>
        <v>6558.1</v>
      </c>
      <c r="AS20" s="719">
        <f t="shared" ca="1" si="1"/>
        <v>4163.3</v>
      </c>
      <c r="AT20" s="719">
        <f t="shared" si="1"/>
        <v>0</v>
      </c>
      <c r="AU20" s="719">
        <f t="shared" ca="1" si="1"/>
        <v>19919</v>
      </c>
      <c r="AV20" s="720">
        <f t="shared" ref="AV20:BJ20" ca="1" si="2">AV21+AV95+AV112+AV127+AV138+AV153</f>
        <v>18865.8</v>
      </c>
      <c r="AW20" s="720">
        <f t="shared" ca="1" si="2"/>
        <v>0</v>
      </c>
      <c r="AX20" s="720">
        <f t="shared" ca="1" si="2"/>
        <v>3108.2</v>
      </c>
      <c r="AY20" s="720">
        <f t="shared" si="2"/>
        <v>0</v>
      </c>
      <c r="AZ20" s="720">
        <f t="shared" si="2"/>
        <v>15757.599999999999</v>
      </c>
      <c r="BA20" s="720">
        <f t="shared" ca="1" si="2"/>
        <v>19271.8</v>
      </c>
      <c r="BB20" s="720">
        <f t="shared" si="2"/>
        <v>0</v>
      </c>
      <c r="BC20" s="720">
        <f t="shared" ca="1" si="2"/>
        <v>3104.2</v>
      </c>
      <c r="BD20" s="720">
        <f t="shared" si="2"/>
        <v>0</v>
      </c>
      <c r="BE20" s="720">
        <f t="shared" si="2"/>
        <v>16167.600000000002</v>
      </c>
      <c r="BF20" s="720">
        <f t="shared" ca="1" si="2"/>
        <v>19271.8</v>
      </c>
      <c r="BG20" s="720">
        <f t="shared" si="2"/>
        <v>0</v>
      </c>
      <c r="BH20" s="720">
        <f t="shared" ca="1" si="2"/>
        <v>3104.2</v>
      </c>
      <c r="BI20" s="720">
        <f t="shared" si="2"/>
        <v>0</v>
      </c>
      <c r="BJ20" s="720">
        <f t="shared" si="2"/>
        <v>16167.600000000002</v>
      </c>
      <c r="BK20" s="718">
        <f t="shared" ref="BK20:BQ20" si="3">BK21+BK95+BK112+BK127+BK138</f>
        <v>23810.7</v>
      </c>
      <c r="BL20" s="718">
        <f t="shared" si="3"/>
        <v>22371.600000000002</v>
      </c>
      <c r="BM20" s="718">
        <f t="shared" si="3"/>
        <v>5535.6</v>
      </c>
      <c r="BN20" s="718">
        <f t="shared" si="3"/>
        <v>5284.3</v>
      </c>
      <c r="BO20" s="718">
        <f t="shared" si="3"/>
        <v>2533.2000000000003</v>
      </c>
      <c r="BP20" s="718">
        <f t="shared" si="3"/>
        <v>2524.6</v>
      </c>
      <c r="BQ20" s="718">
        <f t="shared" si="3"/>
        <v>0</v>
      </c>
      <c r="BR20" s="718"/>
      <c r="BS20" s="718">
        <f t="shared" ref="BS20:BY20" si="4">BS21+BS95+BS112+BS127+BS138</f>
        <v>15741.899999999998</v>
      </c>
      <c r="BT20" s="718">
        <f t="shared" si="4"/>
        <v>14562.7</v>
      </c>
      <c r="BU20" s="719">
        <f t="shared" ca="1" si="4"/>
        <v>27427.599999999999</v>
      </c>
      <c r="BV20" s="719">
        <f t="shared" ca="1" si="4"/>
        <v>6558.1</v>
      </c>
      <c r="BW20" s="719">
        <f t="shared" ca="1" si="4"/>
        <v>4103.8999999999996</v>
      </c>
      <c r="BX20" s="719">
        <f t="shared" si="4"/>
        <v>0</v>
      </c>
      <c r="BY20" s="719">
        <f t="shared" ca="1" si="4"/>
        <v>16765.600000000002</v>
      </c>
      <c r="BZ20" s="720">
        <f t="shared" ref="BZ20:CN20" ca="1" si="5">BZ21+BZ95+BZ112+BZ127+BZ138+BZ153</f>
        <v>17615.8</v>
      </c>
      <c r="CA20" s="720">
        <f t="shared" ca="1" si="5"/>
        <v>0</v>
      </c>
      <c r="CB20" s="720">
        <f t="shared" ca="1" si="5"/>
        <v>3108.2</v>
      </c>
      <c r="CC20" s="720">
        <f t="shared" si="5"/>
        <v>0</v>
      </c>
      <c r="CD20" s="720">
        <f t="shared" si="5"/>
        <v>14507.599999999999</v>
      </c>
      <c r="CE20" s="720">
        <f t="shared" ca="1" si="5"/>
        <v>18021.8</v>
      </c>
      <c r="CF20" s="720">
        <f t="shared" si="5"/>
        <v>0</v>
      </c>
      <c r="CG20" s="720">
        <f t="shared" ca="1" si="5"/>
        <v>3104.2</v>
      </c>
      <c r="CH20" s="720">
        <f t="shared" si="5"/>
        <v>0</v>
      </c>
      <c r="CI20" s="720">
        <f t="shared" si="5"/>
        <v>14917.600000000002</v>
      </c>
      <c r="CJ20" s="720">
        <f t="shared" ca="1" si="5"/>
        <v>18021.8</v>
      </c>
      <c r="CK20" s="720">
        <f t="shared" si="5"/>
        <v>0</v>
      </c>
      <c r="CL20" s="720">
        <f t="shared" ca="1" si="5"/>
        <v>3104.2</v>
      </c>
      <c r="CM20" s="720">
        <f t="shared" si="5"/>
        <v>0</v>
      </c>
      <c r="CN20" s="720">
        <f t="shared" si="5"/>
        <v>14917.600000000002</v>
      </c>
      <c r="CO20" s="721">
        <f>AH20</f>
        <v>22947.7</v>
      </c>
      <c r="CP20" s="721">
        <f>AJ20</f>
        <v>5284.3</v>
      </c>
      <c r="CQ20" s="721">
        <f>AL20</f>
        <v>2524.6</v>
      </c>
      <c r="CR20" s="722"/>
      <c r="CS20" s="721">
        <f>AP20</f>
        <v>15138.8</v>
      </c>
      <c r="CT20" s="719">
        <f ca="1">CT21+CT95+CT112+CT127+CT138</f>
        <v>30640.399999999998</v>
      </c>
      <c r="CU20" s="719">
        <f ca="1">CU21+CU95+CU112+CU127+CU138</f>
        <v>6558.1</v>
      </c>
      <c r="CV20" s="719">
        <f ca="1">CV21+CV95+CV112+CV127+CV138</f>
        <v>4163.3</v>
      </c>
      <c r="CW20" s="719">
        <f>CW21+CW95+CW112+CW127+CW138</f>
        <v>0</v>
      </c>
      <c r="CX20" s="719">
        <f ca="1">CX21+CX95+CX112+CX127+CX138</f>
        <v>19919</v>
      </c>
      <c r="CY20" s="720">
        <f ca="1">CY21+CY95+CY112+CY127+CY138+CY153</f>
        <v>18865.8</v>
      </c>
      <c r="CZ20" s="720">
        <f ca="1">CZ21+CZ95+CZ112+CZ127+CZ138+CZ153</f>
        <v>0</v>
      </c>
      <c r="DA20" s="720">
        <f ca="1">DA21+DA95+DA112+DA127+DA138+DA153</f>
        <v>3108.2</v>
      </c>
      <c r="DB20" s="720">
        <f>DB21+DB95+DB112+DB127+DB138+DB153</f>
        <v>0</v>
      </c>
      <c r="DC20" s="720">
        <f>DC21+DC95+DC112+DC127+DC138+DC153</f>
        <v>15757.599999999999</v>
      </c>
      <c r="DD20" s="721">
        <f>BL20</f>
        <v>22371.600000000002</v>
      </c>
      <c r="DE20" s="721">
        <f>BN20</f>
        <v>5284.3</v>
      </c>
      <c r="DF20" s="721">
        <f>BP20</f>
        <v>2524.6</v>
      </c>
      <c r="DG20" s="722"/>
      <c r="DH20" s="721">
        <f>BT20</f>
        <v>14562.7</v>
      </c>
      <c r="DI20" s="719">
        <f ca="1">DI21+DI95+DI112+DI127+DI138</f>
        <v>27427.599999999999</v>
      </c>
      <c r="DJ20" s="719">
        <f ca="1">DJ21+DJ95+DJ112+DJ127+DJ138</f>
        <v>6558.1</v>
      </c>
      <c r="DK20" s="719">
        <f ca="1">DK21+DK95+DK112+DK127+DK138</f>
        <v>4103.8999999999996</v>
      </c>
      <c r="DL20" s="719">
        <f>DL21+DL95+DL112+DL127+DL138</f>
        <v>0</v>
      </c>
      <c r="DM20" s="719">
        <f ca="1">DM21+DM95+DM112+DM127+DM138</f>
        <v>16765.600000000002</v>
      </c>
      <c r="DN20" s="720">
        <f ca="1">DN21+DN95+DN112+DN127+DN138+DN153</f>
        <v>17615.8</v>
      </c>
      <c r="DO20" s="720">
        <f ca="1">DO21+DO95+DO112+DO127+DO138+DO153</f>
        <v>0</v>
      </c>
      <c r="DP20" s="720">
        <f ca="1">DP21+DP95+DP112+DP127+DP138+DP153</f>
        <v>3108.2</v>
      </c>
      <c r="DQ20" s="720">
        <f>DQ21+DQ95+DQ112+DQ127+DQ138+DQ153</f>
        <v>0</v>
      </c>
      <c r="DR20" s="720">
        <f>DR21+DR95+DR112+DR127+DR138+DR153</f>
        <v>14507.599999999999</v>
      </c>
    </row>
    <row r="21" spans="1:122" ht="92.25" customHeight="1">
      <c r="A21" s="723" t="s">
        <v>506</v>
      </c>
      <c r="B21" s="715">
        <v>5001</v>
      </c>
      <c r="C21" s="724" t="s">
        <v>387</v>
      </c>
      <c r="D21" s="716" t="s">
        <v>387</v>
      </c>
      <c r="E21" s="716" t="s">
        <v>387</v>
      </c>
      <c r="F21" s="716" t="s">
        <v>387</v>
      </c>
      <c r="G21" s="716" t="s">
        <v>387</v>
      </c>
      <c r="H21" s="716" t="s">
        <v>387</v>
      </c>
      <c r="I21" s="716" t="s">
        <v>387</v>
      </c>
      <c r="J21" s="716" t="s">
        <v>387</v>
      </c>
      <c r="K21" s="716" t="s">
        <v>387</v>
      </c>
      <c r="L21" s="716" t="s">
        <v>387</v>
      </c>
      <c r="M21" s="716" t="s">
        <v>387</v>
      </c>
      <c r="N21" s="716" t="s">
        <v>387</v>
      </c>
      <c r="O21" s="716" t="s">
        <v>387</v>
      </c>
      <c r="P21" s="716" t="s">
        <v>387</v>
      </c>
      <c r="Q21" s="717" t="s">
        <v>387</v>
      </c>
      <c r="R21" s="717" t="s">
        <v>387</v>
      </c>
      <c r="S21" s="717" t="s">
        <v>387</v>
      </c>
      <c r="T21" s="717" t="s">
        <v>387</v>
      </c>
      <c r="U21" s="717" t="s">
        <v>387</v>
      </c>
      <c r="V21" s="717" t="s">
        <v>387</v>
      </c>
      <c r="W21" s="717" t="s">
        <v>387</v>
      </c>
      <c r="X21" s="716" t="s">
        <v>387</v>
      </c>
      <c r="Y21" s="716" t="s">
        <v>387</v>
      </c>
      <c r="Z21" s="716" t="s">
        <v>387</v>
      </c>
      <c r="AA21" s="716" t="s">
        <v>387</v>
      </c>
      <c r="AB21" s="716" t="s">
        <v>387</v>
      </c>
      <c r="AC21" s="716" t="s">
        <v>387</v>
      </c>
      <c r="AD21" s="716" t="s">
        <v>387</v>
      </c>
      <c r="AE21" s="716"/>
      <c r="AF21" s="716"/>
      <c r="AG21" s="725">
        <f t="shared" ref="AG21:AM21" si="6">AG22+AG91</f>
        <v>18624.7</v>
      </c>
      <c r="AH21" s="725">
        <f t="shared" si="6"/>
        <v>17085.900000000001</v>
      </c>
      <c r="AI21" s="725">
        <f t="shared" si="6"/>
        <v>5535.6</v>
      </c>
      <c r="AJ21" s="725">
        <f t="shared" si="6"/>
        <v>5284.3</v>
      </c>
      <c r="AK21" s="725">
        <f t="shared" si="6"/>
        <v>2506.4</v>
      </c>
      <c r="AL21" s="725">
        <f t="shared" si="6"/>
        <v>2498.4</v>
      </c>
      <c r="AM21" s="725">
        <f t="shared" si="6"/>
        <v>0</v>
      </c>
      <c r="AN21" s="725"/>
      <c r="AO21" s="725">
        <f t="shared" ref="AO21:BQ21" si="7">AO22+AO91</f>
        <v>10582.699999999999</v>
      </c>
      <c r="AP21" s="725">
        <f t="shared" si="7"/>
        <v>9303.2000000000007</v>
      </c>
      <c r="AQ21" s="726">
        <f t="shared" ca="1" si="7"/>
        <v>25249.1</v>
      </c>
      <c r="AR21" s="726">
        <f t="shared" ca="1" si="7"/>
        <v>6558.1</v>
      </c>
      <c r="AS21" s="726">
        <f t="shared" ca="1" si="7"/>
        <v>4135.6000000000004</v>
      </c>
      <c r="AT21" s="726">
        <f t="shared" si="7"/>
        <v>0</v>
      </c>
      <c r="AU21" s="726">
        <f t="shared" ca="1" si="7"/>
        <v>14555.4</v>
      </c>
      <c r="AV21" s="725">
        <f t="shared" ca="1" si="7"/>
        <v>13774.599999999999</v>
      </c>
      <c r="AW21" s="725">
        <f t="shared" ca="1" si="7"/>
        <v>0</v>
      </c>
      <c r="AX21" s="725">
        <f t="shared" ca="1" si="7"/>
        <v>3080.5</v>
      </c>
      <c r="AY21" s="725">
        <f t="shared" si="7"/>
        <v>0</v>
      </c>
      <c r="AZ21" s="725">
        <f t="shared" si="7"/>
        <v>10694.099999999999</v>
      </c>
      <c r="BA21" s="726">
        <f t="shared" ca="1" si="7"/>
        <v>13765.599999999999</v>
      </c>
      <c r="BB21" s="726">
        <f t="shared" si="7"/>
        <v>0</v>
      </c>
      <c r="BC21" s="726">
        <f t="shared" ca="1" si="7"/>
        <v>3076.5</v>
      </c>
      <c r="BD21" s="726">
        <f t="shared" si="7"/>
        <v>0</v>
      </c>
      <c r="BE21" s="726">
        <f t="shared" si="7"/>
        <v>10689.1</v>
      </c>
      <c r="BF21" s="727">
        <f t="shared" ca="1" si="7"/>
        <v>13765.599999999999</v>
      </c>
      <c r="BG21" s="727">
        <f t="shared" si="7"/>
        <v>0</v>
      </c>
      <c r="BH21" s="727">
        <f t="shared" ca="1" si="7"/>
        <v>3076.5</v>
      </c>
      <c r="BI21" s="727">
        <f t="shared" si="7"/>
        <v>0</v>
      </c>
      <c r="BJ21" s="727">
        <f t="shared" si="7"/>
        <v>10689.1</v>
      </c>
      <c r="BK21" s="725">
        <f t="shared" si="7"/>
        <v>17844.300000000003</v>
      </c>
      <c r="BL21" s="725">
        <f t="shared" si="7"/>
        <v>16656.400000000001</v>
      </c>
      <c r="BM21" s="725">
        <f t="shared" si="7"/>
        <v>5535.6</v>
      </c>
      <c r="BN21" s="725">
        <f t="shared" si="7"/>
        <v>5284.3</v>
      </c>
      <c r="BO21" s="725">
        <f t="shared" si="7"/>
        <v>2506.4</v>
      </c>
      <c r="BP21" s="725">
        <f t="shared" si="7"/>
        <v>2498.4</v>
      </c>
      <c r="BQ21" s="725">
        <f t="shared" si="7"/>
        <v>0</v>
      </c>
      <c r="BR21" s="725"/>
      <c r="BS21" s="725">
        <f t="shared" ref="BS21:CN21" si="8">BS22+BS91</f>
        <v>9802.2999999999993</v>
      </c>
      <c r="BT21" s="725">
        <f t="shared" si="8"/>
        <v>8873.7000000000007</v>
      </c>
      <c r="BU21" s="726">
        <f t="shared" ca="1" si="8"/>
        <v>22195.1</v>
      </c>
      <c r="BV21" s="726">
        <f t="shared" ca="1" si="8"/>
        <v>6558.1</v>
      </c>
      <c r="BW21" s="726">
        <f t="shared" ca="1" si="8"/>
        <v>4076.2</v>
      </c>
      <c r="BX21" s="726">
        <f t="shared" si="8"/>
        <v>0</v>
      </c>
      <c r="BY21" s="726">
        <f t="shared" ca="1" si="8"/>
        <v>11560.800000000001</v>
      </c>
      <c r="BZ21" s="725">
        <f t="shared" ca="1" si="8"/>
        <v>12674.599999999999</v>
      </c>
      <c r="CA21" s="725">
        <f t="shared" ca="1" si="8"/>
        <v>0</v>
      </c>
      <c r="CB21" s="725">
        <f t="shared" ca="1" si="8"/>
        <v>3080.5</v>
      </c>
      <c r="CC21" s="725">
        <f t="shared" si="8"/>
        <v>0</v>
      </c>
      <c r="CD21" s="725">
        <f t="shared" si="8"/>
        <v>9594.0999999999985</v>
      </c>
      <c r="CE21" s="726">
        <f t="shared" ca="1" si="8"/>
        <v>12665.599999999999</v>
      </c>
      <c r="CF21" s="726">
        <f t="shared" si="8"/>
        <v>0</v>
      </c>
      <c r="CG21" s="726">
        <f t="shared" ca="1" si="8"/>
        <v>3076.5</v>
      </c>
      <c r="CH21" s="726">
        <f t="shared" si="8"/>
        <v>0</v>
      </c>
      <c r="CI21" s="726">
        <f t="shared" si="8"/>
        <v>9589.1</v>
      </c>
      <c r="CJ21" s="726">
        <f t="shared" ca="1" si="8"/>
        <v>12665.599999999999</v>
      </c>
      <c r="CK21" s="726">
        <f t="shared" si="8"/>
        <v>0</v>
      </c>
      <c r="CL21" s="726">
        <f t="shared" ca="1" si="8"/>
        <v>3076.5</v>
      </c>
      <c r="CM21" s="726">
        <f t="shared" si="8"/>
        <v>0</v>
      </c>
      <c r="CN21" s="726">
        <f t="shared" si="8"/>
        <v>9589.1</v>
      </c>
      <c r="CO21" s="721">
        <f t="shared" ref="CO21:CO84" si="9">AH21</f>
        <v>17085.900000000001</v>
      </c>
      <c r="CP21" s="721">
        <f t="shared" ref="CP21:CP84" si="10">AJ21</f>
        <v>5284.3</v>
      </c>
      <c r="CQ21" s="721">
        <f t="shared" ref="CQ21:CQ84" si="11">AL21</f>
        <v>2498.4</v>
      </c>
      <c r="CR21" s="722"/>
      <c r="CS21" s="721">
        <f t="shared" ref="CS21:CS84" si="12">AP21</f>
        <v>9303.2000000000007</v>
      </c>
      <c r="CT21" s="726">
        <f t="shared" ref="CT21:DC21" ca="1" si="13">CT22+CT91</f>
        <v>25249.1</v>
      </c>
      <c r="CU21" s="726">
        <f t="shared" ca="1" si="13"/>
        <v>6558.1</v>
      </c>
      <c r="CV21" s="726">
        <f t="shared" ca="1" si="13"/>
        <v>4135.6000000000004</v>
      </c>
      <c r="CW21" s="726">
        <f t="shared" si="13"/>
        <v>0</v>
      </c>
      <c r="CX21" s="726">
        <f t="shared" ca="1" si="13"/>
        <v>14555.4</v>
      </c>
      <c r="CY21" s="725">
        <f t="shared" ca="1" si="13"/>
        <v>13774.599999999999</v>
      </c>
      <c r="CZ21" s="725">
        <f t="shared" ca="1" si="13"/>
        <v>0</v>
      </c>
      <c r="DA21" s="725">
        <f t="shared" ca="1" si="13"/>
        <v>3080.5</v>
      </c>
      <c r="DB21" s="725">
        <f t="shared" si="13"/>
        <v>0</v>
      </c>
      <c r="DC21" s="725">
        <f t="shared" si="13"/>
        <v>10694.099999999999</v>
      </c>
      <c r="DD21" s="721">
        <f t="shared" ref="DD21:DD84" si="14">BL21</f>
        <v>16656.400000000001</v>
      </c>
      <c r="DE21" s="721">
        <f t="shared" ref="DE21:DE84" si="15">BN21</f>
        <v>5284.3</v>
      </c>
      <c r="DF21" s="721">
        <f t="shared" ref="DF21:DF84" si="16">BP21</f>
        <v>2498.4</v>
      </c>
      <c r="DG21" s="722"/>
      <c r="DH21" s="721">
        <f t="shared" ref="DH21:DH84" si="17">BT21</f>
        <v>8873.7000000000007</v>
      </c>
      <c r="DI21" s="726">
        <f t="shared" ref="DI21:DR21" ca="1" si="18">DI22+DI91</f>
        <v>22195.1</v>
      </c>
      <c r="DJ21" s="726">
        <f t="shared" ca="1" si="18"/>
        <v>6558.1</v>
      </c>
      <c r="DK21" s="726">
        <f t="shared" ca="1" si="18"/>
        <v>4076.2</v>
      </c>
      <c r="DL21" s="726">
        <f t="shared" si="18"/>
        <v>0</v>
      </c>
      <c r="DM21" s="726">
        <f t="shared" ca="1" si="18"/>
        <v>11560.800000000001</v>
      </c>
      <c r="DN21" s="725">
        <f t="shared" ca="1" si="18"/>
        <v>12674.599999999999</v>
      </c>
      <c r="DO21" s="725">
        <f t="shared" ca="1" si="18"/>
        <v>0</v>
      </c>
      <c r="DP21" s="725">
        <f t="shared" ca="1" si="18"/>
        <v>3080.5</v>
      </c>
      <c r="DQ21" s="725">
        <f t="shared" si="18"/>
        <v>0</v>
      </c>
      <c r="DR21" s="725">
        <f t="shared" si="18"/>
        <v>9594.0999999999985</v>
      </c>
    </row>
    <row r="22" spans="1:122" ht="76.5">
      <c r="A22" s="723" t="s">
        <v>507</v>
      </c>
      <c r="B22" s="728">
        <v>5002</v>
      </c>
      <c r="C22" s="724" t="s">
        <v>387</v>
      </c>
      <c r="D22" s="716" t="s">
        <v>387</v>
      </c>
      <c r="E22" s="716" t="s">
        <v>387</v>
      </c>
      <c r="F22" s="716" t="s">
        <v>387</v>
      </c>
      <c r="G22" s="716" t="s">
        <v>387</v>
      </c>
      <c r="H22" s="716" t="s">
        <v>387</v>
      </c>
      <c r="I22" s="716" t="s">
        <v>387</v>
      </c>
      <c r="J22" s="716" t="s">
        <v>387</v>
      </c>
      <c r="K22" s="716" t="s">
        <v>387</v>
      </c>
      <c r="L22" s="716" t="s">
        <v>387</v>
      </c>
      <c r="M22" s="716" t="s">
        <v>387</v>
      </c>
      <c r="N22" s="716" t="s">
        <v>387</v>
      </c>
      <c r="O22" s="716" t="s">
        <v>387</v>
      </c>
      <c r="P22" s="716" t="s">
        <v>387</v>
      </c>
      <c r="Q22" s="717" t="s">
        <v>387</v>
      </c>
      <c r="R22" s="717" t="s">
        <v>387</v>
      </c>
      <c r="S22" s="717" t="s">
        <v>387</v>
      </c>
      <c r="T22" s="717" t="s">
        <v>387</v>
      </c>
      <c r="U22" s="717" t="s">
        <v>387</v>
      </c>
      <c r="V22" s="717" t="s">
        <v>387</v>
      </c>
      <c r="W22" s="717" t="s">
        <v>387</v>
      </c>
      <c r="X22" s="716" t="s">
        <v>387</v>
      </c>
      <c r="Y22" s="716" t="s">
        <v>387</v>
      </c>
      <c r="Z22" s="716" t="s">
        <v>387</v>
      </c>
      <c r="AA22" s="716" t="s">
        <v>387</v>
      </c>
      <c r="AB22" s="716" t="s">
        <v>387</v>
      </c>
      <c r="AC22" s="716" t="s">
        <v>387</v>
      </c>
      <c r="AD22" s="716" t="s">
        <v>387</v>
      </c>
      <c r="AE22" s="716"/>
      <c r="AF22" s="716"/>
      <c r="AG22" s="725">
        <f t="shared" ref="AG22:AP22" si="19">AG26+AG28+AG30+AG37+AG39+AG40+AG41+AG49+AG53+AG59+AG60+AG62+AG65+AG66+AG67+AG70+AG71+AG75+AG77+AG78+AG81+AG82+AG83+AG87+AG88+AG90</f>
        <v>18624.7</v>
      </c>
      <c r="AH22" s="725">
        <f t="shared" si="19"/>
        <v>17085.900000000001</v>
      </c>
      <c r="AI22" s="725">
        <f t="shared" si="19"/>
        <v>5535.6</v>
      </c>
      <c r="AJ22" s="725">
        <f t="shared" si="19"/>
        <v>5284.3</v>
      </c>
      <c r="AK22" s="725">
        <f t="shared" si="19"/>
        <v>2506.4</v>
      </c>
      <c r="AL22" s="725">
        <f t="shared" si="19"/>
        <v>2498.4</v>
      </c>
      <c r="AM22" s="725">
        <f t="shared" si="19"/>
        <v>0</v>
      </c>
      <c r="AN22" s="725">
        <f t="shared" si="19"/>
        <v>0</v>
      </c>
      <c r="AO22" s="725">
        <f t="shared" si="19"/>
        <v>10582.699999999999</v>
      </c>
      <c r="AP22" s="725">
        <f t="shared" si="19"/>
        <v>9303.2000000000007</v>
      </c>
      <c r="AQ22" s="726">
        <f ca="1">AQ25+AQ34+AQ38+AQ47+AQ59+AQ60+AQ62+AQ70+AQ71+AQ73+AQ87+AQ88+AQ90+AQ55+AQ64+AQ56+AQ63+AQ89+AQ61</f>
        <v>25249.1</v>
      </c>
      <c r="AR22" s="726">
        <f ca="1">AR25+AR34+AR38+AR47+AR59+AR60+AR62+AR70+AR71+AR73+AR87+AR88+AR90+AR55+AR64+AR56+AR63+AR89+AR61</f>
        <v>6558.1</v>
      </c>
      <c r="AS22" s="726">
        <f ca="1">AS25+AS34+AS38+AS47+AS59+AS60+AS62+AS70+AS71+AS73+AS87+AS88+AS90+AS55+AS64+AS56+AS63+AS89+AS61</f>
        <v>4135.6000000000004</v>
      </c>
      <c r="AT22" s="726">
        <f>AT25+AT34+AT38+AT47+AT59+AT60+AT62+AT70+AT71+AT73+AT87+AT88+AT90+AT55+AT64+AT56+AT63+AT89+AT61</f>
        <v>0</v>
      </c>
      <c r="AU22" s="726">
        <f ca="1">AU25+AU34+AU38+AU47+AU59+AU60+AU62+AU70+AU71+AU73+AU87+AU88+AU90+AU55+AU64+AU56+AU63+AU89+AU61</f>
        <v>14555.4</v>
      </c>
      <c r="AV22" s="726">
        <f t="shared" ref="AV22:BJ22" ca="1" si="20">AV25+AV34+AV38+AV47+AV59+AV60+AV62+AV70+AV71+AV73+AV87+AV88+AV90+AV55+AV64+AV56+AV63+AV89</f>
        <v>13774.599999999999</v>
      </c>
      <c r="AW22" s="726">
        <f t="shared" ca="1" si="20"/>
        <v>0</v>
      </c>
      <c r="AX22" s="726">
        <f t="shared" ca="1" si="20"/>
        <v>3080.5</v>
      </c>
      <c r="AY22" s="726">
        <f t="shared" si="20"/>
        <v>0</v>
      </c>
      <c r="AZ22" s="726">
        <f t="shared" si="20"/>
        <v>10694.099999999999</v>
      </c>
      <c r="BA22" s="726">
        <f t="shared" ca="1" si="20"/>
        <v>13765.599999999999</v>
      </c>
      <c r="BB22" s="726">
        <f t="shared" si="20"/>
        <v>0</v>
      </c>
      <c r="BC22" s="726">
        <f t="shared" ca="1" si="20"/>
        <v>3076.5</v>
      </c>
      <c r="BD22" s="726">
        <f t="shared" si="20"/>
        <v>0</v>
      </c>
      <c r="BE22" s="726">
        <f t="shared" si="20"/>
        <v>10689.1</v>
      </c>
      <c r="BF22" s="727">
        <f t="shared" ca="1" si="20"/>
        <v>13765.599999999999</v>
      </c>
      <c r="BG22" s="727">
        <f t="shared" si="20"/>
        <v>0</v>
      </c>
      <c r="BH22" s="727">
        <f t="shared" ca="1" si="20"/>
        <v>3076.5</v>
      </c>
      <c r="BI22" s="727">
        <f t="shared" si="20"/>
        <v>0</v>
      </c>
      <c r="BJ22" s="727">
        <f t="shared" si="20"/>
        <v>10689.1</v>
      </c>
      <c r="BK22" s="725">
        <f t="shared" ref="BK22:BT22" si="21">BK26+BK28+BK30+BK37+BK39+BK40+BK41+BK49+BK53+BK59+BK60+BK62+BK65+BK66+BK67+BK70+BK71+BK75+BK77+BK78+BK81+BK82+BK83+BK87+BK88+BK90</f>
        <v>17844.300000000003</v>
      </c>
      <c r="BL22" s="725">
        <f t="shared" si="21"/>
        <v>16656.400000000001</v>
      </c>
      <c r="BM22" s="725">
        <f t="shared" si="21"/>
        <v>5535.6</v>
      </c>
      <c r="BN22" s="725">
        <f t="shared" si="21"/>
        <v>5284.3</v>
      </c>
      <c r="BO22" s="725">
        <f t="shared" si="21"/>
        <v>2506.4</v>
      </c>
      <c r="BP22" s="725">
        <f t="shared" si="21"/>
        <v>2498.4</v>
      </c>
      <c r="BQ22" s="725">
        <f t="shared" si="21"/>
        <v>0</v>
      </c>
      <c r="BR22" s="725">
        <f t="shared" si="21"/>
        <v>0</v>
      </c>
      <c r="BS22" s="725">
        <f t="shared" si="21"/>
        <v>9802.2999999999993</v>
      </c>
      <c r="BT22" s="725">
        <f t="shared" si="21"/>
        <v>8873.7000000000007</v>
      </c>
      <c r="BU22" s="726">
        <f ca="1">BU25+BU34+BU38+BU47+BU59+BU60+BU62+BU70+BU71+BU73+BU87+BU88+BU90+BU55+BU64+BU56+BU63+BU89+BU61</f>
        <v>22195.1</v>
      </c>
      <c r="BV22" s="726">
        <f ca="1">BV25+BV34+BV38+BV47+BV59+BV60+BV62+BV70+BV71+BV73+BV87+BV88+BV90+BV55+BV64+BV56+BV63+BV89+BV61</f>
        <v>6558.1</v>
      </c>
      <c r="BW22" s="726">
        <f ca="1">BW25+BW34+BW38+BW47+BW59+BW60+BW62+BW70+BW71+BW73+BW87+BW88+BW90+BW55+BW64+BW56+BW63+BW89+BW61</f>
        <v>4076.2</v>
      </c>
      <c r="BX22" s="726">
        <f>BX25+BX34+BX38+BX47+BX59+BX60+BX62+BX70+BX71+BX73+BX87+BX88+BX90+BX55+BX64+BX56+BX63+BX89+BX61</f>
        <v>0</v>
      </c>
      <c r="BY22" s="726">
        <f ca="1">BY25+BY34+BY38+BY47+BY59+BY60+BY62+BY70+BY71+BY73+BY87+BY88+BY90+BY55+BY64+BY56+BY63+BY89+BY61</f>
        <v>11560.800000000001</v>
      </c>
      <c r="BZ22" s="726">
        <f t="shared" ref="BZ22:CN22" ca="1" si="22">BZ25+BZ34+BZ38+BZ47+BZ59+BZ60+BZ62+BZ70+BZ71+BZ73+BZ87+BZ88+BZ90+BZ55+BZ64+BZ56+BZ63+BZ89</f>
        <v>12674.599999999999</v>
      </c>
      <c r="CA22" s="726">
        <f t="shared" ca="1" si="22"/>
        <v>0</v>
      </c>
      <c r="CB22" s="726">
        <f t="shared" ca="1" si="22"/>
        <v>3080.5</v>
      </c>
      <c r="CC22" s="726">
        <f t="shared" si="22"/>
        <v>0</v>
      </c>
      <c r="CD22" s="726">
        <f t="shared" si="22"/>
        <v>9594.0999999999985</v>
      </c>
      <c r="CE22" s="726">
        <f t="shared" ca="1" si="22"/>
        <v>12665.599999999999</v>
      </c>
      <c r="CF22" s="726">
        <f t="shared" si="22"/>
        <v>0</v>
      </c>
      <c r="CG22" s="726">
        <f t="shared" ca="1" si="22"/>
        <v>3076.5</v>
      </c>
      <c r="CH22" s="726">
        <f t="shared" si="22"/>
        <v>0</v>
      </c>
      <c r="CI22" s="726">
        <f t="shared" si="22"/>
        <v>9589.1</v>
      </c>
      <c r="CJ22" s="726">
        <f t="shared" ca="1" si="22"/>
        <v>12665.599999999999</v>
      </c>
      <c r="CK22" s="726">
        <f t="shared" si="22"/>
        <v>0</v>
      </c>
      <c r="CL22" s="726">
        <f t="shared" ca="1" si="22"/>
        <v>3076.5</v>
      </c>
      <c r="CM22" s="726">
        <f t="shared" si="22"/>
        <v>0</v>
      </c>
      <c r="CN22" s="726">
        <f t="shared" si="22"/>
        <v>9589.1</v>
      </c>
      <c r="CO22" s="721">
        <f t="shared" si="9"/>
        <v>17085.900000000001</v>
      </c>
      <c r="CP22" s="721">
        <f t="shared" si="10"/>
        <v>5284.3</v>
      </c>
      <c r="CQ22" s="721">
        <f t="shared" si="11"/>
        <v>2498.4</v>
      </c>
      <c r="CR22" s="722"/>
      <c r="CS22" s="721">
        <f t="shared" si="12"/>
        <v>9303.2000000000007</v>
      </c>
      <c r="CT22" s="726">
        <f ca="1">CT25+CT34+CT38+CT47+CT59+CT60+CT62+CT70+CT71+CT73+CT87+CT88+CT90+CT55+CT64+CT56+CT63+CT89+CT61</f>
        <v>25249.1</v>
      </c>
      <c r="CU22" s="726">
        <f ca="1">CU25+CU34+CU38+CU47+CU59+CU60+CU62+CU70+CU71+CU73+CU87+CU88+CU90+CU55+CU64+CU56+CU63+CU89+CU61</f>
        <v>6558.1</v>
      </c>
      <c r="CV22" s="726">
        <f ca="1">CV25+CV34+CV38+CV47+CV59+CV60+CV62+CV70+CV71+CV73+CV87+CV88+CV90+CV55+CV64+CV56+CV63+CV89+CV61</f>
        <v>4135.6000000000004</v>
      </c>
      <c r="CW22" s="726">
        <f>CW25+CW34+CW38+CW47+CW59+CW60+CW62+CW70+CW71+CW73+CW87+CW88+CW90+CW55+CW64+CW56+CW63+CW89+CW61</f>
        <v>0</v>
      </c>
      <c r="CX22" s="726">
        <f ca="1">CX25+CX34+CX38+CX47+CX59+CX60+CX62+CX70+CX71+CX73+CX87+CX88+CX90+CX55+CX64+CX56+CX63+CX89+CX61</f>
        <v>14555.4</v>
      </c>
      <c r="CY22" s="726">
        <f ca="1">CY25+CY34+CY38+CY47+CY59+CY60+CY62+CY70+CY71+CY73+CY87+CY88+CY90+CY55+CY64+CY56+CY63+CY89</f>
        <v>13774.599999999999</v>
      </c>
      <c r="CZ22" s="726">
        <f ca="1">CZ25+CZ34+CZ38+CZ47+CZ59+CZ60+CZ62+CZ70+CZ71+CZ73+CZ87+CZ88+CZ90+CZ55+CZ64+CZ56+CZ63+CZ89</f>
        <v>0</v>
      </c>
      <c r="DA22" s="726">
        <f ca="1">DA25+DA34+DA38+DA47+DA59+DA60+DA62+DA70+DA71+DA73+DA87+DA88+DA90+DA55+DA64+DA56+DA63+DA89</f>
        <v>3080.5</v>
      </c>
      <c r="DB22" s="726">
        <f>DB25+DB34+DB38+DB47+DB59+DB60+DB62+DB70+DB71+DB73+DB87+DB88+DB90+DB55+DB64+DB56+DB63+DB89</f>
        <v>0</v>
      </c>
      <c r="DC22" s="726">
        <f>DC25+DC34+DC38+DC47+DC59+DC60+DC62+DC70+DC71+DC73+DC87+DC88+DC90+DC55+DC64+DC56+DC63+DC89</f>
        <v>10694.099999999999</v>
      </c>
      <c r="DD22" s="721">
        <f t="shared" si="14"/>
        <v>16656.400000000001</v>
      </c>
      <c r="DE22" s="721">
        <f t="shared" si="15"/>
        <v>5284.3</v>
      </c>
      <c r="DF22" s="721">
        <f t="shared" si="16"/>
        <v>2498.4</v>
      </c>
      <c r="DG22" s="722"/>
      <c r="DH22" s="721">
        <f t="shared" si="17"/>
        <v>8873.7000000000007</v>
      </c>
      <c r="DI22" s="726">
        <f ca="1">DI25+DI34+DI38+DI47+DI59+DI60+DI62+DI70+DI71+DI73+DI87+DI88+DI90+DI55+DI64+DI56+DI63+DI89+DI61</f>
        <v>22195.1</v>
      </c>
      <c r="DJ22" s="726">
        <f ca="1">DJ25+DJ34+DJ38+DJ47+DJ59+DJ60+DJ62+DJ70+DJ71+DJ73+DJ87+DJ88+DJ90+DJ55+DJ64+DJ56+DJ63+DJ89+DJ61</f>
        <v>6558.1</v>
      </c>
      <c r="DK22" s="726">
        <f ca="1">DK25+DK34+DK38+DK47+DK59+DK60+DK62+DK70+DK71+DK73+DK87+DK88+DK90+DK55+DK64+DK56+DK63+DK89+DK61</f>
        <v>4076.2</v>
      </c>
      <c r="DL22" s="726">
        <f>DL25+DL34+DL38+DL47+DL59+DL60+DL62+DL70+DL71+DL73+DL87+DL88+DL90+DL55+DL64+DL56+DL63+DL89+DL61</f>
        <v>0</v>
      </c>
      <c r="DM22" s="726">
        <f ca="1">DM25+DM34+DM38+DM47+DM59+DM60+DM62+DM70+DM71+DM73+DM87+DM88+DM90+DM55+DM64+DM56+DM63+DM89+DM61</f>
        <v>11560.800000000001</v>
      </c>
      <c r="DN22" s="726">
        <f ca="1">DN25+DN34+DN38+DN47+DN59+DN60+DN62+DN70+DN71+DN73+DN87+DN88+DN90+DN55+DN64+DN56+DN63+DN89</f>
        <v>12674.599999999999</v>
      </c>
      <c r="DO22" s="726">
        <f ca="1">DO25+DO34+DO38+DO47+DO59+DO60+DO62+DO70+DO71+DO73+DO87+DO88+DO90+DO55+DO64+DO56+DO63+DO89</f>
        <v>0</v>
      </c>
      <c r="DP22" s="726">
        <f ca="1">DP25+DP34+DP38+DP47+DP59+DP60+DP62+DP70+DP71+DP73+DP87+DP88+DP90+DP55+DP64+DP56+DP63+DP89</f>
        <v>3080.5</v>
      </c>
      <c r="DQ22" s="726">
        <f>DQ25+DQ34+DQ38+DQ47+DQ59+DQ60+DQ62+DQ70+DQ71+DQ73+DQ87+DQ88+DQ90+DQ55+DQ64+DQ56+DQ63+DQ89</f>
        <v>0</v>
      </c>
      <c r="DR22" s="726">
        <f>DR25+DR34+DR38+DR47+DR59+DR60+DR62+DR70+DR71+DR73+DR87+DR88+DR90+DR55+DR64+DR56+DR63+DR89</f>
        <v>9594.0999999999985</v>
      </c>
    </row>
    <row r="23" spans="1:122">
      <c r="A23" s="729" t="s">
        <v>92</v>
      </c>
      <c r="B23" s="730"/>
      <c r="C23" s="731"/>
      <c r="D23" s="731"/>
      <c r="E23" s="731"/>
      <c r="F23" s="731"/>
      <c r="G23" s="731"/>
      <c r="H23" s="731"/>
      <c r="I23" s="731"/>
      <c r="J23" s="731"/>
      <c r="K23" s="731"/>
      <c r="L23" s="731"/>
      <c r="M23" s="731"/>
      <c r="N23" s="731"/>
      <c r="O23" s="731"/>
      <c r="P23" s="731"/>
      <c r="Q23" s="731"/>
      <c r="R23" s="731"/>
      <c r="S23" s="731"/>
      <c r="T23" s="731"/>
      <c r="U23" s="731"/>
      <c r="V23" s="731"/>
      <c r="W23" s="731"/>
      <c r="X23" s="731"/>
      <c r="Y23" s="731"/>
      <c r="Z23" s="731"/>
      <c r="AA23" s="731"/>
      <c r="AB23" s="731"/>
      <c r="AC23" s="731"/>
      <c r="AD23" s="732"/>
      <c r="AE23" s="732"/>
      <c r="AF23" s="732"/>
      <c r="AG23" s="733"/>
      <c r="AH23" s="733"/>
      <c r="AI23" s="733"/>
      <c r="AJ23" s="733"/>
      <c r="AK23" s="733"/>
      <c r="AL23" s="733"/>
      <c r="AM23" s="733"/>
      <c r="AN23" s="733"/>
      <c r="AO23" s="733"/>
      <c r="AP23" s="733"/>
      <c r="AQ23" s="731"/>
      <c r="AR23" s="731"/>
      <c r="AS23" s="731"/>
      <c r="AT23" s="731"/>
      <c r="AU23" s="731"/>
      <c r="AV23" s="733"/>
      <c r="AW23" s="733"/>
      <c r="AX23" s="733"/>
      <c r="AY23" s="733"/>
      <c r="AZ23" s="733"/>
      <c r="BA23" s="731"/>
      <c r="BB23" s="731"/>
      <c r="BC23" s="731"/>
      <c r="BD23" s="731"/>
      <c r="BE23" s="731"/>
      <c r="BF23" s="734"/>
      <c r="BG23" s="734"/>
      <c r="BH23" s="734"/>
      <c r="BI23" s="734"/>
      <c r="BJ23" s="734"/>
      <c r="BK23" s="733"/>
      <c r="BL23" s="733"/>
      <c r="BM23" s="733"/>
      <c r="BN23" s="733"/>
      <c r="BO23" s="733"/>
      <c r="BP23" s="733"/>
      <c r="BQ23" s="733"/>
      <c r="BR23" s="733"/>
      <c r="BS23" s="733"/>
      <c r="BT23" s="733"/>
      <c r="BU23" s="731"/>
      <c r="BV23" s="731"/>
      <c r="BW23" s="731"/>
      <c r="BX23" s="731"/>
      <c r="BY23" s="731"/>
      <c r="BZ23" s="733"/>
      <c r="CA23" s="733"/>
      <c r="CB23" s="733"/>
      <c r="CC23" s="733"/>
      <c r="CD23" s="733"/>
      <c r="CE23" s="731"/>
      <c r="CF23" s="731"/>
      <c r="CG23" s="731"/>
      <c r="CH23" s="731"/>
      <c r="CI23" s="731"/>
      <c r="CJ23" s="731"/>
      <c r="CK23" s="731"/>
      <c r="CL23" s="731"/>
      <c r="CM23" s="731"/>
      <c r="CN23" s="731"/>
      <c r="CO23" s="721">
        <f t="shared" si="9"/>
        <v>0</v>
      </c>
      <c r="CP23" s="721">
        <f t="shared" si="10"/>
        <v>0</v>
      </c>
      <c r="CQ23" s="721">
        <f t="shared" si="11"/>
        <v>0</v>
      </c>
      <c r="CR23" s="722"/>
      <c r="CS23" s="721">
        <f t="shared" si="12"/>
        <v>0</v>
      </c>
      <c r="CT23" s="731"/>
      <c r="CU23" s="731"/>
      <c r="CV23" s="731"/>
      <c r="CW23" s="731"/>
      <c r="CX23" s="731"/>
      <c r="CY23" s="733"/>
      <c r="CZ23" s="733"/>
      <c r="DA23" s="733"/>
      <c r="DB23" s="733"/>
      <c r="DC23" s="733"/>
      <c r="DD23" s="721">
        <f t="shared" si="14"/>
        <v>0</v>
      </c>
      <c r="DE23" s="721">
        <f t="shared" si="15"/>
        <v>0</v>
      </c>
      <c r="DF23" s="721">
        <f t="shared" si="16"/>
        <v>0</v>
      </c>
      <c r="DG23" s="722"/>
      <c r="DH23" s="721">
        <f t="shared" si="17"/>
        <v>0</v>
      </c>
      <c r="DI23" s="731"/>
      <c r="DJ23" s="731"/>
      <c r="DK23" s="731"/>
      <c r="DL23" s="731"/>
      <c r="DM23" s="731"/>
      <c r="DN23" s="733"/>
      <c r="DO23" s="733"/>
      <c r="DP23" s="733"/>
      <c r="DQ23" s="733"/>
      <c r="DR23" s="733"/>
    </row>
    <row r="24" spans="1:122" ht="14.25" hidden="1" customHeight="1">
      <c r="A24" s="735" t="s">
        <v>93</v>
      </c>
      <c r="B24" s="736"/>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c r="AC24" s="737"/>
      <c r="AD24" s="179"/>
      <c r="AE24" s="179"/>
      <c r="AF24" s="179"/>
      <c r="AG24" s="738"/>
      <c r="AH24" s="738"/>
      <c r="AI24" s="738"/>
      <c r="AJ24" s="738"/>
      <c r="AK24" s="738"/>
      <c r="AL24" s="738"/>
      <c r="AM24" s="738"/>
      <c r="AN24" s="738"/>
      <c r="AO24" s="738"/>
      <c r="AP24" s="738"/>
      <c r="AQ24" s="737"/>
      <c r="AR24" s="737"/>
      <c r="AS24" s="737"/>
      <c r="AT24" s="737"/>
      <c r="AU24" s="737"/>
      <c r="AV24" s="738"/>
      <c r="AW24" s="738"/>
      <c r="AX24" s="738"/>
      <c r="AY24" s="738"/>
      <c r="AZ24" s="738"/>
      <c r="BA24" s="737"/>
      <c r="BB24" s="737"/>
      <c r="BC24" s="737"/>
      <c r="BD24" s="737"/>
      <c r="BE24" s="737"/>
      <c r="BF24" s="739"/>
      <c r="BG24" s="739"/>
      <c r="BH24" s="739"/>
      <c r="BI24" s="739"/>
      <c r="BJ24" s="739"/>
      <c r="BK24" s="738"/>
      <c r="BL24" s="738"/>
      <c r="BM24" s="738"/>
      <c r="BN24" s="738"/>
      <c r="BO24" s="738"/>
      <c r="BP24" s="738"/>
      <c r="BQ24" s="738"/>
      <c r="BR24" s="738"/>
      <c r="BS24" s="738"/>
      <c r="BT24" s="738"/>
      <c r="BU24" s="737"/>
      <c r="BV24" s="737"/>
      <c r="BW24" s="737"/>
      <c r="BX24" s="737"/>
      <c r="BY24" s="737"/>
      <c r="BZ24" s="738"/>
      <c r="CA24" s="738"/>
      <c r="CB24" s="738"/>
      <c r="CC24" s="738"/>
      <c r="CD24" s="738"/>
      <c r="CE24" s="737"/>
      <c r="CF24" s="737"/>
      <c r="CG24" s="737"/>
      <c r="CH24" s="737"/>
      <c r="CI24" s="737"/>
      <c r="CJ24" s="737"/>
      <c r="CK24" s="737"/>
      <c r="CL24" s="737"/>
      <c r="CM24" s="737"/>
      <c r="CN24" s="737"/>
      <c r="CO24" s="721">
        <f t="shared" si="9"/>
        <v>0</v>
      </c>
      <c r="CP24" s="721">
        <f t="shared" si="10"/>
        <v>0</v>
      </c>
      <c r="CQ24" s="721">
        <f t="shared" si="11"/>
        <v>0</v>
      </c>
      <c r="CR24" s="722"/>
      <c r="CS24" s="721">
        <f t="shared" si="12"/>
        <v>0</v>
      </c>
      <c r="CT24" s="737"/>
      <c r="CU24" s="737"/>
      <c r="CV24" s="737"/>
      <c r="CW24" s="737"/>
      <c r="CX24" s="737"/>
      <c r="CY24" s="738"/>
      <c r="CZ24" s="738"/>
      <c r="DA24" s="738"/>
      <c r="DB24" s="738"/>
      <c r="DC24" s="738"/>
      <c r="DD24" s="721">
        <f t="shared" si="14"/>
        <v>0</v>
      </c>
      <c r="DE24" s="721">
        <f t="shared" si="15"/>
        <v>0</v>
      </c>
      <c r="DF24" s="721">
        <f t="shared" si="16"/>
        <v>0</v>
      </c>
      <c r="DG24" s="722"/>
      <c r="DH24" s="721">
        <f t="shared" si="17"/>
        <v>0</v>
      </c>
      <c r="DI24" s="737"/>
      <c r="DJ24" s="737"/>
      <c r="DK24" s="737"/>
      <c r="DL24" s="737"/>
      <c r="DM24" s="737"/>
      <c r="DN24" s="738"/>
      <c r="DO24" s="738"/>
      <c r="DP24" s="738"/>
      <c r="DQ24" s="738"/>
      <c r="DR24" s="738"/>
    </row>
    <row r="25" spans="1:122" ht="18.75" customHeight="1">
      <c r="A25" s="830" t="s">
        <v>508</v>
      </c>
      <c r="B25" s="833">
        <v>5005</v>
      </c>
      <c r="C25" s="882" t="s">
        <v>124</v>
      </c>
      <c r="D25" s="883" t="s">
        <v>509</v>
      </c>
      <c r="E25" s="904" t="s">
        <v>125</v>
      </c>
      <c r="F25" s="737"/>
      <c r="G25" s="737"/>
      <c r="H25" s="737"/>
      <c r="I25" s="737"/>
      <c r="J25" s="737"/>
      <c r="K25" s="737"/>
      <c r="L25" s="737"/>
      <c r="M25" s="840" t="s">
        <v>73</v>
      </c>
      <c r="N25" s="896" t="s">
        <v>424</v>
      </c>
      <c r="O25" s="878" t="s">
        <v>74</v>
      </c>
      <c r="P25" s="737">
        <v>29</v>
      </c>
      <c r="Q25" s="737"/>
      <c r="R25" s="737"/>
      <c r="S25" s="737"/>
      <c r="T25" s="737"/>
      <c r="U25" s="737"/>
      <c r="V25" s="737"/>
      <c r="W25" s="882" t="s">
        <v>45</v>
      </c>
      <c r="X25" s="883" t="s">
        <v>510</v>
      </c>
      <c r="Y25" s="883" t="s">
        <v>46</v>
      </c>
      <c r="Z25" s="901" t="s">
        <v>167</v>
      </c>
      <c r="AA25" s="741" t="s">
        <v>424</v>
      </c>
      <c r="AB25" s="894" t="s">
        <v>56</v>
      </c>
      <c r="AC25" s="737"/>
      <c r="AD25" s="179" t="s">
        <v>161</v>
      </c>
      <c r="AE25" s="179"/>
      <c r="AF25" s="179"/>
      <c r="AG25" s="738">
        <f>AI25+AK25+AM25+AO25</f>
        <v>822.8</v>
      </c>
      <c r="AH25" s="738">
        <f>AJ25+AL25+AN25+AP25</f>
        <v>781.40000000000009</v>
      </c>
      <c r="AI25" s="738"/>
      <c r="AJ25" s="738"/>
      <c r="AK25" s="738"/>
      <c r="AL25" s="738"/>
      <c r="AM25" s="738"/>
      <c r="AN25" s="738"/>
      <c r="AO25" s="738">
        <f>AO33</f>
        <v>822.8</v>
      </c>
      <c r="AP25" s="738">
        <f>AP33</f>
        <v>781.40000000000009</v>
      </c>
      <c r="AQ25" s="737">
        <f>AQ33</f>
        <v>1796.4</v>
      </c>
      <c r="AR25" s="737">
        <f t="shared" ref="AR25:BE25" si="23">AR33</f>
        <v>0</v>
      </c>
      <c r="AS25" s="737">
        <f t="shared" si="23"/>
        <v>0</v>
      </c>
      <c r="AT25" s="737">
        <f t="shared" si="23"/>
        <v>0</v>
      </c>
      <c r="AU25" s="737">
        <f t="shared" si="23"/>
        <v>1796.4</v>
      </c>
      <c r="AV25" s="737">
        <f t="shared" si="23"/>
        <v>1459.3</v>
      </c>
      <c r="AW25" s="737">
        <f t="shared" si="23"/>
        <v>0</v>
      </c>
      <c r="AX25" s="737">
        <f t="shared" si="23"/>
        <v>0</v>
      </c>
      <c r="AY25" s="737">
        <f t="shared" si="23"/>
        <v>0</v>
      </c>
      <c r="AZ25" s="737">
        <f t="shared" si="23"/>
        <v>1459.3</v>
      </c>
      <c r="BA25" s="737">
        <f t="shared" si="23"/>
        <v>1459.3</v>
      </c>
      <c r="BB25" s="737">
        <f t="shared" si="23"/>
        <v>0</v>
      </c>
      <c r="BC25" s="737">
        <f t="shared" si="23"/>
        <v>0</v>
      </c>
      <c r="BD25" s="737">
        <f t="shared" si="23"/>
        <v>0</v>
      </c>
      <c r="BE25" s="737">
        <f t="shared" si="23"/>
        <v>1459.3</v>
      </c>
      <c r="BF25" s="739">
        <f>BF33</f>
        <v>1459.3</v>
      </c>
      <c r="BG25" s="739">
        <f>BG33</f>
        <v>0</v>
      </c>
      <c r="BH25" s="739">
        <f>BH33</f>
        <v>0</v>
      </c>
      <c r="BI25" s="739">
        <f>BI33</f>
        <v>0</v>
      </c>
      <c r="BJ25" s="739">
        <f>BJ33</f>
        <v>1459.3</v>
      </c>
      <c r="BK25" s="738">
        <f>BM25+BO25+BQ25+BS25</f>
        <v>822.8</v>
      </c>
      <c r="BL25" s="738">
        <f>BN25+BP25+BR25+BT25</f>
        <v>781.40000000000009</v>
      </c>
      <c r="BM25" s="738"/>
      <c r="BN25" s="738"/>
      <c r="BO25" s="738"/>
      <c r="BP25" s="738"/>
      <c r="BQ25" s="738"/>
      <c r="BR25" s="738"/>
      <c r="BS25" s="738">
        <f t="shared" ref="BS25:CI25" si="24">BS33</f>
        <v>822.8</v>
      </c>
      <c r="BT25" s="738">
        <f t="shared" si="24"/>
        <v>781.40000000000009</v>
      </c>
      <c r="BU25" s="737">
        <f t="shared" si="24"/>
        <v>1796.4</v>
      </c>
      <c r="BV25" s="737">
        <f t="shared" si="24"/>
        <v>0</v>
      </c>
      <c r="BW25" s="737">
        <f t="shared" si="24"/>
        <v>0</v>
      </c>
      <c r="BX25" s="737">
        <f t="shared" si="24"/>
        <v>0</v>
      </c>
      <c r="BY25" s="737">
        <f t="shared" si="24"/>
        <v>1796.4</v>
      </c>
      <c r="BZ25" s="737">
        <f t="shared" si="24"/>
        <v>1459.3</v>
      </c>
      <c r="CA25" s="737">
        <f t="shared" si="24"/>
        <v>0</v>
      </c>
      <c r="CB25" s="737">
        <f t="shared" si="24"/>
        <v>0</v>
      </c>
      <c r="CC25" s="737">
        <f t="shared" si="24"/>
        <v>0</v>
      </c>
      <c r="CD25" s="737">
        <f t="shared" si="24"/>
        <v>1459.3</v>
      </c>
      <c r="CE25" s="737">
        <f t="shared" si="24"/>
        <v>1459.3</v>
      </c>
      <c r="CF25" s="737">
        <f t="shared" si="24"/>
        <v>0</v>
      </c>
      <c r="CG25" s="737">
        <f t="shared" si="24"/>
        <v>0</v>
      </c>
      <c r="CH25" s="737">
        <f t="shared" si="24"/>
        <v>0</v>
      </c>
      <c r="CI25" s="737">
        <f t="shared" si="24"/>
        <v>1459.3</v>
      </c>
      <c r="CJ25" s="737">
        <f>CJ33</f>
        <v>1459.3</v>
      </c>
      <c r="CK25" s="737">
        <f>CK33</f>
        <v>0</v>
      </c>
      <c r="CL25" s="737">
        <f>CL33</f>
        <v>0</v>
      </c>
      <c r="CM25" s="737">
        <f>CM33</f>
        <v>0</v>
      </c>
      <c r="CN25" s="737">
        <f>CN33</f>
        <v>1459.3</v>
      </c>
      <c r="CO25" s="721">
        <f t="shared" si="9"/>
        <v>781.40000000000009</v>
      </c>
      <c r="CP25" s="721">
        <f t="shared" si="10"/>
        <v>0</v>
      </c>
      <c r="CQ25" s="721">
        <f t="shared" si="11"/>
        <v>0</v>
      </c>
      <c r="CR25" s="722"/>
      <c r="CS25" s="721">
        <f t="shared" si="12"/>
        <v>781.40000000000009</v>
      </c>
      <c r="CT25" s="737">
        <f>CT33</f>
        <v>1796.4</v>
      </c>
      <c r="CU25" s="737">
        <f t="shared" ref="CU25:DC25" si="25">CU33</f>
        <v>0</v>
      </c>
      <c r="CV25" s="737">
        <f t="shared" si="25"/>
        <v>0</v>
      </c>
      <c r="CW25" s="737">
        <f t="shared" si="25"/>
        <v>0</v>
      </c>
      <c r="CX25" s="737">
        <f t="shared" si="25"/>
        <v>1796.4</v>
      </c>
      <c r="CY25" s="737">
        <f t="shared" si="25"/>
        <v>1459.3</v>
      </c>
      <c r="CZ25" s="737">
        <f t="shared" si="25"/>
        <v>0</v>
      </c>
      <c r="DA25" s="737">
        <f t="shared" si="25"/>
        <v>0</v>
      </c>
      <c r="DB25" s="737">
        <f t="shared" si="25"/>
        <v>0</v>
      </c>
      <c r="DC25" s="737">
        <f t="shared" si="25"/>
        <v>1459.3</v>
      </c>
      <c r="DD25" s="721">
        <f t="shared" si="14"/>
        <v>781.40000000000009</v>
      </c>
      <c r="DE25" s="721">
        <f t="shared" si="15"/>
        <v>0</v>
      </c>
      <c r="DF25" s="721">
        <f t="shared" si="16"/>
        <v>0</v>
      </c>
      <c r="DG25" s="722"/>
      <c r="DH25" s="721">
        <f t="shared" si="17"/>
        <v>781.40000000000009</v>
      </c>
      <c r="DI25" s="737">
        <f t="shared" ref="DI25:DR25" si="26">DI33</f>
        <v>1796.4</v>
      </c>
      <c r="DJ25" s="737">
        <f t="shared" si="26"/>
        <v>0</v>
      </c>
      <c r="DK25" s="737">
        <f t="shared" si="26"/>
        <v>0</v>
      </c>
      <c r="DL25" s="737">
        <f t="shared" si="26"/>
        <v>0</v>
      </c>
      <c r="DM25" s="737">
        <f t="shared" si="26"/>
        <v>1796.4</v>
      </c>
      <c r="DN25" s="737">
        <f t="shared" si="26"/>
        <v>1459.3</v>
      </c>
      <c r="DO25" s="737">
        <f t="shared" si="26"/>
        <v>0</v>
      </c>
      <c r="DP25" s="737">
        <f t="shared" si="26"/>
        <v>0</v>
      </c>
      <c r="DQ25" s="737">
        <f t="shared" si="26"/>
        <v>0</v>
      </c>
      <c r="DR25" s="737">
        <f t="shared" si="26"/>
        <v>1459.3</v>
      </c>
    </row>
    <row r="26" spans="1:122">
      <c r="A26" s="831"/>
      <c r="B26" s="834"/>
      <c r="C26" s="867"/>
      <c r="D26" s="876"/>
      <c r="E26" s="905"/>
      <c r="F26" s="737"/>
      <c r="G26" s="737"/>
      <c r="H26" s="737"/>
      <c r="I26" s="737"/>
      <c r="J26" s="737"/>
      <c r="K26" s="737"/>
      <c r="L26" s="737"/>
      <c r="M26" s="841"/>
      <c r="N26" s="897"/>
      <c r="O26" s="879"/>
      <c r="P26" s="737"/>
      <c r="Q26" s="737"/>
      <c r="R26" s="737"/>
      <c r="S26" s="737"/>
      <c r="T26" s="737"/>
      <c r="U26" s="737"/>
      <c r="V26" s="737"/>
      <c r="W26" s="867"/>
      <c r="X26" s="876"/>
      <c r="Y26" s="876"/>
      <c r="Z26" s="902"/>
      <c r="AA26" s="741"/>
      <c r="AB26" s="895"/>
      <c r="AC26" s="737"/>
      <c r="AD26" s="179" t="s">
        <v>161</v>
      </c>
      <c r="AE26" s="179" t="s">
        <v>437</v>
      </c>
      <c r="AF26" s="179" t="s">
        <v>399</v>
      </c>
      <c r="AG26" s="738">
        <f>AI26+AK26+AM26+AO26</f>
        <v>205.1</v>
      </c>
      <c r="AH26" s="738">
        <f t="shared" ref="AH26:AH37" si="27">AJ26+AL26+AN26+AP26</f>
        <v>205</v>
      </c>
      <c r="AI26" s="738"/>
      <c r="AJ26" s="738"/>
      <c r="AK26" s="738"/>
      <c r="AL26" s="738"/>
      <c r="AM26" s="738"/>
      <c r="AN26" s="738"/>
      <c r="AO26" s="738">
        <v>205.1</v>
      </c>
      <c r="AP26" s="738">
        <v>205</v>
      </c>
      <c r="AQ26" s="737"/>
      <c r="AR26" s="737"/>
      <c r="AS26" s="737"/>
      <c r="AT26" s="737"/>
      <c r="AU26" s="737"/>
      <c r="AV26" s="738"/>
      <c r="AW26" s="738"/>
      <c r="AX26" s="738"/>
      <c r="AY26" s="738"/>
      <c r="AZ26" s="738"/>
      <c r="BA26" s="737"/>
      <c r="BB26" s="737"/>
      <c r="BC26" s="737"/>
      <c r="BD26" s="737"/>
      <c r="BE26" s="737"/>
      <c r="BF26" s="739"/>
      <c r="BG26" s="739"/>
      <c r="BH26" s="739"/>
      <c r="BI26" s="739"/>
      <c r="BJ26" s="739"/>
      <c r="BK26" s="738">
        <f>BM26+BO26+BQ26+BS26</f>
        <v>205.1</v>
      </c>
      <c r="BL26" s="738">
        <f t="shared" ref="BL26:BL35" si="28">BN26+BP26+BR26+BT26</f>
        <v>205</v>
      </c>
      <c r="BM26" s="738"/>
      <c r="BN26" s="738"/>
      <c r="BO26" s="738"/>
      <c r="BP26" s="738"/>
      <c r="BQ26" s="738"/>
      <c r="BR26" s="738"/>
      <c r="BS26" s="738">
        <v>205.1</v>
      </c>
      <c r="BT26" s="738">
        <v>205</v>
      </c>
      <c r="BU26" s="737"/>
      <c r="BV26" s="737"/>
      <c r="BW26" s="737"/>
      <c r="BX26" s="737"/>
      <c r="BY26" s="737"/>
      <c r="BZ26" s="738"/>
      <c r="CA26" s="738"/>
      <c r="CB26" s="738"/>
      <c r="CC26" s="738"/>
      <c r="CD26" s="738"/>
      <c r="CE26" s="737"/>
      <c r="CF26" s="737"/>
      <c r="CG26" s="737"/>
      <c r="CH26" s="737"/>
      <c r="CI26" s="737"/>
      <c r="CJ26" s="737"/>
      <c r="CK26" s="737"/>
      <c r="CL26" s="737"/>
      <c r="CM26" s="737"/>
      <c r="CN26" s="737"/>
      <c r="CO26" s="721">
        <f t="shared" si="9"/>
        <v>205</v>
      </c>
      <c r="CP26" s="721">
        <f t="shared" si="10"/>
        <v>0</v>
      </c>
      <c r="CQ26" s="721">
        <f t="shared" si="11"/>
        <v>0</v>
      </c>
      <c r="CR26" s="722"/>
      <c r="CS26" s="721">
        <f t="shared" si="12"/>
        <v>205</v>
      </c>
      <c r="CT26" s="737"/>
      <c r="CU26" s="737"/>
      <c r="CV26" s="737"/>
      <c r="CW26" s="737"/>
      <c r="CX26" s="737"/>
      <c r="CY26" s="738"/>
      <c r="CZ26" s="738"/>
      <c r="DA26" s="738"/>
      <c r="DB26" s="738"/>
      <c r="DC26" s="738"/>
      <c r="DD26" s="721">
        <f t="shared" si="14"/>
        <v>205</v>
      </c>
      <c r="DE26" s="721">
        <f t="shared" si="15"/>
        <v>0</v>
      </c>
      <c r="DF26" s="721">
        <f t="shared" si="16"/>
        <v>0</v>
      </c>
      <c r="DG26" s="722"/>
      <c r="DH26" s="721">
        <f t="shared" si="17"/>
        <v>205</v>
      </c>
      <c r="DI26" s="737"/>
      <c r="DJ26" s="737"/>
      <c r="DK26" s="737"/>
      <c r="DL26" s="737"/>
      <c r="DM26" s="737"/>
      <c r="DN26" s="738"/>
      <c r="DO26" s="738"/>
      <c r="DP26" s="738"/>
      <c r="DQ26" s="738"/>
      <c r="DR26" s="738"/>
    </row>
    <row r="27" spans="1:122">
      <c r="A27" s="831"/>
      <c r="B27" s="834"/>
      <c r="C27" s="867"/>
      <c r="D27" s="876"/>
      <c r="E27" s="905"/>
      <c r="F27" s="737"/>
      <c r="G27" s="737"/>
      <c r="H27" s="737"/>
      <c r="I27" s="737"/>
      <c r="J27" s="737"/>
      <c r="K27" s="737"/>
      <c r="L27" s="737"/>
      <c r="M27" s="841"/>
      <c r="N27" s="897"/>
      <c r="O27" s="879"/>
      <c r="P27" s="737"/>
      <c r="Q27" s="737"/>
      <c r="R27" s="737"/>
      <c r="S27" s="737"/>
      <c r="T27" s="737"/>
      <c r="U27" s="737"/>
      <c r="V27" s="737"/>
      <c r="W27" s="867"/>
      <c r="X27" s="876"/>
      <c r="Y27" s="876"/>
      <c r="Z27" s="902"/>
      <c r="AA27" s="741"/>
      <c r="AB27" s="895"/>
      <c r="AC27" s="737"/>
      <c r="AD27" s="179" t="s">
        <v>161</v>
      </c>
      <c r="AE27" s="179" t="s">
        <v>511</v>
      </c>
      <c r="AF27" s="179" t="s">
        <v>399</v>
      </c>
      <c r="AG27" s="738"/>
      <c r="AH27" s="738">
        <f t="shared" si="27"/>
        <v>0</v>
      </c>
      <c r="AI27" s="738"/>
      <c r="AJ27" s="738"/>
      <c r="AK27" s="738"/>
      <c r="AL27" s="738"/>
      <c r="AM27" s="738"/>
      <c r="AN27" s="738"/>
      <c r="AO27" s="738"/>
      <c r="AP27" s="738"/>
      <c r="AQ27" s="737">
        <v>400</v>
      </c>
      <c r="AR27" s="737"/>
      <c r="AS27" s="737"/>
      <c r="AT27" s="737"/>
      <c r="AU27" s="737">
        <v>400</v>
      </c>
      <c r="AV27" s="738">
        <v>400</v>
      </c>
      <c r="AW27" s="738"/>
      <c r="AX27" s="738"/>
      <c r="AY27" s="738"/>
      <c r="AZ27" s="738">
        <v>400</v>
      </c>
      <c r="BA27" s="737">
        <v>400</v>
      </c>
      <c r="BB27" s="737"/>
      <c r="BC27" s="737"/>
      <c r="BD27" s="737"/>
      <c r="BE27" s="737">
        <v>400</v>
      </c>
      <c r="BF27" s="739">
        <v>400</v>
      </c>
      <c r="BG27" s="739"/>
      <c r="BH27" s="739"/>
      <c r="BI27" s="739"/>
      <c r="BJ27" s="739">
        <v>400</v>
      </c>
      <c r="BK27" s="738"/>
      <c r="BL27" s="738">
        <f t="shared" si="28"/>
        <v>0</v>
      </c>
      <c r="BM27" s="738"/>
      <c r="BN27" s="738"/>
      <c r="BO27" s="738"/>
      <c r="BP27" s="738"/>
      <c r="BQ27" s="738"/>
      <c r="BR27" s="738"/>
      <c r="BS27" s="738"/>
      <c r="BT27" s="738"/>
      <c r="BU27" s="737">
        <v>400</v>
      </c>
      <c r="BV27" s="737"/>
      <c r="BW27" s="737"/>
      <c r="BX27" s="737"/>
      <c r="BY27" s="737">
        <v>400</v>
      </c>
      <c r="BZ27" s="738">
        <v>400</v>
      </c>
      <c r="CA27" s="738"/>
      <c r="CB27" s="738"/>
      <c r="CC27" s="738"/>
      <c r="CD27" s="738">
        <v>400</v>
      </c>
      <c r="CE27" s="737">
        <v>400</v>
      </c>
      <c r="CF27" s="737"/>
      <c r="CG27" s="737"/>
      <c r="CH27" s="737"/>
      <c r="CI27" s="737">
        <v>400</v>
      </c>
      <c r="CJ27" s="737">
        <v>400</v>
      </c>
      <c r="CK27" s="737"/>
      <c r="CL27" s="737"/>
      <c r="CM27" s="737"/>
      <c r="CN27" s="737">
        <v>400</v>
      </c>
      <c r="CO27" s="721">
        <f t="shared" si="9"/>
        <v>0</v>
      </c>
      <c r="CP27" s="721">
        <f t="shared" si="10"/>
        <v>0</v>
      </c>
      <c r="CQ27" s="721">
        <f t="shared" si="11"/>
        <v>0</v>
      </c>
      <c r="CR27" s="722"/>
      <c r="CS27" s="721">
        <f t="shared" si="12"/>
        <v>0</v>
      </c>
      <c r="CT27" s="737">
        <v>400</v>
      </c>
      <c r="CU27" s="737"/>
      <c r="CV27" s="737"/>
      <c r="CW27" s="737"/>
      <c r="CX27" s="737">
        <v>400</v>
      </c>
      <c r="CY27" s="738">
        <v>400</v>
      </c>
      <c r="CZ27" s="738"/>
      <c r="DA27" s="738"/>
      <c r="DB27" s="738"/>
      <c r="DC27" s="738">
        <v>400</v>
      </c>
      <c r="DD27" s="721">
        <f t="shared" si="14"/>
        <v>0</v>
      </c>
      <c r="DE27" s="721">
        <f t="shared" si="15"/>
        <v>0</v>
      </c>
      <c r="DF27" s="721">
        <f t="shared" si="16"/>
        <v>0</v>
      </c>
      <c r="DG27" s="722"/>
      <c r="DH27" s="721">
        <f t="shared" si="17"/>
        <v>0</v>
      </c>
      <c r="DI27" s="737">
        <v>400</v>
      </c>
      <c r="DJ27" s="737"/>
      <c r="DK27" s="737"/>
      <c r="DL27" s="737"/>
      <c r="DM27" s="737">
        <v>400</v>
      </c>
      <c r="DN27" s="738">
        <v>400</v>
      </c>
      <c r="DO27" s="738"/>
      <c r="DP27" s="738"/>
      <c r="DQ27" s="738"/>
      <c r="DR27" s="738">
        <v>400</v>
      </c>
    </row>
    <row r="28" spans="1:122">
      <c r="A28" s="831"/>
      <c r="B28" s="834"/>
      <c r="C28" s="867"/>
      <c r="D28" s="876"/>
      <c r="E28" s="905"/>
      <c r="F28" s="737"/>
      <c r="G28" s="737"/>
      <c r="H28" s="737"/>
      <c r="I28" s="737"/>
      <c r="J28" s="737"/>
      <c r="K28" s="737"/>
      <c r="L28" s="737"/>
      <c r="M28" s="841"/>
      <c r="N28" s="897"/>
      <c r="O28" s="879"/>
      <c r="P28" s="737"/>
      <c r="Q28" s="737"/>
      <c r="R28" s="737"/>
      <c r="S28" s="737"/>
      <c r="T28" s="737"/>
      <c r="U28" s="737"/>
      <c r="V28" s="737"/>
      <c r="W28" s="867"/>
      <c r="X28" s="876"/>
      <c r="Y28" s="876"/>
      <c r="Z28" s="902"/>
      <c r="AA28" s="741"/>
      <c r="AB28" s="895"/>
      <c r="AC28" s="737"/>
      <c r="AD28" s="179" t="s">
        <v>161</v>
      </c>
      <c r="AE28" s="179" t="s">
        <v>400</v>
      </c>
      <c r="AF28" s="179" t="s">
        <v>399</v>
      </c>
      <c r="AG28" s="738">
        <f>AI28+AK28+AM28+AO28</f>
        <v>10.8</v>
      </c>
      <c r="AH28" s="738">
        <f t="shared" si="27"/>
        <v>10.8</v>
      </c>
      <c r="AI28" s="738"/>
      <c r="AJ28" s="738"/>
      <c r="AK28" s="738"/>
      <c r="AL28" s="738"/>
      <c r="AM28" s="738"/>
      <c r="AN28" s="738"/>
      <c r="AO28" s="738">
        <v>10.8</v>
      </c>
      <c r="AP28" s="738">
        <v>10.8</v>
      </c>
      <c r="AQ28" s="737"/>
      <c r="AR28" s="737"/>
      <c r="AS28" s="737"/>
      <c r="AT28" s="737"/>
      <c r="AU28" s="737"/>
      <c r="AV28" s="738"/>
      <c r="AW28" s="738"/>
      <c r="AX28" s="738"/>
      <c r="AY28" s="738"/>
      <c r="AZ28" s="738"/>
      <c r="BA28" s="737"/>
      <c r="BB28" s="737"/>
      <c r="BC28" s="737"/>
      <c r="BD28" s="737"/>
      <c r="BE28" s="737"/>
      <c r="BF28" s="739"/>
      <c r="BG28" s="739"/>
      <c r="BH28" s="739"/>
      <c r="BI28" s="739"/>
      <c r="BJ28" s="739"/>
      <c r="BK28" s="738">
        <f>BM28+BO28+BQ28+BS28</f>
        <v>10.8</v>
      </c>
      <c r="BL28" s="738">
        <f t="shared" si="28"/>
        <v>10.8</v>
      </c>
      <c r="BM28" s="738"/>
      <c r="BN28" s="738"/>
      <c r="BO28" s="738"/>
      <c r="BP28" s="738"/>
      <c r="BQ28" s="738"/>
      <c r="BR28" s="738"/>
      <c r="BS28" s="738">
        <v>10.8</v>
      </c>
      <c r="BT28" s="738">
        <v>10.8</v>
      </c>
      <c r="BU28" s="737"/>
      <c r="BV28" s="737"/>
      <c r="BW28" s="737"/>
      <c r="BX28" s="737"/>
      <c r="BY28" s="737"/>
      <c r="BZ28" s="738"/>
      <c r="CA28" s="738"/>
      <c r="CB28" s="738"/>
      <c r="CC28" s="738"/>
      <c r="CD28" s="738"/>
      <c r="CE28" s="737"/>
      <c r="CF28" s="737"/>
      <c r="CG28" s="737"/>
      <c r="CH28" s="737"/>
      <c r="CI28" s="737"/>
      <c r="CJ28" s="737"/>
      <c r="CK28" s="737"/>
      <c r="CL28" s="737"/>
      <c r="CM28" s="737"/>
      <c r="CN28" s="737"/>
      <c r="CO28" s="721">
        <f t="shared" si="9"/>
        <v>10.8</v>
      </c>
      <c r="CP28" s="721">
        <f t="shared" si="10"/>
        <v>0</v>
      </c>
      <c r="CQ28" s="721">
        <f t="shared" si="11"/>
        <v>0</v>
      </c>
      <c r="CR28" s="722"/>
      <c r="CS28" s="721">
        <f t="shared" si="12"/>
        <v>10.8</v>
      </c>
      <c r="CT28" s="737"/>
      <c r="CU28" s="737"/>
      <c r="CV28" s="737"/>
      <c r="CW28" s="737"/>
      <c r="CX28" s="737"/>
      <c r="CY28" s="738"/>
      <c r="CZ28" s="738"/>
      <c r="DA28" s="738"/>
      <c r="DB28" s="738"/>
      <c r="DC28" s="738"/>
      <c r="DD28" s="721">
        <f t="shared" si="14"/>
        <v>10.8</v>
      </c>
      <c r="DE28" s="721">
        <f t="shared" si="15"/>
        <v>0</v>
      </c>
      <c r="DF28" s="721">
        <f t="shared" si="16"/>
        <v>0</v>
      </c>
      <c r="DG28" s="722"/>
      <c r="DH28" s="721">
        <f t="shared" si="17"/>
        <v>10.8</v>
      </c>
      <c r="DI28" s="737"/>
      <c r="DJ28" s="737"/>
      <c r="DK28" s="737"/>
      <c r="DL28" s="737"/>
      <c r="DM28" s="737"/>
      <c r="DN28" s="738"/>
      <c r="DO28" s="738"/>
      <c r="DP28" s="738"/>
      <c r="DQ28" s="738"/>
      <c r="DR28" s="738"/>
    </row>
    <row r="29" spans="1:122">
      <c r="A29" s="831"/>
      <c r="B29" s="834"/>
      <c r="C29" s="867"/>
      <c r="D29" s="876"/>
      <c r="E29" s="905"/>
      <c r="F29" s="737"/>
      <c r="G29" s="737"/>
      <c r="H29" s="737"/>
      <c r="I29" s="737"/>
      <c r="J29" s="737"/>
      <c r="K29" s="737"/>
      <c r="L29" s="737"/>
      <c r="M29" s="841"/>
      <c r="N29" s="897"/>
      <c r="O29" s="879"/>
      <c r="P29" s="737"/>
      <c r="Q29" s="737"/>
      <c r="R29" s="737"/>
      <c r="S29" s="737"/>
      <c r="T29" s="737"/>
      <c r="U29" s="737"/>
      <c r="V29" s="737"/>
      <c r="W29" s="867"/>
      <c r="X29" s="876"/>
      <c r="Y29" s="876"/>
      <c r="Z29" s="902"/>
      <c r="AA29" s="741"/>
      <c r="AB29" s="895"/>
      <c r="AC29" s="737"/>
      <c r="AD29" s="179" t="s">
        <v>161</v>
      </c>
      <c r="AE29" s="179" t="s">
        <v>512</v>
      </c>
      <c r="AF29" s="179" t="s">
        <v>399</v>
      </c>
      <c r="AG29" s="738"/>
      <c r="AH29" s="738">
        <f t="shared" si="27"/>
        <v>0</v>
      </c>
      <c r="AI29" s="738"/>
      <c r="AJ29" s="738"/>
      <c r="AK29" s="738"/>
      <c r="AL29" s="738"/>
      <c r="AM29" s="738"/>
      <c r="AN29" s="738"/>
      <c r="AO29" s="738"/>
      <c r="AP29" s="738"/>
      <c r="AQ29" s="737">
        <v>55</v>
      </c>
      <c r="AR29" s="737"/>
      <c r="AS29" s="737"/>
      <c r="AT29" s="737"/>
      <c r="AU29" s="737">
        <v>55</v>
      </c>
      <c r="AV29" s="738">
        <v>55</v>
      </c>
      <c r="AW29" s="738"/>
      <c r="AX29" s="738"/>
      <c r="AY29" s="738"/>
      <c r="AZ29" s="738">
        <v>55</v>
      </c>
      <c r="BA29" s="737">
        <v>55</v>
      </c>
      <c r="BB29" s="737"/>
      <c r="BC29" s="737"/>
      <c r="BD29" s="737"/>
      <c r="BE29" s="737">
        <v>55</v>
      </c>
      <c r="BF29" s="739">
        <v>55</v>
      </c>
      <c r="BG29" s="739"/>
      <c r="BH29" s="739"/>
      <c r="BI29" s="739"/>
      <c r="BJ29" s="739">
        <v>55</v>
      </c>
      <c r="BK29" s="738"/>
      <c r="BL29" s="738">
        <f t="shared" si="28"/>
        <v>0</v>
      </c>
      <c r="BM29" s="738"/>
      <c r="BN29" s="738"/>
      <c r="BO29" s="738"/>
      <c r="BP29" s="738"/>
      <c r="BQ29" s="738"/>
      <c r="BR29" s="738"/>
      <c r="BS29" s="738"/>
      <c r="BT29" s="738"/>
      <c r="BU29" s="737">
        <v>55</v>
      </c>
      <c r="BV29" s="737"/>
      <c r="BW29" s="737"/>
      <c r="BX29" s="737"/>
      <c r="BY29" s="737">
        <v>55</v>
      </c>
      <c r="BZ29" s="738">
        <v>55</v>
      </c>
      <c r="CA29" s="738"/>
      <c r="CB29" s="738"/>
      <c r="CC29" s="738"/>
      <c r="CD29" s="738">
        <v>55</v>
      </c>
      <c r="CE29" s="737">
        <v>55</v>
      </c>
      <c r="CF29" s="737"/>
      <c r="CG29" s="737"/>
      <c r="CH29" s="737"/>
      <c r="CI29" s="737">
        <v>55</v>
      </c>
      <c r="CJ29" s="737">
        <v>55</v>
      </c>
      <c r="CK29" s="737"/>
      <c r="CL29" s="737"/>
      <c r="CM29" s="737"/>
      <c r="CN29" s="737">
        <v>55</v>
      </c>
      <c r="CO29" s="721">
        <f t="shared" si="9"/>
        <v>0</v>
      </c>
      <c r="CP29" s="721">
        <f t="shared" si="10"/>
        <v>0</v>
      </c>
      <c r="CQ29" s="721">
        <f t="shared" si="11"/>
        <v>0</v>
      </c>
      <c r="CR29" s="722"/>
      <c r="CS29" s="721">
        <f t="shared" si="12"/>
        <v>0</v>
      </c>
      <c r="CT29" s="737">
        <v>55</v>
      </c>
      <c r="CU29" s="737"/>
      <c r="CV29" s="737"/>
      <c r="CW29" s="737"/>
      <c r="CX29" s="737">
        <v>55</v>
      </c>
      <c r="CY29" s="738">
        <v>55</v>
      </c>
      <c r="CZ29" s="738"/>
      <c r="DA29" s="738"/>
      <c r="DB29" s="738"/>
      <c r="DC29" s="738">
        <v>55</v>
      </c>
      <c r="DD29" s="721">
        <f t="shared" si="14"/>
        <v>0</v>
      </c>
      <c r="DE29" s="721">
        <f t="shared" si="15"/>
        <v>0</v>
      </c>
      <c r="DF29" s="721">
        <f t="shared" si="16"/>
        <v>0</v>
      </c>
      <c r="DG29" s="722"/>
      <c r="DH29" s="721">
        <f t="shared" si="17"/>
        <v>0</v>
      </c>
      <c r="DI29" s="737">
        <v>55</v>
      </c>
      <c r="DJ29" s="737"/>
      <c r="DK29" s="737"/>
      <c r="DL29" s="737"/>
      <c r="DM29" s="737">
        <v>55</v>
      </c>
      <c r="DN29" s="738">
        <v>55</v>
      </c>
      <c r="DO29" s="738"/>
      <c r="DP29" s="738"/>
      <c r="DQ29" s="738"/>
      <c r="DR29" s="738">
        <v>55</v>
      </c>
    </row>
    <row r="30" spans="1:122" ht="19.5" customHeight="1">
      <c r="A30" s="831"/>
      <c r="B30" s="834"/>
      <c r="C30" s="867"/>
      <c r="D30" s="877"/>
      <c r="E30" s="906"/>
      <c r="F30" s="737"/>
      <c r="G30" s="737"/>
      <c r="H30" s="737"/>
      <c r="I30" s="737"/>
      <c r="J30" s="737"/>
      <c r="K30" s="737"/>
      <c r="L30" s="737"/>
      <c r="M30" s="841"/>
      <c r="N30" s="898"/>
      <c r="O30" s="880"/>
      <c r="P30" s="737"/>
      <c r="Q30" s="737"/>
      <c r="R30" s="737"/>
      <c r="S30" s="737"/>
      <c r="T30" s="737"/>
      <c r="U30" s="737"/>
      <c r="V30" s="737"/>
      <c r="W30" s="867"/>
      <c r="X30" s="877"/>
      <c r="Y30" s="877"/>
      <c r="Z30" s="902"/>
      <c r="AA30" s="741"/>
      <c r="AB30" s="895"/>
      <c r="AC30" s="737"/>
      <c r="AD30" s="179" t="s">
        <v>161</v>
      </c>
      <c r="AE30" s="179" t="s">
        <v>194</v>
      </c>
      <c r="AF30" s="179" t="s">
        <v>412</v>
      </c>
      <c r="AG30" s="738">
        <f>AI30+AK30+AM30+AO30</f>
        <v>606.9</v>
      </c>
      <c r="AH30" s="738">
        <f t="shared" si="27"/>
        <v>565.6</v>
      </c>
      <c r="AI30" s="738"/>
      <c r="AJ30" s="738"/>
      <c r="AK30" s="738"/>
      <c r="AL30" s="738"/>
      <c r="AM30" s="738"/>
      <c r="AN30" s="738"/>
      <c r="AO30" s="738">
        <v>606.9</v>
      </c>
      <c r="AP30" s="738">
        <v>565.6</v>
      </c>
      <c r="AQ30" s="737"/>
      <c r="AR30" s="737"/>
      <c r="AS30" s="737"/>
      <c r="AT30" s="737"/>
      <c r="AU30" s="737"/>
      <c r="AV30" s="738"/>
      <c r="AW30" s="738"/>
      <c r="AX30" s="738"/>
      <c r="AY30" s="738"/>
      <c r="AZ30" s="738"/>
      <c r="BA30" s="737"/>
      <c r="BB30" s="737"/>
      <c r="BC30" s="737"/>
      <c r="BD30" s="737"/>
      <c r="BE30" s="737"/>
      <c r="BF30" s="739"/>
      <c r="BG30" s="739"/>
      <c r="BH30" s="739"/>
      <c r="BI30" s="739"/>
      <c r="BJ30" s="739"/>
      <c r="BK30" s="738">
        <f>BM30+BO30+BQ30+BS30</f>
        <v>606.9</v>
      </c>
      <c r="BL30" s="738">
        <f t="shared" si="28"/>
        <v>565.6</v>
      </c>
      <c r="BM30" s="738"/>
      <c r="BN30" s="738"/>
      <c r="BO30" s="738"/>
      <c r="BP30" s="738"/>
      <c r="BQ30" s="738"/>
      <c r="BR30" s="738"/>
      <c r="BS30" s="738">
        <v>606.9</v>
      </c>
      <c r="BT30" s="738">
        <v>565.6</v>
      </c>
      <c r="BU30" s="737"/>
      <c r="BV30" s="737"/>
      <c r="BW30" s="737"/>
      <c r="BX30" s="737"/>
      <c r="BY30" s="737"/>
      <c r="BZ30" s="738"/>
      <c r="CA30" s="738"/>
      <c r="CB30" s="738"/>
      <c r="CC30" s="738"/>
      <c r="CD30" s="738"/>
      <c r="CE30" s="737"/>
      <c r="CF30" s="737"/>
      <c r="CG30" s="737"/>
      <c r="CH30" s="737"/>
      <c r="CI30" s="737"/>
      <c r="CJ30" s="737"/>
      <c r="CK30" s="737"/>
      <c r="CL30" s="737"/>
      <c r="CM30" s="737"/>
      <c r="CN30" s="737"/>
      <c r="CO30" s="721">
        <f t="shared" si="9"/>
        <v>565.6</v>
      </c>
      <c r="CP30" s="721">
        <f t="shared" si="10"/>
        <v>0</v>
      </c>
      <c r="CQ30" s="721">
        <f t="shared" si="11"/>
        <v>0</v>
      </c>
      <c r="CR30" s="722"/>
      <c r="CS30" s="721">
        <f t="shared" si="12"/>
        <v>565.6</v>
      </c>
      <c r="CT30" s="737"/>
      <c r="CU30" s="737"/>
      <c r="CV30" s="737"/>
      <c r="CW30" s="737"/>
      <c r="CX30" s="737"/>
      <c r="CY30" s="738"/>
      <c r="CZ30" s="738"/>
      <c r="DA30" s="738"/>
      <c r="DB30" s="738"/>
      <c r="DC30" s="738"/>
      <c r="DD30" s="721">
        <f t="shared" si="14"/>
        <v>565.6</v>
      </c>
      <c r="DE30" s="721">
        <f t="shared" si="15"/>
        <v>0</v>
      </c>
      <c r="DF30" s="721">
        <f t="shared" si="16"/>
        <v>0</v>
      </c>
      <c r="DG30" s="722"/>
      <c r="DH30" s="721">
        <f t="shared" si="17"/>
        <v>565.6</v>
      </c>
      <c r="DI30" s="737"/>
      <c r="DJ30" s="737"/>
      <c r="DK30" s="737"/>
      <c r="DL30" s="737"/>
      <c r="DM30" s="737"/>
      <c r="DN30" s="738"/>
      <c r="DO30" s="738"/>
      <c r="DP30" s="738"/>
      <c r="DQ30" s="738"/>
      <c r="DR30" s="738"/>
    </row>
    <row r="31" spans="1:122">
      <c r="A31" s="831"/>
      <c r="B31" s="834"/>
      <c r="C31" s="867"/>
      <c r="D31" s="698"/>
      <c r="E31" s="744"/>
      <c r="F31" s="737"/>
      <c r="G31" s="737"/>
      <c r="H31" s="737"/>
      <c r="I31" s="737"/>
      <c r="J31" s="737"/>
      <c r="K31" s="737"/>
      <c r="L31" s="737"/>
      <c r="M31" s="841"/>
      <c r="N31" s="742"/>
      <c r="O31" s="743"/>
      <c r="P31" s="737"/>
      <c r="Q31" s="737"/>
      <c r="R31" s="737"/>
      <c r="S31" s="737"/>
      <c r="T31" s="737"/>
      <c r="U31" s="737"/>
      <c r="V31" s="737"/>
      <c r="W31" s="867"/>
      <c r="X31" s="745"/>
      <c r="Y31" s="745"/>
      <c r="Z31" s="902"/>
      <c r="AA31" s="741"/>
      <c r="AB31" s="741"/>
      <c r="AC31" s="737"/>
      <c r="AD31" s="179" t="s">
        <v>161</v>
      </c>
      <c r="AE31" s="179" t="s">
        <v>513</v>
      </c>
      <c r="AF31" s="179" t="s">
        <v>412</v>
      </c>
      <c r="AG31" s="738"/>
      <c r="AH31" s="738">
        <f t="shared" si="27"/>
        <v>0</v>
      </c>
      <c r="AI31" s="738"/>
      <c r="AJ31" s="738"/>
      <c r="AK31" s="738"/>
      <c r="AL31" s="738"/>
      <c r="AM31" s="738"/>
      <c r="AN31" s="738"/>
      <c r="AO31" s="738"/>
      <c r="AP31" s="738"/>
      <c r="AQ31" s="737">
        <f>AR31+AS31+AU31</f>
        <v>1041.4000000000001</v>
      </c>
      <c r="AR31" s="737"/>
      <c r="AS31" s="737"/>
      <c r="AT31" s="737"/>
      <c r="AU31" s="737">
        <v>1041.4000000000001</v>
      </c>
      <c r="AV31" s="738">
        <v>804.3</v>
      </c>
      <c r="AW31" s="738"/>
      <c r="AX31" s="738"/>
      <c r="AY31" s="738"/>
      <c r="AZ31" s="738">
        <v>804.3</v>
      </c>
      <c r="BA31" s="737">
        <v>804.3</v>
      </c>
      <c r="BB31" s="737"/>
      <c r="BC31" s="737"/>
      <c r="BD31" s="737"/>
      <c r="BE31" s="737">
        <v>804.3</v>
      </c>
      <c r="BF31" s="739">
        <v>804.3</v>
      </c>
      <c r="BG31" s="739"/>
      <c r="BH31" s="739"/>
      <c r="BI31" s="739"/>
      <c r="BJ31" s="739">
        <v>804.3</v>
      </c>
      <c r="BK31" s="738"/>
      <c r="BL31" s="738">
        <f t="shared" si="28"/>
        <v>0</v>
      </c>
      <c r="BM31" s="738"/>
      <c r="BN31" s="738"/>
      <c r="BO31" s="738"/>
      <c r="BP31" s="738"/>
      <c r="BQ31" s="738"/>
      <c r="BR31" s="738"/>
      <c r="BS31" s="738"/>
      <c r="BT31" s="738"/>
      <c r="BU31" s="737">
        <f>BV31+BW31+BY31</f>
        <v>1041.4000000000001</v>
      </c>
      <c r="BV31" s="737"/>
      <c r="BW31" s="737"/>
      <c r="BX31" s="737"/>
      <c r="BY31" s="737">
        <v>1041.4000000000001</v>
      </c>
      <c r="BZ31" s="738">
        <v>804.3</v>
      </c>
      <c r="CA31" s="738"/>
      <c r="CB31" s="738"/>
      <c r="CC31" s="738"/>
      <c r="CD31" s="738">
        <v>804.3</v>
      </c>
      <c r="CE31" s="737">
        <v>804.3</v>
      </c>
      <c r="CF31" s="737"/>
      <c r="CG31" s="737"/>
      <c r="CH31" s="737"/>
      <c r="CI31" s="737">
        <v>804.3</v>
      </c>
      <c r="CJ31" s="737">
        <v>804.3</v>
      </c>
      <c r="CK31" s="737"/>
      <c r="CL31" s="737"/>
      <c r="CM31" s="737"/>
      <c r="CN31" s="737">
        <v>804.3</v>
      </c>
      <c r="CO31" s="721">
        <f t="shared" si="9"/>
        <v>0</v>
      </c>
      <c r="CP31" s="721">
        <f t="shared" si="10"/>
        <v>0</v>
      </c>
      <c r="CQ31" s="721">
        <f t="shared" si="11"/>
        <v>0</v>
      </c>
      <c r="CR31" s="722"/>
      <c r="CS31" s="721">
        <f t="shared" si="12"/>
        <v>0</v>
      </c>
      <c r="CT31" s="737">
        <f>CU31+CV31+CX31</f>
        <v>1041.4000000000001</v>
      </c>
      <c r="CU31" s="737"/>
      <c r="CV31" s="737"/>
      <c r="CW31" s="737"/>
      <c r="CX31" s="737">
        <v>1041.4000000000001</v>
      </c>
      <c r="CY31" s="738">
        <v>804.3</v>
      </c>
      <c r="CZ31" s="738"/>
      <c r="DA31" s="738"/>
      <c r="DB31" s="738"/>
      <c r="DC31" s="738">
        <v>804.3</v>
      </c>
      <c r="DD31" s="721">
        <f t="shared" si="14"/>
        <v>0</v>
      </c>
      <c r="DE31" s="721">
        <f t="shared" si="15"/>
        <v>0</v>
      </c>
      <c r="DF31" s="721">
        <f t="shared" si="16"/>
        <v>0</v>
      </c>
      <c r="DG31" s="722"/>
      <c r="DH31" s="721">
        <f t="shared" si="17"/>
        <v>0</v>
      </c>
      <c r="DI31" s="737">
        <f>DJ31+DK31+DM31</f>
        <v>1041.4000000000001</v>
      </c>
      <c r="DJ31" s="737"/>
      <c r="DK31" s="737"/>
      <c r="DL31" s="737"/>
      <c r="DM31" s="737">
        <v>1041.4000000000001</v>
      </c>
      <c r="DN31" s="738">
        <v>804.3</v>
      </c>
      <c r="DO31" s="738"/>
      <c r="DP31" s="738"/>
      <c r="DQ31" s="738"/>
      <c r="DR31" s="738">
        <v>804.3</v>
      </c>
    </row>
    <row r="32" spans="1:122">
      <c r="A32" s="831"/>
      <c r="B32" s="834"/>
      <c r="C32" s="867"/>
      <c r="D32" s="698"/>
      <c r="E32" s="744"/>
      <c r="F32" s="737"/>
      <c r="G32" s="737"/>
      <c r="H32" s="737"/>
      <c r="I32" s="737"/>
      <c r="J32" s="737"/>
      <c r="K32" s="737"/>
      <c r="L32" s="737"/>
      <c r="M32" s="841"/>
      <c r="N32" s="742"/>
      <c r="O32" s="743"/>
      <c r="P32" s="737"/>
      <c r="Q32" s="737"/>
      <c r="R32" s="737"/>
      <c r="S32" s="737"/>
      <c r="T32" s="737"/>
      <c r="U32" s="737"/>
      <c r="V32" s="737"/>
      <c r="W32" s="867"/>
      <c r="X32" s="745"/>
      <c r="Y32" s="745"/>
      <c r="Z32" s="902"/>
      <c r="AA32" s="741"/>
      <c r="AB32" s="741"/>
      <c r="AC32" s="737"/>
      <c r="AD32" s="179" t="s">
        <v>155</v>
      </c>
      <c r="AE32" s="179" t="s">
        <v>105</v>
      </c>
      <c r="AF32" s="179" t="s">
        <v>399</v>
      </c>
      <c r="AG32" s="738">
        <f>AI32+AK32+AM32+AO32</f>
        <v>0</v>
      </c>
      <c r="AH32" s="738"/>
      <c r="AI32" s="738"/>
      <c r="AJ32" s="738"/>
      <c r="AK32" s="738"/>
      <c r="AL32" s="738"/>
      <c r="AM32" s="738"/>
      <c r="AN32" s="738"/>
      <c r="AO32" s="738"/>
      <c r="AP32" s="738"/>
      <c r="AQ32" s="737">
        <f>AR32+AS32+AU32</f>
        <v>300</v>
      </c>
      <c r="AR32" s="737"/>
      <c r="AS32" s="737"/>
      <c r="AT32" s="737"/>
      <c r="AU32" s="737">
        <v>300</v>
      </c>
      <c r="AV32" s="738">
        <f>AW32+AX32+AZ32</f>
        <v>200</v>
      </c>
      <c r="AW32" s="738"/>
      <c r="AX32" s="738"/>
      <c r="AY32" s="738"/>
      <c r="AZ32" s="738">
        <v>200</v>
      </c>
      <c r="BA32" s="737">
        <f>BB32+BC32+BE32</f>
        <v>200</v>
      </c>
      <c r="BB32" s="737"/>
      <c r="BC32" s="737"/>
      <c r="BD32" s="737"/>
      <c r="BE32" s="737">
        <v>200</v>
      </c>
      <c r="BF32" s="739">
        <f>BG32+BH32+BJ32</f>
        <v>200</v>
      </c>
      <c r="BG32" s="739"/>
      <c r="BH32" s="739"/>
      <c r="BI32" s="739"/>
      <c r="BJ32" s="739">
        <v>200</v>
      </c>
      <c r="BK32" s="738">
        <f>BM32+BO32+BQ32+BS32</f>
        <v>0</v>
      </c>
      <c r="BL32" s="738"/>
      <c r="BM32" s="738"/>
      <c r="BN32" s="738"/>
      <c r="BO32" s="738"/>
      <c r="BP32" s="738"/>
      <c r="BQ32" s="738"/>
      <c r="BR32" s="738"/>
      <c r="BS32" s="738"/>
      <c r="BT32" s="738"/>
      <c r="BU32" s="737">
        <f>BV32+BW32+BY32</f>
        <v>300</v>
      </c>
      <c r="BV32" s="737"/>
      <c r="BW32" s="737"/>
      <c r="BX32" s="737"/>
      <c r="BY32" s="737">
        <v>300</v>
      </c>
      <c r="BZ32" s="738">
        <f>CA32+CB32+CD32</f>
        <v>200</v>
      </c>
      <c r="CA32" s="738"/>
      <c r="CB32" s="738"/>
      <c r="CC32" s="738"/>
      <c r="CD32" s="738">
        <v>200</v>
      </c>
      <c r="CE32" s="737">
        <f>CF32+CG32+CI32</f>
        <v>200</v>
      </c>
      <c r="CF32" s="737"/>
      <c r="CG32" s="737"/>
      <c r="CH32" s="737"/>
      <c r="CI32" s="737">
        <v>200</v>
      </c>
      <c r="CJ32" s="737">
        <f>CK32+CL32+CN32</f>
        <v>200</v>
      </c>
      <c r="CK32" s="737"/>
      <c r="CL32" s="737"/>
      <c r="CM32" s="737"/>
      <c r="CN32" s="737">
        <v>200</v>
      </c>
      <c r="CO32" s="721">
        <f t="shared" si="9"/>
        <v>0</v>
      </c>
      <c r="CP32" s="721">
        <f t="shared" si="10"/>
        <v>0</v>
      </c>
      <c r="CQ32" s="721">
        <f t="shared" si="11"/>
        <v>0</v>
      </c>
      <c r="CR32" s="722"/>
      <c r="CS32" s="721">
        <f t="shared" si="12"/>
        <v>0</v>
      </c>
      <c r="CT32" s="737">
        <f>CU32+CV32+CX32</f>
        <v>300</v>
      </c>
      <c r="CU32" s="737"/>
      <c r="CV32" s="737"/>
      <c r="CW32" s="737"/>
      <c r="CX32" s="737">
        <v>300</v>
      </c>
      <c r="CY32" s="738">
        <f>CZ32+DA32+DC32</f>
        <v>200</v>
      </c>
      <c r="CZ32" s="738"/>
      <c r="DA32" s="738"/>
      <c r="DB32" s="738"/>
      <c r="DC32" s="738">
        <v>200</v>
      </c>
      <c r="DD32" s="721">
        <f t="shared" si="14"/>
        <v>0</v>
      </c>
      <c r="DE32" s="721">
        <f t="shared" si="15"/>
        <v>0</v>
      </c>
      <c r="DF32" s="721">
        <f t="shared" si="16"/>
        <v>0</v>
      </c>
      <c r="DG32" s="722"/>
      <c r="DH32" s="721">
        <f t="shared" si="17"/>
        <v>0</v>
      </c>
      <c r="DI32" s="737">
        <f>DJ32+DK32+DM32</f>
        <v>300</v>
      </c>
      <c r="DJ32" s="737"/>
      <c r="DK32" s="737"/>
      <c r="DL32" s="737"/>
      <c r="DM32" s="737">
        <v>300</v>
      </c>
      <c r="DN32" s="738">
        <f>DO32+DP32+DR32</f>
        <v>200</v>
      </c>
      <c r="DO32" s="738"/>
      <c r="DP32" s="738"/>
      <c r="DQ32" s="738"/>
      <c r="DR32" s="738">
        <v>200</v>
      </c>
    </row>
    <row r="33" spans="1:122" ht="15" customHeight="1">
      <c r="A33" s="832"/>
      <c r="B33" s="835"/>
      <c r="C33" s="868"/>
      <c r="D33" s="745"/>
      <c r="E33" s="745"/>
      <c r="F33" s="737"/>
      <c r="G33" s="737"/>
      <c r="H33" s="737"/>
      <c r="I33" s="737"/>
      <c r="J33" s="737"/>
      <c r="K33" s="737"/>
      <c r="L33" s="737"/>
      <c r="M33" s="842"/>
      <c r="N33" s="747"/>
      <c r="O33" s="748"/>
      <c r="P33" s="737"/>
      <c r="Q33" s="737"/>
      <c r="R33" s="737"/>
      <c r="S33" s="737"/>
      <c r="T33" s="737"/>
      <c r="U33" s="737"/>
      <c r="V33" s="737"/>
      <c r="W33" s="868"/>
      <c r="X33" s="745"/>
      <c r="Y33" s="745"/>
      <c r="Z33" s="903"/>
      <c r="AA33" s="741"/>
      <c r="AB33" s="741"/>
      <c r="AC33" s="737"/>
      <c r="AD33" s="179"/>
      <c r="AE33" s="179"/>
      <c r="AF33" s="179"/>
      <c r="AG33" s="738">
        <f>SUM(AG26:AG30)</f>
        <v>822.8</v>
      </c>
      <c r="AH33" s="738">
        <f t="shared" si="27"/>
        <v>781.40000000000009</v>
      </c>
      <c r="AI33" s="738"/>
      <c r="AJ33" s="738"/>
      <c r="AK33" s="738"/>
      <c r="AL33" s="738"/>
      <c r="AM33" s="738"/>
      <c r="AN33" s="738"/>
      <c r="AO33" s="738">
        <f>SUM(AO26:AO30)</f>
        <v>822.8</v>
      </c>
      <c r="AP33" s="738">
        <f>SUM(AP26:AP30)</f>
        <v>781.40000000000009</v>
      </c>
      <c r="AQ33" s="738">
        <f>SUM(AQ27:AQ32)</f>
        <v>1796.4</v>
      </c>
      <c r="AR33" s="738"/>
      <c r="AS33" s="738"/>
      <c r="AT33" s="738"/>
      <c r="AU33" s="738">
        <f>SUM(AU27:AU32)</f>
        <v>1796.4</v>
      </c>
      <c r="AV33" s="738">
        <f>SUM(AV27:AV32)</f>
        <v>1459.3</v>
      </c>
      <c r="AW33" s="738"/>
      <c r="AX33" s="738"/>
      <c r="AY33" s="738"/>
      <c r="AZ33" s="738">
        <f>SUM(AZ27:AZ32)</f>
        <v>1459.3</v>
      </c>
      <c r="BA33" s="738">
        <f>SUM(BA27:BA32)</f>
        <v>1459.3</v>
      </c>
      <c r="BB33" s="738"/>
      <c r="BC33" s="738"/>
      <c r="BD33" s="738"/>
      <c r="BE33" s="738">
        <f>SUM(BE27:BE32)</f>
        <v>1459.3</v>
      </c>
      <c r="BF33" s="739">
        <f>SUM(BF27:BF32)</f>
        <v>1459.3</v>
      </c>
      <c r="BG33" s="739"/>
      <c r="BH33" s="739"/>
      <c r="BI33" s="739"/>
      <c r="BJ33" s="739">
        <f>SUM(BJ27:BJ32)</f>
        <v>1459.3</v>
      </c>
      <c r="BK33" s="738">
        <f>SUM(BK26:BK30)</f>
        <v>822.8</v>
      </c>
      <c r="BL33" s="738">
        <f t="shared" si="28"/>
        <v>781.40000000000009</v>
      </c>
      <c r="BM33" s="738"/>
      <c r="BN33" s="738"/>
      <c r="BO33" s="738"/>
      <c r="BP33" s="738"/>
      <c r="BQ33" s="738"/>
      <c r="BR33" s="738"/>
      <c r="BS33" s="738">
        <f>SUM(BS26:BS30)</f>
        <v>822.8</v>
      </c>
      <c r="BT33" s="738">
        <f>SUM(BT26:BT30)</f>
        <v>781.40000000000009</v>
      </c>
      <c r="BU33" s="738">
        <f>SUM(BU27:BU32)</f>
        <v>1796.4</v>
      </c>
      <c r="BV33" s="738"/>
      <c r="BW33" s="738"/>
      <c r="BX33" s="738"/>
      <c r="BY33" s="738">
        <f>SUM(BY27:BY32)</f>
        <v>1796.4</v>
      </c>
      <c r="BZ33" s="738">
        <f>SUM(BZ27:BZ32)</f>
        <v>1459.3</v>
      </c>
      <c r="CA33" s="738"/>
      <c r="CB33" s="738"/>
      <c r="CC33" s="738"/>
      <c r="CD33" s="738">
        <f>SUM(CD27:CD32)</f>
        <v>1459.3</v>
      </c>
      <c r="CE33" s="738">
        <f>SUM(CE27:CE32)</f>
        <v>1459.3</v>
      </c>
      <c r="CF33" s="738"/>
      <c r="CG33" s="738"/>
      <c r="CH33" s="738"/>
      <c r="CI33" s="738">
        <f>SUM(CI27:CI32)</f>
        <v>1459.3</v>
      </c>
      <c r="CJ33" s="738">
        <f>SUM(CJ27:CJ32)</f>
        <v>1459.3</v>
      </c>
      <c r="CK33" s="738"/>
      <c r="CL33" s="738"/>
      <c r="CM33" s="738"/>
      <c r="CN33" s="738">
        <f>SUM(CN27:CN32)</f>
        <v>1459.3</v>
      </c>
      <c r="CO33" s="721">
        <f t="shared" si="9"/>
        <v>781.40000000000009</v>
      </c>
      <c r="CP33" s="721">
        <f t="shared" si="10"/>
        <v>0</v>
      </c>
      <c r="CQ33" s="721">
        <f t="shared" si="11"/>
        <v>0</v>
      </c>
      <c r="CR33" s="722"/>
      <c r="CS33" s="721">
        <f t="shared" si="12"/>
        <v>781.40000000000009</v>
      </c>
      <c r="CT33" s="738">
        <f>SUM(CT27:CT32)</f>
        <v>1796.4</v>
      </c>
      <c r="CU33" s="738"/>
      <c r="CV33" s="738"/>
      <c r="CW33" s="738"/>
      <c r="CX33" s="738">
        <f>SUM(CX27:CX32)</f>
        <v>1796.4</v>
      </c>
      <c r="CY33" s="738">
        <f>SUM(CY27:CY32)</f>
        <v>1459.3</v>
      </c>
      <c r="CZ33" s="738"/>
      <c r="DA33" s="738"/>
      <c r="DB33" s="738"/>
      <c r="DC33" s="738">
        <f>SUM(DC27:DC32)</f>
        <v>1459.3</v>
      </c>
      <c r="DD33" s="721">
        <f t="shared" si="14"/>
        <v>781.40000000000009</v>
      </c>
      <c r="DE33" s="721">
        <f t="shared" si="15"/>
        <v>0</v>
      </c>
      <c r="DF33" s="721">
        <f t="shared" si="16"/>
        <v>0</v>
      </c>
      <c r="DG33" s="722"/>
      <c r="DH33" s="721">
        <f t="shared" si="17"/>
        <v>781.40000000000009</v>
      </c>
      <c r="DI33" s="738">
        <f>SUM(DI27:DI32)</f>
        <v>1796.4</v>
      </c>
      <c r="DJ33" s="738"/>
      <c r="DK33" s="738"/>
      <c r="DL33" s="738"/>
      <c r="DM33" s="738">
        <f>SUM(DM27:DM32)</f>
        <v>1796.4</v>
      </c>
      <c r="DN33" s="738">
        <f>SUM(DN27:DN32)</f>
        <v>1459.3</v>
      </c>
      <c r="DO33" s="738"/>
      <c r="DP33" s="738"/>
      <c r="DQ33" s="738"/>
      <c r="DR33" s="738">
        <f>SUM(DR27:DR32)</f>
        <v>1459.3</v>
      </c>
    </row>
    <row r="34" spans="1:122" ht="51" customHeight="1">
      <c r="A34" s="830" t="s">
        <v>514</v>
      </c>
      <c r="B34" s="833">
        <v>5006</v>
      </c>
      <c r="C34" s="866" t="s">
        <v>124</v>
      </c>
      <c r="D34" s="745" t="s">
        <v>515</v>
      </c>
      <c r="E34" s="745" t="s">
        <v>125</v>
      </c>
      <c r="F34" s="737"/>
      <c r="G34" s="737"/>
      <c r="H34" s="737"/>
      <c r="I34" s="179"/>
      <c r="J34" s="737"/>
      <c r="K34" s="737"/>
      <c r="L34" s="737"/>
      <c r="M34" s="840" t="s">
        <v>75</v>
      </c>
      <c r="N34" s="747" t="s">
        <v>424</v>
      </c>
      <c r="O34" s="748" t="s">
        <v>74</v>
      </c>
      <c r="P34" s="179" t="s">
        <v>101</v>
      </c>
      <c r="Q34" s="737"/>
      <c r="R34" s="737"/>
      <c r="S34" s="737"/>
      <c r="T34" s="737"/>
      <c r="U34" s="737"/>
      <c r="V34" s="737"/>
      <c r="W34" s="866" t="s">
        <v>45</v>
      </c>
      <c r="X34" s="745" t="s">
        <v>516</v>
      </c>
      <c r="Y34" s="749" t="s">
        <v>46</v>
      </c>
      <c r="Z34" s="822" t="s">
        <v>94</v>
      </c>
      <c r="AA34" s="750" t="s">
        <v>424</v>
      </c>
      <c r="AB34" s="751" t="s">
        <v>56</v>
      </c>
      <c r="AC34" s="737"/>
      <c r="AD34" s="179" t="s">
        <v>158</v>
      </c>
      <c r="AE34" s="179"/>
      <c r="AF34" s="179"/>
      <c r="AG34" s="738">
        <f>AG37</f>
        <v>417.8</v>
      </c>
      <c r="AH34" s="738">
        <f t="shared" si="27"/>
        <v>417.8</v>
      </c>
      <c r="AI34" s="738">
        <f>AI37</f>
        <v>0</v>
      </c>
      <c r="AJ34" s="738"/>
      <c r="AK34" s="738">
        <f>AK37</f>
        <v>0</v>
      </c>
      <c r="AL34" s="738"/>
      <c r="AM34" s="738">
        <f>AM37</f>
        <v>0</v>
      </c>
      <c r="AN34" s="738"/>
      <c r="AO34" s="738">
        <f>AO37</f>
        <v>417.8</v>
      </c>
      <c r="AP34" s="738">
        <f>AP37</f>
        <v>417.8</v>
      </c>
      <c r="AQ34" s="737">
        <f>AQ35+AQ36</f>
        <v>300</v>
      </c>
      <c r="AR34" s="737">
        <f>AR35+AR36</f>
        <v>0</v>
      </c>
      <c r="AS34" s="737">
        <f>AS35+AS36</f>
        <v>0</v>
      </c>
      <c r="AT34" s="737">
        <f>AT35+AT36</f>
        <v>0</v>
      </c>
      <c r="AU34" s="737">
        <f>AU35+AU36</f>
        <v>300</v>
      </c>
      <c r="AV34" s="738"/>
      <c r="AW34" s="738"/>
      <c r="AX34" s="738"/>
      <c r="AY34" s="738"/>
      <c r="AZ34" s="738"/>
      <c r="BA34" s="737"/>
      <c r="BB34" s="737"/>
      <c r="BC34" s="737"/>
      <c r="BD34" s="737"/>
      <c r="BE34" s="737"/>
      <c r="BF34" s="739"/>
      <c r="BG34" s="739"/>
      <c r="BH34" s="739"/>
      <c r="BI34" s="739"/>
      <c r="BJ34" s="739"/>
      <c r="BK34" s="738">
        <f>BK37</f>
        <v>417.8</v>
      </c>
      <c r="BL34" s="738">
        <f t="shared" si="28"/>
        <v>417.8</v>
      </c>
      <c r="BM34" s="738">
        <f>BM37</f>
        <v>0</v>
      </c>
      <c r="BN34" s="738"/>
      <c r="BO34" s="738">
        <f>BO37</f>
        <v>0</v>
      </c>
      <c r="BP34" s="738"/>
      <c r="BQ34" s="738">
        <f>BQ37</f>
        <v>0</v>
      </c>
      <c r="BR34" s="738"/>
      <c r="BS34" s="738">
        <f>BS37</f>
        <v>417.8</v>
      </c>
      <c r="BT34" s="738">
        <f>BT37</f>
        <v>417.8</v>
      </c>
      <c r="BU34" s="737">
        <f>BU35+BU36</f>
        <v>300</v>
      </c>
      <c r="BV34" s="737">
        <f>BV35+BV36</f>
        <v>0</v>
      </c>
      <c r="BW34" s="737">
        <f>BW35+BW36</f>
        <v>0</v>
      </c>
      <c r="BX34" s="737">
        <f>BX35+BX36</f>
        <v>0</v>
      </c>
      <c r="BY34" s="737">
        <f>BY35+BY36</f>
        <v>300</v>
      </c>
      <c r="BZ34" s="738"/>
      <c r="CA34" s="738"/>
      <c r="CB34" s="738"/>
      <c r="CC34" s="738"/>
      <c r="CD34" s="738"/>
      <c r="CE34" s="737"/>
      <c r="CF34" s="737"/>
      <c r="CG34" s="737"/>
      <c r="CH34" s="737"/>
      <c r="CI34" s="737"/>
      <c r="CJ34" s="737"/>
      <c r="CK34" s="737"/>
      <c r="CL34" s="737"/>
      <c r="CM34" s="737"/>
      <c r="CN34" s="737"/>
      <c r="CO34" s="721">
        <f t="shared" si="9"/>
        <v>417.8</v>
      </c>
      <c r="CP34" s="721">
        <f t="shared" si="10"/>
        <v>0</v>
      </c>
      <c r="CQ34" s="721">
        <f t="shared" si="11"/>
        <v>0</v>
      </c>
      <c r="CR34" s="722"/>
      <c r="CS34" s="721">
        <f t="shared" si="12"/>
        <v>417.8</v>
      </c>
      <c r="CT34" s="737">
        <f>CT35+CT36</f>
        <v>300</v>
      </c>
      <c r="CU34" s="737">
        <f>CU35+CU36</f>
        <v>0</v>
      </c>
      <c r="CV34" s="737">
        <f>CV35+CV36</f>
        <v>0</v>
      </c>
      <c r="CW34" s="737">
        <f>CW35+CW36</f>
        <v>0</v>
      </c>
      <c r="CX34" s="737">
        <f>CX35+CX36</f>
        <v>300</v>
      </c>
      <c r="CY34" s="738"/>
      <c r="CZ34" s="738"/>
      <c r="DA34" s="738"/>
      <c r="DB34" s="738"/>
      <c r="DC34" s="738"/>
      <c r="DD34" s="721">
        <f t="shared" si="14"/>
        <v>417.8</v>
      </c>
      <c r="DE34" s="721">
        <f t="shared" si="15"/>
        <v>0</v>
      </c>
      <c r="DF34" s="721">
        <f t="shared" si="16"/>
        <v>0</v>
      </c>
      <c r="DG34" s="722"/>
      <c r="DH34" s="721">
        <f t="shared" si="17"/>
        <v>417.8</v>
      </c>
      <c r="DI34" s="737">
        <f>DI35+DI36</f>
        <v>300</v>
      </c>
      <c r="DJ34" s="737">
        <f>DJ35+DJ36</f>
        <v>0</v>
      </c>
      <c r="DK34" s="737">
        <f>DK35+DK36</f>
        <v>0</v>
      </c>
      <c r="DL34" s="737">
        <f>DL35+DL36</f>
        <v>0</v>
      </c>
      <c r="DM34" s="737">
        <f>DM35+DM36</f>
        <v>300</v>
      </c>
      <c r="DN34" s="738"/>
      <c r="DO34" s="738"/>
      <c r="DP34" s="738"/>
      <c r="DQ34" s="738"/>
      <c r="DR34" s="738"/>
    </row>
    <row r="35" spans="1:122">
      <c r="A35" s="831"/>
      <c r="B35" s="834"/>
      <c r="C35" s="867"/>
      <c r="D35" s="745"/>
      <c r="E35" s="745"/>
      <c r="F35" s="737"/>
      <c r="G35" s="737"/>
      <c r="H35" s="737"/>
      <c r="I35" s="179"/>
      <c r="J35" s="737"/>
      <c r="K35" s="737"/>
      <c r="L35" s="737"/>
      <c r="M35" s="841"/>
      <c r="N35" s="747"/>
      <c r="O35" s="748"/>
      <c r="P35" s="179"/>
      <c r="Q35" s="737"/>
      <c r="R35" s="737"/>
      <c r="S35" s="737"/>
      <c r="T35" s="737"/>
      <c r="U35" s="737"/>
      <c r="V35" s="737"/>
      <c r="W35" s="867"/>
      <c r="X35" s="745"/>
      <c r="Y35" s="749"/>
      <c r="Z35" s="822"/>
      <c r="AA35" s="750"/>
      <c r="AB35" s="752"/>
      <c r="AC35" s="737"/>
      <c r="AD35" s="179" t="s">
        <v>158</v>
      </c>
      <c r="AE35" s="179" t="s">
        <v>517</v>
      </c>
      <c r="AF35" s="179" t="s">
        <v>399</v>
      </c>
      <c r="AG35" s="738">
        <v>0</v>
      </c>
      <c r="AH35" s="738">
        <f t="shared" si="27"/>
        <v>0</v>
      </c>
      <c r="AI35" s="738"/>
      <c r="AJ35" s="738"/>
      <c r="AK35" s="738"/>
      <c r="AL35" s="738"/>
      <c r="AM35" s="738"/>
      <c r="AN35" s="738"/>
      <c r="AO35" s="738">
        <v>0</v>
      </c>
      <c r="AP35" s="738"/>
      <c r="AQ35" s="737">
        <v>0</v>
      </c>
      <c r="AR35" s="737"/>
      <c r="AS35" s="737"/>
      <c r="AT35" s="737"/>
      <c r="AU35" s="737">
        <v>0</v>
      </c>
      <c r="AV35" s="738">
        <v>0</v>
      </c>
      <c r="AW35" s="738"/>
      <c r="AX35" s="738"/>
      <c r="AY35" s="738"/>
      <c r="AZ35" s="738">
        <v>0</v>
      </c>
      <c r="BA35" s="737">
        <v>0</v>
      </c>
      <c r="BB35" s="737"/>
      <c r="BC35" s="737"/>
      <c r="BD35" s="737"/>
      <c r="BE35" s="737"/>
      <c r="BF35" s="739">
        <v>0</v>
      </c>
      <c r="BG35" s="739"/>
      <c r="BH35" s="739"/>
      <c r="BI35" s="739"/>
      <c r="BJ35" s="739"/>
      <c r="BK35" s="738">
        <v>0</v>
      </c>
      <c r="BL35" s="738">
        <f t="shared" si="28"/>
        <v>0</v>
      </c>
      <c r="BM35" s="738"/>
      <c r="BN35" s="738"/>
      <c r="BO35" s="738"/>
      <c r="BP35" s="738"/>
      <c r="BQ35" s="738"/>
      <c r="BR35" s="738"/>
      <c r="BS35" s="738">
        <v>0</v>
      </c>
      <c r="BT35" s="738"/>
      <c r="BU35" s="737">
        <v>0</v>
      </c>
      <c r="BV35" s="737"/>
      <c r="BW35" s="737"/>
      <c r="BX35" s="737"/>
      <c r="BY35" s="737">
        <v>0</v>
      </c>
      <c r="BZ35" s="738">
        <v>0</v>
      </c>
      <c r="CA35" s="738"/>
      <c r="CB35" s="738"/>
      <c r="CC35" s="738"/>
      <c r="CD35" s="738">
        <v>0</v>
      </c>
      <c r="CE35" s="737">
        <v>0</v>
      </c>
      <c r="CF35" s="737"/>
      <c r="CG35" s="737"/>
      <c r="CH35" s="737"/>
      <c r="CI35" s="737"/>
      <c r="CJ35" s="737">
        <v>0</v>
      </c>
      <c r="CK35" s="737"/>
      <c r="CL35" s="737"/>
      <c r="CM35" s="737"/>
      <c r="CN35" s="737"/>
      <c r="CO35" s="721">
        <f t="shared" si="9"/>
        <v>0</v>
      </c>
      <c r="CP35" s="721">
        <f t="shared" si="10"/>
        <v>0</v>
      </c>
      <c r="CQ35" s="721">
        <f t="shared" si="11"/>
        <v>0</v>
      </c>
      <c r="CR35" s="722"/>
      <c r="CS35" s="721">
        <f t="shared" si="12"/>
        <v>0</v>
      </c>
      <c r="CT35" s="737">
        <v>0</v>
      </c>
      <c r="CU35" s="737"/>
      <c r="CV35" s="737"/>
      <c r="CW35" s="737"/>
      <c r="CX35" s="737">
        <v>0</v>
      </c>
      <c r="CY35" s="738">
        <v>0</v>
      </c>
      <c r="CZ35" s="738"/>
      <c r="DA35" s="738"/>
      <c r="DB35" s="738"/>
      <c r="DC35" s="738">
        <v>0</v>
      </c>
      <c r="DD35" s="721">
        <f t="shared" si="14"/>
        <v>0</v>
      </c>
      <c r="DE35" s="721">
        <f t="shared" si="15"/>
        <v>0</v>
      </c>
      <c r="DF35" s="721">
        <f t="shared" si="16"/>
        <v>0</v>
      </c>
      <c r="DG35" s="722"/>
      <c r="DH35" s="721">
        <f t="shared" si="17"/>
        <v>0</v>
      </c>
      <c r="DI35" s="737">
        <v>0</v>
      </c>
      <c r="DJ35" s="737"/>
      <c r="DK35" s="737"/>
      <c r="DL35" s="737"/>
      <c r="DM35" s="737">
        <v>0</v>
      </c>
      <c r="DN35" s="738">
        <v>0</v>
      </c>
      <c r="DO35" s="738"/>
      <c r="DP35" s="738"/>
      <c r="DQ35" s="738"/>
      <c r="DR35" s="738">
        <v>0</v>
      </c>
    </row>
    <row r="36" spans="1:122">
      <c r="A36" s="831"/>
      <c r="B36" s="834"/>
      <c r="C36" s="867"/>
      <c r="D36" s="745"/>
      <c r="E36" s="745"/>
      <c r="F36" s="737"/>
      <c r="G36" s="737"/>
      <c r="H36" s="737"/>
      <c r="I36" s="179"/>
      <c r="J36" s="737"/>
      <c r="K36" s="737"/>
      <c r="L36" s="737"/>
      <c r="M36" s="841"/>
      <c r="N36" s="747"/>
      <c r="O36" s="748"/>
      <c r="P36" s="179"/>
      <c r="Q36" s="737"/>
      <c r="R36" s="737"/>
      <c r="S36" s="737"/>
      <c r="T36" s="737"/>
      <c r="U36" s="737"/>
      <c r="V36" s="737"/>
      <c r="W36" s="867"/>
      <c r="X36" s="745"/>
      <c r="Y36" s="749"/>
      <c r="Z36" s="822"/>
      <c r="AA36" s="750"/>
      <c r="AB36" s="752"/>
      <c r="AC36" s="737"/>
      <c r="AD36" s="179" t="s">
        <v>158</v>
      </c>
      <c r="AE36" s="179" t="s">
        <v>518</v>
      </c>
      <c r="AF36" s="179" t="s">
        <v>399</v>
      </c>
      <c r="AG36" s="738"/>
      <c r="AH36" s="738"/>
      <c r="AI36" s="738"/>
      <c r="AJ36" s="738"/>
      <c r="AK36" s="738"/>
      <c r="AL36" s="738"/>
      <c r="AM36" s="738"/>
      <c r="AN36" s="738"/>
      <c r="AO36" s="738"/>
      <c r="AP36" s="738"/>
      <c r="AQ36" s="737">
        <f>AR36+AS36+AU36</f>
        <v>300</v>
      </c>
      <c r="AR36" s="737"/>
      <c r="AS36" s="737"/>
      <c r="AT36" s="737"/>
      <c r="AU36" s="737">
        <v>300</v>
      </c>
      <c r="AV36" s="738"/>
      <c r="AW36" s="738"/>
      <c r="AX36" s="738"/>
      <c r="AY36" s="738"/>
      <c r="AZ36" s="738"/>
      <c r="BA36" s="737"/>
      <c r="BB36" s="737"/>
      <c r="BC36" s="737"/>
      <c r="BD36" s="737"/>
      <c r="BE36" s="737"/>
      <c r="BF36" s="739"/>
      <c r="BG36" s="739"/>
      <c r="BH36" s="739"/>
      <c r="BI36" s="739"/>
      <c r="BJ36" s="739"/>
      <c r="BK36" s="738"/>
      <c r="BL36" s="738"/>
      <c r="BM36" s="738"/>
      <c r="BN36" s="738"/>
      <c r="BO36" s="738"/>
      <c r="BP36" s="738"/>
      <c r="BQ36" s="738"/>
      <c r="BR36" s="738"/>
      <c r="BS36" s="738"/>
      <c r="BT36" s="738"/>
      <c r="BU36" s="737">
        <f>BV36+BW36+BY36</f>
        <v>300</v>
      </c>
      <c r="BV36" s="737"/>
      <c r="BW36" s="737"/>
      <c r="BX36" s="737"/>
      <c r="BY36" s="737">
        <v>300</v>
      </c>
      <c r="BZ36" s="738"/>
      <c r="CA36" s="738"/>
      <c r="CB36" s="738"/>
      <c r="CC36" s="738"/>
      <c r="CD36" s="738"/>
      <c r="CE36" s="737"/>
      <c r="CF36" s="737"/>
      <c r="CG36" s="737"/>
      <c r="CH36" s="737"/>
      <c r="CI36" s="737"/>
      <c r="CJ36" s="737"/>
      <c r="CK36" s="737"/>
      <c r="CL36" s="737"/>
      <c r="CM36" s="737"/>
      <c r="CN36" s="737"/>
      <c r="CO36" s="721">
        <f t="shared" si="9"/>
        <v>0</v>
      </c>
      <c r="CP36" s="721">
        <f t="shared" si="10"/>
        <v>0</v>
      </c>
      <c r="CQ36" s="721">
        <f t="shared" si="11"/>
        <v>0</v>
      </c>
      <c r="CR36" s="722"/>
      <c r="CS36" s="721">
        <f t="shared" si="12"/>
        <v>0</v>
      </c>
      <c r="CT36" s="737">
        <f>CU36+CV36+CX36</f>
        <v>300</v>
      </c>
      <c r="CU36" s="737"/>
      <c r="CV36" s="737"/>
      <c r="CW36" s="737"/>
      <c r="CX36" s="737">
        <v>300</v>
      </c>
      <c r="CY36" s="738"/>
      <c r="CZ36" s="738"/>
      <c r="DA36" s="738"/>
      <c r="DB36" s="738"/>
      <c r="DC36" s="738"/>
      <c r="DD36" s="721">
        <f t="shared" si="14"/>
        <v>0</v>
      </c>
      <c r="DE36" s="721">
        <f t="shared" si="15"/>
        <v>0</v>
      </c>
      <c r="DF36" s="721">
        <f t="shared" si="16"/>
        <v>0</v>
      </c>
      <c r="DG36" s="722"/>
      <c r="DH36" s="721">
        <f t="shared" si="17"/>
        <v>0</v>
      </c>
      <c r="DI36" s="737">
        <f>DJ36+DK36+DM36</f>
        <v>300</v>
      </c>
      <c r="DJ36" s="737"/>
      <c r="DK36" s="737"/>
      <c r="DL36" s="737"/>
      <c r="DM36" s="737">
        <v>300</v>
      </c>
      <c r="DN36" s="738"/>
      <c r="DO36" s="738"/>
      <c r="DP36" s="738"/>
      <c r="DQ36" s="738"/>
      <c r="DR36" s="738"/>
    </row>
    <row r="37" spans="1:122" ht="38.25" customHeight="1">
      <c r="A37" s="832"/>
      <c r="B37" s="835"/>
      <c r="C37" s="868"/>
      <c r="D37" s="745"/>
      <c r="E37" s="745"/>
      <c r="F37" s="737"/>
      <c r="G37" s="737"/>
      <c r="H37" s="737"/>
      <c r="I37" s="179"/>
      <c r="J37" s="737"/>
      <c r="K37" s="737"/>
      <c r="L37" s="737"/>
      <c r="M37" s="842"/>
      <c r="N37" s="747"/>
      <c r="O37" s="748"/>
      <c r="P37" s="179"/>
      <c r="Q37" s="737"/>
      <c r="R37" s="737"/>
      <c r="S37" s="737"/>
      <c r="T37" s="737"/>
      <c r="U37" s="737"/>
      <c r="V37" s="737"/>
      <c r="W37" s="868"/>
      <c r="X37" s="745"/>
      <c r="Y37" s="749"/>
      <c r="Z37" s="822"/>
      <c r="AA37" s="750"/>
      <c r="AB37" s="752"/>
      <c r="AC37" s="737"/>
      <c r="AD37" s="179" t="s">
        <v>158</v>
      </c>
      <c r="AE37" s="179" t="s">
        <v>519</v>
      </c>
      <c r="AF37" s="179" t="s">
        <v>399</v>
      </c>
      <c r="AG37" s="738">
        <f>AI37+AK37+AM37+AO37</f>
        <v>417.8</v>
      </c>
      <c r="AH37" s="738">
        <f t="shared" si="27"/>
        <v>417.8</v>
      </c>
      <c r="AI37" s="738"/>
      <c r="AJ37" s="738"/>
      <c r="AK37" s="738"/>
      <c r="AL37" s="738"/>
      <c r="AM37" s="738"/>
      <c r="AN37" s="738"/>
      <c r="AO37" s="738">
        <v>417.8</v>
      </c>
      <c r="AP37" s="738">
        <v>417.8</v>
      </c>
      <c r="AQ37" s="737"/>
      <c r="AR37" s="737"/>
      <c r="AS37" s="737"/>
      <c r="AT37" s="737"/>
      <c r="AU37" s="737"/>
      <c r="AV37" s="738"/>
      <c r="AW37" s="738"/>
      <c r="AX37" s="738"/>
      <c r="AY37" s="738"/>
      <c r="AZ37" s="738"/>
      <c r="BA37" s="737"/>
      <c r="BB37" s="737"/>
      <c r="BC37" s="737"/>
      <c r="BD37" s="737"/>
      <c r="BE37" s="737"/>
      <c r="BF37" s="739"/>
      <c r="BG37" s="739"/>
      <c r="BH37" s="739"/>
      <c r="BI37" s="739"/>
      <c r="BJ37" s="739"/>
      <c r="BK37" s="738">
        <f>BM37+BO37+BQ37+BS37</f>
        <v>417.8</v>
      </c>
      <c r="BL37" s="738">
        <f>BN37+BP37+BR37+BT37</f>
        <v>417.8</v>
      </c>
      <c r="BM37" s="738"/>
      <c r="BN37" s="738"/>
      <c r="BO37" s="738"/>
      <c r="BP37" s="738"/>
      <c r="BQ37" s="738"/>
      <c r="BR37" s="738"/>
      <c r="BS37" s="738">
        <v>417.8</v>
      </c>
      <c r="BT37" s="738">
        <v>417.8</v>
      </c>
      <c r="BU37" s="737"/>
      <c r="BV37" s="737"/>
      <c r="BW37" s="737"/>
      <c r="BX37" s="737"/>
      <c r="BY37" s="737"/>
      <c r="BZ37" s="738"/>
      <c r="CA37" s="738"/>
      <c r="CB37" s="738"/>
      <c r="CC37" s="738"/>
      <c r="CD37" s="738"/>
      <c r="CE37" s="737"/>
      <c r="CF37" s="737"/>
      <c r="CG37" s="737"/>
      <c r="CH37" s="737"/>
      <c r="CI37" s="737"/>
      <c r="CJ37" s="737"/>
      <c r="CK37" s="737"/>
      <c r="CL37" s="737"/>
      <c r="CM37" s="737"/>
      <c r="CN37" s="737"/>
      <c r="CO37" s="721">
        <f t="shared" si="9"/>
        <v>417.8</v>
      </c>
      <c r="CP37" s="721">
        <f t="shared" si="10"/>
        <v>0</v>
      </c>
      <c r="CQ37" s="721">
        <f t="shared" si="11"/>
        <v>0</v>
      </c>
      <c r="CR37" s="722"/>
      <c r="CS37" s="721">
        <f t="shared" si="12"/>
        <v>417.8</v>
      </c>
      <c r="CT37" s="737"/>
      <c r="CU37" s="737"/>
      <c r="CV37" s="737"/>
      <c r="CW37" s="737"/>
      <c r="CX37" s="737"/>
      <c r="CY37" s="738"/>
      <c r="CZ37" s="738"/>
      <c r="DA37" s="738"/>
      <c r="DB37" s="738"/>
      <c r="DC37" s="738"/>
      <c r="DD37" s="721">
        <f t="shared" si="14"/>
        <v>417.8</v>
      </c>
      <c r="DE37" s="721">
        <f t="shared" si="15"/>
        <v>0</v>
      </c>
      <c r="DF37" s="721">
        <f t="shared" si="16"/>
        <v>0</v>
      </c>
      <c r="DG37" s="722"/>
      <c r="DH37" s="721">
        <f t="shared" si="17"/>
        <v>417.8</v>
      </c>
      <c r="DI37" s="737"/>
      <c r="DJ37" s="737"/>
      <c r="DK37" s="737"/>
      <c r="DL37" s="737"/>
      <c r="DM37" s="737"/>
      <c r="DN37" s="738"/>
      <c r="DO37" s="738"/>
      <c r="DP37" s="738"/>
      <c r="DQ37" s="738"/>
      <c r="DR37" s="738"/>
    </row>
    <row r="38" spans="1:122" ht="96" customHeight="1">
      <c r="A38" s="830" t="s">
        <v>520</v>
      </c>
      <c r="B38" s="833">
        <v>5008</v>
      </c>
      <c r="C38" s="866" t="s">
        <v>521</v>
      </c>
      <c r="D38" s="745" t="s">
        <v>490</v>
      </c>
      <c r="E38" s="745" t="s">
        <v>522</v>
      </c>
      <c r="F38" s="737"/>
      <c r="G38" s="737"/>
      <c r="H38" s="737"/>
      <c r="I38" s="737"/>
      <c r="J38" s="737"/>
      <c r="K38" s="737"/>
      <c r="L38" s="737"/>
      <c r="M38" s="840" t="s">
        <v>523</v>
      </c>
      <c r="N38" s="747" t="s">
        <v>424</v>
      </c>
      <c r="O38" s="748" t="s">
        <v>74</v>
      </c>
      <c r="P38" s="737">
        <v>35</v>
      </c>
      <c r="Q38" s="737"/>
      <c r="R38" s="737"/>
      <c r="S38" s="737"/>
      <c r="T38" s="737"/>
      <c r="U38" s="737"/>
      <c r="V38" s="737"/>
      <c r="W38" s="866" t="s">
        <v>45</v>
      </c>
      <c r="X38" s="745" t="s">
        <v>524</v>
      </c>
      <c r="Y38" s="749" t="s">
        <v>46</v>
      </c>
      <c r="Z38" s="820" t="s">
        <v>57</v>
      </c>
      <c r="AA38" s="753" t="s">
        <v>424</v>
      </c>
      <c r="AB38" s="754" t="s">
        <v>58</v>
      </c>
      <c r="AC38" s="737"/>
      <c r="AD38" s="179" t="s">
        <v>151</v>
      </c>
      <c r="AE38" s="179"/>
      <c r="AF38" s="179"/>
      <c r="AG38" s="738"/>
      <c r="AH38" s="738"/>
      <c r="AI38" s="738"/>
      <c r="AJ38" s="738"/>
      <c r="AK38" s="738"/>
      <c r="AL38" s="738"/>
      <c r="AM38" s="738"/>
      <c r="AN38" s="738"/>
      <c r="AO38" s="738"/>
      <c r="AP38" s="738"/>
      <c r="AQ38" s="737">
        <f>AQ42+AQ43+AQ44+AQ45</f>
        <v>5745.7000000000007</v>
      </c>
      <c r="AR38" s="737">
        <f>AR42+AR43+AR44+AR45</f>
        <v>0</v>
      </c>
      <c r="AS38" s="737">
        <f>AS42+AS43+AS44+AS45</f>
        <v>4016</v>
      </c>
      <c r="AT38" s="737">
        <f>AT42+AT43+AT44+AT45</f>
        <v>0</v>
      </c>
      <c r="AU38" s="737">
        <f>AU42+AU43+AU44+AU45</f>
        <v>1729.7</v>
      </c>
      <c r="AV38" s="737">
        <f t="shared" ref="AV38:BE38" si="29">AV42+AV43+AV44</f>
        <v>4075.1</v>
      </c>
      <c r="AW38" s="737">
        <f t="shared" si="29"/>
        <v>0</v>
      </c>
      <c r="AX38" s="737">
        <f t="shared" si="29"/>
        <v>3080.5</v>
      </c>
      <c r="AY38" s="737">
        <f t="shared" si="29"/>
        <v>0</v>
      </c>
      <c r="AZ38" s="737">
        <f t="shared" si="29"/>
        <v>994.59999999999991</v>
      </c>
      <c r="BA38" s="737">
        <f t="shared" si="29"/>
        <v>4071.1</v>
      </c>
      <c r="BB38" s="737">
        <f t="shared" si="29"/>
        <v>0</v>
      </c>
      <c r="BC38" s="737">
        <f t="shared" si="29"/>
        <v>3076.5</v>
      </c>
      <c r="BD38" s="737">
        <f t="shared" si="29"/>
        <v>0</v>
      </c>
      <c r="BE38" s="737">
        <f t="shared" si="29"/>
        <v>994.6</v>
      </c>
      <c r="BF38" s="739">
        <f>BF42+BF43+BF44</f>
        <v>4071.1</v>
      </c>
      <c r="BG38" s="739">
        <f>BG42+BG43+BG44</f>
        <v>0</v>
      </c>
      <c r="BH38" s="739">
        <f>BH42+BH43+BH44</f>
        <v>3076.5</v>
      </c>
      <c r="BI38" s="739">
        <f>BI42+BI43+BI44</f>
        <v>0</v>
      </c>
      <c r="BJ38" s="739">
        <f>BJ42+BJ43+BJ44</f>
        <v>994.6</v>
      </c>
      <c r="BK38" s="738"/>
      <c r="BL38" s="738"/>
      <c r="BM38" s="738"/>
      <c r="BN38" s="738"/>
      <c r="BO38" s="738"/>
      <c r="BP38" s="738"/>
      <c r="BQ38" s="738"/>
      <c r="BR38" s="738"/>
      <c r="BS38" s="738"/>
      <c r="BT38" s="738"/>
      <c r="BU38" s="737">
        <f>BU42+BU43+BU44+BU45</f>
        <v>5745.7000000000007</v>
      </c>
      <c r="BV38" s="737">
        <f>BV42+BV43+BV44+BV45</f>
        <v>0</v>
      </c>
      <c r="BW38" s="737">
        <f>BW42+BW43+BW44+BW45</f>
        <v>4016</v>
      </c>
      <c r="BX38" s="737">
        <f>BX42+BX43+BX44+BX45</f>
        <v>0</v>
      </c>
      <c r="BY38" s="737">
        <f>BY42+BY43+BY44+BY45</f>
        <v>1729.7</v>
      </c>
      <c r="BZ38" s="737">
        <f t="shared" ref="BZ38:CI38" si="30">BZ42+BZ43+BZ44</f>
        <v>4075.1</v>
      </c>
      <c r="CA38" s="737">
        <f t="shared" si="30"/>
        <v>0</v>
      </c>
      <c r="CB38" s="737">
        <f t="shared" si="30"/>
        <v>3080.5</v>
      </c>
      <c r="CC38" s="737">
        <f t="shared" si="30"/>
        <v>0</v>
      </c>
      <c r="CD38" s="737">
        <f t="shared" si="30"/>
        <v>994.59999999999991</v>
      </c>
      <c r="CE38" s="737">
        <f t="shared" si="30"/>
        <v>4071.1</v>
      </c>
      <c r="CF38" s="737">
        <f t="shared" si="30"/>
        <v>0</v>
      </c>
      <c r="CG38" s="737">
        <f t="shared" si="30"/>
        <v>3076.5</v>
      </c>
      <c r="CH38" s="737">
        <f t="shared" si="30"/>
        <v>0</v>
      </c>
      <c r="CI38" s="737">
        <f t="shared" si="30"/>
        <v>994.6</v>
      </c>
      <c r="CJ38" s="737">
        <f>CJ42+CJ43+CJ44</f>
        <v>4071.1</v>
      </c>
      <c r="CK38" s="737">
        <f>CK42+CK43+CK44</f>
        <v>0</v>
      </c>
      <c r="CL38" s="737">
        <f>CL42+CL43+CL44</f>
        <v>3076.5</v>
      </c>
      <c r="CM38" s="737">
        <f>CM42+CM43+CM44</f>
        <v>0</v>
      </c>
      <c r="CN38" s="737">
        <f>CN42+CN43+CN44</f>
        <v>994.6</v>
      </c>
      <c r="CO38" s="721">
        <f t="shared" si="9"/>
        <v>0</v>
      </c>
      <c r="CP38" s="721">
        <f t="shared" si="10"/>
        <v>0</v>
      </c>
      <c r="CQ38" s="721">
        <f t="shared" si="11"/>
        <v>0</v>
      </c>
      <c r="CR38" s="722"/>
      <c r="CS38" s="721">
        <f t="shared" si="12"/>
        <v>0</v>
      </c>
      <c r="CT38" s="737">
        <f>CT42+CT43+CT44+CT45</f>
        <v>5745.7000000000007</v>
      </c>
      <c r="CU38" s="737">
        <f>CU42+CU43+CU44+CU45</f>
        <v>0</v>
      </c>
      <c r="CV38" s="737">
        <f>CV42+CV43+CV44+CV45</f>
        <v>4016</v>
      </c>
      <c r="CW38" s="737">
        <f>CW42+CW43+CW44+CW45</f>
        <v>0</v>
      </c>
      <c r="CX38" s="737">
        <f>CX42+CX43+CX44+CX45</f>
        <v>1729.7</v>
      </c>
      <c r="CY38" s="737">
        <f>CY42+CY43+CY44</f>
        <v>4075.1</v>
      </c>
      <c r="CZ38" s="737">
        <f>CZ42+CZ43+CZ44</f>
        <v>0</v>
      </c>
      <c r="DA38" s="737">
        <f>DA42+DA43+DA44</f>
        <v>3080.5</v>
      </c>
      <c r="DB38" s="737">
        <f>DB42+DB43+DB44</f>
        <v>0</v>
      </c>
      <c r="DC38" s="737">
        <f>DC42+DC43+DC44</f>
        <v>994.59999999999991</v>
      </c>
      <c r="DD38" s="721">
        <f t="shared" si="14"/>
        <v>0</v>
      </c>
      <c r="DE38" s="721">
        <f t="shared" si="15"/>
        <v>0</v>
      </c>
      <c r="DF38" s="721">
        <f t="shared" si="16"/>
        <v>0</v>
      </c>
      <c r="DG38" s="722"/>
      <c r="DH38" s="721">
        <f t="shared" si="17"/>
        <v>0</v>
      </c>
      <c r="DI38" s="737">
        <f>DI42+DI43+DI44+DI45</f>
        <v>5745.7000000000007</v>
      </c>
      <c r="DJ38" s="737">
        <f>DJ42+DJ43+DJ44+DJ45</f>
        <v>0</v>
      </c>
      <c r="DK38" s="737">
        <f>DK42+DK43+DK44+DK45</f>
        <v>4016</v>
      </c>
      <c r="DL38" s="737">
        <f>DL42+DL43+DL44+DL45</f>
        <v>0</v>
      </c>
      <c r="DM38" s="737">
        <f>DM42+DM43+DM44+DM45</f>
        <v>1729.7</v>
      </c>
      <c r="DN38" s="737">
        <f>DN42+DN43+DN44</f>
        <v>4075.1</v>
      </c>
      <c r="DO38" s="737">
        <f>DO42+DO43+DO44</f>
        <v>0</v>
      </c>
      <c r="DP38" s="737">
        <f>DP42+DP43+DP44</f>
        <v>3080.5</v>
      </c>
      <c r="DQ38" s="737">
        <f>DQ42+DQ43+DQ44</f>
        <v>0</v>
      </c>
      <c r="DR38" s="737">
        <f>DR42+DR43+DR44</f>
        <v>994.59999999999991</v>
      </c>
    </row>
    <row r="39" spans="1:122">
      <c r="A39" s="831"/>
      <c r="B39" s="834"/>
      <c r="C39" s="867"/>
      <c r="D39" s="745"/>
      <c r="E39" s="745"/>
      <c r="F39" s="737"/>
      <c r="G39" s="737"/>
      <c r="H39" s="737"/>
      <c r="I39" s="737"/>
      <c r="J39" s="737"/>
      <c r="K39" s="737"/>
      <c r="L39" s="737"/>
      <c r="M39" s="841"/>
      <c r="N39" s="747"/>
      <c r="O39" s="748"/>
      <c r="P39" s="737"/>
      <c r="Q39" s="737"/>
      <c r="R39" s="737"/>
      <c r="S39" s="737"/>
      <c r="T39" s="737"/>
      <c r="U39" s="737"/>
      <c r="V39" s="737"/>
      <c r="W39" s="867"/>
      <c r="X39" s="745"/>
      <c r="Y39" s="749"/>
      <c r="Z39" s="820"/>
      <c r="AA39" s="753"/>
      <c r="AB39" s="755"/>
      <c r="AC39" s="737"/>
      <c r="AD39" s="179" t="s">
        <v>151</v>
      </c>
      <c r="AE39" s="179" t="s">
        <v>449</v>
      </c>
      <c r="AF39" s="179" t="s">
        <v>399</v>
      </c>
      <c r="AG39" s="738">
        <f>AI39+AK39+AM39+AO39</f>
        <v>1090</v>
      </c>
      <c r="AH39" s="738">
        <f>AJ39+AL39+AN39+AP39</f>
        <v>995</v>
      </c>
      <c r="AI39" s="738"/>
      <c r="AJ39" s="738"/>
      <c r="AK39" s="738"/>
      <c r="AL39" s="738"/>
      <c r="AM39" s="738"/>
      <c r="AN39" s="738"/>
      <c r="AO39" s="738">
        <v>1090</v>
      </c>
      <c r="AP39" s="738">
        <v>995</v>
      </c>
      <c r="AQ39" s="737"/>
      <c r="AR39" s="737"/>
      <c r="AS39" s="737"/>
      <c r="AT39" s="737"/>
      <c r="AU39" s="737"/>
      <c r="AV39" s="738"/>
      <c r="AW39" s="738"/>
      <c r="AX39" s="738"/>
      <c r="AY39" s="738"/>
      <c r="AZ39" s="738"/>
      <c r="BA39" s="737"/>
      <c r="BB39" s="737"/>
      <c r="BC39" s="737"/>
      <c r="BD39" s="737"/>
      <c r="BE39" s="737"/>
      <c r="BF39" s="739"/>
      <c r="BG39" s="739"/>
      <c r="BH39" s="739"/>
      <c r="BI39" s="739"/>
      <c r="BJ39" s="739"/>
      <c r="BK39" s="738">
        <f t="shared" ref="BK39:BL41" si="31">BM39+BO39+BQ39+BS39</f>
        <v>1090</v>
      </c>
      <c r="BL39" s="738">
        <f t="shared" si="31"/>
        <v>995</v>
      </c>
      <c r="BM39" s="738"/>
      <c r="BN39" s="738"/>
      <c r="BO39" s="738"/>
      <c r="BP39" s="738"/>
      <c r="BQ39" s="738"/>
      <c r="BR39" s="738"/>
      <c r="BS39" s="738">
        <v>1090</v>
      </c>
      <c r="BT39" s="738">
        <v>995</v>
      </c>
      <c r="BU39" s="737"/>
      <c r="BV39" s="737"/>
      <c r="BW39" s="737"/>
      <c r="BX39" s="737"/>
      <c r="BY39" s="737"/>
      <c r="BZ39" s="738"/>
      <c r="CA39" s="738"/>
      <c r="CB39" s="738"/>
      <c r="CC39" s="738"/>
      <c r="CD39" s="738"/>
      <c r="CE39" s="737"/>
      <c r="CF39" s="737"/>
      <c r="CG39" s="737"/>
      <c r="CH39" s="737"/>
      <c r="CI39" s="737"/>
      <c r="CJ39" s="737"/>
      <c r="CK39" s="737"/>
      <c r="CL39" s="737"/>
      <c r="CM39" s="737"/>
      <c r="CN39" s="737"/>
      <c r="CO39" s="721">
        <f t="shared" si="9"/>
        <v>995</v>
      </c>
      <c r="CP39" s="721">
        <f t="shared" si="10"/>
        <v>0</v>
      </c>
      <c r="CQ39" s="721">
        <f t="shared" si="11"/>
        <v>0</v>
      </c>
      <c r="CR39" s="722"/>
      <c r="CS39" s="721">
        <f t="shared" si="12"/>
        <v>995</v>
      </c>
      <c r="CT39" s="737"/>
      <c r="CU39" s="737"/>
      <c r="CV39" s="737"/>
      <c r="CW39" s="737"/>
      <c r="CX39" s="737"/>
      <c r="CY39" s="738"/>
      <c r="CZ39" s="738"/>
      <c r="DA39" s="738"/>
      <c r="DB39" s="738"/>
      <c r="DC39" s="738"/>
      <c r="DD39" s="721">
        <f t="shared" si="14"/>
        <v>995</v>
      </c>
      <c r="DE39" s="721">
        <f t="shared" si="15"/>
        <v>0</v>
      </c>
      <c r="DF39" s="721">
        <f t="shared" si="16"/>
        <v>0</v>
      </c>
      <c r="DG39" s="722"/>
      <c r="DH39" s="721">
        <f t="shared" si="17"/>
        <v>995</v>
      </c>
      <c r="DI39" s="737"/>
      <c r="DJ39" s="737"/>
      <c r="DK39" s="737"/>
      <c r="DL39" s="737"/>
      <c r="DM39" s="737"/>
      <c r="DN39" s="738"/>
      <c r="DO39" s="738"/>
      <c r="DP39" s="738"/>
      <c r="DQ39" s="738"/>
      <c r="DR39" s="738"/>
    </row>
    <row r="40" spans="1:122">
      <c r="A40" s="831"/>
      <c r="B40" s="834"/>
      <c r="C40" s="867"/>
      <c r="D40" s="745"/>
      <c r="E40" s="745"/>
      <c r="F40" s="737"/>
      <c r="G40" s="737"/>
      <c r="H40" s="737"/>
      <c r="I40" s="737"/>
      <c r="J40" s="737"/>
      <c r="K40" s="737"/>
      <c r="L40" s="737"/>
      <c r="M40" s="841"/>
      <c r="N40" s="747"/>
      <c r="O40" s="748"/>
      <c r="P40" s="737"/>
      <c r="Q40" s="737"/>
      <c r="R40" s="737"/>
      <c r="S40" s="737"/>
      <c r="T40" s="737"/>
      <c r="U40" s="737"/>
      <c r="V40" s="737"/>
      <c r="W40" s="867"/>
      <c r="X40" s="745"/>
      <c r="Y40" s="749"/>
      <c r="Z40" s="820"/>
      <c r="AA40" s="753"/>
      <c r="AB40" s="755"/>
      <c r="AC40" s="737"/>
      <c r="AD40" s="179" t="s">
        <v>151</v>
      </c>
      <c r="AE40" s="179" t="s">
        <v>418</v>
      </c>
      <c r="AF40" s="179" t="s">
        <v>399</v>
      </c>
      <c r="AG40" s="738">
        <f>AI40+AK40+AM40+AO40</f>
        <v>996.6</v>
      </c>
      <c r="AH40" s="738">
        <f t="shared" ref="AH40:AH46" si="32">AJ40+AL40+AN40+AP40</f>
        <v>996.6</v>
      </c>
      <c r="AI40" s="738"/>
      <c r="AJ40" s="738"/>
      <c r="AK40" s="738">
        <v>738.2</v>
      </c>
      <c r="AL40" s="738">
        <v>738.2</v>
      </c>
      <c r="AM40" s="738"/>
      <c r="AN40" s="738"/>
      <c r="AO40" s="738">
        <v>258.39999999999998</v>
      </c>
      <c r="AP40" s="738">
        <v>258.39999999999998</v>
      </c>
      <c r="AQ40" s="737"/>
      <c r="AR40" s="737"/>
      <c r="AS40" s="737"/>
      <c r="AT40" s="737"/>
      <c r="AU40" s="737"/>
      <c r="AV40" s="738"/>
      <c r="AW40" s="738"/>
      <c r="AX40" s="738"/>
      <c r="AY40" s="738"/>
      <c r="AZ40" s="738"/>
      <c r="BA40" s="737"/>
      <c r="BB40" s="737"/>
      <c r="BC40" s="737"/>
      <c r="BD40" s="737"/>
      <c r="BE40" s="737"/>
      <c r="BF40" s="739"/>
      <c r="BG40" s="739"/>
      <c r="BH40" s="739"/>
      <c r="BI40" s="739"/>
      <c r="BJ40" s="739"/>
      <c r="BK40" s="738">
        <f t="shared" si="31"/>
        <v>996.6</v>
      </c>
      <c r="BL40" s="738">
        <f t="shared" si="31"/>
        <v>996.6</v>
      </c>
      <c r="BM40" s="738"/>
      <c r="BN40" s="738"/>
      <c r="BO40" s="738">
        <v>738.2</v>
      </c>
      <c r="BP40" s="738">
        <v>738.2</v>
      </c>
      <c r="BQ40" s="738"/>
      <c r="BR40" s="738"/>
      <c r="BS40" s="738">
        <v>258.39999999999998</v>
      </c>
      <c r="BT40" s="738">
        <v>258.39999999999998</v>
      </c>
      <c r="BU40" s="737"/>
      <c r="BV40" s="737"/>
      <c r="BW40" s="737"/>
      <c r="BX40" s="737"/>
      <c r="BY40" s="737"/>
      <c r="BZ40" s="738"/>
      <c r="CA40" s="738"/>
      <c r="CB40" s="738"/>
      <c r="CC40" s="738"/>
      <c r="CD40" s="738"/>
      <c r="CE40" s="737"/>
      <c r="CF40" s="737"/>
      <c r="CG40" s="737"/>
      <c r="CH40" s="737"/>
      <c r="CI40" s="737"/>
      <c r="CJ40" s="737"/>
      <c r="CK40" s="737"/>
      <c r="CL40" s="737"/>
      <c r="CM40" s="737"/>
      <c r="CN40" s="737"/>
      <c r="CO40" s="721">
        <f t="shared" si="9"/>
        <v>996.6</v>
      </c>
      <c r="CP40" s="721">
        <f t="shared" si="10"/>
        <v>0</v>
      </c>
      <c r="CQ40" s="721">
        <f t="shared" si="11"/>
        <v>738.2</v>
      </c>
      <c r="CR40" s="722"/>
      <c r="CS40" s="721">
        <f t="shared" si="12"/>
        <v>258.39999999999998</v>
      </c>
      <c r="CT40" s="737"/>
      <c r="CU40" s="737"/>
      <c r="CV40" s="737"/>
      <c r="CW40" s="737"/>
      <c r="CX40" s="737"/>
      <c r="CY40" s="738"/>
      <c r="CZ40" s="738"/>
      <c r="DA40" s="738"/>
      <c r="DB40" s="738"/>
      <c r="DC40" s="738"/>
      <c r="DD40" s="721">
        <f t="shared" si="14"/>
        <v>996.6</v>
      </c>
      <c r="DE40" s="721">
        <f t="shared" si="15"/>
        <v>0</v>
      </c>
      <c r="DF40" s="721">
        <f t="shared" si="16"/>
        <v>738.2</v>
      </c>
      <c r="DG40" s="722"/>
      <c r="DH40" s="721">
        <f t="shared" si="17"/>
        <v>258.39999999999998</v>
      </c>
      <c r="DI40" s="737"/>
      <c r="DJ40" s="737"/>
      <c r="DK40" s="737"/>
      <c r="DL40" s="737"/>
      <c r="DM40" s="737"/>
      <c r="DN40" s="738"/>
      <c r="DO40" s="738"/>
      <c r="DP40" s="738"/>
      <c r="DQ40" s="738"/>
      <c r="DR40" s="738"/>
    </row>
    <row r="41" spans="1:122">
      <c r="A41" s="831"/>
      <c r="B41" s="834"/>
      <c r="C41" s="867"/>
      <c r="D41" s="745"/>
      <c r="E41" s="745"/>
      <c r="F41" s="737"/>
      <c r="G41" s="737"/>
      <c r="H41" s="737"/>
      <c r="I41" s="737"/>
      <c r="J41" s="737"/>
      <c r="K41" s="737"/>
      <c r="L41" s="737"/>
      <c r="M41" s="841"/>
      <c r="N41" s="747"/>
      <c r="O41" s="748"/>
      <c r="P41" s="737"/>
      <c r="Q41" s="737"/>
      <c r="R41" s="737"/>
      <c r="S41" s="737"/>
      <c r="T41" s="737"/>
      <c r="U41" s="737"/>
      <c r="V41" s="737"/>
      <c r="W41" s="867"/>
      <c r="X41" s="745"/>
      <c r="Y41" s="749"/>
      <c r="Z41" s="820"/>
      <c r="AA41" s="753"/>
      <c r="AB41" s="755"/>
      <c r="AC41" s="737"/>
      <c r="AD41" s="179" t="s">
        <v>151</v>
      </c>
      <c r="AE41" s="179" t="s">
        <v>525</v>
      </c>
      <c r="AF41" s="179" t="s">
        <v>399</v>
      </c>
      <c r="AG41" s="738">
        <f>AI41+AK41+AM41+AO41</f>
        <v>1508.7</v>
      </c>
      <c r="AH41" s="738">
        <f t="shared" si="32"/>
        <v>1508.7</v>
      </c>
      <c r="AI41" s="738"/>
      <c r="AJ41" s="738"/>
      <c r="AK41" s="738">
        <v>1357.8</v>
      </c>
      <c r="AL41" s="738">
        <v>1357.8</v>
      </c>
      <c r="AM41" s="738"/>
      <c r="AN41" s="738"/>
      <c r="AO41" s="738">
        <v>150.9</v>
      </c>
      <c r="AP41" s="738">
        <v>150.9</v>
      </c>
      <c r="AQ41" s="737"/>
      <c r="AR41" s="737"/>
      <c r="AS41" s="737"/>
      <c r="AT41" s="737"/>
      <c r="AU41" s="737"/>
      <c r="AV41" s="738"/>
      <c r="AW41" s="738"/>
      <c r="AX41" s="738"/>
      <c r="AY41" s="738"/>
      <c r="AZ41" s="738"/>
      <c r="BA41" s="737"/>
      <c r="BB41" s="737"/>
      <c r="BC41" s="737"/>
      <c r="BD41" s="737"/>
      <c r="BE41" s="737"/>
      <c r="BF41" s="739"/>
      <c r="BG41" s="739"/>
      <c r="BH41" s="739"/>
      <c r="BI41" s="739"/>
      <c r="BJ41" s="739"/>
      <c r="BK41" s="738">
        <f t="shared" si="31"/>
        <v>1508.7</v>
      </c>
      <c r="BL41" s="738">
        <f t="shared" si="31"/>
        <v>1508.7</v>
      </c>
      <c r="BM41" s="738"/>
      <c r="BN41" s="738"/>
      <c r="BO41" s="738">
        <v>1357.8</v>
      </c>
      <c r="BP41" s="738">
        <v>1357.8</v>
      </c>
      <c r="BQ41" s="738"/>
      <c r="BR41" s="738"/>
      <c r="BS41" s="738">
        <v>150.9</v>
      </c>
      <c r="BT41" s="738">
        <v>150.9</v>
      </c>
      <c r="BU41" s="737"/>
      <c r="BV41" s="737"/>
      <c r="BW41" s="737"/>
      <c r="BX41" s="737"/>
      <c r="BY41" s="737"/>
      <c r="BZ41" s="738"/>
      <c r="CA41" s="738"/>
      <c r="CB41" s="738"/>
      <c r="CC41" s="738"/>
      <c r="CD41" s="738"/>
      <c r="CE41" s="737"/>
      <c r="CF41" s="737"/>
      <c r="CG41" s="737"/>
      <c r="CH41" s="737"/>
      <c r="CI41" s="737"/>
      <c r="CJ41" s="737"/>
      <c r="CK41" s="737"/>
      <c r="CL41" s="737"/>
      <c r="CM41" s="737"/>
      <c r="CN41" s="737"/>
      <c r="CO41" s="721">
        <f t="shared" si="9"/>
        <v>1508.7</v>
      </c>
      <c r="CP41" s="721">
        <f t="shared" si="10"/>
        <v>0</v>
      </c>
      <c r="CQ41" s="721">
        <f t="shared" si="11"/>
        <v>1357.8</v>
      </c>
      <c r="CR41" s="722"/>
      <c r="CS41" s="721">
        <f t="shared" si="12"/>
        <v>150.9</v>
      </c>
      <c r="CT41" s="737"/>
      <c r="CU41" s="737"/>
      <c r="CV41" s="737"/>
      <c r="CW41" s="737"/>
      <c r="CX41" s="737"/>
      <c r="CY41" s="738"/>
      <c r="CZ41" s="738"/>
      <c r="DA41" s="738"/>
      <c r="DB41" s="738"/>
      <c r="DC41" s="738"/>
      <c r="DD41" s="721">
        <f t="shared" si="14"/>
        <v>1508.7</v>
      </c>
      <c r="DE41" s="721">
        <f t="shared" si="15"/>
        <v>0</v>
      </c>
      <c r="DF41" s="721">
        <f t="shared" si="16"/>
        <v>1357.8</v>
      </c>
      <c r="DG41" s="722"/>
      <c r="DH41" s="721">
        <f t="shared" si="17"/>
        <v>150.9</v>
      </c>
      <c r="DI41" s="737"/>
      <c r="DJ41" s="737"/>
      <c r="DK41" s="737"/>
      <c r="DL41" s="737"/>
      <c r="DM41" s="737"/>
      <c r="DN41" s="738"/>
      <c r="DO41" s="738"/>
      <c r="DP41" s="738"/>
      <c r="DQ41" s="738"/>
      <c r="DR41" s="738"/>
    </row>
    <row r="42" spans="1:122">
      <c r="A42" s="831"/>
      <c r="B42" s="834"/>
      <c r="C42" s="867"/>
      <c r="D42" s="745"/>
      <c r="E42" s="745"/>
      <c r="F42" s="737"/>
      <c r="G42" s="737"/>
      <c r="H42" s="737"/>
      <c r="I42" s="737"/>
      <c r="J42" s="737"/>
      <c r="K42" s="737"/>
      <c r="L42" s="737"/>
      <c r="M42" s="841"/>
      <c r="N42" s="747"/>
      <c r="O42" s="748"/>
      <c r="P42" s="737"/>
      <c r="Q42" s="737"/>
      <c r="R42" s="737"/>
      <c r="S42" s="737"/>
      <c r="T42" s="737"/>
      <c r="U42" s="737"/>
      <c r="V42" s="737"/>
      <c r="W42" s="867"/>
      <c r="X42" s="745"/>
      <c r="Y42" s="749"/>
      <c r="Z42" s="820"/>
      <c r="AA42" s="753"/>
      <c r="AB42" s="755"/>
      <c r="AC42" s="737"/>
      <c r="AD42" s="179" t="s">
        <v>151</v>
      </c>
      <c r="AE42" s="179" t="s">
        <v>199</v>
      </c>
      <c r="AF42" s="179" t="s">
        <v>399</v>
      </c>
      <c r="AG42" s="738"/>
      <c r="AH42" s="738">
        <f t="shared" si="32"/>
        <v>0</v>
      </c>
      <c r="AI42" s="738"/>
      <c r="AJ42" s="738"/>
      <c r="AK42" s="738"/>
      <c r="AL42" s="738"/>
      <c r="AM42" s="738"/>
      <c r="AN42" s="738"/>
      <c r="AO42" s="738"/>
      <c r="AP42" s="738"/>
      <c r="AQ42" s="737">
        <f>AS42+AU42</f>
        <v>1200.2</v>
      </c>
      <c r="AR42" s="737"/>
      <c r="AS42" s="737"/>
      <c r="AT42" s="737"/>
      <c r="AU42" s="737">
        <v>1200.2</v>
      </c>
      <c r="AV42" s="738">
        <f>AX42+AZ42</f>
        <v>652.29999999999995</v>
      </c>
      <c r="AW42" s="738"/>
      <c r="AX42" s="738"/>
      <c r="AY42" s="738"/>
      <c r="AZ42" s="738">
        <v>652.29999999999995</v>
      </c>
      <c r="BA42" s="737">
        <f>BC42+BE42</f>
        <v>652.70000000000005</v>
      </c>
      <c r="BB42" s="737"/>
      <c r="BC42" s="737"/>
      <c r="BD42" s="737"/>
      <c r="BE42" s="737">
        <v>652.70000000000005</v>
      </c>
      <c r="BF42" s="739">
        <f>BH42+BJ42</f>
        <v>652.70000000000005</v>
      </c>
      <c r="BG42" s="739"/>
      <c r="BH42" s="739"/>
      <c r="BI42" s="739"/>
      <c r="BJ42" s="739">
        <v>652.70000000000005</v>
      </c>
      <c r="BK42" s="738"/>
      <c r="BL42" s="738">
        <f>BN42+BP42+BR42+BT42</f>
        <v>0</v>
      </c>
      <c r="BM42" s="738"/>
      <c r="BN42" s="738"/>
      <c r="BO42" s="738"/>
      <c r="BP42" s="738"/>
      <c r="BQ42" s="738"/>
      <c r="BR42" s="738"/>
      <c r="BS42" s="738"/>
      <c r="BT42" s="738"/>
      <c r="BU42" s="737">
        <f>BW42+BY42</f>
        <v>1200.2</v>
      </c>
      <c r="BV42" s="737"/>
      <c r="BW42" s="737"/>
      <c r="BX42" s="737"/>
      <c r="BY42" s="737">
        <v>1200.2</v>
      </c>
      <c r="BZ42" s="738">
        <f>CB42+CD42</f>
        <v>652.29999999999995</v>
      </c>
      <c r="CA42" s="738"/>
      <c r="CB42" s="738"/>
      <c r="CC42" s="738"/>
      <c r="CD42" s="738">
        <v>652.29999999999995</v>
      </c>
      <c r="CE42" s="737">
        <f>CG42+CI42</f>
        <v>652.70000000000005</v>
      </c>
      <c r="CF42" s="737"/>
      <c r="CG42" s="737"/>
      <c r="CH42" s="737"/>
      <c r="CI42" s="737">
        <v>652.70000000000005</v>
      </c>
      <c r="CJ42" s="737">
        <f>CL42+CN42</f>
        <v>652.70000000000005</v>
      </c>
      <c r="CK42" s="737"/>
      <c r="CL42" s="737"/>
      <c r="CM42" s="737"/>
      <c r="CN42" s="737">
        <v>652.70000000000005</v>
      </c>
      <c r="CO42" s="721">
        <f t="shared" si="9"/>
        <v>0</v>
      </c>
      <c r="CP42" s="721">
        <f t="shared" si="10"/>
        <v>0</v>
      </c>
      <c r="CQ42" s="721">
        <f t="shared" si="11"/>
        <v>0</v>
      </c>
      <c r="CR42" s="722"/>
      <c r="CS42" s="721">
        <f t="shared" si="12"/>
        <v>0</v>
      </c>
      <c r="CT42" s="737">
        <f>CV42+CX42</f>
        <v>1200.2</v>
      </c>
      <c r="CU42" s="737"/>
      <c r="CV42" s="737"/>
      <c r="CW42" s="737"/>
      <c r="CX42" s="737">
        <v>1200.2</v>
      </c>
      <c r="CY42" s="738">
        <f>DA42+DC42</f>
        <v>652.29999999999995</v>
      </c>
      <c r="CZ42" s="738"/>
      <c r="DA42" s="738"/>
      <c r="DB42" s="738"/>
      <c r="DC42" s="738">
        <v>652.29999999999995</v>
      </c>
      <c r="DD42" s="721">
        <f t="shared" si="14"/>
        <v>0</v>
      </c>
      <c r="DE42" s="721">
        <f t="shared" si="15"/>
        <v>0</v>
      </c>
      <c r="DF42" s="721">
        <f t="shared" si="16"/>
        <v>0</v>
      </c>
      <c r="DG42" s="722"/>
      <c r="DH42" s="721">
        <f t="shared" si="17"/>
        <v>0</v>
      </c>
      <c r="DI42" s="737">
        <f>DK42+DM42</f>
        <v>1200.2</v>
      </c>
      <c r="DJ42" s="737"/>
      <c r="DK42" s="737"/>
      <c r="DL42" s="737"/>
      <c r="DM42" s="737">
        <v>1200.2</v>
      </c>
      <c r="DN42" s="738">
        <f>DP42+DR42</f>
        <v>652.29999999999995</v>
      </c>
      <c r="DO42" s="738"/>
      <c r="DP42" s="738"/>
      <c r="DQ42" s="738"/>
      <c r="DR42" s="738">
        <v>652.29999999999995</v>
      </c>
    </row>
    <row r="43" spans="1:122" ht="25.5" customHeight="1">
      <c r="A43" s="831"/>
      <c r="B43" s="834"/>
      <c r="C43" s="867"/>
      <c r="D43" s="745"/>
      <c r="E43" s="745"/>
      <c r="F43" s="737"/>
      <c r="G43" s="737"/>
      <c r="H43" s="737"/>
      <c r="I43" s="737"/>
      <c r="J43" s="737"/>
      <c r="K43" s="737"/>
      <c r="L43" s="737"/>
      <c r="M43" s="841"/>
      <c r="N43" s="747"/>
      <c r="O43" s="748"/>
      <c r="P43" s="737"/>
      <c r="Q43" s="737"/>
      <c r="R43" s="737"/>
      <c r="S43" s="737"/>
      <c r="T43" s="737"/>
      <c r="U43" s="737"/>
      <c r="V43" s="737"/>
      <c r="W43" s="867"/>
      <c r="X43" s="745"/>
      <c r="Y43" s="749"/>
      <c r="Z43" s="820"/>
      <c r="AA43" s="753"/>
      <c r="AB43" s="755"/>
      <c r="AC43" s="737"/>
      <c r="AD43" s="179" t="s">
        <v>151</v>
      </c>
      <c r="AE43" s="179" t="s">
        <v>200</v>
      </c>
      <c r="AF43" s="179" t="s">
        <v>399</v>
      </c>
      <c r="AG43" s="738"/>
      <c r="AH43" s="738">
        <f t="shared" si="32"/>
        <v>0</v>
      </c>
      <c r="AI43" s="738"/>
      <c r="AJ43" s="738"/>
      <c r="AK43" s="738"/>
      <c r="AL43" s="738"/>
      <c r="AM43" s="738"/>
      <c r="AN43" s="738"/>
      <c r="AO43" s="738"/>
      <c r="AP43" s="738"/>
      <c r="AQ43" s="737">
        <f>AS43+AU43</f>
        <v>2800.6</v>
      </c>
      <c r="AR43" s="737"/>
      <c r="AS43" s="737">
        <v>2520.6</v>
      </c>
      <c r="AT43" s="737"/>
      <c r="AU43" s="737">
        <v>280</v>
      </c>
      <c r="AV43" s="738">
        <f>AX43+AZ43</f>
        <v>1927.8999999999999</v>
      </c>
      <c r="AW43" s="738"/>
      <c r="AX43" s="738">
        <v>1735.1</v>
      </c>
      <c r="AY43" s="738"/>
      <c r="AZ43" s="738">
        <v>192.8</v>
      </c>
      <c r="BA43" s="737">
        <f>BC43+BE43</f>
        <v>1923.5</v>
      </c>
      <c r="BB43" s="737"/>
      <c r="BC43" s="737">
        <v>1731.1</v>
      </c>
      <c r="BD43" s="737"/>
      <c r="BE43" s="737">
        <v>192.4</v>
      </c>
      <c r="BF43" s="739">
        <f>BH43+BJ43</f>
        <v>1923.5</v>
      </c>
      <c r="BG43" s="739"/>
      <c r="BH43" s="739">
        <v>1731.1</v>
      </c>
      <c r="BI43" s="739"/>
      <c r="BJ43" s="739">
        <v>192.4</v>
      </c>
      <c r="BK43" s="738"/>
      <c r="BL43" s="738">
        <f>BN43+BP43+BR43+BT43</f>
        <v>0</v>
      </c>
      <c r="BM43" s="738"/>
      <c r="BN43" s="738"/>
      <c r="BO43" s="738"/>
      <c r="BP43" s="738"/>
      <c r="BQ43" s="738"/>
      <c r="BR43" s="738"/>
      <c r="BS43" s="738"/>
      <c r="BT43" s="738"/>
      <c r="BU43" s="737">
        <f>BW43+BY43</f>
        <v>2800.6</v>
      </c>
      <c r="BV43" s="737"/>
      <c r="BW43" s="737">
        <v>2520.6</v>
      </c>
      <c r="BX43" s="737"/>
      <c r="BY43" s="737">
        <v>280</v>
      </c>
      <c r="BZ43" s="738">
        <f>CB43+CD43</f>
        <v>1927.8999999999999</v>
      </c>
      <c r="CA43" s="738"/>
      <c r="CB43" s="738">
        <v>1735.1</v>
      </c>
      <c r="CC43" s="738"/>
      <c r="CD43" s="738">
        <v>192.8</v>
      </c>
      <c r="CE43" s="737">
        <f>CG43+CI43</f>
        <v>1923.5</v>
      </c>
      <c r="CF43" s="737"/>
      <c r="CG43" s="737">
        <v>1731.1</v>
      </c>
      <c r="CH43" s="737"/>
      <c r="CI43" s="737">
        <v>192.4</v>
      </c>
      <c r="CJ43" s="737">
        <f>CL43+CN43</f>
        <v>1923.5</v>
      </c>
      <c r="CK43" s="737"/>
      <c r="CL43" s="737">
        <v>1731.1</v>
      </c>
      <c r="CM43" s="737"/>
      <c r="CN43" s="737">
        <v>192.4</v>
      </c>
      <c r="CO43" s="721">
        <f t="shared" si="9"/>
        <v>0</v>
      </c>
      <c r="CP43" s="721">
        <f t="shared" si="10"/>
        <v>0</v>
      </c>
      <c r="CQ43" s="721">
        <f t="shared" si="11"/>
        <v>0</v>
      </c>
      <c r="CR43" s="722"/>
      <c r="CS43" s="721">
        <f t="shared" si="12"/>
        <v>0</v>
      </c>
      <c r="CT43" s="737">
        <f>CV43+CX43</f>
        <v>2800.6</v>
      </c>
      <c r="CU43" s="737"/>
      <c r="CV43" s="737">
        <v>2520.6</v>
      </c>
      <c r="CW43" s="737"/>
      <c r="CX43" s="737">
        <v>280</v>
      </c>
      <c r="CY43" s="738">
        <f>DA43+DC43</f>
        <v>1927.8999999999999</v>
      </c>
      <c r="CZ43" s="738"/>
      <c r="DA43" s="738">
        <v>1735.1</v>
      </c>
      <c r="DB43" s="738"/>
      <c r="DC43" s="738">
        <v>192.8</v>
      </c>
      <c r="DD43" s="721">
        <f t="shared" si="14"/>
        <v>0</v>
      </c>
      <c r="DE43" s="721">
        <f t="shared" si="15"/>
        <v>0</v>
      </c>
      <c r="DF43" s="721">
        <f t="shared" si="16"/>
        <v>0</v>
      </c>
      <c r="DG43" s="722"/>
      <c r="DH43" s="721">
        <f t="shared" si="17"/>
        <v>0</v>
      </c>
      <c r="DI43" s="737">
        <f>DK43+DM43</f>
        <v>2800.6</v>
      </c>
      <c r="DJ43" s="737"/>
      <c r="DK43" s="737">
        <v>2520.6</v>
      </c>
      <c r="DL43" s="737"/>
      <c r="DM43" s="737">
        <v>280</v>
      </c>
      <c r="DN43" s="738">
        <f>DP43+DR43</f>
        <v>1927.8999999999999</v>
      </c>
      <c r="DO43" s="738"/>
      <c r="DP43" s="738">
        <v>1735.1</v>
      </c>
      <c r="DQ43" s="738"/>
      <c r="DR43" s="738">
        <v>192.8</v>
      </c>
    </row>
    <row r="44" spans="1:122" ht="21" customHeight="1">
      <c r="A44" s="831"/>
      <c r="B44" s="834"/>
      <c r="C44" s="867"/>
      <c r="D44" s="745"/>
      <c r="E44" s="745"/>
      <c r="F44" s="737"/>
      <c r="G44" s="737"/>
      <c r="H44" s="737"/>
      <c r="I44" s="737"/>
      <c r="J44" s="737"/>
      <c r="K44" s="737"/>
      <c r="L44" s="737"/>
      <c r="M44" s="841"/>
      <c r="N44" s="747"/>
      <c r="O44" s="748"/>
      <c r="P44" s="737"/>
      <c r="Q44" s="737"/>
      <c r="R44" s="737"/>
      <c r="S44" s="737"/>
      <c r="T44" s="737"/>
      <c r="U44" s="737"/>
      <c r="V44" s="737"/>
      <c r="W44" s="867"/>
      <c r="X44" s="745"/>
      <c r="Y44" s="749"/>
      <c r="Z44" s="820"/>
      <c r="AA44" s="753"/>
      <c r="AB44" s="755"/>
      <c r="AC44" s="737"/>
      <c r="AD44" s="179" t="s">
        <v>151</v>
      </c>
      <c r="AE44" s="179" t="s">
        <v>526</v>
      </c>
      <c r="AF44" s="179" t="s">
        <v>399</v>
      </c>
      <c r="AG44" s="738"/>
      <c r="AH44" s="738">
        <f t="shared" si="32"/>
        <v>0</v>
      </c>
      <c r="AI44" s="738"/>
      <c r="AJ44" s="738"/>
      <c r="AK44" s="738"/>
      <c r="AL44" s="738"/>
      <c r="AM44" s="738"/>
      <c r="AN44" s="738"/>
      <c r="AO44" s="738"/>
      <c r="AP44" s="738"/>
      <c r="AQ44" s="737">
        <f>AS44+AU44</f>
        <v>1494.9</v>
      </c>
      <c r="AR44" s="737"/>
      <c r="AS44" s="737">
        <v>1345.4</v>
      </c>
      <c r="AT44" s="737"/>
      <c r="AU44" s="737">
        <v>149.5</v>
      </c>
      <c r="AV44" s="738">
        <f>AX44+AZ44</f>
        <v>1494.9</v>
      </c>
      <c r="AW44" s="738"/>
      <c r="AX44" s="738">
        <v>1345.4</v>
      </c>
      <c r="AY44" s="738"/>
      <c r="AZ44" s="738">
        <v>149.5</v>
      </c>
      <c r="BA44" s="737">
        <f>BC44+BE44</f>
        <v>1494.9</v>
      </c>
      <c r="BB44" s="737"/>
      <c r="BC44" s="737">
        <v>1345.4</v>
      </c>
      <c r="BD44" s="737"/>
      <c r="BE44" s="737">
        <v>149.5</v>
      </c>
      <c r="BF44" s="739">
        <f>BH44+BJ44</f>
        <v>1494.9</v>
      </c>
      <c r="BG44" s="739"/>
      <c r="BH44" s="739">
        <v>1345.4</v>
      </c>
      <c r="BI44" s="739"/>
      <c r="BJ44" s="739">
        <v>149.5</v>
      </c>
      <c r="BK44" s="738"/>
      <c r="BL44" s="738">
        <f>BN44+BP44+BR44+BT44</f>
        <v>0</v>
      </c>
      <c r="BM44" s="738"/>
      <c r="BN44" s="738"/>
      <c r="BO44" s="738"/>
      <c r="BP44" s="738"/>
      <c r="BQ44" s="738"/>
      <c r="BR44" s="738"/>
      <c r="BS44" s="738"/>
      <c r="BT44" s="738"/>
      <c r="BU44" s="737">
        <f>BW44+BY44</f>
        <v>1494.9</v>
      </c>
      <c r="BV44" s="737"/>
      <c r="BW44" s="737">
        <v>1345.4</v>
      </c>
      <c r="BX44" s="737"/>
      <c r="BY44" s="737">
        <v>149.5</v>
      </c>
      <c r="BZ44" s="738">
        <f>CB44+CD44</f>
        <v>1494.9</v>
      </c>
      <c r="CA44" s="738"/>
      <c r="CB44" s="738">
        <v>1345.4</v>
      </c>
      <c r="CC44" s="738"/>
      <c r="CD44" s="738">
        <v>149.5</v>
      </c>
      <c r="CE44" s="737">
        <f>CG44+CI44</f>
        <v>1494.9</v>
      </c>
      <c r="CF44" s="737"/>
      <c r="CG44" s="737">
        <v>1345.4</v>
      </c>
      <c r="CH44" s="737"/>
      <c r="CI44" s="737">
        <v>149.5</v>
      </c>
      <c r="CJ44" s="737">
        <f>CL44+CN44</f>
        <v>1494.9</v>
      </c>
      <c r="CK44" s="737"/>
      <c r="CL44" s="737">
        <v>1345.4</v>
      </c>
      <c r="CM44" s="737"/>
      <c r="CN44" s="737">
        <v>149.5</v>
      </c>
      <c r="CO44" s="721">
        <f t="shared" si="9"/>
        <v>0</v>
      </c>
      <c r="CP44" s="721">
        <f t="shared" si="10"/>
        <v>0</v>
      </c>
      <c r="CQ44" s="721">
        <f t="shared" si="11"/>
        <v>0</v>
      </c>
      <c r="CR44" s="722"/>
      <c r="CS44" s="721">
        <f t="shared" si="12"/>
        <v>0</v>
      </c>
      <c r="CT44" s="737">
        <f>CV44+CX44</f>
        <v>1494.9</v>
      </c>
      <c r="CU44" s="737"/>
      <c r="CV44" s="737">
        <v>1345.4</v>
      </c>
      <c r="CW44" s="737"/>
      <c r="CX44" s="737">
        <v>149.5</v>
      </c>
      <c r="CY44" s="738">
        <f>DA44+DC44</f>
        <v>1494.9</v>
      </c>
      <c r="CZ44" s="738"/>
      <c r="DA44" s="738">
        <v>1345.4</v>
      </c>
      <c r="DB44" s="738"/>
      <c r="DC44" s="738">
        <v>149.5</v>
      </c>
      <c r="DD44" s="721">
        <f t="shared" si="14"/>
        <v>0</v>
      </c>
      <c r="DE44" s="721">
        <f t="shared" si="15"/>
        <v>0</v>
      </c>
      <c r="DF44" s="721">
        <f t="shared" si="16"/>
        <v>0</v>
      </c>
      <c r="DG44" s="722"/>
      <c r="DH44" s="721">
        <f t="shared" si="17"/>
        <v>0</v>
      </c>
      <c r="DI44" s="737">
        <f>DK44+DM44</f>
        <v>1494.9</v>
      </c>
      <c r="DJ44" s="737"/>
      <c r="DK44" s="737">
        <v>1345.4</v>
      </c>
      <c r="DL44" s="737"/>
      <c r="DM44" s="737">
        <v>149.5</v>
      </c>
      <c r="DN44" s="738">
        <f>DP44+DR44</f>
        <v>1494.9</v>
      </c>
      <c r="DO44" s="738"/>
      <c r="DP44" s="738">
        <v>1345.4</v>
      </c>
      <c r="DQ44" s="738"/>
      <c r="DR44" s="738">
        <v>149.5</v>
      </c>
    </row>
    <row r="45" spans="1:122" ht="20.25" customHeight="1">
      <c r="A45" s="831"/>
      <c r="B45" s="834"/>
      <c r="C45" s="867"/>
      <c r="D45" s="745"/>
      <c r="E45" s="745"/>
      <c r="F45" s="737"/>
      <c r="G45" s="737"/>
      <c r="H45" s="737"/>
      <c r="I45" s="737"/>
      <c r="J45" s="737"/>
      <c r="K45" s="737"/>
      <c r="L45" s="737"/>
      <c r="M45" s="841"/>
      <c r="N45" s="747"/>
      <c r="O45" s="748"/>
      <c r="P45" s="737"/>
      <c r="Q45" s="737"/>
      <c r="R45" s="737"/>
      <c r="S45" s="737"/>
      <c r="T45" s="737"/>
      <c r="U45" s="737"/>
      <c r="V45" s="737"/>
      <c r="W45" s="867"/>
      <c r="X45" s="745"/>
      <c r="Y45" s="749"/>
      <c r="Z45" s="820"/>
      <c r="AA45" s="753"/>
      <c r="AB45" s="755"/>
      <c r="AC45" s="737"/>
      <c r="AD45" s="179" t="s">
        <v>151</v>
      </c>
      <c r="AE45" s="179" t="s">
        <v>162</v>
      </c>
      <c r="AF45" s="179" t="s">
        <v>399</v>
      </c>
      <c r="AG45" s="738"/>
      <c r="AH45" s="738"/>
      <c r="AI45" s="738"/>
      <c r="AJ45" s="738"/>
      <c r="AK45" s="738"/>
      <c r="AL45" s="738"/>
      <c r="AM45" s="738"/>
      <c r="AN45" s="738"/>
      <c r="AO45" s="738"/>
      <c r="AP45" s="738"/>
      <c r="AQ45" s="737">
        <f>AS45+AU45</f>
        <v>250</v>
      </c>
      <c r="AR45" s="737"/>
      <c r="AS45" s="737">
        <v>150</v>
      </c>
      <c r="AT45" s="737"/>
      <c r="AU45" s="737">
        <v>100</v>
      </c>
      <c r="AV45" s="738"/>
      <c r="AW45" s="738"/>
      <c r="AX45" s="738"/>
      <c r="AY45" s="738"/>
      <c r="AZ45" s="738"/>
      <c r="BA45" s="737"/>
      <c r="BB45" s="737"/>
      <c r="BC45" s="737"/>
      <c r="BD45" s="737"/>
      <c r="BE45" s="737"/>
      <c r="BF45" s="739"/>
      <c r="BG45" s="739"/>
      <c r="BH45" s="739"/>
      <c r="BI45" s="739"/>
      <c r="BJ45" s="739"/>
      <c r="BK45" s="738"/>
      <c r="BL45" s="738"/>
      <c r="BM45" s="738"/>
      <c r="BN45" s="738"/>
      <c r="BO45" s="738"/>
      <c r="BP45" s="738"/>
      <c r="BQ45" s="738"/>
      <c r="BR45" s="738"/>
      <c r="BS45" s="738"/>
      <c r="BT45" s="738"/>
      <c r="BU45" s="737">
        <f>BW45+BY45</f>
        <v>250</v>
      </c>
      <c r="BV45" s="737"/>
      <c r="BW45" s="737">
        <v>150</v>
      </c>
      <c r="BX45" s="737"/>
      <c r="BY45" s="737">
        <v>100</v>
      </c>
      <c r="BZ45" s="738"/>
      <c r="CA45" s="738"/>
      <c r="CB45" s="738"/>
      <c r="CC45" s="738"/>
      <c r="CD45" s="738"/>
      <c r="CE45" s="737"/>
      <c r="CF45" s="737"/>
      <c r="CG45" s="737"/>
      <c r="CH45" s="737"/>
      <c r="CI45" s="737"/>
      <c r="CJ45" s="737"/>
      <c r="CK45" s="737"/>
      <c r="CL45" s="737"/>
      <c r="CM45" s="737"/>
      <c r="CN45" s="737"/>
      <c r="CO45" s="721">
        <f t="shared" si="9"/>
        <v>0</v>
      </c>
      <c r="CP45" s="721">
        <f t="shared" si="10"/>
        <v>0</v>
      </c>
      <c r="CQ45" s="721">
        <f t="shared" si="11"/>
        <v>0</v>
      </c>
      <c r="CR45" s="722"/>
      <c r="CS45" s="721">
        <f t="shared" si="12"/>
        <v>0</v>
      </c>
      <c r="CT45" s="737">
        <f>CV45+CX45</f>
        <v>250</v>
      </c>
      <c r="CU45" s="737"/>
      <c r="CV45" s="737">
        <v>150</v>
      </c>
      <c r="CW45" s="737"/>
      <c r="CX45" s="737">
        <v>100</v>
      </c>
      <c r="CY45" s="738"/>
      <c r="CZ45" s="738"/>
      <c r="DA45" s="738"/>
      <c r="DB45" s="738"/>
      <c r="DC45" s="738"/>
      <c r="DD45" s="721">
        <f t="shared" si="14"/>
        <v>0</v>
      </c>
      <c r="DE45" s="721">
        <f t="shared" si="15"/>
        <v>0</v>
      </c>
      <c r="DF45" s="721">
        <f t="shared" si="16"/>
        <v>0</v>
      </c>
      <c r="DG45" s="722"/>
      <c r="DH45" s="721">
        <f t="shared" si="17"/>
        <v>0</v>
      </c>
      <c r="DI45" s="737">
        <f>DK45+DM45</f>
        <v>250</v>
      </c>
      <c r="DJ45" s="737"/>
      <c r="DK45" s="737">
        <v>150</v>
      </c>
      <c r="DL45" s="737"/>
      <c r="DM45" s="737">
        <v>100</v>
      </c>
      <c r="DN45" s="738"/>
      <c r="DO45" s="738"/>
      <c r="DP45" s="738"/>
      <c r="DQ45" s="738"/>
      <c r="DR45" s="738"/>
    </row>
    <row r="46" spans="1:122" ht="35.25" customHeight="1">
      <c r="A46" s="832"/>
      <c r="B46" s="835"/>
      <c r="C46" s="868"/>
      <c r="D46" s="745"/>
      <c r="E46" s="745"/>
      <c r="F46" s="737"/>
      <c r="G46" s="737"/>
      <c r="H46" s="737"/>
      <c r="I46" s="737"/>
      <c r="J46" s="737"/>
      <c r="K46" s="737"/>
      <c r="L46" s="737"/>
      <c r="M46" s="842"/>
      <c r="N46" s="747"/>
      <c r="O46" s="748"/>
      <c r="P46" s="737"/>
      <c r="Q46" s="737"/>
      <c r="R46" s="737"/>
      <c r="S46" s="737"/>
      <c r="T46" s="737"/>
      <c r="U46" s="737"/>
      <c r="V46" s="737"/>
      <c r="W46" s="868"/>
      <c r="X46" s="745"/>
      <c r="Y46" s="749"/>
      <c r="Z46" s="820"/>
      <c r="AA46" s="753"/>
      <c r="AB46" s="755"/>
      <c r="AC46" s="737"/>
      <c r="AD46" s="179"/>
      <c r="AE46" s="179"/>
      <c r="AF46" s="179"/>
      <c r="AG46" s="738">
        <f>AI46+AK46+AM46+AO46</f>
        <v>3595.3</v>
      </c>
      <c r="AH46" s="738">
        <f t="shared" si="32"/>
        <v>3500.3</v>
      </c>
      <c r="AI46" s="738"/>
      <c r="AJ46" s="738"/>
      <c r="AK46" s="738">
        <f>SUM(AK39:AK41)</f>
        <v>2096</v>
      </c>
      <c r="AL46" s="738">
        <f>SUM(AL39:AL41)</f>
        <v>2096</v>
      </c>
      <c r="AM46" s="738"/>
      <c r="AN46" s="738"/>
      <c r="AO46" s="738">
        <f>SUM(AO39:AO41)</f>
        <v>1499.3000000000002</v>
      </c>
      <c r="AP46" s="738">
        <f>SUM(AP39:AP41)</f>
        <v>1404.3000000000002</v>
      </c>
      <c r="AQ46" s="737"/>
      <c r="AR46" s="737"/>
      <c r="AS46" s="737"/>
      <c r="AT46" s="737"/>
      <c r="AU46" s="737"/>
      <c r="AV46" s="738"/>
      <c r="AW46" s="738"/>
      <c r="AX46" s="738"/>
      <c r="AY46" s="738"/>
      <c r="AZ46" s="738"/>
      <c r="BA46" s="737"/>
      <c r="BB46" s="737"/>
      <c r="BC46" s="737"/>
      <c r="BD46" s="737"/>
      <c r="BE46" s="737"/>
      <c r="BF46" s="739"/>
      <c r="BG46" s="739"/>
      <c r="BH46" s="739"/>
      <c r="BI46" s="739"/>
      <c r="BJ46" s="739"/>
      <c r="BK46" s="738">
        <f>BM46+BO46+BQ46+BS46</f>
        <v>3595.3</v>
      </c>
      <c r="BL46" s="738">
        <f>BN46+BP46+BR46+BT46</f>
        <v>3500.3</v>
      </c>
      <c r="BM46" s="738"/>
      <c r="BN46" s="738"/>
      <c r="BO46" s="738">
        <f>SUM(BO39:BO41)</f>
        <v>2096</v>
      </c>
      <c r="BP46" s="738">
        <f>SUM(BP39:BP41)</f>
        <v>2096</v>
      </c>
      <c r="BQ46" s="738"/>
      <c r="BR46" s="738"/>
      <c r="BS46" s="738">
        <f>SUM(BS39:BS41)</f>
        <v>1499.3000000000002</v>
      </c>
      <c r="BT46" s="738">
        <f>SUM(BT39:BT41)</f>
        <v>1404.3000000000002</v>
      </c>
      <c r="BU46" s="737"/>
      <c r="BV46" s="737"/>
      <c r="BW46" s="737"/>
      <c r="BX46" s="737"/>
      <c r="BY46" s="737"/>
      <c r="BZ46" s="738"/>
      <c r="CA46" s="738"/>
      <c r="CB46" s="738"/>
      <c r="CC46" s="738"/>
      <c r="CD46" s="738"/>
      <c r="CE46" s="737"/>
      <c r="CF46" s="737"/>
      <c r="CG46" s="737"/>
      <c r="CH46" s="737"/>
      <c r="CI46" s="737"/>
      <c r="CJ46" s="737"/>
      <c r="CK46" s="737"/>
      <c r="CL46" s="737"/>
      <c r="CM46" s="737"/>
      <c r="CN46" s="737"/>
      <c r="CO46" s="721">
        <f t="shared" si="9"/>
        <v>3500.3</v>
      </c>
      <c r="CP46" s="721">
        <f t="shared" si="10"/>
        <v>0</v>
      </c>
      <c r="CQ46" s="721">
        <f t="shared" si="11"/>
        <v>2096</v>
      </c>
      <c r="CR46" s="722"/>
      <c r="CS46" s="721">
        <f t="shared" si="12"/>
        <v>1404.3000000000002</v>
      </c>
      <c r="CT46" s="737"/>
      <c r="CU46" s="737"/>
      <c r="CV46" s="737"/>
      <c r="CW46" s="737"/>
      <c r="CX46" s="737"/>
      <c r="CY46" s="738"/>
      <c r="CZ46" s="738"/>
      <c r="DA46" s="738"/>
      <c r="DB46" s="738"/>
      <c r="DC46" s="738"/>
      <c r="DD46" s="721">
        <f t="shared" si="14"/>
        <v>3500.3</v>
      </c>
      <c r="DE46" s="721">
        <f t="shared" si="15"/>
        <v>0</v>
      </c>
      <c r="DF46" s="721">
        <f t="shared" si="16"/>
        <v>2096</v>
      </c>
      <c r="DG46" s="722"/>
      <c r="DH46" s="721">
        <f t="shared" si="17"/>
        <v>1404.3000000000002</v>
      </c>
      <c r="DI46" s="737"/>
      <c r="DJ46" s="737"/>
      <c r="DK46" s="737"/>
      <c r="DL46" s="737"/>
      <c r="DM46" s="737"/>
      <c r="DN46" s="738"/>
      <c r="DO46" s="738"/>
      <c r="DP46" s="738"/>
      <c r="DQ46" s="738"/>
      <c r="DR46" s="738"/>
    </row>
    <row r="47" spans="1:122" ht="59.25" customHeight="1">
      <c r="A47" s="830" t="s">
        <v>527</v>
      </c>
      <c r="B47" s="833">
        <v>5009</v>
      </c>
      <c r="C47" s="859" t="s">
        <v>124</v>
      </c>
      <c r="D47" s="756" t="s">
        <v>491</v>
      </c>
      <c r="E47" s="756" t="s">
        <v>125</v>
      </c>
      <c r="F47" s="737"/>
      <c r="G47" s="737"/>
      <c r="H47" s="737"/>
      <c r="I47" s="179"/>
      <c r="J47" s="737"/>
      <c r="K47" s="737"/>
      <c r="L47" s="737"/>
      <c r="M47" s="840" t="s">
        <v>75</v>
      </c>
      <c r="N47" s="747" t="s">
        <v>424</v>
      </c>
      <c r="O47" s="748" t="s">
        <v>74</v>
      </c>
      <c r="P47" s="179" t="s">
        <v>101</v>
      </c>
      <c r="Q47" s="737"/>
      <c r="R47" s="737"/>
      <c r="S47" s="737"/>
      <c r="T47" s="737"/>
      <c r="U47" s="737"/>
      <c r="V47" s="737"/>
      <c r="W47" s="859" t="s">
        <v>45</v>
      </c>
      <c r="X47" s="756" t="s">
        <v>492</v>
      </c>
      <c r="Y47" s="756" t="s">
        <v>46</v>
      </c>
      <c r="Z47" s="860" t="s">
        <v>94</v>
      </c>
      <c r="AA47" s="750" t="s">
        <v>424</v>
      </c>
      <c r="AB47" s="750" t="s">
        <v>56</v>
      </c>
      <c r="AC47" s="737"/>
      <c r="AD47" s="179" t="s">
        <v>159</v>
      </c>
      <c r="AE47" s="179"/>
      <c r="AF47" s="179"/>
      <c r="AG47" s="738">
        <f>AI47+AK47+AM47+AO47</f>
        <v>220.6</v>
      </c>
      <c r="AH47" s="738">
        <f>AJ47+AL47+AN47+AP47</f>
        <v>206.2</v>
      </c>
      <c r="AI47" s="738"/>
      <c r="AJ47" s="738"/>
      <c r="AK47" s="738"/>
      <c r="AL47" s="738"/>
      <c r="AM47" s="738"/>
      <c r="AN47" s="738"/>
      <c r="AO47" s="738">
        <f>AO48+AO49+AO51+AO52+AO53</f>
        <v>220.6</v>
      </c>
      <c r="AP47" s="738">
        <f>AP48+AP49+AP51+AP52+AP53</f>
        <v>206.2</v>
      </c>
      <c r="AQ47" s="737">
        <f>AQ50</f>
        <v>220</v>
      </c>
      <c r="AR47" s="737">
        <f t="shared" ref="AR47:BE47" si="33">AR50</f>
        <v>0</v>
      </c>
      <c r="AS47" s="737">
        <f t="shared" si="33"/>
        <v>0</v>
      </c>
      <c r="AT47" s="737">
        <f t="shared" si="33"/>
        <v>0</v>
      </c>
      <c r="AU47" s="737">
        <f t="shared" si="33"/>
        <v>220</v>
      </c>
      <c r="AV47" s="737">
        <f t="shared" si="33"/>
        <v>210</v>
      </c>
      <c r="AW47" s="737">
        <f t="shared" si="33"/>
        <v>0</v>
      </c>
      <c r="AX47" s="737">
        <f t="shared" si="33"/>
        <v>0</v>
      </c>
      <c r="AY47" s="737">
        <f t="shared" si="33"/>
        <v>0</v>
      </c>
      <c r="AZ47" s="737">
        <f t="shared" si="33"/>
        <v>210</v>
      </c>
      <c r="BA47" s="737">
        <f t="shared" si="33"/>
        <v>200</v>
      </c>
      <c r="BB47" s="737">
        <f t="shared" si="33"/>
        <v>0</v>
      </c>
      <c r="BC47" s="737">
        <f t="shared" si="33"/>
        <v>0</v>
      </c>
      <c r="BD47" s="737">
        <f t="shared" si="33"/>
        <v>0</v>
      </c>
      <c r="BE47" s="737">
        <f t="shared" si="33"/>
        <v>200</v>
      </c>
      <c r="BF47" s="739">
        <f>BF50</f>
        <v>200</v>
      </c>
      <c r="BG47" s="739">
        <f>BG50</f>
        <v>0</v>
      </c>
      <c r="BH47" s="739">
        <f>BH50</f>
        <v>0</v>
      </c>
      <c r="BI47" s="739">
        <f>BI50</f>
        <v>0</v>
      </c>
      <c r="BJ47" s="739">
        <f>BJ50</f>
        <v>200</v>
      </c>
      <c r="BK47" s="738">
        <f>BM47+BO47+BQ47+BS47</f>
        <v>220.6</v>
      </c>
      <c r="BL47" s="738">
        <f>BN47+BP47+BR47+BT47</f>
        <v>206.2</v>
      </c>
      <c r="BM47" s="738"/>
      <c r="BN47" s="738"/>
      <c r="BO47" s="738"/>
      <c r="BP47" s="738"/>
      <c r="BQ47" s="738"/>
      <c r="BR47" s="738"/>
      <c r="BS47" s="738">
        <f>BS48+BS49+BS51+BS52+BS53</f>
        <v>220.6</v>
      </c>
      <c r="BT47" s="738">
        <f>BT48+BT49+BT51+BT52+BT53</f>
        <v>206.2</v>
      </c>
      <c r="BU47" s="737">
        <f>BU50</f>
        <v>220</v>
      </c>
      <c r="BV47" s="737">
        <f>BV50</f>
        <v>0</v>
      </c>
      <c r="BW47" s="737">
        <f>BW50</f>
        <v>0</v>
      </c>
      <c r="BX47" s="737">
        <f>BX50</f>
        <v>0</v>
      </c>
      <c r="BY47" s="737">
        <f>BY50</f>
        <v>220</v>
      </c>
      <c r="BZ47" s="737">
        <f t="shared" ref="BZ47:CI47" si="34">BZ50</f>
        <v>210</v>
      </c>
      <c r="CA47" s="737">
        <f t="shared" si="34"/>
        <v>0</v>
      </c>
      <c r="CB47" s="737">
        <f t="shared" si="34"/>
        <v>0</v>
      </c>
      <c r="CC47" s="737">
        <f t="shared" si="34"/>
        <v>0</v>
      </c>
      <c r="CD47" s="737">
        <f t="shared" si="34"/>
        <v>210</v>
      </c>
      <c r="CE47" s="737">
        <f t="shared" si="34"/>
        <v>200</v>
      </c>
      <c r="CF47" s="737">
        <f t="shared" si="34"/>
        <v>0</v>
      </c>
      <c r="CG47" s="737">
        <f t="shared" si="34"/>
        <v>0</v>
      </c>
      <c r="CH47" s="737">
        <f t="shared" si="34"/>
        <v>0</v>
      </c>
      <c r="CI47" s="737">
        <f t="shared" si="34"/>
        <v>200</v>
      </c>
      <c r="CJ47" s="737">
        <f>CJ50</f>
        <v>200</v>
      </c>
      <c r="CK47" s="737">
        <f>CK50</f>
        <v>0</v>
      </c>
      <c r="CL47" s="737">
        <f>CL50</f>
        <v>0</v>
      </c>
      <c r="CM47" s="737">
        <f>CM50</f>
        <v>0</v>
      </c>
      <c r="CN47" s="737">
        <f>CN50</f>
        <v>200</v>
      </c>
      <c r="CO47" s="721">
        <f t="shared" si="9"/>
        <v>206.2</v>
      </c>
      <c r="CP47" s="721">
        <f t="shared" si="10"/>
        <v>0</v>
      </c>
      <c r="CQ47" s="721">
        <f t="shared" si="11"/>
        <v>0</v>
      </c>
      <c r="CR47" s="722"/>
      <c r="CS47" s="721">
        <f t="shared" si="12"/>
        <v>206.2</v>
      </c>
      <c r="CT47" s="737">
        <f>CT50</f>
        <v>220</v>
      </c>
      <c r="CU47" s="737">
        <f t="shared" ref="CU47:DC47" si="35">CU50</f>
        <v>0</v>
      </c>
      <c r="CV47" s="737">
        <f t="shared" si="35"/>
        <v>0</v>
      </c>
      <c r="CW47" s="737">
        <f t="shared" si="35"/>
        <v>0</v>
      </c>
      <c r="CX47" s="737">
        <f t="shared" si="35"/>
        <v>220</v>
      </c>
      <c r="CY47" s="737">
        <f t="shared" si="35"/>
        <v>210</v>
      </c>
      <c r="CZ47" s="737">
        <f t="shared" si="35"/>
        <v>0</v>
      </c>
      <c r="DA47" s="737">
        <f t="shared" si="35"/>
        <v>0</v>
      </c>
      <c r="DB47" s="737">
        <f t="shared" si="35"/>
        <v>0</v>
      </c>
      <c r="DC47" s="737">
        <f t="shared" si="35"/>
        <v>210</v>
      </c>
      <c r="DD47" s="721">
        <f t="shared" si="14"/>
        <v>206.2</v>
      </c>
      <c r="DE47" s="721">
        <f t="shared" si="15"/>
        <v>0</v>
      </c>
      <c r="DF47" s="721">
        <f t="shared" si="16"/>
        <v>0</v>
      </c>
      <c r="DG47" s="722"/>
      <c r="DH47" s="721">
        <f t="shared" si="17"/>
        <v>206.2</v>
      </c>
      <c r="DI47" s="737">
        <f t="shared" ref="DI47:DR47" si="36">DI50</f>
        <v>220</v>
      </c>
      <c r="DJ47" s="737">
        <f t="shared" si="36"/>
        <v>0</v>
      </c>
      <c r="DK47" s="737">
        <f t="shared" si="36"/>
        <v>0</v>
      </c>
      <c r="DL47" s="737">
        <f t="shared" si="36"/>
        <v>0</v>
      </c>
      <c r="DM47" s="737">
        <f t="shared" si="36"/>
        <v>220</v>
      </c>
      <c r="DN47" s="737">
        <f t="shared" si="36"/>
        <v>210</v>
      </c>
      <c r="DO47" s="737">
        <f t="shared" si="36"/>
        <v>0</v>
      </c>
      <c r="DP47" s="737">
        <f t="shared" si="36"/>
        <v>0</v>
      </c>
      <c r="DQ47" s="737">
        <f t="shared" si="36"/>
        <v>0</v>
      </c>
      <c r="DR47" s="737">
        <f t="shared" si="36"/>
        <v>210</v>
      </c>
    </row>
    <row r="48" spans="1:122">
      <c r="A48" s="831"/>
      <c r="B48" s="834"/>
      <c r="C48" s="837"/>
      <c r="D48" s="757"/>
      <c r="E48" s="757"/>
      <c r="F48" s="737"/>
      <c r="G48" s="737"/>
      <c r="H48" s="737"/>
      <c r="I48" s="179"/>
      <c r="J48" s="737"/>
      <c r="K48" s="737"/>
      <c r="L48" s="737"/>
      <c r="M48" s="841"/>
      <c r="N48" s="758"/>
      <c r="O48" s="759"/>
      <c r="P48" s="179"/>
      <c r="Q48" s="737"/>
      <c r="R48" s="737"/>
      <c r="S48" s="737"/>
      <c r="T48" s="737"/>
      <c r="U48" s="737"/>
      <c r="V48" s="737"/>
      <c r="W48" s="837"/>
      <c r="X48" s="757"/>
      <c r="Y48" s="757"/>
      <c r="Z48" s="861"/>
      <c r="AA48" s="760"/>
      <c r="AB48" s="760"/>
      <c r="AC48" s="737"/>
      <c r="AD48" s="179" t="s">
        <v>159</v>
      </c>
      <c r="AE48" s="179" t="s">
        <v>453</v>
      </c>
      <c r="AF48" s="179" t="s">
        <v>306</v>
      </c>
      <c r="AG48" s="738"/>
      <c r="AH48" s="738">
        <f t="shared" ref="AH48:AH71" si="37">AJ48+AL48+AN48+AP48</f>
        <v>0</v>
      </c>
      <c r="AI48" s="738"/>
      <c r="AJ48" s="738"/>
      <c r="AK48" s="738"/>
      <c r="AL48" s="738"/>
      <c r="AM48" s="738"/>
      <c r="AN48" s="738"/>
      <c r="AO48" s="738"/>
      <c r="AP48" s="738"/>
      <c r="AQ48" s="737"/>
      <c r="AR48" s="737"/>
      <c r="AS48" s="737"/>
      <c r="AT48" s="737"/>
      <c r="AU48" s="737"/>
      <c r="AV48" s="738"/>
      <c r="AW48" s="738"/>
      <c r="AX48" s="738"/>
      <c r="AY48" s="738"/>
      <c r="AZ48" s="738"/>
      <c r="BA48" s="737"/>
      <c r="BB48" s="737"/>
      <c r="BC48" s="737"/>
      <c r="BD48" s="737"/>
      <c r="BE48" s="737"/>
      <c r="BF48" s="739"/>
      <c r="BG48" s="739"/>
      <c r="BH48" s="739"/>
      <c r="BI48" s="739"/>
      <c r="BJ48" s="739"/>
      <c r="BK48" s="738"/>
      <c r="BL48" s="738">
        <f t="shared" ref="BL48:BL59" si="38">BN48+BP48+BR48+BT48</f>
        <v>0</v>
      </c>
      <c r="BM48" s="738"/>
      <c r="BN48" s="738"/>
      <c r="BO48" s="738"/>
      <c r="BP48" s="738"/>
      <c r="BQ48" s="738"/>
      <c r="BR48" s="738"/>
      <c r="BS48" s="738"/>
      <c r="BT48" s="738"/>
      <c r="BU48" s="737"/>
      <c r="BV48" s="737"/>
      <c r="BW48" s="737"/>
      <c r="BX48" s="737"/>
      <c r="BY48" s="737"/>
      <c r="BZ48" s="738"/>
      <c r="CA48" s="738"/>
      <c r="CB48" s="738"/>
      <c r="CC48" s="738"/>
      <c r="CD48" s="738"/>
      <c r="CE48" s="737"/>
      <c r="CF48" s="737"/>
      <c r="CG48" s="737"/>
      <c r="CH48" s="737"/>
      <c r="CI48" s="737"/>
      <c r="CJ48" s="737"/>
      <c r="CK48" s="737"/>
      <c r="CL48" s="737"/>
      <c r="CM48" s="737"/>
      <c r="CN48" s="737"/>
      <c r="CO48" s="721">
        <f t="shared" si="9"/>
        <v>0</v>
      </c>
      <c r="CP48" s="721">
        <f t="shared" si="10"/>
        <v>0</v>
      </c>
      <c r="CQ48" s="721">
        <f t="shared" si="11"/>
        <v>0</v>
      </c>
      <c r="CR48" s="722"/>
      <c r="CS48" s="721">
        <f t="shared" si="12"/>
        <v>0</v>
      </c>
      <c r="CT48" s="737"/>
      <c r="CU48" s="737"/>
      <c r="CV48" s="737"/>
      <c r="CW48" s="737"/>
      <c r="CX48" s="737"/>
      <c r="CY48" s="738"/>
      <c r="CZ48" s="738"/>
      <c r="DA48" s="738"/>
      <c r="DB48" s="738"/>
      <c r="DC48" s="738"/>
      <c r="DD48" s="721">
        <f t="shared" si="14"/>
        <v>0</v>
      </c>
      <c r="DE48" s="721">
        <f t="shared" si="15"/>
        <v>0</v>
      </c>
      <c r="DF48" s="721">
        <f t="shared" si="16"/>
        <v>0</v>
      </c>
      <c r="DG48" s="722"/>
      <c r="DH48" s="721">
        <f t="shared" si="17"/>
        <v>0</v>
      </c>
      <c r="DI48" s="737"/>
      <c r="DJ48" s="737"/>
      <c r="DK48" s="737"/>
      <c r="DL48" s="737"/>
      <c r="DM48" s="737"/>
      <c r="DN48" s="738"/>
      <c r="DO48" s="738"/>
      <c r="DP48" s="738"/>
      <c r="DQ48" s="738"/>
      <c r="DR48" s="738"/>
    </row>
    <row r="49" spans="1:122">
      <c r="A49" s="831"/>
      <c r="B49" s="834"/>
      <c r="C49" s="837"/>
      <c r="D49" s="757"/>
      <c r="E49" s="757"/>
      <c r="F49" s="737"/>
      <c r="G49" s="737"/>
      <c r="H49" s="737"/>
      <c r="I49" s="179"/>
      <c r="J49" s="737"/>
      <c r="K49" s="737"/>
      <c r="L49" s="737"/>
      <c r="M49" s="841"/>
      <c r="N49" s="758"/>
      <c r="O49" s="759"/>
      <c r="P49" s="179"/>
      <c r="Q49" s="737"/>
      <c r="R49" s="737"/>
      <c r="S49" s="737"/>
      <c r="T49" s="737"/>
      <c r="U49" s="737"/>
      <c r="V49" s="737"/>
      <c r="W49" s="837"/>
      <c r="X49" s="757"/>
      <c r="Y49" s="757"/>
      <c r="Z49" s="861"/>
      <c r="AA49" s="760"/>
      <c r="AB49" s="760"/>
      <c r="AC49" s="737"/>
      <c r="AD49" s="179" t="s">
        <v>159</v>
      </c>
      <c r="AE49" s="179" t="s">
        <v>453</v>
      </c>
      <c r="AF49" s="179" t="s">
        <v>412</v>
      </c>
      <c r="AG49" s="738">
        <v>220</v>
      </c>
      <c r="AH49" s="738">
        <f t="shared" si="37"/>
        <v>206.2</v>
      </c>
      <c r="AI49" s="738"/>
      <c r="AJ49" s="738"/>
      <c r="AK49" s="738"/>
      <c r="AL49" s="738"/>
      <c r="AM49" s="738"/>
      <c r="AN49" s="738"/>
      <c r="AO49" s="738">
        <v>220</v>
      </c>
      <c r="AP49" s="738">
        <v>206.2</v>
      </c>
      <c r="AQ49" s="737">
        <v>0</v>
      </c>
      <c r="AR49" s="737"/>
      <c r="AS49" s="737"/>
      <c r="AT49" s="737"/>
      <c r="AU49" s="737"/>
      <c r="AV49" s="738">
        <v>0</v>
      </c>
      <c r="AW49" s="738"/>
      <c r="AX49" s="738"/>
      <c r="AY49" s="738"/>
      <c r="AZ49" s="738"/>
      <c r="BA49" s="737">
        <v>0</v>
      </c>
      <c r="BB49" s="737"/>
      <c r="BC49" s="737"/>
      <c r="BD49" s="737"/>
      <c r="BE49" s="737"/>
      <c r="BF49" s="739">
        <v>0</v>
      </c>
      <c r="BG49" s="739"/>
      <c r="BH49" s="739"/>
      <c r="BI49" s="739"/>
      <c r="BJ49" s="739"/>
      <c r="BK49" s="738">
        <v>220</v>
      </c>
      <c r="BL49" s="738">
        <f t="shared" si="38"/>
        <v>206.2</v>
      </c>
      <c r="BM49" s="738"/>
      <c r="BN49" s="738"/>
      <c r="BO49" s="738"/>
      <c r="BP49" s="738"/>
      <c r="BQ49" s="738"/>
      <c r="BR49" s="738"/>
      <c r="BS49" s="738">
        <v>220</v>
      </c>
      <c r="BT49" s="738">
        <v>206.2</v>
      </c>
      <c r="BU49" s="737">
        <v>0</v>
      </c>
      <c r="BV49" s="737"/>
      <c r="BW49" s="737"/>
      <c r="BX49" s="737"/>
      <c r="BY49" s="737"/>
      <c r="BZ49" s="738">
        <v>0</v>
      </c>
      <c r="CA49" s="738"/>
      <c r="CB49" s="738"/>
      <c r="CC49" s="738"/>
      <c r="CD49" s="738"/>
      <c r="CE49" s="737">
        <v>0</v>
      </c>
      <c r="CF49" s="737"/>
      <c r="CG49" s="737"/>
      <c r="CH49" s="737"/>
      <c r="CI49" s="737"/>
      <c r="CJ49" s="737">
        <v>0</v>
      </c>
      <c r="CK49" s="737"/>
      <c r="CL49" s="737"/>
      <c r="CM49" s="737"/>
      <c r="CN49" s="737"/>
      <c r="CO49" s="721">
        <f t="shared" si="9"/>
        <v>206.2</v>
      </c>
      <c r="CP49" s="721">
        <f t="shared" si="10"/>
        <v>0</v>
      </c>
      <c r="CQ49" s="721">
        <f t="shared" si="11"/>
        <v>0</v>
      </c>
      <c r="CR49" s="722"/>
      <c r="CS49" s="721">
        <f t="shared" si="12"/>
        <v>206.2</v>
      </c>
      <c r="CT49" s="737">
        <v>0</v>
      </c>
      <c r="CU49" s="737"/>
      <c r="CV49" s="737"/>
      <c r="CW49" s="737"/>
      <c r="CX49" s="737"/>
      <c r="CY49" s="738">
        <v>0</v>
      </c>
      <c r="CZ49" s="738"/>
      <c r="DA49" s="738"/>
      <c r="DB49" s="738"/>
      <c r="DC49" s="738"/>
      <c r="DD49" s="721">
        <f t="shared" si="14"/>
        <v>206.2</v>
      </c>
      <c r="DE49" s="721">
        <f t="shared" si="15"/>
        <v>0</v>
      </c>
      <c r="DF49" s="721">
        <f t="shared" si="16"/>
        <v>0</v>
      </c>
      <c r="DG49" s="722"/>
      <c r="DH49" s="721">
        <f t="shared" si="17"/>
        <v>206.2</v>
      </c>
      <c r="DI49" s="737">
        <v>0</v>
      </c>
      <c r="DJ49" s="737"/>
      <c r="DK49" s="737"/>
      <c r="DL49" s="737"/>
      <c r="DM49" s="737"/>
      <c r="DN49" s="738">
        <v>0</v>
      </c>
      <c r="DO49" s="738"/>
      <c r="DP49" s="738"/>
      <c r="DQ49" s="738"/>
      <c r="DR49" s="738"/>
    </row>
    <row r="50" spans="1:122">
      <c r="A50" s="831"/>
      <c r="B50" s="834"/>
      <c r="C50" s="837"/>
      <c r="D50" s="757"/>
      <c r="E50" s="757"/>
      <c r="F50" s="737"/>
      <c r="G50" s="737"/>
      <c r="H50" s="737"/>
      <c r="I50" s="179"/>
      <c r="J50" s="737"/>
      <c r="K50" s="737"/>
      <c r="L50" s="737"/>
      <c r="M50" s="841"/>
      <c r="N50" s="758"/>
      <c r="O50" s="759"/>
      <c r="P50" s="179"/>
      <c r="Q50" s="737"/>
      <c r="R50" s="737"/>
      <c r="S50" s="737"/>
      <c r="T50" s="737"/>
      <c r="U50" s="737"/>
      <c r="V50" s="737"/>
      <c r="W50" s="837"/>
      <c r="X50" s="757"/>
      <c r="Y50" s="757"/>
      <c r="Z50" s="861"/>
      <c r="AA50" s="760"/>
      <c r="AB50" s="760"/>
      <c r="AC50" s="737"/>
      <c r="AD50" s="179" t="s">
        <v>159</v>
      </c>
      <c r="AE50" s="179" t="s">
        <v>204</v>
      </c>
      <c r="AF50" s="179" t="s">
        <v>412</v>
      </c>
      <c r="AG50" s="738"/>
      <c r="AH50" s="738">
        <f t="shared" si="37"/>
        <v>0</v>
      </c>
      <c r="AI50" s="738"/>
      <c r="AJ50" s="738"/>
      <c r="AK50" s="738"/>
      <c r="AL50" s="738"/>
      <c r="AM50" s="738"/>
      <c r="AN50" s="738"/>
      <c r="AO50" s="738"/>
      <c r="AP50" s="738"/>
      <c r="AQ50" s="737">
        <v>220</v>
      </c>
      <c r="AR50" s="737"/>
      <c r="AS50" s="737"/>
      <c r="AT50" s="737"/>
      <c r="AU50" s="737">
        <v>220</v>
      </c>
      <c r="AV50" s="738">
        <v>210</v>
      </c>
      <c r="AW50" s="738"/>
      <c r="AX50" s="738"/>
      <c r="AY50" s="738"/>
      <c r="AZ50" s="738">
        <v>210</v>
      </c>
      <c r="BA50" s="737">
        <v>200</v>
      </c>
      <c r="BB50" s="737"/>
      <c r="BC50" s="737"/>
      <c r="BD50" s="737"/>
      <c r="BE50" s="737">
        <v>200</v>
      </c>
      <c r="BF50" s="739">
        <v>200</v>
      </c>
      <c r="BG50" s="739"/>
      <c r="BH50" s="739"/>
      <c r="BI50" s="739"/>
      <c r="BJ50" s="739">
        <v>200</v>
      </c>
      <c r="BK50" s="738"/>
      <c r="BL50" s="738">
        <f t="shared" si="38"/>
        <v>0</v>
      </c>
      <c r="BM50" s="738"/>
      <c r="BN50" s="738"/>
      <c r="BO50" s="738"/>
      <c r="BP50" s="738"/>
      <c r="BQ50" s="738"/>
      <c r="BR50" s="738"/>
      <c r="BS50" s="738"/>
      <c r="BT50" s="738"/>
      <c r="BU50" s="737">
        <v>220</v>
      </c>
      <c r="BV50" s="737"/>
      <c r="BW50" s="737"/>
      <c r="BX50" s="737"/>
      <c r="BY50" s="737">
        <v>220</v>
      </c>
      <c r="BZ50" s="738">
        <v>210</v>
      </c>
      <c r="CA50" s="738"/>
      <c r="CB50" s="738"/>
      <c r="CC50" s="738"/>
      <c r="CD50" s="738">
        <v>210</v>
      </c>
      <c r="CE50" s="737">
        <v>200</v>
      </c>
      <c r="CF50" s="737"/>
      <c r="CG50" s="737"/>
      <c r="CH50" s="737"/>
      <c r="CI50" s="737">
        <v>200</v>
      </c>
      <c r="CJ50" s="737">
        <v>200</v>
      </c>
      <c r="CK50" s="737"/>
      <c r="CL50" s="737"/>
      <c r="CM50" s="737"/>
      <c r="CN50" s="737">
        <v>200</v>
      </c>
      <c r="CO50" s="721">
        <f t="shared" si="9"/>
        <v>0</v>
      </c>
      <c r="CP50" s="721">
        <f t="shared" si="10"/>
        <v>0</v>
      </c>
      <c r="CQ50" s="721">
        <f t="shared" si="11"/>
        <v>0</v>
      </c>
      <c r="CR50" s="722"/>
      <c r="CS50" s="721">
        <f t="shared" si="12"/>
        <v>0</v>
      </c>
      <c r="CT50" s="737">
        <v>220</v>
      </c>
      <c r="CU50" s="737"/>
      <c r="CV50" s="737"/>
      <c r="CW50" s="737"/>
      <c r="CX50" s="737">
        <v>220</v>
      </c>
      <c r="CY50" s="738">
        <v>210</v>
      </c>
      <c r="CZ50" s="738"/>
      <c r="DA50" s="738"/>
      <c r="DB50" s="738"/>
      <c r="DC50" s="738">
        <v>210</v>
      </c>
      <c r="DD50" s="721">
        <f t="shared" si="14"/>
        <v>0</v>
      </c>
      <c r="DE50" s="721">
        <f t="shared" si="15"/>
        <v>0</v>
      </c>
      <c r="DF50" s="721">
        <f t="shared" si="16"/>
        <v>0</v>
      </c>
      <c r="DG50" s="722"/>
      <c r="DH50" s="721">
        <f t="shared" si="17"/>
        <v>0</v>
      </c>
      <c r="DI50" s="737">
        <v>220</v>
      </c>
      <c r="DJ50" s="737"/>
      <c r="DK50" s="737"/>
      <c r="DL50" s="737"/>
      <c r="DM50" s="737">
        <v>220</v>
      </c>
      <c r="DN50" s="738">
        <v>210</v>
      </c>
      <c r="DO50" s="738"/>
      <c r="DP50" s="738"/>
      <c r="DQ50" s="738"/>
      <c r="DR50" s="738">
        <v>210</v>
      </c>
    </row>
    <row r="51" spans="1:122">
      <c r="A51" s="831"/>
      <c r="B51" s="834"/>
      <c r="C51" s="837"/>
      <c r="D51" s="757"/>
      <c r="E51" s="757"/>
      <c r="F51" s="737"/>
      <c r="G51" s="737"/>
      <c r="H51" s="737"/>
      <c r="I51" s="179"/>
      <c r="J51" s="737"/>
      <c r="K51" s="737"/>
      <c r="L51" s="737"/>
      <c r="M51" s="841"/>
      <c r="N51" s="758"/>
      <c r="O51" s="759"/>
      <c r="P51" s="179"/>
      <c r="Q51" s="737"/>
      <c r="R51" s="737"/>
      <c r="S51" s="737"/>
      <c r="T51" s="737"/>
      <c r="U51" s="737"/>
      <c r="V51" s="737"/>
      <c r="W51" s="837"/>
      <c r="X51" s="757"/>
      <c r="Y51" s="757"/>
      <c r="Z51" s="861"/>
      <c r="AA51" s="760"/>
      <c r="AB51" s="760"/>
      <c r="AC51" s="737"/>
      <c r="AD51" s="179" t="s">
        <v>159</v>
      </c>
      <c r="AE51" s="179" t="s">
        <v>528</v>
      </c>
      <c r="AF51" s="179" t="s">
        <v>529</v>
      </c>
      <c r="AG51" s="738"/>
      <c r="AH51" s="738">
        <f t="shared" si="37"/>
        <v>0</v>
      </c>
      <c r="AI51" s="738"/>
      <c r="AJ51" s="738"/>
      <c r="AK51" s="738"/>
      <c r="AL51" s="738"/>
      <c r="AM51" s="738"/>
      <c r="AN51" s="738"/>
      <c r="AO51" s="738"/>
      <c r="AP51" s="738"/>
      <c r="AQ51" s="737"/>
      <c r="AR51" s="737"/>
      <c r="AS51" s="737"/>
      <c r="AT51" s="737"/>
      <c r="AU51" s="737"/>
      <c r="AV51" s="738"/>
      <c r="AW51" s="738"/>
      <c r="AX51" s="738"/>
      <c r="AY51" s="738"/>
      <c r="AZ51" s="738"/>
      <c r="BA51" s="737"/>
      <c r="BB51" s="737"/>
      <c r="BC51" s="737"/>
      <c r="BD51" s="737"/>
      <c r="BE51" s="737"/>
      <c r="BF51" s="739"/>
      <c r="BG51" s="739"/>
      <c r="BH51" s="739"/>
      <c r="BI51" s="739"/>
      <c r="BJ51" s="739"/>
      <c r="BK51" s="738"/>
      <c r="BL51" s="738">
        <f t="shared" si="38"/>
        <v>0</v>
      </c>
      <c r="BM51" s="738"/>
      <c r="BN51" s="738"/>
      <c r="BO51" s="738"/>
      <c r="BP51" s="738"/>
      <c r="BQ51" s="738"/>
      <c r="BR51" s="738"/>
      <c r="BS51" s="738"/>
      <c r="BT51" s="738"/>
      <c r="BU51" s="737"/>
      <c r="BV51" s="737"/>
      <c r="BW51" s="737"/>
      <c r="BX51" s="737"/>
      <c r="BY51" s="737"/>
      <c r="BZ51" s="738"/>
      <c r="CA51" s="738"/>
      <c r="CB51" s="738"/>
      <c r="CC51" s="738"/>
      <c r="CD51" s="738"/>
      <c r="CE51" s="737"/>
      <c r="CF51" s="737"/>
      <c r="CG51" s="737"/>
      <c r="CH51" s="737"/>
      <c r="CI51" s="737"/>
      <c r="CJ51" s="737"/>
      <c r="CK51" s="737"/>
      <c r="CL51" s="737"/>
      <c r="CM51" s="737"/>
      <c r="CN51" s="737"/>
      <c r="CO51" s="721">
        <f t="shared" si="9"/>
        <v>0</v>
      </c>
      <c r="CP51" s="721">
        <f t="shared" si="10"/>
        <v>0</v>
      </c>
      <c r="CQ51" s="721">
        <f t="shared" si="11"/>
        <v>0</v>
      </c>
      <c r="CR51" s="722"/>
      <c r="CS51" s="721">
        <f t="shared" si="12"/>
        <v>0</v>
      </c>
      <c r="CT51" s="737"/>
      <c r="CU51" s="737"/>
      <c r="CV51" s="737"/>
      <c r="CW51" s="737"/>
      <c r="CX51" s="737"/>
      <c r="CY51" s="738"/>
      <c r="CZ51" s="738"/>
      <c r="DA51" s="738"/>
      <c r="DB51" s="738"/>
      <c r="DC51" s="738"/>
      <c r="DD51" s="721">
        <f t="shared" si="14"/>
        <v>0</v>
      </c>
      <c r="DE51" s="721">
        <f t="shared" si="15"/>
        <v>0</v>
      </c>
      <c r="DF51" s="721">
        <f t="shared" si="16"/>
        <v>0</v>
      </c>
      <c r="DG51" s="722"/>
      <c r="DH51" s="721">
        <f t="shared" si="17"/>
        <v>0</v>
      </c>
      <c r="DI51" s="737"/>
      <c r="DJ51" s="737"/>
      <c r="DK51" s="737"/>
      <c r="DL51" s="737"/>
      <c r="DM51" s="737"/>
      <c r="DN51" s="738"/>
      <c r="DO51" s="738"/>
      <c r="DP51" s="738"/>
      <c r="DQ51" s="738"/>
      <c r="DR51" s="738"/>
    </row>
    <row r="52" spans="1:122">
      <c r="A52" s="831"/>
      <c r="B52" s="834"/>
      <c r="C52" s="837"/>
      <c r="D52" s="757"/>
      <c r="E52" s="757"/>
      <c r="F52" s="737"/>
      <c r="G52" s="737"/>
      <c r="H52" s="737"/>
      <c r="I52" s="179"/>
      <c r="J52" s="737"/>
      <c r="K52" s="737"/>
      <c r="L52" s="737"/>
      <c r="M52" s="841"/>
      <c r="N52" s="758"/>
      <c r="O52" s="759"/>
      <c r="P52" s="179"/>
      <c r="Q52" s="737"/>
      <c r="R52" s="737"/>
      <c r="S52" s="737"/>
      <c r="T52" s="737"/>
      <c r="U52" s="737"/>
      <c r="V52" s="737"/>
      <c r="W52" s="837"/>
      <c r="X52" s="757"/>
      <c r="Y52" s="757"/>
      <c r="Z52" s="861"/>
      <c r="AA52" s="760"/>
      <c r="AB52" s="760"/>
      <c r="AC52" s="737"/>
      <c r="AD52" s="179" t="s">
        <v>159</v>
      </c>
      <c r="AE52" s="179" t="s">
        <v>530</v>
      </c>
      <c r="AF52" s="179" t="s">
        <v>399</v>
      </c>
      <c r="AG52" s="738"/>
      <c r="AH52" s="738">
        <f t="shared" si="37"/>
        <v>0</v>
      </c>
      <c r="AI52" s="738"/>
      <c r="AJ52" s="738"/>
      <c r="AK52" s="738"/>
      <c r="AL52" s="738"/>
      <c r="AM52" s="738"/>
      <c r="AN52" s="738"/>
      <c r="AO52" s="738"/>
      <c r="AP52" s="738"/>
      <c r="AQ52" s="737"/>
      <c r="AR52" s="737"/>
      <c r="AS52" s="737"/>
      <c r="AT52" s="737"/>
      <c r="AU52" s="737"/>
      <c r="AV52" s="738"/>
      <c r="AW52" s="738"/>
      <c r="AX52" s="738"/>
      <c r="AY52" s="738"/>
      <c r="AZ52" s="738"/>
      <c r="BA52" s="737"/>
      <c r="BB52" s="737"/>
      <c r="BC52" s="737"/>
      <c r="BD52" s="737"/>
      <c r="BE52" s="737"/>
      <c r="BF52" s="739"/>
      <c r="BG52" s="739"/>
      <c r="BH52" s="739"/>
      <c r="BI52" s="739"/>
      <c r="BJ52" s="739"/>
      <c r="BK52" s="738"/>
      <c r="BL52" s="738">
        <f t="shared" si="38"/>
        <v>0</v>
      </c>
      <c r="BM52" s="738"/>
      <c r="BN52" s="738"/>
      <c r="BO52" s="738"/>
      <c r="BP52" s="738"/>
      <c r="BQ52" s="738"/>
      <c r="BR52" s="738"/>
      <c r="BS52" s="738"/>
      <c r="BT52" s="738"/>
      <c r="BU52" s="737"/>
      <c r="BV52" s="737"/>
      <c r="BW52" s="737"/>
      <c r="BX52" s="737"/>
      <c r="BY52" s="737"/>
      <c r="BZ52" s="738"/>
      <c r="CA52" s="738"/>
      <c r="CB52" s="738"/>
      <c r="CC52" s="738"/>
      <c r="CD52" s="738"/>
      <c r="CE52" s="737"/>
      <c r="CF52" s="737"/>
      <c r="CG52" s="737"/>
      <c r="CH52" s="737"/>
      <c r="CI52" s="737"/>
      <c r="CJ52" s="737"/>
      <c r="CK52" s="737"/>
      <c r="CL52" s="737"/>
      <c r="CM52" s="737"/>
      <c r="CN52" s="737"/>
      <c r="CO52" s="721">
        <f t="shared" si="9"/>
        <v>0</v>
      </c>
      <c r="CP52" s="721">
        <f t="shared" si="10"/>
        <v>0</v>
      </c>
      <c r="CQ52" s="721">
        <f t="shared" si="11"/>
        <v>0</v>
      </c>
      <c r="CR52" s="722"/>
      <c r="CS52" s="721">
        <f t="shared" si="12"/>
        <v>0</v>
      </c>
      <c r="CT52" s="737"/>
      <c r="CU52" s="737"/>
      <c r="CV52" s="737"/>
      <c r="CW52" s="737"/>
      <c r="CX52" s="737"/>
      <c r="CY52" s="738"/>
      <c r="CZ52" s="738"/>
      <c r="DA52" s="738"/>
      <c r="DB52" s="738"/>
      <c r="DC52" s="738"/>
      <c r="DD52" s="721">
        <f t="shared" si="14"/>
        <v>0</v>
      </c>
      <c r="DE52" s="721">
        <f t="shared" si="15"/>
        <v>0</v>
      </c>
      <c r="DF52" s="721">
        <f t="shared" si="16"/>
        <v>0</v>
      </c>
      <c r="DG52" s="722"/>
      <c r="DH52" s="721">
        <f t="shared" si="17"/>
        <v>0</v>
      </c>
      <c r="DI52" s="737"/>
      <c r="DJ52" s="737"/>
      <c r="DK52" s="737"/>
      <c r="DL52" s="737"/>
      <c r="DM52" s="737"/>
      <c r="DN52" s="738"/>
      <c r="DO52" s="738"/>
      <c r="DP52" s="738"/>
      <c r="DQ52" s="738"/>
      <c r="DR52" s="738"/>
    </row>
    <row r="53" spans="1:122">
      <c r="A53" s="831"/>
      <c r="B53" s="834"/>
      <c r="C53" s="837"/>
      <c r="D53" s="757"/>
      <c r="E53" s="757"/>
      <c r="F53" s="737"/>
      <c r="G53" s="737"/>
      <c r="H53" s="737"/>
      <c r="I53" s="179"/>
      <c r="J53" s="737"/>
      <c r="K53" s="737"/>
      <c r="L53" s="737"/>
      <c r="M53" s="841"/>
      <c r="N53" s="758"/>
      <c r="O53" s="759"/>
      <c r="P53" s="179"/>
      <c r="Q53" s="737"/>
      <c r="R53" s="737"/>
      <c r="S53" s="737"/>
      <c r="T53" s="737"/>
      <c r="U53" s="737"/>
      <c r="V53" s="737"/>
      <c r="W53" s="837"/>
      <c r="X53" s="757"/>
      <c r="Y53" s="757"/>
      <c r="Z53" s="861"/>
      <c r="AA53" s="760"/>
      <c r="AB53" s="760"/>
      <c r="AC53" s="737"/>
      <c r="AD53" s="179" t="s">
        <v>159</v>
      </c>
      <c r="AE53" s="179" t="s">
        <v>530</v>
      </c>
      <c r="AF53" s="179" t="s">
        <v>401</v>
      </c>
      <c r="AG53" s="738">
        <v>0.6</v>
      </c>
      <c r="AH53" s="738">
        <f t="shared" si="37"/>
        <v>0</v>
      </c>
      <c r="AI53" s="738"/>
      <c r="AJ53" s="738"/>
      <c r="AK53" s="738"/>
      <c r="AL53" s="738"/>
      <c r="AM53" s="738"/>
      <c r="AN53" s="738"/>
      <c r="AO53" s="738">
        <v>0.6</v>
      </c>
      <c r="AP53" s="738">
        <v>0</v>
      </c>
      <c r="AQ53" s="737"/>
      <c r="AR53" s="737"/>
      <c r="AS53" s="737"/>
      <c r="AT53" s="737"/>
      <c r="AU53" s="737"/>
      <c r="AV53" s="738"/>
      <c r="AW53" s="738"/>
      <c r="AX53" s="738"/>
      <c r="AY53" s="738"/>
      <c r="AZ53" s="738"/>
      <c r="BA53" s="737"/>
      <c r="BB53" s="737"/>
      <c r="BC53" s="737"/>
      <c r="BD53" s="737"/>
      <c r="BE53" s="737"/>
      <c r="BF53" s="739"/>
      <c r="BG53" s="739"/>
      <c r="BH53" s="739"/>
      <c r="BI53" s="739"/>
      <c r="BJ53" s="739"/>
      <c r="BK53" s="738">
        <v>0.6</v>
      </c>
      <c r="BL53" s="738">
        <f t="shared" si="38"/>
        <v>0</v>
      </c>
      <c r="BM53" s="738"/>
      <c r="BN53" s="738"/>
      <c r="BO53" s="738"/>
      <c r="BP53" s="738"/>
      <c r="BQ53" s="738"/>
      <c r="BR53" s="738"/>
      <c r="BS53" s="738">
        <v>0.6</v>
      </c>
      <c r="BT53" s="738">
        <v>0</v>
      </c>
      <c r="BU53" s="737"/>
      <c r="BV53" s="737"/>
      <c r="BW53" s="737"/>
      <c r="BX53" s="737"/>
      <c r="BY53" s="737"/>
      <c r="BZ53" s="738"/>
      <c r="CA53" s="738"/>
      <c r="CB53" s="738"/>
      <c r="CC53" s="738"/>
      <c r="CD53" s="738"/>
      <c r="CE53" s="737"/>
      <c r="CF53" s="737"/>
      <c r="CG53" s="737"/>
      <c r="CH53" s="737"/>
      <c r="CI53" s="737"/>
      <c r="CJ53" s="737"/>
      <c r="CK53" s="737"/>
      <c r="CL53" s="737"/>
      <c r="CM53" s="737"/>
      <c r="CN53" s="737"/>
      <c r="CO53" s="721">
        <f t="shared" si="9"/>
        <v>0</v>
      </c>
      <c r="CP53" s="721">
        <f t="shared" si="10"/>
        <v>0</v>
      </c>
      <c r="CQ53" s="721">
        <f t="shared" si="11"/>
        <v>0</v>
      </c>
      <c r="CR53" s="722"/>
      <c r="CS53" s="721">
        <f t="shared" si="12"/>
        <v>0</v>
      </c>
      <c r="CT53" s="737"/>
      <c r="CU53" s="737"/>
      <c r="CV53" s="737"/>
      <c r="CW53" s="737"/>
      <c r="CX53" s="737"/>
      <c r="CY53" s="738"/>
      <c r="CZ53" s="738"/>
      <c r="DA53" s="738"/>
      <c r="DB53" s="738"/>
      <c r="DC53" s="738"/>
      <c r="DD53" s="721">
        <f t="shared" si="14"/>
        <v>0</v>
      </c>
      <c r="DE53" s="721">
        <f t="shared" si="15"/>
        <v>0</v>
      </c>
      <c r="DF53" s="721">
        <f t="shared" si="16"/>
        <v>0</v>
      </c>
      <c r="DG53" s="722"/>
      <c r="DH53" s="721">
        <f t="shared" si="17"/>
        <v>0</v>
      </c>
      <c r="DI53" s="737"/>
      <c r="DJ53" s="737"/>
      <c r="DK53" s="737"/>
      <c r="DL53" s="737"/>
      <c r="DM53" s="737"/>
      <c r="DN53" s="738"/>
      <c r="DO53" s="738"/>
      <c r="DP53" s="738"/>
      <c r="DQ53" s="738"/>
      <c r="DR53" s="738"/>
    </row>
    <row r="54" spans="1:122">
      <c r="A54" s="831"/>
      <c r="B54" s="834"/>
      <c r="C54" s="837"/>
      <c r="D54" s="757"/>
      <c r="E54" s="757"/>
      <c r="F54" s="737"/>
      <c r="G54" s="737"/>
      <c r="H54" s="737"/>
      <c r="I54" s="179"/>
      <c r="J54" s="737"/>
      <c r="K54" s="737"/>
      <c r="L54" s="737"/>
      <c r="M54" s="841"/>
      <c r="N54" s="758"/>
      <c r="O54" s="759"/>
      <c r="P54" s="179"/>
      <c r="Q54" s="737"/>
      <c r="R54" s="737"/>
      <c r="S54" s="737"/>
      <c r="T54" s="737"/>
      <c r="U54" s="737"/>
      <c r="V54" s="737"/>
      <c r="W54" s="838"/>
      <c r="X54" s="757"/>
      <c r="Y54" s="757"/>
      <c r="Z54" s="861"/>
      <c r="AA54" s="760"/>
      <c r="AB54" s="760"/>
      <c r="AC54" s="737"/>
      <c r="AD54" s="179"/>
      <c r="AE54" s="179"/>
      <c r="AF54" s="179"/>
      <c r="AG54" s="738"/>
      <c r="AH54" s="738">
        <f t="shared" si="37"/>
        <v>0</v>
      </c>
      <c r="AI54" s="738"/>
      <c r="AJ54" s="738"/>
      <c r="AK54" s="738"/>
      <c r="AL54" s="738"/>
      <c r="AM54" s="738"/>
      <c r="AN54" s="738"/>
      <c r="AO54" s="738"/>
      <c r="AP54" s="738"/>
      <c r="AQ54" s="737"/>
      <c r="AR54" s="737"/>
      <c r="AS54" s="737"/>
      <c r="AT54" s="737"/>
      <c r="AU54" s="737"/>
      <c r="AV54" s="738"/>
      <c r="AW54" s="738"/>
      <c r="AX54" s="738"/>
      <c r="AY54" s="738"/>
      <c r="AZ54" s="738"/>
      <c r="BA54" s="737"/>
      <c r="BB54" s="737"/>
      <c r="BC54" s="737"/>
      <c r="BD54" s="737"/>
      <c r="BE54" s="737"/>
      <c r="BF54" s="739"/>
      <c r="BG54" s="739"/>
      <c r="BH54" s="739"/>
      <c r="BI54" s="739"/>
      <c r="BJ54" s="739"/>
      <c r="BK54" s="738"/>
      <c r="BL54" s="738">
        <f t="shared" si="38"/>
        <v>0</v>
      </c>
      <c r="BM54" s="738"/>
      <c r="BN54" s="738"/>
      <c r="BO54" s="738"/>
      <c r="BP54" s="738"/>
      <c r="BQ54" s="738"/>
      <c r="BR54" s="738"/>
      <c r="BS54" s="738"/>
      <c r="BT54" s="738"/>
      <c r="BU54" s="737"/>
      <c r="BV54" s="737"/>
      <c r="BW54" s="737"/>
      <c r="BX54" s="737"/>
      <c r="BY54" s="737"/>
      <c r="BZ54" s="738"/>
      <c r="CA54" s="738"/>
      <c r="CB54" s="738"/>
      <c r="CC54" s="738"/>
      <c r="CD54" s="738"/>
      <c r="CE54" s="737"/>
      <c r="CF54" s="737"/>
      <c r="CG54" s="737"/>
      <c r="CH54" s="737"/>
      <c r="CI54" s="737"/>
      <c r="CJ54" s="737"/>
      <c r="CK54" s="737"/>
      <c r="CL54" s="737"/>
      <c r="CM54" s="737"/>
      <c r="CN54" s="737"/>
      <c r="CO54" s="721">
        <f t="shared" si="9"/>
        <v>0</v>
      </c>
      <c r="CP54" s="721">
        <f t="shared" si="10"/>
        <v>0</v>
      </c>
      <c r="CQ54" s="721">
        <f t="shared" si="11"/>
        <v>0</v>
      </c>
      <c r="CR54" s="722"/>
      <c r="CS54" s="721">
        <f t="shared" si="12"/>
        <v>0</v>
      </c>
      <c r="CT54" s="737"/>
      <c r="CU54" s="737"/>
      <c r="CV54" s="737"/>
      <c r="CW54" s="737"/>
      <c r="CX54" s="737"/>
      <c r="CY54" s="738"/>
      <c r="CZ54" s="738"/>
      <c r="DA54" s="738"/>
      <c r="DB54" s="738"/>
      <c r="DC54" s="738"/>
      <c r="DD54" s="721">
        <f t="shared" si="14"/>
        <v>0</v>
      </c>
      <c r="DE54" s="721">
        <f t="shared" si="15"/>
        <v>0</v>
      </c>
      <c r="DF54" s="721">
        <f t="shared" si="16"/>
        <v>0</v>
      </c>
      <c r="DG54" s="722"/>
      <c r="DH54" s="721">
        <f t="shared" si="17"/>
        <v>0</v>
      </c>
      <c r="DI54" s="737"/>
      <c r="DJ54" s="737"/>
      <c r="DK54" s="737"/>
      <c r="DL54" s="737"/>
      <c r="DM54" s="737"/>
      <c r="DN54" s="738"/>
      <c r="DO54" s="738"/>
      <c r="DP54" s="738"/>
      <c r="DQ54" s="738"/>
      <c r="DR54" s="738"/>
    </row>
    <row r="55" spans="1:122">
      <c r="A55" s="832"/>
      <c r="B55" s="835"/>
      <c r="C55" s="838"/>
      <c r="D55" s="726"/>
      <c r="E55" s="726"/>
      <c r="F55" s="737"/>
      <c r="G55" s="737"/>
      <c r="H55" s="737"/>
      <c r="I55" s="179"/>
      <c r="J55" s="737"/>
      <c r="K55" s="737"/>
      <c r="L55" s="737"/>
      <c r="M55" s="842"/>
      <c r="N55" s="737"/>
      <c r="O55" s="737"/>
      <c r="P55" s="179" t="s">
        <v>101</v>
      </c>
      <c r="Q55" s="737"/>
      <c r="R55" s="737"/>
      <c r="S55" s="737"/>
      <c r="T55" s="737"/>
      <c r="U55" s="737"/>
      <c r="V55" s="737"/>
      <c r="W55" s="726"/>
      <c r="X55" s="726"/>
      <c r="Y55" s="726"/>
      <c r="Z55" s="862"/>
      <c r="AA55" s="737"/>
      <c r="AB55" s="737"/>
      <c r="AC55" s="737"/>
      <c r="AD55" s="179" t="s">
        <v>531</v>
      </c>
      <c r="AE55" s="179" t="s">
        <v>532</v>
      </c>
      <c r="AF55" s="179" t="s">
        <v>533</v>
      </c>
      <c r="AG55" s="738">
        <v>0</v>
      </c>
      <c r="AH55" s="738">
        <f t="shared" si="37"/>
        <v>0</v>
      </c>
      <c r="AI55" s="738">
        <v>0</v>
      </c>
      <c r="AJ55" s="738"/>
      <c r="AK55" s="738">
        <v>0</v>
      </c>
      <c r="AL55" s="738"/>
      <c r="AM55" s="738"/>
      <c r="AN55" s="738"/>
      <c r="AO55" s="738">
        <v>0</v>
      </c>
      <c r="AP55" s="738"/>
      <c r="AQ55" s="737"/>
      <c r="AR55" s="737"/>
      <c r="AS55" s="737"/>
      <c r="AT55" s="737"/>
      <c r="AU55" s="737"/>
      <c r="AV55" s="738"/>
      <c r="AW55" s="738"/>
      <c r="AX55" s="738"/>
      <c r="AY55" s="738"/>
      <c r="AZ55" s="738"/>
      <c r="BA55" s="737"/>
      <c r="BB55" s="737"/>
      <c r="BC55" s="737"/>
      <c r="BD55" s="737"/>
      <c r="BE55" s="737"/>
      <c r="BF55" s="739"/>
      <c r="BG55" s="739"/>
      <c r="BH55" s="739"/>
      <c r="BI55" s="739"/>
      <c r="BJ55" s="739"/>
      <c r="BK55" s="738">
        <v>0</v>
      </c>
      <c r="BL55" s="738">
        <f t="shared" si="38"/>
        <v>0</v>
      </c>
      <c r="BM55" s="738">
        <v>0</v>
      </c>
      <c r="BN55" s="738"/>
      <c r="BO55" s="738">
        <v>0</v>
      </c>
      <c r="BP55" s="738"/>
      <c r="BQ55" s="738"/>
      <c r="BR55" s="738"/>
      <c r="BS55" s="738">
        <v>0</v>
      </c>
      <c r="BT55" s="738"/>
      <c r="BU55" s="737"/>
      <c r="BV55" s="737"/>
      <c r="BW55" s="737"/>
      <c r="BX55" s="737"/>
      <c r="BY55" s="737"/>
      <c r="BZ55" s="738"/>
      <c r="CA55" s="738"/>
      <c r="CB55" s="738"/>
      <c r="CC55" s="738"/>
      <c r="CD55" s="738"/>
      <c r="CE55" s="737"/>
      <c r="CF55" s="737"/>
      <c r="CG55" s="737"/>
      <c r="CH55" s="737"/>
      <c r="CI55" s="737"/>
      <c r="CJ55" s="737"/>
      <c r="CK55" s="737"/>
      <c r="CL55" s="737"/>
      <c r="CM55" s="737"/>
      <c r="CN55" s="737"/>
      <c r="CO55" s="721">
        <f t="shared" si="9"/>
        <v>0</v>
      </c>
      <c r="CP55" s="721">
        <f t="shared" si="10"/>
        <v>0</v>
      </c>
      <c r="CQ55" s="721">
        <f t="shared" si="11"/>
        <v>0</v>
      </c>
      <c r="CR55" s="722"/>
      <c r="CS55" s="721">
        <f t="shared" si="12"/>
        <v>0</v>
      </c>
      <c r="CT55" s="737"/>
      <c r="CU55" s="737"/>
      <c r="CV55" s="737"/>
      <c r="CW55" s="737"/>
      <c r="CX55" s="737"/>
      <c r="CY55" s="738"/>
      <c r="CZ55" s="738"/>
      <c r="DA55" s="738"/>
      <c r="DB55" s="738"/>
      <c r="DC55" s="738"/>
      <c r="DD55" s="721">
        <f t="shared" si="14"/>
        <v>0</v>
      </c>
      <c r="DE55" s="721">
        <f t="shared" si="15"/>
        <v>0</v>
      </c>
      <c r="DF55" s="721">
        <f t="shared" si="16"/>
        <v>0</v>
      </c>
      <c r="DG55" s="722"/>
      <c r="DH55" s="721">
        <f t="shared" si="17"/>
        <v>0</v>
      </c>
      <c r="DI55" s="737"/>
      <c r="DJ55" s="737"/>
      <c r="DK55" s="737"/>
      <c r="DL55" s="737"/>
      <c r="DM55" s="737"/>
      <c r="DN55" s="738"/>
      <c r="DO55" s="738"/>
      <c r="DP55" s="738"/>
      <c r="DQ55" s="738"/>
      <c r="DR55" s="738"/>
    </row>
    <row r="56" spans="1:122" ht="33.75" hidden="1" customHeight="1">
      <c r="A56" s="830" t="s">
        <v>534</v>
      </c>
      <c r="B56" s="833">
        <v>5015</v>
      </c>
      <c r="C56" s="761"/>
      <c r="D56" s="761"/>
      <c r="E56" s="761"/>
      <c r="F56" s="761"/>
      <c r="G56" s="761"/>
      <c r="H56" s="761"/>
      <c r="I56" s="762"/>
      <c r="J56" s="761"/>
      <c r="K56" s="761"/>
      <c r="L56" s="761"/>
      <c r="M56" s="761"/>
      <c r="N56" s="726"/>
      <c r="O56" s="726"/>
      <c r="P56" s="1"/>
      <c r="Q56" s="726"/>
      <c r="R56" s="726"/>
      <c r="S56" s="726"/>
      <c r="T56" s="726"/>
      <c r="U56" s="726"/>
      <c r="V56" s="726"/>
      <c r="W56" s="726"/>
      <c r="X56" s="726"/>
      <c r="Y56" s="726"/>
      <c r="Z56" s="726"/>
      <c r="AA56" s="763"/>
      <c r="AB56" s="763"/>
      <c r="AC56" s="737"/>
      <c r="AD56" s="179" t="s">
        <v>161</v>
      </c>
      <c r="AE56" s="179"/>
      <c r="AF56" s="179"/>
      <c r="AG56" s="738"/>
      <c r="AH56" s="738">
        <f t="shared" si="37"/>
        <v>0</v>
      </c>
      <c r="AI56" s="738"/>
      <c r="AJ56" s="738"/>
      <c r="AK56" s="738"/>
      <c r="AL56" s="738"/>
      <c r="AM56" s="738"/>
      <c r="AN56" s="738"/>
      <c r="AO56" s="738"/>
      <c r="AP56" s="738"/>
      <c r="AQ56" s="737"/>
      <c r="AR56" s="737"/>
      <c r="AS56" s="737"/>
      <c r="AT56" s="737"/>
      <c r="AU56" s="737"/>
      <c r="AV56" s="738"/>
      <c r="AW56" s="738"/>
      <c r="AX56" s="738"/>
      <c r="AY56" s="738"/>
      <c r="AZ56" s="738"/>
      <c r="BA56" s="737"/>
      <c r="BB56" s="737"/>
      <c r="BC56" s="737"/>
      <c r="BD56" s="737"/>
      <c r="BE56" s="737"/>
      <c r="BF56" s="739"/>
      <c r="BG56" s="739"/>
      <c r="BH56" s="739"/>
      <c r="BI56" s="739"/>
      <c r="BJ56" s="739"/>
      <c r="BK56" s="738"/>
      <c r="BL56" s="738">
        <f t="shared" si="38"/>
        <v>0</v>
      </c>
      <c r="BM56" s="738"/>
      <c r="BN56" s="738"/>
      <c r="BO56" s="738"/>
      <c r="BP56" s="738"/>
      <c r="BQ56" s="738"/>
      <c r="BR56" s="738"/>
      <c r="BS56" s="738"/>
      <c r="BT56" s="738"/>
      <c r="BU56" s="737"/>
      <c r="BV56" s="737"/>
      <c r="BW56" s="737"/>
      <c r="BX56" s="737"/>
      <c r="BY56" s="737"/>
      <c r="BZ56" s="738"/>
      <c r="CA56" s="738"/>
      <c r="CB56" s="738"/>
      <c r="CC56" s="738"/>
      <c r="CD56" s="738"/>
      <c r="CE56" s="737"/>
      <c r="CF56" s="737"/>
      <c r="CG56" s="737"/>
      <c r="CH56" s="737"/>
      <c r="CI56" s="737"/>
      <c r="CJ56" s="737"/>
      <c r="CK56" s="737"/>
      <c r="CL56" s="737"/>
      <c r="CM56" s="737"/>
      <c r="CN56" s="737"/>
      <c r="CO56" s="721">
        <f t="shared" si="9"/>
        <v>0</v>
      </c>
      <c r="CP56" s="721">
        <f t="shared" si="10"/>
        <v>0</v>
      </c>
      <c r="CQ56" s="721">
        <f t="shared" si="11"/>
        <v>0</v>
      </c>
      <c r="CR56" s="722"/>
      <c r="CS56" s="721">
        <f t="shared" si="12"/>
        <v>0</v>
      </c>
      <c r="CT56" s="737"/>
      <c r="CU56" s="737"/>
      <c r="CV56" s="737"/>
      <c r="CW56" s="737"/>
      <c r="CX56" s="737"/>
      <c r="CY56" s="738"/>
      <c r="CZ56" s="738"/>
      <c r="DA56" s="738"/>
      <c r="DB56" s="738"/>
      <c r="DC56" s="738"/>
      <c r="DD56" s="721">
        <f t="shared" si="14"/>
        <v>0</v>
      </c>
      <c r="DE56" s="721">
        <f t="shared" si="15"/>
        <v>0</v>
      </c>
      <c r="DF56" s="721">
        <f t="shared" si="16"/>
        <v>0</v>
      </c>
      <c r="DG56" s="722"/>
      <c r="DH56" s="721">
        <f t="shared" si="17"/>
        <v>0</v>
      </c>
      <c r="DI56" s="737"/>
      <c r="DJ56" s="737"/>
      <c r="DK56" s="737"/>
      <c r="DL56" s="737"/>
      <c r="DM56" s="737"/>
      <c r="DN56" s="738"/>
      <c r="DO56" s="738"/>
      <c r="DP56" s="738"/>
      <c r="DQ56" s="738"/>
      <c r="DR56" s="738"/>
    </row>
    <row r="57" spans="1:122" hidden="1">
      <c r="A57" s="831"/>
      <c r="B57" s="834"/>
      <c r="C57" s="726"/>
      <c r="D57" s="726"/>
      <c r="E57" s="726"/>
      <c r="F57" s="737"/>
      <c r="G57" s="737"/>
      <c r="H57" s="737"/>
      <c r="I57" s="179"/>
      <c r="J57" s="737"/>
      <c r="K57" s="737"/>
      <c r="L57" s="737"/>
      <c r="M57" s="726"/>
      <c r="N57" s="737"/>
      <c r="O57" s="737"/>
      <c r="P57" s="179"/>
      <c r="Q57" s="737"/>
      <c r="R57" s="737"/>
      <c r="S57" s="737"/>
      <c r="T57" s="737"/>
      <c r="U57" s="737"/>
      <c r="V57" s="737"/>
      <c r="W57" s="726"/>
      <c r="X57" s="726"/>
      <c r="Y57" s="726"/>
      <c r="Z57" s="726"/>
      <c r="AA57" s="763"/>
      <c r="AB57" s="763"/>
      <c r="AC57" s="737"/>
      <c r="AD57" s="179" t="s">
        <v>161</v>
      </c>
      <c r="AE57" s="179" t="s">
        <v>535</v>
      </c>
      <c r="AF57" s="179" t="s">
        <v>399</v>
      </c>
      <c r="AG57" s="738"/>
      <c r="AH57" s="738">
        <f t="shared" si="37"/>
        <v>0</v>
      </c>
      <c r="AI57" s="738"/>
      <c r="AJ57" s="738"/>
      <c r="AK57" s="738"/>
      <c r="AL57" s="738"/>
      <c r="AM57" s="738"/>
      <c r="AN57" s="738"/>
      <c r="AO57" s="738"/>
      <c r="AP57" s="738"/>
      <c r="AQ57" s="737"/>
      <c r="AR57" s="737"/>
      <c r="AS57" s="737"/>
      <c r="AT57" s="737"/>
      <c r="AU57" s="737"/>
      <c r="AV57" s="738"/>
      <c r="AW57" s="738"/>
      <c r="AX57" s="738"/>
      <c r="AY57" s="738"/>
      <c r="AZ57" s="738"/>
      <c r="BA57" s="737"/>
      <c r="BB57" s="737"/>
      <c r="BC57" s="737"/>
      <c r="BD57" s="737"/>
      <c r="BE57" s="737"/>
      <c r="BF57" s="739"/>
      <c r="BG57" s="739"/>
      <c r="BH57" s="739"/>
      <c r="BI57" s="739"/>
      <c r="BJ57" s="739"/>
      <c r="BK57" s="738"/>
      <c r="BL57" s="738">
        <f t="shared" si="38"/>
        <v>0</v>
      </c>
      <c r="BM57" s="738"/>
      <c r="BN57" s="738"/>
      <c r="BO57" s="738"/>
      <c r="BP57" s="738"/>
      <c r="BQ57" s="738"/>
      <c r="BR57" s="738"/>
      <c r="BS57" s="738"/>
      <c r="BT57" s="738"/>
      <c r="BU57" s="737"/>
      <c r="BV57" s="737"/>
      <c r="BW57" s="737"/>
      <c r="BX57" s="737"/>
      <c r="BY57" s="737"/>
      <c r="BZ57" s="738"/>
      <c r="CA57" s="738"/>
      <c r="CB57" s="738"/>
      <c r="CC57" s="738"/>
      <c r="CD57" s="738"/>
      <c r="CE57" s="737"/>
      <c r="CF57" s="737"/>
      <c r="CG57" s="737"/>
      <c r="CH57" s="737"/>
      <c r="CI57" s="737"/>
      <c r="CJ57" s="737"/>
      <c r="CK57" s="737"/>
      <c r="CL57" s="737"/>
      <c r="CM57" s="737"/>
      <c r="CN57" s="737"/>
      <c r="CO57" s="721">
        <f t="shared" si="9"/>
        <v>0</v>
      </c>
      <c r="CP57" s="721">
        <f t="shared" si="10"/>
        <v>0</v>
      </c>
      <c r="CQ57" s="721">
        <f t="shared" si="11"/>
        <v>0</v>
      </c>
      <c r="CR57" s="722"/>
      <c r="CS57" s="721">
        <f t="shared" si="12"/>
        <v>0</v>
      </c>
      <c r="CT57" s="737"/>
      <c r="CU57" s="737"/>
      <c r="CV57" s="737"/>
      <c r="CW57" s="737"/>
      <c r="CX57" s="737"/>
      <c r="CY57" s="738"/>
      <c r="CZ57" s="738"/>
      <c r="DA57" s="738"/>
      <c r="DB57" s="738"/>
      <c r="DC57" s="738"/>
      <c r="DD57" s="721">
        <f t="shared" si="14"/>
        <v>0</v>
      </c>
      <c r="DE57" s="721">
        <f t="shared" si="15"/>
        <v>0</v>
      </c>
      <c r="DF57" s="721">
        <f t="shared" si="16"/>
        <v>0</v>
      </c>
      <c r="DG57" s="722"/>
      <c r="DH57" s="721">
        <f t="shared" si="17"/>
        <v>0</v>
      </c>
      <c r="DI57" s="737"/>
      <c r="DJ57" s="737"/>
      <c r="DK57" s="737"/>
      <c r="DL57" s="737"/>
      <c r="DM57" s="737"/>
      <c r="DN57" s="738"/>
      <c r="DO57" s="738"/>
      <c r="DP57" s="738"/>
      <c r="DQ57" s="738"/>
      <c r="DR57" s="738"/>
    </row>
    <row r="58" spans="1:122" hidden="1">
      <c r="A58" s="832"/>
      <c r="B58" s="835"/>
      <c r="C58" s="726"/>
      <c r="D58" s="726"/>
      <c r="E58" s="726"/>
      <c r="F58" s="737"/>
      <c r="G58" s="737"/>
      <c r="H58" s="737"/>
      <c r="I58" s="179"/>
      <c r="J58" s="737"/>
      <c r="K58" s="737"/>
      <c r="L58" s="737"/>
      <c r="M58" s="726"/>
      <c r="N58" s="737"/>
      <c r="O58" s="737"/>
      <c r="P58" s="179"/>
      <c r="Q58" s="737"/>
      <c r="R58" s="737"/>
      <c r="S58" s="737"/>
      <c r="T58" s="737"/>
      <c r="U58" s="737"/>
      <c r="V58" s="737"/>
      <c r="W58" s="726"/>
      <c r="X58" s="726"/>
      <c r="Y58" s="726"/>
      <c r="Z58" s="726"/>
      <c r="AA58" s="763"/>
      <c r="AB58" s="763"/>
      <c r="AC58" s="737"/>
      <c r="AD58" s="179" t="s">
        <v>161</v>
      </c>
      <c r="AE58" s="179" t="s">
        <v>454</v>
      </c>
      <c r="AF58" s="179" t="s">
        <v>399</v>
      </c>
      <c r="AG58" s="738"/>
      <c r="AH58" s="738">
        <f t="shared" si="37"/>
        <v>0</v>
      </c>
      <c r="AI58" s="738"/>
      <c r="AJ58" s="738"/>
      <c r="AK58" s="738"/>
      <c r="AL58" s="738"/>
      <c r="AM58" s="738"/>
      <c r="AN58" s="738"/>
      <c r="AO58" s="738"/>
      <c r="AP58" s="738"/>
      <c r="AQ58" s="737"/>
      <c r="AR58" s="737"/>
      <c r="AS58" s="737"/>
      <c r="AT58" s="737"/>
      <c r="AU58" s="737"/>
      <c r="AV58" s="738"/>
      <c r="AW58" s="738"/>
      <c r="AX58" s="738"/>
      <c r="AY58" s="738"/>
      <c r="AZ58" s="738"/>
      <c r="BA58" s="737"/>
      <c r="BB58" s="737"/>
      <c r="BC58" s="737"/>
      <c r="BD58" s="737"/>
      <c r="BE58" s="737"/>
      <c r="BF58" s="739"/>
      <c r="BG58" s="739"/>
      <c r="BH58" s="739"/>
      <c r="BI58" s="739"/>
      <c r="BJ58" s="739"/>
      <c r="BK58" s="738"/>
      <c r="BL58" s="738">
        <f t="shared" si="38"/>
        <v>0</v>
      </c>
      <c r="BM58" s="738"/>
      <c r="BN58" s="738"/>
      <c r="BO58" s="738"/>
      <c r="BP58" s="738"/>
      <c r="BQ58" s="738"/>
      <c r="BR58" s="738"/>
      <c r="BS58" s="738"/>
      <c r="BT58" s="738"/>
      <c r="BU58" s="737"/>
      <c r="BV58" s="737"/>
      <c r="BW58" s="737"/>
      <c r="BX58" s="737"/>
      <c r="BY58" s="737"/>
      <c r="BZ58" s="738"/>
      <c r="CA58" s="738"/>
      <c r="CB58" s="738"/>
      <c r="CC58" s="738"/>
      <c r="CD58" s="738"/>
      <c r="CE58" s="737"/>
      <c r="CF58" s="737"/>
      <c r="CG58" s="737"/>
      <c r="CH58" s="737"/>
      <c r="CI58" s="737"/>
      <c r="CJ58" s="737"/>
      <c r="CK58" s="737"/>
      <c r="CL58" s="737"/>
      <c r="CM58" s="737"/>
      <c r="CN58" s="737"/>
      <c r="CO58" s="721">
        <f t="shared" si="9"/>
        <v>0</v>
      </c>
      <c r="CP58" s="721">
        <f t="shared" si="10"/>
        <v>0</v>
      </c>
      <c r="CQ58" s="721">
        <f t="shared" si="11"/>
        <v>0</v>
      </c>
      <c r="CR58" s="722"/>
      <c r="CS58" s="721">
        <f t="shared" si="12"/>
        <v>0</v>
      </c>
      <c r="CT58" s="737"/>
      <c r="CU58" s="737"/>
      <c r="CV58" s="737"/>
      <c r="CW58" s="737"/>
      <c r="CX58" s="737"/>
      <c r="CY58" s="738"/>
      <c r="CZ58" s="738"/>
      <c r="DA58" s="738"/>
      <c r="DB58" s="738"/>
      <c r="DC58" s="738"/>
      <c r="DD58" s="721">
        <f t="shared" si="14"/>
        <v>0</v>
      </c>
      <c r="DE58" s="721">
        <f t="shared" si="15"/>
        <v>0</v>
      </c>
      <c r="DF58" s="721">
        <f t="shared" si="16"/>
        <v>0</v>
      </c>
      <c r="DG58" s="722"/>
      <c r="DH58" s="721">
        <f t="shared" si="17"/>
        <v>0</v>
      </c>
      <c r="DI58" s="737"/>
      <c r="DJ58" s="737"/>
      <c r="DK58" s="737"/>
      <c r="DL58" s="737"/>
      <c r="DM58" s="737"/>
      <c r="DN58" s="738"/>
      <c r="DO58" s="738"/>
      <c r="DP58" s="738"/>
      <c r="DQ58" s="738"/>
      <c r="DR58" s="738"/>
    </row>
    <row r="59" spans="1:122" ht="156" customHeight="1">
      <c r="A59" s="764" t="s">
        <v>536</v>
      </c>
      <c r="B59" s="736">
        <v>5017</v>
      </c>
      <c r="C59" s="698" t="s">
        <v>85</v>
      </c>
      <c r="D59" s="698" t="s">
        <v>493</v>
      </c>
      <c r="E59" s="698" t="s">
        <v>86</v>
      </c>
      <c r="F59" s="737"/>
      <c r="G59" s="737"/>
      <c r="H59" s="737"/>
      <c r="I59" s="737"/>
      <c r="J59" s="737"/>
      <c r="K59" s="737"/>
      <c r="L59" s="737"/>
      <c r="M59" s="765" t="s">
        <v>73</v>
      </c>
      <c r="N59" s="747" t="s">
        <v>424</v>
      </c>
      <c r="O59" s="748" t="s">
        <v>74</v>
      </c>
      <c r="P59" s="737">
        <v>29</v>
      </c>
      <c r="Q59" s="737"/>
      <c r="R59" s="737"/>
      <c r="S59" s="737"/>
      <c r="T59" s="737"/>
      <c r="U59" s="737"/>
      <c r="V59" s="737"/>
      <c r="W59" s="698" t="s">
        <v>132</v>
      </c>
      <c r="X59" s="698" t="s">
        <v>133</v>
      </c>
      <c r="Y59" s="698" t="s">
        <v>134</v>
      </c>
      <c r="Z59" s="741" t="s">
        <v>167</v>
      </c>
      <c r="AA59" s="741" t="s">
        <v>424</v>
      </c>
      <c r="AB59" s="741" t="s">
        <v>56</v>
      </c>
      <c r="AC59" s="737"/>
      <c r="AD59" s="179" t="s">
        <v>152</v>
      </c>
      <c r="AE59" s="179" t="s">
        <v>421</v>
      </c>
      <c r="AF59" s="179" t="s">
        <v>422</v>
      </c>
      <c r="AG59" s="738">
        <v>10</v>
      </c>
      <c r="AH59" s="738">
        <f t="shared" si="37"/>
        <v>0</v>
      </c>
      <c r="AI59" s="738"/>
      <c r="AJ59" s="738"/>
      <c r="AK59" s="738"/>
      <c r="AL59" s="738"/>
      <c r="AM59" s="738"/>
      <c r="AN59" s="738"/>
      <c r="AO59" s="738">
        <v>10</v>
      </c>
      <c r="AP59" s="738"/>
      <c r="AQ59" s="737">
        <v>60</v>
      </c>
      <c r="AR59" s="737"/>
      <c r="AS59" s="737"/>
      <c r="AT59" s="737"/>
      <c r="AU59" s="737">
        <v>60</v>
      </c>
      <c r="AV59" s="738">
        <v>60</v>
      </c>
      <c r="AW59" s="738"/>
      <c r="AX59" s="738"/>
      <c r="AY59" s="738"/>
      <c r="AZ59" s="738">
        <v>60</v>
      </c>
      <c r="BA59" s="737">
        <v>60</v>
      </c>
      <c r="BB59" s="737"/>
      <c r="BC59" s="737"/>
      <c r="BD59" s="737"/>
      <c r="BE59" s="737">
        <v>60</v>
      </c>
      <c r="BF59" s="739">
        <v>60</v>
      </c>
      <c r="BG59" s="739"/>
      <c r="BH59" s="739"/>
      <c r="BI59" s="739"/>
      <c r="BJ59" s="739">
        <v>60</v>
      </c>
      <c r="BK59" s="738">
        <v>10</v>
      </c>
      <c r="BL59" s="738">
        <f t="shared" si="38"/>
        <v>0</v>
      </c>
      <c r="BM59" s="738"/>
      <c r="BN59" s="738"/>
      <c r="BO59" s="738"/>
      <c r="BP59" s="738"/>
      <c r="BQ59" s="738"/>
      <c r="BR59" s="738"/>
      <c r="BS59" s="738">
        <v>10</v>
      </c>
      <c r="BT59" s="738"/>
      <c r="BU59" s="737">
        <v>60</v>
      </c>
      <c r="BV59" s="737"/>
      <c r="BW59" s="737"/>
      <c r="BX59" s="737"/>
      <c r="BY59" s="737">
        <v>60</v>
      </c>
      <c r="BZ59" s="738">
        <v>60</v>
      </c>
      <c r="CA59" s="738"/>
      <c r="CB59" s="738"/>
      <c r="CC59" s="738"/>
      <c r="CD59" s="738">
        <v>60</v>
      </c>
      <c r="CE59" s="737">
        <v>60</v>
      </c>
      <c r="CF59" s="737"/>
      <c r="CG59" s="737"/>
      <c r="CH59" s="737"/>
      <c r="CI59" s="737">
        <v>60</v>
      </c>
      <c r="CJ59" s="737">
        <v>60</v>
      </c>
      <c r="CK59" s="737"/>
      <c r="CL59" s="737"/>
      <c r="CM59" s="737"/>
      <c r="CN59" s="737">
        <v>60</v>
      </c>
      <c r="CO59" s="721">
        <f t="shared" si="9"/>
        <v>0</v>
      </c>
      <c r="CP59" s="721">
        <f t="shared" si="10"/>
        <v>0</v>
      </c>
      <c r="CQ59" s="721">
        <f t="shared" si="11"/>
        <v>0</v>
      </c>
      <c r="CR59" s="722"/>
      <c r="CS59" s="721">
        <f t="shared" si="12"/>
        <v>0</v>
      </c>
      <c r="CT59" s="737">
        <v>60</v>
      </c>
      <c r="CU59" s="737"/>
      <c r="CV59" s="737"/>
      <c r="CW59" s="737"/>
      <c r="CX59" s="737">
        <v>60</v>
      </c>
      <c r="CY59" s="738">
        <v>60</v>
      </c>
      <c r="CZ59" s="738"/>
      <c r="DA59" s="738"/>
      <c r="DB59" s="738"/>
      <c r="DC59" s="738">
        <v>60</v>
      </c>
      <c r="DD59" s="721">
        <f t="shared" si="14"/>
        <v>0</v>
      </c>
      <c r="DE59" s="721">
        <f t="shared" si="15"/>
        <v>0</v>
      </c>
      <c r="DF59" s="721">
        <f t="shared" si="16"/>
        <v>0</v>
      </c>
      <c r="DG59" s="722"/>
      <c r="DH59" s="721">
        <f t="shared" si="17"/>
        <v>0</v>
      </c>
      <c r="DI59" s="737">
        <v>60</v>
      </c>
      <c r="DJ59" s="737"/>
      <c r="DK59" s="737"/>
      <c r="DL59" s="737"/>
      <c r="DM59" s="737">
        <v>60</v>
      </c>
      <c r="DN59" s="738">
        <v>60</v>
      </c>
      <c r="DO59" s="738"/>
      <c r="DP59" s="738"/>
      <c r="DQ59" s="738"/>
      <c r="DR59" s="738">
        <v>60</v>
      </c>
    </row>
    <row r="60" spans="1:122" ht="117.75" customHeight="1">
      <c r="A60" s="764" t="s">
        <v>537</v>
      </c>
      <c r="B60" s="736">
        <v>5018</v>
      </c>
      <c r="C60" s="745" t="s">
        <v>124</v>
      </c>
      <c r="D60" s="745" t="s">
        <v>538</v>
      </c>
      <c r="E60" s="745" t="s">
        <v>125</v>
      </c>
      <c r="F60" s="737"/>
      <c r="G60" s="737"/>
      <c r="H60" s="737"/>
      <c r="I60" s="179"/>
      <c r="J60" s="737"/>
      <c r="K60" s="737"/>
      <c r="L60" s="737"/>
      <c r="M60" s="766" t="s">
        <v>539</v>
      </c>
      <c r="N60" s="747" t="s">
        <v>424</v>
      </c>
      <c r="O60" s="748" t="s">
        <v>74</v>
      </c>
      <c r="P60" s="179" t="s">
        <v>540</v>
      </c>
      <c r="Q60" s="737"/>
      <c r="R60" s="737"/>
      <c r="S60" s="737"/>
      <c r="T60" s="737"/>
      <c r="U60" s="737"/>
      <c r="V60" s="737"/>
      <c r="W60" s="745" t="s">
        <v>45</v>
      </c>
      <c r="X60" s="745" t="s">
        <v>541</v>
      </c>
      <c r="Y60" s="745" t="s">
        <v>46</v>
      </c>
      <c r="Z60" s="767" t="s">
        <v>345</v>
      </c>
      <c r="AA60" s="768" t="s">
        <v>424</v>
      </c>
      <c r="AB60" s="768" t="s">
        <v>346</v>
      </c>
      <c r="AC60" s="737"/>
      <c r="AD60" s="179" t="s">
        <v>425</v>
      </c>
      <c r="AE60" s="179" t="s">
        <v>440</v>
      </c>
      <c r="AF60" s="179" t="s">
        <v>399</v>
      </c>
      <c r="AG60" s="738">
        <v>12</v>
      </c>
      <c r="AH60" s="738">
        <f t="shared" si="37"/>
        <v>6.4</v>
      </c>
      <c r="AI60" s="738"/>
      <c r="AJ60" s="738"/>
      <c r="AK60" s="738"/>
      <c r="AL60" s="738"/>
      <c r="AM60" s="738"/>
      <c r="AN60" s="738"/>
      <c r="AO60" s="738">
        <v>12</v>
      </c>
      <c r="AP60" s="738">
        <v>6.4</v>
      </c>
      <c r="AQ60" s="737">
        <v>0</v>
      </c>
      <c r="AR60" s="737"/>
      <c r="AS60" s="737"/>
      <c r="AT60" s="737"/>
      <c r="AU60" s="737">
        <v>0</v>
      </c>
      <c r="AV60" s="738">
        <v>30</v>
      </c>
      <c r="AW60" s="738"/>
      <c r="AX60" s="738"/>
      <c r="AY60" s="738"/>
      <c r="AZ60" s="738">
        <v>30</v>
      </c>
      <c r="BA60" s="737">
        <v>30</v>
      </c>
      <c r="BB60" s="737"/>
      <c r="BC60" s="737"/>
      <c r="BD60" s="737"/>
      <c r="BE60" s="737">
        <v>30</v>
      </c>
      <c r="BF60" s="739">
        <v>30</v>
      </c>
      <c r="BG60" s="739"/>
      <c r="BH60" s="739"/>
      <c r="BI60" s="739"/>
      <c r="BJ60" s="739">
        <v>30</v>
      </c>
      <c r="BK60" s="738">
        <f>BS60</f>
        <v>10</v>
      </c>
      <c r="BL60" s="738">
        <f>BT60</f>
        <v>5.4</v>
      </c>
      <c r="BM60" s="738"/>
      <c r="BN60" s="738"/>
      <c r="BO60" s="738"/>
      <c r="BP60" s="738"/>
      <c r="BQ60" s="738"/>
      <c r="BR60" s="738"/>
      <c r="BS60" s="738">
        <v>10</v>
      </c>
      <c r="BT60" s="738">
        <v>5.4</v>
      </c>
      <c r="BU60" s="737">
        <v>0</v>
      </c>
      <c r="BV60" s="737"/>
      <c r="BW60" s="737"/>
      <c r="BX60" s="737"/>
      <c r="BY60" s="737">
        <v>0</v>
      </c>
      <c r="BZ60" s="738">
        <v>30</v>
      </c>
      <c r="CA60" s="738"/>
      <c r="CB60" s="738"/>
      <c r="CC60" s="738"/>
      <c r="CD60" s="738">
        <v>30</v>
      </c>
      <c r="CE60" s="737">
        <v>30</v>
      </c>
      <c r="CF60" s="737"/>
      <c r="CG60" s="737"/>
      <c r="CH60" s="737"/>
      <c r="CI60" s="737">
        <v>30</v>
      </c>
      <c r="CJ60" s="737">
        <v>30</v>
      </c>
      <c r="CK60" s="737"/>
      <c r="CL60" s="737"/>
      <c r="CM60" s="737"/>
      <c r="CN60" s="737">
        <v>30</v>
      </c>
      <c r="CO60" s="721">
        <f t="shared" si="9"/>
        <v>6.4</v>
      </c>
      <c r="CP60" s="721">
        <f t="shared" si="10"/>
        <v>0</v>
      </c>
      <c r="CQ60" s="721">
        <f t="shared" si="11"/>
        <v>0</v>
      </c>
      <c r="CR60" s="722"/>
      <c r="CS60" s="721">
        <f t="shared" si="12"/>
        <v>6.4</v>
      </c>
      <c r="CT60" s="737">
        <v>0</v>
      </c>
      <c r="CU60" s="737"/>
      <c r="CV60" s="737"/>
      <c r="CW60" s="737"/>
      <c r="CX60" s="737">
        <v>0</v>
      </c>
      <c r="CY60" s="738">
        <v>30</v>
      </c>
      <c r="CZ60" s="738"/>
      <c r="DA60" s="738"/>
      <c r="DB60" s="738"/>
      <c r="DC60" s="738">
        <v>30</v>
      </c>
      <c r="DD60" s="721">
        <f t="shared" si="14"/>
        <v>5.4</v>
      </c>
      <c r="DE60" s="721">
        <f t="shared" si="15"/>
        <v>0</v>
      </c>
      <c r="DF60" s="721">
        <f t="shared" si="16"/>
        <v>0</v>
      </c>
      <c r="DG60" s="722"/>
      <c r="DH60" s="721">
        <f t="shared" si="17"/>
        <v>5.4</v>
      </c>
      <c r="DI60" s="737">
        <v>0</v>
      </c>
      <c r="DJ60" s="737"/>
      <c r="DK60" s="737"/>
      <c r="DL60" s="737"/>
      <c r="DM60" s="737">
        <v>0</v>
      </c>
      <c r="DN60" s="738">
        <v>30</v>
      </c>
      <c r="DO60" s="738"/>
      <c r="DP60" s="738"/>
      <c r="DQ60" s="738"/>
      <c r="DR60" s="738">
        <v>30</v>
      </c>
    </row>
    <row r="61" spans="1:122">
      <c r="A61" s="769"/>
      <c r="B61" s="730">
        <v>5018</v>
      </c>
      <c r="C61" s="756"/>
      <c r="D61" s="745"/>
      <c r="E61" s="745"/>
      <c r="F61" s="737"/>
      <c r="G61" s="737"/>
      <c r="H61" s="737"/>
      <c r="I61" s="179"/>
      <c r="J61" s="737"/>
      <c r="K61" s="737"/>
      <c r="L61" s="737"/>
      <c r="M61" s="766"/>
      <c r="N61" s="747"/>
      <c r="O61" s="748"/>
      <c r="P61" s="179"/>
      <c r="Q61" s="737"/>
      <c r="R61" s="737"/>
      <c r="S61" s="737"/>
      <c r="T61" s="737"/>
      <c r="U61" s="737"/>
      <c r="V61" s="737"/>
      <c r="W61" s="770"/>
      <c r="X61" s="745"/>
      <c r="Y61" s="745"/>
      <c r="Z61" s="771"/>
      <c r="AA61" s="768"/>
      <c r="AB61" s="768"/>
      <c r="AC61" s="737"/>
      <c r="AD61" s="179" t="s">
        <v>425</v>
      </c>
      <c r="AE61" s="179" t="s">
        <v>542</v>
      </c>
      <c r="AF61" s="179" t="s">
        <v>412</v>
      </c>
      <c r="AG61" s="738"/>
      <c r="AH61" s="738"/>
      <c r="AI61" s="738"/>
      <c r="AJ61" s="738"/>
      <c r="AK61" s="738"/>
      <c r="AL61" s="738"/>
      <c r="AM61" s="738"/>
      <c r="AN61" s="738"/>
      <c r="AO61" s="738"/>
      <c r="AP61" s="738"/>
      <c r="AQ61" s="737">
        <v>30</v>
      </c>
      <c r="AR61" s="737"/>
      <c r="AS61" s="737"/>
      <c r="AT61" s="737"/>
      <c r="AU61" s="737">
        <v>30</v>
      </c>
      <c r="AV61" s="738"/>
      <c r="AW61" s="738"/>
      <c r="AX61" s="738"/>
      <c r="AY61" s="738"/>
      <c r="AZ61" s="738"/>
      <c r="BA61" s="737"/>
      <c r="BB61" s="737"/>
      <c r="BC61" s="737"/>
      <c r="BD61" s="737"/>
      <c r="BE61" s="737"/>
      <c r="BF61" s="739"/>
      <c r="BG61" s="739"/>
      <c r="BH61" s="739"/>
      <c r="BI61" s="739"/>
      <c r="BJ61" s="739"/>
      <c r="BK61" s="738"/>
      <c r="BL61" s="738"/>
      <c r="BM61" s="738"/>
      <c r="BN61" s="738"/>
      <c r="BO61" s="738"/>
      <c r="BP61" s="738"/>
      <c r="BQ61" s="738"/>
      <c r="BR61" s="738"/>
      <c r="BS61" s="738"/>
      <c r="BT61" s="738"/>
      <c r="BU61" s="737">
        <v>30</v>
      </c>
      <c r="BV61" s="737"/>
      <c r="BW61" s="737"/>
      <c r="BX61" s="737"/>
      <c r="BY61" s="737">
        <v>30</v>
      </c>
      <c r="BZ61" s="738"/>
      <c r="CA61" s="738"/>
      <c r="CB61" s="738"/>
      <c r="CC61" s="738"/>
      <c r="CD61" s="738"/>
      <c r="CE61" s="737"/>
      <c r="CF61" s="737"/>
      <c r="CG61" s="737"/>
      <c r="CH61" s="737"/>
      <c r="CI61" s="737"/>
      <c r="CJ61" s="737"/>
      <c r="CK61" s="737"/>
      <c r="CL61" s="737"/>
      <c r="CM61" s="737"/>
      <c r="CN61" s="737"/>
      <c r="CO61" s="721">
        <f t="shared" si="9"/>
        <v>0</v>
      </c>
      <c r="CP61" s="721">
        <f t="shared" si="10"/>
        <v>0</v>
      </c>
      <c r="CQ61" s="721">
        <f t="shared" si="11"/>
        <v>0</v>
      </c>
      <c r="CR61" s="722"/>
      <c r="CS61" s="721">
        <f t="shared" si="12"/>
        <v>0</v>
      </c>
      <c r="CT61" s="737">
        <v>30</v>
      </c>
      <c r="CU61" s="737"/>
      <c r="CV61" s="737"/>
      <c r="CW61" s="737"/>
      <c r="CX61" s="737">
        <v>30</v>
      </c>
      <c r="CY61" s="738"/>
      <c r="CZ61" s="738"/>
      <c r="DA61" s="738"/>
      <c r="DB61" s="738"/>
      <c r="DC61" s="738"/>
      <c r="DD61" s="721">
        <f t="shared" si="14"/>
        <v>0</v>
      </c>
      <c r="DE61" s="721">
        <f t="shared" si="15"/>
        <v>0</v>
      </c>
      <c r="DF61" s="721">
        <f t="shared" si="16"/>
        <v>0</v>
      </c>
      <c r="DG61" s="722"/>
      <c r="DH61" s="721">
        <f t="shared" si="17"/>
        <v>0</v>
      </c>
      <c r="DI61" s="737">
        <v>30</v>
      </c>
      <c r="DJ61" s="737"/>
      <c r="DK61" s="737"/>
      <c r="DL61" s="737"/>
      <c r="DM61" s="737">
        <v>30</v>
      </c>
      <c r="DN61" s="738"/>
      <c r="DO61" s="738"/>
      <c r="DP61" s="738"/>
      <c r="DQ61" s="738"/>
      <c r="DR61" s="738"/>
    </row>
    <row r="62" spans="1:122" ht="103.5" customHeight="1">
      <c r="A62" s="830" t="s">
        <v>543</v>
      </c>
      <c r="B62" s="863">
        <v>5019</v>
      </c>
      <c r="C62" s="875" t="s">
        <v>124</v>
      </c>
      <c r="D62" s="745" t="s">
        <v>544</v>
      </c>
      <c r="E62" s="745" t="s">
        <v>125</v>
      </c>
      <c r="F62" s="737"/>
      <c r="G62" s="737"/>
      <c r="H62" s="737"/>
      <c r="I62" s="179"/>
      <c r="J62" s="737"/>
      <c r="K62" s="737"/>
      <c r="L62" s="737"/>
      <c r="M62" s="765" t="s">
        <v>75</v>
      </c>
      <c r="N62" s="747" t="s">
        <v>424</v>
      </c>
      <c r="O62" s="748" t="s">
        <v>74</v>
      </c>
      <c r="P62" s="179" t="s">
        <v>101</v>
      </c>
      <c r="Q62" s="737"/>
      <c r="R62" s="737"/>
      <c r="S62" s="737"/>
      <c r="T62" s="737"/>
      <c r="U62" s="737"/>
      <c r="V62" s="737"/>
      <c r="W62" s="866" t="s">
        <v>45</v>
      </c>
      <c r="X62" s="745" t="s">
        <v>545</v>
      </c>
      <c r="Y62" s="745" t="s">
        <v>46</v>
      </c>
      <c r="Z62" s="847" t="s">
        <v>94</v>
      </c>
      <c r="AA62" s="750" t="s">
        <v>424</v>
      </c>
      <c r="AB62" s="750" t="s">
        <v>56</v>
      </c>
      <c r="AC62" s="737"/>
      <c r="AD62" s="179" t="s">
        <v>158</v>
      </c>
      <c r="AE62" s="179" t="s">
        <v>546</v>
      </c>
      <c r="AF62" s="179" t="s">
        <v>547</v>
      </c>
      <c r="AG62" s="738">
        <v>210</v>
      </c>
      <c r="AH62" s="738">
        <f t="shared" si="37"/>
        <v>210</v>
      </c>
      <c r="AI62" s="738"/>
      <c r="AJ62" s="738"/>
      <c r="AK62" s="738"/>
      <c r="AL62" s="738"/>
      <c r="AM62" s="738"/>
      <c r="AN62" s="738"/>
      <c r="AO62" s="738">
        <v>210</v>
      </c>
      <c r="AP62" s="738">
        <v>210</v>
      </c>
      <c r="AQ62" s="737"/>
      <c r="AR62" s="737"/>
      <c r="AS62" s="737"/>
      <c r="AT62" s="737"/>
      <c r="AU62" s="737"/>
      <c r="AV62" s="738"/>
      <c r="AW62" s="738"/>
      <c r="AX62" s="738"/>
      <c r="AY62" s="738"/>
      <c r="AZ62" s="738"/>
      <c r="BA62" s="737"/>
      <c r="BB62" s="737"/>
      <c r="BC62" s="737"/>
      <c r="BD62" s="737"/>
      <c r="BE62" s="737"/>
      <c r="BF62" s="739"/>
      <c r="BG62" s="739"/>
      <c r="BH62" s="739"/>
      <c r="BI62" s="739"/>
      <c r="BJ62" s="739"/>
      <c r="BK62" s="738">
        <v>210</v>
      </c>
      <c r="BL62" s="738">
        <f t="shared" ref="BL62:BL67" si="39">BN62+BP62+BR62+BT62</f>
        <v>210</v>
      </c>
      <c r="BM62" s="738"/>
      <c r="BN62" s="738"/>
      <c r="BO62" s="738"/>
      <c r="BP62" s="738"/>
      <c r="BQ62" s="738"/>
      <c r="BR62" s="738"/>
      <c r="BS62" s="738">
        <v>210</v>
      </c>
      <c r="BT62" s="738">
        <v>210</v>
      </c>
      <c r="BU62" s="737"/>
      <c r="BV62" s="737"/>
      <c r="BW62" s="737"/>
      <c r="BX62" s="737"/>
      <c r="BY62" s="737"/>
      <c r="BZ62" s="738"/>
      <c r="CA62" s="738"/>
      <c r="CB62" s="738"/>
      <c r="CC62" s="738"/>
      <c r="CD62" s="738"/>
      <c r="CE62" s="737"/>
      <c r="CF62" s="737"/>
      <c r="CG62" s="737"/>
      <c r="CH62" s="737"/>
      <c r="CI62" s="737"/>
      <c r="CJ62" s="737"/>
      <c r="CK62" s="737"/>
      <c r="CL62" s="737"/>
      <c r="CM62" s="737"/>
      <c r="CN62" s="737"/>
      <c r="CO62" s="721">
        <f t="shared" si="9"/>
        <v>210</v>
      </c>
      <c r="CP62" s="721">
        <f t="shared" si="10"/>
        <v>0</v>
      </c>
      <c r="CQ62" s="721">
        <f t="shared" si="11"/>
        <v>0</v>
      </c>
      <c r="CR62" s="722"/>
      <c r="CS62" s="721">
        <f t="shared" si="12"/>
        <v>210</v>
      </c>
      <c r="CT62" s="737"/>
      <c r="CU62" s="737"/>
      <c r="CV62" s="737"/>
      <c r="CW62" s="737"/>
      <c r="CX62" s="737"/>
      <c r="CY62" s="738"/>
      <c r="CZ62" s="738"/>
      <c r="DA62" s="738"/>
      <c r="DB62" s="738"/>
      <c r="DC62" s="738"/>
      <c r="DD62" s="721">
        <f t="shared" si="14"/>
        <v>210</v>
      </c>
      <c r="DE62" s="721">
        <f t="shared" si="15"/>
        <v>0</v>
      </c>
      <c r="DF62" s="721">
        <f t="shared" si="16"/>
        <v>0</v>
      </c>
      <c r="DG62" s="722"/>
      <c r="DH62" s="721">
        <f t="shared" si="17"/>
        <v>210</v>
      </c>
      <c r="DI62" s="737"/>
      <c r="DJ62" s="737"/>
      <c r="DK62" s="737"/>
      <c r="DL62" s="737"/>
      <c r="DM62" s="737"/>
      <c r="DN62" s="738"/>
      <c r="DO62" s="738"/>
      <c r="DP62" s="738"/>
      <c r="DQ62" s="738"/>
      <c r="DR62" s="738"/>
    </row>
    <row r="63" spans="1:122">
      <c r="A63" s="832"/>
      <c r="B63" s="865"/>
      <c r="C63" s="877"/>
      <c r="D63" s="745"/>
      <c r="E63" s="745"/>
      <c r="F63" s="737"/>
      <c r="G63" s="737"/>
      <c r="H63" s="737"/>
      <c r="I63" s="179"/>
      <c r="J63" s="737"/>
      <c r="K63" s="737"/>
      <c r="L63" s="737"/>
      <c r="M63" s="765"/>
      <c r="N63" s="747"/>
      <c r="O63" s="759"/>
      <c r="P63" s="179"/>
      <c r="Q63" s="737"/>
      <c r="R63" s="737"/>
      <c r="S63" s="737"/>
      <c r="T63" s="737"/>
      <c r="U63" s="737"/>
      <c r="V63" s="737"/>
      <c r="W63" s="868"/>
      <c r="X63" s="745"/>
      <c r="Y63" s="745"/>
      <c r="Z63" s="849"/>
      <c r="AA63" s="772"/>
      <c r="AB63" s="772"/>
      <c r="AC63" s="737"/>
      <c r="AD63" s="179" t="s">
        <v>158</v>
      </c>
      <c r="AE63" s="179" t="s">
        <v>548</v>
      </c>
      <c r="AF63" s="179" t="s">
        <v>547</v>
      </c>
      <c r="AG63" s="738"/>
      <c r="AH63" s="738">
        <f t="shared" si="37"/>
        <v>0</v>
      </c>
      <c r="AI63" s="738"/>
      <c r="AJ63" s="738"/>
      <c r="AK63" s="738"/>
      <c r="AL63" s="738"/>
      <c r="AM63" s="738"/>
      <c r="AN63" s="738"/>
      <c r="AO63" s="738"/>
      <c r="AP63" s="738"/>
      <c r="AQ63" s="737">
        <f>AR63+AS63+AT63+AU63</f>
        <v>210</v>
      </c>
      <c r="AR63" s="737"/>
      <c r="AS63" s="737"/>
      <c r="AT63" s="737"/>
      <c r="AU63" s="737">
        <v>210</v>
      </c>
      <c r="AV63" s="738">
        <f>AX63+AZ63</f>
        <v>210</v>
      </c>
      <c r="AW63" s="738"/>
      <c r="AX63" s="738"/>
      <c r="AY63" s="738"/>
      <c r="AZ63" s="738">
        <v>210</v>
      </c>
      <c r="BA63" s="737">
        <f>BC63+BE63</f>
        <v>210</v>
      </c>
      <c r="BB63" s="737"/>
      <c r="BC63" s="737"/>
      <c r="BD63" s="737"/>
      <c r="BE63" s="737">
        <v>210</v>
      </c>
      <c r="BF63" s="739">
        <f>BH63+BJ63</f>
        <v>210</v>
      </c>
      <c r="BG63" s="739"/>
      <c r="BH63" s="739"/>
      <c r="BI63" s="739"/>
      <c r="BJ63" s="739">
        <v>210</v>
      </c>
      <c r="BK63" s="738"/>
      <c r="BL63" s="738">
        <f t="shared" si="39"/>
        <v>0</v>
      </c>
      <c r="BM63" s="738"/>
      <c r="BN63" s="738"/>
      <c r="BO63" s="738"/>
      <c r="BP63" s="738"/>
      <c r="BQ63" s="738"/>
      <c r="BR63" s="738"/>
      <c r="BS63" s="738"/>
      <c r="BT63" s="738"/>
      <c r="BU63" s="737">
        <f>BV63+BW63+BX63+BY63</f>
        <v>210</v>
      </c>
      <c r="BV63" s="737"/>
      <c r="BW63" s="737"/>
      <c r="BX63" s="737"/>
      <c r="BY63" s="737">
        <v>210</v>
      </c>
      <c r="BZ63" s="738">
        <f>CB63+CD63</f>
        <v>210</v>
      </c>
      <c r="CA63" s="738"/>
      <c r="CB63" s="738"/>
      <c r="CC63" s="738"/>
      <c r="CD63" s="738">
        <v>210</v>
      </c>
      <c r="CE63" s="737">
        <f>CG63+CI63</f>
        <v>210</v>
      </c>
      <c r="CF63" s="737"/>
      <c r="CG63" s="737"/>
      <c r="CH63" s="737"/>
      <c r="CI63" s="737">
        <v>210</v>
      </c>
      <c r="CJ63" s="737">
        <f>CL63+CN63</f>
        <v>210</v>
      </c>
      <c r="CK63" s="737"/>
      <c r="CL63" s="737"/>
      <c r="CM63" s="737"/>
      <c r="CN63" s="737">
        <v>210</v>
      </c>
      <c r="CO63" s="721">
        <f t="shared" si="9"/>
        <v>0</v>
      </c>
      <c r="CP63" s="721">
        <f t="shared" si="10"/>
        <v>0</v>
      </c>
      <c r="CQ63" s="721">
        <f t="shared" si="11"/>
        <v>0</v>
      </c>
      <c r="CR63" s="722"/>
      <c r="CS63" s="721">
        <f t="shared" si="12"/>
        <v>0</v>
      </c>
      <c r="CT63" s="737">
        <f>CU63+CV63+CW63+CX63</f>
        <v>210</v>
      </c>
      <c r="CU63" s="737"/>
      <c r="CV63" s="737"/>
      <c r="CW63" s="737"/>
      <c r="CX63" s="737">
        <v>210</v>
      </c>
      <c r="CY63" s="738">
        <f>DA63+DC63</f>
        <v>210</v>
      </c>
      <c r="CZ63" s="738"/>
      <c r="DA63" s="738"/>
      <c r="DB63" s="738"/>
      <c r="DC63" s="738">
        <v>210</v>
      </c>
      <c r="DD63" s="721">
        <f t="shared" si="14"/>
        <v>0</v>
      </c>
      <c r="DE63" s="721">
        <f t="shared" si="15"/>
        <v>0</v>
      </c>
      <c r="DF63" s="721">
        <f t="shared" si="16"/>
        <v>0</v>
      </c>
      <c r="DG63" s="722"/>
      <c r="DH63" s="721">
        <f t="shared" si="17"/>
        <v>0</v>
      </c>
      <c r="DI63" s="737">
        <f>DJ63+DK63+DL63+DM63</f>
        <v>210</v>
      </c>
      <c r="DJ63" s="737"/>
      <c r="DK63" s="737"/>
      <c r="DL63" s="737"/>
      <c r="DM63" s="737">
        <v>210</v>
      </c>
      <c r="DN63" s="738">
        <f>DP63+DR63</f>
        <v>210</v>
      </c>
      <c r="DO63" s="738"/>
      <c r="DP63" s="738"/>
      <c r="DQ63" s="738"/>
      <c r="DR63" s="738">
        <v>210</v>
      </c>
    </row>
    <row r="64" spans="1:122" ht="51.75" customHeight="1">
      <c r="A64" s="830" t="s">
        <v>549</v>
      </c>
      <c r="B64" s="863">
        <v>5021</v>
      </c>
      <c r="C64" s="875" t="s">
        <v>124</v>
      </c>
      <c r="D64" s="745" t="s">
        <v>99</v>
      </c>
      <c r="E64" s="745" t="s">
        <v>125</v>
      </c>
      <c r="F64" s="737"/>
      <c r="G64" s="737"/>
      <c r="H64" s="737"/>
      <c r="I64" s="179"/>
      <c r="J64" s="737"/>
      <c r="K64" s="737"/>
      <c r="L64" s="737"/>
      <c r="M64" s="765" t="s">
        <v>123</v>
      </c>
      <c r="N64" s="747" t="s">
        <v>424</v>
      </c>
      <c r="O64" s="758" t="s">
        <v>74</v>
      </c>
      <c r="P64" s="737">
        <v>9</v>
      </c>
      <c r="Q64" s="737"/>
      <c r="R64" s="737"/>
      <c r="S64" s="737"/>
      <c r="T64" s="737"/>
      <c r="U64" s="737"/>
      <c r="V64" s="737"/>
      <c r="W64" s="866" t="s">
        <v>45</v>
      </c>
      <c r="X64" s="745" t="s">
        <v>391</v>
      </c>
      <c r="Y64" s="745" t="s">
        <v>46</v>
      </c>
      <c r="Z64" s="847" t="s">
        <v>96</v>
      </c>
      <c r="AA64" s="773" t="s">
        <v>97</v>
      </c>
      <c r="AB64" s="773" t="s">
        <v>98</v>
      </c>
      <c r="AC64" s="737"/>
      <c r="AD64" s="179" t="s">
        <v>156</v>
      </c>
      <c r="AE64" s="179"/>
      <c r="AF64" s="179"/>
      <c r="AG64" s="738">
        <v>251.4</v>
      </c>
      <c r="AH64" s="738">
        <f t="shared" si="37"/>
        <v>242.4</v>
      </c>
      <c r="AI64" s="738"/>
      <c r="AJ64" s="738"/>
      <c r="AK64" s="738"/>
      <c r="AL64" s="738"/>
      <c r="AM64" s="738"/>
      <c r="AN64" s="738"/>
      <c r="AO64" s="738">
        <f>AO65+AO66+AO67</f>
        <v>251.4</v>
      </c>
      <c r="AP64" s="738">
        <f>AP65+AP66+AP67</f>
        <v>242.4</v>
      </c>
      <c r="AQ64" s="737">
        <f>AQ65+AQ66+AQ67+AQ68+AQ69</f>
        <v>305.10000000000002</v>
      </c>
      <c r="AR64" s="737">
        <f>AR65+AR66+AR67+AR68+AR69</f>
        <v>0</v>
      </c>
      <c r="AS64" s="737">
        <f>AS65+AS66+AS67+AS68+AS69</f>
        <v>0</v>
      </c>
      <c r="AT64" s="737">
        <f>AT65+AT66+AT67+AT68+AT69</f>
        <v>0</v>
      </c>
      <c r="AU64" s="737">
        <f>AU65+AU66+AU67+AU68+AU69</f>
        <v>305.10000000000002</v>
      </c>
      <c r="AV64" s="737">
        <f t="shared" ref="AV64:BE64" si="40">AV65+AV66+AV67+AV69</f>
        <v>150</v>
      </c>
      <c r="AW64" s="737">
        <f t="shared" si="40"/>
        <v>0</v>
      </c>
      <c r="AX64" s="737">
        <f t="shared" si="40"/>
        <v>0</v>
      </c>
      <c r="AY64" s="737">
        <f t="shared" si="40"/>
        <v>0</v>
      </c>
      <c r="AZ64" s="737">
        <f t="shared" si="40"/>
        <v>150</v>
      </c>
      <c r="BA64" s="737">
        <f t="shared" si="40"/>
        <v>150</v>
      </c>
      <c r="BB64" s="737">
        <f t="shared" si="40"/>
        <v>0</v>
      </c>
      <c r="BC64" s="737">
        <f t="shared" si="40"/>
        <v>0</v>
      </c>
      <c r="BD64" s="737">
        <f t="shared" si="40"/>
        <v>0</v>
      </c>
      <c r="BE64" s="737">
        <f t="shared" si="40"/>
        <v>150</v>
      </c>
      <c r="BF64" s="739">
        <f>BF65+BF66+BF67+BF69</f>
        <v>150</v>
      </c>
      <c r="BG64" s="739">
        <f>BG65+BG66+BG67+BG69</f>
        <v>0</v>
      </c>
      <c r="BH64" s="739">
        <f>BH65+BH66+BH67+BH69</f>
        <v>0</v>
      </c>
      <c r="BI64" s="739">
        <f>BI65+BI66+BI67+BI69</f>
        <v>0</v>
      </c>
      <c r="BJ64" s="739">
        <f>BJ65+BJ66+BJ67+BJ69</f>
        <v>150</v>
      </c>
      <c r="BK64" s="738">
        <v>251.4</v>
      </c>
      <c r="BL64" s="738">
        <f t="shared" si="39"/>
        <v>226</v>
      </c>
      <c r="BM64" s="738"/>
      <c r="BN64" s="738"/>
      <c r="BO64" s="738"/>
      <c r="BP64" s="738"/>
      <c r="BQ64" s="738"/>
      <c r="BR64" s="738"/>
      <c r="BS64" s="738">
        <f>BS65+BS66+BS67</f>
        <v>235</v>
      </c>
      <c r="BT64" s="738">
        <f>BT65+BT66+BT67</f>
        <v>226</v>
      </c>
      <c r="BU64" s="737">
        <f>BU65+BU66+BU67+BU68+BU69</f>
        <v>305.10000000000002</v>
      </c>
      <c r="BV64" s="737">
        <f>BV65+BV66+BV67+BV68+BV69</f>
        <v>0</v>
      </c>
      <c r="BW64" s="737">
        <f>BW65+BW66+BW67+BW68+BW69</f>
        <v>0</v>
      </c>
      <c r="BX64" s="737">
        <f>BX65+BX66+BX67+BX68+BX69</f>
        <v>0</v>
      </c>
      <c r="BY64" s="737">
        <f>BY65+BY66+BY67+BY68+BY69</f>
        <v>305.10000000000002</v>
      </c>
      <c r="BZ64" s="737">
        <f t="shared" ref="BZ64:CI64" si="41">BZ65+BZ66+BZ67+BZ69</f>
        <v>150</v>
      </c>
      <c r="CA64" s="737">
        <f t="shared" si="41"/>
        <v>0</v>
      </c>
      <c r="CB64" s="737">
        <f t="shared" si="41"/>
        <v>0</v>
      </c>
      <c r="CC64" s="737">
        <f t="shared" si="41"/>
        <v>0</v>
      </c>
      <c r="CD64" s="737">
        <f t="shared" si="41"/>
        <v>150</v>
      </c>
      <c r="CE64" s="737">
        <f t="shared" si="41"/>
        <v>150</v>
      </c>
      <c r="CF64" s="737">
        <f t="shared" si="41"/>
        <v>0</v>
      </c>
      <c r="CG64" s="737">
        <f t="shared" si="41"/>
        <v>0</v>
      </c>
      <c r="CH64" s="737">
        <f t="shared" si="41"/>
        <v>0</v>
      </c>
      <c r="CI64" s="737">
        <f t="shared" si="41"/>
        <v>150</v>
      </c>
      <c r="CJ64" s="737">
        <f>CJ65+CJ66+CJ67+CJ69</f>
        <v>150</v>
      </c>
      <c r="CK64" s="737">
        <f>CK65+CK66+CK67+CK69</f>
        <v>0</v>
      </c>
      <c r="CL64" s="737">
        <f>CL65+CL66+CL67+CL69</f>
        <v>0</v>
      </c>
      <c r="CM64" s="737">
        <f>CM65+CM66+CM67+CM69</f>
        <v>0</v>
      </c>
      <c r="CN64" s="737">
        <f>CN65+CN66+CN67+CN69</f>
        <v>150</v>
      </c>
      <c r="CO64" s="721">
        <f t="shared" si="9"/>
        <v>242.4</v>
      </c>
      <c r="CP64" s="721">
        <f t="shared" si="10"/>
        <v>0</v>
      </c>
      <c r="CQ64" s="721">
        <f t="shared" si="11"/>
        <v>0</v>
      </c>
      <c r="CR64" s="722"/>
      <c r="CS64" s="721">
        <f t="shared" si="12"/>
        <v>242.4</v>
      </c>
      <c r="CT64" s="737">
        <f>CT65+CT66+CT67+CT68+CT69</f>
        <v>305.10000000000002</v>
      </c>
      <c r="CU64" s="737">
        <f>CU65+CU66+CU67+CU68+CU69</f>
        <v>0</v>
      </c>
      <c r="CV64" s="737">
        <f>CV65+CV66+CV67+CV68+CV69</f>
        <v>0</v>
      </c>
      <c r="CW64" s="737">
        <f>CW65+CW66+CW67+CW68+CW69</f>
        <v>0</v>
      </c>
      <c r="CX64" s="737">
        <f>CX65+CX66+CX67+CX68+CX69</f>
        <v>305.10000000000002</v>
      </c>
      <c r="CY64" s="737">
        <f>CY65+CY66+CY67+CY69</f>
        <v>150</v>
      </c>
      <c r="CZ64" s="737">
        <f>CZ65+CZ66+CZ67+CZ69</f>
        <v>0</v>
      </c>
      <c r="DA64" s="737">
        <f>DA65+DA66+DA67+DA69</f>
        <v>0</v>
      </c>
      <c r="DB64" s="737">
        <f>DB65+DB66+DB67+DB69</f>
        <v>0</v>
      </c>
      <c r="DC64" s="737">
        <f>DC65+DC66+DC67+DC69</f>
        <v>150</v>
      </c>
      <c r="DD64" s="721">
        <f t="shared" si="14"/>
        <v>226</v>
      </c>
      <c r="DE64" s="721">
        <f t="shared" si="15"/>
        <v>0</v>
      </c>
      <c r="DF64" s="721">
        <f t="shared" si="16"/>
        <v>0</v>
      </c>
      <c r="DG64" s="722"/>
      <c r="DH64" s="721">
        <f t="shared" si="17"/>
        <v>226</v>
      </c>
      <c r="DI64" s="737">
        <f>DI65+DI66+DI67+DI68+DI69</f>
        <v>305.10000000000002</v>
      </c>
      <c r="DJ64" s="737">
        <f>DJ65+DJ66+DJ67+DJ68+DJ69</f>
        <v>0</v>
      </c>
      <c r="DK64" s="737">
        <f>DK65+DK66+DK67+DK68+DK69</f>
        <v>0</v>
      </c>
      <c r="DL64" s="737">
        <f>DL65+DL66+DL67+DL68+DL69</f>
        <v>0</v>
      </c>
      <c r="DM64" s="737">
        <f>DM65+DM66+DM67+DM68+DM69</f>
        <v>305.10000000000002</v>
      </c>
      <c r="DN64" s="737">
        <f>DN65+DN66+DN67+DN69</f>
        <v>150</v>
      </c>
      <c r="DO64" s="737">
        <f>DO65+DO66+DO67+DO69</f>
        <v>0</v>
      </c>
      <c r="DP64" s="737">
        <f>DP65+DP66+DP67+DP69</f>
        <v>0</v>
      </c>
      <c r="DQ64" s="737">
        <f>DQ65+DQ66+DQ67+DQ69</f>
        <v>0</v>
      </c>
      <c r="DR64" s="737">
        <f>DR65+DR66+DR67+DR69</f>
        <v>150</v>
      </c>
    </row>
    <row r="65" spans="1:122">
      <c r="A65" s="831"/>
      <c r="B65" s="864"/>
      <c r="C65" s="876"/>
      <c r="D65" s="745"/>
      <c r="E65" s="745"/>
      <c r="F65" s="737"/>
      <c r="G65" s="737"/>
      <c r="H65" s="737"/>
      <c r="I65" s="179"/>
      <c r="J65" s="737"/>
      <c r="K65" s="737"/>
      <c r="L65" s="737"/>
      <c r="M65" s="765"/>
      <c r="N65" s="747"/>
      <c r="O65" s="748"/>
      <c r="P65" s="179"/>
      <c r="Q65" s="737"/>
      <c r="R65" s="737"/>
      <c r="S65" s="737"/>
      <c r="T65" s="737"/>
      <c r="U65" s="737"/>
      <c r="V65" s="737"/>
      <c r="W65" s="867"/>
      <c r="X65" s="745"/>
      <c r="Y65" s="745"/>
      <c r="Z65" s="848"/>
      <c r="AA65" s="750"/>
      <c r="AB65" s="750"/>
      <c r="AC65" s="737"/>
      <c r="AD65" s="179" t="s">
        <v>156</v>
      </c>
      <c r="AE65" s="179" t="s">
        <v>404</v>
      </c>
      <c r="AF65" s="179" t="s">
        <v>399</v>
      </c>
      <c r="AG65" s="738">
        <v>16.399999999999999</v>
      </c>
      <c r="AH65" s="738">
        <f t="shared" si="37"/>
        <v>16.399999999999999</v>
      </c>
      <c r="AI65" s="738"/>
      <c r="AJ65" s="738"/>
      <c r="AK65" s="738"/>
      <c r="AL65" s="738"/>
      <c r="AM65" s="738"/>
      <c r="AN65" s="738"/>
      <c r="AO65" s="738">
        <v>16.399999999999999</v>
      </c>
      <c r="AP65" s="738">
        <v>16.399999999999999</v>
      </c>
      <c r="AQ65" s="737">
        <f>AR65+AS65+AU65</f>
        <v>0</v>
      </c>
      <c r="AR65" s="737"/>
      <c r="AS65" s="737"/>
      <c r="AT65" s="737"/>
      <c r="AU65" s="737"/>
      <c r="AV65" s="738">
        <f>AW65+AX65+AZ65</f>
        <v>0</v>
      </c>
      <c r="AW65" s="738"/>
      <c r="AX65" s="738"/>
      <c r="AY65" s="738"/>
      <c r="AZ65" s="738"/>
      <c r="BA65" s="737">
        <f>BB65+BC65+BE65</f>
        <v>0</v>
      </c>
      <c r="BB65" s="737"/>
      <c r="BC65" s="737"/>
      <c r="BD65" s="737"/>
      <c r="BE65" s="737"/>
      <c r="BF65" s="739">
        <f>BG65+BH65+BJ65</f>
        <v>0</v>
      </c>
      <c r="BG65" s="739"/>
      <c r="BH65" s="739"/>
      <c r="BI65" s="739"/>
      <c r="BJ65" s="739"/>
      <c r="BK65" s="738">
        <v>0</v>
      </c>
      <c r="BL65" s="738">
        <f t="shared" si="39"/>
        <v>0</v>
      </c>
      <c r="BM65" s="738"/>
      <c r="BN65" s="738"/>
      <c r="BO65" s="738"/>
      <c r="BP65" s="738"/>
      <c r="BQ65" s="738"/>
      <c r="BR65" s="738"/>
      <c r="BS65" s="738">
        <v>0</v>
      </c>
      <c r="BT65" s="738">
        <v>0</v>
      </c>
      <c r="BU65" s="737">
        <f>BV65+BW65+BY65</f>
        <v>0</v>
      </c>
      <c r="BV65" s="737"/>
      <c r="BW65" s="737"/>
      <c r="BX65" s="737"/>
      <c r="BY65" s="737"/>
      <c r="BZ65" s="738">
        <f>CA65+CB65+CD65</f>
        <v>0</v>
      </c>
      <c r="CA65" s="738"/>
      <c r="CB65" s="738"/>
      <c r="CC65" s="738"/>
      <c r="CD65" s="738"/>
      <c r="CE65" s="737">
        <f>CF65+CG65+CI65</f>
        <v>0</v>
      </c>
      <c r="CF65" s="737"/>
      <c r="CG65" s="737"/>
      <c r="CH65" s="737"/>
      <c r="CI65" s="737"/>
      <c r="CJ65" s="737">
        <f>CK65+CL65+CN65</f>
        <v>0</v>
      </c>
      <c r="CK65" s="737"/>
      <c r="CL65" s="737"/>
      <c r="CM65" s="737"/>
      <c r="CN65" s="737"/>
      <c r="CO65" s="721">
        <f t="shared" si="9"/>
        <v>16.399999999999999</v>
      </c>
      <c r="CP65" s="721">
        <f t="shared" si="10"/>
        <v>0</v>
      </c>
      <c r="CQ65" s="721">
        <f t="shared" si="11"/>
        <v>0</v>
      </c>
      <c r="CR65" s="722"/>
      <c r="CS65" s="721">
        <f t="shared" si="12"/>
        <v>16.399999999999999</v>
      </c>
      <c r="CT65" s="737">
        <f>CU65+CV65+CX65</f>
        <v>0</v>
      </c>
      <c r="CU65" s="737"/>
      <c r="CV65" s="737"/>
      <c r="CW65" s="737"/>
      <c r="CX65" s="737"/>
      <c r="CY65" s="738">
        <f>CZ65+DA65+DC65</f>
        <v>0</v>
      </c>
      <c r="CZ65" s="738"/>
      <c r="DA65" s="738"/>
      <c r="DB65" s="738"/>
      <c r="DC65" s="738"/>
      <c r="DD65" s="721">
        <f t="shared" si="14"/>
        <v>0</v>
      </c>
      <c r="DE65" s="721">
        <f t="shared" si="15"/>
        <v>0</v>
      </c>
      <c r="DF65" s="721">
        <f t="shared" si="16"/>
        <v>0</v>
      </c>
      <c r="DG65" s="722"/>
      <c r="DH65" s="721">
        <f t="shared" si="17"/>
        <v>0</v>
      </c>
      <c r="DI65" s="737">
        <f>DJ65+DK65+DM65</f>
        <v>0</v>
      </c>
      <c r="DJ65" s="737"/>
      <c r="DK65" s="737"/>
      <c r="DL65" s="737"/>
      <c r="DM65" s="737"/>
      <c r="DN65" s="738">
        <f>DO65+DP65+DR65</f>
        <v>0</v>
      </c>
      <c r="DO65" s="738"/>
      <c r="DP65" s="738"/>
      <c r="DQ65" s="738"/>
      <c r="DR65" s="738"/>
    </row>
    <row r="66" spans="1:122">
      <c r="A66" s="831"/>
      <c r="B66" s="864"/>
      <c r="C66" s="876"/>
      <c r="D66" s="745"/>
      <c r="E66" s="745"/>
      <c r="F66" s="737"/>
      <c r="G66" s="737"/>
      <c r="H66" s="737"/>
      <c r="I66" s="179"/>
      <c r="J66" s="737"/>
      <c r="K66" s="737"/>
      <c r="L66" s="737"/>
      <c r="M66" s="765"/>
      <c r="N66" s="747"/>
      <c r="O66" s="748"/>
      <c r="P66" s="179"/>
      <c r="Q66" s="737"/>
      <c r="R66" s="737"/>
      <c r="S66" s="737"/>
      <c r="T66" s="737"/>
      <c r="U66" s="737"/>
      <c r="V66" s="737"/>
      <c r="W66" s="867"/>
      <c r="X66" s="745"/>
      <c r="Y66" s="745"/>
      <c r="Z66" s="848"/>
      <c r="AA66" s="750"/>
      <c r="AB66" s="750"/>
      <c r="AC66" s="737"/>
      <c r="AD66" s="179" t="s">
        <v>156</v>
      </c>
      <c r="AE66" s="179" t="s">
        <v>423</v>
      </c>
      <c r="AF66" s="179" t="s">
        <v>399</v>
      </c>
      <c r="AG66" s="738">
        <v>10</v>
      </c>
      <c r="AH66" s="738">
        <f t="shared" si="37"/>
        <v>7</v>
      </c>
      <c r="AI66" s="738"/>
      <c r="AJ66" s="738"/>
      <c r="AK66" s="738"/>
      <c r="AL66" s="738"/>
      <c r="AM66" s="738"/>
      <c r="AN66" s="738"/>
      <c r="AO66" s="738">
        <v>10</v>
      </c>
      <c r="AP66" s="738">
        <v>7</v>
      </c>
      <c r="AQ66" s="737">
        <f>AR66+AS66+AU66</f>
        <v>25.1</v>
      </c>
      <c r="AR66" s="737"/>
      <c r="AS66" s="737"/>
      <c r="AT66" s="737"/>
      <c r="AU66" s="737">
        <v>25.1</v>
      </c>
      <c r="AV66" s="738">
        <f>AW66+AX66+AZ66</f>
        <v>25</v>
      </c>
      <c r="AW66" s="738"/>
      <c r="AX66" s="738"/>
      <c r="AY66" s="738"/>
      <c r="AZ66" s="738">
        <v>25</v>
      </c>
      <c r="BA66" s="737">
        <f>BB66+BC66+BE66</f>
        <v>25</v>
      </c>
      <c r="BB66" s="737"/>
      <c r="BC66" s="737"/>
      <c r="BD66" s="737"/>
      <c r="BE66" s="737">
        <v>25</v>
      </c>
      <c r="BF66" s="739">
        <f>BG66+BH66+BJ66</f>
        <v>25</v>
      </c>
      <c r="BG66" s="739"/>
      <c r="BH66" s="739"/>
      <c r="BI66" s="739"/>
      <c r="BJ66" s="739">
        <v>25</v>
      </c>
      <c r="BK66" s="738">
        <v>10</v>
      </c>
      <c r="BL66" s="738">
        <f t="shared" si="39"/>
        <v>7</v>
      </c>
      <c r="BM66" s="738"/>
      <c r="BN66" s="738"/>
      <c r="BO66" s="738"/>
      <c r="BP66" s="738"/>
      <c r="BQ66" s="738"/>
      <c r="BR66" s="738"/>
      <c r="BS66" s="738">
        <v>10</v>
      </c>
      <c r="BT66" s="738">
        <v>7</v>
      </c>
      <c r="BU66" s="737">
        <f>BV66+BW66+BY66</f>
        <v>25.1</v>
      </c>
      <c r="BV66" s="737"/>
      <c r="BW66" s="737"/>
      <c r="BX66" s="737"/>
      <c r="BY66" s="737">
        <v>25.1</v>
      </c>
      <c r="BZ66" s="738">
        <f>CA66+CB66+CD66</f>
        <v>25</v>
      </c>
      <c r="CA66" s="738"/>
      <c r="CB66" s="738"/>
      <c r="CC66" s="738"/>
      <c r="CD66" s="738">
        <v>25</v>
      </c>
      <c r="CE66" s="737">
        <f>CF66+CG66+CI66</f>
        <v>25</v>
      </c>
      <c r="CF66" s="737"/>
      <c r="CG66" s="737"/>
      <c r="CH66" s="737"/>
      <c r="CI66" s="737">
        <v>25</v>
      </c>
      <c r="CJ66" s="737">
        <f>CK66+CL66+CN66</f>
        <v>25</v>
      </c>
      <c r="CK66" s="737"/>
      <c r="CL66" s="737"/>
      <c r="CM66" s="737"/>
      <c r="CN66" s="737">
        <v>25</v>
      </c>
      <c r="CO66" s="721">
        <f t="shared" si="9"/>
        <v>7</v>
      </c>
      <c r="CP66" s="721">
        <f t="shared" si="10"/>
        <v>0</v>
      </c>
      <c r="CQ66" s="721">
        <f t="shared" si="11"/>
        <v>0</v>
      </c>
      <c r="CR66" s="722"/>
      <c r="CS66" s="721">
        <f t="shared" si="12"/>
        <v>7</v>
      </c>
      <c r="CT66" s="737">
        <f>CU66+CV66+CX66</f>
        <v>25.1</v>
      </c>
      <c r="CU66" s="737"/>
      <c r="CV66" s="737"/>
      <c r="CW66" s="737"/>
      <c r="CX66" s="737">
        <v>25.1</v>
      </c>
      <c r="CY66" s="738">
        <f>CZ66+DA66+DC66</f>
        <v>25</v>
      </c>
      <c r="CZ66" s="738"/>
      <c r="DA66" s="738"/>
      <c r="DB66" s="738"/>
      <c r="DC66" s="738">
        <v>25</v>
      </c>
      <c r="DD66" s="721">
        <f t="shared" si="14"/>
        <v>7</v>
      </c>
      <c r="DE66" s="721">
        <f t="shared" si="15"/>
        <v>0</v>
      </c>
      <c r="DF66" s="721">
        <f t="shared" si="16"/>
        <v>0</v>
      </c>
      <c r="DG66" s="722"/>
      <c r="DH66" s="721">
        <f t="shared" si="17"/>
        <v>7</v>
      </c>
      <c r="DI66" s="737">
        <f>DJ66+DK66+DM66</f>
        <v>25.1</v>
      </c>
      <c r="DJ66" s="737"/>
      <c r="DK66" s="737"/>
      <c r="DL66" s="737"/>
      <c r="DM66" s="737">
        <v>25.1</v>
      </c>
      <c r="DN66" s="738">
        <f>DO66+DP66+DR66</f>
        <v>25</v>
      </c>
      <c r="DO66" s="738"/>
      <c r="DP66" s="738"/>
      <c r="DQ66" s="738"/>
      <c r="DR66" s="738">
        <v>25</v>
      </c>
    </row>
    <row r="67" spans="1:122">
      <c r="A67" s="831"/>
      <c r="B67" s="864"/>
      <c r="C67" s="876"/>
      <c r="D67" s="745"/>
      <c r="E67" s="745"/>
      <c r="F67" s="737"/>
      <c r="G67" s="737"/>
      <c r="H67" s="737"/>
      <c r="I67" s="179"/>
      <c r="J67" s="737"/>
      <c r="K67" s="737"/>
      <c r="L67" s="737"/>
      <c r="M67" s="765"/>
      <c r="N67" s="747"/>
      <c r="O67" s="748"/>
      <c r="P67" s="179"/>
      <c r="Q67" s="737"/>
      <c r="R67" s="737"/>
      <c r="S67" s="737"/>
      <c r="T67" s="737"/>
      <c r="U67" s="737"/>
      <c r="V67" s="737"/>
      <c r="W67" s="867"/>
      <c r="X67" s="745"/>
      <c r="Y67" s="745"/>
      <c r="Z67" s="848"/>
      <c r="AA67" s="750"/>
      <c r="AB67" s="750"/>
      <c r="AC67" s="737"/>
      <c r="AD67" s="179" t="s">
        <v>156</v>
      </c>
      <c r="AE67" s="179" t="s">
        <v>405</v>
      </c>
      <c r="AF67" s="179" t="s">
        <v>399</v>
      </c>
      <c r="AG67" s="738">
        <v>225</v>
      </c>
      <c r="AH67" s="738">
        <f t="shared" si="37"/>
        <v>219</v>
      </c>
      <c r="AI67" s="738"/>
      <c r="AJ67" s="738"/>
      <c r="AK67" s="738"/>
      <c r="AL67" s="738"/>
      <c r="AM67" s="738"/>
      <c r="AN67" s="738"/>
      <c r="AO67" s="738">
        <v>225</v>
      </c>
      <c r="AP67" s="738">
        <v>219</v>
      </c>
      <c r="AQ67" s="737">
        <f>AR67+AS67+AU67</f>
        <v>0</v>
      </c>
      <c r="AR67" s="737"/>
      <c r="AS67" s="737"/>
      <c r="AT67" s="737"/>
      <c r="AU67" s="737"/>
      <c r="AV67" s="738">
        <f>AW67+AX67+AZ67</f>
        <v>0</v>
      </c>
      <c r="AW67" s="738"/>
      <c r="AX67" s="738"/>
      <c r="AY67" s="738"/>
      <c r="AZ67" s="738"/>
      <c r="BA67" s="737">
        <f>BB67+BC67+BE67</f>
        <v>0</v>
      </c>
      <c r="BB67" s="737"/>
      <c r="BC67" s="737"/>
      <c r="BD67" s="737"/>
      <c r="BE67" s="737"/>
      <c r="BF67" s="739">
        <f>BG67+BH67+BJ67</f>
        <v>0</v>
      </c>
      <c r="BG67" s="739"/>
      <c r="BH67" s="739"/>
      <c r="BI67" s="739"/>
      <c r="BJ67" s="739"/>
      <c r="BK67" s="738">
        <v>225</v>
      </c>
      <c r="BL67" s="738">
        <f t="shared" si="39"/>
        <v>219</v>
      </c>
      <c r="BM67" s="738"/>
      <c r="BN67" s="738"/>
      <c r="BO67" s="738"/>
      <c r="BP67" s="738"/>
      <c r="BQ67" s="738"/>
      <c r="BR67" s="738"/>
      <c r="BS67" s="738">
        <v>225</v>
      </c>
      <c r="BT67" s="738">
        <v>219</v>
      </c>
      <c r="BU67" s="737">
        <f>BV67+BW67+BY67</f>
        <v>0</v>
      </c>
      <c r="BV67" s="737"/>
      <c r="BW67" s="737"/>
      <c r="BX67" s="737"/>
      <c r="BY67" s="737"/>
      <c r="BZ67" s="738">
        <f>CA67+CB67+CD67</f>
        <v>0</v>
      </c>
      <c r="CA67" s="738"/>
      <c r="CB67" s="738"/>
      <c r="CC67" s="738"/>
      <c r="CD67" s="738"/>
      <c r="CE67" s="737">
        <f>CF67+CG67+CI67</f>
        <v>0</v>
      </c>
      <c r="CF67" s="737"/>
      <c r="CG67" s="737"/>
      <c r="CH67" s="737"/>
      <c r="CI67" s="737"/>
      <c r="CJ67" s="737">
        <f>CK67+CL67+CN67</f>
        <v>0</v>
      </c>
      <c r="CK67" s="737"/>
      <c r="CL67" s="737"/>
      <c r="CM67" s="737"/>
      <c r="CN67" s="737"/>
      <c r="CO67" s="721">
        <f t="shared" si="9"/>
        <v>219</v>
      </c>
      <c r="CP67" s="721">
        <f t="shared" si="10"/>
        <v>0</v>
      </c>
      <c r="CQ67" s="721">
        <f t="shared" si="11"/>
        <v>0</v>
      </c>
      <c r="CR67" s="722"/>
      <c r="CS67" s="721">
        <f t="shared" si="12"/>
        <v>219</v>
      </c>
      <c r="CT67" s="737">
        <f>CU67+CV67+CX67</f>
        <v>0</v>
      </c>
      <c r="CU67" s="737"/>
      <c r="CV67" s="737"/>
      <c r="CW67" s="737"/>
      <c r="CX67" s="737"/>
      <c r="CY67" s="738">
        <f>CZ67+DA67+DC67</f>
        <v>0</v>
      </c>
      <c r="CZ67" s="738"/>
      <c r="DA67" s="738"/>
      <c r="DB67" s="738"/>
      <c r="DC67" s="738"/>
      <c r="DD67" s="721">
        <f t="shared" si="14"/>
        <v>219</v>
      </c>
      <c r="DE67" s="721">
        <f t="shared" si="15"/>
        <v>0</v>
      </c>
      <c r="DF67" s="721">
        <f t="shared" si="16"/>
        <v>0</v>
      </c>
      <c r="DG67" s="722"/>
      <c r="DH67" s="721">
        <f t="shared" si="17"/>
        <v>219</v>
      </c>
      <c r="DI67" s="737">
        <f>DJ67+DK67+DM67</f>
        <v>0</v>
      </c>
      <c r="DJ67" s="737"/>
      <c r="DK67" s="737"/>
      <c r="DL67" s="737"/>
      <c r="DM67" s="737"/>
      <c r="DN67" s="738">
        <f>DO67+DP67+DR67</f>
        <v>0</v>
      </c>
      <c r="DO67" s="738"/>
      <c r="DP67" s="738"/>
      <c r="DQ67" s="738"/>
      <c r="DR67" s="738"/>
    </row>
    <row r="68" spans="1:122">
      <c r="A68" s="831"/>
      <c r="B68" s="864"/>
      <c r="C68" s="876"/>
      <c r="D68" s="745"/>
      <c r="E68" s="745"/>
      <c r="F68" s="737"/>
      <c r="G68" s="737"/>
      <c r="H68" s="737"/>
      <c r="I68" s="179"/>
      <c r="J68" s="737"/>
      <c r="K68" s="737"/>
      <c r="L68" s="737"/>
      <c r="M68" s="765"/>
      <c r="N68" s="747"/>
      <c r="O68" s="748"/>
      <c r="P68" s="179"/>
      <c r="Q68" s="737"/>
      <c r="R68" s="737"/>
      <c r="S68" s="737"/>
      <c r="T68" s="737"/>
      <c r="U68" s="737"/>
      <c r="V68" s="737"/>
      <c r="W68" s="867"/>
      <c r="X68" s="745"/>
      <c r="Y68" s="745"/>
      <c r="Z68" s="848"/>
      <c r="AA68" s="750"/>
      <c r="AB68" s="750"/>
      <c r="AC68" s="737"/>
      <c r="AD68" s="179" t="s">
        <v>156</v>
      </c>
      <c r="AE68" s="179" t="s">
        <v>433</v>
      </c>
      <c r="AF68" s="179" t="s">
        <v>399</v>
      </c>
      <c r="AG68" s="738"/>
      <c r="AH68" s="738"/>
      <c r="AI68" s="738"/>
      <c r="AJ68" s="738"/>
      <c r="AK68" s="738"/>
      <c r="AL68" s="738"/>
      <c r="AM68" s="738"/>
      <c r="AN68" s="738"/>
      <c r="AO68" s="738"/>
      <c r="AP68" s="738"/>
      <c r="AQ68" s="737">
        <v>30</v>
      </c>
      <c r="AR68" s="737"/>
      <c r="AS68" s="737"/>
      <c r="AT68" s="737"/>
      <c r="AU68" s="737">
        <v>30</v>
      </c>
      <c r="AV68" s="738"/>
      <c r="AW68" s="738"/>
      <c r="AX68" s="738"/>
      <c r="AY68" s="738"/>
      <c r="AZ68" s="738"/>
      <c r="BA68" s="737"/>
      <c r="BB68" s="737"/>
      <c r="BC68" s="737"/>
      <c r="BD68" s="737"/>
      <c r="BE68" s="737"/>
      <c r="BF68" s="739"/>
      <c r="BG68" s="739"/>
      <c r="BH68" s="739"/>
      <c r="BI68" s="739"/>
      <c r="BJ68" s="739"/>
      <c r="BK68" s="738"/>
      <c r="BL68" s="738"/>
      <c r="BM68" s="738"/>
      <c r="BN68" s="738"/>
      <c r="BO68" s="738"/>
      <c r="BP68" s="738"/>
      <c r="BQ68" s="738"/>
      <c r="BR68" s="738"/>
      <c r="BS68" s="738"/>
      <c r="BT68" s="738"/>
      <c r="BU68" s="737">
        <v>30</v>
      </c>
      <c r="BV68" s="737"/>
      <c r="BW68" s="737"/>
      <c r="BX68" s="737"/>
      <c r="BY68" s="737">
        <v>30</v>
      </c>
      <c r="BZ68" s="738"/>
      <c r="CA68" s="738"/>
      <c r="CB68" s="738"/>
      <c r="CC68" s="738"/>
      <c r="CD68" s="738"/>
      <c r="CE68" s="737"/>
      <c r="CF68" s="737"/>
      <c r="CG68" s="737"/>
      <c r="CH68" s="737"/>
      <c r="CI68" s="737"/>
      <c r="CJ68" s="737"/>
      <c r="CK68" s="737"/>
      <c r="CL68" s="737"/>
      <c r="CM68" s="737"/>
      <c r="CN68" s="737"/>
      <c r="CO68" s="721">
        <f t="shared" si="9"/>
        <v>0</v>
      </c>
      <c r="CP68" s="721">
        <f t="shared" si="10"/>
        <v>0</v>
      </c>
      <c r="CQ68" s="721">
        <f t="shared" si="11"/>
        <v>0</v>
      </c>
      <c r="CR68" s="722"/>
      <c r="CS68" s="721">
        <f t="shared" si="12"/>
        <v>0</v>
      </c>
      <c r="CT68" s="737">
        <v>30</v>
      </c>
      <c r="CU68" s="737"/>
      <c r="CV68" s="737"/>
      <c r="CW68" s="737"/>
      <c r="CX68" s="737">
        <v>30</v>
      </c>
      <c r="CY68" s="738"/>
      <c r="CZ68" s="738"/>
      <c r="DA68" s="738"/>
      <c r="DB68" s="738"/>
      <c r="DC68" s="738"/>
      <c r="DD68" s="721">
        <f t="shared" si="14"/>
        <v>0</v>
      </c>
      <c r="DE68" s="721">
        <f t="shared" si="15"/>
        <v>0</v>
      </c>
      <c r="DF68" s="721">
        <f t="shared" si="16"/>
        <v>0</v>
      </c>
      <c r="DG68" s="722"/>
      <c r="DH68" s="721">
        <f t="shared" si="17"/>
        <v>0</v>
      </c>
      <c r="DI68" s="737">
        <v>30</v>
      </c>
      <c r="DJ68" s="737"/>
      <c r="DK68" s="737"/>
      <c r="DL68" s="737"/>
      <c r="DM68" s="737">
        <v>30</v>
      </c>
      <c r="DN68" s="738"/>
      <c r="DO68" s="738"/>
      <c r="DP68" s="738"/>
      <c r="DQ68" s="738"/>
      <c r="DR68" s="738"/>
    </row>
    <row r="69" spans="1:122">
      <c r="A69" s="832"/>
      <c r="B69" s="865"/>
      <c r="C69" s="877"/>
      <c r="D69" s="745"/>
      <c r="E69" s="745"/>
      <c r="F69" s="737"/>
      <c r="G69" s="737"/>
      <c r="H69" s="737"/>
      <c r="I69" s="179"/>
      <c r="J69" s="737"/>
      <c r="K69" s="737"/>
      <c r="L69" s="737"/>
      <c r="M69" s="765"/>
      <c r="N69" s="747"/>
      <c r="O69" s="748"/>
      <c r="P69" s="179"/>
      <c r="Q69" s="737"/>
      <c r="R69" s="737"/>
      <c r="S69" s="737"/>
      <c r="T69" s="737"/>
      <c r="U69" s="737"/>
      <c r="V69" s="737"/>
      <c r="W69" s="868"/>
      <c r="X69" s="745"/>
      <c r="Y69" s="745"/>
      <c r="Z69" s="849"/>
      <c r="AA69" s="750"/>
      <c r="AB69" s="750"/>
      <c r="AC69" s="737"/>
      <c r="AD69" s="179" t="s">
        <v>156</v>
      </c>
      <c r="AE69" s="179" t="s">
        <v>550</v>
      </c>
      <c r="AF69" s="179" t="s">
        <v>399</v>
      </c>
      <c r="AG69" s="738"/>
      <c r="AH69" s="738">
        <f t="shared" si="37"/>
        <v>0</v>
      </c>
      <c r="AI69" s="738"/>
      <c r="AJ69" s="738"/>
      <c r="AK69" s="738"/>
      <c r="AL69" s="738"/>
      <c r="AM69" s="738"/>
      <c r="AN69" s="738"/>
      <c r="AO69" s="738"/>
      <c r="AP69" s="738"/>
      <c r="AQ69" s="737">
        <f>AR69+AS69+AU69</f>
        <v>250</v>
      </c>
      <c r="AR69" s="737"/>
      <c r="AS69" s="737"/>
      <c r="AT69" s="737"/>
      <c r="AU69" s="737">
        <v>250</v>
      </c>
      <c r="AV69" s="738">
        <f>AW69+AX69+AZ69</f>
        <v>125</v>
      </c>
      <c r="AW69" s="738"/>
      <c r="AX69" s="738"/>
      <c r="AY69" s="738"/>
      <c r="AZ69" s="738">
        <v>125</v>
      </c>
      <c r="BA69" s="737">
        <f>BB69+BC69+BE69</f>
        <v>125</v>
      </c>
      <c r="BB69" s="737"/>
      <c r="BC69" s="737"/>
      <c r="BD69" s="737"/>
      <c r="BE69" s="737">
        <v>125</v>
      </c>
      <c r="BF69" s="739">
        <f>BG69+BH69+BJ69</f>
        <v>125</v>
      </c>
      <c r="BG69" s="739"/>
      <c r="BH69" s="739"/>
      <c r="BI69" s="739"/>
      <c r="BJ69" s="739">
        <v>125</v>
      </c>
      <c r="BK69" s="738"/>
      <c r="BL69" s="738">
        <f>BN69+BP69+BR69+BT69</f>
        <v>0</v>
      </c>
      <c r="BM69" s="738"/>
      <c r="BN69" s="738"/>
      <c r="BO69" s="738"/>
      <c r="BP69" s="738"/>
      <c r="BQ69" s="738"/>
      <c r="BR69" s="738"/>
      <c r="BS69" s="738"/>
      <c r="BT69" s="738"/>
      <c r="BU69" s="737">
        <f>BV69+BW69+BY69</f>
        <v>250</v>
      </c>
      <c r="BV69" s="737"/>
      <c r="BW69" s="737"/>
      <c r="BX69" s="737"/>
      <c r="BY69" s="737">
        <v>250</v>
      </c>
      <c r="BZ69" s="738">
        <f>CA69+CB69+CD69</f>
        <v>125</v>
      </c>
      <c r="CA69" s="738"/>
      <c r="CB69" s="738"/>
      <c r="CC69" s="738"/>
      <c r="CD69" s="738">
        <v>125</v>
      </c>
      <c r="CE69" s="737">
        <f>CF69+CG69+CI69</f>
        <v>125</v>
      </c>
      <c r="CF69" s="737"/>
      <c r="CG69" s="737"/>
      <c r="CH69" s="737"/>
      <c r="CI69" s="737">
        <v>125</v>
      </c>
      <c r="CJ69" s="737">
        <f>CK69+CL69+CN69</f>
        <v>125</v>
      </c>
      <c r="CK69" s="737"/>
      <c r="CL69" s="737"/>
      <c r="CM69" s="737"/>
      <c r="CN69" s="737">
        <v>125</v>
      </c>
      <c r="CO69" s="721">
        <f t="shared" si="9"/>
        <v>0</v>
      </c>
      <c r="CP69" s="721">
        <f t="shared" si="10"/>
        <v>0</v>
      </c>
      <c r="CQ69" s="721">
        <f t="shared" si="11"/>
        <v>0</v>
      </c>
      <c r="CR69" s="722"/>
      <c r="CS69" s="721">
        <f t="shared" si="12"/>
        <v>0</v>
      </c>
      <c r="CT69" s="737">
        <f>CU69+CV69+CX69</f>
        <v>250</v>
      </c>
      <c r="CU69" s="737"/>
      <c r="CV69" s="737"/>
      <c r="CW69" s="737"/>
      <c r="CX69" s="737">
        <v>250</v>
      </c>
      <c r="CY69" s="738">
        <f>CZ69+DA69+DC69</f>
        <v>125</v>
      </c>
      <c r="CZ69" s="738"/>
      <c r="DA69" s="738"/>
      <c r="DB69" s="738"/>
      <c r="DC69" s="738">
        <v>125</v>
      </c>
      <c r="DD69" s="721">
        <f t="shared" si="14"/>
        <v>0</v>
      </c>
      <c r="DE69" s="721">
        <f t="shared" si="15"/>
        <v>0</v>
      </c>
      <c r="DF69" s="721">
        <f t="shared" si="16"/>
        <v>0</v>
      </c>
      <c r="DG69" s="722"/>
      <c r="DH69" s="721">
        <f t="shared" si="17"/>
        <v>0</v>
      </c>
      <c r="DI69" s="737">
        <f>DJ69+DK69+DM69</f>
        <v>250</v>
      </c>
      <c r="DJ69" s="737"/>
      <c r="DK69" s="737"/>
      <c r="DL69" s="737"/>
      <c r="DM69" s="737">
        <v>250</v>
      </c>
      <c r="DN69" s="738">
        <f>DO69+DP69+DR69</f>
        <v>125</v>
      </c>
      <c r="DO69" s="738"/>
      <c r="DP69" s="738"/>
      <c r="DQ69" s="738"/>
      <c r="DR69" s="738">
        <v>125</v>
      </c>
    </row>
    <row r="70" spans="1:122" ht="114.75" customHeight="1">
      <c r="A70" s="764" t="s">
        <v>551</v>
      </c>
      <c r="B70" s="774">
        <v>5024</v>
      </c>
      <c r="C70" s="745" t="s">
        <v>135</v>
      </c>
      <c r="D70" s="745" t="s">
        <v>552</v>
      </c>
      <c r="E70" s="745" t="s">
        <v>136</v>
      </c>
      <c r="F70" s="737"/>
      <c r="G70" s="737"/>
      <c r="H70" s="737"/>
      <c r="I70" s="737"/>
      <c r="J70" s="737"/>
      <c r="K70" s="737"/>
      <c r="L70" s="737"/>
      <c r="M70" s="765" t="s">
        <v>466</v>
      </c>
      <c r="N70" s="747" t="s">
        <v>424</v>
      </c>
      <c r="O70" s="748" t="s">
        <v>74</v>
      </c>
      <c r="P70" s="737">
        <v>11</v>
      </c>
      <c r="Q70" s="737"/>
      <c r="R70" s="737"/>
      <c r="S70" s="737"/>
      <c r="T70" s="737"/>
      <c r="U70" s="737"/>
      <c r="V70" s="737"/>
      <c r="W70" s="745" t="s">
        <v>139</v>
      </c>
      <c r="X70" s="745" t="s">
        <v>140</v>
      </c>
      <c r="Y70" s="745" t="s">
        <v>141</v>
      </c>
      <c r="Z70" s="775" t="s">
        <v>149</v>
      </c>
      <c r="AA70" s="775" t="s">
        <v>424</v>
      </c>
      <c r="AB70" s="776" t="s">
        <v>98</v>
      </c>
      <c r="AC70" s="737"/>
      <c r="AD70" s="179" t="s">
        <v>375</v>
      </c>
      <c r="AE70" s="179" t="s">
        <v>407</v>
      </c>
      <c r="AF70" s="179" t="s">
        <v>399</v>
      </c>
      <c r="AG70" s="738">
        <v>168.9</v>
      </c>
      <c r="AH70" s="738">
        <f t="shared" si="37"/>
        <v>123.5</v>
      </c>
      <c r="AI70" s="738"/>
      <c r="AJ70" s="738"/>
      <c r="AK70" s="738"/>
      <c r="AL70" s="738"/>
      <c r="AM70" s="738"/>
      <c r="AN70" s="738"/>
      <c r="AO70" s="738">
        <v>168.9</v>
      </c>
      <c r="AP70" s="738">
        <v>123.5</v>
      </c>
      <c r="AQ70" s="737">
        <f>AR70+AS70+AU70</f>
        <v>275</v>
      </c>
      <c r="AR70" s="737"/>
      <c r="AS70" s="737"/>
      <c r="AT70" s="737"/>
      <c r="AU70" s="737">
        <v>275</v>
      </c>
      <c r="AV70" s="738">
        <v>150</v>
      </c>
      <c r="AW70" s="738"/>
      <c r="AX70" s="738"/>
      <c r="AY70" s="738"/>
      <c r="AZ70" s="738">
        <v>150</v>
      </c>
      <c r="BA70" s="737">
        <v>150</v>
      </c>
      <c r="BB70" s="737"/>
      <c r="BC70" s="737"/>
      <c r="BD70" s="737"/>
      <c r="BE70" s="737">
        <v>150</v>
      </c>
      <c r="BF70" s="739">
        <v>150</v>
      </c>
      <c r="BG70" s="739"/>
      <c r="BH70" s="739"/>
      <c r="BI70" s="739"/>
      <c r="BJ70" s="739">
        <v>150</v>
      </c>
      <c r="BK70" s="738">
        <v>150</v>
      </c>
      <c r="BL70" s="738">
        <f>BN70+BP70+BR70+BT70</f>
        <v>106.1</v>
      </c>
      <c r="BM70" s="738"/>
      <c r="BN70" s="738"/>
      <c r="BO70" s="738"/>
      <c r="BP70" s="738"/>
      <c r="BQ70" s="738"/>
      <c r="BR70" s="738"/>
      <c r="BS70" s="738">
        <v>150</v>
      </c>
      <c r="BT70" s="738">
        <v>106.1</v>
      </c>
      <c r="BU70" s="737">
        <f>BV70+BW70+BY70</f>
        <v>275</v>
      </c>
      <c r="BV70" s="737"/>
      <c r="BW70" s="737"/>
      <c r="BX70" s="737"/>
      <c r="BY70" s="737">
        <v>275</v>
      </c>
      <c r="BZ70" s="738">
        <v>150</v>
      </c>
      <c r="CA70" s="738"/>
      <c r="CB70" s="738"/>
      <c r="CC70" s="738"/>
      <c r="CD70" s="738">
        <v>150</v>
      </c>
      <c r="CE70" s="737">
        <v>150</v>
      </c>
      <c r="CF70" s="737"/>
      <c r="CG70" s="737"/>
      <c r="CH70" s="737"/>
      <c r="CI70" s="737">
        <v>150</v>
      </c>
      <c r="CJ70" s="737">
        <v>150</v>
      </c>
      <c r="CK70" s="737"/>
      <c r="CL70" s="737"/>
      <c r="CM70" s="737"/>
      <c r="CN70" s="737">
        <v>150</v>
      </c>
      <c r="CO70" s="721">
        <f t="shared" si="9"/>
        <v>123.5</v>
      </c>
      <c r="CP70" s="721">
        <f t="shared" si="10"/>
        <v>0</v>
      </c>
      <c r="CQ70" s="721">
        <f t="shared" si="11"/>
        <v>0</v>
      </c>
      <c r="CR70" s="722"/>
      <c r="CS70" s="721">
        <f t="shared" si="12"/>
        <v>123.5</v>
      </c>
      <c r="CT70" s="737">
        <f>CU70+CV70+CX70</f>
        <v>275</v>
      </c>
      <c r="CU70" s="737"/>
      <c r="CV70" s="737"/>
      <c r="CW70" s="737"/>
      <c r="CX70" s="737">
        <v>275</v>
      </c>
      <c r="CY70" s="738">
        <v>150</v>
      </c>
      <c r="CZ70" s="738"/>
      <c r="DA70" s="738"/>
      <c r="DB70" s="738"/>
      <c r="DC70" s="738">
        <v>150</v>
      </c>
      <c r="DD70" s="721">
        <f t="shared" si="14"/>
        <v>106.1</v>
      </c>
      <c r="DE70" s="721">
        <f t="shared" si="15"/>
        <v>0</v>
      </c>
      <c r="DF70" s="721">
        <f t="shared" si="16"/>
        <v>0</v>
      </c>
      <c r="DG70" s="722"/>
      <c r="DH70" s="721">
        <f t="shared" si="17"/>
        <v>106.1</v>
      </c>
      <c r="DI70" s="737">
        <f>DJ70+DK70+DM70</f>
        <v>275</v>
      </c>
      <c r="DJ70" s="737"/>
      <c r="DK70" s="737"/>
      <c r="DL70" s="737"/>
      <c r="DM70" s="737">
        <v>275</v>
      </c>
      <c r="DN70" s="738">
        <v>150</v>
      </c>
      <c r="DO70" s="738"/>
      <c r="DP70" s="738"/>
      <c r="DQ70" s="738"/>
      <c r="DR70" s="738">
        <v>150</v>
      </c>
    </row>
    <row r="71" spans="1:122" ht="114" customHeight="1">
      <c r="A71" s="764" t="s">
        <v>51</v>
      </c>
      <c r="B71" s="736">
        <v>5028</v>
      </c>
      <c r="C71" s="756" t="s">
        <v>124</v>
      </c>
      <c r="D71" s="745" t="s">
        <v>553</v>
      </c>
      <c r="E71" s="745" t="s">
        <v>125</v>
      </c>
      <c r="F71" s="737"/>
      <c r="G71" s="737"/>
      <c r="H71" s="737"/>
      <c r="I71" s="179"/>
      <c r="J71" s="737"/>
      <c r="K71" s="737"/>
      <c r="L71" s="737"/>
      <c r="M71" s="765" t="s">
        <v>75</v>
      </c>
      <c r="N71" s="747" t="s">
        <v>424</v>
      </c>
      <c r="O71" s="748" t="s">
        <v>74</v>
      </c>
      <c r="P71" s="179" t="s">
        <v>101</v>
      </c>
      <c r="Q71" s="737"/>
      <c r="R71" s="737"/>
      <c r="S71" s="737"/>
      <c r="T71" s="737"/>
      <c r="U71" s="737"/>
      <c r="V71" s="737"/>
      <c r="W71" s="745" t="s">
        <v>45</v>
      </c>
      <c r="X71" s="745" t="s">
        <v>494</v>
      </c>
      <c r="Y71" s="745" t="s">
        <v>46</v>
      </c>
      <c r="Z71" s="775" t="s">
        <v>94</v>
      </c>
      <c r="AA71" s="750" t="s">
        <v>424</v>
      </c>
      <c r="AB71" s="750" t="s">
        <v>56</v>
      </c>
      <c r="AC71" s="737"/>
      <c r="AD71" s="179" t="s">
        <v>154</v>
      </c>
      <c r="AE71" s="179" t="s">
        <v>445</v>
      </c>
      <c r="AF71" s="179" t="s">
        <v>399</v>
      </c>
      <c r="AG71" s="738">
        <v>90</v>
      </c>
      <c r="AH71" s="738">
        <f t="shared" si="37"/>
        <v>90</v>
      </c>
      <c r="AI71" s="738"/>
      <c r="AJ71" s="738"/>
      <c r="AK71" s="738"/>
      <c r="AL71" s="738"/>
      <c r="AM71" s="738"/>
      <c r="AN71" s="738"/>
      <c r="AO71" s="738">
        <v>90</v>
      </c>
      <c r="AP71" s="738">
        <v>90</v>
      </c>
      <c r="AQ71" s="737"/>
      <c r="AR71" s="737"/>
      <c r="AS71" s="737"/>
      <c r="AT71" s="737"/>
      <c r="AU71" s="737"/>
      <c r="AV71" s="738"/>
      <c r="AW71" s="738"/>
      <c r="AX71" s="738"/>
      <c r="AY71" s="738"/>
      <c r="AZ71" s="738"/>
      <c r="BA71" s="737"/>
      <c r="BB71" s="737"/>
      <c r="BC71" s="737"/>
      <c r="BD71" s="737"/>
      <c r="BE71" s="737"/>
      <c r="BF71" s="739"/>
      <c r="BG71" s="739"/>
      <c r="BH71" s="739"/>
      <c r="BI71" s="739"/>
      <c r="BJ71" s="739"/>
      <c r="BK71" s="738">
        <v>90</v>
      </c>
      <c r="BL71" s="738">
        <f>BN71+BP71+BR71+BT71</f>
        <v>90</v>
      </c>
      <c r="BM71" s="738"/>
      <c r="BN71" s="738"/>
      <c r="BO71" s="738"/>
      <c r="BP71" s="738"/>
      <c r="BQ71" s="738"/>
      <c r="BR71" s="738"/>
      <c r="BS71" s="738">
        <v>90</v>
      </c>
      <c r="BT71" s="738">
        <v>90</v>
      </c>
      <c r="BU71" s="737"/>
      <c r="BV71" s="737"/>
      <c r="BW71" s="737"/>
      <c r="BX71" s="737"/>
      <c r="BY71" s="737"/>
      <c r="BZ71" s="738"/>
      <c r="CA71" s="738"/>
      <c r="CB71" s="738"/>
      <c r="CC71" s="738"/>
      <c r="CD71" s="738"/>
      <c r="CE71" s="737"/>
      <c r="CF71" s="737"/>
      <c r="CG71" s="737"/>
      <c r="CH71" s="737"/>
      <c r="CI71" s="737"/>
      <c r="CJ71" s="737"/>
      <c r="CK71" s="737"/>
      <c r="CL71" s="737"/>
      <c r="CM71" s="737"/>
      <c r="CN71" s="737"/>
      <c r="CO71" s="721">
        <f t="shared" si="9"/>
        <v>90</v>
      </c>
      <c r="CP71" s="721">
        <f t="shared" si="10"/>
        <v>0</v>
      </c>
      <c r="CQ71" s="721">
        <f t="shared" si="11"/>
        <v>0</v>
      </c>
      <c r="CR71" s="722"/>
      <c r="CS71" s="721">
        <f t="shared" si="12"/>
        <v>90</v>
      </c>
      <c r="CT71" s="737"/>
      <c r="CU71" s="737"/>
      <c r="CV71" s="737"/>
      <c r="CW71" s="737"/>
      <c r="CX71" s="737"/>
      <c r="CY71" s="738"/>
      <c r="CZ71" s="738"/>
      <c r="DA71" s="738"/>
      <c r="DB71" s="738"/>
      <c r="DC71" s="738"/>
      <c r="DD71" s="721">
        <f t="shared" si="14"/>
        <v>90</v>
      </c>
      <c r="DE71" s="721">
        <f t="shared" si="15"/>
        <v>0</v>
      </c>
      <c r="DF71" s="721">
        <f t="shared" si="16"/>
        <v>0</v>
      </c>
      <c r="DG71" s="722"/>
      <c r="DH71" s="721">
        <f t="shared" si="17"/>
        <v>90</v>
      </c>
      <c r="DI71" s="737"/>
      <c r="DJ71" s="737"/>
      <c r="DK71" s="737"/>
      <c r="DL71" s="737"/>
      <c r="DM71" s="737"/>
      <c r="DN71" s="738"/>
      <c r="DO71" s="738"/>
      <c r="DP71" s="738"/>
      <c r="DQ71" s="738"/>
      <c r="DR71" s="738"/>
    </row>
    <row r="72" spans="1:122" ht="24.75" customHeight="1">
      <c r="A72" s="850" t="s">
        <v>554</v>
      </c>
      <c r="B72" s="853">
        <v>5030</v>
      </c>
      <c r="C72" s="856" t="s">
        <v>124</v>
      </c>
      <c r="D72" s="777" t="s">
        <v>555</v>
      </c>
      <c r="E72" s="745" t="s">
        <v>125</v>
      </c>
      <c r="F72" s="737"/>
      <c r="G72" s="737"/>
      <c r="H72" s="737"/>
      <c r="I72" s="737"/>
      <c r="J72" s="737"/>
      <c r="K72" s="737"/>
      <c r="L72" s="737"/>
      <c r="M72" s="726"/>
      <c r="N72" s="737"/>
      <c r="O72" s="737"/>
      <c r="P72" s="737"/>
      <c r="Q72" s="737"/>
      <c r="R72" s="737"/>
      <c r="S72" s="737"/>
      <c r="T72" s="737"/>
      <c r="U72" s="737"/>
      <c r="V72" s="737"/>
      <c r="W72" s="859" t="s">
        <v>45</v>
      </c>
      <c r="X72" s="745" t="s">
        <v>556</v>
      </c>
      <c r="Y72" s="745" t="s">
        <v>46</v>
      </c>
      <c r="Z72" s="860" t="s">
        <v>94</v>
      </c>
      <c r="AA72" s="737"/>
      <c r="AB72" s="737"/>
      <c r="AC72" s="737"/>
      <c r="AD72" s="179"/>
      <c r="AE72" s="179"/>
      <c r="AF72" s="179"/>
      <c r="AG72" s="738"/>
      <c r="AH72" s="738"/>
      <c r="AI72" s="738"/>
      <c r="AJ72" s="738"/>
      <c r="AK72" s="738"/>
      <c r="AL72" s="738"/>
      <c r="AM72" s="738"/>
      <c r="AN72" s="738"/>
      <c r="AO72" s="738"/>
      <c r="AP72" s="738"/>
      <c r="AQ72" s="737"/>
      <c r="AR72" s="737"/>
      <c r="AS72" s="737"/>
      <c r="AT72" s="737"/>
      <c r="AU72" s="737"/>
      <c r="AV72" s="738"/>
      <c r="AW72" s="738"/>
      <c r="AX72" s="738"/>
      <c r="AY72" s="738"/>
      <c r="AZ72" s="738"/>
      <c r="BA72" s="737"/>
      <c r="BB72" s="737"/>
      <c r="BC72" s="737"/>
      <c r="BD72" s="737"/>
      <c r="BE72" s="737"/>
      <c r="BF72" s="739"/>
      <c r="BG72" s="739"/>
      <c r="BH72" s="739"/>
      <c r="BI72" s="739"/>
      <c r="BJ72" s="739"/>
      <c r="BK72" s="738"/>
      <c r="BL72" s="738"/>
      <c r="BM72" s="738"/>
      <c r="BN72" s="738"/>
      <c r="BO72" s="738"/>
      <c r="BP72" s="738"/>
      <c r="BQ72" s="738"/>
      <c r="BR72" s="738"/>
      <c r="BS72" s="738"/>
      <c r="BT72" s="738"/>
      <c r="BU72" s="737"/>
      <c r="BV72" s="737"/>
      <c r="BW72" s="737"/>
      <c r="BX72" s="737"/>
      <c r="BY72" s="737"/>
      <c r="BZ72" s="738"/>
      <c r="CA72" s="738"/>
      <c r="CB72" s="738"/>
      <c r="CC72" s="738"/>
      <c r="CD72" s="738"/>
      <c r="CE72" s="737"/>
      <c r="CF72" s="737"/>
      <c r="CG72" s="737"/>
      <c r="CH72" s="737"/>
      <c r="CI72" s="737"/>
      <c r="CJ72" s="737"/>
      <c r="CK72" s="737"/>
      <c r="CL72" s="737"/>
      <c r="CM72" s="737"/>
      <c r="CN72" s="737"/>
      <c r="CO72" s="721">
        <f t="shared" si="9"/>
        <v>0</v>
      </c>
      <c r="CP72" s="721">
        <f t="shared" si="10"/>
        <v>0</v>
      </c>
      <c r="CQ72" s="721">
        <f t="shared" si="11"/>
        <v>0</v>
      </c>
      <c r="CR72" s="722"/>
      <c r="CS72" s="721">
        <f t="shared" si="12"/>
        <v>0</v>
      </c>
      <c r="CT72" s="737"/>
      <c r="CU72" s="737"/>
      <c r="CV72" s="737"/>
      <c r="CW72" s="737"/>
      <c r="CX72" s="737"/>
      <c r="CY72" s="738"/>
      <c r="CZ72" s="738"/>
      <c r="DA72" s="738"/>
      <c r="DB72" s="738"/>
      <c r="DC72" s="738"/>
      <c r="DD72" s="721">
        <f t="shared" si="14"/>
        <v>0</v>
      </c>
      <c r="DE72" s="721">
        <f t="shared" si="15"/>
        <v>0</v>
      </c>
      <c r="DF72" s="721">
        <f t="shared" si="16"/>
        <v>0</v>
      </c>
      <c r="DG72" s="722"/>
      <c r="DH72" s="721">
        <f t="shared" si="17"/>
        <v>0</v>
      </c>
      <c r="DI72" s="737"/>
      <c r="DJ72" s="737"/>
      <c r="DK72" s="737"/>
      <c r="DL72" s="737"/>
      <c r="DM72" s="737"/>
      <c r="DN72" s="738"/>
      <c r="DO72" s="738"/>
      <c r="DP72" s="738"/>
      <c r="DQ72" s="738"/>
      <c r="DR72" s="738"/>
    </row>
    <row r="73" spans="1:122" ht="12.75" customHeight="1">
      <c r="A73" s="851"/>
      <c r="B73" s="854"/>
      <c r="C73" s="857"/>
      <c r="D73" s="778"/>
      <c r="E73" s="737"/>
      <c r="F73" s="737"/>
      <c r="G73" s="737"/>
      <c r="H73" s="737"/>
      <c r="I73" s="179"/>
      <c r="J73" s="737"/>
      <c r="K73" s="737"/>
      <c r="L73" s="737"/>
      <c r="M73" s="840" t="s">
        <v>75</v>
      </c>
      <c r="N73" s="747" t="s">
        <v>424</v>
      </c>
      <c r="O73" s="748" t="s">
        <v>74</v>
      </c>
      <c r="P73" s="179" t="s">
        <v>101</v>
      </c>
      <c r="Q73" s="737"/>
      <c r="R73" s="737"/>
      <c r="S73" s="737"/>
      <c r="T73" s="737"/>
      <c r="U73" s="737"/>
      <c r="V73" s="737"/>
      <c r="W73" s="837"/>
      <c r="X73" s="737"/>
      <c r="Y73" s="737"/>
      <c r="Z73" s="861"/>
      <c r="AA73" s="750" t="s">
        <v>424</v>
      </c>
      <c r="AB73" s="750" t="s">
        <v>56</v>
      </c>
      <c r="AC73" s="737"/>
      <c r="AD73" s="179" t="s">
        <v>154</v>
      </c>
      <c r="AE73" s="179"/>
      <c r="AF73" s="179"/>
      <c r="AG73" s="738">
        <f>AI73+AK73+AO73</f>
        <v>12529.7</v>
      </c>
      <c r="AH73" s="738">
        <f>AJ73+AL73+AP73</f>
        <v>11391.7</v>
      </c>
      <c r="AI73" s="738">
        <v>5535.6</v>
      </c>
      <c r="AJ73" s="738">
        <v>5284.3</v>
      </c>
      <c r="AK73" s="738">
        <v>410.4</v>
      </c>
      <c r="AL73" s="738">
        <v>402.4</v>
      </c>
      <c r="AM73" s="738"/>
      <c r="AN73" s="738"/>
      <c r="AO73" s="738">
        <f>AO86</f>
        <v>6583.7</v>
      </c>
      <c r="AP73" s="738">
        <v>5705</v>
      </c>
      <c r="AQ73" s="737">
        <f ca="1">AQ86</f>
        <v>16102</v>
      </c>
      <c r="AR73" s="737">
        <f t="shared" ref="AR73:BE73" ca="1" si="42">AR86</f>
        <v>6558.1</v>
      </c>
      <c r="AS73" s="737">
        <f t="shared" ca="1" si="42"/>
        <v>119.6</v>
      </c>
      <c r="AT73" s="737">
        <f t="shared" si="42"/>
        <v>0</v>
      </c>
      <c r="AU73" s="737">
        <f t="shared" ca="1" si="42"/>
        <v>9424.2999999999993</v>
      </c>
      <c r="AV73" s="737">
        <f t="shared" ca="1" si="42"/>
        <v>7225.2</v>
      </c>
      <c r="AW73" s="737">
        <f t="shared" ca="1" si="42"/>
        <v>0</v>
      </c>
      <c r="AX73" s="737">
        <f t="shared" ca="1" si="42"/>
        <v>0</v>
      </c>
      <c r="AY73" s="737">
        <f t="shared" si="42"/>
        <v>0</v>
      </c>
      <c r="AZ73" s="737">
        <f t="shared" si="42"/>
        <v>7225.2</v>
      </c>
      <c r="BA73" s="737">
        <f t="shared" ca="1" si="42"/>
        <v>7230.2</v>
      </c>
      <c r="BB73" s="737">
        <f t="shared" si="42"/>
        <v>0</v>
      </c>
      <c r="BC73" s="737">
        <f t="shared" ca="1" si="42"/>
        <v>0</v>
      </c>
      <c r="BD73" s="737">
        <f t="shared" si="42"/>
        <v>0</v>
      </c>
      <c r="BE73" s="737">
        <f t="shared" si="42"/>
        <v>7230.2</v>
      </c>
      <c r="BF73" s="739">
        <f ca="1">BF86</f>
        <v>7230.2</v>
      </c>
      <c r="BG73" s="739">
        <f>BG86</f>
        <v>0</v>
      </c>
      <c r="BH73" s="739">
        <f ca="1">BH86</f>
        <v>0</v>
      </c>
      <c r="BI73" s="739">
        <f>BI86</f>
        <v>0</v>
      </c>
      <c r="BJ73" s="739">
        <f>BJ86</f>
        <v>7230.2</v>
      </c>
      <c r="BK73" s="738">
        <f>BM73+BO73+BS73</f>
        <v>11786.599999999999</v>
      </c>
      <c r="BL73" s="738">
        <f>BN73+BP73+BT73</f>
        <v>11391.7</v>
      </c>
      <c r="BM73" s="738">
        <v>5535.6</v>
      </c>
      <c r="BN73" s="738">
        <v>5284.3</v>
      </c>
      <c r="BO73" s="738">
        <v>410.4</v>
      </c>
      <c r="BP73" s="738">
        <v>402.4</v>
      </c>
      <c r="BQ73" s="738"/>
      <c r="BR73" s="738"/>
      <c r="BS73" s="738">
        <f>BS86</f>
        <v>5840.5999999999995</v>
      </c>
      <c r="BT73" s="738">
        <v>5705</v>
      </c>
      <c r="BU73" s="737">
        <f ca="1">BU86</f>
        <v>13048</v>
      </c>
      <c r="BV73" s="737">
        <f ca="1">BV86</f>
        <v>6558.1</v>
      </c>
      <c r="BW73" s="737">
        <f ca="1">BW86</f>
        <v>60.2</v>
      </c>
      <c r="BX73" s="737">
        <f>BX86</f>
        <v>0</v>
      </c>
      <c r="BY73" s="737">
        <f ca="1">BY86</f>
        <v>6429.7000000000007</v>
      </c>
      <c r="BZ73" s="737">
        <f t="shared" ref="BZ73:CI73" ca="1" si="43">BZ86</f>
        <v>6125.2</v>
      </c>
      <c r="CA73" s="737">
        <f t="shared" ca="1" si="43"/>
        <v>0</v>
      </c>
      <c r="CB73" s="737">
        <f t="shared" ca="1" si="43"/>
        <v>0</v>
      </c>
      <c r="CC73" s="737">
        <f t="shared" si="43"/>
        <v>0</v>
      </c>
      <c r="CD73" s="737">
        <f t="shared" si="43"/>
        <v>6125.2</v>
      </c>
      <c r="CE73" s="737">
        <f t="shared" ca="1" si="43"/>
        <v>6130.2</v>
      </c>
      <c r="CF73" s="737">
        <f t="shared" si="43"/>
        <v>0</v>
      </c>
      <c r="CG73" s="737">
        <f t="shared" ca="1" si="43"/>
        <v>0</v>
      </c>
      <c r="CH73" s="737">
        <f t="shared" si="43"/>
        <v>0</v>
      </c>
      <c r="CI73" s="737">
        <f t="shared" si="43"/>
        <v>6130.2</v>
      </c>
      <c r="CJ73" s="737">
        <f ca="1">CJ86</f>
        <v>6130.2</v>
      </c>
      <c r="CK73" s="737">
        <f>CK86</f>
        <v>0</v>
      </c>
      <c r="CL73" s="737">
        <f ca="1">CL86</f>
        <v>0</v>
      </c>
      <c r="CM73" s="737">
        <f>CM86</f>
        <v>0</v>
      </c>
      <c r="CN73" s="737">
        <f>CN86</f>
        <v>6130.2</v>
      </c>
      <c r="CO73" s="721">
        <f t="shared" si="9"/>
        <v>11391.7</v>
      </c>
      <c r="CP73" s="721">
        <f t="shared" si="10"/>
        <v>5284.3</v>
      </c>
      <c r="CQ73" s="721">
        <f t="shared" si="11"/>
        <v>402.4</v>
      </c>
      <c r="CR73" s="722"/>
      <c r="CS73" s="721">
        <f t="shared" si="12"/>
        <v>5705</v>
      </c>
      <c r="CT73" s="737">
        <f ca="1">CT86</f>
        <v>16102</v>
      </c>
      <c r="CU73" s="737">
        <f t="shared" ref="CU73:DC73" ca="1" si="44">CU86</f>
        <v>6558.1</v>
      </c>
      <c r="CV73" s="737">
        <f t="shared" ca="1" si="44"/>
        <v>119.6</v>
      </c>
      <c r="CW73" s="737">
        <f t="shared" si="44"/>
        <v>0</v>
      </c>
      <c r="CX73" s="737">
        <f t="shared" ca="1" si="44"/>
        <v>9424.2999999999993</v>
      </c>
      <c r="CY73" s="737">
        <f t="shared" ca="1" si="44"/>
        <v>7225.2</v>
      </c>
      <c r="CZ73" s="737">
        <f t="shared" ca="1" si="44"/>
        <v>0</v>
      </c>
      <c r="DA73" s="737">
        <f t="shared" ca="1" si="44"/>
        <v>0</v>
      </c>
      <c r="DB73" s="737">
        <f t="shared" si="44"/>
        <v>0</v>
      </c>
      <c r="DC73" s="737">
        <f t="shared" si="44"/>
        <v>7225.2</v>
      </c>
      <c r="DD73" s="721">
        <f t="shared" si="14"/>
        <v>11391.7</v>
      </c>
      <c r="DE73" s="721">
        <f t="shared" si="15"/>
        <v>5284.3</v>
      </c>
      <c r="DF73" s="721">
        <f t="shared" si="16"/>
        <v>402.4</v>
      </c>
      <c r="DG73" s="722"/>
      <c r="DH73" s="721">
        <f t="shared" si="17"/>
        <v>5705</v>
      </c>
      <c r="DI73" s="737">
        <f t="shared" ref="DI73:DR73" ca="1" si="45">DI86</f>
        <v>13048</v>
      </c>
      <c r="DJ73" s="737">
        <f t="shared" ca="1" si="45"/>
        <v>6558.1</v>
      </c>
      <c r="DK73" s="737">
        <f t="shared" ca="1" si="45"/>
        <v>60.2</v>
      </c>
      <c r="DL73" s="737">
        <f t="shared" si="45"/>
        <v>0</v>
      </c>
      <c r="DM73" s="737">
        <f t="shared" ca="1" si="45"/>
        <v>6429.7000000000007</v>
      </c>
      <c r="DN73" s="737">
        <f t="shared" ca="1" si="45"/>
        <v>6125.2</v>
      </c>
      <c r="DO73" s="737">
        <f t="shared" ca="1" si="45"/>
        <v>0</v>
      </c>
      <c r="DP73" s="737">
        <f t="shared" ca="1" si="45"/>
        <v>0</v>
      </c>
      <c r="DQ73" s="737">
        <f t="shared" si="45"/>
        <v>0</v>
      </c>
      <c r="DR73" s="737">
        <f t="shared" si="45"/>
        <v>6125.2</v>
      </c>
    </row>
    <row r="74" spans="1:122">
      <c r="A74" s="851"/>
      <c r="B74" s="854"/>
      <c r="C74" s="857"/>
      <c r="D74" s="778"/>
      <c r="E74" s="737"/>
      <c r="F74" s="737"/>
      <c r="G74" s="737"/>
      <c r="H74" s="737"/>
      <c r="I74" s="179"/>
      <c r="J74" s="737"/>
      <c r="K74" s="737"/>
      <c r="L74" s="737"/>
      <c r="M74" s="841"/>
      <c r="N74" s="747"/>
      <c r="O74" s="748"/>
      <c r="P74" s="179"/>
      <c r="Q74" s="737"/>
      <c r="R74" s="737"/>
      <c r="S74" s="737"/>
      <c r="T74" s="737"/>
      <c r="U74" s="737"/>
      <c r="V74" s="737"/>
      <c r="W74" s="837"/>
      <c r="X74" s="737"/>
      <c r="Y74" s="737"/>
      <c r="Z74" s="861"/>
      <c r="AA74" s="750"/>
      <c r="AB74" s="750"/>
      <c r="AC74" s="737"/>
      <c r="AD74" s="179" t="s">
        <v>154</v>
      </c>
      <c r="AE74" s="179" t="s">
        <v>162</v>
      </c>
      <c r="AF74" s="179" t="s">
        <v>399</v>
      </c>
      <c r="AG74" s="738"/>
      <c r="AH74" s="738">
        <f t="shared" ref="AH74:AH86" si="46">AJ74+AL74+AP74</f>
        <v>0</v>
      </c>
      <c r="AI74" s="738"/>
      <c r="AJ74" s="738"/>
      <c r="AK74" s="738"/>
      <c r="AL74" s="738"/>
      <c r="AM74" s="738"/>
      <c r="AN74" s="738"/>
      <c r="AO74" s="738"/>
      <c r="AP74" s="738"/>
      <c r="AQ74" s="737">
        <v>99</v>
      </c>
      <c r="AR74" s="737"/>
      <c r="AS74" s="737">
        <v>59.4</v>
      </c>
      <c r="AT74" s="737"/>
      <c r="AU74" s="737">
        <v>39.6</v>
      </c>
      <c r="AV74" s="738"/>
      <c r="AW74" s="738"/>
      <c r="AX74" s="738"/>
      <c r="AY74" s="738"/>
      <c r="AZ74" s="738"/>
      <c r="BA74" s="737"/>
      <c r="BB74" s="737"/>
      <c r="BC74" s="737"/>
      <c r="BD74" s="737"/>
      <c r="BE74" s="737"/>
      <c r="BF74" s="739"/>
      <c r="BG74" s="739"/>
      <c r="BH74" s="739"/>
      <c r="BI74" s="739"/>
      <c r="BJ74" s="739"/>
      <c r="BK74" s="738"/>
      <c r="BL74" s="738">
        <f t="shared" ref="BL74:BL82" si="47">BN74+BP74+BT74</f>
        <v>0</v>
      </c>
      <c r="BM74" s="738"/>
      <c r="BN74" s="738"/>
      <c r="BO74" s="738"/>
      <c r="BP74" s="738"/>
      <c r="BQ74" s="738"/>
      <c r="BR74" s="738"/>
      <c r="BS74" s="738"/>
      <c r="BT74" s="738"/>
      <c r="BU74" s="737">
        <v>0</v>
      </c>
      <c r="BV74" s="737"/>
      <c r="BW74" s="737">
        <v>0</v>
      </c>
      <c r="BX74" s="737"/>
      <c r="BY74" s="737">
        <v>0</v>
      </c>
      <c r="BZ74" s="738"/>
      <c r="CA74" s="738"/>
      <c r="CB74" s="738"/>
      <c r="CC74" s="738"/>
      <c r="CD74" s="738"/>
      <c r="CE74" s="737"/>
      <c r="CF74" s="737"/>
      <c r="CG74" s="737"/>
      <c r="CH74" s="737"/>
      <c r="CI74" s="737"/>
      <c r="CJ74" s="737"/>
      <c r="CK74" s="737"/>
      <c r="CL74" s="737"/>
      <c r="CM74" s="737"/>
      <c r="CN74" s="737"/>
      <c r="CO74" s="721">
        <f t="shared" si="9"/>
        <v>0</v>
      </c>
      <c r="CP74" s="721">
        <f t="shared" si="10"/>
        <v>0</v>
      </c>
      <c r="CQ74" s="721">
        <f t="shared" si="11"/>
        <v>0</v>
      </c>
      <c r="CR74" s="722"/>
      <c r="CS74" s="721">
        <f t="shared" si="12"/>
        <v>0</v>
      </c>
      <c r="CT74" s="737">
        <v>99</v>
      </c>
      <c r="CU74" s="737"/>
      <c r="CV74" s="737">
        <v>59.4</v>
      </c>
      <c r="CW74" s="737"/>
      <c r="CX74" s="737">
        <v>39.6</v>
      </c>
      <c r="CY74" s="738"/>
      <c r="CZ74" s="738"/>
      <c r="DA74" s="738"/>
      <c r="DB74" s="738"/>
      <c r="DC74" s="738"/>
      <c r="DD74" s="721">
        <f t="shared" si="14"/>
        <v>0</v>
      </c>
      <c r="DE74" s="721">
        <f t="shared" si="15"/>
        <v>0</v>
      </c>
      <c r="DF74" s="721">
        <f t="shared" si="16"/>
        <v>0</v>
      </c>
      <c r="DG74" s="722"/>
      <c r="DH74" s="721">
        <f t="shared" si="17"/>
        <v>0</v>
      </c>
      <c r="DI74" s="737">
        <v>0</v>
      </c>
      <c r="DJ74" s="737"/>
      <c r="DK74" s="737">
        <v>0</v>
      </c>
      <c r="DL74" s="737"/>
      <c r="DM74" s="737">
        <v>0</v>
      </c>
      <c r="DN74" s="738"/>
      <c r="DO74" s="738"/>
      <c r="DP74" s="738"/>
      <c r="DQ74" s="738"/>
      <c r="DR74" s="738"/>
    </row>
    <row r="75" spans="1:122">
      <c r="A75" s="851"/>
      <c r="B75" s="854"/>
      <c r="C75" s="857"/>
      <c r="D75" s="778"/>
      <c r="E75" s="737"/>
      <c r="F75" s="737"/>
      <c r="G75" s="737"/>
      <c r="H75" s="737"/>
      <c r="I75" s="179"/>
      <c r="J75" s="737"/>
      <c r="K75" s="737"/>
      <c r="L75" s="737"/>
      <c r="M75" s="841"/>
      <c r="N75" s="747"/>
      <c r="O75" s="748"/>
      <c r="P75" s="179"/>
      <c r="Q75" s="737"/>
      <c r="R75" s="737"/>
      <c r="S75" s="737"/>
      <c r="T75" s="737"/>
      <c r="U75" s="737"/>
      <c r="V75" s="737"/>
      <c r="W75" s="837"/>
      <c r="X75" s="737"/>
      <c r="Y75" s="737"/>
      <c r="Z75" s="861"/>
      <c r="AA75" s="750"/>
      <c r="AB75" s="750"/>
      <c r="AC75" s="737"/>
      <c r="AD75" s="179" t="s">
        <v>154</v>
      </c>
      <c r="AE75" s="179" t="s">
        <v>444</v>
      </c>
      <c r="AF75" s="179" t="s">
        <v>399</v>
      </c>
      <c r="AG75" s="738">
        <f t="shared" ref="AG75:AG90" si="48">AI75+AK75+AM75+AO75</f>
        <v>2559</v>
      </c>
      <c r="AH75" s="738">
        <f t="shared" si="46"/>
        <v>2013.9</v>
      </c>
      <c r="AI75" s="738"/>
      <c r="AJ75" s="738"/>
      <c r="AK75" s="738"/>
      <c r="AL75" s="738"/>
      <c r="AM75" s="738"/>
      <c r="AN75" s="738"/>
      <c r="AO75" s="738">
        <v>2559</v>
      </c>
      <c r="AP75" s="738">
        <v>2013.9</v>
      </c>
      <c r="AQ75" s="737"/>
      <c r="AR75" s="737"/>
      <c r="AS75" s="737"/>
      <c r="AT75" s="737"/>
      <c r="AU75" s="737"/>
      <c r="AV75" s="738"/>
      <c r="AW75" s="738"/>
      <c r="AX75" s="738"/>
      <c r="AY75" s="738"/>
      <c r="AZ75" s="738"/>
      <c r="BA75" s="737"/>
      <c r="BB75" s="737"/>
      <c r="BC75" s="737"/>
      <c r="BD75" s="737"/>
      <c r="BE75" s="737"/>
      <c r="BF75" s="739"/>
      <c r="BG75" s="739"/>
      <c r="BH75" s="739"/>
      <c r="BI75" s="739"/>
      <c r="BJ75" s="739"/>
      <c r="BK75" s="738">
        <f>BM75+BO75+BQ75+BS75</f>
        <v>2049</v>
      </c>
      <c r="BL75" s="738">
        <f t="shared" si="47"/>
        <v>1851.5</v>
      </c>
      <c r="BM75" s="738"/>
      <c r="BN75" s="738"/>
      <c r="BO75" s="738"/>
      <c r="BP75" s="738"/>
      <c r="BQ75" s="738"/>
      <c r="BR75" s="738"/>
      <c r="BS75" s="738">
        <v>2049</v>
      </c>
      <c r="BT75" s="738">
        <v>1851.5</v>
      </c>
      <c r="BU75" s="737"/>
      <c r="BV75" s="737"/>
      <c r="BW75" s="737"/>
      <c r="BX75" s="737"/>
      <c r="BY75" s="737"/>
      <c r="BZ75" s="738"/>
      <c r="CA75" s="738"/>
      <c r="CB75" s="738"/>
      <c r="CC75" s="738"/>
      <c r="CD75" s="738"/>
      <c r="CE75" s="737"/>
      <c r="CF75" s="737"/>
      <c r="CG75" s="737"/>
      <c r="CH75" s="737"/>
      <c r="CI75" s="737"/>
      <c r="CJ75" s="737"/>
      <c r="CK75" s="737"/>
      <c r="CL75" s="737"/>
      <c r="CM75" s="737"/>
      <c r="CN75" s="737"/>
      <c r="CO75" s="721">
        <f t="shared" si="9"/>
        <v>2013.9</v>
      </c>
      <c r="CP75" s="721">
        <f t="shared" si="10"/>
        <v>0</v>
      </c>
      <c r="CQ75" s="721">
        <f t="shared" si="11"/>
        <v>0</v>
      </c>
      <c r="CR75" s="722"/>
      <c r="CS75" s="721">
        <f t="shared" si="12"/>
        <v>2013.9</v>
      </c>
      <c r="CT75" s="737"/>
      <c r="CU75" s="737"/>
      <c r="CV75" s="737"/>
      <c r="CW75" s="737"/>
      <c r="CX75" s="737"/>
      <c r="CY75" s="738"/>
      <c r="CZ75" s="738"/>
      <c r="DA75" s="738"/>
      <c r="DB75" s="738"/>
      <c r="DC75" s="738"/>
      <c r="DD75" s="721">
        <f t="shared" si="14"/>
        <v>1851.5</v>
      </c>
      <c r="DE75" s="721">
        <f t="shared" si="15"/>
        <v>0</v>
      </c>
      <c r="DF75" s="721">
        <f t="shared" si="16"/>
        <v>0</v>
      </c>
      <c r="DG75" s="722"/>
      <c r="DH75" s="721">
        <f t="shared" si="17"/>
        <v>1851.5</v>
      </c>
      <c r="DI75" s="737"/>
      <c r="DJ75" s="737"/>
      <c r="DK75" s="737"/>
      <c r="DL75" s="737"/>
      <c r="DM75" s="737"/>
      <c r="DN75" s="738"/>
      <c r="DO75" s="738"/>
      <c r="DP75" s="738"/>
      <c r="DQ75" s="738"/>
      <c r="DR75" s="738"/>
    </row>
    <row r="76" spans="1:122">
      <c r="A76" s="851"/>
      <c r="B76" s="854"/>
      <c r="C76" s="857"/>
      <c r="D76" s="778"/>
      <c r="E76" s="737"/>
      <c r="F76" s="737"/>
      <c r="G76" s="737"/>
      <c r="H76" s="737"/>
      <c r="I76" s="179"/>
      <c r="J76" s="737"/>
      <c r="K76" s="737"/>
      <c r="L76" s="737"/>
      <c r="M76" s="841"/>
      <c r="N76" s="747"/>
      <c r="O76" s="748"/>
      <c r="P76" s="179"/>
      <c r="Q76" s="737"/>
      <c r="R76" s="737"/>
      <c r="S76" s="737"/>
      <c r="T76" s="737"/>
      <c r="U76" s="737"/>
      <c r="V76" s="737"/>
      <c r="W76" s="837"/>
      <c r="X76" s="737"/>
      <c r="Y76" s="737"/>
      <c r="Z76" s="861"/>
      <c r="AA76" s="750"/>
      <c r="AB76" s="750"/>
      <c r="AC76" s="737"/>
      <c r="AD76" s="179" t="s">
        <v>154</v>
      </c>
      <c r="AE76" s="179" t="s">
        <v>198</v>
      </c>
      <c r="AF76" s="179" t="s">
        <v>399</v>
      </c>
      <c r="AG76" s="738"/>
      <c r="AH76" s="738">
        <f t="shared" si="46"/>
        <v>0</v>
      </c>
      <c r="AI76" s="738"/>
      <c r="AJ76" s="738"/>
      <c r="AK76" s="738"/>
      <c r="AL76" s="738"/>
      <c r="AM76" s="738"/>
      <c r="AN76" s="738"/>
      <c r="AO76" s="738"/>
      <c r="AP76" s="738"/>
      <c r="AQ76" s="737">
        <f>AR76+AT76+AU76</f>
        <v>2867.9</v>
      </c>
      <c r="AR76" s="737"/>
      <c r="AS76" s="737"/>
      <c r="AT76" s="737"/>
      <c r="AU76" s="737">
        <v>2867.9</v>
      </c>
      <c r="AV76" s="738">
        <f>AW76+AX76+AY76+AZ76</f>
        <v>2402.3000000000002</v>
      </c>
      <c r="AW76" s="738"/>
      <c r="AX76" s="738"/>
      <c r="AY76" s="738"/>
      <c r="AZ76" s="738">
        <v>2402.3000000000002</v>
      </c>
      <c r="BA76" s="737">
        <f>BB76+BC76+BD76+BE76</f>
        <v>2402.3000000000002</v>
      </c>
      <c r="BB76" s="737"/>
      <c r="BC76" s="737"/>
      <c r="BD76" s="737"/>
      <c r="BE76" s="737">
        <v>2402.3000000000002</v>
      </c>
      <c r="BF76" s="739">
        <f>BG76+BH76+BI76+BJ76</f>
        <v>2402.3000000000002</v>
      </c>
      <c r="BG76" s="739"/>
      <c r="BH76" s="739"/>
      <c r="BI76" s="739"/>
      <c r="BJ76" s="739">
        <v>2402.3000000000002</v>
      </c>
      <c r="BK76" s="738"/>
      <c r="BL76" s="738">
        <f t="shared" si="47"/>
        <v>0</v>
      </c>
      <c r="BM76" s="738"/>
      <c r="BN76" s="738"/>
      <c r="BO76" s="738"/>
      <c r="BP76" s="738"/>
      <c r="BQ76" s="738"/>
      <c r="BR76" s="738"/>
      <c r="BS76" s="738"/>
      <c r="BT76" s="738"/>
      <c r="BU76" s="737">
        <f>BV76+BX76+BY76</f>
        <v>2267.9</v>
      </c>
      <c r="BV76" s="737"/>
      <c r="BW76" s="737"/>
      <c r="BX76" s="737"/>
      <c r="BY76" s="737">
        <v>2267.9</v>
      </c>
      <c r="BZ76" s="738">
        <f>CA76+CB76+CC76+CD76</f>
        <v>1802.3</v>
      </c>
      <c r="CA76" s="738"/>
      <c r="CB76" s="738"/>
      <c r="CC76" s="738"/>
      <c r="CD76" s="738">
        <v>1802.3</v>
      </c>
      <c r="CE76" s="737">
        <f>CF76+CG76+CH76+CI76</f>
        <v>1802.3</v>
      </c>
      <c r="CF76" s="737"/>
      <c r="CG76" s="737"/>
      <c r="CH76" s="737"/>
      <c r="CI76" s="737">
        <v>1802.3</v>
      </c>
      <c r="CJ76" s="737">
        <f>CK76+CL76+CM76+CN76</f>
        <v>1802.3</v>
      </c>
      <c r="CK76" s="737"/>
      <c r="CL76" s="737"/>
      <c r="CM76" s="737"/>
      <c r="CN76" s="737">
        <v>1802.3</v>
      </c>
      <c r="CO76" s="721">
        <f t="shared" si="9"/>
        <v>0</v>
      </c>
      <c r="CP76" s="721">
        <f t="shared" si="10"/>
        <v>0</v>
      </c>
      <c r="CQ76" s="721">
        <f t="shared" si="11"/>
        <v>0</v>
      </c>
      <c r="CR76" s="722"/>
      <c r="CS76" s="721">
        <f t="shared" si="12"/>
        <v>0</v>
      </c>
      <c r="CT76" s="737">
        <f>CU76+CW76+CX76</f>
        <v>2867.9</v>
      </c>
      <c r="CU76" s="737"/>
      <c r="CV76" s="737"/>
      <c r="CW76" s="737"/>
      <c r="CX76" s="737">
        <v>2867.9</v>
      </c>
      <c r="CY76" s="738">
        <f>CZ76+DA76+DB76+DC76</f>
        <v>2402.3000000000002</v>
      </c>
      <c r="CZ76" s="738"/>
      <c r="DA76" s="738"/>
      <c r="DB76" s="738"/>
      <c r="DC76" s="738">
        <v>2402.3000000000002</v>
      </c>
      <c r="DD76" s="721">
        <f t="shared" si="14"/>
        <v>0</v>
      </c>
      <c r="DE76" s="721">
        <f t="shared" si="15"/>
        <v>0</v>
      </c>
      <c r="DF76" s="721">
        <f t="shared" si="16"/>
        <v>0</v>
      </c>
      <c r="DG76" s="722"/>
      <c r="DH76" s="721">
        <f t="shared" si="17"/>
        <v>0</v>
      </c>
      <c r="DI76" s="737">
        <f>DJ76+DL76+DM76</f>
        <v>2267.9</v>
      </c>
      <c r="DJ76" s="737"/>
      <c r="DK76" s="737"/>
      <c r="DL76" s="737"/>
      <c r="DM76" s="737">
        <v>2267.9</v>
      </c>
      <c r="DN76" s="738">
        <f>DO76+DP76+DQ76+DR76</f>
        <v>1802.3</v>
      </c>
      <c r="DO76" s="738"/>
      <c r="DP76" s="738"/>
      <c r="DQ76" s="738"/>
      <c r="DR76" s="738">
        <v>1802.3</v>
      </c>
    </row>
    <row r="77" spans="1:122">
      <c r="A77" s="851"/>
      <c r="B77" s="854"/>
      <c r="C77" s="857"/>
      <c r="D77" s="778"/>
      <c r="E77" s="737"/>
      <c r="F77" s="737"/>
      <c r="G77" s="737"/>
      <c r="H77" s="737"/>
      <c r="I77" s="179"/>
      <c r="J77" s="737"/>
      <c r="K77" s="737"/>
      <c r="L77" s="737"/>
      <c r="M77" s="841"/>
      <c r="N77" s="747"/>
      <c r="O77" s="748"/>
      <c r="P77" s="179"/>
      <c r="Q77" s="737"/>
      <c r="R77" s="737"/>
      <c r="S77" s="737"/>
      <c r="T77" s="737"/>
      <c r="U77" s="737"/>
      <c r="V77" s="737"/>
      <c r="W77" s="837"/>
      <c r="X77" s="737"/>
      <c r="Y77" s="737"/>
      <c r="Z77" s="861"/>
      <c r="AA77" s="750"/>
      <c r="AB77" s="750"/>
      <c r="AC77" s="737"/>
      <c r="AD77" s="179" t="s">
        <v>154</v>
      </c>
      <c r="AE77" s="179" t="s">
        <v>445</v>
      </c>
      <c r="AF77" s="179" t="s">
        <v>399</v>
      </c>
      <c r="AG77" s="738">
        <f t="shared" si="48"/>
        <v>3281.5</v>
      </c>
      <c r="AH77" s="738">
        <f t="shared" si="46"/>
        <v>2934.6</v>
      </c>
      <c r="AI77" s="738"/>
      <c r="AJ77" s="738"/>
      <c r="AK77" s="738"/>
      <c r="AL77" s="738"/>
      <c r="AM77" s="738"/>
      <c r="AN77" s="738"/>
      <c r="AO77" s="738">
        <v>3281.5</v>
      </c>
      <c r="AP77" s="738">
        <v>2934.6</v>
      </c>
      <c r="AQ77" s="737">
        <f>AR77+AT77+AU77</f>
        <v>0</v>
      </c>
      <c r="AR77" s="737"/>
      <c r="AS77" s="737"/>
      <c r="AT77" s="737"/>
      <c r="AU77" s="737"/>
      <c r="AV77" s="738">
        <f t="shared" ref="AV77:AV84" si="49">AW77+AX77+AY77+AZ77</f>
        <v>0</v>
      </c>
      <c r="AW77" s="738"/>
      <c r="AX77" s="738"/>
      <c r="AY77" s="738"/>
      <c r="AZ77" s="738"/>
      <c r="BA77" s="737">
        <f t="shared" ref="BA77:BA84" si="50">BB77+BC77+BD77+BE77</f>
        <v>0</v>
      </c>
      <c r="BB77" s="737"/>
      <c r="BC77" s="737"/>
      <c r="BD77" s="737"/>
      <c r="BE77" s="737"/>
      <c r="BF77" s="739">
        <f t="shared" ref="BF77:BF84" si="51">BG77+BH77+BI77+BJ77</f>
        <v>0</v>
      </c>
      <c r="BG77" s="739"/>
      <c r="BH77" s="739"/>
      <c r="BI77" s="739"/>
      <c r="BJ77" s="739"/>
      <c r="BK77" s="738">
        <f>BM77+BO77+BQ77+BS77</f>
        <v>3048.4</v>
      </c>
      <c r="BL77" s="738">
        <f t="shared" si="47"/>
        <v>2702.3</v>
      </c>
      <c r="BM77" s="738"/>
      <c r="BN77" s="738"/>
      <c r="BO77" s="738"/>
      <c r="BP77" s="738"/>
      <c r="BQ77" s="738"/>
      <c r="BR77" s="738"/>
      <c r="BS77" s="738">
        <v>3048.4</v>
      </c>
      <c r="BT77" s="738">
        <v>2702.3</v>
      </c>
      <c r="BU77" s="737">
        <f>BV77+BX77+BY77</f>
        <v>0</v>
      </c>
      <c r="BV77" s="737"/>
      <c r="BW77" s="737"/>
      <c r="BX77" s="737"/>
      <c r="BY77" s="737"/>
      <c r="BZ77" s="738">
        <f t="shared" ref="BZ77:BZ84" si="52">CA77+CB77+CC77+CD77</f>
        <v>0</v>
      </c>
      <c r="CA77" s="738"/>
      <c r="CB77" s="738"/>
      <c r="CC77" s="738"/>
      <c r="CD77" s="738"/>
      <c r="CE77" s="737">
        <f t="shared" ref="CE77:CE84" si="53">CF77+CG77+CH77+CI77</f>
        <v>0</v>
      </c>
      <c r="CF77" s="737"/>
      <c r="CG77" s="737"/>
      <c r="CH77" s="737"/>
      <c r="CI77" s="737"/>
      <c r="CJ77" s="737">
        <f t="shared" ref="CJ77:CJ84" si="54">CK77+CL77+CM77+CN77</f>
        <v>0</v>
      </c>
      <c r="CK77" s="737"/>
      <c r="CL77" s="737"/>
      <c r="CM77" s="737"/>
      <c r="CN77" s="737"/>
      <c r="CO77" s="721">
        <f t="shared" si="9"/>
        <v>2934.6</v>
      </c>
      <c r="CP77" s="721">
        <f t="shared" si="10"/>
        <v>0</v>
      </c>
      <c r="CQ77" s="721">
        <f t="shared" si="11"/>
        <v>0</v>
      </c>
      <c r="CR77" s="722"/>
      <c r="CS77" s="721">
        <f t="shared" si="12"/>
        <v>2934.6</v>
      </c>
      <c r="CT77" s="737">
        <f>CU77+CW77+CX77</f>
        <v>0</v>
      </c>
      <c r="CU77" s="737"/>
      <c r="CV77" s="737"/>
      <c r="CW77" s="737"/>
      <c r="CX77" s="737"/>
      <c r="CY77" s="738">
        <f t="shared" ref="CY77:CY84" si="55">CZ77+DA77+DB77+DC77</f>
        <v>0</v>
      </c>
      <c r="CZ77" s="738"/>
      <c r="DA77" s="738"/>
      <c r="DB77" s="738"/>
      <c r="DC77" s="738"/>
      <c r="DD77" s="721">
        <f t="shared" si="14"/>
        <v>2702.3</v>
      </c>
      <c r="DE77" s="721">
        <f t="shared" si="15"/>
        <v>0</v>
      </c>
      <c r="DF77" s="721">
        <f t="shared" si="16"/>
        <v>0</v>
      </c>
      <c r="DG77" s="722"/>
      <c r="DH77" s="721">
        <f t="shared" si="17"/>
        <v>2702.3</v>
      </c>
      <c r="DI77" s="737">
        <f>DJ77+DL77+DM77</f>
        <v>0</v>
      </c>
      <c r="DJ77" s="737"/>
      <c r="DK77" s="737"/>
      <c r="DL77" s="737"/>
      <c r="DM77" s="737"/>
      <c r="DN77" s="738">
        <f t="shared" ref="DN77:DN84" si="56">DO77+DP77+DQ77+DR77</f>
        <v>0</v>
      </c>
      <c r="DO77" s="738"/>
      <c r="DP77" s="738"/>
      <c r="DQ77" s="738"/>
      <c r="DR77" s="738"/>
    </row>
    <row r="78" spans="1:122">
      <c r="A78" s="851"/>
      <c r="B78" s="854"/>
      <c r="C78" s="857"/>
      <c r="D78" s="778"/>
      <c r="E78" s="737"/>
      <c r="F78" s="737"/>
      <c r="G78" s="737"/>
      <c r="H78" s="737"/>
      <c r="I78" s="179"/>
      <c r="J78" s="737"/>
      <c r="K78" s="737"/>
      <c r="L78" s="737"/>
      <c r="M78" s="841"/>
      <c r="N78" s="747"/>
      <c r="O78" s="748"/>
      <c r="P78" s="179"/>
      <c r="Q78" s="737"/>
      <c r="R78" s="737"/>
      <c r="S78" s="737"/>
      <c r="T78" s="737"/>
      <c r="U78" s="737"/>
      <c r="V78" s="737"/>
      <c r="W78" s="837"/>
      <c r="X78" s="737"/>
      <c r="Y78" s="737"/>
      <c r="Z78" s="861"/>
      <c r="AA78" s="750"/>
      <c r="AB78" s="750"/>
      <c r="AC78" s="737"/>
      <c r="AD78" s="179" t="s">
        <v>154</v>
      </c>
      <c r="AE78" s="179" t="s">
        <v>445</v>
      </c>
      <c r="AF78" s="179" t="s">
        <v>409</v>
      </c>
      <c r="AG78" s="738">
        <f t="shared" si="48"/>
        <v>67.5</v>
      </c>
      <c r="AH78" s="738">
        <f t="shared" si="46"/>
        <v>30.3</v>
      </c>
      <c r="AI78" s="738"/>
      <c r="AJ78" s="738"/>
      <c r="AK78" s="738"/>
      <c r="AL78" s="738"/>
      <c r="AM78" s="738"/>
      <c r="AN78" s="738"/>
      <c r="AO78" s="738">
        <v>67.5</v>
      </c>
      <c r="AP78" s="738">
        <v>30.3</v>
      </c>
      <c r="AQ78" s="737">
        <v>0</v>
      </c>
      <c r="AR78" s="737"/>
      <c r="AS78" s="737"/>
      <c r="AT78" s="737"/>
      <c r="AU78" s="737">
        <v>0</v>
      </c>
      <c r="AV78" s="738">
        <f t="shared" si="49"/>
        <v>0</v>
      </c>
      <c r="AW78" s="738"/>
      <c r="AX78" s="738"/>
      <c r="AY78" s="738"/>
      <c r="AZ78" s="738"/>
      <c r="BA78" s="737">
        <f t="shared" si="50"/>
        <v>0</v>
      </c>
      <c r="BB78" s="737"/>
      <c r="BC78" s="737"/>
      <c r="BD78" s="737"/>
      <c r="BE78" s="737"/>
      <c r="BF78" s="739">
        <f t="shared" si="51"/>
        <v>0</v>
      </c>
      <c r="BG78" s="739"/>
      <c r="BH78" s="739"/>
      <c r="BI78" s="739"/>
      <c r="BJ78" s="739"/>
      <c r="BK78" s="738">
        <f>BM78+BO78+BQ78+BS78</f>
        <v>67.5</v>
      </c>
      <c r="BL78" s="738">
        <f t="shared" si="47"/>
        <v>30.3</v>
      </c>
      <c r="BM78" s="738"/>
      <c r="BN78" s="738"/>
      <c r="BO78" s="738"/>
      <c r="BP78" s="738"/>
      <c r="BQ78" s="738"/>
      <c r="BR78" s="738"/>
      <c r="BS78" s="738">
        <v>67.5</v>
      </c>
      <c r="BT78" s="738">
        <v>30.3</v>
      </c>
      <c r="BU78" s="737">
        <v>0</v>
      </c>
      <c r="BV78" s="737"/>
      <c r="BW78" s="737"/>
      <c r="BX78" s="737"/>
      <c r="BY78" s="737">
        <v>0</v>
      </c>
      <c r="BZ78" s="738">
        <f t="shared" si="52"/>
        <v>0</v>
      </c>
      <c r="CA78" s="738"/>
      <c r="CB78" s="738"/>
      <c r="CC78" s="738"/>
      <c r="CD78" s="738"/>
      <c r="CE78" s="737">
        <f t="shared" si="53"/>
        <v>0</v>
      </c>
      <c r="CF78" s="737"/>
      <c r="CG78" s="737"/>
      <c r="CH78" s="737"/>
      <c r="CI78" s="737"/>
      <c r="CJ78" s="737">
        <f t="shared" si="54"/>
        <v>0</v>
      </c>
      <c r="CK78" s="737"/>
      <c r="CL78" s="737"/>
      <c r="CM78" s="737"/>
      <c r="CN78" s="737"/>
      <c r="CO78" s="721">
        <f t="shared" si="9"/>
        <v>30.3</v>
      </c>
      <c r="CP78" s="721">
        <f t="shared" si="10"/>
        <v>0</v>
      </c>
      <c r="CQ78" s="721">
        <f t="shared" si="11"/>
        <v>0</v>
      </c>
      <c r="CR78" s="722"/>
      <c r="CS78" s="721">
        <f t="shared" si="12"/>
        <v>30.3</v>
      </c>
      <c r="CT78" s="737">
        <v>0</v>
      </c>
      <c r="CU78" s="737"/>
      <c r="CV78" s="737"/>
      <c r="CW78" s="737"/>
      <c r="CX78" s="737">
        <v>0</v>
      </c>
      <c r="CY78" s="738">
        <f t="shared" si="55"/>
        <v>0</v>
      </c>
      <c r="CZ78" s="738"/>
      <c r="DA78" s="738"/>
      <c r="DB78" s="738"/>
      <c r="DC78" s="738"/>
      <c r="DD78" s="721">
        <f t="shared" si="14"/>
        <v>30.3</v>
      </c>
      <c r="DE78" s="721">
        <f t="shared" si="15"/>
        <v>0</v>
      </c>
      <c r="DF78" s="721">
        <f t="shared" si="16"/>
        <v>0</v>
      </c>
      <c r="DG78" s="722"/>
      <c r="DH78" s="721">
        <f t="shared" si="17"/>
        <v>30.3</v>
      </c>
      <c r="DI78" s="737">
        <v>0</v>
      </c>
      <c r="DJ78" s="737"/>
      <c r="DK78" s="737"/>
      <c r="DL78" s="737"/>
      <c r="DM78" s="737">
        <v>0</v>
      </c>
      <c r="DN78" s="738">
        <f t="shared" si="56"/>
        <v>0</v>
      </c>
      <c r="DO78" s="738"/>
      <c r="DP78" s="738"/>
      <c r="DQ78" s="738"/>
      <c r="DR78" s="738"/>
    </row>
    <row r="79" spans="1:122">
      <c r="A79" s="851"/>
      <c r="B79" s="854"/>
      <c r="C79" s="857"/>
      <c r="D79" s="778"/>
      <c r="E79" s="737"/>
      <c r="F79" s="737"/>
      <c r="G79" s="737"/>
      <c r="H79" s="737"/>
      <c r="I79" s="179"/>
      <c r="J79" s="737"/>
      <c r="K79" s="737"/>
      <c r="L79" s="737"/>
      <c r="M79" s="841"/>
      <c r="N79" s="747"/>
      <c r="O79" s="748"/>
      <c r="P79" s="179"/>
      <c r="Q79" s="737"/>
      <c r="R79" s="737"/>
      <c r="S79" s="737"/>
      <c r="T79" s="737"/>
      <c r="U79" s="737"/>
      <c r="V79" s="737"/>
      <c r="W79" s="837"/>
      <c r="X79" s="737"/>
      <c r="Y79" s="737"/>
      <c r="Z79" s="861"/>
      <c r="AA79" s="750"/>
      <c r="AB79" s="750"/>
      <c r="AC79" s="737"/>
      <c r="AD79" s="179" t="s">
        <v>154</v>
      </c>
      <c r="AE79" s="179" t="s">
        <v>206</v>
      </c>
      <c r="AF79" s="179" t="s">
        <v>399</v>
      </c>
      <c r="AG79" s="738"/>
      <c r="AH79" s="738">
        <f t="shared" si="46"/>
        <v>0</v>
      </c>
      <c r="AI79" s="738"/>
      <c r="AJ79" s="738"/>
      <c r="AK79" s="738"/>
      <c r="AL79" s="738"/>
      <c r="AM79" s="738"/>
      <c r="AN79" s="738"/>
      <c r="AO79" s="738"/>
      <c r="AP79" s="738"/>
      <c r="AQ79" s="737">
        <f>AR79+AT79+AU79</f>
        <v>6434.8</v>
      </c>
      <c r="AR79" s="737"/>
      <c r="AS79" s="737"/>
      <c r="AT79" s="737"/>
      <c r="AU79" s="737">
        <v>6434.8</v>
      </c>
      <c r="AV79" s="738">
        <f t="shared" si="49"/>
        <v>4752.8999999999996</v>
      </c>
      <c r="AW79" s="738"/>
      <c r="AX79" s="738"/>
      <c r="AY79" s="738"/>
      <c r="AZ79" s="738">
        <v>4752.8999999999996</v>
      </c>
      <c r="BA79" s="737">
        <f t="shared" si="50"/>
        <v>4757.8999999999996</v>
      </c>
      <c r="BB79" s="737"/>
      <c r="BC79" s="737"/>
      <c r="BD79" s="737"/>
      <c r="BE79" s="737">
        <v>4757.8999999999996</v>
      </c>
      <c r="BF79" s="739">
        <f t="shared" si="51"/>
        <v>4757.8999999999996</v>
      </c>
      <c r="BG79" s="739"/>
      <c r="BH79" s="739"/>
      <c r="BI79" s="739"/>
      <c r="BJ79" s="739">
        <v>4757.8999999999996</v>
      </c>
      <c r="BK79" s="738"/>
      <c r="BL79" s="738">
        <f t="shared" si="47"/>
        <v>0</v>
      </c>
      <c r="BM79" s="738"/>
      <c r="BN79" s="738"/>
      <c r="BO79" s="738"/>
      <c r="BP79" s="738"/>
      <c r="BQ79" s="738"/>
      <c r="BR79" s="738"/>
      <c r="BS79" s="738"/>
      <c r="BT79" s="738"/>
      <c r="BU79" s="737">
        <f>BV79+BX79+BY79</f>
        <v>4079.8</v>
      </c>
      <c r="BV79" s="737"/>
      <c r="BW79" s="737"/>
      <c r="BX79" s="737"/>
      <c r="BY79" s="737">
        <v>4079.8</v>
      </c>
      <c r="BZ79" s="738">
        <f t="shared" si="52"/>
        <v>4252.8999999999996</v>
      </c>
      <c r="CA79" s="738"/>
      <c r="CB79" s="738"/>
      <c r="CC79" s="738"/>
      <c r="CD79" s="738">
        <v>4252.8999999999996</v>
      </c>
      <c r="CE79" s="737">
        <f t="shared" si="53"/>
        <v>4257.8999999999996</v>
      </c>
      <c r="CF79" s="737"/>
      <c r="CG79" s="737"/>
      <c r="CH79" s="737"/>
      <c r="CI79" s="737">
        <v>4257.8999999999996</v>
      </c>
      <c r="CJ79" s="737">
        <f t="shared" si="54"/>
        <v>4257.8999999999996</v>
      </c>
      <c r="CK79" s="737"/>
      <c r="CL79" s="737"/>
      <c r="CM79" s="737"/>
      <c r="CN79" s="737">
        <v>4257.8999999999996</v>
      </c>
      <c r="CO79" s="721">
        <f t="shared" si="9"/>
        <v>0</v>
      </c>
      <c r="CP79" s="721">
        <f t="shared" si="10"/>
        <v>0</v>
      </c>
      <c r="CQ79" s="721">
        <f t="shared" si="11"/>
        <v>0</v>
      </c>
      <c r="CR79" s="722"/>
      <c r="CS79" s="721">
        <f t="shared" si="12"/>
        <v>0</v>
      </c>
      <c r="CT79" s="737">
        <f>CU79+CW79+CX79</f>
        <v>6434.8</v>
      </c>
      <c r="CU79" s="737"/>
      <c r="CV79" s="737"/>
      <c r="CW79" s="737"/>
      <c r="CX79" s="737">
        <v>6434.8</v>
      </c>
      <c r="CY79" s="738">
        <f t="shared" si="55"/>
        <v>4752.8999999999996</v>
      </c>
      <c r="CZ79" s="738"/>
      <c r="DA79" s="738"/>
      <c r="DB79" s="738"/>
      <c r="DC79" s="738">
        <v>4752.8999999999996</v>
      </c>
      <c r="DD79" s="721">
        <f t="shared" si="14"/>
        <v>0</v>
      </c>
      <c r="DE79" s="721">
        <f t="shared" si="15"/>
        <v>0</v>
      </c>
      <c r="DF79" s="721">
        <f t="shared" si="16"/>
        <v>0</v>
      </c>
      <c r="DG79" s="722"/>
      <c r="DH79" s="721">
        <f t="shared" si="17"/>
        <v>0</v>
      </c>
      <c r="DI79" s="737">
        <f>DJ79+DL79+DM79</f>
        <v>4079.8</v>
      </c>
      <c r="DJ79" s="737"/>
      <c r="DK79" s="737"/>
      <c r="DL79" s="737"/>
      <c r="DM79" s="737">
        <v>4079.8</v>
      </c>
      <c r="DN79" s="738">
        <f t="shared" si="56"/>
        <v>4252.8999999999996</v>
      </c>
      <c r="DO79" s="738"/>
      <c r="DP79" s="738"/>
      <c r="DQ79" s="738"/>
      <c r="DR79" s="738">
        <v>4252.8999999999996</v>
      </c>
    </row>
    <row r="80" spans="1:122">
      <c r="A80" s="851"/>
      <c r="B80" s="854"/>
      <c r="C80" s="857"/>
      <c r="D80" s="778"/>
      <c r="E80" s="737"/>
      <c r="F80" s="737"/>
      <c r="G80" s="737"/>
      <c r="H80" s="737"/>
      <c r="I80" s="179"/>
      <c r="J80" s="737"/>
      <c r="K80" s="737"/>
      <c r="L80" s="737"/>
      <c r="M80" s="841"/>
      <c r="N80" s="747"/>
      <c r="O80" s="748"/>
      <c r="P80" s="179"/>
      <c r="Q80" s="737"/>
      <c r="R80" s="737"/>
      <c r="S80" s="737"/>
      <c r="T80" s="737"/>
      <c r="U80" s="737"/>
      <c r="V80" s="737"/>
      <c r="W80" s="837"/>
      <c r="X80" s="737"/>
      <c r="Y80" s="737"/>
      <c r="Z80" s="861"/>
      <c r="AA80" s="750"/>
      <c r="AB80" s="750"/>
      <c r="AC80" s="737"/>
      <c r="AD80" s="179" t="s">
        <v>154</v>
      </c>
      <c r="AE80" s="179" t="s">
        <v>206</v>
      </c>
      <c r="AF80" s="179" t="s">
        <v>409</v>
      </c>
      <c r="AG80" s="738"/>
      <c r="AH80" s="738">
        <f t="shared" si="46"/>
        <v>0</v>
      </c>
      <c r="AI80" s="738"/>
      <c r="AJ80" s="738"/>
      <c r="AK80" s="738"/>
      <c r="AL80" s="738"/>
      <c r="AM80" s="738"/>
      <c r="AN80" s="738"/>
      <c r="AO80" s="738"/>
      <c r="AP80" s="738"/>
      <c r="AQ80" s="737">
        <f>AR80+AT80+AU80</f>
        <v>70</v>
      </c>
      <c r="AR80" s="737"/>
      <c r="AS80" s="737"/>
      <c r="AT80" s="737"/>
      <c r="AU80" s="737">
        <v>70</v>
      </c>
      <c r="AV80" s="738">
        <f t="shared" si="49"/>
        <v>70</v>
      </c>
      <c r="AW80" s="738"/>
      <c r="AX80" s="738"/>
      <c r="AY80" s="738"/>
      <c r="AZ80" s="738">
        <v>70</v>
      </c>
      <c r="BA80" s="737">
        <f t="shared" si="50"/>
        <v>70</v>
      </c>
      <c r="BB80" s="737"/>
      <c r="BC80" s="737"/>
      <c r="BD80" s="737"/>
      <c r="BE80" s="737">
        <v>70</v>
      </c>
      <c r="BF80" s="739">
        <f t="shared" si="51"/>
        <v>70</v>
      </c>
      <c r="BG80" s="739"/>
      <c r="BH80" s="739"/>
      <c r="BI80" s="739"/>
      <c r="BJ80" s="739">
        <v>70</v>
      </c>
      <c r="BK80" s="738"/>
      <c r="BL80" s="738">
        <f t="shared" si="47"/>
        <v>0</v>
      </c>
      <c r="BM80" s="738"/>
      <c r="BN80" s="738"/>
      <c r="BO80" s="738"/>
      <c r="BP80" s="738"/>
      <c r="BQ80" s="738"/>
      <c r="BR80" s="738"/>
      <c r="BS80" s="738"/>
      <c r="BT80" s="738"/>
      <c r="BU80" s="737">
        <f>BV80+BX80+BY80</f>
        <v>70</v>
      </c>
      <c r="BV80" s="737"/>
      <c r="BW80" s="737"/>
      <c r="BX80" s="737"/>
      <c r="BY80" s="737">
        <v>70</v>
      </c>
      <c r="BZ80" s="738">
        <f t="shared" si="52"/>
        <v>70</v>
      </c>
      <c r="CA80" s="738"/>
      <c r="CB80" s="738"/>
      <c r="CC80" s="738"/>
      <c r="CD80" s="738">
        <v>70</v>
      </c>
      <c r="CE80" s="737">
        <f t="shared" si="53"/>
        <v>70</v>
      </c>
      <c r="CF80" s="737"/>
      <c r="CG80" s="737"/>
      <c r="CH80" s="737"/>
      <c r="CI80" s="737">
        <v>70</v>
      </c>
      <c r="CJ80" s="737">
        <f t="shared" si="54"/>
        <v>70</v>
      </c>
      <c r="CK80" s="737"/>
      <c r="CL80" s="737"/>
      <c r="CM80" s="737"/>
      <c r="CN80" s="737">
        <v>70</v>
      </c>
      <c r="CO80" s="721">
        <f t="shared" si="9"/>
        <v>0</v>
      </c>
      <c r="CP80" s="721">
        <f t="shared" si="10"/>
        <v>0</v>
      </c>
      <c r="CQ80" s="721">
        <f t="shared" si="11"/>
        <v>0</v>
      </c>
      <c r="CR80" s="722"/>
      <c r="CS80" s="721">
        <f t="shared" si="12"/>
        <v>0</v>
      </c>
      <c r="CT80" s="737">
        <f>CU80+CW80+CX80</f>
        <v>70</v>
      </c>
      <c r="CU80" s="737"/>
      <c r="CV80" s="737"/>
      <c r="CW80" s="737"/>
      <c r="CX80" s="737">
        <v>70</v>
      </c>
      <c r="CY80" s="738">
        <f t="shared" si="55"/>
        <v>70</v>
      </c>
      <c r="CZ80" s="738"/>
      <c r="DA80" s="738"/>
      <c r="DB80" s="738"/>
      <c r="DC80" s="738">
        <v>70</v>
      </c>
      <c r="DD80" s="721">
        <f t="shared" si="14"/>
        <v>0</v>
      </c>
      <c r="DE80" s="721">
        <f t="shared" si="15"/>
        <v>0</v>
      </c>
      <c r="DF80" s="721">
        <f t="shared" si="16"/>
        <v>0</v>
      </c>
      <c r="DG80" s="722"/>
      <c r="DH80" s="721">
        <f t="shared" si="17"/>
        <v>0</v>
      </c>
      <c r="DI80" s="737">
        <f>DJ80+DL80+DM80</f>
        <v>70</v>
      </c>
      <c r="DJ80" s="737"/>
      <c r="DK80" s="737"/>
      <c r="DL80" s="737"/>
      <c r="DM80" s="737">
        <v>70</v>
      </c>
      <c r="DN80" s="738">
        <f t="shared" si="56"/>
        <v>70</v>
      </c>
      <c r="DO80" s="738"/>
      <c r="DP80" s="738"/>
      <c r="DQ80" s="738"/>
      <c r="DR80" s="738">
        <v>70</v>
      </c>
    </row>
    <row r="81" spans="1:122" ht="15" customHeight="1">
      <c r="A81" s="851"/>
      <c r="B81" s="854"/>
      <c r="C81" s="857"/>
      <c r="D81" s="778"/>
      <c r="E81" s="737"/>
      <c r="F81" s="737"/>
      <c r="G81" s="737"/>
      <c r="H81" s="737"/>
      <c r="I81" s="179"/>
      <c r="J81" s="737"/>
      <c r="K81" s="737"/>
      <c r="L81" s="737"/>
      <c r="M81" s="841"/>
      <c r="N81" s="747"/>
      <c r="O81" s="748"/>
      <c r="P81" s="179"/>
      <c r="Q81" s="737"/>
      <c r="R81" s="737"/>
      <c r="S81" s="737"/>
      <c r="T81" s="737"/>
      <c r="U81" s="737"/>
      <c r="V81" s="737"/>
      <c r="W81" s="838"/>
      <c r="X81" s="737"/>
      <c r="Y81" s="737"/>
      <c r="Z81" s="861"/>
      <c r="AA81" s="750"/>
      <c r="AB81" s="750"/>
      <c r="AC81" s="737"/>
      <c r="AD81" s="179" t="s">
        <v>154</v>
      </c>
      <c r="AE81" s="179" t="s">
        <v>430</v>
      </c>
      <c r="AF81" s="179" t="s">
        <v>399</v>
      </c>
      <c r="AG81" s="738">
        <f t="shared" si="48"/>
        <v>579.70000000000005</v>
      </c>
      <c r="AH81" s="738">
        <f t="shared" si="46"/>
        <v>570</v>
      </c>
      <c r="AI81" s="738"/>
      <c r="AJ81" s="738"/>
      <c r="AK81" s="738">
        <v>233.8</v>
      </c>
      <c r="AL81" s="738">
        <v>233.8</v>
      </c>
      <c r="AM81" s="738"/>
      <c r="AN81" s="738"/>
      <c r="AO81" s="738">
        <v>345.9</v>
      </c>
      <c r="AP81" s="738">
        <v>336.2</v>
      </c>
      <c r="AQ81" s="737"/>
      <c r="AR81" s="737"/>
      <c r="AS81" s="737"/>
      <c r="AT81" s="737"/>
      <c r="AU81" s="737"/>
      <c r="AV81" s="738">
        <f t="shared" si="49"/>
        <v>0</v>
      </c>
      <c r="AW81" s="738"/>
      <c r="AX81" s="738"/>
      <c r="AY81" s="738"/>
      <c r="AZ81" s="738"/>
      <c r="BA81" s="737">
        <f t="shared" si="50"/>
        <v>0</v>
      </c>
      <c r="BB81" s="737"/>
      <c r="BC81" s="737"/>
      <c r="BD81" s="737"/>
      <c r="BE81" s="737"/>
      <c r="BF81" s="739">
        <f t="shared" si="51"/>
        <v>0</v>
      </c>
      <c r="BG81" s="739"/>
      <c r="BH81" s="739"/>
      <c r="BI81" s="739"/>
      <c r="BJ81" s="739"/>
      <c r="BK81" s="738">
        <f>BM81+BO81+BQ81+BS81</f>
        <v>579.70000000000005</v>
      </c>
      <c r="BL81" s="738">
        <f t="shared" si="47"/>
        <v>570</v>
      </c>
      <c r="BM81" s="738"/>
      <c r="BN81" s="738"/>
      <c r="BO81" s="738">
        <v>233.8</v>
      </c>
      <c r="BP81" s="738">
        <v>233.8</v>
      </c>
      <c r="BQ81" s="738"/>
      <c r="BR81" s="738"/>
      <c r="BS81" s="738">
        <v>345.9</v>
      </c>
      <c r="BT81" s="738">
        <v>336.2</v>
      </c>
      <c r="BU81" s="737"/>
      <c r="BV81" s="737"/>
      <c r="BW81" s="737"/>
      <c r="BX81" s="737"/>
      <c r="BY81" s="737"/>
      <c r="BZ81" s="738">
        <f t="shared" si="52"/>
        <v>0</v>
      </c>
      <c r="CA81" s="738"/>
      <c r="CB81" s="738"/>
      <c r="CC81" s="738"/>
      <c r="CD81" s="738"/>
      <c r="CE81" s="737">
        <f t="shared" si="53"/>
        <v>0</v>
      </c>
      <c r="CF81" s="737"/>
      <c r="CG81" s="737"/>
      <c r="CH81" s="737"/>
      <c r="CI81" s="737"/>
      <c r="CJ81" s="737">
        <f t="shared" si="54"/>
        <v>0</v>
      </c>
      <c r="CK81" s="737"/>
      <c r="CL81" s="737"/>
      <c r="CM81" s="737"/>
      <c r="CN81" s="737"/>
      <c r="CO81" s="721">
        <f t="shared" si="9"/>
        <v>570</v>
      </c>
      <c r="CP81" s="721">
        <f t="shared" si="10"/>
        <v>0</v>
      </c>
      <c r="CQ81" s="721">
        <f t="shared" si="11"/>
        <v>233.8</v>
      </c>
      <c r="CR81" s="722"/>
      <c r="CS81" s="721">
        <f t="shared" si="12"/>
        <v>336.2</v>
      </c>
      <c r="CT81" s="737"/>
      <c r="CU81" s="737"/>
      <c r="CV81" s="737"/>
      <c r="CW81" s="737"/>
      <c r="CX81" s="737"/>
      <c r="CY81" s="738">
        <f t="shared" si="55"/>
        <v>0</v>
      </c>
      <c r="CZ81" s="738"/>
      <c r="DA81" s="738"/>
      <c r="DB81" s="738"/>
      <c r="DC81" s="738"/>
      <c r="DD81" s="721">
        <f t="shared" si="14"/>
        <v>570</v>
      </c>
      <c r="DE81" s="721">
        <f t="shared" si="15"/>
        <v>0</v>
      </c>
      <c r="DF81" s="721">
        <f t="shared" si="16"/>
        <v>233.8</v>
      </c>
      <c r="DG81" s="722"/>
      <c r="DH81" s="721">
        <f t="shared" si="17"/>
        <v>336.2</v>
      </c>
      <c r="DI81" s="737"/>
      <c r="DJ81" s="737"/>
      <c r="DK81" s="737"/>
      <c r="DL81" s="737"/>
      <c r="DM81" s="737"/>
      <c r="DN81" s="738">
        <f t="shared" si="56"/>
        <v>0</v>
      </c>
      <c r="DO81" s="738"/>
      <c r="DP81" s="738"/>
      <c r="DQ81" s="738"/>
      <c r="DR81" s="738"/>
    </row>
    <row r="82" spans="1:122">
      <c r="A82" s="851"/>
      <c r="B82" s="854"/>
      <c r="C82" s="858"/>
      <c r="D82" s="778"/>
      <c r="E82" s="737"/>
      <c r="F82" s="737"/>
      <c r="G82" s="737"/>
      <c r="H82" s="737"/>
      <c r="I82" s="179"/>
      <c r="J82" s="737"/>
      <c r="K82" s="737"/>
      <c r="L82" s="737"/>
      <c r="M82" s="842"/>
      <c r="N82" s="747"/>
      <c r="O82" s="748"/>
      <c r="P82" s="179"/>
      <c r="Q82" s="737"/>
      <c r="R82" s="737"/>
      <c r="S82" s="737"/>
      <c r="T82" s="737"/>
      <c r="U82" s="737"/>
      <c r="V82" s="737"/>
      <c r="W82" s="737"/>
      <c r="X82" s="737"/>
      <c r="Y82" s="737"/>
      <c r="Z82" s="861"/>
      <c r="AA82" s="750"/>
      <c r="AB82" s="750"/>
      <c r="AC82" s="737"/>
      <c r="AD82" s="179" t="s">
        <v>154</v>
      </c>
      <c r="AE82" s="179" t="s">
        <v>557</v>
      </c>
      <c r="AF82" s="179" t="s">
        <v>399</v>
      </c>
      <c r="AG82" s="738">
        <f t="shared" si="48"/>
        <v>6042.0000000000009</v>
      </c>
      <c r="AH82" s="738">
        <f t="shared" si="46"/>
        <v>5674.4000000000005</v>
      </c>
      <c r="AI82" s="738">
        <v>5535.6</v>
      </c>
      <c r="AJ82" s="738">
        <v>5284.3</v>
      </c>
      <c r="AK82" s="738">
        <v>176.6</v>
      </c>
      <c r="AL82" s="738">
        <v>168.6</v>
      </c>
      <c r="AM82" s="738">
        <v>0</v>
      </c>
      <c r="AN82" s="738"/>
      <c r="AO82" s="738">
        <v>329.8</v>
      </c>
      <c r="AP82" s="738">
        <v>221.5</v>
      </c>
      <c r="AQ82" s="737"/>
      <c r="AR82" s="737"/>
      <c r="AS82" s="737"/>
      <c r="AT82" s="737"/>
      <c r="AU82" s="737"/>
      <c r="AV82" s="738">
        <f t="shared" si="49"/>
        <v>0</v>
      </c>
      <c r="AW82" s="738"/>
      <c r="AX82" s="738"/>
      <c r="AY82" s="738"/>
      <c r="AZ82" s="738"/>
      <c r="BA82" s="737">
        <f t="shared" si="50"/>
        <v>0</v>
      </c>
      <c r="BB82" s="737"/>
      <c r="BC82" s="737"/>
      <c r="BD82" s="737"/>
      <c r="BE82" s="737"/>
      <c r="BF82" s="739">
        <f t="shared" si="51"/>
        <v>0</v>
      </c>
      <c r="BG82" s="739"/>
      <c r="BH82" s="739"/>
      <c r="BI82" s="739"/>
      <c r="BJ82" s="739"/>
      <c r="BK82" s="738">
        <f>BM82+BO82+BQ82+BS82</f>
        <v>6042.0000000000009</v>
      </c>
      <c r="BL82" s="738">
        <f t="shared" si="47"/>
        <v>5674.4000000000005</v>
      </c>
      <c r="BM82" s="738">
        <v>5535.6</v>
      </c>
      <c r="BN82" s="738">
        <v>5284.3</v>
      </c>
      <c r="BO82" s="738">
        <v>176.6</v>
      </c>
      <c r="BP82" s="738">
        <v>168.6</v>
      </c>
      <c r="BQ82" s="738">
        <v>0</v>
      </c>
      <c r="BR82" s="738"/>
      <c r="BS82" s="738">
        <v>329.8</v>
      </c>
      <c r="BT82" s="738">
        <v>221.5</v>
      </c>
      <c r="BU82" s="737"/>
      <c r="BV82" s="737"/>
      <c r="BW82" s="737"/>
      <c r="BX82" s="737"/>
      <c r="BY82" s="737"/>
      <c r="BZ82" s="738">
        <f t="shared" si="52"/>
        <v>0</v>
      </c>
      <c r="CA82" s="738"/>
      <c r="CB82" s="738"/>
      <c r="CC82" s="738"/>
      <c r="CD82" s="738"/>
      <c r="CE82" s="737">
        <f t="shared" si="53"/>
        <v>0</v>
      </c>
      <c r="CF82" s="737"/>
      <c r="CG82" s="737"/>
      <c r="CH82" s="737"/>
      <c r="CI82" s="737"/>
      <c r="CJ82" s="737">
        <f t="shared" si="54"/>
        <v>0</v>
      </c>
      <c r="CK82" s="737"/>
      <c r="CL82" s="737"/>
      <c r="CM82" s="737"/>
      <c r="CN82" s="737"/>
      <c r="CO82" s="721">
        <f t="shared" si="9"/>
        <v>5674.4000000000005</v>
      </c>
      <c r="CP82" s="721">
        <f t="shared" si="10"/>
        <v>5284.3</v>
      </c>
      <c r="CQ82" s="721">
        <f t="shared" si="11"/>
        <v>168.6</v>
      </c>
      <c r="CR82" s="722"/>
      <c r="CS82" s="721">
        <f t="shared" si="12"/>
        <v>221.5</v>
      </c>
      <c r="CT82" s="737"/>
      <c r="CU82" s="737"/>
      <c r="CV82" s="737"/>
      <c r="CW82" s="737"/>
      <c r="CX82" s="737"/>
      <c r="CY82" s="738">
        <f t="shared" si="55"/>
        <v>0</v>
      </c>
      <c r="CZ82" s="738"/>
      <c r="DA82" s="738"/>
      <c r="DB82" s="738"/>
      <c r="DC82" s="738"/>
      <c r="DD82" s="721">
        <f t="shared" si="14"/>
        <v>5674.4000000000005</v>
      </c>
      <c r="DE82" s="721">
        <f t="shared" si="15"/>
        <v>5284.3</v>
      </c>
      <c r="DF82" s="721">
        <f t="shared" si="16"/>
        <v>168.6</v>
      </c>
      <c r="DG82" s="722"/>
      <c r="DH82" s="721">
        <f t="shared" si="17"/>
        <v>221.5</v>
      </c>
      <c r="DI82" s="737"/>
      <c r="DJ82" s="737"/>
      <c r="DK82" s="737"/>
      <c r="DL82" s="737"/>
      <c r="DM82" s="737"/>
      <c r="DN82" s="738">
        <f t="shared" si="56"/>
        <v>0</v>
      </c>
      <c r="DO82" s="738"/>
      <c r="DP82" s="738"/>
      <c r="DQ82" s="738"/>
      <c r="DR82" s="738"/>
    </row>
    <row r="83" spans="1:122">
      <c r="A83" s="851"/>
      <c r="B83" s="854"/>
      <c r="C83" s="779"/>
      <c r="D83" s="778"/>
      <c r="E83" s="737"/>
      <c r="F83" s="737"/>
      <c r="G83" s="737"/>
      <c r="H83" s="737"/>
      <c r="I83" s="179"/>
      <c r="J83" s="737"/>
      <c r="K83" s="737"/>
      <c r="L83" s="737"/>
      <c r="M83" s="746"/>
      <c r="N83" s="747"/>
      <c r="O83" s="748"/>
      <c r="P83" s="179"/>
      <c r="Q83" s="737"/>
      <c r="R83" s="737"/>
      <c r="S83" s="737"/>
      <c r="T83" s="737"/>
      <c r="U83" s="737"/>
      <c r="V83" s="737"/>
      <c r="W83" s="737"/>
      <c r="X83" s="737"/>
      <c r="Y83" s="737"/>
      <c r="Z83" s="861"/>
      <c r="AA83" s="750"/>
      <c r="AB83" s="750"/>
      <c r="AC83" s="737"/>
      <c r="AD83" s="179" t="s">
        <v>154</v>
      </c>
      <c r="AE83" s="179" t="s">
        <v>557</v>
      </c>
      <c r="AF83" s="179" t="s">
        <v>416</v>
      </c>
      <c r="AG83" s="738"/>
      <c r="AH83" s="738"/>
      <c r="AI83" s="738"/>
      <c r="AJ83" s="738"/>
      <c r="AK83" s="738"/>
      <c r="AL83" s="738"/>
      <c r="AM83" s="738"/>
      <c r="AN83" s="738"/>
      <c r="AO83" s="738"/>
      <c r="AP83" s="738"/>
      <c r="AQ83" s="737"/>
      <c r="AR83" s="722"/>
      <c r="AS83" s="722"/>
      <c r="AT83" s="737"/>
      <c r="AU83" s="737"/>
      <c r="AV83" s="738"/>
      <c r="AW83" s="738"/>
      <c r="AX83" s="738"/>
      <c r="AY83" s="738"/>
      <c r="AZ83" s="738"/>
      <c r="BA83" s="737"/>
      <c r="BB83" s="737"/>
      <c r="BC83" s="737"/>
      <c r="BD83" s="737"/>
      <c r="BE83" s="737"/>
      <c r="BF83" s="739"/>
      <c r="BG83" s="739"/>
      <c r="BH83" s="739"/>
      <c r="BI83" s="739"/>
      <c r="BJ83" s="739"/>
      <c r="BK83" s="738"/>
      <c r="BL83" s="738"/>
      <c r="BM83" s="738"/>
      <c r="BN83" s="738"/>
      <c r="BO83" s="738"/>
      <c r="BP83" s="738"/>
      <c r="BQ83" s="738"/>
      <c r="BR83" s="738"/>
      <c r="BS83" s="738"/>
      <c r="BT83" s="738"/>
      <c r="BU83" s="737"/>
      <c r="BV83" s="722"/>
      <c r="BW83" s="722"/>
      <c r="BX83" s="737"/>
      <c r="BY83" s="737"/>
      <c r="BZ83" s="738"/>
      <c r="CA83" s="738"/>
      <c r="CB83" s="738"/>
      <c r="CC83" s="738"/>
      <c r="CD83" s="738"/>
      <c r="CE83" s="737"/>
      <c r="CF83" s="737"/>
      <c r="CG83" s="737"/>
      <c r="CH83" s="737"/>
      <c r="CI83" s="737"/>
      <c r="CJ83" s="737"/>
      <c r="CK83" s="737"/>
      <c r="CL83" s="737"/>
      <c r="CM83" s="737"/>
      <c r="CN83" s="737"/>
      <c r="CO83" s="721"/>
      <c r="CP83" s="721"/>
      <c r="CQ83" s="721"/>
      <c r="CR83" s="722"/>
      <c r="CS83" s="721"/>
      <c r="CT83" s="737"/>
      <c r="CU83" s="722"/>
      <c r="CV83" s="722"/>
      <c r="CW83" s="737"/>
      <c r="CX83" s="737"/>
      <c r="CY83" s="738"/>
      <c r="CZ83" s="738"/>
      <c r="DA83" s="738"/>
      <c r="DB83" s="738"/>
      <c r="DC83" s="738"/>
      <c r="DD83" s="721"/>
      <c r="DE83" s="721"/>
      <c r="DF83" s="721"/>
      <c r="DG83" s="722"/>
      <c r="DH83" s="721"/>
      <c r="DI83" s="737"/>
      <c r="DJ83" s="722"/>
      <c r="DK83" s="722"/>
      <c r="DL83" s="737"/>
      <c r="DM83" s="737"/>
      <c r="DN83" s="738"/>
      <c r="DO83" s="738"/>
      <c r="DP83" s="738"/>
      <c r="DQ83" s="738"/>
      <c r="DR83" s="738"/>
    </row>
    <row r="84" spans="1:122">
      <c r="A84" s="851"/>
      <c r="B84" s="854"/>
      <c r="C84" s="779"/>
      <c r="D84" s="778"/>
      <c r="E84" s="737"/>
      <c r="F84" s="737"/>
      <c r="G84" s="737"/>
      <c r="H84" s="737"/>
      <c r="I84" s="179"/>
      <c r="J84" s="737"/>
      <c r="K84" s="737"/>
      <c r="L84" s="737"/>
      <c r="M84" s="746"/>
      <c r="N84" s="747"/>
      <c r="O84" s="748"/>
      <c r="P84" s="179"/>
      <c r="Q84" s="737"/>
      <c r="R84" s="737"/>
      <c r="S84" s="737"/>
      <c r="T84" s="737"/>
      <c r="U84" s="737"/>
      <c r="V84" s="737"/>
      <c r="W84" s="737"/>
      <c r="X84" s="737"/>
      <c r="Y84" s="737"/>
      <c r="Z84" s="861"/>
      <c r="AA84" s="750"/>
      <c r="AB84" s="750"/>
      <c r="AC84" s="737"/>
      <c r="AD84" s="179" t="s">
        <v>154</v>
      </c>
      <c r="AE84" s="179" t="s">
        <v>558</v>
      </c>
      <c r="AF84" s="179" t="s">
        <v>399</v>
      </c>
      <c r="AG84" s="738"/>
      <c r="AH84" s="738"/>
      <c r="AI84" s="738"/>
      <c r="AJ84" s="738"/>
      <c r="AK84" s="738"/>
      <c r="AL84" s="738"/>
      <c r="AM84" s="738"/>
      <c r="AN84" s="738"/>
      <c r="AO84" s="738"/>
      <c r="AP84" s="738"/>
      <c r="AQ84" s="737">
        <f>AR84+AS84+AU84</f>
        <v>6624.3</v>
      </c>
      <c r="AR84" s="737">
        <v>6558.1</v>
      </c>
      <c r="AS84" s="737">
        <v>60.2</v>
      </c>
      <c r="AT84" s="737"/>
      <c r="AU84" s="737">
        <v>6</v>
      </c>
      <c r="AV84" s="738">
        <f t="shared" si="49"/>
        <v>0</v>
      </c>
      <c r="AW84" s="738">
        <v>0</v>
      </c>
      <c r="AX84" s="738">
        <v>0</v>
      </c>
      <c r="AY84" s="738"/>
      <c r="AZ84" s="738">
        <v>0</v>
      </c>
      <c r="BA84" s="737">
        <f t="shared" si="50"/>
        <v>0</v>
      </c>
      <c r="BB84" s="737"/>
      <c r="BC84" s="737">
        <v>0</v>
      </c>
      <c r="BD84" s="737"/>
      <c r="BE84" s="737"/>
      <c r="BF84" s="739">
        <f t="shared" si="51"/>
        <v>0</v>
      </c>
      <c r="BG84" s="739"/>
      <c r="BH84" s="739">
        <v>0</v>
      </c>
      <c r="BI84" s="739"/>
      <c r="BJ84" s="739"/>
      <c r="BK84" s="738"/>
      <c r="BL84" s="738"/>
      <c r="BM84" s="738"/>
      <c r="BN84" s="738"/>
      <c r="BO84" s="738"/>
      <c r="BP84" s="738"/>
      <c r="BQ84" s="738"/>
      <c r="BR84" s="738"/>
      <c r="BS84" s="738"/>
      <c r="BT84" s="738"/>
      <c r="BU84" s="737">
        <f>BV84+BW84+BY84</f>
        <v>6624.3</v>
      </c>
      <c r="BV84" s="737">
        <v>6558.1</v>
      </c>
      <c r="BW84" s="737">
        <v>60.2</v>
      </c>
      <c r="BX84" s="737"/>
      <c r="BY84" s="737">
        <v>6</v>
      </c>
      <c r="BZ84" s="738">
        <f t="shared" si="52"/>
        <v>0</v>
      </c>
      <c r="CA84" s="738">
        <v>0</v>
      </c>
      <c r="CB84" s="738">
        <v>0</v>
      </c>
      <c r="CC84" s="738"/>
      <c r="CD84" s="738">
        <v>0</v>
      </c>
      <c r="CE84" s="737">
        <f t="shared" si="53"/>
        <v>0</v>
      </c>
      <c r="CF84" s="737"/>
      <c r="CG84" s="737">
        <v>0</v>
      </c>
      <c r="CH84" s="737"/>
      <c r="CI84" s="737"/>
      <c r="CJ84" s="737">
        <f t="shared" si="54"/>
        <v>0</v>
      </c>
      <c r="CK84" s="737"/>
      <c r="CL84" s="737">
        <v>0</v>
      </c>
      <c r="CM84" s="737"/>
      <c r="CN84" s="737"/>
      <c r="CO84" s="721">
        <f t="shared" si="9"/>
        <v>0</v>
      </c>
      <c r="CP84" s="721">
        <f t="shared" si="10"/>
        <v>0</v>
      </c>
      <c r="CQ84" s="721">
        <f t="shared" si="11"/>
        <v>0</v>
      </c>
      <c r="CR84" s="722"/>
      <c r="CS84" s="721">
        <f t="shared" si="12"/>
        <v>0</v>
      </c>
      <c r="CT84" s="737">
        <f>CU84+CV84+CX84</f>
        <v>6624.3</v>
      </c>
      <c r="CU84" s="737">
        <v>6558.1</v>
      </c>
      <c r="CV84" s="737">
        <v>60.2</v>
      </c>
      <c r="CW84" s="737"/>
      <c r="CX84" s="737">
        <v>6</v>
      </c>
      <c r="CY84" s="738">
        <f t="shared" si="55"/>
        <v>0</v>
      </c>
      <c r="CZ84" s="738">
        <v>0</v>
      </c>
      <c r="DA84" s="738">
        <v>0</v>
      </c>
      <c r="DB84" s="738"/>
      <c r="DC84" s="738">
        <v>0</v>
      </c>
      <c r="DD84" s="721">
        <f t="shared" si="14"/>
        <v>0</v>
      </c>
      <c r="DE84" s="721">
        <f t="shared" si="15"/>
        <v>0</v>
      </c>
      <c r="DF84" s="721">
        <f t="shared" si="16"/>
        <v>0</v>
      </c>
      <c r="DG84" s="722"/>
      <c r="DH84" s="721">
        <f t="shared" si="17"/>
        <v>0</v>
      </c>
      <c r="DI84" s="737">
        <f>DJ84+DK84+DM84</f>
        <v>6624.3</v>
      </c>
      <c r="DJ84" s="737">
        <v>6558.1</v>
      </c>
      <c r="DK84" s="737">
        <v>60.2</v>
      </c>
      <c r="DL84" s="737"/>
      <c r="DM84" s="737">
        <v>6</v>
      </c>
      <c r="DN84" s="738">
        <f t="shared" si="56"/>
        <v>0</v>
      </c>
      <c r="DO84" s="738">
        <v>0</v>
      </c>
      <c r="DP84" s="738">
        <v>0</v>
      </c>
      <c r="DQ84" s="738"/>
      <c r="DR84" s="738">
        <v>0</v>
      </c>
    </row>
    <row r="85" spans="1:122">
      <c r="A85" s="851"/>
      <c r="B85" s="854"/>
      <c r="C85" s="779"/>
      <c r="D85" s="778"/>
      <c r="E85" s="737"/>
      <c r="F85" s="737"/>
      <c r="G85" s="737"/>
      <c r="H85" s="737"/>
      <c r="I85" s="179"/>
      <c r="J85" s="737"/>
      <c r="K85" s="737"/>
      <c r="L85" s="737"/>
      <c r="M85" s="746"/>
      <c r="N85" s="747"/>
      <c r="O85" s="748"/>
      <c r="P85" s="179"/>
      <c r="Q85" s="737"/>
      <c r="R85" s="737"/>
      <c r="S85" s="737"/>
      <c r="T85" s="737"/>
      <c r="U85" s="737"/>
      <c r="V85" s="737"/>
      <c r="W85" s="737"/>
      <c r="X85" s="737"/>
      <c r="Y85" s="737"/>
      <c r="Z85" s="861"/>
      <c r="AA85" s="750"/>
      <c r="AB85" s="750"/>
      <c r="AC85" s="737"/>
    </row>
    <row r="86" spans="1:122">
      <c r="A86" s="851"/>
      <c r="B86" s="854"/>
      <c r="C86" s="737"/>
      <c r="D86" s="737"/>
      <c r="E86" s="737"/>
      <c r="F86" s="737"/>
      <c r="G86" s="737"/>
      <c r="H86" s="737"/>
      <c r="I86" s="179"/>
      <c r="J86" s="737"/>
      <c r="K86" s="737"/>
      <c r="L86" s="737"/>
      <c r="M86" s="765"/>
      <c r="N86" s="747"/>
      <c r="O86" s="748"/>
      <c r="P86" s="179"/>
      <c r="Q86" s="737"/>
      <c r="R86" s="737"/>
      <c r="S86" s="737"/>
      <c r="T86" s="737"/>
      <c r="U86" s="737"/>
      <c r="V86" s="737"/>
      <c r="W86" s="737"/>
      <c r="X86" s="737"/>
      <c r="Y86" s="737"/>
      <c r="Z86" s="862"/>
      <c r="AA86" s="750"/>
      <c r="AB86" s="750"/>
      <c r="AC86" s="737"/>
      <c r="AD86" s="179"/>
      <c r="AE86" s="179"/>
      <c r="AF86" s="179"/>
      <c r="AG86" s="738">
        <f t="shared" si="48"/>
        <v>12529.7</v>
      </c>
      <c r="AH86" s="738">
        <f t="shared" si="46"/>
        <v>11223.2</v>
      </c>
      <c r="AI86" s="738">
        <f>SUM(AI75:AI83)</f>
        <v>5535.6</v>
      </c>
      <c r="AJ86" s="738">
        <f>SUM(AJ75:AJ83)</f>
        <v>5284.3</v>
      </c>
      <c r="AK86" s="738">
        <f>SUM(AK75:AK83)</f>
        <v>410.4</v>
      </c>
      <c r="AL86" s="738">
        <f>SUM(AL75:AL83)</f>
        <v>402.4</v>
      </c>
      <c r="AM86" s="738">
        <f>SUM(AM75:AM83)</f>
        <v>0</v>
      </c>
      <c r="AN86" s="738"/>
      <c r="AO86" s="738">
        <f>AO75+AO77+AO78+AO81+AO82+AO83</f>
        <v>6583.7</v>
      </c>
      <c r="AP86" s="738">
        <f>AP75+AP77+AP78+AP81+AP82+AP83</f>
        <v>5536.5</v>
      </c>
      <c r="AQ86" s="737">
        <f ca="1">SUM(AQ74:AQ152)</f>
        <v>16102</v>
      </c>
      <c r="AR86" s="737">
        <f ca="1">SUM(AR84:AR152)</f>
        <v>6558.1</v>
      </c>
      <c r="AS86" s="737">
        <f ca="1">SUM(AS74:AS152)</f>
        <v>119.6</v>
      </c>
      <c r="AT86" s="737"/>
      <c r="AU86" s="737">
        <f ca="1">SUM(AU74:AU152)</f>
        <v>9424.2999999999993</v>
      </c>
      <c r="AV86" s="738">
        <f ca="1">AW86+AX86+AZ86</f>
        <v>7225.2</v>
      </c>
      <c r="AW86" s="738">
        <f ca="1">SUM(AW76:AW152)</f>
        <v>0</v>
      </c>
      <c r="AX86" s="738">
        <f ca="1">SUM(AX76:AX152)</f>
        <v>0</v>
      </c>
      <c r="AY86" s="738"/>
      <c r="AZ86" s="738">
        <f>AZ76+AZ79+AZ80+AZ84</f>
        <v>7225.2</v>
      </c>
      <c r="BA86" s="737">
        <f ca="1">SUM(BA76:BA152)</f>
        <v>7230.2</v>
      </c>
      <c r="BB86" s="737"/>
      <c r="BC86" s="737">
        <f ca="1">SUM(BC76:BC152)</f>
        <v>0</v>
      </c>
      <c r="BD86" s="737"/>
      <c r="BE86" s="737">
        <f>SUM(BE76:BE83)</f>
        <v>7230.2</v>
      </c>
      <c r="BF86" s="739">
        <f ca="1">SUM(BF76:BF152)</f>
        <v>7230.2</v>
      </c>
      <c r="BG86" s="739"/>
      <c r="BH86" s="739">
        <f ca="1">SUM(BH76:BH152)</f>
        <v>0</v>
      </c>
      <c r="BI86" s="739"/>
      <c r="BJ86" s="739">
        <f>SUM(BJ76:BJ83)</f>
        <v>7230.2</v>
      </c>
      <c r="BK86" s="738">
        <f>BM86+BO86+BQ86+BS86</f>
        <v>11786.599999999999</v>
      </c>
      <c r="BL86" s="738">
        <f>BN86+BP86+BT86</f>
        <v>10828.5</v>
      </c>
      <c r="BM86" s="738">
        <f>SUM(BM75:BM83)</f>
        <v>5535.6</v>
      </c>
      <c r="BN86" s="738">
        <f>SUM(BN75:BN83)</f>
        <v>5284.3</v>
      </c>
      <c r="BO86" s="738">
        <f>SUM(BO75:BO83)</f>
        <v>410.4</v>
      </c>
      <c r="BP86" s="738">
        <f>SUM(BP75:BP83)</f>
        <v>402.4</v>
      </c>
      <c r="BQ86" s="738">
        <f>SUM(BQ75:BQ83)</f>
        <v>0</v>
      </c>
      <c r="BR86" s="738"/>
      <c r="BS86" s="738">
        <f>BS75+BS77+BS78+BS81+BS82+BS83</f>
        <v>5840.5999999999995</v>
      </c>
      <c r="BT86" s="738">
        <f>BT75+BT77+BT78+BT81+BT82+BT83</f>
        <v>5141.8</v>
      </c>
      <c r="BU86" s="737">
        <f ca="1">SUM(BU74:BU152)</f>
        <v>13048</v>
      </c>
      <c r="BV86" s="737">
        <f ca="1">SUM(BV84:BV152)</f>
        <v>6558.1</v>
      </c>
      <c r="BW86" s="737">
        <f ca="1">SUM(BW74:BW152)</f>
        <v>60.2</v>
      </c>
      <c r="BX86" s="737"/>
      <c r="BY86" s="737">
        <f ca="1">SUM(BY74:BY152)</f>
        <v>6429.7000000000007</v>
      </c>
      <c r="BZ86" s="738">
        <f ca="1">CA86+CB86+CD86</f>
        <v>6125.2</v>
      </c>
      <c r="CA86" s="738">
        <f ca="1">SUM(CA76:CA152)</f>
        <v>0</v>
      </c>
      <c r="CB86" s="738">
        <f ca="1">SUM(CB76:CB152)</f>
        <v>0</v>
      </c>
      <c r="CC86" s="738"/>
      <c r="CD86" s="738">
        <f>CD76+CD79+CD80+CD84</f>
        <v>6125.2</v>
      </c>
      <c r="CE86" s="737">
        <f ca="1">SUM(CE76:CE152)</f>
        <v>6130.2</v>
      </c>
      <c r="CF86" s="737"/>
      <c r="CG86" s="737">
        <f ca="1">SUM(CG76:CG152)</f>
        <v>0</v>
      </c>
      <c r="CH86" s="737"/>
      <c r="CI86" s="737">
        <f>SUM(CI76:CI83)</f>
        <v>6130.2</v>
      </c>
      <c r="CJ86" s="737">
        <f ca="1">SUM(CJ76:CJ152)</f>
        <v>6130.2</v>
      </c>
      <c r="CK86" s="737"/>
      <c r="CL86" s="737">
        <f ca="1">SUM(CL76:CL152)</f>
        <v>0</v>
      </c>
      <c r="CM86" s="737"/>
      <c r="CN86" s="737">
        <f>SUM(CN76:CN83)</f>
        <v>6130.2</v>
      </c>
      <c r="CO86" s="721">
        <f t="shared" ref="CO86:CO151" si="57">AH86</f>
        <v>11223.2</v>
      </c>
      <c r="CP86" s="721">
        <f t="shared" ref="CP86:CP151" si="58">AJ86</f>
        <v>5284.3</v>
      </c>
      <c r="CQ86" s="721">
        <f t="shared" ref="CQ86:CQ151" si="59">AL86</f>
        <v>402.4</v>
      </c>
      <c r="CR86" s="722"/>
      <c r="CS86" s="721">
        <f t="shared" ref="CS86:CS151" si="60">AP86</f>
        <v>5536.5</v>
      </c>
      <c r="CT86" s="737">
        <f ca="1">SUM(CT74:CT152)</f>
        <v>16102</v>
      </c>
      <c r="CU86" s="737">
        <f ca="1">SUM(CU84:CU152)</f>
        <v>6558.1</v>
      </c>
      <c r="CV86" s="737">
        <f ca="1">SUM(CV74:CV152)</f>
        <v>119.6</v>
      </c>
      <c r="CW86" s="737"/>
      <c r="CX86" s="737">
        <f ca="1">SUM(CX74:CX152)</f>
        <v>9424.2999999999993</v>
      </c>
      <c r="CY86" s="738">
        <f ca="1">CZ86+DA86+DC86</f>
        <v>7225.2</v>
      </c>
      <c r="CZ86" s="738">
        <f ca="1">SUM(CZ76:CZ152)</f>
        <v>0</v>
      </c>
      <c r="DA86" s="738">
        <f ca="1">SUM(DA76:DA152)</f>
        <v>0</v>
      </c>
      <c r="DB86" s="738"/>
      <c r="DC86" s="738">
        <f>DC76+DC79+DC80+DC84</f>
        <v>7225.2</v>
      </c>
      <c r="DD86" s="721">
        <f t="shared" ref="DD86:DD151" si="61">BL86</f>
        <v>10828.5</v>
      </c>
      <c r="DE86" s="721">
        <f t="shared" ref="DE86:DE151" si="62">BN86</f>
        <v>5284.3</v>
      </c>
      <c r="DF86" s="721">
        <f t="shared" ref="DF86:DF151" si="63">BP86</f>
        <v>402.4</v>
      </c>
      <c r="DG86" s="722"/>
      <c r="DH86" s="721">
        <f t="shared" ref="DH86:DH151" si="64">BT86</f>
        <v>5141.8</v>
      </c>
      <c r="DI86" s="737">
        <f ca="1">SUM(DI74:DI152)</f>
        <v>13048</v>
      </c>
      <c r="DJ86" s="737">
        <f ca="1">SUM(DJ84:DJ152)</f>
        <v>6558.1</v>
      </c>
      <c r="DK86" s="737">
        <f ca="1">SUM(DK74:DK152)</f>
        <v>60.2</v>
      </c>
      <c r="DL86" s="737"/>
      <c r="DM86" s="737">
        <f ca="1">SUM(DM74:DM152)</f>
        <v>6429.7000000000007</v>
      </c>
      <c r="DN86" s="738">
        <f ca="1">DO86+DP86+DR86</f>
        <v>6125.2</v>
      </c>
      <c r="DO86" s="738">
        <f ca="1">SUM(DO76:DO152)</f>
        <v>0</v>
      </c>
      <c r="DP86" s="738">
        <f ca="1">SUM(DP76:DP152)</f>
        <v>0</v>
      </c>
      <c r="DQ86" s="738"/>
      <c r="DR86" s="738">
        <f>DR76+DR79+DR80+DR84</f>
        <v>6125.2</v>
      </c>
    </row>
    <row r="87" spans="1:122" ht="54" customHeight="1">
      <c r="A87" s="852"/>
      <c r="B87" s="855"/>
      <c r="C87" s="737"/>
      <c r="D87" s="737"/>
      <c r="E87" s="737"/>
      <c r="F87" s="737"/>
      <c r="G87" s="737"/>
      <c r="H87" s="737"/>
      <c r="I87" s="179"/>
      <c r="J87" s="737"/>
      <c r="K87" s="737"/>
      <c r="L87" s="737"/>
      <c r="M87" s="765" t="s">
        <v>50</v>
      </c>
      <c r="N87" s="747" t="s">
        <v>424</v>
      </c>
      <c r="O87" s="748" t="s">
        <v>74</v>
      </c>
      <c r="P87" s="179" t="s">
        <v>103</v>
      </c>
      <c r="Q87" s="737"/>
      <c r="R87" s="737"/>
      <c r="S87" s="737"/>
      <c r="T87" s="737"/>
      <c r="U87" s="737"/>
      <c r="V87" s="737"/>
      <c r="W87" s="737"/>
      <c r="X87" s="737"/>
      <c r="Y87" s="737"/>
      <c r="Z87" s="768" t="s">
        <v>52</v>
      </c>
      <c r="AA87" s="768"/>
      <c r="AB87" s="768" t="s">
        <v>53</v>
      </c>
      <c r="AC87" s="737"/>
      <c r="AD87" s="179" t="s">
        <v>154</v>
      </c>
      <c r="AE87" s="179" t="s">
        <v>443</v>
      </c>
      <c r="AF87" s="179" t="s">
        <v>399</v>
      </c>
      <c r="AG87" s="738">
        <f t="shared" si="48"/>
        <v>80</v>
      </c>
      <c r="AH87" s="738">
        <v>74.7</v>
      </c>
      <c r="AI87" s="738"/>
      <c r="AJ87" s="738"/>
      <c r="AK87" s="738"/>
      <c r="AL87" s="738"/>
      <c r="AM87" s="738"/>
      <c r="AN87" s="738"/>
      <c r="AO87" s="738">
        <v>80</v>
      </c>
      <c r="AP87" s="738">
        <v>74.7</v>
      </c>
      <c r="AQ87" s="737">
        <v>110</v>
      </c>
      <c r="AR87" s="737"/>
      <c r="AS87" s="737"/>
      <c r="AT87" s="737"/>
      <c r="AU87" s="737">
        <v>110</v>
      </c>
      <c r="AV87" s="738">
        <v>110</v>
      </c>
      <c r="AW87" s="738"/>
      <c r="AX87" s="738"/>
      <c r="AY87" s="738"/>
      <c r="AZ87" s="738">
        <v>110</v>
      </c>
      <c r="BA87" s="737">
        <v>110</v>
      </c>
      <c r="BB87" s="737"/>
      <c r="BC87" s="737"/>
      <c r="BD87" s="737"/>
      <c r="BE87" s="737">
        <v>110</v>
      </c>
      <c r="BF87" s="739">
        <v>110</v>
      </c>
      <c r="BG87" s="739"/>
      <c r="BH87" s="739"/>
      <c r="BI87" s="739"/>
      <c r="BJ87" s="739">
        <v>110</v>
      </c>
      <c r="BK87" s="738">
        <f>BM87+BO87+BQ87+BS87</f>
        <v>80</v>
      </c>
      <c r="BL87" s="738">
        <v>74.7</v>
      </c>
      <c r="BM87" s="738"/>
      <c r="BN87" s="738"/>
      <c r="BO87" s="738"/>
      <c r="BP87" s="738"/>
      <c r="BQ87" s="738"/>
      <c r="BR87" s="738"/>
      <c r="BS87" s="738">
        <v>80</v>
      </c>
      <c r="BT87" s="738">
        <v>74.7</v>
      </c>
      <c r="BU87" s="737">
        <v>110</v>
      </c>
      <c r="BV87" s="737"/>
      <c r="BW87" s="737"/>
      <c r="BX87" s="737"/>
      <c r="BY87" s="737">
        <v>110</v>
      </c>
      <c r="BZ87" s="738">
        <v>110</v>
      </c>
      <c r="CA87" s="738"/>
      <c r="CB87" s="738"/>
      <c r="CC87" s="738"/>
      <c r="CD87" s="738">
        <v>110</v>
      </c>
      <c r="CE87" s="737">
        <v>110</v>
      </c>
      <c r="CF87" s="737"/>
      <c r="CG87" s="737"/>
      <c r="CH87" s="737"/>
      <c r="CI87" s="737">
        <v>110</v>
      </c>
      <c r="CJ87" s="737">
        <v>110</v>
      </c>
      <c r="CK87" s="737"/>
      <c r="CL87" s="737"/>
      <c r="CM87" s="737"/>
      <c r="CN87" s="737">
        <v>110</v>
      </c>
      <c r="CO87" s="721">
        <f t="shared" si="57"/>
        <v>74.7</v>
      </c>
      <c r="CP87" s="721">
        <f t="shared" si="58"/>
        <v>0</v>
      </c>
      <c r="CQ87" s="721">
        <f t="shared" si="59"/>
        <v>0</v>
      </c>
      <c r="CR87" s="722"/>
      <c r="CS87" s="721">
        <f t="shared" si="60"/>
        <v>74.7</v>
      </c>
      <c r="CT87" s="737">
        <v>110</v>
      </c>
      <c r="CU87" s="737"/>
      <c r="CV87" s="737"/>
      <c r="CW87" s="737"/>
      <c r="CX87" s="737">
        <v>110</v>
      </c>
      <c r="CY87" s="738">
        <v>110</v>
      </c>
      <c r="CZ87" s="738"/>
      <c r="DA87" s="738"/>
      <c r="DB87" s="738"/>
      <c r="DC87" s="738">
        <v>110</v>
      </c>
      <c r="DD87" s="721">
        <f t="shared" si="61"/>
        <v>74.7</v>
      </c>
      <c r="DE87" s="721">
        <f t="shared" si="62"/>
        <v>0</v>
      </c>
      <c r="DF87" s="721">
        <f t="shared" si="63"/>
        <v>0</v>
      </c>
      <c r="DG87" s="722"/>
      <c r="DH87" s="721">
        <f t="shared" si="64"/>
        <v>74.7</v>
      </c>
      <c r="DI87" s="737">
        <v>110</v>
      </c>
      <c r="DJ87" s="737"/>
      <c r="DK87" s="737"/>
      <c r="DL87" s="737"/>
      <c r="DM87" s="737">
        <v>110</v>
      </c>
      <c r="DN87" s="738">
        <v>110</v>
      </c>
      <c r="DO87" s="738"/>
      <c r="DP87" s="738"/>
      <c r="DQ87" s="738"/>
      <c r="DR87" s="738">
        <v>110</v>
      </c>
    </row>
    <row r="88" spans="1:122" ht="324" customHeight="1">
      <c r="A88" s="780" t="s">
        <v>0</v>
      </c>
      <c r="B88" s="736">
        <v>5033</v>
      </c>
      <c r="C88" s="745" t="s">
        <v>124</v>
      </c>
      <c r="D88" s="745" t="s">
        <v>1</v>
      </c>
      <c r="E88" s="745" t="s">
        <v>125</v>
      </c>
      <c r="F88" s="737"/>
      <c r="G88" s="737"/>
      <c r="H88" s="737"/>
      <c r="I88" s="737"/>
      <c r="J88" s="737"/>
      <c r="K88" s="737"/>
      <c r="L88" s="737"/>
      <c r="M88" s="765" t="s">
        <v>73</v>
      </c>
      <c r="N88" s="747" t="s">
        <v>424</v>
      </c>
      <c r="O88" s="748" t="s">
        <v>74</v>
      </c>
      <c r="P88" s="737">
        <v>29</v>
      </c>
      <c r="Q88" s="737"/>
      <c r="R88" s="737"/>
      <c r="S88" s="737"/>
      <c r="T88" s="737"/>
      <c r="U88" s="737"/>
      <c r="V88" s="737"/>
      <c r="W88" s="745" t="s">
        <v>45</v>
      </c>
      <c r="X88" s="745" t="s">
        <v>2</v>
      </c>
      <c r="Y88" s="745" t="s">
        <v>46</v>
      </c>
      <c r="Z88" s="741" t="s">
        <v>167</v>
      </c>
      <c r="AA88" s="741" t="s">
        <v>424</v>
      </c>
      <c r="AB88" s="741" t="s">
        <v>56</v>
      </c>
      <c r="AC88" s="737"/>
      <c r="AD88" s="179" t="s">
        <v>155</v>
      </c>
      <c r="AE88" s="179" t="s">
        <v>403</v>
      </c>
      <c r="AF88" s="179" t="s">
        <v>399</v>
      </c>
      <c r="AG88" s="738">
        <f t="shared" si="48"/>
        <v>141.19999999999999</v>
      </c>
      <c r="AH88" s="738">
        <v>136.4</v>
      </c>
      <c r="AI88" s="738"/>
      <c r="AJ88" s="738"/>
      <c r="AK88" s="738"/>
      <c r="AL88" s="738"/>
      <c r="AM88" s="738"/>
      <c r="AN88" s="738"/>
      <c r="AO88" s="738">
        <v>141.19999999999999</v>
      </c>
      <c r="AP88" s="738">
        <v>136.4</v>
      </c>
      <c r="AQ88" s="737"/>
      <c r="AR88" s="737"/>
      <c r="AS88" s="737"/>
      <c r="AT88" s="737"/>
      <c r="AU88" s="737"/>
      <c r="AV88" s="738"/>
      <c r="AW88" s="738"/>
      <c r="AX88" s="738"/>
      <c r="AY88" s="738"/>
      <c r="AZ88" s="738"/>
      <c r="BA88" s="737"/>
      <c r="BB88" s="737"/>
      <c r="BC88" s="737"/>
      <c r="BD88" s="737"/>
      <c r="BE88" s="737"/>
      <c r="BF88" s="739"/>
      <c r="BG88" s="739"/>
      <c r="BH88" s="739"/>
      <c r="BI88" s="739"/>
      <c r="BJ88" s="739"/>
      <c r="BK88" s="738">
        <f>BM88+BO88+BQ88+BS88</f>
        <v>141.19999999999999</v>
      </c>
      <c r="BL88" s="738">
        <v>136.4</v>
      </c>
      <c r="BM88" s="738"/>
      <c r="BN88" s="738"/>
      <c r="BO88" s="738"/>
      <c r="BP88" s="738"/>
      <c r="BQ88" s="738"/>
      <c r="BR88" s="738"/>
      <c r="BS88" s="738">
        <v>141.19999999999999</v>
      </c>
      <c r="BT88" s="738">
        <v>136.4</v>
      </c>
      <c r="BU88" s="737"/>
      <c r="BV88" s="737"/>
      <c r="BW88" s="737"/>
      <c r="BX88" s="737"/>
      <c r="BY88" s="737"/>
      <c r="BZ88" s="738"/>
      <c r="CA88" s="738"/>
      <c r="CB88" s="738"/>
      <c r="CC88" s="738"/>
      <c r="CD88" s="738"/>
      <c r="CE88" s="737"/>
      <c r="CF88" s="737"/>
      <c r="CG88" s="737"/>
      <c r="CH88" s="737"/>
      <c r="CI88" s="737"/>
      <c r="CJ88" s="737"/>
      <c r="CK88" s="737"/>
      <c r="CL88" s="737"/>
      <c r="CM88" s="737"/>
      <c r="CN88" s="737"/>
      <c r="CO88" s="721">
        <f t="shared" si="57"/>
        <v>136.4</v>
      </c>
      <c r="CP88" s="721">
        <f t="shared" si="58"/>
        <v>0</v>
      </c>
      <c r="CQ88" s="721">
        <f t="shared" si="59"/>
        <v>0</v>
      </c>
      <c r="CR88" s="722"/>
      <c r="CS88" s="721">
        <f t="shared" si="60"/>
        <v>136.4</v>
      </c>
      <c r="CT88" s="737"/>
      <c r="CU88" s="737"/>
      <c r="CV88" s="737"/>
      <c r="CW88" s="737"/>
      <c r="CX88" s="737"/>
      <c r="CY88" s="738"/>
      <c r="CZ88" s="738"/>
      <c r="DA88" s="738"/>
      <c r="DB88" s="738"/>
      <c r="DC88" s="738"/>
      <c r="DD88" s="721">
        <f t="shared" si="61"/>
        <v>136.4</v>
      </c>
      <c r="DE88" s="721">
        <f t="shared" si="62"/>
        <v>0</v>
      </c>
      <c r="DF88" s="721">
        <f t="shared" si="63"/>
        <v>0</v>
      </c>
      <c r="DG88" s="722"/>
      <c r="DH88" s="721">
        <f t="shared" si="64"/>
        <v>136.4</v>
      </c>
      <c r="DI88" s="737"/>
      <c r="DJ88" s="737"/>
      <c r="DK88" s="737"/>
      <c r="DL88" s="737"/>
      <c r="DM88" s="737"/>
      <c r="DN88" s="738"/>
      <c r="DO88" s="738"/>
      <c r="DP88" s="738"/>
      <c r="DQ88" s="738"/>
      <c r="DR88" s="738"/>
    </row>
    <row r="89" spans="1:122">
      <c r="A89" s="764"/>
      <c r="B89" s="736">
        <v>5033</v>
      </c>
      <c r="C89" s="745"/>
      <c r="D89" s="745"/>
      <c r="E89" s="745"/>
      <c r="F89" s="737"/>
      <c r="G89" s="737"/>
      <c r="H89" s="737"/>
      <c r="I89" s="737"/>
      <c r="J89" s="737"/>
      <c r="K89" s="737"/>
      <c r="L89" s="737"/>
      <c r="M89" s="781"/>
      <c r="N89" s="747"/>
      <c r="O89" s="748"/>
      <c r="P89" s="737"/>
      <c r="Q89" s="737"/>
      <c r="R89" s="737"/>
      <c r="S89" s="737"/>
      <c r="T89" s="737"/>
      <c r="U89" s="737"/>
      <c r="V89" s="737"/>
      <c r="W89" s="745"/>
      <c r="X89" s="745"/>
      <c r="Y89" s="745"/>
      <c r="Z89" s="741"/>
      <c r="AA89" s="741"/>
      <c r="AB89" s="741"/>
      <c r="AC89" s="737"/>
      <c r="AD89" s="179"/>
      <c r="AE89" s="179"/>
      <c r="AF89" s="179"/>
      <c r="AG89" s="738">
        <f t="shared" si="48"/>
        <v>0</v>
      </c>
      <c r="AH89" s="738"/>
      <c r="AI89" s="738"/>
      <c r="AJ89" s="738"/>
      <c r="AK89" s="738"/>
      <c r="AL89" s="738"/>
      <c r="AM89" s="738"/>
      <c r="AN89" s="738"/>
      <c r="AO89" s="738"/>
      <c r="AP89" s="738"/>
      <c r="AQ89" s="737">
        <v>0</v>
      </c>
      <c r="AR89" s="737"/>
      <c r="AS89" s="737"/>
      <c r="AT89" s="737"/>
      <c r="AU89" s="737">
        <v>0</v>
      </c>
      <c r="AV89" s="738"/>
      <c r="AW89" s="738"/>
      <c r="AX89" s="738"/>
      <c r="AY89" s="738"/>
      <c r="AZ89" s="738"/>
      <c r="BA89" s="737"/>
      <c r="BB89" s="737"/>
      <c r="BC89" s="737"/>
      <c r="BD89" s="737"/>
      <c r="BE89" s="737"/>
      <c r="BF89" s="739"/>
      <c r="BG89" s="739"/>
      <c r="BH89" s="739"/>
      <c r="BI89" s="739"/>
      <c r="BJ89" s="739"/>
      <c r="BK89" s="738"/>
      <c r="BL89" s="738"/>
      <c r="BM89" s="738"/>
      <c r="BN89" s="738"/>
      <c r="BO89" s="738"/>
      <c r="BP89" s="738"/>
      <c r="BQ89" s="738"/>
      <c r="BR89" s="738"/>
      <c r="BS89" s="738"/>
      <c r="BT89" s="738"/>
      <c r="BU89" s="737"/>
      <c r="BV89" s="737"/>
      <c r="BW89" s="737"/>
      <c r="BX89" s="737"/>
      <c r="BY89" s="737"/>
      <c r="BZ89" s="738"/>
      <c r="CA89" s="738"/>
      <c r="CB89" s="738"/>
      <c r="CC89" s="738"/>
      <c r="CD89" s="738"/>
      <c r="CE89" s="737"/>
      <c r="CF89" s="737"/>
      <c r="CG89" s="737"/>
      <c r="CH89" s="737"/>
      <c r="CI89" s="737"/>
      <c r="CJ89" s="737"/>
      <c r="CK89" s="737"/>
      <c r="CL89" s="737"/>
      <c r="CM89" s="737"/>
      <c r="CN89" s="737"/>
      <c r="CO89" s="721"/>
      <c r="CP89" s="721"/>
      <c r="CQ89" s="721"/>
      <c r="CR89" s="722"/>
      <c r="CS89" s="721"/>
      <c r="CT89" s="737"/>
      <c r="CU89" s="737"/>
      <c r="CV89" s="737"/>
      <c r="CW89" s="737"/>
      <c r="CX89" s="737"/>
      <c r="CY89" s="738"/>
      <c r="CZ89" s="738"/>
      <c r="DA89" s="738"/>
      <c r="DB89" s="738"/>
      <c r="DC89" s="738"/>
      <c r="DD89" s="721"/>
      <c r="DE89" s="721"/>
      <c r="DF89" s="721"/>
      <c r="DG89" s="722"/>
      <c r="DH89" s="721"/>
      <c r="DI89" s="737"/>
      <c r="DJ89" s="737"/>
      <c r="DK89" s="737"/>
      <c r="DL89" s="737"/>
      <c r="DM89" s="737"/>
      <c r="DN89" s="738"/>
      <c r="DO89" s="738"/>
      <c r="DP89" s="738"/>
      <c r="DQ89" s="738"/>
      <c r="DR89" s="738"/>
    </row>
    <row r="90" spans="1:122" ht="116.25" customHeight="1">
      <c r="A90" s="764" t="s">
        <v>3</v>
      </c>
      <c r="B90" s="728">
        <v>5043</v>
      </c>
      <c r="C90" s="745" t="s">
        <v>124</v>
      </c>
      <c r="D90" s="745" t="s">
        <v>4</v>
      </c>
      <c r="E90" s="745" t="s">
        <v>125</v>
      </c>
      <c r="F90" s="726"/>
      <c r="G90" s="726"/>
      <c r="H90" s="726"/>
      <c r="I90" s="1"/>
      <c r="J90" s="726"/>
      <c r="K90" s="726"/>
      <c r="L90" s="726"/>
      <c r="M90" s="766" t="s">
        <v>50</v>
      </c>
      <c r="N90" s="747" t="s">
        <v>424</v>
      </c>
      <c r="O90" s="748" t="s">
        <v>74</v>
      </c>
      <c r="P90" s="1" t="s">
        <v>103</v>
      </c>
      <c r="Q90" s="726"/>
      <c r="R90" s="726"/>
      <c r="S90" s="726"/>
      <c r="T90" s="726"/>
      <c r="U90" s="726"/>
      <c r="V90" s="726"/>
      <c r="W90" s="745" t="s">
        <v>45</v>
      </c>
      <c r="X90" s="745" t="s">
        <v>5</v>
      </c>
      <c r="Y90" s="745" t="s">
        <v>46</v>
      </c>
      <c r="Z90" s="768" t="s">
        <v>52</v>
      </c>
      <c r="AA90" s="768"/>
      <c r="AB90" s="768" t="s">
        <v>53</v>
      </c>
      <c r="AC90" s="726"/>
      <c r="AD90" s="1" t="s">
        <v>154</v>
      </c>
      <c r="AE90" s="1" t="s">
        <v>446</v>
      </c>
      <c r="AF90" s="1" t="s">
        <v>399</v>
      </c>
      <c r="AG90" s="738">
        <f t="shared" si="48"/>
        <v>75</v>
      </c>
      <c r="AH90" s="738">
        <v>73.599999999999994</v>
      </c>
      <c r="AI90" s="725"/>
      <c r="AJ90" s="725"/>
      <c r="AK90" s="725"/>
      <c r="AL90" s="725"/>
      <c r="AM90" s="725"/>
      <c r="AN90" s="725"/>
      <c r="AO90" s="725">
        <v>75</v>
      </c>
      <c r="AP90" s="725">
        <v>73.599999999999994</v>
      </c>
      <c r="AQ90" s="726">
        <v>95</v>
      </c>
      <c r="AR90" s="726"/>
      <c r="AS90" s="726"/>
      <c r="AT90" s="726"/>
      <c r="AU90" s="726">
        <v>95</v>
      </c>
      <c r="AV90" s="725">
        <v>95</v>
      </c>
      <c r="AW90" s="725"/>
      <c r="AX90" s="725"/>
      <c r="AY90" s="725"/>
      <c r="AZ90" s="725">
        <v>95</v>
      </c>
      <c r="BA90" s="726">
        <v>95</v>
      </c>
      <c r="BB90" s="726"/>
      <c r="BC90" s="726"/>
      <c r="BD90" s="726"/>
      <c r="BE90" s="726">
        <v>95</v>
      </c>
      <c r="BF90" s="727">
        <v>95</v>
      </c>
      <c r="BG90" s="727"/>
      <c r="BH90" s="727"/>
      <c r="BI90" s="727"/>
      <c r="BJ90" s="727">
        <v>95</v>
      </c>
      <c r="BK90" s="738">
        <f>BM90+BO90+BQ90+BS90</f>
        <v>75</v>
      </c>
      <c r="BL90" s="738">
        <v>73.599999999999994</v>
      </c>
      <c r="BM90" s="725"/>
      <c r="BN90" s="725"/>
      <c r="BO90" s="725"/>
      <c r="BP90" s="725"/>
      <c r="BQ90" s="725"/>
      <c r="BR90" s="725"/>
      <c r="BS90" s="725">
        <v>75</v>
      </c>
      <c r="BT90" s="725">
        <v>73.599999999999994</v>
      </c>
      <c r="BU90" s="726">
        <v>95</v>
      </c>
      <c r="BV90" s="726"/>
      <c r="BW90" s="726"/>
      <c r="BX90" s="726"/>
      <c r="BY90" s="726">
        <v>95</v>
      </c>
      <c r="BZ90" s="725">
        <v>95</v>
      </c>
      <c r="CA90" s="725"/>
      <c r="CB90" s="725"/>
      <c r="CC90" s="725"/>
      <c r="CD90" s="725">
        <v>95</v>
      </c>
      <c r="CE90" s="726">
        <v>95</v>
      </c>
      <c r="CF90" s="726"/>
      <c r="CG90" s="726"/>
      <c r="CH90" s="726"/>
      <c r="CI90" s="726">
        <v>95</v>
      </c>
      <c r="CJ90" s="726">
        <v>95</v>
      </c>
      <c r="CK90" s="726"/>
      <c r="CL90" s="726"/>
      <c r="CM90" s="726"/>
      <c r="CN90" s="726">
        <v>95</v>
      </c>
      <c r="CO90" s="721">
        <f t="shared" si="57"/>
        <v>73.599999999999994</v>
      </c>
      <c r="CP90" s="721">
        <f t="shared" si="58"/>
        <v>0</v>
      </c>
      <c r="CQ90" s="721">
        <f t="shared" si="59"/>
        <v>0</v>
      </c>
      <c r="CR90" s="722"/>
      <c r="CS90" s="721">
        <f t="shared" si="60"/>
        <v>73.599999999999994</v>
      </c>
      <c r="CT90" s="726">
        <v>95</v>
      </c>
      <c r="CU90" s="726"/>
      <c r="CV90" s="726"/>
      <c r="CW90" s="726"/>
      <c r="CX90" s="726">
        <v>95</v>
      </c>
      <c r="CY90" s="725">
        <v>95</v>
      </c>
      <c r="CZ90" s="725"/>
      <c r="DA90" s="725"/>
      <c r="DB90" s="725"/>
      <c r="DC90" s="725">
        <v>95</v>
      </c>
      <c r="DD90" s="721">
        <f t="shared" si="61"/>
        <v>73.599999999999994</v>
      </c>
      <c r="DE90" s="721">
        <f t="shared" si="62"/>
        <v>0</v>
      </c>
      <c r="DF90" s="721">
        <f t="shared" si="63"/>
        <v>0</v>
      </c>
      <c r="DG90" s="722"/>
      <c r="DH90" s="721">
        <f t="shared" si="64"/>
        <v>73.599999999999994</v>
      </c>
      <c r="DI90" s="726">
        <v>95</v>
      </c>
      <c r="DJ90" s="726"/>
      <c r="DK90" s="726"/>
      <c r="DL90" s="726"/>
      <c r="DM90" s="726">
        <v>95</v>
      </c>
      <c r="DN90" s="725">
        <v>95</v>
      </c>
      <c r="DO90" s="725"/>
      <c r="DP90" s="725"/>
      <c r="DQ90" s="725"/>
      <c r="DR90" s="725">
        <v>95</v>
      </c>
    </row>
    <row r="91" spans="1:122" ht="89.25">
      <c r="A91" s="782" t="s">
        <v>6</v>
      </c>
      <c r="B91" s="728">
        <v>5100</v>
      </c>
      <c r="C91" s="724" t="s">
        <v>387</v>
      </c>
      <c r="D91" s="716" t="s">
        <v>387</v>
      </c>
      <c r="E91" s="716" t="s">
        <v>387</v>
      </c>
      <c r="F91" s="716" t="s">
        <v>387</v>
      </c>
      <c r="G91" s="716" t="s">
        <v>387</v>
      </c>
      <c r="H91" s="716" t="s">
        <v>387</v>
      </c>
      <c r="I91" s="716" t="s">
        <v>387</v>
      </c>
      <c r="J91" s="716" t="s">
        <v>387</v>
      </c>
      <c r="K91" s="716" t="s">
        <v>387</v>
      </c>
      <c r="L91" s="716" t="s">
        <v>387</v>
      </c>
      <c r="M91" s="716" t="s">
        <v>387</v>
      </c>
      <c r="N91" s="716" t="s">
        <v>387</v>
      </c>
      <c r="O91" s="716" t="s">
        <v>387</v>
      </c>
      <c r="P91" s="716" t="s">
        <v>387</v>
      </c>
      <c r="Q91" s="717" t="s">
        <v>387</v>
      </c>
      <c r="R91" s="717" t="s">
        <v>387</v>
      </c>
      <c r="S91" s="717" t="s">
        <v>387</v>
      </c>
      <c r="T91" s="717" t="s">
        <v>387</v>
      </c>
      <c r="U91" s="717" t="s">
        <v>387</v>
      </c>
      <c r="V91" s="717" t="s">
        <v>387</v>
      </c>
      <c r="W91" s="717" t="s">
        <v>387</v>
      </c>
      <c r="X91" s="716" t="s">
        <v>387</v>
      </c>
      <c r="Y91" s="716" t="s">
        <v>387</v>
      </c>
      <c r="Z91" s="716" t="s">
        <v>387</v>
      </c>
      <c r="AA91" s="716" t="s">
        <v>387</v>
      </c>
      <c r="AB91" s="716" t="s">
        <v>387</v>
      </c>
      <c r="AC91" s="716" t="s">
        <v>387</v>
      </c>
      <c r="AD91" s="716" t="s">
        <v>387</v>
      </c>
      <c r="AE91" s="716"/>
      <c r="AF91" s="716"/>
      <c r="AG91" s="725"/>
      <c r="AH91" s="725"/>
      <c r="AI91" s="725"/>
      <c r="AJ91" s="725"/>
      <c r="AK91" s="725"/>
      <c r="AL91" s="725"/>
      <c r="AM91" s="725"/>
      <c r="AN91" s="725"/>
      <c r="AO91" s="725"/>
      <c r="AP91" s="725"/>
      <c r="AQ91" s="726"/>
      <c r="AR91" s="726"/>
      <c r="AS91" s="726"/>
      <c r="AT91" s="726"/>
      <c r="AU91" s="726"/>
      <c r="AV91" s="725"/>
      <c r="AW91" s="725"/>
      <c r="AX91" s="725"/>
      <c r="AY91" s="725"/>
      <c r="AZ91" s="725"/>
      <c r="BA91" s="726"/>
      <c r="BB91" s="726"/>
      <c r="BC91" s="726"/>
      <c r="BD91" s="726"/>
      <c r="BE91" s="726"/>
      <c r="BF91" s="727"/>
      <c r="BG91" s="727"/>
      <c r="BH91" s="727"/>
      <c r="BI91" s="727"/>
      <c r="BJ91" s="727"/>
      <c r="BK91" s="725"/>
      <c r="BL91" s="725"/>
      <c r="BM91" s="725"/>
      <c r="BN91" s="725"/>
      <c r="BO91" s="725"/>
      <c r="BP91" s="725"/>
      <c r="BQ91" s="725"/>
      <c r="BR91" s="725"/>
      <c r="BS91" s="725"/>
      <c r="BT91" s="725"/>
      <c r="BU91" s="726"/>
      <c r="BV91" s="726"/>
      <c r="BW91" s="726"/>
      <c r="BX91" s="726"/>
      <c r="BY91" s="726"/>
      <c r="BZ91" s="725"/>
      <c r="CA91" s="725"/>
      <c r="CB91" s="725"/>
      <c r="CC91" s="725"/>
      <c r="CD91" s="725"/>
      <c r="CE91" s="726"/>
      <c r="CF91" s="726"/>
      <c r="CG91" s="726"/>
      <c r="CH91" s="726"/>
      <c r="CI91" s="726"/>
      <c r="CJ91" s="726"/>
      <c r="CK91" s="726"/>
      <c r="CL91" s="726"/>
      <c r="CM91" s="726"/>
      <c r="CN91" s="726"/>
      <c r="CO91" s="721">
        <f t="shared" si="57"/>
        <v>0</v>
      </c>
      <c r="CP91" s="721">
        <f t="shared" si="58"/>
        <v>0</v>
      </c>
      <c r="CQ91" s="721">
        <f t="shared" si="59"/>
        <v>0</v>
      </c>
      <c r="CR91" s="722"/>
      <c r="CS91" s="721">
        <f t="shared" si="60"/>
        <v>0</v>
      </c>
      <c r="CT91" s="726"/>
      <c r="CU91" s="726"/>
      <c r="CV91" s="726"/>
      <c r="CW91" s="726"/>
      <c r="CX91" s="726"/>
      <c r="CY91" s="725"/>
      <c r="CZ91" s="725"/>
      <c r="DA91" s="725"/>
      <c r="DB91" s="725"/>
      <c r="DC91" s="725"/>
      <c r="DD91" s="721">
        <f t="shared" si="61"/>
        <v>0</v>
      </c>
      <c r="DE91" s="721">
        <f t="shared" si="62"/>
        <v>0</v>
      </c>
      <c r="DF91" s="721">
        <f t="shared" si="63"/>
        <v>0</v>
      </c>
      <c r="DG91" s="722"/>
      <c r="DH91" s="721">
        <f t="shared" si="64"/>
        <v>0</v>
      </c>
      <c r="DI91" s="726"/>
      <c r="DJ91" s="726"/>
      <c r="DK91" s="726"/>
      <c r="DL91" s="726"/>
      <c r="DM91" s="726"/>
      <c r="DN91" s="725"/>
      <c r="DO91" s="725"/>
      <c r="DP91" s="725"/>
      <c r="DQ91" s="725"/>
      <c r="DR91" s="725"/>
    </row>
    <row r="92" spans="1:122" hidden="1">
      <c r="A92" s="729" t="s">
        <v>92</v>
      </c>
      <c r="B92" s="730">
        <v>5101</v>
      </c>
      <c r="C92" s="731"/>
      <c r="D92" s="731"/>
      <c r="E92" s="731"/>
      <c r="F92" s="731"/>
      <c r="G92" s="731"/>
      <c r="H92" s="731"/>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3"/>
      <c r="AH92" s="733"/>
      <c r="AI92" s="733"/>
      <c r="AJ92" s="733"/>
      <c r="AK92" s="733"/>
      <c r="AL92" s="733"/>
      <c r="AM92" s="733"/>
      <c r="AN92" s="733"/>
      <c r="AO92" s="733"/>
      <c r="AP92" s="733"/>
      <c r="AQ92" s="731"/>
      <c r="AR92" s="731"/>
      <c r="AS92" s="731"/>
      <c r="AT92" s="731"/>
      <c r="AU92" s="731"/>
      <c r="AV92" s="733"/>
      <c r="AW92" s="733"/>
      <c r="AX92" s="733"/>
      <c r="AY92" s="733"/>
      <c r="AZ92" s="733"/>
      <c r="BA92" s="731"/>
      <c r="BB92" s="731"/>
      <c r="BC92" s="731"/>
      <c r="BD92" s="731"/>
      <c r="BE92" s="731"/>
      <c r="BF92" s="734"/>
      <c r="BG92" s="734"/>
      <c r="BH92" s="734"/>
      <c r="BI92" s="734"/>
      <c r="BJ92" s="734"/>
      <c r="BK92" s="733"/>
      <c r="BL92" s="733"/>
      <c r="BM92" s="733"/>
      <c r="BN92" s="733"/>
      <c r="BO92" s="733"/>
      <c r="BP92" s="733"/>
      <c r="BQ92" s="733"/>
      <c r="BR92" s="733"/>
      <c r="BS92" s="733"/>
      <c r="BT92" s="733"/>
      <c r="BU92" s="731"/>
      <c r="BV92" s="731"/>
      <c r="BW92" s="731"/>
      <c r="BX92" s="731"/>
      <c r="BY92" s="731"/>
      <c r="BZ92" s="733"/>
      <c r="CA92" s="733"/>
      <c r="CB92" s="733"/>
      <c r="CC92" s="733"/>
      <c r="CD92" s="733"/>
      <c r="CE92" s="731"/>
      <c r="CF92" s="731"/>
      <c r="CG92" s="731"/>
      <c r="CH92" s="731"/>
      <c r="CI92" s="731"/>
      <c r="CJ92" s="731"/>
      <c r="CK92" s="731"/>
      <c r="CL92" s="731"/>
      <c r="CM92" s="731"/>
      <c r="CN92" s="731"/>
      <c r="CO92" s="721">
        <f t="shared" si="57"/>
        <v>0</v>
      </c>
      <c r="CP92" s="721">
        <f t="shared" si="58"/>
        <v>0</v>
      </c>
      <c r="CQ92" s="721">
        <f t="shared" si="59"/>
        <v>0</v>
      </c>
      <c r="CR92" s="722"/>
      <c r="CS92" s="721">
        <f t="shared" si="60"/>
        <v>0</v>
      </c>
      <c r="CT92" s="731"/>
      <c r="CU92" s="731"/>
      <c r="CV92" s="731"/>
      <c r="CW92" s="731"/>
      <c r="CX92" s="731"/>
      <c r="CY92" s="733"/>
      <c r="CZ92" s="733"/>
      <c r="DA92" s="733"/>
      <c r="DB92" s="733"/>
      <c r="DC92" s="733"/>
      <c r="DD92" s="721">
        <f t="shared" si="61"/>
        <v>0</v>
      </c>
      <c r="DE92" s="721">
        <f t="shared" si="62"/>
        <v>0</v>
      </c>
      <c r="DF92" s="721">
        <f t="shared" si="63"/>
        <v>0</v>
      </c>
      <c r="DG92" s="722"/>
      <c r="DH92" s="721">
        <f t="shared" si="64"/>
        <v>0</v>
      </c>
      <c r="DI92" s="731"/>
      <c r="DJ92" s="731"/>
      <c r="DK92" s="731"/>
      <c r="DL92" s="731"/>
      <c r="DM92" s="731"/>
      <c r="DN92" s="733"/>
      <c r="DO92" s="733"/>
      <c r="DP92" s="733"/>
      <c r="DQ92" s="733"/>
      <c r="DR92" s="733"/>
    </row>
    <row r="93" spans="1:122" ht="5.25" hidden="1" customHeight="1">
      <c r="A93" s="735" t="s">
        <v>93</v>
      </c>
      <c r="B93" s="736"/>
      <c r="C93" s="737"/>
      <c r="D93" s="737"/>
      <c r="E93" s="737"/>
      <c r="F93" s="737"/>
      <c r="G93" s="737"/>
      <c r="H93" s="737"/>
      <c r="I93" s="737"/>
      <c r="J93" s="737"/>
      <c r="K93" s="737"/>
      <c r="L93" s="737"/>
      <c r="M93" s="737"/>
      <c r="N93" s="737"/>
      <c r="O93" s="737"/>
      <c r="P93" s="737"/>
      <c r="Q93" s="737"/>
      <c r="R93" s="737"/>
      <c r="S93" s="737"/>
      <c r="T93" s="737"/>
      <c r="U93" s="737"/>
      <c r="V93" s="737"/>
      <c r="W93" s="737"/>
      <c r="X93" s="737"/>
      <c r="Y93" s="737"/>
      <c r="Z93" s="737"/>
      <c r="AA93" s="737"/>
      <c r="AB93" s="737"/>
      <c r="AC93" s="737"/>
      <c r="AD93" s="737"/>
      <c r="AE93" s="737"/>
      <c r="AF93" s="737"/>
      <c r="AG93" s="738"/>
      <c r="AH93" s="738"/>
      <c r="AI93" s="738"/>
      <c r="AJ93" s="738"/>
      <c r="AK93" s="738"/>
      <c r="AL93" s="738"/>
      <c r="AM93" s="738"/>
      <c r="AN93" s="738"/>
      <c r="AO93" s="738"/>
      <c r="AP93" s="738"/>
      <c r="AQ93" s="737"/>
      <c r="AR93" s="737"/>
      <c r="AS93" s="737"/>
      <c r="AT93" s="737"/>
      <c r="AU93" s="737"/>
      <c r="AV93" s="738"/>
      <c r="AW93" s="738"/>
      <c r="AX93" s="738"/>
      <c r="AY93" s="738"/>
      <c r="AZ93" s="738"/>
      <c r="BA93" s="737"/>
      <c r="BB93" s="737"/>
      <c r="BC93" s="737"/>
      <c r="BD93" s="737"/>
      <c r="BE93" s="737"/>
      <c r="BF93" s="739"/>
      <c r="BG93" s="739"/>
      <c r="BH93" s="739"/>
      <c r="BI93" s="739"/>
      <c r="BJ93" s="739"/>
      <c r="BK93" s="738"/>
      <c r="BL93" s="738"/>
      <c r="BM93" s="738"/>
      <c r="BN93" s="738"/>
      <c r="BO93" s="738"/>
      <c r="BP93" s="738"/>
      <c r="BQ93" s="738"/>
      <c r="BR93" s="738"/>
      <c r="BS93" s="738"/>
      <c r="BT93" s="738"/>
      <c r="BU93" s="737"/>
      <c r="BV93" s="737"/>
      <c r="BW93" s="737"/>
      <c r="BX93" s="737"/>
      <c r="BY93" s="737"/>
      <c r="BZ93" s="738"/>
      <c r="CA93" s="738"/>
      <c r="CB93" s="738"/>
      <c r="CC93" s="738"/>
      <c r="CD93" s="738"/>
      <c r="CE93" s="737"/>
      <c r="CF93" s="737"/>
      <c r="CG93" s="737"/>
      <c r="CH93" s="737"/>
      <c r="CI93" s="737"/>
      <c r="CJ93" s="737"/>
      <c r="CK93" s="737"/>
      <c r="CL93" s="737"/>
      <c r="CM93" s="737"/>
      <c r="CN93" s="737"/>
      <c r="CO93" s="721">
        <f t="shared" si="57"/>
        <v>0</v>
      </c>
      <c r="CP93" s="721">
        <f t="shared" si="58"/>
        <v>0</v>
      </c>
      <c r="CQ93" s="721">
        <f t="shared" si="59"/>
        <v>0</v>
      </c>
      <c r="CR93" s="722"/>
      <c r="CS93" s="721">
        <f t="shared" si="60"/>
        <v>0</v>
      </c>
      <c r="CT93" s="737"/>
      <c r="CU93" s="737"/>
      <c r="CV93" s="737"/>
      <c r="CW93" s="737"/>
      <c r="CX93" s="737"/>
      <c r="CY93" s="738"/>
      <c r="CZ93" s="738"/>
      <c r="DA93" s="738"/>
      <c r="DB93" s="738"/>
      <c r="DC93" s="738"/>
      <c r="DD93" s="721">
        <f t="shared" si="61"/>
        <v>0</v>
      </c>
      <c r="DE93" s="721">
        <f t="shared" si="62"/>
        <v>0</v>
      </c>
      <c r="DF93" s="721">
        <f t="shared" si="63"/>
        <v>0</v>
      </c>
      <c r="DG93" s="722"/>
      <c r="DH93" s="721">
        <f t="shared" si="64"/>
        <v>0</v>
      </c>
      <c r="DI93" s="737"/>
      <c r="DJ93" s="737"/>
      <c r="DK93" s="737"/>
      <c r="DL93" s="737"/>
      <c r="DM93" s="737"/>
      <c r="DN93" s="738"/>
      <c r="DO93" s="738"/>
      <c r="DP93" s="738"/>
      <c r="DQ93" s="738"/>
      <c r="DR93" s="738"/>
    </row>
    <row r="94" spans="1:122" hidden="1">
      <c r="A94" s="723" t="s">
        <v>93</v>
      </c>
      <c r="B94" s="728"/>
      <c r="C94" s="726"/>
      <c r="D94" s="726"/>
      <c r="E94" s="726"/>
      <c r="F94" s="726"/>
      <c r="G94" s="726"/>
      <c r="H94" s="726"/>
      <c r="I94" s="726"/>
      <c r="J94" s="726"/>
      <c r="K94" s="726"/>
      <c r="L94" s="726"/>
      <c r="M94" s="726"/>
      <c r="N94" s="726"/>
      <c r="O94" s="726"/>
      <c r="P94" s="726"/>
      <c r="Q94" s="726"/>
      <c r="R94" s="726"/>
      <c r="S94" s="726"/>
      <c r="T94" s="726"/>
      <c r="U94" s="726"/>
      <c r="V94" s="726"/>
      <c r="W94" s="726"/>
      <c r="X94" s="726"/>
      <c r="Y94" s="726"/>
      <c r="Z94" s="726"/>
      <c r="AA94" s="726"/>
      <c r="AB94" s="726"/>
      <c r="AC94" s="726"/>
      <c r="AD94" s="726"/>
      <c r="AE94" s="726"/>
      <c r="AF94" s="726"/>
      <c r="AG94" s="725"/>
      <c r="AH94" s="725"/>
      <c r="AI94" s="725"/>
      <c r="AJ94" s="725"/>
      <c r="AK94" s="725"/>
      <c r="AL94" s="725"/>
      <c r="AM94" s="725"/>
      <c r="AN94" s="725"/>
      <c r="AO94" s="725"/>
      <c r="AP94" s="725"/>
      <c r="AQ94" s="726"/>
      <c r="AR94" s="726"/>
      <c r="AS94" s="726"/>
      <c r="AT94" s="726"/>
      <c r="AU94" s="726"/>
      <c r="AV94" s="725"/>
      <c r="AW94" s="725"/>
      <c r="AX94" s="725"/>
      <c r="AY94" s="725"/>
      <c r="AZ94" s="725"/>
      <c r="BA94" s="726"/>
      <c r="BB94" s="726"/>
      <c r="BC94" s="726"/>
      <c r="BD94" s="726"/>
      <c r="BE94" s="726"/>
      <c r="BF94" s="727"/>
      <c r="BG94" s="727"/>
      <c r="BH94" s="727"/>
      <c r="BI94" s="727"/>
      <c r="BJ94" s="727"/>
      <c r="BK94" s="725"/>
      <c r="BL94" s="725"/>
      <c r="BM94" s="725"/>
      <c r="BN94" s="725"/>
      <c r="BO94" s="725"/>
      <c r="BP94" s="725"/>
      <c r="BQ94" s="725"/>
      <c r="BR94" s="725"/>
      <c r="BS94" s="725"/>
      <c r="BT94" s="725"/>
      <c r="BU94" s="726"/>
      <c r="BV94" s="726"/>
      <c r="BW94" s="726"/>
      <c r="BX94" s="726"/>
      <c r="BY94" s="726"/>
      <c r="BZ94" s="725"/>
      <c r="CA94" s="725"/>
      <c r="CB94" s="725"/>
      <c r="CC94" s="725"/>
      <c r="CD94" s="725"/>
      <c r="CE94" s="726"/>
      <c r="CF94" s="726"/>
      <c r="CG94" s="726"/>
      <c r="CH94" s="726"/>
      <c r="CI94" s="726"/>
      <c r="CJ94" s="726"/>
      <c r="CK94" s="726"/>
      <c r="CL94" s="726"/>
      <c r="CM94" s="726"/>
      <c r="CN94" s="726"/>
      <c r="CO94" s="721">
        <f t="shared" si="57"/>
        <v>0</v>
      </c>
      <c r="CP94" s="721">
        <f t="shared" si="58"/>
        <v>0</v>
      </c>
      <c r="CQ94" s="721">
        <f t="shared" si="59"/>
        <v>0</v>
      </c>
      <c r="CR94" s="722"/>
      <c r="CS94" s="721">
        <f t="shared" si="60"/>
        <v>0</v>
      </c>
      <c r="CT94" s="726"/>
      <c r="CU94" s="726"/>
      <c r="CV94" s="726"/>
      <c r="CW94" s="726"/>
      <c r="CX94" s="726"/>
      <c r="CY94" s="725"/>
      <c r="CZ94" s="725"/>
      <c r="DA94" s="725"/>
      <c r="DB94" s="725"/>
      <c r="DC94" s="725"/>
      <c r="DD94" s="721">
        <f t="shared" si="61"/>
        <v>0</v>
      </c>
      <c r="DE94" s="721">
        <f t="shared" si="62"/>
        <v>0</v>
      </c>
      <c r="DF94" s="721">
        <f t="shared" si="63"/>
        <v>0</v>
      </c>
      <c r="DG94" s="722"/>
      <c r="DH94" s="721">
        <f t="shared" si="64"/>
        <v>0</v>
      </c>
      <c r="DI94" s="726"/>
      <c r="DJ94" s="726"/>
      <c r="DK94" s="726"/>
      <c r="DL94" s="726"/>
      <c r="DM94" s="726"/>
      <c r="DN94" s="725"/>
      <c r="DO94" s="725"/>
      <c r="DP94" s="725"/>
      <c r="DQ94" s="725"/>
      <c r="DR94" s="725"/>
    </row>
    <row r="95" spans="1:122" ht="204">
      <c r="A95" s="723" t="s">
        <v>7</v>
      </c>
      <c r="B95" s="715">
        <v>5200</v>
      </c>
      <c r="C95" s="716" t="s">
        <v>387</v>
      </c>
      <c r="D95" s="716" t="s">
        <v>387</v>
      </c>
      <c r="E95" s="716" t="s">
        <v>387</v>
      </c>
      <c r="F95" s="716" t="s">
        <v>387</v>
      </c>
      <c r="G95" s="716" t="s">
        <v>387</v>
      </c>
      <c r="H95" s="716" t="s">
        <v>387</v>
      </c>
      <c r="I95" s="716" t="s">
        <v>387</v>
      </c>
      <c r="J95" s="716" t="s">
        <v>387</v>
      </c>
      <c r="K95" s="716" t="s">
        <v>387</v>
      </c>
      <c r="L95" s="716" t="s">
        <v>387</v>
      </c>
      <c r="M95" s="716" t="s">
        <v>387</v>
      </c>
      <c r="N95" s="716" t="s">
        <v>387</v>
      </c>
      <c r="O95" s="716" t="s">
        <v>387</v>
      </c>
      <c r="P95" s="716" t="s">
        <v>387</v>
      </c>
      <c r="Q95" s="716" t="s">
        <v>387</v>
      </c>
      <c r="R95" s="716" t="s">
        <v>387</v>
      </c>
      <c r="S95" s="716" t="s">
        <v>387</v>
      </c>
      <c r="T95" s="716" t="s">
        <v>387</v>
      </c>
      <c r="U95" s="716" t="s">
        <v>387</v>
      </c>
      <c r="V95" s="716" t="s">
        <v>387</v>
      </c>
      <c r="W95" s="716" t="s">
        <v>387</v>
      </c>
      <c r="X95" s="716" t="s">
        <v>387</v>
      </c>
      <c r="Y95" s="716" t="s">
        <v>387</v>
      </c>
      <c r="Z95" s="716" t="s">
        <v>387</v>
      </c>
      <c r="AA95" s="716" t="s">
        <v>387</v>
      </c>
      <c r="AB95" s="716" t="s">
        <v>387</v>
      </c>
      <c r="AC95" s="716" t="s">
        <v>387</v>
      </c>
      <c r="AD95" s="716" t="s">
        <v>387</v>
      </c>
      <c r="AE95" s="716"/>
      <c r="AF95" s="716"/>
      <c r="AG95" s="726">
        <f>AG98+AG105+AG107+AG108+AG111+AG106+AG110</f>
        <v>3821.2</v>
      </c>
      <c r="AH95" s="726">
        <f t="shared" ref="AH95:AP95" si="65">AH98+AH105+AH107+AH108+AH111+AH106+AH110</f>
        <v>3599.3</v>
      </c>
      <c r="AI95" s="726">
        <f t="shared" si="65"/>
        <v>0</v>
      </c>
      <c r="AJ95" s="726">
        <f t="shared" si="65"/>
        <v>0</v>
      </c>
      <c r="AK95" s="726">
        <f t="shared" si="65"/>
        <v>0</v>
      </c>
      <c r="AL95" s="726">
        <f t="shared" si="65"/>
        <v>0</v>
      </c>
      <c r="AM95" s="726">
        <f t="shared" si="65"/>
        <v>0</v>
      </c>
      <c r="AN95" s="726">
        <f t="shared" si="65"/>
        <v>0</v>
      </c>
      <c r="AO95" s="726">
        <f t="shared" si="65"/>
        <v>3821.2</v>
      </c>
      <c r="AP95" s="726">
        <f t="shared" si="65"/>
        <v>3599.3</v>
      </c>
      <c r="AQ95" s="726">
        <f>AQ98+AQ105+AQ107+AQ108+AQ111+AQ106+AQ109+AQ110</f>
        <v>3884.0000000000005</v>
      </c>
      <c r="AR95" s="726">
        <f t="shared" ref="AR95:DC95" si="66">AR98+AR105+AR107+AR108+AR111+AR106+AR109+AR110</f>
        <v>0</v>
      </c>
      <c r="AS95" s="726">
        <f t="shared" si="66"/>
        <v>0</v>
      </c>
      <c r="AT95" s="726">
        <f t="shared" si="66"/>
        <v>0</v>
      </c>
      <c r="AU95" s="726">
        <f t="shared" si="66"/>
        <v>3884.0000000000005</v>
      </c>
      <c r="AV95" s="726">
        <f t="shared" si="66"/>
        <v>3950.3</v>
      </c>
      <c r="AW95" s="726">
        <f t="shared" si="66"/>
        <v>0</v>
      </c>
      <c r="AX95" s="726">
        <f t="shared" si="66"/>
        <v>0</v>
      </c>
      <c r="AY95" s="726">
        <f t="shared" si="66"/>
        <v>0</v>
      </c>
      <c r="AZ95" s="726">
        <f t="shared" si="66"/>
        <v>3950.3</v>
      </c>
      <c r="BA95" s="726">
        <f t="shared" si="66"/>
        <v>3950.3</v>
      </c>
      <c r="BB95" s="726">
        <f t="shared" si="66"/>
        <v>0</v>
      </c>
      <c r="BC95" s="726">
        <f t="shared" si="66"/>
        <v>0</v>
      </c>
      <c r="BD95" s="726">
        <f t="shared" si="66"/>
        <v>0</v>
      </c>
      <c r="BE95" s="726">
        <f t="shared" si="66"/>
        <v>3950.3</v>
      </c>
      <c r="BF95" s="726">
        <f t="shared" si="66"/>
        <v>3950.3</v>
      </c>
      <c r="BG95" s="726">
        <f t="shared" si="66"/>
        <v>0</v>
      </c>
      <c r="BH95" s="726">
        <f t="shared" si="66"/>
        <v>0</v>
      </c>
      <c r="BI95" s="726">
        <f t="shared" si="66"/>
        <v>0</v>
      </c>
      <c r="BJ95" s="726">
        <f t="shared" si="66"/>
        <v>3950.3</v>
      </c>
      <c r="BK95" s="726">
        <f t="shared" si="66"/>
        <v>3654.8</v>
      </c>
      <c r="BL95" s="726">
        <f t="shared" si="66"/>
        <v>3452.7</v>
      </c>
      <c r="BM95" s="726">
        <f t="shared" si="66"/>
        <v>0</v>
      </c>
      <c r="BN95" s="726">
        <f t="shared" si="66"/>
        <v>0</v>
      </c>
      <c r="BO95" s="726">
        <f t="shared" si="66"/>
        <v>0</v>
      </c>
      <c r="BP95" s="726">
        <f t="shared" si="66"/>
        <v>0</v>
      </c>
      <c r="BQ95" s="726">
        <f t="shared" si="66"/>
        <v>0</v>
      </c>
      <c r="BR95" s="726">
        <f t="shared" si="66"/>
        <v>0</v>
      </c>
      <c r="BS95" s="726">
        <f t="shared" si="66"/>
        <v>3654.8</v>
      </c>
      <c r="BT95" s="726">
        <f t="shared" si="66"/>
        <v>3452.7</v>
      </c>
      <c r="BU95" s="726">
        <f t="shared" si="66"/>
        <v>3725.2000000000003</v>
      </c>
      <c r="BV95" s="726">
        <f t="shared" si="66"/>
        <v>0</v>
      </c>
      <c r="BW95" s="726">
        <f t="shared" si="66"/>
        <v>0</v>
      </c>
      <c r="BX95" s="726">
        <f t="shared" si="66"/>
        <v>0</v>
      </c>
      <c r="BY95" s="726">
        <f t="shared" si="66"/>
        <v>3725.2000000000003</v>
      </c>
      <c r="BZ95" s="726">
        <f t="shared" si="66"/>
        <v>3800.3</v>
      </c>
      <c r="CA95" s="726">
        <f t="shared" si="66"/>
        <v>0</v>
      </c>
      <c r="CB95" s="726">
        <f t="shared" si="66"/>
        <v>0</v>
      </c>
      <c r="CC95" s="726">
        <f t="shared" si="66"/>
        <v>0</v>
      </c>
      <c r="CD95" s="726">
        <f t="shared" si="66"/>
        <v>3800.3</v>
      </c>
      <c r="CE95" s="726">
        <f t="shared" si="66"/>
        <v>3800.3</v>
      </c>
      <c r="CF95" s="726">
        <f t="shared" si="66"/>
        <v>0</v>
      </c>
      <c r="CG95" s="726">
        <f t="shared" si="66"/>
        <v>0</v>
      </c>
      <c r="CH95" s="726">
        <f t="shared" si="66"/>
        <v>0</v>
      </c>
      <c r="CI95" s="726">
        <f t="shared" si="66"/>
        <v>3800.3</v>
      </c>
      <c r="CJ95" s="726">
        <f t="shared" si="66"/>
        <v>3800.3</v>
      </c>
      <c r="CK95" s="726">
        <f t="shared" si="66"/>
        <v>0</v>
      </c>
      <c r="CL95" s="726">
        <f t="shared" si="66"/>
        <v>0</v>
      </c>
      <c r="CM95" s="726">
        <f t="shared" si="66"/>
        <v>0</v>
      </c>
      <c r="CN95" s="726">
        <f t="shared" si="66"/>
        <v>3800.3</v>
      </c>
      <c r="CO95" s="726">
        <f t="shared" si="66"/>
        <v>3599.3</v>
      </c>
      <c r="CP95" s="726">
        <f t="shared" si="66"/>
        <v>0</v>
      </c>
      <c r="CQ95" s="726">
        <f t="shared" si="66"/>
        <v>0</v>
      </c>
      <c r="CR95" s="726">
        <f t="shared" si="66"/>
        <v>0</v>
      </c>
      <c r="CS95" s="726">
        <f t="shared" si="66"/>
        <v>3599.3</v>
      </c>
      <c r="CT95" s="726">
        <f t="shared" si="66"/>
        <v>3884.0000000000005</v>
      </c>
      <c r="CU95" s="726">
        <f t="shared" si="66"/>
        <v>0</v>
      </c>
      <c r="CV95" s="726">
        <f t="shared" si="66"/>
        <v>0</v>
      </c>
      <c r="CW95" s="726">
        <f t="shared" si="66"/>
        <v>0</v>
      </c>
      <c r="CX95" s="726">
        <f t="shared" si="66"/>
        <v>3884.0000000000005</v>
      </c>
      <c r="CY95" s="726">
        <f t="shared" si="66"/>
        <v>3950.3</v>
      </c>
      <c r="CZ95" s="726">
        <f t="shared" si="66"/>
        <v>0</v>
      </c>
      <c r="DA95" s="726">
        <f t="shared" si="66"/>
        <v>0</v>
      </c>
      <c r="DB95" s="726">
        <f t="shared" si="66"/>
        <v>0</v>
      </c>
      <c r="DC95" s="726">
        <f t="shared" si="66"/>
        <v>3950.3</v>
      </c>
      <c r="DD95" s="726">
        <f t="shared" ref="DD95:DR95" si="67">DD98+DD105+DD107+DD108+DD111+DD106+DD109+DD110</f>
        <v>3452.7</v>
      </c>
      <c r="DE95" s="726">
        <f t="shared" si="67"/>
        <v>0</v>
      </c>
      <c r="DF95" s="726">
        <f t="shared" si="67"/>
        <v>0</v>
      </c>
      <c r="DG95" s="726">
        <f t="shared" si="67"/>
        <v>0</v>
      </c>
      <c r="DH95" s="726">
        <f t="shared" si="67"/>
        <v>3452.7</v>
      </c>
      <c r="DI95" s="726">
        <f t="shared" si="67"/>
        <v>3725.2000000000003</v>
      </c>
      <c r="DJ95" s="726">
        <f t="shared" si="67"/>
        <v>0</v>
      </c>
      <c r="DK95" s="726">
        <f t="shared" si="67"/>
        <v>0</v>
      </c>
      <c r="DL95" s="726">
        <f t="shared" si="67"/>
        <v>0</v>
      </c>
      <c r="DM95" s="726">
        <f t="shared" si="67"/>
        <v>3725.2000000000003</v>
      </c>
      <c r="DN95" s="726">
        <f t="shared" si="67"/>
        <v>3800.3</v>
      </c>
      <c r="DO95" s="726">
        <f t="shared" si="67"/>
        <v>0</v>
      </c>
      <c r="DP95" s="726">
        <f t="shared" si="67"/>
        <v>0</v>
      </c>
      <c r="DQ95" s="726">
        <f t="shared" si="67"/>
        <v>0</v>
      </c>
      <c r="DR95" s="726">
        <f t="shared" si="67"/>
        <v>3800.3</v>
      </c>
    </row>
    <row r="96" spans="1:122" ht="0.75" customHeight="1">
      <c r="A96" s="729" t="s">
        <v>92</v>
      </c>
      <c r="B96" s="730"/>
      <c r="C96" s="731"/>
      <c r="D96" s="731"/>
      <c r="E96" s="731"/>
      <c r="F96" s="731"/>
      <c r="G96" s="731"/>
      <c r="H96" s="731"/>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3"/>
      <c r="AH96" s="733"/>
      <c r="AI96" s="733"/>
      <c r="AJ96" s="733"/>
      <c r="AK96" s="733"/>
      <c r="AL96" s="733"/>
      <c r="AM96" s="733"/>
      <c r="AN96" s="733"/>
      <c r="AO96" s="733"/>
      <c r="AP96" s="733"/>
      <c r="AQ96" s="731"/>
      <c r="AR96" s="731"/>
      <c r="AS96" s="731"/>
      <c r="AT96" s="731"/>
      <c r="AU96" s="731"/>
      <c r="AV96" s="733"/>
      <c r="AW96" s="733"/>
      <c r="AX96" s="733"/>
      <c r="AY96" s="733"/>
      <c r="AZ96" s="733"/>
      <c r="BA96" s="731"/>
      <c r="BB96" s="731"/>
      <c r="BC96" s="731"/>
      <c r="BD96" s="731"/>
      <c r="BE96" s="731"/>
      <c r="BF96" s="734"/>
      <c r="BG96" s="734"/>
      <c r="BH96" s="734"/>
      <c r="BI96" s="734"/>
      <c r="BJ96" s="734"/>
      <c r="BK96" s="733"/>
      <c r="BL96" s="733"/>
      <c r="BM96" s="733"/>
      <c r="BN96" s="733"/>
      <c r="BO96" s="733"/>
      <c r="BP96" s="733"/>
      <c r="BQ96" s="733"/>
      <c r="BR96" s="733"/>
      <c r="BS96" s="733"/>
      <c r="BT96" s="733"/>
      <c r="BU96" s="731"/>
      <c r="BV96" s="731"/>
      <c r="BW96" s="731"/>
      <c r="BX96" s="731"/>
      <c r="BY96" s="731"/>
      <c r="BZ96" s="733"/>
      <c r="CA96" s="733"/>
      <c r="CB96" s="733"/>
      <c r="CC96" s="733"/>
      <c r="CD96" s="733"/>
      <c r="CE96" s="731"/>
      <c r="CF96" s="731"/>
      <c r="CG96" s="731"/>
      <c r="CH96" s="731"/>
      <c r="CI96" s="731"/>
      <c r="CJ96" s="731"/>
      <c r="CK96" s="731"/>
      <c r="CL96" s="731"/>
      <c r="CM96" s="731"/>
      <c r="CN96" s="731"/>
      <c r="CO96" s="721">
        <f t="shared" si="57"/>
        <v>0</v>
      </c>
      <c r="CP96" s="721">
        <f t="shared" si="58"/>
        <v>0</v>
      </c>
      <c r="CQ96" s="721">
        <f t="shared" si="59"/>
        <v>0</v>
      </c>
      <c r="CR96" s="722"/>
      <c r="CS96" s="721">
        <f t="shared" si="60"/>
        <v>0</v>
      </c>
      <c r="CT96" s="731"/>
      <c r="CU96" s="731"/>
      <c r="CV96" s="731"/>
      <c r="CW96" s="731"/>
      <c r="CX96" s="731"/>
      <c r="CY96" s="733"/>
      <c r="CZ96" s="733"/>
      <c r="DA96" s="733"/>
      <c r="DB96" s="733"/>
      <c r="DC96" s="733"/>
      <c r="DD96" s="721">
        <f t="shared" si="61"/>
        <v>0</v>
      </c>
      <c r="DE96" s="721">
        <f t="shared" si="62"/>
        <v>0</v>
      </c>
      <c r="DF96" s="721">
        <f t="shared" si="63"/>
        <v>0</v>
      </c>
      <c r="DG96" s="722"/>
      <c r="DH96" s="721">
        <f t="shared" si="64"/>
        <v>0</v>
      </c>
      <c r="DI96" s="731"/>
      <c r="DJ96" s="731"/>
      <c r="DK96" s="731"/>
      <c r="DL96" s="731"/>
      <c r="DM96" s="731"/>
      <c r="DN96" s="733"/>
      <c r="DO96" s="733"/>
      <c r="DP96" s="733"/>
      <c r="DQ96" s="733"/>
      <c r="DR96" s="733"/>
    </row>
    <row r="97" spans="1:122" hidden="1">
      <c r="A97" s="764"/>
      <c r="B97" s="728"/>
      <c r="C97" s="737"/>
      <c r="D97" s="737"/>
      <c r="E97" s="737"/>
      <c r="F97" s="737"/>
      <c r="G97" s="737"/>
      <c r="H97" s="737"/>
      <c r="I97" s="737"/>
      <c r="J97" s="737"/>
      <c r="K97" s="737"/>
      <c r="L97" s="737"/>
      <c r="M97" s="737"/>
      <c r="N97" s="737"/>
      <c r="O97" s="737"/>
      <c r="P97" s="737"/>
      <c r="Q97" s="737"/>
      <c r="R97" s="737"/>
      <c r="S97" s="737"/>
      <c r="T97" s="737"/>
      <c r="U97" s="737"/>
      <c r="V97" s="737"/>
      <c r="W97" s="737"/>
      <c r="X97" s="737"/>
      <c r="Y97" s="737"/>
      <c r="Z97" s="737"/>
      <c r="AA97" s="737"/>
      <c r="AB97" s="737"/>
      <c r="AC97" s="737"/>
      <c r="AD97" s="179"/>
      <c r="AE97" s="179"/>
      <c r="AF97" s="179"/>
      <c r="AG97" s="738"/>
      <c r="AH97" s="738"/>
      <c r="AI97" s="738"/>
      <c r="AJ97" s="738"/>
      <c r="AK97" s="738"/>
      <c r="AL97" s="738"/>
      <c r="AM97" s="738"/>
      <c r="AN97" s="738"/>
      <c r="AO97" s="738"/>
      <c r="AP97" s="738"/>
      <c r="AQ97" s="737"/>
      <c r="AR97" s="737"/>
      <c r="AS97" s="737"/>
      <c r="AT97" s="737"/>
      <c r="AU97" s="737"/>
      <c r="AV97" s="738"/>
      <c r="AW97" s="738"/>
      <c r="AX97" s="738"/>
      <c r="AY97" s="738"/>
      <c r="AZ97" s="738"/>
      <c r="BA97" s="737"/>
      <c r="BB97" s="737"/>
      <c r="BC97" s="737"/>
      <c r="BD97" s="737"/>
      <c r="BE97" s="737"/>
      <c r="BF97" s="739"/>
      <c r="BG97" s="739"/>
      <c r="BH97" s="739"/>
      <c r="BI97" s="739"/>
      <c r="BJ97" s="739"/>
      <c r="BK97" s="738"/>
      <c r="BL97" s="738"/>
      <c r="BM97" s="738"/>
      <c r="BN97" s="738"/>
      <c r="BO97" s="738"/>
      <c r="BP97" s="738"/>
      <c r="BQ97" s="738"/>
      <c r="BR97" s="738"/>
      <c r="BS97" s="738"/>
      <c r="BT97" s="738"/>
      <c r="BU97" s="737"/>
      <c r="BV97" s="737"/>
      <c r="BW97" s="737"/>
      <c r="BX97" s="737"/>
      <c r="BY97" s="737"/>
      <c r="BZ97" s="738"/>
      <c r="CA97" s="738"/>
      <c r="CB97" s="738"/>
      <c r="CC97" s="738"/>
      <c r="CD97" s="738"/>
      <c r="CE97" s="737"/>
      <c r="CF97" s="737"/>
      <c r="CG97" s="737"/>
      <c r="CH97" s="737"/>
      <c r="CI97" s="737"/>
      <c r="CJ97" s="737"/>
      <c r="CK97" s="737"/>
      <c r="CL97" s="737"/>
      <c r="CM97" s="737"/>
      <c r="CN97" s="737"/>
      <c r="CO97" s="721">
        <f t="shared" si="57"/>
        <v>0</v>
      </c>
      <c r="CP97" s="721">
        <f t="shared" si="58"/>
        <v>0</v>
      </c>
      <c r="CQ97" s="721">
        <f t="shared" si="59"/>
        <v>0</v>
      </c>
      <c r="CR97" s="722"/>
      <c r="CS97" s="721">
        <f t="shared" si="60"/>
        <v>0</v>
      </c>
      <c r="CT97" s="737"/>
      <c r="CU97" s="737"/>
      <c r="CV97" s="737"/>
      <c r="CW97" s="737"/>
      <c r="CX97" s="737"/>
      <c r="CY97" s="738"/>
      <c r="CZ97" s="738"/>
      <c r="DA97" s="738"/>
      <c r="DB97" s="738"/>
      <c r="DC97" s="738"/>
      <c r="DD97" s="721">
        <f t="shared" si="61"/>
        <v>0</v>
      </c>
      <c r="DE97" s="721">
        <f t="shared" si="62"/>
        <v>0</v>
      </c>
      <c r="DF97" s="721">
        <f t="shared" si="63"/>
        <v>0</v>
      </c>
      <c r="DG97" s="722"/>
      <c r="DH97" s="721">
        <f t="shared" si="64"/>
        <v>0</v>
      </c>
      <c r="DI97" s="737"/>
      <c r="DJ97" s="737"/>
      <c r="DK97" s="737"/>
      <c r="DL97" s="737"/>
      <c r="DM97" s="737"/>
      <c r="DN97" s="738"/>
      <c r="DO97" s="738"/>
      <c r="DP97" s="738"/>
      <c r="DQ97" s="738"/>
      <c r="DR97" s="738"/>
    </row>
    <row r="98" spans="1:122" ht="18" customHeight="1">
      <c r="A98" s="755"/>
      <c r="B98" s="728"/>
      <c r="C98" s="836" t="s">
        <v>124</v>
      </c>
      <c r="D98" s="839" t="s">
        <v>490</v>
      </c>
      <c r="E98" s="839" t="s">
        <v>125</v>
      </c>
      <c r="F98" s="737"/>
      <c r="G98" s="737"/>
      <c r="H98" s="737"/>
      <c r="I98" s="737"/>
      <c r="J98" s="737"/>
      <c r="K98" s="737"/>
      <c r="L98" s="737"/>
      <c r="M98" s="840" t="s">
        <v>455</v>
      </c>
      <c r="N98" s="747" t="s">
        <v>424</v>
      </c>
      <c r="O98" s="758" t="s">
        <v>74</v>
      </c>
      <c r="P98" s="737">
        <v>38</v>
      </c>
      <c r="Q98" s="737"/>
      <c r="R98" s="737"/>
      <c r="S98" s="737"/>
      <c r="T98" s="737"/>
      <c r="U98" s="737"/>
      <c r="V98" s="737"/>
      <c r="W98" s="836" t="s">
        <v>45</v>
      </c>
      <c r="X98" s="839" t="s">
        <v>495</v>
      </c>
      <c r="Y98" s="839" t="s">
        <v>46</v>
      </c>
      <c r="Z98" s="869" t="s">
        <v>54</v>
      </c>
      <c r="AA98" s="823" t="s">
        <v>424</v>
      </c>
      <c r="AB98" s="823" t="s">
        <v>55</v>
      </c>
      <c r="AC98" s="737"/>
      <c r="AD98" s="179" t="s">
        <v>160</v>
      </c>
      <c r="AE98" s="179"/>
      <c r="AF98" s="179"/>
      <c r="AG98" s="738">
        <f>AO98</f>
        <v>3158.5</v>
      </c>
      <c r="AH98" s="738">
        <f>AP98</f>
        <v>2989.8</v>
      </c>
      <c r="AI98" s="738"/>
      <c r="AJ98" s="738"/>
      <c r="AK98" s="738"/>
      <c r="AL98" s="738"/>
      <c r="AM98" s="738"/>
      <c r="AN98" s="738"/>
      <c r="AO98" s="738">
        <f>AO99+AO100+AO101+AO102</f>
        <v>3158.5</v>
      </c>
      <c r="AP98" s="738">
        <f>AP99+AP100+AP101+AP102</f>
        <v>2989.8</v>
      </c>
      <c r="AQ98" s="738">
        <f>AQ99+AQ100+AQ101+AQ102</f>
        <v>3334.6000000000004</v>
      </c>
      <c r="AR98" s="738">
        <f t="shared" ref="AR98:BE98" si="68">AR99+AR100+AR101+AR102</f>
        <v>0</v>
      </c>
      <c r="AS98" s="738">
        <f t="shared" si="68"/>
        <v>0</v>
      </c>
      <c r="AT98" s="738">
        <f t="shared" si="68"/>
        <v>0</v>
      </c>
      <c r="AU98" s="738">
        <f t="shared" si="68"/>
        <v>3334.6000000000004</v>
      </c>
      <c r="AV98" s="738">
        <f t="shared" si="68"/>
        <v>3384</v>
      </c>
      <c r="AW98" s="738">
        <f t="shared" si="68"/>
        <v>0</v>
      </c>
      <c r="AX98" s="738">
        <f t="shared" si="68"/>
        <v>0</v>
      </c>
      <c r="AY98" s="738">
        <f t="shared" si="68"/>
        <v>0</v>
      </c>
      <c r="AZ98" s="738">
        <f t="shared" si="68"/>
        <v>3384</v>
      </c>
      <c r="BA98" s="738">
        <f t="shared" si="68"/>
        <v>3384</v>
      </c>
      <c r="BB98" s="738">
        <f t="shared" si="68"/>
        <v>0</v>
      </c>
      <c r="BC98" s="738">
        <f t="shared" si="68"/>
        <v>0</v>
      </c>
      <c r="BD98" s="738">
        <f t="shared" si="68"/>
        <v>0</v>
      </c>
      <c r="BE98" s="738">
        <f t="shared" si="68"/>
        <v>3384</v>
      </c>
      <c r="BF98" s="739">
        <f>BF99+BF100+BF101+BF102</f>
        <v>3384</v>
      </c>
      <c r="BG98" s="739">
        <f>BG99+BG100+BG101+BG102</f>
        <v>0</v>
      </c>
      <c r="BH98" s="739">
        <f>BH99+BH100+BH101+BH102</f>
        <v>0</v>
      </c>
      <c r="BI98" s="739">
        <f>BI99+BI100+BI101+BI102</f>
        <v>0</v>
      </c>
      <c r="BJ98" s="739">
        <f>BJ99+BJ100+BJ101+BJ102</f>
        <v>3384</v>
      </c>
      <c r="BK98" s="738">
        <f>BS98</f>
        <v>2992.1000000000004</v>
      </c>
      <c r="BL98" s="738">
        <f>BT98</f>
        <v>2843.2</v>
      </c>
      <c r="BM98" s="738"/>
      <c r="BN98" s="738"/>
      <c r="BO98" s="738"/>
      <c r="BP98" s="738"/>
      <c r="BQ98" s="738"/>
      <c r="BR98" s="738"/>
      <c r="BS98" s="738">
        <f t="shared" ref="BS98:CI98" si="69">BS99+BS100+BS101+BS102</f>
        <v>2992.1000000000004</v>
      </c>
      <c r="BT98" s="738">
        <f t="shared" si="69"/>
        <v>2843.2</v>
      </c>
      <c r="BU98" s="738">
        <f t="shared" si="69"/>
        <v>3175.8</v>
      </c>
      <c r="BV98" s="738">
        <f t="shared" si="69"/>
        <v>0</v>
      </c>
      <c r="BW98" s="738">
        <f t="shared" si="69"/>
        <v>0</v>
      </c>
      <c r="BX98" s="738">
        <f t="shared" si="69"/>
        <v>0</v>
      </c>
      <c r="BY98" s="738">
        <f t="shared" si="69"/>
        <v>3175.8</v>
      </c>
      <c r="BZ98" s="738">
        <f t="shared" si="69"/>
        <v>3234</v>
      </c>
      <c r="CA98" s="738">
        <f t="shared" si="69"/>
        <v>0</v>
      </c>
      <c r="CB98" s="738">
        <f t="shared" si="69"/>
        <v>0</v>
      </c>
      <c r="CC98" s="738">
        <f t="shared" si="69"/>
        <v>0</v>
      </c>
      <c r="CD98" s="738">
        <f t="shared" si="69"/>
        <v>3234</v>
      </c>
      <c r="CE98" s="738">
        <f t="shared" si="69"/>
        <v>3234</v>
      </c>
      <c r="CF98" s="738">
        <f t="shared" si="69"/>
        <v>0</v>
      </c>
      <c r="CG98" s="738">
        <f t="shared" si="69"/>
        <v>0</v>
      </c>
      <c r="CH98" s="738">
        <f t="shared" si="69"/>
        <v>0</v>
      </c>
      <c r="CI98" s="738">
        <f t="shared" si="69"/>
        <v>3234</v>
      </c>
      <c r="CJ98" s="738">
        <f>CJ99+CJ100+CJ101+CJ102</f>
        <v>3234</v>
      </c>
      <c r="CK98" s="738">
        <f>CK99+CK100+CK101+CK102</f>
        <v>0</v>
      </c>
      <c r="CL98" s="738">
        <f>CL99+CL100+CL101+CL102</f>
        <v>0</v>
      </c>
      <c r="CM98" s="738">
        <f>CM99+CM100+CM101+CM102</f>
        <v>0</v>
      </c>
      <c r="CN98" s="738">
        <f>CN99+CN100+CN101+CN102</f>
        <v>3234</v>
      </c>
      <c r="CO98" s="721">
        <f t="shared" si="57"/>
        <v>2989.8</v>
      </c>
      <c r="CP98" s="721">
        <f t="shared" si="58"/>
        <v>0</v>
      </c>
      <c r="CQ98" s="721">
        <f t="shared" si="59"/>
        <v>0</v>
      </c>
      <c r="CR98" s="722"/>
      <c r="CS98" s="721">
        <f t="shared" si="60"/>
        <v>2989.8</v>
      </c>
      <c r="CT98" s="738">
        <f>CT99+CT100+CT101+CT102</f>
        <v>3334.6000000000004</v>
      </c>
      <c r="CU98" s="738">
        <f t="shared" ref="CU98:DC98" si="70">CU99+CU100+CU101+CU102</f>
        <v>0</v>
      </c>
      <c r="CV98" s="738">
        <f t="shared" si="70"/>
        <v>0</v>
      </c>
      <c r="CW98" s="738">
        <f t="shared" si="70"/>
        <v>0</v>
      </c>
      <c r="CX98" s="738">
        <f t="shared" si="70"/>
        <v>3334.6000000000004</v>
      </c>
      <c r="CY98" s="738">
        <f t="shared" si="70"/>
        <v>3384</v>
      </c>
      <c r="CZ98" s="738">
        <f t="shared" si="70"/>
        <v>0</v>
      </c>
      <c r="DA98" s="738">
        <f t="shared" si="70"/>
        <v>0</v>
      </c>
      <c r="DB98" s="738">
        <f t="shared" si="70"/>
        <v>0</v>
      </c>
      <c r="DC98" s="738">
        <f t="shared" si="70"/>
        <v>3384</v>
      </c>
      <c r="DD98" s="721">
        <f t="shared" si="61"/>
        <v>2843.2</v>
      </c>
      <c r="DE98" s="721">
        <f t="shared" si="62"/>
        <v>0</v>
      </c>
      <c r="DF98" s="721">
        <f t="shared" si="63"/>
        <v>0</v>
      </c>
      <c r="DG98" s="722"/>
      <c r="DH98" s="721">
        <f t="shared" si="64"/>
        <v>2843.2</v>
      </c>
      <c r="DI98" s="738">
        <f t="shared" ref="DI98:DR98" si="71">DI99+DI100+DI101+DI102</f>
        <v>3175.8</v>
      </c>
      <c r="DJ98" s="738">
        <f t="shared" si="71"/>
        <v>0</v>
      </c>
      <c r="DK98" s="738">
        <f t="shared" si="71"/>
        <v>0</v>
      </c>
      <c r="DL98" s="738">
        <f t="shared" si="71"/>
        <v>0</v>
      </c>
      <c r="DM98" s="738">
        <f t="shared" si="71"/>
        <v>3175.8</v>
      </c>
      <c r="DN98" s="738">
        <f t="shared" si="71"/>
        <v>3234</v>
      </c>
      <c r="DO98" s="738">
        <f t="shared" si="71"/>
        <v>0</v>
      </c>
      <c r="DP98" s="738">
        <f t="shared" si="71"/>
        <v>0</v>
      </c>
      <c r="DQ98" s="738">
        <f t="shared" si="71"/>
        <v>0</v>
      </c>
      <c r="DR98" s="738">
        <f t="shared" si="71"/>
        <v>3234</v>
      </c>
    </row>
    <row r="99" spans="1:122" ht="57" customHeight="1">
      <c r="A99" s="783" t="s">
        <v>459</v>
      </c>
      <c r="B99" s="728">
        <v>5202</v>
      </c>
      <c r="C99" s="837"/>
      <c r="D99" s="839"/>
      <c r="E99" s="839"/>
      <c r="F99" s="737"/>
      <c r="G99" s="737"/>
      <c r="H99" s="737"/>
      <c r="I99" s="737"/>
      <c r="J99" s="737"/>
      <c r="K99" s="737"/>
      <c r="L99" s="737"/>
      <c r="M99" s="841"/>
      <c r="N99" s="758"/>
      <c r="O99" s="758"/>
      <c r="P99" s="737"/>
      <c r="Q99" s="737"/>
      <c r="R99" s="737"/>
      <c r="S99" s="737"/>
      <c r="T99" s="737"/>
      <c r="U99" s="737"/>
      <c r="V99" s="737"/>
      <c r="W99" s="837"/>
      <c r="X99" s="839"/>
      <c r="Y99" s="839"/>
      <c r="Z99" s="870"/>
      <c r="AA99" s="824"/>
      <c r="AB99" s="824"/>
      <c r="AC99" s="737"/>
      <c r="AD99" s="179" t="s">
        <v>160</v>
      </c>
      <c r="AE99" s="179" t="s">
        <v>408</v>
      </c>
      <c r="AF99" s="179" t="s">
        <v>406</v>
      </c>
      <c r="AG99" s="738">
        <f t="shared" ref="AG99:AH107" si="72">AI99+AK99+AM99+AO99</f>
        <v>1746</v>
      </c>
      <c r="AH99" s="738">
        <f t="shared" si="72"/>
        <v>1744.4</v>
      </c>
      <c r="AI99" s="738"/>
      <c r="AJ99" s="738"/>
      <c r="AK99" s="738"/>
      <c r="AL99" s="738"/>
      <c r="AM99" s="738"/>
      <c r="AN99" s="738"/>
      <c r="AO99" s="738">
        <v>1746</v>
      </c>
      <c r="AP99" s="738">
        <v>1744.4</v>
      </c>
      <c r="AQ99" s="737">
        <f>AR99+AS99+AU99</f>
        <v>1620.9</v>
      </c>
      <c r="AR99" s="737"/>
      <c r="AS99" s="737"/>
      <c r="AT99" s="737"/>
      <c r="AU99" s="737">
        <v>1620.9</v>
      </c>
      <c r="AV99" s="738">
        <v>1672.6</v>
      </c>
      <c r="AW99" s="738"/>
      <c r="AX99" s="738"/>
      <c r="AY99" s="738"/>
      <c r="AZ99" s="738">
        <v>1672.6</v>
      </c>
      <c r="BA99" s="737">
        <v>1672.6</v>
      </c>
      <c r="BB99" s="737"/>
      <c r="BC99" s="737"/>
      <c r="BD99" s="737"/>
      <c r="BE99" s="737">
        <v>1672.6</v>
      </c>
      <c r="BF99" s="739">
        <v>1672.6</v>
      </c>
      <c r="BG99" s="739"/>
      <c r="BH99" s="739"/>
      <c r="BI99" s="739"/>
      <c r="BJ99" s="739">
        <v>1672.6</v>
      </c>
      <c r="BK99" s="738">
        <f t="shared" ref="BK99:BL107" si="73">BM99+BO99+BQ99+BS99</f>
        <v>1746</v>
      </c>
      <c r="BL99" s="738">
        <f t="shared" si="73"/>
        <v>1744.4</v>
      </c>
      <c r="BM99" s="738"/>
      <c r="BN99" s="738"/>
      <c r="BO99" s="738"/>
      <c r="BP99" s="738"/>
      <c r="BQ99" s="738"/>
      <c r="BR99" s="738"/>
      <c r="BS99" s="738">
        <v>1746</v>
      </c>
      <c r="BT99" s="738">
        <v>1744.4</v>
      </c>
      <c r="BU99" s="737">
        <f>BV99+BW99+BY99</f>
        <v>1620.9</v>
      </c>
      <c r="BV99" s="737"/>
      <c r="BW99" s="737"/>
      <c r="BX99" s="737"/>
      <c r="BY99" s="737">
        <v>1620.9</v>
      </c>
      <c r="BZ99" s="738">
        <v>1672.6</v>
      </c>
      <c r="CA99" s="738"/>
      <c r="CB99" s="738"/>
      <c r="CC99" s="738"/>
      <c r="CD99" s="738">
        <v>1672.6</v>
      </c>
      <c r="CE99" s="737">
        <v>1672.6</v>
      </c>
      <c r="CF99" s="737"/>
      <c r="CG99" s="737"/>
      <c r="CH99" s="737"/>
      <c r="CI99" s="737">
        <v>1672.6</v>
      </c>
      <c r="CJ99" s="737">
        <v>1672.6</v>
      </c>
      <c r="CK99" s="737"/>
      <c r="CL99" s="737"/>
      <c r="CM99" s="737"/>
      <c r="CN99" s="737">
        <v>1672.6</v>
      </c>
      <c r="CO99" s="721">
        <f t="shared" si="57"/>
        <v>1744.4</v>
      </c>
      <c r="CP99" s="721">
        <f t="shared" si="58"/>
        <v>0</v>
      </c>
      <c r="CQ99" s="721">
        <f t="shared" si="59"/>
        <v>0</v>
      </c>
      <c r="CR99" s="722"/>
      <c r="CS99" s="721">
        <f t="shared" si="60"/>
        <v>1744.4</v>
      </c>
      <c r="CT99" s="737">
        <f>CU99+CV99+CX99</f>
        <v>1620.9</v>
      </c>
      <c r="CU99" s="737"/>
      <c r="CV99" s="737"/>
      <c r="CW99" s="737"/>
      <c r="CX99" s="737">
        <v>1620.9</v>
      </c>
      <c r="CY99" s="738">
        <v>1672.6</v>
      </c>
      <c r="CZ99" s="738"/>
      <c r="DA99" s="738"/>
      <c r="DB99" s="738"/>
      <c r="DC99" s="738">
        <v>1672.6</v>
      </c>
      <c r="DD99" s="721">
        <f t="shared" si="61"/>
        <v>1744.4</v>
      </c>
      <c r="DE99" s="721">
        <f t="shared" si="62"/>
        <v>0</v>
      </c>
      <c r="DF99" s="721">
        <f t="shared" si="63"/>
        <v>0</v>
      </c>
      <c r="DG99" s="722"/>
      <c r="DH99" s="721">
        <f t="shared" si="64"/>
        <v>1744.4</v>
      </c>
      <c r="DI99" s="737">
        <f>DJ99+DK99+DM99</f>
        <v>1620.9</v>
      </c>
      <c r="DJ99" s="737"/>
      <c r="DK99" s="737"/>
      <c r="DL99" s="737"/>
      <c r="DM99" s="737">
        <v>1620.9</v>
      </c>
      <c r="DN99" s="738">
        <v>1672.6</v>
      </c>
      <c r="DO99" s="738"/>
      <c r="DP99" s="738"/>
      <c r="DQ99" s="738"/>
      <c r="DR99" s="738">
        <v>1672.6</v>
      </c>
    </row>
    <row r="100" spans="1:122" ht="15" customHeight="1">
      <c r="A100" s="830" t="s">
        <v>458</v>
      </c>
      <c r="B100" s="833">
        <v>5201</v>
      </c>
      <c r="C100" s="837"/>
      <c r="D100" s="757"/>
      <c r="E100" s="757"/>
      <c r="F100" s="737"/>
      <c r="G100" s="737"/>
      <c r="H100" s="737"/>
      <c r="I100" s="737"/>
      <c r="J100" s="737"/>
      <c r="K100" s="737"/>
      <c r="L100" s="737"/>
      <c r="M100" s="841"/>
      <c r="N100" s="758"/>
      <c r="O100" s="758"/>
      <c r="P100" s="737"/>
      <c r="Q100" s="737"/>
      <c r="R100" s="737"/>
      <c r="S100" s="737"/>
      <c r="T100" s="737"/>
      <c r="U100" s="737"/>
      <c r="V100" s="737"/>
      <c r="W100" s="837"/>
      <c r="X100" s="757"/>
      <c r="Y100" s="757"/>
      <c r="Z100" s="870"/>
      <c r="AA100" s="784"/>
      <c r="AB100" s="784"/>
      <c r="AC100" s="737"/>
      <c r="AD100" s="179" t="s">
        <v>160</v>
      </c>
      <c r="AE100" s="179" t="s">
        <v>408</v>
      </c>
      <c r="AF100" s="179" t="s">
        <v>406</v>
      </c>
      <c r="AG100" s="738">
        <f t="shared" si="72"/>
        <v>522.79999999999995</v>
      </c>
      <c r="AH100" s="738">
        <f t="shared" si="72"/>
        <v>520.1</v>
      </c>
      <c r="AI100" s="738"/>
      <c r="AJ100" s="738"/>
      <c r="AK100" s="738"/>
      <c r="AL100" s="738"/>
      <c r="AM100" s="738"/>
      <c r="AN100" s="738"/>
      <c r="AO100" s="738">
        <v>522.79999999999995</v>
      </c>
      <c r="AP100" s="738">
        <v>520.1</v>
      </c>
      <c r="AQ100" s="737">
        <f>AR100+AS100+AU100</f>
        <v>492.5</v>
      </c>
      <c r="AR100" s="737"/>
      <c r="AS100" s="737"/>
      <c r="AT100" s="737"/>
      <c r="AU100" s="737">
        <v>492.5</v>
      </c>
      <c r="AV100" s="738">
        <v>508.1</v>
      </c>
      <c r="AW100" s="738"/>
      <c r="AX100" s="738"/>
      <c r="AY100" s="738"/>
      <c r="AZ100" s="738">
        <v>508.1</v>
      </c>
      <c r="BA100" s="737">
        <v>508.1</v>
      </c>
      <c r="BB100" s="737"/>
      <c r="BC100" s="737"/>
      <c r="BD100" s="737"/>
      <c r="BE100" s="737">
        <v>508.1</v>
      </c>
      <c r="BF100" s="739">
        <v>508.1</v>
      </c>
      <c r="BG100" s="739"/>
      <c r="BH100" s="739"/>
      <c r="BI100" s="739"/>
      <c r="BJ100" s="739">
        <v>508.1</v>
      </c>
      <c r="BK100" s="738">
        <f t="shared" si="73"/>
        <v>522.79999999999995</v>
      </c>
      <c r="BL100" s="738">
        <f t="shared" si="73"/>
        <v>520.1</v>
      </c>
      <c r="BM100" s="738"/>
      <c r="BN100" s="738"/>
      <c r="BO100" s="738"/>
      <c r="BP100" s="738"/>
      <c r="BQ100" s="738"/>
      <c r="BR100" s="738"/>
      <c r="BS100" s="738">
        <v>522.79999999999995</v>
      </c>
      <c r="BT100" s="738">
        <v>520.1</v>
      </c>
      <c r="BU100" s="737">
        <f>BV100+BW100+BY100</f>
        <v>492.5</v>
      </c>
      <c r="BV100" s="737"/>
      <c r="BW100" s="737"/>
      <c r="BX100" s="737"/>
      <c r="BY100" s="737">
        <v>492.5</v>
      </c>
      <c r="BZ100" s="738">
        <v>508.1</v>
      </c>
      <c r="CA100" s="738"/>
      <c r="CB100" s="738"/>
      <c r="CC100" s="738"/>
      <c r="CD100" s="738">
        <v>508.1</v>
      </c>
      <c r="CE100" s="737">
        <v>508.1</v>
      </c>
      <c r="CF100" s="737"/>
      <c r="CG100" s="737"/>
      <c r="CH100" s="737"/>
      <c r="CI100" s="737">
        <v>508.1</v>
      </c>
      <c r="CJ100" s="737">
        <v>508.1</v>
      </c>
      <c r="CK100" s="737"/>
      <c r="CL100" s="737"/>
      <c r="CM100" s="737"/>
      <c r="CN100" s="737">
        <v>508.1</v>
      </c>
      <c r="CO100" s="721">
        <f t="shared" si="57"/>
        <v>520.1</v>
      </c>
      <c r="CP100" s="721">
        <f t="shared" si="58"/>
        <v>0</v>
      </c>
      <c r="CQ100" s="721">
        <f t="shared" si="59"/>
        <v>0</v>
      </c>
      <c r="CR100" s="722"/>
      <c r="CS100" s="721">
        <f t="shared" si="60"/>
        <v>520.1</v>
      </c>
      <c r="CT100" s="737">
        <f>CU100+CV100+CX100</f>
        <v>492.5</v>
      </c>
      <c r="CU100" s="737"/>
      <c r="CV100" s="737"/>
      <c r="CW100" s="737"/>
      <c r="CX100" s="737">
        <v>492.5</v>
      </c>
      <c r="CY100" s="738">
        <v>508.1</v>
      </c>
      <c r="CZ100" s="738"/>
      <c r="DA100" s="738"/>
      <c r="DB100" s="738"/>
      <c r="DC100" s="738">
        <v>508.1</v>
      </c>
      <c r="DD100" s="721">
        <f t="shared" si="61"/>
        <v>520.1</v>
      </c>
      <c r="DE100" s="721">
        <f t="shared" si="62"/>
        <v>0</v>
      </c>
      <c r="DF100" s="721">
        <f t="shared" si="63"/>
        <v>0</v>
      </c>
      <c r="DG100" s="722"/>
      <c r="DH100" s="721">
        <f t="shared" si="64"/>
        <v>520.1</v>
      </c>
      <c r="DI100" s="737">
        <f>DJ100+DK100+DM100</f>
        <v>492.5</v>
      </c>
      <c r="DJ100" s="737"/>
      <c r="DK100" s="737"/>
      <c r="DL100" s="737"/>
      <c r="DM100" s="737">
        <v>492.5</v>
      </c>
      <c r="DN100" s="738">
        <v>508.1</v>
      </c>
      <c r="DO100" s="738"/>
      <c r="DP100" s="738"/>
      <c r="DQ100" s="738"/>
      <c r="DR100" s="738">
        <v>508.1</v>
      </c>
    </row>
    <row r="101" spans="1:122">
      <c r="A101" s="831"/>
      <c r="B101" s="834"/>
      <c r="C101" s="837"/>
      <c r="D101" s="757"/>
      <c r="E101" s="757"/>
      <c r="F101" s="737"/>
      <c r="G101" s="737"/>
      <c r="H101" s="737"/>
      <c r="I101" s="737"/>
      <c r="J101" s="737"/>
      <c r="K101" s="737"/>
      <c r="L101" s="737"/>
      <c r="M101" s="841"/>
      <c r="N101" s="758"/>
      <c r="O101" s="758"/>
      <c r="P101" s="737"/>
      <c r="Q101" s="737"/>
      <c r="R101" s="737"/>
      <c r="S101" s="737"/>
      <c r="T101" s="737"/>
      <c r="U101" s="737"/>
      <c r="V101" s="737"/>
      <c r="W101" s="837"/>
      <c r="X101" s="757"/>
      <c r="Y101" s="757"/>
      <c r="Z101" s="870"/>
      <c r="AA101" s="784"/>
      <c r="AB101" s="784"/>
      <c r="AC101" s="737"/>
      <c r="AD101" s="179" t="s">
        <v>160</v>
      </c>
      <c r="AE101" s="179" t="s">
        <v>408</v>
      </c>
      <c r="AF101" s="179" t="s">
        <v>412</v>
      </c>
      <c r="AG101" s="738">
        <f t="shared" si="72"/>
        <v>886.7</v>
      </c>
      <c r="AH101" s="738">
        <f t="shared" si="72"/>
        <v>724.3</v>
      </c>
      <c r="AI101" s="738"/>
      <c r="AJ101" s="738"/>
      <c r="AK101" s="738"/>
      <c r="AL101" s="738"/>
      <c r="AM101" s="738"/>
      <c r="AN101" s="738"/>
      <c r="AO101" s="738">
        <v>886.7</v>
      </c>
      <c r="AP101" s="738">
        <v>724.3</v>
      </c>
      <c r="AQ101" s="737">
        <f>AR101+AS101+AU101</f>
        <v>1216.7</v>
      </c>
      <c r="AR101" s="737"/>
      <c r="AS101" s="737"/>
      <c r="AT101" s="737"/>
      <c r="AU101" s="737">
        <v>1216.7</v>
      </c>
      <c r="AV101" s="738">
        <v>1200.3</v>
      </c>
      <c r="AW101" s="738"/>
      <c r="AX101" s="738"/>
      <c r="AY101" s="738"/>
      <c r="AZ101" s="738">
        <v>1200.3</v>
      </c>
      <c r="BA101" s="737">
        <v>1200.3</v>
      </c>
      <c r="BB101" s="737"/>
      <c r="BC101" s="737"/>
      <c r="BD101" s="737"/>
      <c r="BE101" s="737">
        <v>1200.3</v>
      </c>
      <c r="BF101" s="739">
        <v>1200.3</v>
      </c>
      <c r="BG101" s="739"/>
      <c r="BH101" s="739"/>
      <c r="BI101" s="739"/>
      <c r="BJ101" s="739">
        <v>1200.3</v>
      </c>
      <c r="BK101" s="738">
        <f t="shared" si="73"/>
        <v>720.3</v>
      </c>
      <c r="BL101" s="738">
        <f t="shared" si="73"/>
        <v>577.70000000000005</v>
      </c>
      <c r="BM101" s="738"/>
      <c r="BN101" s="738"/>
      <c r="BO101" s="738"/>
      <c r="BP101" s="738"/>
      <c r="BQ101" s="738"/>
      <c r="BR101" s="738"/>
      <c r="BS101" s="738">
        <v>720.3</v>
      </c>
      <c r="BT101" s="738">
        <v>577.70000000000005</v>
      </c>
      <c r="BU101" s="737">
        <f>BV101+BW101+BY101</f>
        <v>1057.9000000000001</v>
      </c>
      <c r="BV101" s="737"/>
      <c r="BW101" s="737"/>
      <c r="BX101" s="737"/>
      <c r="BY101" s="737">
        <v>1057.9000000000001</v>
      </c>
      <c r="BZ101" s="738">
        <f>CD101</f>
        <v>1050.3</v>
      </c>
      <c r="CA101" s="738"/>
      <c r="CB101" s="738"/>
      <c r="CC101" s="738"/>
      <c r="CD101" s="738">
        <v>1050.3</v>
      </c>
      <c r="CE101" s="737">
        <f>CI101</f>
        <v>1050.3</v>
      </c>
      <c r="CF101" s="737"/>
      <c r="CG101" s="737"/>
      <c r="CH101" s="737"/>
      <c r="CI101" s="737">
        <v>1050.3</v>
      </c>
      <c r="CJ101" s="737">
        <f>CN101</f>
        <v>1050.3</v>
      </c>
      <c r="CK101" s="737"/>
      <c r="CL101" s="737"/>
      <c r="CM101" s="737"/>
      <c r="CN101" s="737">
        <v>1050.3</v>
      </c>
      <c r="CO101" s="721">
        <f t="shared" si="57"/>
        <v>724.3</v>
      </c>
      <c r="CP101" s="721">
        <f t="shared" si="58"/>
        <v>0</v>
      </c>
      <c r="CQ101" s="721">
        <f t="shared" si="59"/>
        <v>0</v>
      </c>
      <c r="CR101" s="722"/>
      <c r="CS101" s="721">
        <f t="shared" si="60"/>
        <v>724.3</v>
      </c>
      <c r="CT101" s="737">
        <f>CU101+CV101+CX101</f>
        <v>1216.7</v>
      </c>
      <c r="CU101" s="737"/>
      <c r="CV101" s="737"/>
      <c r="CW101" s="737"/>
      <c r="CX101" s="737">
        <v>1216.7</v>
      </c>
      <c r="CY101" s="738">
        <v>1200.3</v>
      </c>
      <c r="CZ101" s="738"/>
      <c r="DA101" s="738"/>
      <c r="DB101" s="738"/>
      <c r="DC101" s="738">
        <v>1200.3</v>
      </c>
      <c r="DD101" s="721">
        <f t="shared" si="61"/>
        <v>577.70000000000005</v>
      </c>
      <c r="DE101" s="721">
        <f t="shared" si="62"/>
        <v>0</v>
      </c>
      <c r="DF101" s="721">
        <f t="shared" si="63"/>
        <v>0</v>
      </c>
      <c r="DG101" s="722"/>
      <c r="DH101" s="721">
        <f t="shared" si="64"/>
        <v>577.70000000000005</v>
      </c>
      <c r="DI101" s="737">
        <f>DJ101+DK101+DM101</f>
        <v>1057.9000000000001</v>
      </c>
      <c r="DJ101" s="737"/>
      <c r="DK101" s="737"/>
      <c r="DL101" s="737"/>
      <c r="DM101" s="737">
        <v>1057.9000000000001</v>
      </c>
      <c r="DN101" s="738">
        <f>DR101</f>
        <v>1050.3</v>
      </c>
      <c r="DO101" s="738"/>
      <c r="DP101" s="738"/>
      <c r="DQ101" s="738"/>
      <c r="DR101" s="738">
        <v>1050.3</v>
      </c>
    </row>
    <row r="102" spans="1:122" ht="31.5" customHeight="1">
      <c r="A102" s="832"/>
      <c r="B102" s="835"/>
      <c r="C102" s="837"/>
      <c r="D102" s="757"/>
      <c r="E102" s="757"/>
      <c r="F102" s="737"/>
      <c r="G102" s="737"/>
      <c r="H102" s="737"/>
      <c r="I102" s="737"/>
      <c r="J102" s="737"/>
      <c r="K102" s="737"/>
      <c r="L102" s="737"/>
      <c r="M102" s="841"/>
      <c r="N102" s="758"/>
      <c r="O102" s="758"/>
      <c r="P102" s="737"/>
      <c r="Q102" s="737"/>
      <c r="R102" s="737"/>
      <c r="S102" s="737"/>
      <c r="T102" s="737"/>
      <c r="U102" s="737"/>
      <c r="V102" s="737"/>
      <c r="W102" s="837"/>
      <c r="X102" s="757"/>
      <c r="Y102" s="757"/>
      <c r="Z102" s="870"/>
      <c r="AA102" s="784"/>
      <c r="AB102" s="784"/>
      <c r="AC102" s="737"/>
      <c r="AD102" s="179" t="s">
        <v>160</v>
      </c>
      <c r="AE102" s="179" t="s">
        <v>408</v>
      </c>
      <c r="AF102" s="179" t="s">
        <v>409</v>
      </c>
      <c r="AG102" s="738">
        <f t="shared" si="72"/>
        <v>3</v>
      </c>
      <c r="AH102" s="738">
        <f t="shared" si="72"/>
        <v>1</v>
      </c>
      <c r="AI102" s="738"/>
      <c r="AJ102" s="738"/>
      <c r="AK102" s="738"/>
      <c r="AL102" s="738"/>
      <c r="AM102" s="738"/>
      <c r="AN102" s="738"/>
      <c r="AO102" s="738">
        <v>3</v>
      </c>
      <c r="AP102" s="738">
        <v>1</v>
      </c>
      <c r="AQ102" s="737">
        <f>AR102+AS102+AU102</f>
        <v>4.5</v>
      </c>
      <c r="AR102" s="737"/>
      <c r="AS102" s="737"/>
      <c r="AT102" s="737"/>
      <c r="AU102" s="737">
        <v>4.5</v>
      </c>
      <c r="AV102" s="738">
        <v>3</v>
      </c>
      <c r="AW102" s="738"/>
      <c r="AX102" s="738"/>
      <c r="AY102" s="738"/>
      <c r="AZ102" s="738">
        <v>3</v>
      </c>
      <c r="BA102" s="737">
        <v>3</v>
      </c>
      <c r="BB102" s="737"/>
      <c r="BC102" s="737"/>
      <c r="BD102" s="737"/>
      <c r="BE102" s="737">
        <v>3</v>
      </c>
      <c r="BF102" s="739">
        <v>3</v>
      </c>
      <c r="BG102" s="739"/>
      <c r="BH102" s="739"/>
      <c r="BI102" s="739"/>
      <c r="BJ102" s="739">
        <v>3</v>
      </c>
      <c r="BK102" s="738">
        <f t="shared" si="73"/>
        <v>3</v>
      </c>
      <c r="BL102" s="738">
        <f t="shared" si="73"/>
        <v>1</v>
      </c>
      <c r="BM102" s="738"/>
      <c r="BN102" s="738"/>
      <c r="BO102" s="738"/>
      <c r="BP102" s="738"/>
      <c r="BQ102" s="738"/>
      <c r="BR102" s="738"/>
      <c r="BS102" s="738">
        <v>3</v>
      </c>
      <c r="BT102" s="738">
        <v>1</v>
      </c>
      <c r="BU102" s="737">
        <f>BV102+BW102+BY102</f>
        <v>4.5</v>
      </c>
      <c r="BV102" s="737"/>
      <c r="BW102" s="737"/>
      <c r="BX102" s="737"/>
      <c r="BY102" s="737">
        <v>4.5</v>
      </c>
      <c r="BZ102" s="738">
        <v>3</v>
      </c>
      <c r="CA102" s="738"/>
      <c r="CB102" s="738"/>
      <c r="CC102" s="738"/>
      <c r="CD102" s="738">
        <v>3</v>
      </c>
      <c r="CE102" s="737">
        <v>3</v>
      </c>
      <c r="CF102" s="737"/>
      <c r="CG102" s="737"/>
      <c r="CH102" s="737"/>
      <c r="CI102" s="737">
        <v>3</v>
      </c>
      <c r="CJ102" s="737">
        <v>3</v>
      </c>
      <c r="CK102" s="737"/>
      <c r="CL102" s="737"/>
      <c r="CM102" s="737"/>
      <c r="CN102" s="737">
        <v>3</v>
      </c>
      <c r="CO102" s="721">
        <f t="shared" si="57"/>
        <v>1</v>
      </c>
      <c r="CP102" s="721">
        <f t="shared" si="58"/>
        <v>0</v>
      </c>
      <c r="CQ102" s="721">
        <f t="shared" si="59"/>
        <v>0</v>
      </c>
      <c r="CR102" s="722"/>
      <c r="CS102" s="721">
        <f t="shared" si="60"/>
        <v>1</v>
      </c>
      <c r="CT102" s="737">
        <f>CU102+CV102+CX102</f>
        <v>4.5</v>
      </c>
      <c r="CU102" s="737"/>
      <c r="CV102" s="737"/>
      <c r="CW102" s="737"/>
      <c r="CX102" s="737">
        <v>4.5</v>
      </c>
      <c r="CY102" s="738">
        <v>3</v>
      </c>
      <c r="CZ102" s="738"/>
      <c r="DA102" s="738"/>
      <c r="DB102" s="738"/>
      <c r="DC102" s="738">
        <v>3</v>
      </c>
      <c r="DD102" s="721">
        <f t="shared" si="61"/>
        <v>1</v>
      </c>
      <c r="DE102" s="721">
        <f t="shared" si="62"/>
        <v>0</v>
      </c>
      <c r="DF102" s="721">
        <f t="shared" si="63"/>
        <v>0</v>
      </c>
      <c r="DG102" s="722"/>
      <c r="DH102" s="721">
        <f t="shared" si="64"/>
        <v>1</v>
      </c>
      <c r="DI102" s="737">
        <f>DJ102+DK102+DM102</f>
        <v>4.5</v>
      </c>
      <c r="DJ102" s="737"/>
      <c r="DK102" s="737"/>
      <c r="DL102" s="737"/>
      <c r="DM102" s="737">
        <v>4.5</v>
      </c>
      <c r="DN102" s="738">
        <v>3</v>
      </c>
      <c r="DO102" s="738"/>
      <c r="DP102" s="738"/>
      <c r="DQ102" s="738"/>
      <c r="DR102" s="738">
        <v>3</v>
      </c>
    </row>
    <row r="103" spans="1:122" ht="11.25" hidden="1" customHeight="1">
      <c r="A103" s="755"/>
      <c r="B103" s="728"/>
      <c r="C103" s="837"/>
      <c r="D103" s="757"/>
      <c r="E103" s="757"/>
      <c r="F103" s="737"/>
      <c r="G103" s="737"/>
      <c r="H103" s="737"/>
      <c r="I103" s="737"/>
      <c r="J103" s="737"/>
      <c r="K103" s="737"/>
      <c r="L103" s="737"/>
      <c r="M103" s="841"/>
      <c r="N103" s="758"/>
      <c r="O103" s="758"/>
      <c r="P103" s="737"/>
      <c r="Q103" s="737"/>
      <c r="R103" s="737"/>
      <c r="S103" s="737"/>
      <c r="T103" s="737"/>
      <c r="U103" s="737"/>
      <c r="V103" s="737"/>
      <c r="W103" s="837"/>
      <c r="X103" s="757"/>
      <c r="Y103" s="757"/>
      <c r="Z103" s="870"/>
      <c r="AA103" s="784"/>
      <c r="AB103" s="784"/>
      <c r="AC103" s="737"/>
      <c r="AD103" s="179"/>
      <c r="AE103" s="179"/>
      <c r="AF103" s="179"/>
      <c r="AG103" s="738">
        <f t="shared" si="72"/>
        <v>3158.5</v>
      </c>
      <c r="AH103" s="738">
        <f t="shared" si="72"/>
        <v>0</v>
      </c>
      <c r="AI103" s="738"/>
      <c r="AJ103" s="738"/>
      <c r="AK103" s="738"/>
      <c r="AL103" s="738"/>
      <c r="AM103" s="738"/>
      <c r="AN103" s="738"/>
      <c r="AO103" s="738">
        <f>SUM(AO99:AO102)</f>
        <v>3158.5</v>
      </c>
      <c r="AP103" s="738"/>
      <c r="AQ103" s="737">
        <f>SUM(AQ99:AQ102)</f>
        <v>3334.6000000000004</v>
      </c>
      <c r="AR103" s="737"/>
      <c r="AS103" s="737"/>
      <c r="AT103" s="737"/>
      <c r="AU103" s="737">
        <f>SUM(AU99:AU102)</f>
        <v>3334.6000000000004</v>
      </c>
      <c r="AV103" s="738">
        <f>SUM(AV99:AV102)</f>
        <v>3384</v>
      </c>
      <c r="AW103" s="738"/>
      <c r="AX103" s="738"/>
      <c r="AY103" s="738"/>
      <c r="AZ103" s="738">
        <f>SUM(AZ99:AZ102)</f>
        <v>3384</v>
      </c>
      <c r="BA103" s="737">
        <f>SUM(BA99:BA102)</f>
        <v>3384</v>
      </c>
      <c r="BB103" s="737"/>
      <c r="BC103" s="737"/>
      <c r="BD103" s="737"/>
      <c r="BE103" s="737">
        <f>SUM(BE99:BE102)</f>
        <v>3384</v>
      </c>
      <c r="BF103" s="739">
        <f>SUM(BF99:BF102)</f>
        <v>3384</v>
      </c>
      <c r="BG103" s="739"/>
      <c r="BH103" s="739"/>
      <c r="BI103" s="739"/>
      <c r="BJ103" s="739">
        <f>SUM(BJ99:BJ102)</f>
        <v>3384</v>
      </c>
      <c r="BK103" s="738">
        <f t="shared" si="73"/>
        <v>2992.1000000000004</v>
      </c>
      <c r="BL103" s="738">
        <f t="shared" si="73"/>
        <v>0</v>
      </c>
      <c r="BM103" s="738"/>
      <c r="BN103" s="738"/>
      <c r="BO103" s="738"/>
      <c r="BP103" s="738"/>
      <c r="BQ103" s="738"/>
      <c r="BR103" s="738"/>
      <c r="BS103" s="738">
        <f>SUM(BS99:BS102)</f>
        <v>2992.1000000000004</v>
      </c>
      <c r="BT103" s="738"/>
      <c r="BU103" s="737">
        <f>SUM(BU99:BU102)</f>
        <v>3175.8</v>
      </c>
      <c r="BV103" s="737"/>
      <c r="BW103" s="737"/>
      <c r="BX103" s="737"/>
      <c r="BY103" s="737">
        <f>SUM(BY99:BY102)</f>
        <v>3175.8</v>
      </c>
      <c r="BZ103" s="738">
        <f>SUM(BZ99:BZ102)</f>
        <v>3234</v>
      </c>
      <c r="CA103" s="738"/>
      <c r="CB103" s="738"/>
      <c r="CC103" s="738"/>
      <c r="CD103" s="738">
        <f>SUM(CD99:CD102)</f>
        <v>3234</v>
      </c>
      <c r="CE103" s="737">
        <f>SUM(CE99:CE102)</f>
        <v>3234</v>
      </c>
      <c r="CF103" s="737"/>
      <c r="CG103" s="737"/>
      <c r="CH103" s="737"/>
      <c r="CI103" s="737">
        <f>SUM(CI99:CI102)</f>
        <v>3234</v>
      </c>
      <c r="CJ103" s="737">
        <f>SUM(CJ99:CJ102)</f>
        <v>3234</v>
      </c>
      <c r="CK103" s="737"/>
      <c r="CL103" s="737"/>
      <c r="CM103" s="737"/>
      <c r="CN103" s="737">
        <f>SUM(CN99:CN102)</f>
        <v>3234</v>
      </c>
      <c r="CO103" s="721">
        <f t="shared" si="57"/>
        <v>0</v>
      </c>
      <c r="CP103" s="721">
        <f t="shared" si="58"/>
        <v>0</v>
      </c>
      <c r="CQ103" s="721">
        <f t="shared" si="59"/>
        <v>0</v>
      </c>
      <c r="CR103" s="722"/>
      <c r="CS103" s="721">
        <f t="shared" si="60"/>
        <v>0</v>
      </c>
      <c r="CT103" s="737">
        <f>SUM(CT99:CT102)</f>
        <v>3334.6000000000004</v>
      </c>
      <c r="CU103" s="737"/>
      <c r="CV103" s="737"/>
      <c r="CW103" s="737"/>
      <c r="CX103" s="737">
        <f>SUM(CX99:CX102)</f>
        <v>3334.6000000000004</v>
      </c>
      <c r="CY103" s="738">
        <f>SUM(CY99:CY102)</f>
        <v>3384</v>
      </c>
      <c r="CZ103" s="738"/>
      <c r="DA103" s="738"/>
      <c r="DB103" s="738"/>
      <c r="DC103" s="738">
        <f>SUM(DC99:DC102)</f>
        <v>3384</v>
      </c>
      <c r="DD103" s="721">
        <f t="shared" si="61"/>
        <v>0</v>
      </c>
      <c r="DE103" s="721">
        <f t="shared" si="62"/>
        <v>0</v>
      </c>
      <c r="DF103" s="721">
        <f t="shared" si="63"/>
        <v>0</v>
      </c>
      <c r="DG103" s="722"/>
      <c r="DH103" s="721">
        <f t="shared" si="64"/>
        <v>0</v>
      </c>
      <c r="DI103" s="737">
        <f>SUM(DI99:DI102)</f>
        <v>3175.8</v>
      </c>
      <c r="DJ103" s="737"/>
      <c r="DK103" s="737"/>
      <c r="DL103" s="737"/>
      <c r="DM103" s="737">
        <f>SUM(DM99:DM102)</f>
        <v>3175.8</v>
      </c>
      <c r="DN103" s="738">
        <f>SUM(DN99:DN102)</f>
        <v>3234</v>
      </c>
      <c r="DO103" s="738"/>
      <c r="DP103" s="738"/>
      <c r="DQ103" s="738"/>
      <c r="DR103" s="738">
        <f>SUM(DR99:DR102)</f>
        <v>3234</v>
      </c>
    </row>
    <row r="104" spans="1:122" ht="11.25" hidden="1" customHeight="1">
      <c r="A104" s="755"/>
      <c r="B104" s="728"/>
      <c r="C104" s="838"/>
      <c r="D104" s="757"/>
      <c r="E104" s="757"/>
      <c r="F104" s="737"/>
      <c r="G104" s="737"/>
      <c r="H104" s="737"/>
      <c r="I104" s="737"/>
      <c r="J104" s="737"/>
      <c r="K104" s="737"/>
      <c r="L104" s="737"/>
      <c r="M104" s="842"/>
      <c r="N104" s="758"/>
      <c r="O104" s="758"/>
      <c r="P104" s="737"/>
      <c r="Q104" s="737"/>
      <c r="R104" s="737"/>
      <c r="S104" s="737"/>
      <c r="T104" s="737"/>
      <c r="U104" s="737"/>
      <c r="V104" s="737"/>
      <c r="W104" s="838"/>
      <c r="X104" s="757"/>
      <c r="Y104" s="757"/>
      <c r="Z104" s="870"/>
      <c r="AA104" s="784"/>
      <c r="AB104" s="784"/>
      <c r="AC104" s="737"/>
      <c r="AD104" s="179"/>
      <c r="AE104" s="179"/>
      <c r="AF104" s="179"/>
      <c r="AG104" s="738">
        <f t="shared" si="72"/>
        <v>0</v>
      </c>
      <c r="AH104" s="738">
        <f t="shared" si="72"/>
        <v>0</v>
      </c>
      <c r="AI104" s="738"/>
      <c r="AJ104" s="738"/>
      <c r="AK104" s="738"/>
      <c r="AL104" s="738"/>
      <c r="AM104" s="738"/>
      <c r="AN104" s="738"/>
      <c r="AO104" s="738"/>
      <c r="AP104" s="738"/>
      <c r="AQ104" s="737"/>
      <c r="AR104" s="737"/>
      <c r="AS104" s="737"/>
      <c r="AT104" s="737"/>
      <c r="AU104" s="737"/>
      <c r="AV104" s="738"/>
      <c r="AW104" s="738"/>
      <c r="AX104" s="738"/>
      <c r="AY104" s="738"/>
      <c r="AZ104" s="738"/>
      <c r="BA104" s="737"/>
      <c r="BB104" s="737"/>
      <c r="BC104" s="737"/>
      <c r="BD104" s="737"/>
      <c r="BE104" s="737"/>
      <c r="BF104" s="739"/>
      <c r="BG104" s="739"/>
      <c r="BH104" s="739"/>
      <c r="BI104" s="739"/>
      <c r="BJ104" s="739"/>
      <c r="BK104" s="738">
        <f t="shared" si="73"/>
        <v>0</v>
      </c>
      <c r="BL104" s="738">
        <f t="shared" si="73"/>
        <v>0</v>
      </c>
      <c r="BM104" s="738"/>
      <c r="BN104" s="738"/>
      <c r="BO104" s="738"/>
      <c r="BP104" s="738"/>
      <c r="BQ104" s="738"/>
      <c r="BR104" s="738"/>
      <c r="BS104" s="738"/>
      <c r="BT104" s="738"/>
      <c r="BU104" s="737"/>
      <c r="BV104" s="737"/>
      <c r="BW104" s="737"/>
      <c r="BX104" s="737"/>
      <c r="BY104" s="737"/>
      <c r="BZ104" s="738"/>
      <c r="CA104" s="738"/>
      <c r="CB104" s="738"/>
      <c r="CC104" s="738"/>
      <c r="CD104" s="738"/>
      <c r="CE104" s="737"/>
      <c r="CF104" s="737"/>
      <c r="CG104" s="737"/>
      <c r="CH104" s="737"/>
      <c r="CI104" s="737"/>
      <c r="CJ104" s="737"/>
      <c r="CK104" s="737"/>
      <c r="CL104" s="737"/>
      <c r="CM104" s="737"/>
      <c r="CN104" s="737"/>
      <c r="CO104" s="721">
        <f t="shared" si="57"/>
        <v>0</v>
      </c>
      <c r="CP104" s="721">
        <f t="shared" si="58"/>
        <v>0</v>
      </c>
      <c r="CQ104" s="721">
        <f t="shared" si="59"/>
        <v>0</v>
      </c>
      <c r="CR104" s="722"/>
      <c r="CS104" s="721">
        <f t="shared" si="60"/>
        <v>0</v>
      </c>
      <c r="CT104" s="737"/>
      <c r="CU104" s="737"/>
      <c r="CV104" s="737"/>
      <c r="CW104" s="737"/>
      <c r="CX104" s="737"/>
      <c r="CY104" s="738"/>
      <c r="CZ104" s="738"/>
      <c r="DA104" s="738"/>
      <c r="DB104" s="738"/>
      <c r="DC104" s="738"/>
      <c r="DD104" s="721">
        <f t="shared" si="61"/>
        <v>0</v>
      </c>
      <c r="DE104" s="721">
        <f t="shared" si="62"/>
        <v>0</v>
      </c>
      <c r="DF104" s="721">
        <f t="shared" si="63"/>
        <v>0</v>
      </c>
      <c r="DG104" s="722"/>
      <c r="DH104" s="721">
        <f t="shared" si="64"/>
        <v>0</v>
      </c>
      <c r="DI104" s="737"/>
      <c r="DJ104" s="737"/>
      <c r="DK104" s="737"/>
      <c r="DL104" s="737"/>
      <c r="DM104" s="737"/>
      <c r="DN104" s="738"/>
      <c r="DO104" s="738"/>
      <c r="DP104" s="738"/>
      <c r="DQ104" s="738"/>
      <c r="DR104" s="738"/>
    </row>
    <row r="105" spans="1:122" ht="64.5" customHeight="1">
      <c r="A105" s="872" t="s">
        <v>171</v>
      </c>
      <c r="B105" s="833">
        <v>5208</v>
      </c>
      <c r="C105" s="726"/>
      <c r="D105" s="726"/>
      <c r="E105" s="726"/>
      <c r="F105" s="737"/>
      <c r="G105" s="737"/>
      <c r="H105" s="737"/>
      <c r="I105" s="737"/>
      <c r="J105" s="737"/>
      <c r="K105" s="737"/>
      <c r="L105" s="737"/>
      <c r="M105" s="765" t="s">
        <v>123</v>
      </c>
      <c r="N105" s="747" t="s">
        <v>424</v>
      </c>
      <c r="O105" s="758" t="s">
        <v>74</v>
      </c>
      <c r="P105" s="737">
        <v>38</v>
      </c>
      <c r="Q105" s="737"/>
      <c r="R105" s="737"/>
      <c r="S105" s="737"/>
      <c r="T105" s="737"/>
      <c r="U105" s="737"/>
      <c r="V105" s="737"/>
      <c r="W105" s="726"/>
      <c r="X105" s="726"/>
      <c r="Y105" s="726"/>
      <c r="Z105" s="871"/>
      <c r="AA105" s="737"/>
      <c r="AB105" s="737"/>
      <c r="AC105" s="737"/>
      <c r="AD105" s="179" t="s">
        <v>161</v>
      </c>
      <c r="AE105" s="179" t="s">
        <v>411</v>
      </c>
      <c r="AF105" s="179" t="s">
        <v>406</v>
      </c>
      <c r="AG105" s="738">
        <f t="shared" si="72"/>
        <v>350</v>
      </c>
      <c r="AH105" s="738">
        <f t="shared" si="72"/>
        <v>350</v>
      </c>
      <c r="AI105" s="738"/>
      <c r="AJ105" s="738"/>
      <c r="AK105" s="738"/>
      <c r="AL105" s="738"/>
      <c r="AM105" s="738"/>
      <c r="AN105" s="738"/>
      <c r="AO105" s="738">
        <v>350</v>
      </c>
      <c r="AP105" s="738">
        <v>350</v>
      </c>
      <c r="AQ105" s="737">
        <v>447.5</v>
      </c>
      <c r="AR105" s="737"/>
      <c r="AS105" s="737"/>
      <c r="AT105" s="737"/>
      <c r="AU105" s="737">
        <v>447.5</v>
      </c>
      <c r="AV105" s="738">
        <v>461.8</v>
      </c>
      <c r="AW105" s="738"/>
      <c r="AX105" s="738"/>
      <c r="AY105" s="738"/>
      <c r="AZ105" s="738">
        <v>461.8</v>
      </c>
      <c r="BA105" s="737">
        <v>461.8</v>
      </c>
      <c r="BB105" s="737"/>
      <c r="BC105" s="737"/>
      <c r="BD105" s="737"/>
      <c r="BE105" s="737">
        <v>461.8</v>
      </c>
      <c r="BF105" s="739">
        <v>461.8</v>
      </c>
      <c r="BG105" s="739"/>
      <c r="BH105" s="739"/>
      <c r="BI105" s="739"/>
      <c r="BJ105" s="739">
        <v>461.8</v>
      </c>
      <c r="BK105" s="738">
        <f t="shared" si="73"/>
        <v>350</v>
      </c>
      <c r="BL105" s="738">
        <f t="shared" si="73"/>
        <v>350</v>
      </c>
      <c r="BM105" s="738"/>
      <c r="BN105" s="738"/>
      <c r="BO105" s="738"/>
      <c r="BP105" s="738"/>
      <c r="BQ105" s="738"/>
      <c r="BR105" s="738"/>
      <c r="BS105" s="738">
        <v>350</v>
      </c>
      <c r="BT105" s="738">
        <v>350</v>
      </c>
      <c r="BU105" s="737">
        <v>447.5</v>
      </c>
      <c r="BV105" s="737"/>
      <c r="BW105" s="737"/>
      <c r="BX105" s="737"/>
      <c r="BY105" s="737">
        <v>447.5</v>
      </c>
      <c r="BZ105" s="738">
        <v>461.8</v>
      </c>
      <c r="CA105" s="738"/>
      <c r="CB105" s="738"/>
      <c r="CC105" s="738"/>
      <c r="CD105" s="738">
        <v>461.8</v>
      </c>
      <c r="CE105" s="737">
        <v>461.8</v>
      </c>
      <c r="CF105" s="737"/>
      <c r="CG105" s="737"/>
      <c r="CH105" s="737"/>
      <c r="CI105" s="737">
        <v>461.8</v>
      </c>
      <c r="CJ105" s="737">
        <v>461.8</v>
      </c>
      <c r="CK105" s="737"/>
      <c r="CL105" s="737"/>
      <c r="CM105" s="737"/>
      <c r="CN105" s="737">
        <v>461.8</v>
      </c>
      <c r="CO105" s="721">
        <f t="shared" si="57"/>
        <v>350</v>
      </c>
      <c r="CP105" s="721">
        <f t="shared" si="58"/>
        <v>0</v>
      </c>
      <c r="CQ105" s="721">
        <f t="shared" si="59"/>
        <v>0</v>
      </c>
      <c r="CR105" s="722"/>
      <c r="CS105" s="721">
        <f t="shared" si="60"/>
        <v>350</v>
      </c>
      <c r="CT105" s="737">
        <v>447.5</v>
      </c>
      <c r="CU105" s="737"/>
      <c r="CV105" s="737"/>
      <c r="CW105" s="737"/>
      <c r="CX105" s="737">
        <v>447.5</v>
      </c>
      <c r="CY105" s="738">
        <v>461.8</v>
      </c>
      <c r="CZ105" s="738"/>
      <c r="DA105" s="738"/>
      <c r="DB105" s="738"/>
      <c r="DC105" s="738">
        <v>461.8</v>
      </c>
      <c r="DD105" s="721">
        <f t="shared" si="61"/>
        <v>350</v>
      </c>
      <c r="DE105" s="721">
        <f t="shared" si="62"/>
        <v>0</v>
      </c>
      <c r="DF105" s="721">
        <f t="shared" si="63"/>
        <v>0</v>
      </c>
      <c r="DG105" s="722"/>
      <c r="DH105" s="721">
        <f t="shared" si="64"/>
        <v>350</v>
      </c>
      <c r="DI105" s="737">
        <v>447.5</v>
      </c>
      <c r="DJ105" s="737"/>
      <c r="DK105" s="737"/>
      <c r="DL105" s="737"/>
      <c r="DM105" s="737">
        <v>447.5</v>
      </c>
      <c r="DN105" s="738">
        <v>461.8</v>
      </c>
      <c r="DO105" s="738"/>
      <c r="DP105" s="738"/>
      <c r="DQ105" s="738"/>
      <c r="DR105" s="738">
        <v>461.8</v>
      </c>
    </row>
    <row r="106" spans="1:122">
      <c r="A106" s="873"/>
      <c r="B106" s="834"/>
      <c r="C106" s="737"/>
      <c r="D106" s="737"/>
      <c r="E106" s="737"/>
      <c r="F106" s="737"/>
      <c r="G106" s="737"/>
      <c r="H106" s="737"/>
      <c r="I106" s="737"/>
      <c r="J106" s="737"/>
      <c r="K106" s="737"/>
      <c r="L106" s="737"/>
      <c r="M106" s="726"/>
      <c r="N106" s="737"/>
      <c r="O106" s="737"/>
      <c r="P106" s="737"/>
      <c r="Q106" s="737"/>
      <c r="R106" s="737"/>
      <c r="S106" s="737"/>
      <c r="T106" s="737"/>
      <c r="U106" s="737"/>
      <c r="V106" s="737"/>
      <c r="W106" s="737"/>
      <c r="X106" s="737"/>
      <c r="Y106" s="737"/>
      <c r="Z106" s="737"/>
      <c r="AA106" s="737"/>
      <c r="AB106" s="737"/>
      <c r="AC106" s="737"/>
      <c r="AD106" s="179" t="s">
        <v>161</v>
      </c>
      <c r="AE106" s="179" t="s">
        <v>411</v>
      </c>
      <c r="AF106" s="179" t="s">
        <v>406</v>
      </c>
      <c r="AG106" s="738">
        <f t="shared" si="72"/>
        <v>105.7</v>
      </c>
      <c r="AH106" s="738">
        <f t="shared" si="72"/>
        <v>102.1</v>
      </c>
      <c r="AI106" s="738"/>
      <c r="AJ106" s="738"/>
      <c r="AK106" s="738"/>
      <c r="AL106" s="738"/>
      <c r="AM106" s="738"/>
      <c r="AN106" s="738"/>
      <c r="AO106" s="738">
        <v>105.7</v>
      </c>
      <c r="AP106" s="738">
        <v>102.1</v>
      </c>
      <c r="AQ106" s="737">
        <v>0</v>
      </c>
      <c r="AR106" s="737"/>
      <c r="AS106" s="737"/>
      <c r="AT106" s="737"/>
      <c r="AU106" s="737">
        <v>0</v>
      </c>
      <c r="AV106" s="738"/>
      <c r="AW106" s="738"/>
      <c r="AX106" s="738"/>
      <c r="AY106" s="738"/>
      <c r="AZ106" s="738"/>
      <c r="BA106" s="737"/>
      <c r="BB106" s="737"/>
      <c r="BC106" s="737"/>
      <c r="BD106" s="737"/>
      <c r="BE106" s="737"/>
      <c r="BF106" s="739"/>
      <c r="BG106" s="739"/>
      <c r="BH106" s="739"/>
      <c r="BI106" s="739"/>
      <c r="BJ106" s="739"/>
      <c r="BK106" s="738">
        <f t="shared" si="73"/>
        <v>105.7</v>
      </c>
      <c r="BL106" s="738">
        <f t="shared" si="73"/>
        <v>102.1</v>
      </c>
      <c r="BM106" s="738"/>
      <c r="BN106" s="738"/>
      <c r="BO106" s="738"/>
      <c r="BP106" s="738"/>
      <c r="BQ106" s="738"/>
      <c r="BR106" s="738"/>
      <c r="BS106" s="738">
        <v>105.7</v>
      </c>
      <c r="BT106" s="738">
        <v>102.1</v>
      </c>
      <c r="BU106" s="737">
        <v>0</v>
      </c>
      <c r="BV106" s="737"/>
      <c r="BW106" s="737"/>
      <c r="BX106" s="737"/>
      <c r="BY106" s="737">
        <v>0</v>
      </c>
      <c r="BZ106" s="738"/>
      <c r="CA106" s="738"/>
      <c r="CB106" s="738"/>
      <c r="CC106" s="738"/>
      <c r="CD106" s="738"/>
      <c r="CE106" s="737"/>
      <c r="CF106" s="737"/>
      <c r="CG106" s="737"/>
      <c r="CH106" s="737"/>
      <c r="CI106" s="737"/>
      <c r="CJ106" s="737"/>
      <c r="CK106" s="737"/>
      <c r="CL106" s="737"/>
      <c r="CM106" s="737"/>
      <c r="CN106" s="737"/>
      <c r="CO106" s="721">
        <f t="shared" si="57"/>
        <v>102.1</v>
      </c>
      <c r="CP106" s="721">
        <f t="shared" si="58"/>
        <v>0</v>
      </c>
      <c r="CQ106" s="721">
        <f t="shared" si="59"/>
        <v>0</v>
      </c>
      <c r="CR106" s="722"/>
      <c r="CS106" s="721">
        <f t="shared" si="60"/>
        <v>102.1</v>
      </c>
      <c r="CT106" s="737">
        <v>0</v>
      </c>
      <c r="CU106" s="737"/>
      <c r="CV106" s="737"/>
      <c r="CW106" s="737"/>
      <c r="CX106" s="737">
        <v>0</v>
      </c>
      <c r="CY106" s="738"/>
      <c r="CZ106" s="738"/>
      <c r="DA106" s="738"/>
      <c r="DB106" s="738"/>
      <c r="DC106" s="738"/>
      <c r="DD106" s="721">
        <f t="shared" si="61"/>
        <v>102.1</v>
      </c>
      <c r="DE106" s="721">
        <f t="shared" si="62"/>
        <v>0</v>
      </c>
      <c r="DF106" s="721">
        <f t="shared" si="63"/>
        <v>0</v>
      </c>
      <c r="DG106" s="722"/>
      <c r="DH106" s="721">
        <f t="shared" si="64"/>
        <v>102.1</v>
      </c>
      <c r="DI106" s="737">
        <v>0</v>
      </c>
      <c r="DJ106" s="737"/>
      <c r="DK106" s="737"/>
      <c r="DL106" s="737"/>
      <c r="DM106" s="737">
        <v>0</v>
      </c>
      <c r="DN106" s="738"/>
      <c r="DO106" s="738"/>
      <c r="DP106" s="738"/>
      <c r="DQ106" s="738"/>
      <c r="DR106" s="738"/>
    </row>
    <row r="107" spans="1:122" ht="18.75" customHeight="1">
      <c r="A107" s="873"/>
      <c r="B107" s="835"/>
      <c r="C107" s="737"/>
      <c r="D107" s="737"/>
      <c r="E107" s="737"/>
      <c r="F107" s="737"/>
      <c r="G107" s="737"/>
      <c r="H107" s="737"/>
      <c r="I107" s="737"/>
      <c r="J107" s="737"/>
      <c r="K107" s="737"/>
      <c r="L107" s="737"/>
      <c r="P107" s="737">
        <v>9</v>
      </c>
      <c r="Q107" s="737"/>
      <c r="R107" s="737"/>
      <c r="S107" s="737"/>
      <c r="T107" s="737"/>
      <c r="U107" s="737"/>
      <c r="V107" s="737"/>
      <c r="W107" s="737"/>
      <c r="X107" s="737"/>
      <c r="Y107" s="737"/>
      <c r="Z107" s="737"/>
      <c r="AA107" s="737"/>
      <c r="AB107" s="737"/>
      <c r="AC107" s="737"/>
      <c r="AD107" s="179" t="s">
        <v>161</v>
      </c>
      <c r="AE107" s="179" t="s">
        <v>410</v>
      </c>
      <c r="AF107" s="179" t="s">
        <v>399</v>
      </c>
      <c r="AG107" s="738">
        <f t="shared" si="72"/>
        <v>127</v>
      </c>
      <c r="AH107" s="738">
        <f t="shared" si="72"/>
        <v>118.6</v>
      </c>
      <c r="AI107" s="738"/>
      <c r="AJ107" s="738"/>
      <c r="AK107" s="738"/>
      <c r="AL107" s="738"/>
      <c r="AM107" s="738"/>
      <c r="AN107" s="738"/>
      <c r="AO107" s="738">
        <v>127</v>
      </c>
      <c r="AP107" s="738">
        <v>118.6</v>
      </c>
      <c r="AQ107" s="737">
        <v>0</v>
      </c>
      <c r="AR107" s="737"/>
      <c r="AS107" s="737"/>
      <c r="AT107" s="737"/>
      <c r="AU107" s="737">
        <v>0</v>
      </c>
      <c r="AV107" s="738">
        <v>0</v>
      </c>
      <c r="AW107" s="738"/>
      <c r="AX107" s="738"/>
      <c r="AY107" s="738"/>
      <c r="AZ107" s="738">
        <v>0</v>
      </c>
      <c r="BA107" s="737">
        <v>0</v>
      </c>
      <c r="BB107" s="737"/>
      <c r="BC107" s="737"/>
      <c r="BD107" s="737"/>
      <c r="BE107" s="737">
        <v>0</v>
      </c>
      <c r="BF107" s="739">
        <v>0</v>
      </c>
      <c r="BG107" s="739"/>
      <c r="BH107" s="739"/>
      <c r="BI107" s="739"/>
      <c r="BJ107" s="739">
        <v>0</v>
      </c>
      <c r="BK107" s="738">
        <f t="shared" si="73"/>
        <v>127</v>
      </c>
      <c r="BL107" s="738">
        <f t="shared" si="73"/>
        <v>118.6</v>
      </c>
      <c r="BM107" s="738"/>
      <c r="BN107" s="738"/>
      <c r="BO107" s="738"/>
      <c r="BP107" s="738"/>
      <c r="BQ107" s="738"/>
      <c r="BR107" s="738"/>
      <c r="BS107" s="738">
        <v>127</v>
      </c>
      <c r="BT107" s="738">
        <v>118.6</v>
      </c>
      <c r="BU107" s="737">
        <v>0</v>
      </c>
      <c r="BV107" s="737"/>
      <c r="BW107" s="737"/>
      <c r="BX107" s="737"/>
      <c r="BY107" s="737">
        <v>0</v>
      </c>
      <c r="BZ107" s="738">
        <v>0</v>
      </c>
      <c r="CA107" s="738"/>
      <c r="CB107" s="738"/>
      <c r="CC107" s="738"/>
      <c r="CD107" s="738">
        <v>0</v>
      </c>
      <c r="CE107" s="737">
        <v>0</v>
      </c>
      <c r="CF107" s="737"/>
      <c r="CG107" s="737"/>
      <c r="CH107" s="737"/>
      <c r="CI107" s="737">
        <v>0</v>
      </c>
      <c r="CJ107" s="737">
        <v>0</v>
      </c>
      <c r="CK107" s="737"/>
      <c r="CL107" s="737"/>
      <c r="CM107" s="737"/>
      <c r="CN107" s="737">
        <v>0</v>
      </c>
      <c r="CO107" s="721">
        <f t="shared" si="57"/>
        <v>118.6</v>
      </c>
      <c r="CP107" s="721">
        <f t="shared" si="58"/>
        <v>0</v>
      </c>
      <c r="CQ107" s="721">
        <f t="shared" si="59"/>
        <v>0</v>
      </c>
      <c r="CR107" s="722"/>
      <c r="CS107" s="721">
        <f t="shared" si="60"/>
        <v>118.6</v>
      </c>
      <c r="CT107" s="737">
        <v>0</v>
      </c>
      <c r="CU107" s="737"/>
      <c r="CV107" s="737"/>
      <c r="CW107" s="737"/>
      <c r="CX107" s="737">
        <v>0</v>
      </c>
      <c r="CY107" s="738">
        <v>0</v>
      </c>
      <c r="CZ107" s="738"/>
      <c r="DA107" s="738"/>
      <c r="DB107" s="738"/>
      <c r="DC107" s="738">
        <v>0</v>
      </c>
      <c r="DD107" s="721">
        <f t="shared" si="61"/>
        <v>118.6</v>
      </c>
      <c r="DE107" s="721">
        <f t="shared" si="62"/>
        <v>0</v>
      </c>
      <c r="DF107" s="721">
        <f t="shared" si="63"/>
        <v>0</v>
      </c>
      <c r="DG107" s="722"/>
      <c r="DH107" s="721">
        <f t="shared" si="64"/>
        <v>118.6</v>
      </c>
      <c r="DI107" s="737">
        <v>0</v>
      </c>
      <c r="DJ107" s="737"/>
      <c r="DK107" s="737"/>
      <c r="DL107" s="737"/>
      <c r="DM107" s="737">
        <v>0</v>
      </c>
      <c r="DN107" s="738">
        <v>0</v>
      </c>
      <c r="DO107" s="738"/>
      <c r="DP107" s="738"/>
      <c r="DQ107" s="738"/>
      <c r="DR107" s="738">
        <v>0</v>
      </c>
    </row>
    <row r="108" spans="1:122" ht="18" hidden="1" customHeight="1">
      <c r="A108" s="873"/>
      <c r="B108" s="728"/>
      <c r="C108" s="737"/>
      <c r="D108" s="737"/>
      <c r="E108" s="737"/>
      <c r="F108" s="737"/>
      <c r="G108" s="737"/>
      <c r="H108" s="737"/>
      <c r="I108" s="179"/>
      <c r="J108" s="737"/>
      <c r="K108" s="737"/>
      <c r="L108" s="737"/>
      <c r="M108" s="765"/>
      <c r="N108" s="747"/>
      <c r="O108" s="758"/>
      <c r="P108" s="179"/>
      <c r="Q108" s="737"/>
      <c r="R108" s="737"/>
      <c r="S108" s="737"/>
      <c r="T108" s="737"/>
      <c r="U108" s="737"/>
      <c r="V108" s="737"/>
      <c r="W108" s="737"/>
      <c r="X108" s="737"/>
      <c r="Y108" s="737"/>
      <c r="Z108" s="785"/>
      <c r="AA108" s="786"/>
      <c r="AB108" s="785"/>
      <c r="AC108" s="737"/>
      <c r="AD108" s="179"/>
      <c r="AE108" s="179"/>
      <c r="AF108" s="179"/>
      <c r="AG108" s="738"/>
      <c r="AH108" s="738"/>
      <c r="AI108" s="738"/>
      <c r="AJ108" s="738"/>
      <c r="AK108" s="738"/>
      <c r="AL108" s="738"/>
      <c r="AM108" s="738"/>
      <c r="AN108" s="738"/>
      <c r="AO108" s="738"/>
      <c r="AP108" s="738"/>
      <c r="AQ108" s="737"/>
      <c r="AR108" s="737"/>
      <c r="AS108" s="737"/>
      <c r="AT108" s="737"/>
      <c r="AU108" s="737"/>
      <c r="AV108" s="738"/>
      <c r="AW108" s="738"/>
      <c r="AX108" s="738"/>
      <c r="AY108" s="738"/>
      <c r="AZ108" s="738"/>
      <c r="BA108" s="737"/>
      <c r="BB108" s="737"/>
      <c r="BC108" s="737"/>
      <c r="BD108" s="737"/>
      <c r="BE108" s="737"/>
      <c r="BF108" s="739"/>
      <c r="BG108" s="739"/>
      <c r="BH108" s="739"/>
      <c r="BI108" s="739"/>
      <c r="BJ108" s="739"/>
      <c r="BK108" s="738"/>
      <c r="BL108" s="738"/>
      <c r="BM108" s="738"/>
      <c r="BN108" s="738"/>
      <c r="BO108" s="738"/>
      <c r="BP108" s="738"/>
      <c r="BQ108" s="738"/>
      <c r="BR108" s="738"/>
      <c r="BS108" s="738"/>
      <c r="BT108" s="738"/>
      <c r="BU108" s="737"/>
      <c r="BV108" s="737"/>
      <c r="BW108" s="737"/>
      <c r="BX108" s="737"/>
      <c r="BY108" s="737"/>
      <c r="BZ108" s="738"/>
      <c r="CA108" s="738"/>
      <c r="CB108" s="738"/>
      <c r="CC108" s="738"/>
      <c r="CD108" s="738"/>
      <c r="CE108" s="737"/>
      <c r="CF108" s="737"/>
      <c r="CG108" s="737"/>
      <c r="CH108" s="737"/>
      <c r="CI108" s="737"/>
      <c r="CJ108" s="737"/>
      <c r="CK108" s="737"/>
      <c r="CL108" s="737"/>
      <c r="CM108" s="737"/>
      <c r="CN108" s="737"/>
      <c r="CO108" s="721">
        <f t="shared" si="57"/>
        <v>0</v>
      </c>
      <c r="CP108" s="721">
        <f t="shared" si="58"/>
        <v>0</v>
      </c>
      <c r="CQ108" s="721">
        <f t="shared" si="59"/>
        <v>0</v>
      </c>
      <c r="CR108" s="722"/>
      <c r="CS108" s="721">
        <f t="shared" si="60"/>
        <v>0</v>
      </c>
      <c r="CT108" s="737"/>
      <c r="CU108" s="737"/>
      <c r="CV108" s="737"/>
      <c r="CW108" s="737"/>
      <c r="CX108" s="737"/>
      <c r="CY108" s="738"/>
      <c r="CZ108" s="738"/>
      <c r="DA108" s="738"/>
      <c r="DB108" s="738"/>
      <c r="DC108" s="738"/>
      <c r="DD108" s="721">
        <f t="shared" si="61"/>
        <v>0</v>
      </c>
      <c r="DE108" s="721">
        <f t="shared" si="62"/>
        <v>0</v>
      </c>
      <c r="DF108" s="721">
        <f t="shared" si="63"/>
        <v>0</v>
      </c>
      <c r="DG108" s="722"/>
      <c r="DH108" s="721">
        <f t="shared" si="64"/>
        <v>0</v>
      </c>
      <c r="DI108" s="737"/>
      <c r="DJ108" s="737"/>
      <c r="DK108" s="737"/>
      <c r="DL108" s="737"/>
      <c r="DM108" s="737"/>
      <c r="DN108" s="738"/>
      <c r="DO108" s="738"/>
      <c r="DP108" s="738"/>
      <c r="DQ108" s="738"/>
      <c r="DR108" s="738"/>
    </row>
    <row r="109" spans="1:122" ht="18" customHeight="1">
      <c r="A109" s="874"/>
      <c r="B109" s="728"/>
      <c r="C109" s="737"/>
      <c r="D109" s="737"/>
      <c r="E109" s="737"/>
      <c r="F109" s="737"/>
      <c r="G109" s="737"/>
      <c r="H109" s="737"/>
      <c r="I109" s="179"/>
      <c r="J109" s="737"/>
      <c r="K109" s="737"/>
      <c r="L109" s="737"/>
      <c r="M109" s="765"/>
      <c r="N109" s="747"/>
      <c r="O109" s="758"/>
      <c r="P109" s="179"/>
      <c r="Q109" s="737"/>
      <c r="R109" s="737"/>
      <c r="S109" s="737"/>
      <c r="T109" s="737"/>
      <c r="U109" s="737"/>
      <c r="V109" s="737"/>
      <c r="W109" s="737"/>
      <c r="X109" s="737"/>
      <c r="Y109" s="737"/>
      <c r="Z109" s="785"/>
      <c r="AA109" s="786"/>
      <c r="AB109" s="785"/>
      <c r="AC109" s="737"/>
      <c r="AD109" s="179" t="s">
        <v>161</v>
      </c>
      <c r="AE109" s="179" t="s">
        <v>410</v>
      </c>
      <c r="AF109" s="179" t="s">
        <v>409</v>
      </c>
      <c r="AG109" s="738"/>
      <c r="AH109" s="738"/>
      <c r="AI109" s="738"/>
      <c r="AJ109" s="738"/>
      <c r="AK109" s="738"/>
      <c r="AL109" s="738"/>
      <c r="AM109" s="738"/>
      <c r="AN109" s="738"/>
      <c r="AO109" s="738"/>
      <c r="AP109" s="738"/>
      <c r="AQ109" s="737">
        <v>20</v>
      </c>
      <c r="AR109" s="737"/>
      <c r="AS109" s="737"/>
      <c r="AT109" s="737"/>
      <c r="AU109" s="737">
        <v>20</v>
      </c>
      <c r="AV109" s="738">
        <v>20</v>
      </c>
      <c r="AW109" s="738"/>
      <c r="AX109" s="738"/>
      <c r="AY109" s="738"/>
      <c r="AZ109" s="738">
        <v>20</v>
      </c>
      <c r="BA109" s="737">
        <v>20</v>
      </c>
      <c r="BB109" s="737"/>
      <c r="BC109" s="737"/>
      <c r="BD109" s="737"/>
      <c r="BE109" s="737">
        <v>20</v>
      </c>
      <c r="BF109" s="739">
        <v>20</v>
      </c>
      <c r="BG109" s="739"/>
      <c r="BH109" s="739"/>
      <c r="BI109" s="739"/>
      <c r="BJ109" s="739">
        <v>20</v>
      </c>
      <c r="BK109" s="738"/>
      <c r="BL109" s="738"/>
      <c r="BM109" s="738"/>
      <c r="BN109" s="738"/>
      <c r="BO109" s="738"/>
      <c r="BP109" s="738"/>
      <c r="BQ109" s="738"/>
      <c r="BR109" s="738"/>
      <c r="BS109" s="738"/>
      <c r="BT109" s="738"/>
      <c r="BU109" s="737">
        <v>20</v>
      </c>
      <c r="BV109" s="737"/>
      <c r="BW109" s="737"/>
      <c r="BX109" s="737"/>
      <c r="BY109" s="737">
        <v>20</v>
      </c>
      <c r="BZ109" s="738">
        <v>20</v>
      </c>
      <c r="CA109" s="738"/>
      <c r="CB109" s="738"/>
      <c r="CC109" s="738"/>
      <c r="CD109" s="738">
        <v>20</v>
      </c>
      <c r="CE109" s="737">
        <v>20</v>
      </c>
      <c r="CF109" s="737"/>
      <c r="CG109" s="737"/>
      <c r="CH109" s="737"/>
      <c r="CI109" s="737">
        <v>20</v>
      </c>
      <c r="CJ109" s="737">
        <v>20</v>
      </c>
      <c r="CK109" s="737"/>
      <c r="CL109" s="737"/>
      <c r="CM109" s="737"/>
      <c r="CN109" s="737">
        <v>20</v>
      </c>
      <c r="CO109" s="721">
        <f t="shared" si="57"/>
        <v>0</v>
      </c>
      <c r="CP109" s="721">
        <f t="shared" si="58"/>
        <v>0</v>
      </c>
      <c r="CQ109" s="721">
        <f t="shared" si="59"/>
        <v>0</v>
      </c>
      <c r="CR109" s="722"/>
      <c r="CS109" s="721">
        <f t="shared" si="60"/>
        <v>0</v>
      </c>
      <c r="CT109" s="737">
        <v>20</v>
      </c>
      <c r="CU109" s="737"/>
      <c r="CV109" s="737"/>
      <c r="CW109" s="737"/>
      <c r="CX109" s="737">
        <v>20</v>
      </c>
      <c r="CY109" s="738">
        <v>20</v>
      </c>
      <c r="CZ109" s="738"/>
      <c r="DA109" s="738"/>
      <c r="DB109" s="738"/>
      <c r="DC109" s="738">
        <v>20</v>
      </c>
      <c r="DD109" s="721">
        <f t="shared" si="61"/>
        <v>0</v>
      </c>
      <c r="DE109" s="721">
        <f t="shared" si="62"/>
        <v>0</v>
      </c>
      <c r="DF109" s="721">
        <f t="shared" si="63"/>
        <v>0</v>
      </c>
      <c r="DG109" s="722"/>
      <c r="DH109" s="721">
        <f t="shared" si="64"/>
        <v>0</v>
      </c>
      <c r="DI109" s="737">
        <v>20</v>
      </c>
      <c r="DJ109" s="737"/>
      <c r="DK109" s="737"/>
      <c r="DL109" s="737"/>
      <c r="DM109" s="737">
        <v>20</v>
      </c>
      <c r="DN109" s="738">
        <v>20</v>
      </c>
      <c r="DO109" s="738"/>
      <c r="DP109" s="738"/>
      <c r="DQ109" s="738"/>
      <c r="DR109" s="738">
        <v>20</v>
      </c>
    </row>
    <row r="110" spans="1:122" ht="66" customHeight="1">
      <c r="A110" s="787" t="s">
        <v>8</v>
      </c>
      <c r="B110" s="728">
        <v>5223</v>
      </c>
      <c r="C110" s="737"/>
      <c r="D110" s="737"/>
      <c r="E110" s="737"/>
      <c r="F110" s="737"/>
      <c r="G110" s="737"/>
      <c r="H110" s="737"/>
      <c r="I110" s="179"/>
      <c r="J110" s="737"/>
      <c r="K110" s="737"/>
      <c r="L110" s="737"/>
      <c r="M110" s="765"/>
      <c r="N110" s="747"/>
      <c r="O110" s="758"/>
      <c r="P110" s="179"/>
      <c r="Q110" s="737"/>
      <c r="R110" s="737"/>
      <c r="S110" s="737"/>
      <c r="T110" s="737"/>
      <c r="U110" s="737"/>
      <c r="V110" s="737"/>
      <c r="W110" s="737"/>
      <c r="X110" s="737"/>
      <c r="Y110" s="737"/>
      <c r="Z110" s="785"/>
      <c r="AA110" s="786"/>
      <c r="AB110" s="785"/>
      <c r="AC110" s="737"/>
      <c r="AD110" s="788" t="s">
        <v>9</v>
      </c>
      <c r="AE110" s="788" t="s">
        <v>10</v>
      </c>
      <c r="AF110" s="788" t="s">
        <v>11</v>
      </c>
      <c r="AG110" s="725">
        <v>80</v>
      </c>
      <c r="AH110" s="725">
        <v>38.799999999999997</v>
      </c>
      <c r="AI110" s="725"/>
      <c r="AJ110" s="725"/>
      <c r="AK110" s="725"/>
      <c r="AL110" s="725"/>
      <c r="AM110" s="725"/>
      <c r="AN110" s="725"/>
      <c r="AO110" s="725">
        <v>80</v>
      </c>
      <c r="AP110" s="725">
        <v>38.799999999999997</v>
      </c>
      <c r="AQ110" s="726">
        <f>AR110+AS110+AU110</f>
        <v>81.900000000000006</v>
      </c>
      <c r="AR110" s="726"/>
      <c r="AS110" s="726"/>
      <c r="AT110" s="726"/>
      <c r="AU110" s="726">
        <v>81.900000000000006</v>
      </c>
      <c r="AV110" s="725">
        <f>AW110+AX110+AZ110</f>
        <v>84.5</v>
      </c>
      <c r="AW110" s="725"/>
      <c r="AX110" s="725"/>
      <c r="AY110" s="725"/>
      <c r="AZ110" s="725">
        <v>84.5</v>
      </c>
      <c r="BA110" s="726">
        <f>BB110+BC110+BE110</f>
        <v>84.5</v>
      </c>
      <c r="BB110" s="726"/>
      <c r="BC110" s="726"/>
      <c r="BD110" s="726"/>
      <c r="BE110" s="726">
        <v>84.5</v>
      </c>
      <c r="BF110" s="727">
        <f>BG110+BH110+BJ110</f>
        <v>84.5</v>
      </c>
      <c r="BG110" s="727"/>
      <c r="BH110" s="727"/>
      <c r="BI110" s="727"/>
      <c r="BJ110" s="727">
        <v>84.5</v>
      </c>
      <c r="BK110" s="725">
        <v>80</v>
      </c>
      <c r="BL110" s="725">
        <v>38.799999999999997</v>
      </c>
      <c r="BM110" s="725"/>
      <c r="BN110" s="725"/>
      <c r="BO110" s="725"/>
      <c r="BP110" s="725"/>
      <c r="BQ110" s="725"/>
      <c r="BR110" s="725"/>
      <c r="BS110" s="725">
        <v>80</v>
      </c>
      <c r="BT110" s="725">
        <v>38.799999999999997</v>
      </c>
      <c r="BU110" s="726">
        <f>BV110+BW110+BY110</f>
        <v>81.900000000000006</v>
      </c>
      <c r="BV110" s="726"/>
      <c r="BW110" s="726"/>
      <c r="BX110" s="726"/>
      <c r="BY110" s="726">
        <v>81.900000000000006</v>
      </c>
      <c r="BZ110" s="725">
        <f>CA110+CB110+CD110</f>
        <v>84.5</v>
      </c>
      <c r="CA110" s="725"/>
      <c r="CB110" s="725"/>
      <c r="CC110" s="725"/>
      <c r="CD110" s="725">
        <v>84.5</v>
      </c>
      <c r="CE110" s="726">
        <f>CF110+CG110+CI110</f>
        <v>84.5</v>
      </c>
      <c r="CF110" s="726"/>
      <c r="CG110" s="726"/>
      <c r="CH110" s="726"/>
      <c r="CI110" s="726">
        <v>84.5</v>
      </c>
      <c r="CJ110" s="726">
        <f>CK110+CL110+CN110</f>
        <v>84.5</v>
      </c>
      <c r="CK110" s="726"/>
      <c r="CL110" s="726"/>
      <c r="CM110" s="726"/>
      <c r="CN110" s="726">
        <v>84.5</v>
      </c>
      <c r="CO110" s="721">
        <f>AH110</f>
        <v>38.799999999999997</v>
      </c>
      <c r="CP110" s="721">
        <f>AJ110</f>
        <v>0</v>
      </c>
      <c r="CQ110" s="721">
        <f>AL110</f>
        <v>0</v>
      </c>
      <c r="CR110" s="722"/>
      <c r="CS110" s="721">
        <f>AP110</f>
        <v>38.799999999999997</v>
      </c>
      <c r="CT110" s="726">
        <f>CU110+CV110+CX110</f>
        <v>81.900000000000006</v>
      </c>
      <c r="CU110" s="726"/>
      <c r="CV110" s="726"/>
      <c r="CW110" s="726"/>
      <c r="CX110" s="726">
        <v>81.900000000000006</v>
      </c>
      <c r="CY110" s="725">
        <f>CZ110+DA110+DC110</f>
        <v>84.5</v>
      </c>
      <c r="CZ110" s="725"/>
      <c r="DA110" s="725"/>
      <c r="DB110" s="725"/>
      <c r="DC110" s="725">
        <v>84.5</v>
      </c>
      <c r="DD110" s="721">
        <f>BL110</f>
        <v>38.799999999999997</v>
      </c>
      <c r="DE110" s="721">
        <f>BN110</f>
        <v>0</v>
      </c>
      <c r="DF110" s="721">
        <f>BP110</f>
        <v>0</v>
      </c>
      <c r="DG110" s="722"/>
      <c r="DH110" s="721">
        <f>BT110</f>
        <v>38.799999999999997</v>
      </c>
      <c r="DI110" s="726">
        <f>DJ110+DK110+DM110</f>
        <v>81.900000000000006</v>
      </c>
      <c r="DJ110" s="726"/>
      <c r="DK110" s="726"/>
      <c r="DL110" s="726"/>
      <c r="DM110" s="726">
        <v>81.900000000000006</v>
      </c>
      <c r="DN110" s="725">
        <f>DO110+DP110+DR110</f>
        <v>84.5</v>
      </c>
      <c r="DO110" s="725"/>
      <c r="DP110" s="725"/>
      <c r="DQ110" s="725"/>
      <c r="DR110" s="725">
        <v>84.5</v>
      </c>
    </row>
    <row r="111" spans="1:122" ht="126" customHeight="1">
      <c r="A111" s="769" t="s">
        <v>12</v>
      </c>
      <c r="B111" s="728">
        <v>5213</v>
      </c>
      <c r="C111" s="726"/>
      <c r="D111" s="726"/>
      <c r="E111" s="726"/>
      <c r="F111" s="726"/>
      <c r="G111" s="726"/>
      <c r="H111" s="726"/>
      <c r="I111" s="726"/>
      <c r="J111" s="726"/>
      <c r="K111" s="726"/>
      <c r="L111" s="726"/>
      <c r="M111" s="726"/>
      <c r="N111" s="726"/>
      <c r="O111" s="726"/>
      <c r="P111" s="726"/>
      <c r="Q111" s="726"/>
      <c r="R111" s="726"/>
      <c r="S111" s="726"/>
      <c r="T111" s="726"/>
      <c r="U111" s="726"/>
      <c r="V111" s="726"/>
      <c r="W111" s="726"/>
      <c r="X111" s="726"/>
      <c r="Y111" s="726"/>
      <c r="Z111" s="726"/>
      <c r="AA111" s="726"/>
      <c r="AB111" s="726"/>
      <c r="AC111" s="726"/>
      <c r="AD111" s="1" t="s">
        <v>88</v>
      </c>
      <c r="AE111" s="1" t="s">
        <v>451</v>
      </c>
      <c r="AF111" s="1" t="s">
        <v>399</v>
      </c>
      <c r="AG111" s="725"/>
      <c r="AH111" s="725"/>
      <c r="AI111" s="725"/>
      <c r="AJ111" s="725"/>
      <c r="AK111" s="725"/>
      <c r="AL111" s="725"/>
      <c r="AM111" s="725"/>
      <c r="AN111" s="725"/>
      <c r="AO111" s="725"/>
      <c r="AP111" s="725"/>
      <c r="AQ111" s="726"/>
      <c r="AR111" s="726"/>
      <c r="AS111" s="726"/>
      <c r="AT111" s="726"/>
      <c r="AU111" s="726"/>
      <c r="AV111" s="725"/>
      <c r="AW111" s="725"/>
      <c r="AX111" s="725"/>
      <c r="AY111" s="725"/>
      <c r="AZ111" s="725"/>
      <c r="BA111" s="726"/>
      <c r="BB111" s="726"/>
      <c r="BC111" s="726"/>
      <c r="BD111" s="726"/>
      <c r="BE111" s="726"/>
      <c r="BF111" s="727"/>
      <c r="BG111" s="727"/>
      <c r="BH111" s="727"/>
      <c r="BI111" s="727"/>
      <c r="BJ111" s="727"/>
      <c r="BK111" s="725"/>
      <c r="BL111" s="725"/>
      <c r="BM111" s="725"/>
      <c r="BN111" s="725"/>
      <c r="BO111" s="725"/>
      <c r="BP111" s="725"/>
      <c r="BQ111" s="725"/>
      <c r="BR111" s="725"/>
      <c r="BS111" s="725"/>
      <c r="BT111" s="725"/>
      <c r="BU111" s="726"/>
      <c r="BV111" s="726"/>
      <c r="BW111" s="726"/>
      <c r="BX111" s="726"/>
      <c r="BY111" s="726"/>
      <c r="BZ111" s="725"/>
      <c r="CA111" s="725"/>
      <c r="CB111" s="725"/>
      <c r="CC111" s="725"/>
      <c r="CD111" s="725"/>
      <c r="CE111" s="726"/>
      <c r="CF111" s="726"/>
      <c r="CG111" s="726"/>
      <c r="CH111" s="726"/>
      <c r="CI111" s="726"/>
      <c r="CJ111" s="726"/>
      <c r="CK111" s="726"/>
      <c r="CL111" s="726"/>
      <c r="CM111" s="726"/>
      <c r="CN111" s="726"/>
      <c r="CO111" s="721">
        <f t="shared" si="57"/>
        <v>0</v>
      </c>
      <c r="CP111" s="721">
        <f t="shared" si="58"/>
        <v>0</v>
      </c>
      <c r="CQ111" s="721">
        <f t="shared" si="59"/>
        <v>0</v>
      </c>
      <c r="CR111" s="722"/>
      <c r="CS111" s="721">
        <f t="shared" si="60"/>
        <v>0</v>
      </c>
      <c r="CT111" s="726"/>
      <c r="CU111" s="726"/>
      <c r="CV111" s="726"/>
      <c r="CW111" s="726"/>
      <c r="CX111" s="726"/>
      <c r="CY111" s="725"/>
      <c r="CZ111" s="725"/>
      <c r="DA111" s="725"/>
      <c r="DB111" s="725"/>
      <c r="DC111" s="725"/>
      <c r="DD111" s="721">
        <f t="shared" si="61"/>
        <v>0</v>
      </c>
      <c r="DE111" s="721">
        <f t="shared" si="62"/>
        <v>0</v>
      </c>
      <c r="DF111" s="721">
        <f t="shared" si="63"/>
        <v>0</v>
      </c>
      <c r="DG111" s="722"/>
      <c r="DH111" s="721">
        <f t="shared" si="64"/>
        <v>0</v>
      </c>
      <c r="DI111" s="726"/>
      <c r="DJ111" s="726"/>
      <c r="DK111" s="726"/>
      <c r="DL111" s="726"/>
      <c r="DM111" s="726"/>
      <c r="DN111" s="725"/>
      <c r="DO111" s="725"/>
      <c r="DP111" s="725"/>
      <c r="DQ111" s="725"/>
      <c r="DR111" s="725"/>
    </row>
    <row r="112" spans="1:122" ht="140.25">
      <c r="A112" s="723" t="s">
        <v>13</v>
      </c>
      <c r="B112" s="715">
        <v>5300</v>
      </c>
      <c r="C112" s="789" t="s">
        <v>387</v>
      </c>
      <c r="D112" s="716" t="s">
        <v>387</v>
      </c>
      <c r="E112" s="716" t="s">
        <v>387</v>
      </c>
      <c r="F112" s="716" t="s">
        <v>387</v>
      </c>
      <c r="G112" s="716" t="s">
        <v>387</v>
      </c>
      <c r="H112" s="716" t="s">
        <v>387</v>
      </c>
      <c r="I112" s="716" t="s">
        <v>387</v>
      </c>
      <c r="J112" s="716" t="s">
        <v>387</v>
      </c>
      <c r="K112" s="716" t="s">
        <v>387</v>
      </c>
      <c r="L112" s="716" t="s">
        <v>387</v>
      </c>
      <c r="M112" s="716" t="s">
        <v>387</v>
      </c>
      <c r="N112" s="716" t="s">
        <v>387</v>
      </c>
      <c r="O112" s="716" t="s">
        <v>387</v>
      </c>
      <c r="P112" s="716" t="s">
        <v>387</v>
      </c>
      <c r="Q112" s="717" t="s">
        <v>387</v>
      </c>
      <c r="R112" s="717" t="s">
        <v>387</v>
      </c>
      <c r="S112" s="717" t="s">
        <v>387</v>
      </c>
      <c r="T112" s="717" t="s">
        <v>387</v>
      </c>
      <c r="U112" s="717" t="s">
        <v>387</v>
      </c>
      <c r="V112" s="717" t="s">
        <v>387</v>
      </c>
      <c r="W112" s="717" t="s">
        <v>387</v>
      </c>
      <c r="X112" s="716" t="s">
        <v>387</v>
      </c>
      <c r="Y112" s="716" t="s">
        <v>387</v>
      </c>
      <c r="Z112" s="716" t="s">
        <v>387</v>
      </c>
      <c r="AA112" s="716" t="s">
        <v>387</v>
      </c>
      <c r="AB112" s="716" t="s">
        <v>387</v>
      </c>
      <c r="AC112" s="716" t="s">
        <v>387</v>
      </c>
      <c r="AD112" s="716" t="s">
        <v>387</v>
      </c>
      <c r="AE112" s="716"/>
      <c r="AF112" s="716"/>
      <c r="AG112" s="725"/>
      <c r="AH112" s="725"/>
      <c r="AI112" s="725"/>
      <c r="AJ112" s="725"/>
      <c r="AK112" s="725"/>
      <c r="AL112" s="725"/>
      <c r="AM112" s="725"/>
      <c r="AN112" s="725"/>
      <c r="AO112" s="725"/>
      <c r="AP112" s="725"/>
      <c r="AQ112" s="726"/>
      <c r="AR112" s="726"/>
      <c r="AS112" s="726"/>
      <c r="AT112" s="726"/>
      <c r="AU112" s="726"/>
      <c r="AV112" s="726"/>
      <c r="AW112" s="726"/>
      <c r="AX112" s="726"/>
      <c r="AY112" s="726"/>
      <c r="AZ112" s="726"/>
      <c r="BA112" s="726"/>
      <c r="BB112" s="726"/>
      <c r="BC112" s="726"/>
      <c r="BD112" s="726"/>
      <c r="BE112" s="726"/>
      <c r="BF112" s="727"/>
      <c r="BG112" s="727"/>
      <c r="BH112" s="727"/>
      <c r="BI112" s="727"/>
      <c r="BJ112" s="727"/>
      <c r="BK112" s="725"/>
      <c r="BL112" s="725"/>
      <c r="BM112" s="725"/>
      <c r="BN112" s="725"/>
      <c r="BO112" s="725"/>
      <c r="BP112" s="725"/>
      <c r="BQ112" s="725"/>
      <c r="BR112" s="725"/>
      <c r="BS112" s="725"/>
      <c r="BT112" s="725"/>
      <c r="BU112" s="726"/>
      <c r="BV112" s="726"/>
      <c r="BW112" s="726"/>
      <c r="BX112" s="726"/>
      <c r="BY112" s="726"/>
      <c r="BZ112" s="726"/>
      <c r="CA112" s="726"/>
      <c r="CB112" s="726"/>
      <c r="CC112" s="726"/>
      <c r="CD112" s="726"/>
      <c r="CE112" s="726"/>
      <c r="CF112" s="726"/>
      <c r="CG112" s="726"/>
      <c r="CH112" s="726"/>
      <c r="CI112" s="726"/>
      <c r="CJ112" s="726"/>
      <c r="CK112" s="726"/>
      <c r="CL112" s="726"/>
      <c r="CM112" s="726"/>
      <c r="CN112" s="726"/>
      <c r="CO112" s="721"/>
      <c r="CP112" s="721"/>
      <c r="CQ112" s="721"/>
      <c r="CR112" s="722"/>
      <c r="CS112" s="721"/>
      <c r="CT112" s="726"/>
      <c r="CU112" s="726"/>
      <c r="CV112" s="726"/>
      <c r="CW112" s="726"/>
      <c r="CX112" s="726"/>
      <c r="CY112" s="726"/>
      <c r="CZ112" s="726"/>
      <c r="DA112" s="726"/>
      <c r="DB112" s="726"/>
      <c r="DC112" s="726"/>
      <c r="DD112" s="721"/>
      <c r="DE112" s="721"/>
      <c r="DF112" s="721"/>
      <c r="DG112" s="722"/>
      <c r="DH112" s="721"/>
      <c r="DI112" s="726"/>
      <c r="DJ112" s="726"/>
      <c r="DK112" s="726"/>
      <c r="DL112" s="726"/>
      <c r="DM112" s="726"/>
      <c r="DN112" s="726"/>
      <c r="DO112" s="726"/>
      <c r="DP112" s="726"/>
      <c r="DQ112" s="726"/>
      <c r="DR112" s="726"/>
    </row>
    <row r="113" spans="1:122" ht="56.25" customHeight="1">
      <c r="A113" s="723" t="s">
        <v>14</v>
      </c>
      <c r="B113" s="728">
        <v>5301</v>
      </c>
      <c r="C113" s="789" t="s">
        <v>387</v>
      </c>
      <c r="D113" s="716" t="s">
        <v>387</v>
      </c>
      <c r="E113" s="716" t="s">
        <v>387</v>
      </c>
      <c r="F113" s="716" t="s">
        <v>387</v>
      </c>
      <c r="G113" s="716" t="s">
        <v>387</v>
      </c>
      <c r="H113" s="716" t="s">
        <v>387</v>
      </c>
      <c r="I113" s="716" t="s">
        <v>387</v>
      </c>
      <c r="J113" s="716" t="s">
        <v>387</v>
      </c>
      <c r="K113" s="716" t="s">
        <v>387</v>
      </c>
      <c r="L113" s="716" t="s">
        <v>387</v>
      </c>
      <c r="M113" s="716" t="s">
        <v>387</v>
      </c>
      <c r="N113" s="716" t="s">
        <v>387</v>
      </c>
      <c r="O113" s="716" t="s">
        <v>387</v>
      </c>
      <c r="P113" s="716" t="s">
        <v>387</v>
      </c>
      <c r="Q113" s="717" t="s">
        <v>387</v>
      </c>
      <c r="R113" s="717" t="s">
        <v>387</v>
      </c>
      <c r="S113" s="717" t="s">
        <v>387</v>
      </c>
      <c r="T113" s="717" t="s">
        <v>387</v>
      </c>
      <c r="U113" s="717" t="s">
        <v>387</v>
      </c>
      <c r="V113" s="717" t="s">
        <v>387</v>
      </c>
      <c r="W113" s="717" t="s">
        <v>387</v>
      </c>
      <c r="X113" s="716" t="s">
        <v>387</v>
      </c>
      <c r="Y113" s="716" t="s">
        <v>387</v>
      </c>
      <c r="Z113" s="716" t="s">
        <v>387</v>
      </c>
      <c r="AA113" s="716" t="s">
        <v>387</v>
      </c>
      <c r="AB113" s="716" t="s">
        <v>387</v>
      </c>
      <c r="AC113" s="716" t="s">
        <v>387</v>
      </c>
      <c r="AD113" s="716" t="s">
        <v>387</v>
      </c>
      <c r="AE113" s="716"/>
      <c r="AF113" s="716"/>
      <c r="AG113" s="725"/>
      <c r="AH113" s="725"/>
      <c r="AI113" s="725"/>
      <c r="AJ113" s="725"/>
      <c r="AK113" s="725"/>
      <c r="AL113" s="725"/>
      <c r="AM113" s="725"/>
      <c r="AN113" s="725"/>
      <c r="AO113" s="725"/>
      <c r="AP113" s="725"/>
      <c r="AQ113" s="726"/>
      <c r="AR113" s="726"/>
      <c r="AS113" s="726"/>
      <c r="AT113" s="726"/>
      <c r="AU113" s="726"/>
      <c r="AV113" s="725"/>
      <c r="AW113" s="725"/>
      <c r="AX113" s="725"/>
      <c r="AY113" s="725"/>
      <c r="AZ113" s="725"/>
      <c r="BA113" s="726"/>
      <c r="BB113" s="726"/>
      <c r="BC113" s="726"/>
      <c r="BD113" s="726"/>
      <c r="BE113" s="726"/>
      <c r="BF113" s="727"/>
      <c r="BG113" s="727"/>
      <c r="BH113" s="727"/>
      <c r="BI113" s="727"/>
      <c r="BJ113" s="727"/>
      <c r="BK113" s="725"/>
      <c r="BL113" s="725"/>
      <c r="BM113" s="725"/>
      <c r="BN113" s="725"/>
      <c r="BO113" s="725"/>
      <c r="BP113" s="725"/>
      <c r="BQ113" s="725"/>
      <c r="BR113" s="725"/>
      <c r="BS113" s="725"/>
      <c r="BT113" s="725"/>
      <c r="BU113" s="726"/>
      <c r="BV113" s="726"/>
      <c r="BW113" s="726"/>
      <c r="BX113" s="726"/>
      <c r="BY113" s="726"/>
      <c r="BZ113" s="725"/>
      <c r="CA113" s="725"/>
      <c r="CB113" s="725"/>
      <c r="CC113" s="725"/>
      <c r="CD113" s="725"/>
      <c r="CE113" s="726"/>
      <c r="CF113" s="726"/>
      <c r="CG113" s="726"/>
      <c r="CH113" s="726"/>
      <c r="CI113" s="726"/>
      <c r="CJ113" s="726"/>
      <c r="CK113" s="726"/>
      <c r="CL113" s="726"/>
      <c r="CM113" s="726"/>
      <c r="CN113" s="726"/>
      <c r="CO113" s="721">
        <f t="shared" si="57"/>
        <v>0</v>
      </c>
      <c r="CP113" s="721">
        <f t="shared" si="58"/>
        <v>0</v>
      </c>
      <c r="CQ113" s="721">
        <f t="shared" si="59"/>
        <v>0</v>
      </c>
      <c r="CR113" s="722"/>
      <c r="CS113" s="721">
        <f t="shared" si="60"/>
        <v>0</v>
      </c>
      <c r="CT113" s="726"/>
      <c r="CU113" s="726"/>
      <c r="CV113" s="726"/>
      <c r="CW113" s="726"/>
      <c r="CX113" s="726"/>
      <c r="CY113" s="725"/>
      <c r="CZ113" s="725"/>
      <c r="DA113" s="725"/>
      <c r="DB113" s="725"/>
      <c r="DC113" s="725"/>
      <c r="DD113" s="721">
        <f t="shared" si="61"/>
        <v>0</v>
      </c>
      <c r="DE113" s="721">
        <f t="shared" si="62"/>
        <v>0</v>
      </c>
      <c r="DF113" s="721">
        <f t="shared" si="63"/>
        <v>0</v>
      </c>
      <c r="DG113" s="722"/>
      <c r="DH113" s="721">
        <f t="shared" si="64"/>
        <v>0</v>
      </c>
      <c r="DI113" s="726"/>
      <c r="DJ113" s="726"/>
      <c r="DK113" s="726"/>
      <c r="DL113" s="726"/>
      <c r="DM113" s="726"/>
      <c r="DN113" s="725"/>
      <c r="DO113" s="725"/>
      <c r="DP113" s="725"/>
      <c r="DQ113" s="725"/>
      <c r="DR113" s="725"/>
    </row>
    <row r="114" spans="1:122" ht="0.75" hidden="1" customHeight="1">
      <c r="A114" s="729" t="s">
        <v>92</v>
      </c>
      <c r="B114" s="730"/>
      <c r="C114" s="731"/>
      <c r="D114" s="731"/>
      <c r="E114" s="731"/>
      <c r="F114" s="731"/>
      <c r="G114" s="731"/>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3"/>
      <c r="AH114" s="733"/>
      <c r="AI114" s="733"/>
      <c r="AJ114" s="733"/>
      <c r="AK114" s="733"/>
      <c r="AL114" s="733"/>
      <c r="AM114" s="733"/>
      <c r="AN114" s="733"/>
      <c r="AO114" s="733"/>
      <c r="AP114" s="733"/>
      <c r="AQ114" s="731"/>
      <c r="AR114" s="731"/>
      <c r="AS114" s="731"/>
      <c r="AT114" s="731"/>
      <c r="AU114" s="731"/>
      <c r="AV114" s="733"/>
      <c r="AW114" s="733"/>
      <c r="AX114" s="733"/>
      <c r="AY114" s="733"/>
      <c r="AZ114" s="733"/>
      <c r="BA114" s="731"/>
      <c r="BB114" s="731"/>
      <c r="BC114" s="731"/>
      <c r="BD114" s="731"/>
      <c r="BE114" s="731"/>
      <c r="BF114" s="734"/>
      <c r="BG114" s="734"/>
      <c r="BH114" s="734"/>
      <c r="BI114" s="734"/>
      <c r="BJ114" s="734"/>
      <c r="BK114" s="733"/>
      <c r="BL114" s="733"/>
      <c r="BM114" s="733"/>
      <c r="BN114" s="733"/>
      <c r="BO114" s="733"/>
      <c r="BP114" s="733"/>
      <c r="BQ114" s="733"/>
      <c r="BR114" s="733"/>
      <c r="BS114" s="733"/>
      <c r="BT114" s="733"/>
      <c r="BU114" s="731"/>
      <c r="BV114" s="731"/>
      <c r="BW114" s="731"/>
      <c r="BX114" s="731"/>
      <c r="BY114" s="731"/>
      <c r="BZ114" s="733"/>
      <c r="CA114" s="733"/>
      <c r="CB114" s="733"/>
      <c r="CC114" s="733"/>
      <c r="CD114" s="733"/>
      <c r="CE114" s="731"/>
      <c r="CF114" s="731"/>
      <c r="CG114" s="731"/>
      <c r="CH114" s="731"/>
      <c r="CI114" s="731"/>
      <c r="CJ114" s="731"/>
      <c r="CK114" s="731"/>
      <c r="CL114" s="731"/>
      <c r="CM114" s="731"/>
      <c r="CN114" s="731"/>
      <c r="CO114" s="721">
        <f t="shared" si="57"/>
        <v>0</v>
      </c>
      <c r="CP114" s="721">
        <f t="shared" si="58"/>
        <v>0</v>
      </c>
      <c r="CQ114" s="721">
        <f t="shared" si="59"/>
        <v>0</v>
      </c>
      <c r="CR114" s="722"/>
      <c r="CS114" s="721">
        <f t="shared" si="60"/>
        <v>0</v>
      </c>
      <c r="CT114" s="731"/>
      <c r="CU114" s="731"/>
      <c r="CV114" s="731"/>
      <c r="CW114" s="731"/>
      <c r="CX114" s="731"/>
      <c r="CY114" s="733"/>
      <c r="CZ114" s="733"/>
      <c r="DA114" s="733"/>
      <c r="DB114" s="733"/>
      <c r="DC114" s="733"/>
      <c r="DD114" s="721">
        <f t="shared" si="61"/>
        <v>0</v>
      </c>
      <c r="DE114" s="721">
        <f t="shared" si="62"/>
        <v>0</v>
      </c>
      <c r="DF114" s="721">
        <f t="shared" si="63"/>
        <v>0</v>
      </c>
      <c r="DG114" s="722"/>
      <c r="DH114" s="721">
        <f t="shared" si="64"/>
        <v>0</v>
      </c>
      <c r="DI114" s="731"/>
      <c r="DJ114" s="731"/>
      <c r="DK114" s="731"/>
      <c r="DL114" s="731"/>
      <c r="DM114" s="731"/>
      <c r="DN114" s="733"/>
      <c r="DO114" s="733"/>
      <c r="DP114" s="733"/>
      <c r="DQ114" s="733"/>
      <c r="DR114" s="733"/>
    </row>
    <row r="115" spans="1:122" hidden="1">
      <c r="A115" s="735" t="s">
        <v>93</v>
      </c>
      <c r="B115" s="736"/>
      <c r="C115" s="737"/>
      <c r="D115" s="737"/>
      <c r="E115" s="737"/>
      <c r="F115" s="737"/>
      <c r="G115" s="737"/>
      <c r="H115" s="737"/>
      <c r="I115" s="737"/>
      <c r="J115" s="737"/>
      <c r="K115" s="737"/>
      <c r="L115" s="737"/>
      <c r="M115" s="737"/>
      <c r="N115" s="737"/>
      <c r="O115" s="737"/>
      <c r="P115" s="737"/>
      <c r="Q115" s="737"/>
      <c r="R115" s="737"/>
      <c r="S115" s="737"/>
      <c r="T115" s="737"/>
      <c r="U115" s="737"/>
      <c r="V115" s="737"/>
      <c r="W115" s="737"/>
      <c r="X115" s="737"/>
      <c r="Y115" s="737"/>
      <c r="Z115" s="737"/>
      <c r="AA115" s="737"/>
      <c r="AB115" s="737"/>
      <c r="AC115" s="737"/>
      <c r="AD115" s="179"/>
      <c r="AE115" s="179"/>
      <c r="AF115" s="179"/>
      <c r="AG115" s="738"/>
      <c r="AH115" s="738"/>
      <c r="AI115" s="738"/>
      <c r="AJ115" s="738"/>
      <c r="AK115" s="738"/>
      <c r="AL115" s="738"/>
      <c r="AM115" s="738"/>
      <c r="AN115" s="738"/>
      <c r="AO115" s="738"/>
      <c r="AP115" s="738"/>
      <c r="AQ115" s="737"/>
      <c r="AR115" s="737"/>
      <c r="AS115" s="737"/>
      <c r="AT115" s="737"/>
      <c r="AU115" s="737"/>
      <c r="AV115" s="738"/>
      <c r="AW115" s="738"/>
      <c r="AX115" s="738"/>
      <c r="AY115" s="738"/>
      <c r="AZ115" s="738"/>
      <c r="BA115" s="737"/>
      <c r="BB115" s="737"/>
      <c r="BC115" s="737"/>
      <c r="BD115" s="737"/>
      <c r="BE115" s="737"/>
      <c r="BF115" s="739"/>
      <c r="BG115" s="739"/>
      <c r="BH115" s="739"/>
      <c r="BI115" s="739"/>
      <c r="BJ115" s="739"/>
      <c r="BK115" s="738"/>
      <c r="BL115" s="738"/>
      <c r="BM115" s="738"/>
      <c r="BN115" s="738"/>
      <c r="BO115" s="738"/>
      <c r="BP115" s="738"/>
      <c r="BQ115" s="738"/>
      <c r="BR115" s="738"/>
      <c r="BS115" s="738"/>
      <c r="BT115" s="738"/>
      <c r="BU115" s="737"/>
      <c r="BV115" s="737"/>
      <c r="BW115" s="737"/>
      <c r="BX115" s="737"/>
      <c r="BY115" s="737"/>
      <c r="BZ115" s="738"/>
      <c r="CA115" s="738"/>
      <c r="CB115" s="738"/>
      <c r="CC115" s="738"/>
      <c r="CD115" s="738"/>
      <c r="CE115" s="737"/>
      <c r="CF115" s="737"/>
      <c r="CG115" s="737"/>
      <c r="CH115" s="737"/>
      <c r="CI115" s="737"/>
      <c r="CJ115" s="737"/>
      <c r="CK115" s="737"/>
      <c r="CL115" s="737"/>
      <c r="CM115" s="737"/>
      <c r="CN115" s="737"/>
      <c r="CO115" s="721">
        <f t="shared" si="57"/>
        <v>0</v>
      </c>
      <c r="CP115" s="721">
        <f t="shared" si="58"/>
        <v>0</v>
      </c>
      <c r="CQ115" s="721">
        <f t="shared" si="59"/>
        <v>0</v>
      </c>
      <c r="CR115" s="722"/>
      <c r="CS115" s="721">
        <f t="shared" si="60"/>
        <v>0</v>
      </c>
      <c r="CT115" s="737"/>
      <c r="CU115" s="737"/>
      <c r="CV115" s="737"/>
      <c r="CW115" s="737"/>
      <c r="CX115" s="737"/>
      <c r="CY115" s="738"/>
      <c r="CZ115" s="738"/>
      <c r="DA115" s="738"/>
      <c r="DB115" s="738"/>
      <c r="DC115" s="738"/>
      <c r="DD115" s="721">
        <f t="shared" si="61"/>
        <v>0</v>
      </c>
      <c r="DE115" s="721">
        <f t="shared" si="62"/>
        <v>0</v>
      </c>
      <c r="DF115" s="721">
        <f t="shared" si="63"/>
        <v>0</v>
      </c>
      <c r="DG115" s="722"/>
      <c r="DH115" s="721">
        <f t="shared" si="64"/>
        <v>0</v>
      </c>
      <c r="DI115" s="737"/>
      <c r="DJ115" s="737"/>
      <c r="DK115" s="737"/>
      <c r="DL115" s="737"/>
      <c r="DM115" s="737"/>
      <c r="DN115" s="738"/>
      <c r="DO115" s="738"/>
      <c r="DP115" s="738"/>
      <c r="DQ115" s="738"/>
      <c r="DR115" s="738"/>
    </row>
    <row r="116" spans="1:122" hidden="1">
      <c r="A116" s="723" t="s">
        <v>93</v>
      </c>
      <c r="B116" s="728"/>
      <c r="C116" s="726"/>
      <c r="D116" s="726"/>
      <c r="E116" s="726"/>
      <c r="F116" s="726"/>
      <c r="G116" s="726"/>
      <c r="H116" s="726"/>
      <c r="I116" s="726"/>
      <c r="J116" s="726"/>
      <c r="K116" s="726"/>
      <c r="L116" s="726"/>
      <c r="M116" s="726"/>
      <c r="N116" s="726"/>
      <c r="O116" s="726"/>
      <c r="P116" s="726"/>
      <c r="Q116" s="726"/>
      <c r="R116" s="726"/>
      <c r="S116" s="726"/>
      <c r="T116" s="726"/>
      <c r="U116" s="726"/>
      <c r="V116" s="726"/>
      <c r="W116" s="726"/>
      <c r="X116" s="726"/>
      <c r="Y116" s="726"/>
      <c r="Z116" s="726"/>
      <c r="AA116" s="726"/>
      <c r="AB116" s="726"/>
      <c r="AC116" s="726"/>
      <c r="AD116" s="1"/>
      <c r="AE116" s="1"/>
      <c r="AF116" s="1"/>
      <c r="AG116" s="725"/>
      <c r="AH116" s="725"/>
      <c r="AI116" s="725"/>
      <c r="AJ116" s="725"/>
      <c r="AK116" s="725"/>
      <c r="AL116" s="725"/>
      <c r="AM116" s="725"/>
      <c r="AN116" s="725"/>
      <c r="AO116" s="725"/>
      <c r="AP116" s="725"/>
      <c r="AQ116" s="726"/>
      <c r="AR116" s="726"/>
      <c r="AS116" s="726"/>
      <c r="AT116" s="726"/>
      <c r="AU116" s="726"/>
      <c r="AV116" s="725"/>
      <c r="AW116" s="725"/>
      <c r="AX116" s="725"/>
      <c r="AY116" s="725"/>
      <c r="AZ116" s="725"/>
      <c r="BA116" s="726"/>
      <c r="BB116" s="726"/>
      <c r="BC116" s="726"/>
      <c r="BD116" s="726"/>
      <c r="BE116" s="726"/>
      <c r="BF116" s="727"/>
      <c r="BG116" s="727"/>
      <c r="BH116" s="727"/>
      <c r="BI116" s="727"/>
      <c r="BJ116" s="727"/>
      <c r="BK116" s="725"/>
      <c r="BL116" s="725"/>
      <c r="BM116" s="725"/>
      <c r="BN116" s="725"/>
      <c r="BO116" s="725"/>
      <c r="BP116" s="725"/>
      <c r="BQ116" s="725"/>
      <c r="BR116" s="725"/>
      <c r="BS116" s="725"/>
      <c r="BT116" s="725"/>
      <c r="BU116" s="726"/>
      <c r="BV116" s="726"/>
      <c r="BW116" s="726"/>
      <c r="BX116" s="726"/>
      <c r="BY116" s="726"/>
      <c r="BZ116" s="725"/>
      <c r="CA116" s="725"/>
      <c r="CB116" s="725"/>
      <c r="CC116" s="725"/>
      <c r="CD116" s="725"/>
      <c r="CE116" s="726"/>
      <c r="CF116" s="726"/>
      <c r="CG116" s="726"/>
      <c r="CH116" s="726"/>
      <c r="CI116" s="726"/>
      <c r="CJ116" s="726"/>
      <c r="CK116" s="726"/>
      <c r="CL116" s="726"/>
      <c r="CM116" s="726"/>
      <c r="CN116" s="726"/>
      <c r="CO116" s="721">
        <f t="shared" si="57"/>
        <v>0</v>
      </c>
      <c r="CP116" s="721">
        <f t="shared" si="58"/>
        <v>0</v>
      </c>
      <c r="CQ116" s="721">
        <f t="shared" si="59"/>
        <v>0</v>
      </c>
      <c r="CR116" s="722"/>
      <c r="CS116" s="721">
        <f t="shared" si="60"/>
        <v>0</v>
      </c>
      <c r="CT116" s="726"/>
      <c r="CU116" s="726"/>
      <c r="CV116" s="726"/>
      <c r="CW116" s="726"/>
      <c r="CX116" s="726"/>
      <c r="CY116" s="725"/>
      <c r="CZ116" s="725"/>
      <c r="DA116" s="725"/>
      <c r="DB116" s="725"/>
      <c r="DC116" s="725"/>
      <c r="DD116" s="721">
        <f t="shared" si="61"/>
        <v>0</v>
      </c>
      <c r="DE116" s="721">
        <f t="shared" si="62"/>
        <v>0</v>
      </c>
      <c r="DF116" s="721">
        <f t="shared" si="63"/>
        <v>0</v>
      </c>
      <c r="DG116" s="722"/>
      <c r="DH116" s="721">
        <f t="shared" si="64"/>
        <v>0</v>
      </c>
      <c r="DI116" s="726"/>
      <c r="DJ116" s="726"/>
      <c r="DK116" s="726"/>
      <c r="DL116" s="726"/>
      <c r="DM116" s="726"/>
      <c r="DN116" s="725"/>
      <c r="DO116" s="725"/>
      <c r="DP116" s="725"/>
      <c r="DQ116" s="725"/>
      <c r="DR116" s="725"/>
    </row>
    <row r="117" spans="1:122" ht="93.75" customHeight="1">
      <c r="A117" s="723" t="s">
        <v>15</v>
      </c>
      <c r="B117" s="728">
        <v>5400</v>
      </c>
      <c r="C117" s="789" t="s">
        <v>387</v>
      </c>
      <c r="D117" s="716" t="s">
        <v>387</v>
      </c>
      <c r="E117" s="716" t="s">
        <v>387</v>
      </c>
      <c r="F117" s="716" t="s">
        <v>387</v>
      </c>
      <c r="G117" s="716" t="s">
        <v>387</v>
      </c>
      <c r="H117" s="716" t="s">
        <v>387</v>
      </c>
      <c r="I117" s="716" t="s">
        <v>387</v>
      </c>
      <c r="J117" s="716" t="s">
        <v>387</v>
      </c>
      <c r="K117" s="716" t="s">
        <v>387</v>
      </c>
      <c r="L117" s="716" t="s">
        <v>387</v>
      </c>
      <c r="M117" s="716" t="s">
        <v>387</v>
      </c>
      <c r="N117" s="716" t="s">
        <v>387</v>
      </c>
      <c r="O117" s="716" t="s">
        <v>387</v>
      </c>
      <c r="P117" s="716" t="s">
        <v>387</v>
      </c>
      <c r="Q117" s="717" t="s">
        <v>387</v>
      </c>
      <c r="R117" s="717" t="s">
        <v>387</v>
      </c>
      <c r="S117" s="717" t="s">
        <v>387</v>
      </c>
      <c r="T117" s="717" t="s">
        <v>387</v>
      </c>
      <c r="U117" s="717" t="s">
        <v>387</v>
      </c>
      <c r="V117" s="717" t="s">
        <v>387</v>
      </c>
      <c r="W117" s="717" t="s">
        <v>387</v>
      </c>
      <c r="X117" s="716" t="s">
        <v>387</v>
      </c>
      <c r="Y117" s="716" t="s">
        <v>387</v>
      </c>
      <c r="Z117" s="716" t="s">
        <v>387</v>
      </c>
      <c r="AA117" s="716" t="s">
        <v>387</v>
      </c>
      <c r="AB117" s="716" t="s">
        <v>387</v>
      </c>
      <c r="AC117" s="716" t="s">
        <v>387</v>
      </c>
      <c r="AD117" s="716" t="s">
        <v>387</v>
      </c>
      <c r="AE117" s="716"/>
      <c r="AF117" s="716"/>
      <c r="AG117" s="725"/>
      <c r="AH117" s="725"/>
      <c r="AI117" s="725"/>
      <c r="AJ117" s="725"/>
      <c r="AK117" s="725"/>
      <c r="AL117" s="725"/>
      <c r="AM117" s="725"/>
      <c r="AN117" s="725"/>
      <c r="AO117" s="725"/>
      <c r="AP117" s="725"/>
      <c r="AQ117" s="726"/>
      <c r="AR117" s="726"/>
      <c r="AS117" s="726"/>
      <c r="AT117" s="726"/>
      <c r="AU117" s="726"/>
      <c r="AV117" s="725"/>
      <c r="AW117" s="725"/>
      <c r="AX117" s="725"/>
      <c r="AY117" s="725"/>
      <c r="AZ117" s="725"/>
      <c r="BA117" s="726"/>
      <c r="BB117" s="726"/>
      <c r="BC117" s="726"/>
      <c r="BD117" s="726"/>
      <c r="BE117" s="726"/>
      <c r="BF117" s="727"/>
      <c r="BG117" s="727"/>
      <c r="BH117" s="727"/>
      <c r="BI117" s="727"/>
      <c r="BJ117" s="727"/>
      <c r="BK117" s="725"/>
      <c r="BL117" s="725"/>
      <c r="BM117" s="725"/>
      <c r="BN117" s="725"/>
      <c r="BO117" s="725"/>
      <c r="BP117" s="725"/>
      <c r="BQ117" s="725"/>
      <c r="BR117" s="725"/>
      <c r="BS117" s="725"/>
      <c r="BT117" s="725"/>
      <c r="BU117" s="726"/>
      <c r="BV117" s="726"/>
      <c r="BW117" s="726"/>
      <c r="BX117" s="726"/>
      <c r="BY117" s="726"/>
      <c r="BZ117" s="725"/>
      <c r="CA117" s="725"/>
      <c r="CB117" s="725"/>
      <c r="CC117" s="725"/>
      <c r="CD117" s="725"/>
      <c r="CE117" s="726"/>
      <c r="CF117" s="726"/>
      <c r="CG117" s="726"/>
      <c r="CH117" s="726"/>
      <c r="CI117" s="726"/>
      <c r="CJ117" s="726"/>
      <c r="CK117" s="726"/>
      <c r="CL117" s="726"/>
      <c r="CM117" s="726"/>
      <c r="CN117" s="726"/>
      <c r="CO117" s="721">
        <f t="shared" si="57"/>
        <v>0</v>
      </c>
      <c r="CP117" s="721">
        <f t="shared" si="58"/>
        <v>0</v>
      </c>
      <c r="CQ117" s="721">
        <f t="shared" si="59"/>
        <v>0</v>
      </c>
      <c r="CR117" s="722"/>
      <c r="CS117" s="721">
        <f t="shared" si="60"/>
        <v>0</v>
      </c>
      <c r="CT117" s="726"/>
      <c r="CU117" s="726"/>
      <c r="CV117" s="726"/>
      <c r="CW117" s="726"/>
      <c r="CX117" s="726"/>
      <c r="CY117" s="725"/>
      <c r="CZ117" s="725"/>
      <c r="DA117" s="725"/>
      <c r="DB117" s="725"/>
      <c r="DC117" s="725"/>
      <c r="DD117" s="721">
        <f t="shared" si="61"/>
        <v>0</v>
      </c>
      <c r="DE117" s="721">
        <f t="shared" si="62"/>
        <v>0</v>
      </c>
      <c r="DF117" s="721">
        <f t="shared" si="63"/>
        <v>0</v>
      </c>
      <c r="DG117" s="722"/>
      <c r="DH117" s="721">
        <f t="shared" si="64"/>
        <v>0</v>
      </c>
      <c r="DI117" s="726"/>
      <c r="DJ117" s="726"/>
      <c r="DK117" s="726"/>
      <c r="DL117" s="726"/>
      <c r="DM117" s="726"/>
      <c r="DN117" s="725"/>
      <c r="DO117" s="725"/>
      <c r="DP117" s="725"/>
      <c r="DQ117" s="725"/>
      <c r="DR117" s="725"/>
    </row>
    <row r="118" spans="1:122" ht="11.25" customHeight="1">
      <c r="A118" s="729" t="s">
        <v>92</v>
      </c>
      <c r="B118" s="730"/>
      <c r="C118" s="731"/>
      <c r="D118" s="731"/>
      <c r="E118" s="731"/>
      <c r="F118" s="731"/>
      <c r="G118" s="731"/>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2"/>
      <c r="AE118" s="732"/>
      <c r="AF118" s="732"/>
      <c r="AG118" s="733"/>
      <c r="AH118" s="733"/>
      <c r="AI118" s="733"/>
      <c r="AJ118" s="733"/>
      <c r="AK118" s="733"/>
      <c r="AL118" s="733"/>
      <c r="AM118" s="733"/>
      <c r="AN118" s="733"/>
      <c r="AO118" s="733"/>
      <c r="AP118" s="733"/>
      <c r="AQ118" s="731"/>
      <c r="AR118" s="731"/>
      <c r="AS118" s="731"/>
      <c r="AT118" s="731"/>
      <c r="AU118" s="731"/>
      <c r="AV118" s="733"/>
      <c r="AW118" s="733"/>
      <c r="AX118" s="733"/>
      <c r="AY118" s="733"/>
      <c r="AZ118" s="733"/>
      <c r="BA118" s="731"/>
      <c r="BB118" s="731"/>
      <c r="BC118" s="731"/>
      <c r="BD118" s="731"/>
      <c r="BE118" s="731"/>
      <c r="BF118" s="734"/>
      <c r="BG118" s="734"/>
      <c r="BH118" s="734"/>
      <c r="BI118" s="734"/>
      <c r="BJ118" s="734"/>
      <c r="BK118" s="733"/>
      <c r="BL118" s="733"/>
      <c r="BM118" s="733"/>
      <c r="BN118" s="733"/>
      <c r="BO118" s="733"/>
      <c r="BP118" s="733"/>
      <c r="BQ118" s="733"/>
      <c r="BR118" s="733"/>
      <c r="BS118" s="733"/>
      <c r="BT118" s="733"/>
      <c r="BU118" s="731"/>
      <c r="BV118" s="731"/>
      <c r="BW118" s="731"/>
      <c r="BX118" s="731"/>
      <c r="BY118" s="731"/>
      <c r="BZ118" s="733"/>
      <c r="CA118" s="733"/>
      <c r="CB118" s="733"/>
      <c r="CC118" s="733"/>
      <c r="CD118" s="733"/>
      <c r="CE118" s="731"/>
      <c r="CF118" s="731"/>
      <c r="CG118" s="731"/>
      <c r="CH118" s="731"/>
      <c r="CI118" s="731"/>
      <c r="CJ118" s="731"/>
      <c r="CK118" s="731"/>
      <c r="CL118" s="731"/>
      <c r="CM118" s="731"/>
      <c r="CN118" s="731"/>
      <c r="CO118" s="721">
        <f t="shared" si="57"/>
        <v>0</v>
      </c>
      <c r="CP118" s="721">
        <f t="shared" si="58"/>
        <v>0</v>
      </c>
      <c r="CQ118" s="721">
        <f t="shared" si="59"/>
        <v>0</v>
      </c>
      <c r="CR118" s="722"/>
      <c r="CS118" s="721">
        <f t="shared" si="60"/>
        <v>0</v>
      </c>
      <c r="CT118" s="731"/>
      <c r="CU118" s="731"/>
      <c r="CV118" s="731"/>
      <c r="CW118" s="731"/>
      <c r="CX118" s="731"/>
      <c r="CY118" s="733"/>
      <c r="CZ118" s="733"/>
      <c r="DA118" s="733"/>
      <c r="DB118" s="733"/>
      <c r="DC118" s="733"/>
      <c r="DD118" s="721">
        <f t="shared" si="61"/>
        <v>0</v>
      </c>
      <c r="DE118" s="721">
        <f t="shared" si="62"/>
        <v>0</v>
      </c>
      <c r="DF118" s="721">
        <f t="shared" si="63"/>
        <v>0</v>
      </c>
      <c r="DG118" s="722"/>
      <c r="DH118" s="721">
        <f t="shared" si="64"/>
        <v>0</v>
      </c>
      <c r="DI118" s="731"/>
      <c r="DJ118" s="731"/>
      <c r="DK118" s="731"/>
      <c r="DL118" s="731"/>
      <c r="DM118" s="731"/>
      <c r="DN118" s="733"/>
      <c r="DO118" s="733"/>
      <c r="DP118" s="733"/>
      <c r="DQ118" s="733"/>
      <c r="DR118" s="733"/>
    </row>
    <row r="119" spans="1:122" hidden="1">
      <c r="A119" s="735" t="s">
        <v>93</v>
      </c>
      <c r="B119" s="736"/>
      <c r="C119" s="737"/>
      <c r="D119" s="737"/>
      <c r="E119" s="737"/>
      <c r="F119" s="737"/>
      <c r="G119" s="737"/>
      <c r="H119" s="737"/>
      <c r="I119" s="737"/>
      <c r="J119" s="737"/>
      <c r="K119" s="737"/>
      <c r="L119" s="737"/>
      <c r="M119" s="737"/>
      <c r="N119" s="737"/>
      <c r="O119" s="737"/>
      <c r="P119" s="737"/>
      <c r="Q119" s="737"/>
      <c r="R119" s="737"/>
      <c r="S119" s="737"/>
      <c r="T119" s="737"/>
      <c r="U119" s="737"/>
      <c r="V119" s="737"/>
      <c r="W119" s="737"/>
      <c r="X119" s="737"/>
      <c r="Y119" s="737"/>
      <c r="Z119" s="737"/>
      <c r="AA119" s="737"/>
      <c r="AB119" s="737"/>
      <c r="AC119" s="737"/>
      <c r="AD119" s="179"/>
      <c r="AE119" s="179"/>
      <c r="AF119" s="179"/>
      <c r="AG119" s="738"/>
      <c r="AH119" s="738"/>
      <c r="AI119" s="738"/>
      <c r="AJ119" s="738"/>
      <c r="AK119" s="738"/>
      <c r="AL119" s="738"/>
      <c r="AM119" s="738"/>
      <c r="AN119" s="738"/>
      <c r="AO119" s="738"/>
      <c r="AP119" s="738"/>
      <c r="AQ119" s="737"/>
      <c r="AR119" s="737"/>
      <c r="AS119" s="737"/>
      <c r="AT119" s="737"/>
      <c r="AU119" s="737"/>
      <c r="AV119" s="738"/>
      <c r="AW119" s="738"/>
      <c r="AX119" s="738"/>
      <c r="AY119" s="738"/>
      <c r="AZ119" s="738"/>
      <c r="BA119" s="737"/>
      <c r="BB119" s="737"/>
      <c r="BC119" s="737"/>
      <c r="BD119" s="737"/>
      <c r="BE119" s="737"/>
      <c r="BF119" s="739"/>
      <c r="BG119" s="739"/>
      <c r="BH119" s="739"/>
      <c r="BI119" s="739"/>
      <c r="BJ119" s="739"/>
      <c r="BK119" s="738"/>
      <c r="BL119" s="738"/>
      <c r="BM119" s="738"/>
      <c r="BN119" s="738"/>
      <c r="BO119" s="738"/>
      <c r="BP119" s="738"/>
      <c r="BQ119" s="738"/>
      <c r="BR119" s="738"/>
      <c r="BS119" s="738"/>
      <c r="BT119" s="738"/>
      <c r="BU119" s="737"/>
      <c r="BV119" s="737"/>
      <c r="BW119" s="737"/>
      <c r="BX119" s="737"/>
      <c r="BY119" s="737"/>
      <c r="BZ119" s="738"/>
      <c r="CA119" s="738"/>
      <c r="CB119" s="738"/>
      <c r="CC119" s="738"/>
      <c r="CD119" s="738"/>
      <c r="CE119" s="737"/>
      <c r="CF119" s="737"/>
      <c r="CG119" s="737"/>
      <c r="CH119" s="737"/>
      <c r="CI119" s="737"/>
      <c r="CJ119" s="737"/>
      <c r="CK119" s="737"/>
      <c r="CL119" s="737"/>
      <c r="CM119" s="737"/>
      <c r="CN119" s="737"/>
      <c r="CO119" s="721">
        <f t="shared" si="57"/>
        <v>0</v>
      </c>
      <c r="CP119" s="721">
        <f t="shared" si="58"/>
        <v>0</v>
      </c>
      <c r="CQ119" s="721">
        <f t="shared" si="59"/>
        <v>0</v>
      </c>
      <c r="CR119" s="722"/>
      <c r="CS119" s="721">
        <f t="shared" si="60"/>
        <v>0</v>
      </c>
      <c r="CT119" s="737"/>
      <c r="CU119" s="737"/>
      <c r="CV119" s="737"/>
      <c r="CW119" s="737"/>
      <c r="CX119" s="737"/>
      <c r="CY119" s="738"/>
      <c r="CZ119" s="738"/>
      <c r="DA119" s="738"/>
      <c r="DB119" s="738"/>
      <c r="DC119" s="738"/>
      <c r="DD119" s="721">
        <f t="shared" si="61"/>
        <v>0</v>
      </c>
      <c r="DE119" s="721">
        <f t="shared" si="62"/>
        <v>0</v>
      </c>
      <c r="DF119" s="721">
        <f t="shared" si="63"/>
        <v>0</v>
      </c>
      <c r="DG119" s="722"/>
      <c r="DH119" s="721">
        <f t="shared" si="64"/>
        <v>0</v>
      </c>
      <c r="DI119" s="737"/>
      <c r="DJ119" s="737"/>
      <c r="DK119" s="737"/>
      <c r="DL119" s="737"/>
      <c r="DM119" s="737"/>
      <c r="DN119" s="738"/>
      <c r="DO119" s="738"/>
      <c r="DP119" s="738"/>
      <c r="DQ119" s="738"/>
      <c r="DR119" s="738"/>
    </row>
    <row r="120" spans="1:122" hidden="1">
      <c r="A120" s="723" t="s">
        <v>93</v>
      </c>
      <c r="B120" s="728"/>
      <c r="C120" s="726"/>
      <c r="D120" s="726"/>
      <c r="E120" s="726"/>
      <c r="F120" s="726"/>
      <c r="G120" s="726"/>
      <c r="H120" s="726"/>
      <c r="I120" s="726"/>
      <c r="J120" s="726"/>
      <c r="K120" s="726"/>
      <c r="L120" s="726"/>
      <c r="M120" s="726"/>
      <c r="N120" s="726"/>
      <c r="O120" s="726"/>
      <c r="P120" s="726"/>
      <c r="Q120" s="726"/>
      <c r="R120" s="726"/>
      <c r="S120" s="726"/>
      <c r="T120" s="726"/>
      <c r="U120" s="726"/>
      <c r="V120" s="726"/>
      <c r="W120" s="726"/>
      <c r="X120" s="726"/>
      <c r="Y120" s="726"/>
      <c r="Z120" s="726"/>
      <c r="AA120" s="726"/>
      <c r="AB120" s="726"/>
      <c r="AC120" s="726"/>
      <c r="AD120" s="1"/>
      <c r="AE120" s="1"/>
      <c r="AF120" s="1"/>
      <c r="AG120" s="725"/>
      <c r="AH120" s="725"/>
      <c r="AI120" s="725"/>
      <c r="AJ120" s="725"/>
      <c r="AK120" s="725"/>
      <c r="AL120" s="725"/>
      <c r="AM120" s="725"/>
      <c r="AN120" s="725"/>
      <c r="AO120" s="725"/>
      <c r="AP120" s="725"/>
      <c r="AQ120" s="726"/>
      <c r="AR120" s="726"/>
      <c r="AS120" s="726"/>
      <c r="AT120" s="726"/>
      <c r="AU120" s="726"/>
      <c r="AV120" s="725"/>
      <c r="AW120" s="725"/>
      <c r="AX120" s="725"/>
      <c r="AY120" s="725"/>
      <c r="AZ120" s="725"/>
      <c r="BA120" s="726"/>
      <c r="BB120" s="726"/>
      <c r="BC120" s="726"/>
      <c r="BD120" s="726"/>
      <c r="BE120" s="726"/>
      <c r="BF120" s="727"/>
      <c r="BG120" s="727"/>
      <c r="BH120" s="727"/>
      <c r="BI120" s="727"/>
      <c r="BJ120" s="727"/>
      <c r="BK120" s="725"/>
      <c r="BL120" s="725"/>
      <c r="BM120" s="725"/>
      <c r="BN120" s="725"/>
      <c r="BO120" s="725"/>
      <c r="BP120" s="725"/>
      <c r="BQ120" s="725"/>
      <c r="BR120" s="725"/>
      <c r="BS120" s="725"/>
      <c r="BT120" s="725"/>
      <c r="BU120" s="726"/>
      <c r="BV120" s="726"/>
      <c r="BW120" s="726"/>
      <c r="BX120" s="726"/>
      <c r="BY120" s="726"/>
      <c r="BZ120" s="725"/>
      <c r="CA120" s="725"/>
      <c r="CB120" s="725"/>
      <c r="CC120" s="725"/>
      <c r="CD120" s="725"/>
      <c r="CE120" s="726"/>
      <c r="CF120" s="726"/>
      <c r="CG120" s="726"/>
      <c r="CH120" s="726"/>
      <c r="CI120" s="726"/>
      <c r="CJ120" s="726"/>
      <c r="CK120" s="726"/>
      <c r="CL120" s="726"/>
      <c r="CM120" s="726"/>
      <c r="CN120" s="726"/>
      <c r="CO120" s="721">
        <f t="shared" si="57"/>
        <v>0</v>
      </c>
      <c r="CP120" s="721">
        <f t="shared" si="58"/>
        <v>0</v>
      </c>
      <c r="CQ120" s="721">
        <f t="shared" si="59"/>
        <v>0</v>
      </c>
      <c r="CR120" s="722"/>
      <c r="CS120" s="721">
        <f t="shared" si="60"/>
        <v>0</v>
      </c>
      <c r="CT120" s="726"/>
      <c r="CU120" s="726"/>
      <c r="CV120" s="726"/>
      <c r="CW120" s="726"/>
      <c r="CX120" s="726"/>
      <c r="CY120" s="725"/>
      <c r="CZ120" s="725"/>
      <c r="DA120" s="725"/>
      <c r="DB120" s="725"/>
      <c r="DC120" s="725"/>
      <c r="DD120" s="721">
        <f t="shared" si="61"/>
        <v>0</v>
      </c>
      <c r="DE120" s="721">
        <f t="shared" si="62"/>
        <v>0</v>
      </c>
      <c r="DF120" s="721">
        <f t="shared" si="63"/>
        <v>0</v>
      </c>
      <c r="DG120" s="722"/>
      <c r="DH120" s="721">
        <f t="shared" si="64"/>
        <v>0</v>
      </c>
      <c r="DI120" s="726"/>
      <c r="DJ120" s="726"/>
      <c r="DK120" s="726"/>
      <c r="DL120" s="726"/>
      <c r="DM120" s="726"/>
      <c r="DN120" s="725"/>
      <c r="DO120" s="725"/>
      <c r="DP120" s="725"/>
      <c r="DQ120" s="725"/>
      <c r="DR120" s="725"/>
    </row>
    <row r="121" spans="1:122" ht="102">
      <c r="A121" s="782" t="s">
        <v>16</v>
      </c>
      <c r="B121" s="728">
        <v>5500</v>
      </c>
      <c r="C121" s="726"/>
      <c r="D121" s="726"/>
      <c r="E121" s="726"/>
      <c r="F121" s="726"/>
      <c r="G121" s="726"/>
      <c r="H121" s="726"/>
      <c r="I121" s="726"/>
      <c r="J121" s="726"/>
      <c r="K121" s="726"/>
      <c r="L121" s="726"/>
      <c r="M121" s="726"/>
      <c r="N121" s="726"/>
      <c r="O121" s="726"/>
      <c r="P121" s="726"/>
      <c r="Q121" s="737"/>
      <c r="R121" s="737"/>
      <c r="S121" s="737"/>
      <c r="T121" s="737"/>
      <c r="U121" s="737"/>
      <c r="V121" s="737"/>
      <c r="W121" s="737"/>
      <c r="X121" s="726"/>
      <c r="Y121" s="726"/>
      <c r="Z121" s="726"/>
      <c r="AA121" s="726"/>
      <c r="AB121" s="726"/>
      <c r="AC121" s="726"/>
      <c r="AD121" s="1"/>
      <c r="AE121" s="1"/>
      <c r="AF121" s="1"/>
      <c r="AG121" s="726"/>
      <c r="AH121" s="726"/>
      <c r="AI121" s="726"/>
      <c r="AJ121" s="726"/>
      <c r="AK121" s="726"/>
      <c r="AL121" s="726"/>
      <c r="AM121" s="726"/>
      <c r="AN121" s="726"/>
      <c r="AO121" s="726"/>
      <c r="AP121" s="726"/>
      <c r="AQ121" s="726"/>
      <c r="AR121" s="726"/>
      <c r="AS121" s="726"/>
      <c r="AT121" s="726"/>
      <c r="AU121" s="726"/>
      <c r="AV121" s="726"/>
      <c r="AW121" s="726"/>
      <c r="AX121" s="726"/>
      <c r="AY121" s="726"/>
      <c r="AZ121" s="726"/>
      <c r="BA121" s="726"/>
      <c r="BB121" s="726"/>
      <c r="BC121" s="726"/>
      <c r="BD121" s="726"/>
      <c r="BE121" s="726"/>
      <c r="BF121" s="727"/>
      <c r="BG121" s="727"/>
      <c r="BH121" s="727"/>
      <c r="BI121" s="727"/>
      <c r="BJ121" s="727"/>
      <c r="BK121" s="726"/>
      <c r="BL121" s="726"/>
      <c r="BM121" s="726"/>
      <c r="BN121" s="726"/>
      <c r="BO121" s="726"/>
      <c r="BP121" s="726"/>
      <c r="BQ121" s="726"/>
      <c r="BR121" s="726"/>
      <c r="BS121" s="726"/>
      <c r="BT121" s="726"/>
      <c r="BU121" s="726"/>
      <c r="BV121" s="726"/>
      <c r="BW121" s="726"/>
      <c r="BX121" s="726"/>
      <c r="BY121" s="726"/>
      <c r="BZ121" s="726"/>
      <c r="CA121" s="726"/>
      <c r="CB121" s="726"/>
      <c r="CC121" s="726"/>
      <c r="CD121" s="726"/>
      <c r="CE121" s="726"/>
      <c r="CF121" s="726"/>
      <c r="CG121" s="726"/>
      <c r="CH121" s="726"/>
      <c r="CI121" s="726"/>
      <c r="CJ121" s="726"/>
      <c r="CK121" s="726"/>
      <c r="CL121" s="726"/>
      <c r="CM121" s="726"/>
      <c r="CN121" s="726"/>
      <c r="CO121" s="721"/>
      <c r="CP121" s="721"/>
      <c r="CQ121" s="721"/>
      <c r="CR121" s="722"/>
      <c r="CS121" s="721"/>
      <c r="CT121" s="726"/>
      <c r="CU121" s="726"/>
      <c r="CV121" s="726"/>
      <c r="CW121" s="726"/>
      <c r="CX121" s="726"/>
      <c r="CY121" s="726"/>
      <c r="CZ121" s="726"/>
      <c r="DA121" s="726"/>
      <c r="DB121" s="726"/>
      <c r="DC121" s="726"/>
      <c r="DD121" s="721"/>
      <c r="DE121" s="721"/>
      <c r="DF121" s="721"/>
      <c r="DG121" s="722"/>
      <c r="DH121" s="721"/>
      <c r="DI121" s="726"/>
      <c r="DJ121" s="726"/>
      <c r="DK121" s="726"/>
      <c r="DL121" s="726"/>
      <c r="DM121" s="726"/>
      <c r="DN121" s="726"/>
      <c r="DO121" s="726"/>
      <c r="DP121" s="726"/>
      <c r="DQ121" s="726"/>
      <c r="DR121" s="726"/>
    </row>
    <row r="122" spans="1:122" ht="35.25" customHeight="1">
      <c r="A122" s="723" t="s">
        <v>48</v>
      </c>
      <c r="B122" s="728">
        <v>5501</v>
      </c>
      <c r="C122" s="726"/>
      <c r="D122" s="726"/>
      <c r="E122" s="726"/>
      <c r="F122" s="726"/>
      <c r="G122" s="726"/>
      <c r="H122" s="726"/>
      <c r="I122" s="726"/>
      <c r="J122" s="726"/>
      <c r="K122" s="726"/>
      <c r="L122" s="726"/>
      <c r="M122" s="726"/>
      <c r="N122" s="726"/>
      <c r="O122" s="726"/>
      <c r="P122" s="726"/>
      <c r="Q122" s="737"/>
      <c r="R122" s="737"/>
      <c r="S122" s="737"/>
      <c r="T122" s="737"/>
      <c r="U122" s="737"/>
      <c r="V122" s="737"/>
      <c r="W122" s="737"/>
      <c r="X122" s="726"/>
      <c r="Y122" s="726"/>
      <c r="Z122" s="726"/>
      <c r="AA122" s="726"/>
      <c r="AB122" s="726"/>
      <c r="AC122" s="726"/>
    </row>
    <row r="123" spans="1:122" ht="78" customHeight="1">
      <c r="A123" s="782" t="s">
        <v>17</v>
      </c>
      <c r="B123" s="728">
        <v>5600</v>
      </c>
      <c r="C123" s="789" t="s">
        <v>387</v>
      </c>
      <c r="D123" s="716" t="s">
        <v>387</v>
      </c>
      <c r="E123" s="716" t="s">
        <v>387</v>
      </c>
      <c r="F123" s="716" t="s">
        <v>387</v>
      </c>
      <c r="G123" s="716" t="s">
        <v>387</v>
      </c>
      <c r="H123" s="716" t="s">
        <v>387</v>
      </c>
      <c r="I123" s="716" t="s">
        <v>387</v>
      </c>
      <c r="J123" s="716" t="s">
        <v>387</v>
      </c>
      <c r="K123" s="716" t="s">
        <v>387</v>
      </c>
      <c r="L123" s="716" t="s">
        <v>387</v>
      </c>
      <c r="M123" s="716" t="s">
        <v>387</v>
      </c>
      <c r="N123" s="716" t="s">
        <v>387</v>
      </c>
      <c r="O123" s="716" t="s">
        <v>387</v>
      </c>
      <c r="P123" s="716" t="s">
        <v>387</v>
      </c>
      <c r="Q123" s="717" t="s">
        <v>387</v>
      </c>
      <c r="R123" s="717" t="s">
        <v>387</v>
      </c>
      <c r="S123" s="717" t="s">
        <v>387</v>
      </c>
      <c r="T123" s="717" t="s">
        <v>387</v>
      </c>
      <c r="U123" s="717" t="s">
        <v>387</v>
      </c>
      <c r="V123" s="717" t="s">
        <v>387</v>
      </c>
      <c r="W123" s="717" t="s">
        <v>387</v>
      </c>
      <c r="X123" s="716" t="s">
        <v>387</v>
      </c>
      <c r="Y123" s="716" t="s">
        <v>387</v>
      </c>
      <c r="Z123" s="716" t="s">
        <v>387</v>
      </c>
      <c r="AA123" s="716" t="s">
        <v>387</v>
      </c>
      <c r="AB123" s="716" t="s">
        <v>387</v>
      </c>
      <c r="AC123" s="716" t="s">
        <v>387</v>
      </c>
      <c r="AD123" s="716" t="s">
        <v>387</v>
      </c>
      <c r="AE123" s="716"/>
      <c r="AF123" s="716"/>
      <c r="AG123" s="725"/>
      <c r="AH123" s="725"/>
      <c r="AI123" s="725"/>
      <c r="AJ123" s="725"/>
      <c r="AK123" s="725"/>
      <c r="AL123" s="725"/>
      <c r="AM123" s="725"/>
      <c r="AN123" s="725"/>
      <c r="AO123" s="725"/>
      <c r="AP123" s="725"/>
      <c r="AQ123" s="726"/>
      <c r="AR123" s="726"/>
      <c r="AS123" s="726"/>
      <c r="AT123" s="726"/>
      <c r="AU123" s="726"/>
      <c r="AV123" s="725"/>
      <c r="AW123" s="725"/>
      <c r="AX123" s="725"/>
      <c r="AY123" s="725"/>
      <c r="AZ123" s="725"/>
      <c r="BA123" s="726"/>
      <c r="BB123" s="726"/>
      <c r="BC123" s="726"/>
      <c r="BD123" s="726"/>
      <c r="BE123" s="726"/>
      <c r="BF123" s="727"/>
      <c r="BG123" s="727"/>
      <c r="BH123" s="727"/>
      <c r="BI123" s="727"/>
      <c r="BJ123" s="727"/>
      <c r="BK123" s="725"/>
      <c r="BL123" s="725"/>
      <c r="BM123" s="725"/>
      <c r="BN123" s="725"/>
      <c r="BO123" s="725"/>
      <c r="BP123" s="725"/>
      <c r="BQ123" s="725"/>
      <c r="BR123" s="725"/>
      <c r="BS123" s="725"/>
      <c r="BT123" s="725"/>
      <c r="BU123" s="726"/>
      <c r="BV123" s="726"/>
      <c r="BW123" s="726"/>
      <c r="BX123" s="726"/>
      <c r="BY123" s="726"/>
      <c r="BZ123" s="725"/>
      <c r="CA123" s="725"/>
      <c r="CB123" s="725"/>
      <c r="CC123" s="725"/>
      <c r="CD123" s="725"/>
      <c r="CE123" s="726"/>
      <c r="CF123" s="726"/>
      <c r="CG123" s="726"/>
      <c r="CH123" s="726"/>
      <c r="CI123" s="726"/>
      <c r="CJ123" s="726"/>
      <c r="CK123" s="726"/>
      <c r="CL123" s="726"/>
      <c r="CM123" s="726"/>
      <c r="CN123" s="726"/>
      <c r="CO123" s="721">
        <f t="shared" si="57"/>
        <v>0</v>
      </c>
      <c r="CP123" s="721">
        <f t="shared" si="58"/>
        <v>0</v>
      </c>
      <c r="CQ123" s="721">
        <f t="shared" si="59"/>
        <v>0</v>
      </c>
      <c r="CR123" s="722"/>
      <c r="CS123" s="721">
        <f t="shared" si="60"/>
        <v>0</v>
      </c>
      <c r="CT123" s="726"/>
      <c r="CU123" s="726"/>
      <c r="CV123" s="726"/>
      <c r="CW123" s="726"/>
      <c r="CX123" s="726"/>
      <c r="CY123" s="725"/>
      <c r="CZ123" s="725"/>
      <c r="DA123" s="725"/>
      <c r="DB123" s="725"/>
      <c r="DC123" s="725"/>
      <c r="DD123" s="721">
        <f t="shared" si="61"/>
        <v>0</v>
      </c>
      <c r="DE123" s="721">
        <f t="shared" si="62"/>
        <v>0</v>
      </c>
      <c r="DF123" s="721">
        <f t="shared" si="63"/>
        <v>0</v>
      </c>
      <c r="DG123" s="722"/>
      <c r="DH123" s="721">
        <f t="shared" si="64"/>
        <v>0</v>
      </c>
      <c r="DI123" s="726"/>
      <c r="DJ123" s="726"/>
      <c r="DK123" s="726"/>
      <c r="DL123" s="726"/>
      <c r="DM123" s="726"/>
      <c r="DN123" s="725"/>
      <c r="DO123" s="725"/>
      <c r="DP123" s="725"/>
      <c r="DQ123" s="725"/>
      <c r="DR123" s="725"/>
    </row>
    <row r="124" spans="1:122" hidden="1">
      <c r="A124" s="729" t="s">
        <v>92</v>
      </c>
      <c r="B124" s="730">
        <v>5601</v>
      </c>
      <c r="C124" s="731"/>
      <c r="D124" s="731"/>
      <c r="E124" s="731"/>
      <c r="F124" s="731"/>
      <c r="G124" s="731"/>
      <c r="H124" s="731"/>
      <c r="I124" s="731"/>
      <c r="J124" s="731"/>
      <c r="K124" s="731"/>
      <c r="L124" s="731"/>
      <c r="M124" s="731"/>
      <c r="N124" s="731"/>
      <c r="O124" s="731"/>
      <c r="P124" s="731"/>
      <c r="Q124" s="731"/>
      <c r="R124" s="731"/>
      <c r="S124" s="731"/>
      <c r="T124" s="731"/>
      <c r="U124" s="731"/>
      <c r="V124" s="731"/>
      <c r="W124" s="731"/>
      <c r="X124" s="731"/>
      <c r="Y124" s="731"/>
      <c r="Z124" s="731"/>
      <c r="AA124" s="731"/>
      <c r="AB124" s="731"/>
      <c r="AC124" s="731"/>
      <c r="AD124" s="732"/>
      <c r="AE124" s="732"/>
      <c r="AF124" s="732"/>
      <c r="AG124" s="733"/>
      <c r="AH124" s="733"/>
      <c r="AI124" s="733"/>
      <c r="AJ124" s="733"/>
      <c r="AK124" s="733"/>
      <c r="AL124" s="733"/>
      <c r="AM124" s="733"/>
      <c r="AN124" s="733"/>
      <c r="AO124" s="733"/>
      <c r="AP124" s="733"/>
      <c r="AQ124" s="731"/>
      <c r="AR124" s="731"/>
      <c r="AS124" s="731"/>
      <c r="AT124" s="731"/>
      <c r="AU124" s="731"/>
      <c r="AV124" s="733"/>
      <c r="AW124" s="733"/>
      <c r="AX124" s="733"/>
      <c r="AY124" s="733"/>
      <c r="AZ124" s="733"/>
      <c r="BA124" s="731"/>
      <c r="BB124" s="731"/>
      <c r="BC124" s="731"/>
      <c r="BD124" s="731"/>
      <c r="BE124" s="731"/>
      <c r="BF124" s="734"/>
      <c r="BG124" s="734"/>
      <c r="BH124" s="734"/>
      <c r="BI124" s="734"/>
      <c r="BJ124" s="734"/>
      <c r="BK124" s="733"/>
      <c r="BL124" s="733"/>
      <c r="BM124" s="733"/>
      <c r="BN124" s="733"/>
      <c r="BO124" s="733"/>
      <c r="BP124" s="733"/>
      <c r="BQ124" s="733"/>
      <c r="BR124" s="733"/>
      <c r="BS124" s="733"/>
      <c r="BT124" s="733"/>
      <c r="BU124" s="731"/>
      <c r="BV124" s="731"/>
      <c r="BW124" s="731"/>
      <c r="BX124" s="731"/>
      <c r="BY124" s="731"/>
      <c r="BZ124" s="733"/>
      <c r="CA124" s="733"/>
      <c r="CB124" s="733"/>
      <c r="CC124" s="733"/>
      <c r="CD124" s="733"/>
      <c r="CE124" s="731"/>
      <c r="CF124" s="731"/>
      <c r="CG124" s="731"/>
      <c r="CH124" s="731"/>
      <c r="CI124" s="731"/>
      <c r="CJ124" s="731"/>
      <c r="CK124" s="731"/>
      <c r="CL124" s="731"/>
      <c r="CM124" s="731"/>
      <c r="CN124" s="731"/>
      <c r="CO124" s="721">
        <f t="shared" si="57"/>
        <v>0</v>
      </c>
      <c r="CP124" s="721">
        <f t="shared" si="58"/>
        <v>0</v>
      </c>
      <c r="CQ124" s="721">
        <f t="shared" si="59"/>
        <v>0</v>
      </c>
      <c r="CR124" s="722"/>
      <c r="CS124" s="721">
        <f t="shared" si="60"/>
        <v>0</v>
      </c>
      <c r="CT124" s="731"/>
      <c r="CU124" s="731"/>
      <c r="CV124" s="731"/>
      <c r="CW124" s="731"/>
      <c r="CX124" s="731"/>
      <c r="CY124" s="733"/>
      <c r="CZ124" s="733"/>
      <c r="DA124" s="733"/>
      <c r="DB124" s="733"/>
      <c r="DC124" s="733"/>
      <c r="DD124" s="721">
        <f t="shared" si="61"/>
        <v>0</v>
      </c>
      <c r="DE124" s="721">
        <f t="shared" si="62"/>
        <v>0</v>
      </c>
      <c r="DF124" s="721">
        <f t="shared" si="63"/>
        <v>0</v>
      </c>
      <c r="DG124" s="722"/>
      <c r="DH124" s="721">
        <f t="shared" si="64"/>
        <v>0</v>
      </c>
      <c r="DI124" s="731"/>
      <c r="DJ124" s="731"/>
      <c r="DK124" s="731"/>
      <c r="DL124" s="731"/>
      <c r="DM124" s="731"/>
      <c r="DN124" s="733"/>
      <c r="DO124" s="733"/>
      <c r="DP124" s="733"/>
      <c r="DQ124" s="733"/>
      <c r="DR124" s="733"/>
    </row>
    <row r="125" spans="1:122" ht="5.25" hidden="1" customHeight="1">
      <c r="A125" s="735" t="s">
        <v>93</v>
      </c>
      <c r="B125" s="736"/>
      <c r="C125" s="737"/>
      <c r="D125" s="737"/>
      <c r="E125" s="737"/>
      <c r="F125" s="737"/>
      <c r="G125" s="737"/>
      <c r="H125" s="737"/>
      <c r="I125" s="737"/>
      <c r="J125" s="737"/>
      <c r="K125" s="737"/>
      <c r="L125" s="737"/>
      <c r="M125" s="737"/>
      <c r="N125" s="737"/>
      <c r="O125" s="737"/>
      <c r="P125" s="737"/>
      <c r="Q125" s="737"/>
      <c r="R125" s="737"/>
      <c r="S125" s="737"/>
      <c r="T125" s="737"/>
      <c r="U125" s="737"/>
      <c r="V125" s="737"/>
      <c r="W125" s="737"/>
      <c r="X125" s="737"/>
      <c r="Y125" s="737"/>
      <c r="Z125" s="737"/>
      <c r="AA125" s="737"/>
      <c r="AB125" s="737"/>
      <c r="AC125" s="737"/>
      <c r="AD125" s="179"/>
      <c r="AE125" s="179"/>
      <c r="AF125" s="179"/>
      <c r="AG125" s="738"/>
      <c r="AH125" s="738"/>
      <c r="AI125" s="738"/>
      <c r="AJ125" s="738"/>
      <c r="AK125" s="738"/>
      <c r="AL125" s="738"/>
      <c r="AM125" s="738"/>
      <c r="AN125" s="738"/>
      <c r="AO125" s="738"/>
      <c r="AP125" s="738"/>
      <c r="AQ125" s="737"/>
      <c r="AR125" s="737"/>
      <c r="AS125" s="737"/>
      <c r="AT125" s="737"/>
      <c r="AU125" s="737"/>
      <c r="AV125" s="738"/>
      <c r="AW125" s="738"/>
      <c r="AX125" s="738"/>
      <c r="AY125" s="738"/>
      <c r="AZ125" s="738"/>
      <c r="BA125" s="737"/>
      <c r="BB125" s="737"/>
      <c r="BC125" s="737"/>
      <c r="BD125" s="737"/>
      <c r="BE125" s="737"/>
      <c r="BF125" s="739"/>
      <c r="BG125" s="739"/>
      <c r="BH125" s="739"/>
      <c r="BI125" s="739"/>
      <c r="BJ125" s="739"/>
      <c r="BK125" s="738"/>
      <c r="BL125" s="738"/>
      <c r="BM125" s="738"/>
      <c r="BN125" s="738"/>
      <c r="BO125" s="738"/>
      <c r="BP125" s="738"/>
      <c r="BQ125" s="738"/>
      <c r="BR125" s="738"/>
      <c r="BS125" s="738"/>
      <c r="BT125" s="738"/>
      <c r="BU125" s="737"/>
      <c r="BV125" s="737"/>
      <c r="BW125" s="737"/>
      <c r="BX125" s="737"/>
      <c r="BY125" s="737"/>
      <c r="BZ125" s="738"/>
      <c r="CA125" s="738"/>
      <c r="CB125" s="738"/>
      <c r="CC125" s="738"/>
      <c r="CD125" s="738"/>
      <c r="CE125" s="737"/>
      <c r="CF125" s="737"/>
      <c r="CG125" s="737"/>
      <c r="CH125" s="737"/>
      <c r="CI125" s="737"/>
      <c r="CJ125" s="737"/>
      <c r="CK125" s="737"/>
      <c r="CL125" s="737"/>
      <c r="CM125" s="737"/>
      <c r="CN125" s="737"/>
      <c r="CO125" s="721">
        <f t="shared" si="57"/>
        <v>0</v>
      </c>
      <c r="CP125" s="721">
        <f t="shared" si="58"/>
        <v>0</v>
      </c>
      <c r="CQ125" s="721">
        <f t="shared" si="59"/>
        <v>0</v>
      </c>
      <c r="CR125" s="722"/>
      <c r="CS125" s="721">
        <f t="shared" si="60"/>
        <v>0</v>
      </c>
      <c r="CT125" s="737"/>
      <c r="CU125" s="737"/>
      <c r="CV125" s="737"/>
      <c r="CW125" s="737"/>
      <c r="CX125" s="737"/>
      <c r="CY125" s="738"/>
      <c r="CZ125" s="738"/>
      <c r="DA125" s="738"/>
      <c r="DB125" s="738"/>
      <c r="DC125" s="738"/>
      <c r="DD125" s="721">
        <f t="shared" si="61"/>
        <v>0</v>
      </c>
      <c r="DE125" s="721">
        <f t="shared" si="62"/>
        <v>0</v>
      </c>
      <c r="DF125" s="721">
        <f t="shared" si="63"/>
        <v>0</v>
      </c>
      <c r="DG125" s="722"/>
      <c r="DH125" s="721">
        <f t="shared" si="64"/>
        <v>0</v>
      </c>
      <c r="DI125" s="737"/>
      <c r="DJ125" s="737"/>
      <c r="DK125" s="737"/>
      <c r="DL125" s="737"/>
      <c r="DM125" s="737"/>
      <c r="DN125" s="738"/>
      <c r="DO125" s="738"/>
      <c r="DP125" s="738"/>
      <c r="DQ125" s="738"/>
      <c r="DR125" s="738"/>
    </row>
    <row r="126" spans="1:122" hidden="1">
      <c r="A126" s="723" t="s">
        <v>93</v>
      </c>
      <c r="B126" s="728"/>
      <c r="C126" s="726"/>
      <c r="D126" s="726"/>
      <c r="E126" s="726"/>
      <c r="F126" s="726"/>
      <c r="G126" s="726"/>
      <c r="H126" s="726"/>
      <c r="I126" s="726"/>
      <c r="J126" s="726"/>
      <c r="K126" s="726"/>
      <c r="L126" s="726"/>
      <c r="M126" s="726"/>
      <c r="N126" s="726"/>
      <c r="O126" s="726"/>
      <c r="P126" s="726"/>
      <c r="Q126" s="726"/>
      <c r="R126" s="726"/>
      <c r="S126" s="726"/>
      <c r="T126" s="726"/>
      <c r="U126" s="726"/>
      <c r="V126" s="726"/>
      <c r="W126" s="726"/>
      <c r="X126" s="726"/>
      <c r="Y126" s="726"/>
      <c r="Z126" s="726"/>
      <c r="AA126" s="726"/>
      <c r="AB126" s="726"/>
      <c r="AC126" s="726"/>
      <c r="AD126" s="1"/>
      <c r="AE126" s="1"/>
      <c r="AF126" s="1"/>
      <c r="AG126" s="725"/>
      <c r="AH126" s="725"/>
      <c r="AI126" s="725"/>
      <c r="AJ126" s="725"/>
      <c r="AK126" s="725"/>
      <c r="AL126" s="725"/>
      <c r="AM126" s="725"/>
      <c r="AN126" s="725"/>
      <c r="AO126" s="725"/>
      <c r="AP126" s="725"/>
      <c r="AQ126" s="726"/>
      <c r="AR126" s="726"/>
      <c r="AS126" s="726"/>
      <c r="AT126" s="726"/>
      <c r="AU126" s="726"/>
      <c r="AV126" s="725"/>
      <c r="AW126" s="725"/>
      <c r="AX126" s="725"/>
      <c r="AY126" s="725"/>
      <c r="AZ126" s="725"/>
      <c r="BA126" s="726"/>
      <c r="BB126" s="726"/>
      <c r="BC126" s="726"/>
      <c r="BD126" s="726"/>
      <c r="BE126" s="726"/>
      <c r="BF126" s="727"/>
      <c r="BG126" s="727"/>
      <c r="BH126" s="727"/>
      <c r="BI126" s="727"/>
      <c r="BJ126" s="727"/>
      <c r="BK126" s="725"/>
      <c r="BL126" s="725"/>
      <c r="BM126" s="725"/>
      <c r="BN126" s="725"/>
      <c r="BO126" s="725"/>
      <c r="BP126" s="725"/>
      <c r="BQ126" s="725"/>
      <c r="BR126" s="725"/>
      <c r="BS126" s="725"/>
      <c r="BT126" s="725"/>
      <c r="BU126" s="726"/>
      <c r="BV126" s="726"/>
      <c r="BW126" s="726"/>
      <c r="BX126" s="726"/>
      <c r="BY126" s="726"/>
      <c r="BZ126" s="725"/>
      <c r="CA126" s="725"/>
      <c r="CB126" s="725"/>
      <c r="CC126" s="725"/>
      <c r="CD126" s="725"/>
      <c r="CE126" s="726"/>
      <c r="CF126" s="726"/>
      <c r="CG126" s="726"/>
      <c r="CH126" s="726"/>
      <c r="CI126" s="726"/>
      <c r="CJ126" s="726"/>
      <c r="CK126" s="726"/>
      <c r="CL126" s="726"/>
      <c r="CM126" s="726"/>
      <c r="CN126" s="726"/>
      <c r="CO126" s="721">
        <f t="shared" si="57"/>
        <v>0</v>
      </c>
      <c r="CP126" s="721">
        <f t="shared" si="58"/>
        <v>0</v>
      </c>
      <c r="CQ126" s="721">
        <f t="shared" si="59"/>
        <v>0</v>
      </c>
      <c r="CR126" s="722"/>
      <c r="CS126" s="721">
        <f t="shared" si="60"/>
        <v>0</v>
      </c>
      <c r="CT126" s="726"/>
      <c r="CU126" s="726"/>
      <c r="CV126" s="726"/>
      <c r="CW126" s="726"/>
      <c r="CX126" s="726"/>
      <c r="CY126" s="725"/>
      <c r="CZ126" s="725"/>
      <c r="DA126" s="725"/>
      <c r="DB126" s="725"/>
      <c r="DC126" s="725"/>
      <c r="DD126" s="721">
        <f t="shared" si="61"/>
        <v>0</v>
      </c>
      <c r="DE126" s="721">
        <f t="shared" si="62"/>
        <v>0</v>
      </c>
      <c r="DF126" s="721">
        <f t="shared" si="63"/>
        <v>0</v>
      </c>
      <c r="DG126" s="722"/>
      <c r="DH126" s="721">
        <f t="shared" si="64"/>
        <v>0</v>
      </c>
      <c r="DI126" s="726"/>
      <c r="DJ126" s="726"/>
      <c r="DK126" s="726"/>
      <c r="DL126" s="726"/>
      <c r="DM126" s="726"/>
      <c r="DN126" s="725"/>
      <c r="DO126" s="725"/>
      <c r="DP126" s="725"/>
      <c r="DQ126" s="725"/>
      <c r="DR126" s="725"/>
    </row>
    <row r="127" spans="1:122" ht="123" customHeight="1">
      <c r="A127" s="723" t="s">
        <v>18</v>
      </c>
      <c r="B127" s="715">
        <v>5700</v>
      </c>
      <c r="C127" s="790" t="s">
        <v>387</v>
      </c>
      <c r="D127" s="716" t="s">
        <v>387</v>
      </c>
      <c r="E127" s="716" t="s">
        <v>387</v>
      </c>
      <c r="F127" s="716" t="s">
        <v>387</v>
      </c>
      <c r="G127" s="716" t="s">
        <v>387</v>
      </c>
      <c r="H127" s="716" t="s">
        <v>387</v>
      </c>
      <c r="I127" s="716" t="s">
        <v>387</v>
      </c>
      <c r="J127" s="716" t="s">
        <v>387</v>
      </c>
      <c r="K127" s="716" t="s">
        <v>387</v>
      </c>
      <c r="L127" s="716" t="s">
        <v>387</v>
      </c>
      <c r="M127" s="716" t="s">
        <v>387</v>
      </c>
      <c r="N127" s="716" t="s">
        <v>387</v>
      </c>
      <c r="O127" s="716" t="s">
        <v>387</v>
      </c>
      <c r="P127" s="716" t="s">
        <v>387</v>
      </c>
      <c r="Q127" s="717" t="s">
        <v>387</v>
      </c>
      <c r="R127" s="717" t="s">
        <v>387</v>
      </c>
      <c r="S127" s="717" t="s">
        <v>387</v>
      </c>
      <c r="T127" s="717" t="s">
        <v>387</v>
      </c>
      <c r="U127" s="717" t="s">
        <v>387</v>
      </c>
      <c r="V127" s="717" t="s">
        <v>387</v>
      </c>
      <c r="W127" s="717" t="s">
        <v>387</v>
      </c>
      <c r="X127" s="716" t="s">
        <v>387</v>
      </c>
      <c r="Y127" s="716" t="s">
        <v>387</v>
      </c>
      <c r="Z127" s="716" t="s">
        <v>387</v>
      </c>
      <c r="AA127" s="716" t="s">
        <v>387</v>
      </c>
      <c r="AB127" s="716" t="s">
        <v>387</v>
      </c>
      <c r="AC127" s="716" t="s">
        <v>387</v>
      </c>
      <c r="AD127" s="716" t="s">
        <v>387</v>
      </c>
      <c r="AE127" s="716"/>
      <c r="AF127" s="716"/>
      <c r="AG127" s="725">
        <f t="shared" ref="AG127:CM127" si="74">AG128</f>
        <v>26.8</v>
      </c>
      <c r="AH127" s="725">
        <f t="shared" si="74"/>
        <v>26.2</v>
      </c>
      <c r="AI127" s="725">
        <f t="shared" si="74"/>
        <v>0</v>
      </c>
      <c r="AJ127" s="725"/>
      <c r="AK127" s="725">
        <f t="shared" si="74"/>
        <v>26.8</v>
      </c>
      <c r="AL127" s="725">
        <f t="shared" si="74"/>
        <v>26.2</v>
      </c>
      <c r="AM127" s="725">
        <f t="shared" si="74"/>
        <v>0</v>
      </c>
      <c r="AN127" s="725"/>
      <c r="AO127" s="725">
        <f t="shared" si="74"/>
        <v>0</v>
      </c>
      <c r="AP127" s="725"/>
      <c r="AQ127" s="726">
        <f t="shared" si="74"/>
        <v>27.7</v>
      </c>
      <c r="AR127" s="726">
        <f t="shared" si="74"/>
        <v>0</v>
      </c>
      <c r="AS127" s="726">
        <f t="shared" si="74"/>
        <v>27.7</v>
      </c>
      <c r="AT127" s="726">
        <f t="shared" si="74"/>
        <v>0</v>
      </c>
      <c r="AU127" s="726">
        <f t="shared" si="74"/>
        <v>0</v>
      </c>
      <c r="AV127" s="725">
        <f t="shared" si="74"/>
        <v>27.7</v>
      </c>
      <c r="AW127" s="725">
        <f t="shared" si="74"/>
        <v>0</v>
      </c>
      <c r="AX127" s="725">
        <f t="shared" si="74"/>
        <v>27.7</v>
      </c>
      <c r="AY127" s="725">
        <f t="shared" si="74"/>
        <v>0</v>
      </c>
      <c r="AZ127" s="725"/>
      <c r="BA127" s="726">
        <f t="shared" si="74"/>
        <v>27.7</v>
      </c>
      <c r="BB127" s="726">
        <f t="shared" si="74"/>
        <v>0</v>
      </c>
      <c r="BC127" s="726">
        <f t="shared" si="74"/>
        <v>27.7</v>
      </c>
      <c r="BD127" s="726">
        <f t="shared" si="74"/>
        <v>0</v>
      </c>
      <c r="BE127" s="726"/>
      <c r="BF127" s="727">
        <f t="shared" si="74"/>
        <v>27.7</v>
      </c>
      <c r="BG127" s="727">
        <f t="shared" si="74"/>
        <v>0</v>
      </c>
      <c r="BH127" s="727">
        <f t="shared" si="74"/>
        <v>27.7</v>
      </c>
      <c r="BI127" s="727">
        <f t="shared" si="74"/>
        <v>0</v>
      </c>
      <c r="BJ127" s="727"/>
      <c r="BK127" s="725">
        <f t="shared" si="74"/>
        <v>26.8</v>
      </c>
      <c r="BL127" s="725">
        <f t="shared" si="74"/>
        <v>26.2</v>
      </c>
      <c r="BM127" s="725">
        <f t="shared" si="74"/>
        <v>0</v>
      </c>
      <c r="BN127" s="725"/>
      <c r="BO127" s="725">
        <f t="shared" si="74"/>
        <v>26.8</v>
      </c>
      <c r="BP127" s="725">
        <f t="shared" si="74"/>
        <v>26.2</v>
      </c>
      <c r="BQ127" s="725">
        <f t="shared" si="74"/>
        <v>0</v>
      </c>
      <c r="BR127" s="725"/>
      <c r="BS127" s="725">
        <f t="shared" si="74"/>
        <v>0</v>
      </c>
      <c r="BT127" s="725"/>
      <c r="BU127" s="726">
        <f t="shared" si="74"/>
        <v>27.7</v>
      </c>
      <c r="BV127" s="726">
        <f t="shared" si="74"/>
        <v>0</v>
      </c>
      <c r="BW127" s="726">
        <f t="shared" si="74"/>
        <v>27.7</v>
      </c>
      <c r="BX127" s="726">
        <f t="shared" si="74"/>
        <v>0</v>
      </c>
      <c r="BY127" s="726">
        <f t="shared" si="74"/>
        <v>0</v>
      </c>
      <c r="BZ127" s="725">
        <f t="shared" si="74"/>
        <v>27.7</v>
      </c>
      <c r="CA127" s="725">
        <f t="shared" si="74"/>
        <v>0</v>
      </c>
      <c r="CB127" s="725">
        <f t="shared" si="74"/>
        <v>27.7</v>
      </c>
      <c r="CC127" s="725">
        <f t="shared" si="74"/>
        <v>0</v>
      </c>
      <c r="CD127" s="725"/>
      <c r="CE127" s="726">
        <f t="shared" si="74"/>
        <v>27.7</v>
      </c>
      <c r="CF127" s="726">
        <f t="shared" si="74"/>
        <v>0</v>
      </c>
      <c r="CG127" s="726">
        <f t="shared" si="74"/>
        <v>27.7</v>
      </c>
      <c r="CH127" s="726">
        <f t="shared" si="74"/>
        <v>0</v>
      </c>
      <c r="CI127" s="726"/>
      <c r="CJ127" s="726">
        <f t="shared" si="74"/>
        <v>27.7</v>
      </c>
      <c r="CK127" s="726">
        <f t="shared" si="74"/>
        <v>0</v>
      </c>
      <c r="CL127" s="726">
        <f t="shared" si="74"/>
        <v>27.7</v>
      </c>
      <c r="CM127" s="726">
        <f t="shared" si="74"/>
        <v>0</v>
      </c>
      <c r="CN127" s="726"/>
      <c r="CO127" s="721">
        <f t="shared" si="57"/>
        <v>26.2</v>
      </c>
      <c r="CP127" s="721">
        <f t="shared" si="58"/>
        <v>0</v>
      </c>
      <c r="CQ127" s="721">
        <f t="shared" si="59"/>
        <v>26.2</v>
      </c>
      <c r="CR127" s="722"/>
      <c r="CS127" s="721">
        <f t="shared" si="60"/>
        <v>0</v>
      </c>
      <c r="CT127" s="726">
        <f t="shared" ref="CT127:DB127" si="75">CT128</f>
        <v>27.7</v>
      </c>
      <c r="CU127" s="726">
        <f t="shared" si="75"/>
        <v>0</v>
      </c>
      <c r="CV127" s="726">
        <f t="shared" si="75"/>
        <v>27.7</v>
      </c>
      <c r="CW127" s="726">
        <f t="shared" si="75"/>
        <v>0</v>
      </c>
      <c r="CX127" s="726">
        <f t="shared" si="75"/>
        <v>0</v>
      </c>
      <c r="CY127" s="725">
        <f t="shared" si="75"/>
        <v>27.7</v>
      </c>
      <c r="CZ127" s="725">
        <f t="shared" si="75"/>
        <v>0</v>
      </c>
      <c r="DA127" s="725">
        <f t="shared" si="75"/>
        <v>27.7</v>
      </c>
      <c r="DB127" s="725">
        <f t="shared" si="75"/>
        <v>0</v>
      </c>
      <c r="DC127" s="725"/>
      <c r="DD127" s="721">
        <f t="shared" si="61"/>
        <v>26.2</v>
      </c>
      <c r="DE127" s="721">
        <f t="shared" si="62"/>
        <v>0</v>
      </c>
      <c r="DF127" s="721">
        <f t="shared" si="63"/>
        <v>26.2</v>
      </c>
      <c r="DG127" s="722"/>
      <c r="DH127" s="721">
        <f t="shared" si="64"/>
        <v>0</v>
      </c>
      <c r="DI127" s="726">
        <f t="shared" ref="DI127:DQ127" si="76">DI128</f>
        <v>27.7</v>
      </c>
      <c r="DJ127" s="726">
        <f t="shared" si="76"/>
        <v>0</v>
      </c>
      <c r="DK127" s="726">
        <f t="shared" si="76"/>
        <v>27.7</v>
      </c>
      <c r="DL127" s="726">
        <f t="shared" si="76"/>
        <v>0</v>
      </c>
      <c r="DM127" s="726">
        <f t="shared" si="76"/>
        <v>0</v>
      </c>
      <c r="DN127" s="725">
        <f t="shared" si="76"/>
        <v>27.7</v>
      </c>
      <c r="DO127" s="725">
        <f t="shared" si="76"/>
        <v>0</v>
      </c>
      <c r="DP127" s="725">
        <f t="shared" si="76"/>
        <v>27.7</v>
      </c>
      <c r="DQ127" s="725">
        <f t="shared" si="76"/>
        <v>0</v>
      </c>
      <c r="DR127" s="725"/>
    </row>
    <row r="128" spans="1:122" ht="33.75" customHeight="1">
      <c r="A128" s="723" t="s">
        <v>19</v>
      </c>
      <c r="B128" s="728">
        <v>5701</v>
      </c>
      <c r="C128" s="790" t="s">
        <v>387</v>
      </c>
      <c r="D128" s="716" t="s">
        <v>387</v>
      </c>
      <c r="E128" s="716" t="s">
        <v>387</v>
      </c>
      <c r="F128" s="716" t="s">
        <v>387</v>
      </c>
      <c r="G128" s="716" t="s">
        <v>387</v>
      </c>
      <c r="H128" s="716" t="s">
        <v>387</v>
      </c>
      <c r="I128" s="716" t="s">
        <v>387</v>
      </c>
      <c r="J128" s="716" t="s">
        <v>387</v>
      </c>
      <c r="K128" s="716" t="s">
        <v>387</v>
      </c>
      <c r="L128" s="716" t="s">
        <v>387</v>
      </c>
      <c r="M128" s="716" t="s">
        <v>387</v>
      </c>
      <c r="N128" s="716" t="s">
        <v>387</v>
      </c>
      <c r="O128" s="716" t="s">
        <v>387</v>
      </c>
      <c r="P128" s="716" t="s">
        <v>387</v>
      </c>
      <c r="Q128" s="717" t="s">
        <v>387</v>
      </c>
      <c r="R128" s="717" t="s">
        <v>387</v>
      </c>
      <c r="S128" s="717" t="s">
        <v>387</v>
      </c>
      <c r="T128" s="717" t="s">
        <v>387</v>
      </c>
      <c r="U128" s="717" t="s">
        <v>387</v>
      </c>
      <c r="V128" s="717" t="s">
        <v>387</v>
      </c>
      <c r="W128" s="717" t="s">
        <v>387</v>
      </c>
      <c r="X128" s="716" t="s">
        <v>387</v>
      </c>
      <c r="Y128" s="716" t="s">
        <v>387</v>
      </c>
      <c r="Z128" s="716" t="s">
        <v>387</v>
      </c>
      <c r="AA128" s="716" t="s">
        <v>387</v>
      </c>
      <c r="AB128" s="716" t="s">
        <v>387</v>
      </c>
      <c r="AC128" s="716" t="s">
        <v>387</v>
      </c>
      <c r="AD128" s="716" t="s">
        <v>387</v>
      </c>
      <c r="AE128" s="716"/>
      <c r="AF128" s="716"/>
      <c r="AG128" s="725">
        <f t="shared" ref="AG128:BD128" si="77">AG132</f>
        <v>26.8</v>
      </c>
      <c r="AH128" s="725">
        <f t="shared" si="77"/>
        <v>26.2</v>
      </c>
      <c r="AI128" s="725">
        <f t="shared" si="77"/>
        <v>0</v>
      </c>
      <c r="AJ128" s="725"/>
      <c r="AK128" s="725">
        <f t="shared" si="77"/>
        <v>26.8</v>
      </c>
      <c r="AL128" s="725">
        <f t="shared" si="77"/>
        <v>26.2</v>
      </c>
      <c r="AM128" s="725">
        <f t="shared" si="77"/>
        <v>0</v>
      </c>
      <c r="AN128" s="725"/>
      <c r="AO128" s="725">
        <f t="shared" si="77"/>
        <v>0</v>
      </c>
      <c r="AP128" s="725"/>
      <c r="AQ128" s="726">
        <f t="shared" si="77"/>
        <v>27.7</v>
      </c>
      <c r="AR128" s="726">
        <f t="shared" si="77"/>
        <v>0</v>
      </c>
      <c r="AS128" s="726">
        <f t="shared" si="77"/>
        <v>27.7</v>
      </c>
      <c r="AT128" s="726">
        <f t="shared" si="77"/>
        <v>0</v>
      </c>
      <c r="AU128" s="726"/>
      <c r="AV128" s="725">
        <f t="shared" si="77"/>
        <v>27.7</v>
      </c>
      <c r="AW128" s="725">
        <f t="shared" si="77"/>
        <v>0</v>
      </c>
      <c r="AX128" s="725">
        <f t="shared" si="77"/>
        <v>27.7</v>
      </c>
      <c r="AY128" s="725">
        <f t="shared" si="77"/>
        <v>0</v>
      </c>
      <c r="AZ128" s="725"/>
      <c r="BA128" s="761">
        <f t="shared" si="77"/>
        <v>27.7</v>
      </c>
      <c r="BB128" s="761">
        <f t="shared" si="77"/>
        <v>0</v>
      </c>
      <c r="BC128" s="761">
        <f t="shared" si="77"/>
        <v>27.7</v>
      </c>
      <c r="BD128" s="761">
        <f t="shared" si="77"/>
        <v>0</v>
      </c>
      <c r="BE128" s="761"/>
      <c r="BF128" s="727">
        <f>BF132</f>
        <v>27.7</v>
      </c>
      <c r="BG128" s="727">
        <f>BG132</f>
        <v>0</v>
      </c>
      <c r="BH128" s="727">
        <f>BH132</f>
        <v>27.7</v>
      </c>
      <c r="BI128" s="727">
        <f>BI132</f>
        <v>0</v>
      </c>
      <c r="BJ128" s="727"/>
      <c r="BK128" s="725">
        <f>BK132</f>
        <v>26.8</v>
      </c>
      <c r="BL128" s="725">
        <f>BL132</f>
        <v>26.2</v>
      </c>
      <c r="BM128" s="725">
        <f>BM132</f>
        <v>0</v>
      </c>
      <c r="BN128" s="725"/>
      <c r="BO128" s="725">
        <f>BO132</f>
        <v>26.8</v>
      </c>
      <c r="BP128" s="725">
        <f>BP132</f>
        <v>26.2</v>
      </c>
      <c r="BQ128" s="725">
        <f>BQ132</f>
        <v>0</v>
      </c>
      <c r="BR128" s="725"/>
      <c r="BS128" s="725">
        <f>BS132</f>
        <v>0</v>
      </c>
      <c r="BT128" s="725"/>
      <c r="BU128" s="726">
        <f>BU132</f>
        <v>27.7</v>
      </c>
      <c r="BV128" s="726">
        <f>BV132</f>
        <v>0</v>
      </c>
      <c r="BW128" s="726">
        <f>BW132</f>
        <v>27.7</v>
      </c>
      <c r="BX128" s="726">
        <f>BX132</f>
        <v>0</v>
      </c>
      <c r="BY128" s="726"/>
      <c r="BZ128" s="725">
        <f>BZ132</f>
        <v>27.7</v>
      </c>
      <c r="CA128" s="725">
        <f>CA132</f>
        <v>0</v>
      </c>
      <c r="CB128" s="725">
        <f>CB132</f>
        <v>27.7</v>
      </c>
      <c r="CC128" s="725">
        <f>CC132</f>
        <v>0</v>
      </c>
      <c r="CD128" s="725"/>
      <c r="CE128" s="761">
        <f>CE132</f>
        <v>27.7</v>
      </c>
      <c r="CF128" s="761">
        <f>CF132</f>
        <v>0</v>
      </c>
      <c r="CG128" s="761">
        <f>CG132</f>
        <v>27.7</v>
      </c>
      <c r="CH128" s="761">
        <f>CH132</f>
        <v>0</v>
      </c>
      <c r="CI128" s="761"/>
      <c r="CJ128" s="761">
        <f>CJ132</f>
        <v>27.7</v>
      </c>
      <c r="CK128" s="761">
        <f>CK132</f>
        <v>0</v>
      </c>
      <c r="CL128" s="761">
        <f>CL132</f>
        <v>27.7</v>
      </c>
      <c r="CM128" s="761">
        <f>CM132</f>
        <v>0</v>
      </c>
      <c r="CN128" s="761"/>
      <c r="CO128" s="721">
        <f t="shared" si="57"/>
        <v>26.2</v>
      </c>
      <c r="CP128" s="721">
        <f t="shared" si="58"/>
        <v>0</v>
      </c>
      <c r="CQ128" s="721">
        <f t="shared" si="59"/>
        <v>26.2</v>
      </c>
      <c r="CR128" s="722"/>
      <c r="CS128" s="721">
        <f t="shared" si="60"/>
        <v>0</v>
      </c>
      <c r="CT128" s="726">
        <f>CT132</f>
        <v>27.7</v>
      </c>
      <c r="CU128" s="726">
        <f>CU132</f>
        <v>0</v>
      </c>
      <c r="CV128" s="726">
        <f>CV132</f>
        <v>27.7</v>
      </c>
      <c r="CW128" s="726">
        <f>CW132</f>
        <v>0</v>
      </c>
      <c r="CX128" s="726"/>
      <c r="CY128" s="725">
        <f>CY132</f>
        <v>27.7</v>
      </c>
      <c r="CZ128" s="725">
        <f>CZ132</f>
        <v>0</v>
      </c>
      <c r="DA128" s="725">
        <f>DA132</f>
        <v>27.7</v>
      </c>
      <c r="DB128" s="725">
        <f>DB132</f>
        <v>0</v>
      </c>
      <c r="DC128" s="725"/>
      <c r="DD128" s="721">
        <f t="shared" si="61"/>
        <v>26.2</v>
      </c>
      <c r="DE128" s="721">
        <f t="shared" si="62"/>
        <v>0</v>
      </c>
      <c r="DF128" s="721">
        <f t="shared" si="63"/>
        <v>26.2</v>
      </c>
      <c r="DG128" s="722"/>
      <c r="DH128" s="721">
        <f t="shared" si="64"/>
        <v>0</v>
      </c>
      <c r="DI128" s="726">
        <f>DI132</f>
        <v>27.7</v>
      </c>
      <c r="DJ128" s="726">
        <f>DJ132</f>
        <v>0</v>
      </c>
      <c r="DK128" s="726">
        <f>DK132</f>
        <v>27.7</v>
      </c>
      <c r="DL128" s="726">
        <f>DL132</f>
        <v>0</v>
      </c>
      <c r="DM128" s="726"/>
      <c r="DN128" s="725">
        <f>DN132</f>
        <v>27.7</v>
      </c>
      <c r="DO128" s="725">
        <f>DO132</f>
        <v>0</v>
      </c>
      <c r="DP128" s="725">
        <f>DP132</f>
        <v>27.7</v>
      </c>
      <c r="DQ128" s="725">
        <f>DQ132</f>
        <v>0</v>
      </c>
      <c r="DR128" s="725"/>
    </row>
    <row r="129" spans="1:122" hidden="1">
      <c r="A129" s="729" t="s">
        <v>92</v>
      </c>
      <c r="B129" s="730"/>
      <c r="C129" s="731"/>
      <c r="D129" s="731"/>
      <c r="E129" s="731"/>
      <c r="F129" s="731"/>
      <c r="G129" s="731"/>
      <c r="H129" s="731"/>
      <c r="I129" s="731"/>
      <c r="J129" s="731"/>
      <c r="K129" s="731"/>
      <c r="L129" s="731"/>
      <c r="M129" s="731"/>
      <c r="N129" s="731"/>
      <c r="O129" s="731"/>
      <c r="P129" s="731"/>
      <c r="Q129" s="731"/>
      <c r="R129" s="731"/>
      <c r="S129" s="731"/>
      <c r="T129" s="731"/>
      <c r="U129" s="731"/>
      <c r="V129" s="731"/>
      <c r="W129" s="731"/>
      <c r="X129" s="731"/>
      <c r="Y129" s="731"/>
      <c r="Z129" s="731"/>
      <c r="AA129" s="731"/>
      <c r="AB129" s="731"/>
      <c r="AC129" s="731"/>
      <c r="AD129" s="732"/>
      <c r="AE129" s="732"/>
      <c r="AF129" s="732"/>
      <c r="AG129" s="733"/>
      <c r="AH129" s="733"/>
      <c r="AI129" s="733"/>
      <c r="AJ129" s="733"/>
      <c r="AK129" s="733"/>
      <c r="AL129" s="733"/>
      <c r="AM129" s="733"/>
      <c r="AN129" s="733"/>
      <c r="AO129" s="733"/>
      <c r="AP129" s="733"/>
      <c r="AQ129" s="731"/>
      <c r="AR129" s="731"/>
      <c r="AS129" s="731"/>
      <c r="AT129" s="731"/>
      <c r="AU129" s="731"/>
      <c r="AV129" s="733"/>
      <c r="AW129" s="733"/>
      <c r="AX129" s="733"/>
      <c r="AY129" s="733"/>
      <c r="AZ129" s="733"/>
      <c r="BA129" s="731"/>
      <c r="BB129" s="731"/>
      <c r="BC129" s="731"/>
      <c r="BD129" s="731"/>
      <c r="BE129" s="731"/>
      <c r="BF129" s="734"/>
      <c r="BG129" s="734"/>
      <c r="BH129" s="734"/>
      <c r="BI129" s="734"/>
      <c r="BJ129" s="734"/>
      <c r="BK129" s="733"/>
      <c r="BL129" s="733"/>
      <c r="BM129" s="733"/>
      <c r="BN129" s="733"/>
      <c r="BO129" s="733"/>
      <c r="BP129" s="733"/>
      <c r="BQ129" s="733"/>
      <c r="BR129" s="733"/>
      <c r="BS129" s="733"/>
      <c r="BT129" s="733"/>
      <c r="BU129" s="731"/>
      <c r="BV129" s="731"/>
      <c r="BW129" s="731"/>
      <c r="BX129" s="731"/>
      <c r="BY129" s="731"/>
      <c r="BZ129" s="733"/>
      <c r="CA129" s="733"/>
      <c r="CB129" s="733"/>
      <c r="CC129" s="733"/>
      <c r="CD129" s="733"/>
      <c r="CE129" s="731"/>
      <c r="CF129" s="731"/>
      <c r="CG129" s="731"/>
      <c r="CH129" s="731"/>
      <c r="CI129" s="731"/>
      <c r="CJ129" s="731"/>
      <c r="CK129" s="731"/>
      <c r="CL129" s="731"/>
      <c r="CM129" s="731"/>
      <c r="CN129" s="731"/>
      <c r="CO129" s="721">
        <f t="shared" si="57"/>
        <v>0</v>
      </c>
      <c r="CP129" s="721">
        <f t="shared" si="58"/>
        <v>0</v>
      </c>
      <c r="CQ129" s="721">
        <f t="shared" si="59"/>
        <v>0</v>
      </c>
      <c r="CR129" s="722"/>
      <c r="CS129" s="721">
        <f t="shared" si="60"/>
        <v>0</v>
      </c>
      <c r="CT129" s="731"/>
      <c r="CU129" s="731"/>
      <c r="CV129" s="731"/>
      <c r="CW129" s="731"/>
      <c r="CX129" s="731"/>
      <c r="CY129" s="733"/>
      <c r="CZ129" s="733"/>
      <c r="DA129" s="733"/>
      <c r="DB129" s="733"/>
      <c r="DC129" s="733"/>
      <c r="DD129" s="721">
        <f t="shared" si="61"/>
        <v>0</v>
      </c>
      <c r="DE129" s="721">
        <f t="shared" si="62"/>
        <v>0</v>
      </c>
      <c r="DF129" s="721">
        <f t="shared" si="63"/>
        <v>0</v>
      </c>
      <c r="DG129" s="722"/>
      <c r="DH129" s="721">
        <f t="shared" si="64"/>
        <v>0</v>
      </c>
      <c r="DI129" s="731"/>
      <c r="DJ129" s="731"/>
      <c r="DK129" s="731"/>
      <c r="DL129" s="731"/>
      <c r="DM129" s="731"/>
      <c r="DN129" s="733"/>
      <c r="DO129" s="733"/>
      <c r="DP129" s="733"/>
      <c r="DQ129" s="733"/>
      <c r="DR129" s="733"/>
    </row>
    <row r="130" spans="1:122" ht="5.25" hidden="1" customHeight="1">
      <c r="A130" s="735" t="s">
        <v>93</v>
      </c>
      <c r="B130" s="736"/>
      <c r="C130" s="737"/>
      <c r="D130" s="737"/>
      <c r="E130" s="737"/>
      <c r="F130" s="737"/>
      <c r="G130" s="737"/>
      <c r="H130" s="737"/>
      <c r="I130" s="737"/>
      <c r="J130" s="737"/>
      <c r="K130" s="737"/>
      <c r="L130" s="737"/>
      <c r="M130" s="737"/>
      <c r="N130" s="737"/>
      <c r="O130" s="737"/>
      <c r="P130" s="737"/>
      <c r="Q130" s="737"/>
      <c r="R130" s="737"/>
      <c r="S130" s="737"/>
      <c r="T130" s="737"/>
      <c r="U130" s="737"/>
      <c r="V130" s="737"/>
      <c r="W130" s="737"/>
      <c r="X130" s="737"/>
      <c r="Y130" s="737"/>
      <c r="Z130" s="737"/>
      <c r="AA130" s="737"/>
      <c r="AB130" s="737"/>
      <c r="AC130" s="737"/>
      <c r="AD130" s="179"/>
      <c r="AE130" s="179"/>
      <c r="AF130" s="179"/>
      <c r="AG130" s="738"/>
      <c r="AH130" s="738"/>
      <c r="AI130" s="738"/>
      <c r="AJ130" s="738"/>
      <c r="AK130" s="738"/>
      <c r="AL130" s="738"/>
      <c r="AM130" s="738"/>
      <c r="AN130" s="738"/>
      <c r="AO130" s="738"/>
      <c r="AP130" s="738"/>
      <c r="AQ130" s="737"/>
      <c r="AR130" s="737"/>
      <c r="AS130" s="737"/>
      <c r="AT130" s="737"/>
      <c r="AU130" s="737"/>
      <c r="AV130" s="738"/>
      <c r="AW130" s="738"/>
      <c r="AX130" s="738"/>
      <c r="AY130" s="738"/>
      <c r="AZ130" s="738"/>
      <c r="BA130" s="737"/>
      <c r="BB130" s="737"/>
      <c r="BC130" s="737"/>
      <c r="BD130" s="737"/>
      <c r="BE130" s="737"/>
      <c r="BF130" s="739"/>
      <c r="BG130" s="739"/>
      <c r="BH130" s="739"/>
      <c r="BI130" s="739"/>
      <c r="BJ130" s="739"/>
      <c r="BK130" s="738"/>
      <c r="BL130" s="738"/>
      <c r="BM130" s="738"/>
      <c r="BN130" s="738"/>
      <c r="BO130" s="738"/>
      <c r="BP130" s="738"/>
      <c r="BQ130" s="738"/>
      <c r="BR130" s="738"/>
      <c r="BS130" s="738"/>
      <c r="BT130" s="738"/>
      <c r="BU130" s="737"/>
      <c r="BV130" s="737"/>
      <c r="BW130" s="737"/>
      <c r="BX130" s="737"/>
      <c r="BY130" s="737"/>
      <c r="BZ130" s="738"/>
      <c r="CA130" s="738"/>
      <c r="CB130" s="738"/>
      <c r="CC130" s="738"/>
      <c r="CD130" s="738"/>
      <c r="CE130" s="737"/>
      <c r="CF130" s="737"/>
      <c r="CG130" s="737"/>
      <c r="CH130" s="737"/>
      <c r="CI130" s="737"/>
      <c r="CJ130" s="737"/>
      <c r="CK130" s="737"/>
      <c r="CL130" s="737"/>
      <c r="CM130" s="737"/>
      <c r="CN130" s="737"/>
      <c r="CO130" s="721">
        <f t="shared" si="57"/>
        <v>0</v>
      </c>
      <c r="CP130" s="721">
        <f t="shared" si="58"/>
        <v>0</v>
      </c>
      <c r="CQ130" s="721">
        <f t="shared" si="59"/>
        <v>0</v>
      </c>
      <c r="CR130" s="722"/>
      <c r="CS130" s="721">
        <f t="shared" si="60"/>
        <v>0</v>
      </c>
      <c r="CT130" s="737"/>
      <c r="CU130" s="737"/>
      <c r="CV130" s="737"/>
      <c r="CW130" s="737"/>
      <c r="CX130" s="737"/>
      <c r="CY130" s="738"/>
      <c r="CZ130" s="738"/>
      <c r="DA130" s="738"/>
      <c r="DB130" s="738"/>
      <c r="DC130" s="738"/>
      <c r="DD130" s="721">
        <f t="shared" si="61"/>
        <v>0</v>
      </c>
      <c r="DE130" s="721">
        <f t="shared" si="62"/>
        <v>0</v>
      </c>
      <c r="DF130" s="721">
        <f t="shared" si="63"/>
        <v>0</v>
      </c>
      <c r="DG130" s="722"/>
      <c r="DH130" s="721">
        <f t="shared" si="64"/>
        <v>0</v>
      </c>
      <c r="DI130" s="737"/>
      <c r="DJ130" s="737"/>
      <c r="DK130" s="737"/>
      <c r="DL130" s="737"/>
      <c r="DM130" s="737"/>
      <c r="DN130" s="738"/>
      <c r="DO130" s="738"/>
      <c r="DP130" s="738"/>
      <c r="DQ130" s="738"/>
      <c r="DR130" s="738"/>
    </row>
    <row r="131" spans="1:122" ht="26.25" customHeight="1">
      <c r="A131" s="782" t="s">
        <v>20</v>
      </c>
      <c r="B131" s="736">
        <v>5800</v>
      </c>
      <c r="C131" s="726"/>
      <c r="D131" s="726"/>
      <c r="E131" s="726"/>
      <c r="F131" s="726"/>
      <c r="G131" s="726"/>
      <c r="H131" s="726"/>
      <c r="I131" s="726"/>
      <c r="J131" s="726"/>
      <c r="K131" s="726"/>
      <c r="L131" s="726"/>
      <c r="M131" s="726"/>
      <c r="N131" s="737"/>
      <c r="O131" s="737"/>
      <c r="P131" s="737"/>
      <c r="Q131" s="737"/>
      <c r="R131" s="737"/>
      <c r="S131" s="737"/>
      <c r="T131" s="737"/>
      <c r="U131" s="737"/>
      <c r="V131" s="737"/>
      <c r="W131" s="726"/>
      <c r="X131" s="726"/>
      <c r="Y131" s="726"/>
      <c r="Z131" s="763"/>
      <c r="AA131" s="763"/>
      <c r="AB131" s="763"/>
      <c r="AC131" s="737"/>
      <c r="AD131" s="179"/>
      <c r="AE131" s="179"/>
      <c r="AF131" s="179"/>
      <c r="AG131" s="738"/>
      <c r="AH131" s="738"/>
      <c r="AI131" s="738"/>
      <c r="AJ131" s="738"/>
      <c r="AK131" s="738"/>
      <c r="AL131" s="738"/>
      <c r="AM131" s="738"/>
      <c r="AN131" s="738"/>
      <c r="AO131" s="738"/>
      <c r="AP131" s="738"/>
      <c r="AQ131" s="737"/>
      <c r="AR131" s="737"/>
      <c r="AS131" s="737"/>
      <c r="AT131" s="737"/>
      <c r="AU131" s="737"/>
      <c r="AV131" s="738"/>
      <c r="AW131" s="738"/>
      <c r="AX131" s="738"/>
      <c r="AY131" s="738"/>
      <c r="AZ131" s="738"/>
      <c r="BA131" s="737"/>
      <c r="BB131" s="737"/>
      <c r="BC131" s="737"/>
      <c r="BD131" s="737"/>
      <c r="BE131" s="737"/>
      <c r="BF131" s="739"/>
      <c r="BG131" s="739"/>
      <c r="BH131" s="739"/>
      <c r="BI131" s="739"/>
      <c r="BJ131" s="739"/>
      <c r="BK131" s="738"/>
      <c r="BL131" s="738"/>
      <c r="BM131" s="738"/>
      <c r="BN131" s="738"/>
      <c r="BO131" s="738"/>
      <c r="BP131" s="738"/>
      <c r="BQ131" s="738"/>
      <c r="BR131" s="738"/>
      <c r="BS131" s="738"/>
      <c r="BT131" s="738"/>
      <c r="BU131" s="737"/>
      <c r="BV131" s="737"/>
      <c r="BW131" s="737"/>
      <c r="BX131" s="737"/>
      <c r="BY131" s="737"/>
      <c r="BZ131" s="738"/>
      <c r="CA131" s="738"/>
      <c r="CB131" s="738"/>
      <c r="CC131" s="738"/>
      <c r="CD131" s="738"/>
      <c r="CE131" s="737"/>
      <c r="CF131" s="737"/>
      <c r="CG131" s="737"/>
      <c r="CH131" s="737"/>
      <c r="CI131" s="737"/>
      <c r="CJ131" s="737"/>
      <c r="CK131" s="737"/>
      <c r="CL131" s="737"/>
      <c r="CM131" s="737"/>
      <c r="CN131" s="737"/>
      <c r="CO131" s="721">
        <f t="shared" si="57"/>
        <v>0</v>
      </c>
      <c r="CP131" s="721">
        <f t="shared" si="58"/>
        <v>0</v>
      </c>
      <c r="CQ131" s="721">
        <f t="shared" si="59"/>
        <v>0</v>
      </c>
      <c r="CR131" s="722"/>
      <c r="CS131" s="721">
        <f t="shared" si="60"/>
        <v>0</v>
      </c>
      <c r="CT131" s="737"/>
      <c r="CU131" s="737"/>
      <c r="CV131" s="737"/>
      <c r="CW131" s="737"/>
      <c r="CX131" s="737"/>
      <c r="CY131" s="738"/>
      <c r="CZ131" s="738"/>
      <c r="DA131" s="738"/>
      <c r="DB131" s="738"/>
      <c r="DC131" s="738"/>
      <c r="DD131" s="721">
        <f t="shared" si="61"/>
        <v>0</v>
      </c>
      <c r="DE131" s="721">
        <f t="shared" si="62"/>
        <v>0</v>
      </c>
      <c r="DF131" s="721">
        <f t="shared" si="63"/>
        <v>0</v>
      </c>
      <c r="DG131" s="722"/>
      <c r="DH131" s="721">
        <f t="shared" si="64"/>
        <v>0</v>
      </c>
      <c r="DI131" s="737"/>
      <c r="DJ131" s="737"/>
      <c r="DK131" s="737"/>
      <c r="DL131" s="737"/>
      <c r="DM131" s="737"/>
      <c r="DN131" s="738"/>
      <c r="DO131" s="738"/>
      <c r="DP131" s="738"/>
      <c r="DQ131" s="738"/>
      <c r="DR131" s="738"/>
    </row>
    <row r="132" spans="1:122" ht="143.25" customHeight="1">
      <c r="A132" s="723" t="s">
        <v>49</v>
      </c>
      <c r="B132" s="728">
        <v>5854</v>
      </c>
      <c r="C132" s="698" t="s">
        <v>124</v>
      </c>
      <c r="D132" s="698" t="s">
        <v>21</v>
      </c>
      <c r="E132" s="698" t="s">
        <v>125</v>
      </c>
      <c r="F132" s="737"/>
      <c r="G132" s="737"/>
      <c r="H132" s="737"/>
      <c r="I132" s="737"/>
      <c r="J132" s="737"/>
      <c r="K132" s="737"/>
      <c r="L132" s="737"/>
      <c r="M132" s="791" t="s">
        <v>486</v>
      </c>
      <c r="N132" s="726" t="s">
        <v>424</v>
      </c>
      <c r="O132" s="747" t="s">
        <v>487</v>
      </c>
      <c r="P132" s="726">
        <v>17</v>
      </c>
      <c r="Q132" s="726"/>
      <c r="R132" s="726"/>
      <c r="S132" s="726"/>
      <c r="T132" s="726"/>
      <c r="U132" s="726"/>
      <c r="V132" s="726"/>
      <c r="W132" s="698" t="s">
        <v>488</v>
      </c>
      <c r="X132" s="698" t="s">
        <v>388</v>
      </c>
      <c r="Y132" s="698" t="s">
        <v>142</v>
      </c>
      <c r="Z132" s="792" t="s">
        <v>147</v>
      </c>
      <c r="AA132" s="793" t="s">
        <v>95</v>
      </c>
      <c r="AB132" s="793" t="s">
        <v>148</v>
      </c>
      <c r="AC132" s="726"/>
      <c r="AD132" s="1" t="s">
        <v>153</v>
      </c>
      <c r="AE132" s="1" t="s">
        <v>413</v>
      </c>
      <c r="AF132" s="1" t="s">
        <v>399</v>
      </c>
      <c r="AG132" s="725">
        <f>AI132+AK132+AM132+AO132</f>
        <v>26.8</v>
      </c>
      <c r="AH132" s="725">
        <v>26.2</v>
      </c>
      <c r="AI132" s="725"/>
      <c r="AJ132" s="725"/>
      <c r="AK132" s="725">
        <v>26.8</v>
      </c>
      <c r="AL132" s="725">
        <v>26.2</v>
      </c>
      <c r="AM132" s="725"/>
      <c r="AN132" s="725"/>
      <c r="AO132" s="725"/>
      <c r="AP132" s="725"/>
      <c r="AQ132" s="726">
        <f>AS132</f>
        <v>27.7</v>
      </c>
      <c r="AR132" s="726"/>
      <c r="AS132" s="726">
        <v>27.7</v>
      </c>
      <c r="AT132" s="726"/>
      <c r="AU132" s="726"/>
      <c r="AV132" s="725">
        <f>AX132</f>
        <v>27.7</v>
      </c>
      <c r="AW132" s="725"/>
      <c r="AX132" s="725">
        <v>27.7</v>
      </c>
      <c r="AY132" s="725"/>
      <c r="AZ132" s="725"/>
      <c r="BA132" s="726">
        <f>BC132</f>
        <v>27.7</v>
      </c>
      <c r="BB132" s="726"/>
      <c r="BC132" s="726">
        <v>27.7</v>
      </c>
      <c r="BD132" s="726"/>
      <c r="BE132" s="726"/>
      <c r="BF132" s="727">
        <f>BH132</f>
        <v>27.7</v>
      </c>
      <c r="BG132" s="727"/>
      <c r="BH132" s="727">
        <v>27.7</v>
      </c>
      <c r="BI132" s="727"/>
      <c r="BJ132" s="727"/>
      <c r="BK132" s="725">
        <f>BM132+BO132+BQ132+BS132</f>
        <v>26.8</v>
      </c>
      <c r="BL132" s="725">
        <v>26.2</v>
      </c>
      <c r="BM132" s="725"/>
      <c r="BN132" s="725"/>
      <c r="BO132" s="725">
        <v>26.8</v>
      </c>
      <c r="BP132" s="725">
        <v>26.2</v>
      </c>
      <c r="BQ132" s="725"/>
      <c r="BR132" s="725"/>
      <c r="BS132" s="725"/>
      <c r="BT132" s="725"/>
      <c r="BU132" s="726">
        <f>BW132</f>
        <v>27.7</v>
      </c>
      <c r="BV132" s="726"/>
      <c r="BW132" s="726">
        <v>27.7</v>
      </c>
      <c r="BX132" s="726"/>
      <c r="BY132" s="726"/>
      <c r="BZ132" s="725">
        <f>CB132</f>
        <v>27.7</v>
      </c>
      <c r="CA132" s="725"/>
      <c r="CB132" s="725">
        <v>27.7</v>
      </c>
      <c r="CC132" s="725"/>
      <c r="CD132" s="725"/>
      <c r="CE132" s="726">
        <f>CG132</f>
        <v>27.7</v>
      </c>
      <c r="CF132" s="726"/>
      <c r="CG132" s="726">
        <v>27.7</v>
      </c>
      <c r="CH132" s="726"/>
      <c r="CI132" s="726"/>
      <c r="CJ132" s="726">
        <f>CL132</f>
        <v>27.7</v>
      </c>
      <c r="CK132" s="726"/>
      <c r="CL132" s="726">
        <v>27.7</v>
      </c>
      <c r="CM132" s="726"/>
      <c r="CN132" s="726"/>
      <c r="CO132" s="721">
        <f t="shared" si="57"/>
        <v>26.2</v>
      </c>
      <c r="CP132" s="721">
        <f t="shared" si="58"/>
        <v>0</v>
      </c>
      <c r="CQ132" s="721">
        <f t="shared" si="59"/>
        <v>26.2</v>
      </c>
      <c r="CR132" s="722"/>
      <c r="CS132" s="721">
        <f t="shared" si="60"/>
        <v>0</v>
      </c>
      <c r="CT132" s="726">
        <f>CV132</f>
        <v>27.7</v>
      </c>
      <c r="CU132" s="726"/>
      <c r="CV132" s="726">
        <v>27.7</v>
      </c>
      <c r="CW132" s="726"/>
      <c r="CX132" s="726"/>
      <c r="CY132" s="725">
        <f>DA132</f>
        <v>27.7</v>
      </c>
      <c r="CZ132" s="725"/>
      <c r="DA132" s="725">
        <v>27.7</v>
      </c>
      <c r="DB132" s="725"/>
      <c r="DC132" s="725"/>
      <c r="DD132" s="721">
        <f t="shared" si="61"/>
        <v>26.2</v>
      </c>
      <c r="DE132" s="721">
        <f t="shared" si="62"/>
        <v>0</v>
      </c>
      <c r="DF132" s="721">
        <f t="shared" si="63"/>
        <v>26.2</v>
      </c>
      <c r="DG132" s="722"/>
      <c r="DH132" s="721">
        <f t="shared" si="64"/>
        <v>0</v>
      </c>
      <c r="DI132" s="726">
        <f>DK132</f>
        <v>27.7</v>
      </c>
      <c r="DJ132" s="726"/>
      <c r="DK132" s="726">
        <v>27.7</v>
      </c>
      <c r="DL132" s="726"/>
      <c r="DM132" s="726"/>
      <c r="DN132" s="725">
        <f>DP132</f>
        <v>27.7</v>
      </c>
      <c r="DO132" s="725"/>
      <c r="DP132" s="725">
        <v>27.7</v>
      </c>
      <c r="DQ132" s="725"/>
      <c r="DR132" s="725"/>
    </row>
    <row r="133" spans="1:122" ht="35.25" customHeight="1">
      <c r="A133" s="782" t="s">
        <v>22</v>
      </c>
      <c r="B133" s="728">
        <v>5900</v>
      </c>
      <c r="C133" s="790" t="s">
        <v>387</v>
      </c>
      <c r="D133" s="716" t="s">
        <v>387</v>
      </c>
      <c r="E133" s="716" t="s">
        <v>387</v>
      </c>
      <c r="F133" s="716" t="s">
        <v>387</v>
      </c>
      <c r="G133" s="716" t="s">
        <v>387</v>
      </c>
      <c r="H133" s="716" t="s">
        <v>387</v>
      </c>
      <c r="I133" s="716" t="s">
        <v>387</v>
      </c>
      <c r="J133" s="716" t="s">
        <v>387</v>
      </c>
      <c r="K133" s="716" t="s">
        <v>387</v>
      </c>
      <c r="L133" s="716" t="s">
        <v>387</v>
      </c>
      <c r="M133" s="716" t="s">
        <v>387</v>
      </c>
      <c r="N133" s="716" t="s">
        <v>387</v>
      </c>
      <c r="O133" s="716" t="s">
        <v>387</v>
      </c>
      <c r="P133" s="716" t="s">
        <v>387</v>
      </c>
      <c r="Q133" s="717" t="s">
        <v>387</v>
      </c>
      <c r="R133" s="717" t="s">
        <v>387</v>
      </c>
      <c r="S133" s="717" t="s">
        <v>387</v>
      </c>
      <c r="T133" s="717" t="s">
        <v>387</v>
      </c>
      <c r="U133" s="717" t="s">
        <v>387</v>
      </c>
      <c r="V133" s="717" t="s">
        <v>387</v>
      </c>
      <c r="W133" s="717" t="s">
        <v>387</v>
      </c>
      <c r="X133" s="716" t="s">
        <v>387</v>
      </c>
      <c r="Y133" s="716" t="s">
        <v>387</v>
      </c>
      <c r="Z133" s="716" t="s">
        <v>387</v>
      </c>
      <c r="AA133" s="716" t="s">
        <v>387</v>
      </c>
      <c r="AB133" s="716" t="s">
        <v>387</v>
      </c>
      <c r="AC133" s="716" t="s">
        <v>387</v>
      </c>
      <c r="AD133" s="716" t="s">
        <v>387</v>
      </c>
      <c r="AE133" s="716"/>
      <c r="AF133" s="716"/>
      <c r="AG133" s="725"/>
      <c r="AH133" s="725"/>
      <c r="AI133" s="725"/>
      <c r="AJ133" s="725"/>
      <c r="AK133" s="725"/>
      <c r="AL133" s="725"/>
      <c r="AM133" s="725"/>
      <c r="AN133" s="725"/>
      <c r="AO133" s="725"/>
      <c r="AP133" s="725"/>
      <c r="AQ133" s="726"/>
      <c r="AR133" s="726"/>
      <c r="AS133" s="726"/>
      <c r="AT133" s="726"/>
      <c r="AU133" s="726"/>
      <c r="AV133" s="725"/>
      <c r="AW133" s="725"/>
      <c r="AX133" s="725"/>
      <c r="AY133" s="725"/>
      <c r="AZ133" s="725"/>
      <c r="BA133" s="726"/>
      <c r="BB133" s="726"/>
      <c r="BC133" s="726"/>
      <c r="BD133" s="726"/>
      <c r="BE133" s="726"/>
      <c r="BF133" s="727"/>
      <c r="BG133" s="727"/>
      <c r="BH133" s="727"/>
      <c r="BI133" s="727"/>
      <c r="BJ133" s="727"/>
      <c r="BK133" s="725"/>
      <c r="BL133" s="725"/>
      <c r="BM133" s="725"/>
      <c r="BN133" s="725"/>
      <c r="BO133" s="725"/>
      <c r="BP133" s="725"/>
      <c r="BQ133" s="725"/>
      <c r="BR133" s="725"/>
      <c r="BS133" s="725"/>
      <c r="BT133" s="725"/>
      <c r="BU133" s="726"/>
      <c r="BV133" s="726"/>
      <c r="BW133" s="726"/>
      <c r="BX133" s="726"/>
      <c r="BY133" s="726"/>
      <c r="BZ133" s="725"/>
      <c r="CA133" s="725"/>
      <c r="CB133" s="725"/>
      <c r="CC133" s="725"/>
      <c r="CD133" s="725"/>
      <c r="CE133" s="726"/>
      <c r="CF133" s="726"/>
      <c r="CG133" s="726"/>
      <c r="CH133" s="726"/>
      <c r="CI133" s="726"/>
      <c r="CJ133" s="726"/>
      <c r="CK133" s="726"/>
      <c r="CL133" s="726"/>
      <c r="CM133" s="726"/>
      <c r="CN133" s="726"/>
      <c r="CO133" s="721">
        <f t="shared" si="57"/>
        <v>0</v>
      </c>
      <c r="CP133" s="721">
        <f t="shared" si="58"/>
        <v>0</v>
      </c>
      <c r="CQ133" s="721">
        <f t="shared" si="59"/>
        <v>0</v>
      </c>
      <c r="CR133" s="722"/>
      <c r="CS133" s="721">
        <f t="shared" si="60"/>
        <v>0</v>
      </c>
      <c r="CT133" s="726"/>
      <c r="CU133" s="726"/>
      <c r="CV133" s="726"/>
      <c r="CW133" s="726"/>
      <c r="CX133" s="726"/>
      <c r="CY133" s="725"/>
      <c r="CZ133" s="725"/>
      <c r="DA133" s="725"/>
      <c r="DB133" s="725"/>
      <c r="DC133" s="725"/>
      <c r="DD133" s="721">
        <f t="shared" si="61"/>
        <v>0</v>
      </c>
      <c r="DE133" s="721">
        <f t="shared" si="62"/>
        <v>0</v>
      </c>
      <c r="DF133" s="721">
        <f t="shared" si="63"/>
        <v>0</v>
      </c>
      <c r="DG133" s="722"/>
      <c r="DH133" s="721">
        <f t="shared" si="64"/>
        <v>0</v>
      </c>
      <c r="DI133" s="726"/>
      <c r="DJ133" s="726"/>
      <c r="DK133" s="726"/>
      <c r="DL133" s="726"/>
      <c r="DM133" s="726"/>
      <c r="DN133" s="725"/>
      <c r="DO133" s="725"/>
      <c r="DP133" s="725"/>
      <c r="DQ133" s="725"/>
      <c r="DR133" s="725"/>
    </row>
    <row r="134" spans="1:122" ht="2.25" hidden="1" customHeight="1">
      <c r="A134" s="729" t="s">
        <v>92</v>
      </c>
      <c r="B134" s="730">
        <v>5901</v>
      </c>
      <c r="C134" s="731"/>
      <c r="D134" s="731"/>
      <c r="E134" s="731"/>
      <c r="F134" s="731"/>
      <c r="G134" s="731"/>
      <c r="H134" s="731"/>
      <c r="I134" s="731"/>
      <c r="J134" s="731"/>
      <c r="K134" s="731"/>
      <c r="L134" s="731"/>
      <c r="M134" s="731"/>
      <c r="N134" s="731"/>
      <c r="O134" s="731"/>
      <c r="P134" s="731"/>
      <c r="Q134" s="731"/>
      <c r="R134" s="731"/>
      <c r="S134" s="731"/>
      <c r="T134" s="731"/>
      <c r="U134" s="731"/>
      <c r="V134" s="731"/>
      <c r="W134" s="731"/>
      <c r="X134" s="731"/>
      <c r="Y134" s="731"/>
      <c r="Z134" s="731"/>
      <c r="AA134" s="731"/>
      <c r="AB134" s="731"/>
      <c r="AC134" s="731"/>
      <c r="AD134" s="732"/>
      <c r="AE134" s="732"/>
      <c r="AF134" s="732"/>
      <c r="AG134" s="733"/>
      <c r="AH134" s="733"/>
      <c r="AI134" s="733"/>
      <c r="AJ134" s="733"/>
      <c r="AK134" s="733"/>
      <c r="AL134" s="733"/>
      <c r="AM134" s="733"/>
      <c r="AN134" s="733"/>
      <c r="AO134" s="733"/>
      <c r="AP134" s="733"/>
      <c r="AQ134" s="731"/>
      <c r="AR134" s="731"/>
      <c r="AS134" s="731"/>
      <c r="AT134" s="731"/>
      <c r="AU134" s="731"/>
      <c r="AV134" s="733"/>
      <c r="AW134" s="733"/>
      <c r="AX134" s="733"/>
      <c r="AY134" s="733"/>
      <c r="AZ134" s="733"/>
      <c r="BA134" s="731"/>
      <c r="BB134" s="731"/>
      <c r="BC134" s="731"/>
      <c r="BD134" s="731"/>
      <c r="BE134" s="731"/>
      <c r="BF134" s="734"/>
      <c r="BG134" s="734"/>
      <c r="BH134" s="734"/>
      <c r="BI134" s="734"/>
      <c r="BJ134" s="734"/>
      <c r="BK134" s="733"/>
      <c r="BL134" s="733"/>
      <c r="BM134" s="733"/>
      <c r="BN134" s="733"/>
      <c r="BO134" s="733"/>
      <c r="BP134" s="733"/>
      <c r="BQ134" s="733"/>
      <c r="BR134" s="733"/>
      <c r="BS134" s="733"/>
      <c r="BT134" s="733"/>
      <c r="BU134" s="731"/>
      <c r="BV134" s="731"/>
      <c r="BW134" s="731"/>
      <c r="BX134" s="731"/>
      <c r="BY134" s="731"/>
      <c r="BZ134" s="733"/>
      <c r="CA134" s="733"/>
      <c r="CB134" s="733"/>
      <c r="CC134" s="733"/>
      <c r="CD134" s="733"/>
      <c r="CE134" s="731"/>
      <c r="CF134" s="731"/>
      <c r="CG134" s="731"/>
      <c r="CH134" s="731"/>
      <c r="CI134" s="731"/>
      <c r="CJ134" s="731"/>
      <c r="CK134" s="731"/>
      <c r="CL134" s="731"/>
      <c r="CM134" s="731"/>
      <c r="CN134" s="731"/>
      <c r="CO134" s="721">
        <f t="shared" si="57"/>
        <v>0</v>
      </c>
      <c r="CP134" s="721">
        <f t="shared" si="58"/>
        <v>0</v>
      </c>
      <c r="CQ134" s="721">
        <f t="shared" si="59"/>
        <v>0</v>
      </c>
      <c r="CR134" s="722"/>
      <c r="CS134" s="721">
        <f t="shared" si="60"/>
        <v>0</v>
      </c>
      <c r="CT134" s="731"/>
      <c r="CU134" s="731"/>
      <c r="CV134" s="731"/>
      <c r="CW134" s="731"/>
      <c r="CX134" s="731"/>
      <c r="CY134" s="733"/>
      <c r="CZ134" s="733"/>
      <c r="DA134" s="733"/>
      <c r="DB134" s="733"/>
      <c r="DC134" s="733"/>
      <c r="DD134" s="721">
        <f t="shared" si="61"/>
        <v>0</v>
      </c>
      <c r="DE134" s="721">
        <f t="shared" si="62"/>
        <v>0</v>
      </c>
      <c r="DF134" s="721">
        <f t="shared" si="63"/>
        <v>0</v>
      </c>
      <c r="DG134" s="722"/>
      <c r="DH134" s="721">
        <f t="shared" si="64"/>
        <v>0</v>
      </c>
      <c r="DI134" s="731"/>
      <c r="DJ134" s="731"/>
      <c r="DK134" s="731"/>
      <c r="DL134" s="731"/>
      <c r="DM134" s="731"/>
      <c r="DN134" s="733"/>
      <c r="DO134" s="733"/>
      <c r="DP134" s="733"/>
      <c r="DQ134" s="733"/>
      <c r="DR134" s="733"/>
    </row>
    <row r="135" spans="1:122" ht="10.5" hidden="1" customHeight="1">
      <c r="A135" s="735" t="s">
        <v>93</v>
      </c>
      <c r="B135" s="736"/>
      <c r="C135" s="737"/>
      <c r="D135" s="737"/>
      <c r="E135" s="737"/>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179"/>
      <c r="AE135" s="179"/>
      <c r="AF135" s="179"/>
      <c r="AG135" s="738"/>
      <c r="AH135" s="738"/>
      <c r="AI135" s="738"/>
      <c r="AJ135" s="738"/>
      <c r="AK135" s="738"/>
      <c r="AL135" s="738"/>
      <c r="AM135" s="738"/>
      <c r="AN135" s="738"/>
      <c r="AO135" s="738"/>
      <c r="AP135" s="738"/>
      <c r="AQ135" s="737"/>
      <c r="AR135" s="737"/>
      <c r="AS135" s="737"/>
      <c r="AT135" s="737"/>
      <c r="AU135" s="737"/>
      <c r="AV135" s="738"/>
      <c r="AW135" s="738"/>
      <c r="AX135" s="738"/>
      <c r="AY135" s="738"/>
      <c r="AZ135" s="738"/>
      <c r="BA135" s="737"/>
      <c r="BB135" s="737"/>
      <c r="BC135" s="737"/>
      <c r="BD135" s="737"/>
      <c r="BE135" s="737"/>
      <c r="BF135" s="739"/>
      <c r="BG135" s="739"/>
      <c r="BH135" s="739"/>
      <c r="BI135" s="739"/>
      <c r="BJ135" s="739"/>
      <c r="BK135" s="738"/>
      <c r="BL135" s="738"/>
      <c r="BM135" s="738"/>
      <c r="BN135" s="738"/>
      <c r="BO135" s="738"/>
      <c r="BP135" s="738"/>
      <c r="BQ135" s="738"/>
      <c r="BR135" s="738"/>
      <c r="BS135" s="738"/>
      <c r="BT135" s="738"/>
      <c r="BU135" s="737"/>
      <c r="BV135" s="737"/>
      <c r="BW135" s="737"/>
      <c r="BX135" s="737"/>
      <c r="BY135" s="737"/>
      <c r="BZ135" s="738"/>
      <c r="CA135" s="738"/>
      <c r="CB135" s="738"/>
      <c r="CC135" s="738"/>
      <c r="CD135" s="738"/>
      <c r="CE135" s="737"/>
      <c r="CF135" s="737"/>
      <c r="CG135" s="737"/>
      <c r="CH135" s="737"/>
      <c r="CI135" s="737"/>
      <c r="CJ135" s="737"/>
      <c r="CK135" s="737"/>
      <c r="CL135" s="737"/>
      <c r="CM135" s="737"/>
      <c r="CN135" s="737"/>
      <c r="CO135" s="721">
        <f t="shared" si="57"/>
        <v>0</v>
      </c>
      <c r="CP135" s="721">
        <f t="shared" si="58"/>
        <v>0</v>
      </c>
      <c r="CQ135" s="721">
        <f t="shared" si="59"/>
        <v>0</v>
      </c>
      <c r="CR135" s="722"/>
      <c r="CS135" s="721">
        <f t="shared" si="60"/>
        <v>0</v>
      </c>
      <c r="CT135" s="737"/>
      <c r="CU135" s="737"/>
      <c r="CV135" s="737"/>
      <c r="CW135" s="737"/>
      <c r="CX135" s="737"/>
      <c r="CY135" s="738"/>
      <c r="CZ135" s="738"/>
      <c r="DA135" s="738"/>
      <c r="DB135" s="738"/>
      <c r="DC135" s="738"/>
      <c r="DD135" s="721">
        <f t="shared" si="61"/>
        <v>0</v>
      </c>
      <c r="DE135" s="721">
        <f t="shared" si="62"/>
        <v>0</v>
      </c>
      <c r="DF135" s="721">
        <f t="shared" si="63"/>
        <v>0</v>
      </c>
      <c r="DG135" s="722"/>
      <c r="DH135" s="721">
        <f t="shared" si="64"/>
        <v>0</v>
      </c>
      <c r="DI135" s="737"/>
      <c r="DJ135" s="737"/>
      <c r="DK135" s="737"/>
      <c r="DL135" s="737"/>
      <c r="DM135" s="737"/>
      <c r="DN135" s="738"/>
      <c r="DO135" s="738"/>
      <c r="DP135" s="738"/>
      <c r="DQ135" s="738"/>
      <c r="DR135" s="738"/>
    </row>
    <row r="136" spans="1:122" hidden="1">
      <c r="A136" s="723" t="s">
        <v>93</v>
      </c>
      <c r="B136" s="728"/>
      <c r="C136" s="726"/>
      <c r="D136" s="726"/>
      <c r="E136" s="726"/>
      <c r="F136" s="726"/>
      <c r="G136" s="726"/>
      <c r="H136" s="726"/>
      <c r="I136" s="726"/>
      <c r="J136" s="726"/>
      <c r="K136" s="726"/>
      <c r="L136" s="726"/>
      <c r="M136" s="726"/>
      <c r="N136" s="726"/>
      <c r="O136" s="726"/>
      <c r="P136" s="726"/>
      <c r="Q136" s="726"/>
      <c r="R136" s="726"/>
      <c r="S136" s="726"/>
      <c r="T136" s="726"/>
      <c r="U136" s="726"/>
      <c r="V136" s="726"/>
      <c r="W136" s="726"/>
      <c r="X136" s="726"/>
      <c r="Y136" s="726"/>
      <c r="Z136" s="726"/>
      <c r="AA136" s="726"/>
      <c r="AB136" s="726"/>
      <c r="AC136" s="726"/>
      <c r="AD136" s="1"/>
      <c r="AE136" s="1"/>
      <c r="AF136" s="1"/>
      <c r="AG136" s="725"/>
      <c r="AH136" s="725"/>
      <c r="AI136" s="725"/>
      <c r="AJ136" s="725"/>
      <c r="AK136" s="725"/>
      <c r="AL136" s="725"/>
      <c r="AM136" s="725"/>
      <c r="AN136" s="725"/>
      <c r="AO136" s="725"/>
      <c r="AP136" s="725"/>
      <c r="AQ136" s="726"/>
      <c r="AR136" s="726"/>
      <c r="AS136" s="726"/>
      <c r="AT136" s="726"/>
      <c r="AU136" s="726"/>
      <c r="AV136" s="725"/>
      <c r="AW136" s="725"/>
      <c r="AX136" s="725"/>
      <c r="AY136" s="725"/>
      <c r="AZ136" s="725"/>
      <c r="BA136" s="726"/>
      <c r="BB136" s="726"/>
      <c r="BC136" s="726"/>
      <c r="BD136" s="726"/>
      <c r="BE136" s="726"/>
      <c r="BF136" s="727"/>
      <c r="BG136" s="727"/>
      <c r="BH136" s="727"/>
      <c r="BI136" s="727"/>
      <c r="BJ136" s="727"/>
      <c r="BK136" s="725"/>
      <c r="BL136" s="725"/>
      <c r="BM136" s="725"/>
      <c r="BN136" s="725"/>
      <c r="BO136" s="725"/>
      <c r="BP136" s="725"/>
      <c r="BQ136" s="725"/>
      <c r="BR136" s="725"/>
      <c r="BS136" s="725"/>
      <c r="BT136" s="725"/>
      <c r="BU136" s="726"/>
      <c r="BV136" s="726"/>
      <c r="BW136" s="726"/>
      <c r="BX136" s="726"/>
      <c r="BY136" s="726"/>
      <c r="BZ136" s="725"/>
      <c r="CA136" s="725"/>
      <c r="CB136" s="725"/>
      <c r="CC136" s="725"/>
      <c r="CD136" s="725"/>
      <c r="CE136" s="726"/>
      <c r="CF136" s="726"/>
      <c r="CG136" s="726"/>
      <c r="CH136" s="726"/>
      <c r="CI136" s="726"/>
      <c r="CJ136" s="726"/>
      <c r="CK136" s="726"/>
      <c r="CL136" s="726"/>
      <c r="CM136" s="726"/>
      <c r="CN136" s="726"/>
      <c r="CO136" s="721">
        <f t="shared" si="57"/>
        <v>0</v>
      </c>
      <c r="CP136" s="721">
        <f t="shared" si="58"/>
        <v>0</v>
      </c>
      <c r="CQ136" s="721">
        <f t="shared" si="59"/>
        <v>0</v>
      </c>
      <c r="CR136" s="722"/>
      <c r="CS136" s="721">
        <f t="shared" si="60"/>
        <v>0</v>
      </c>
      <c r="CT136" s="726"/>
      <c r="CU136" s="726"/>
      <c r="CV136" s="726"/>
      <c r="CW136" s="726"/>
      <c r="CX136" s="726"/>
      <c r="CY136" s="725"/>
      <c r="CZ136" s="725"/>
      <c r="DA136" s="725"/>
      <c r="DB136" s="725"/>
      <c r="DC136" s="725"/>
      <c r="DD136" s="721">
        <f t="shared" si="61"/>
        <v>0</v>
      </c>
      <c r="DE136" s="721">
        <f t="shared" si="62"/>
        <v>0</v>
      </c>
      <c r="DF136" s="721">
        <f t="shared" si="63"/>
        <v>0</v>
      </c>
      <c r="DG136" s="722"/>
      <c r="DH136" s="721">
        <f t="shared" si="64"/>
        <v>0</v>
      </c>
      <c r="DI136" s="726"/>
      <c r="DJ136" s="726"/>
      <c r="DK136" s="726"/>
      <c r="DL136" s="726"/>
      <c r="DM136" s="726"/>
      <c r="DN136" s="725"/>
      <c r="DO136" s="725"/>
      <c r="DP136" s="725"/>
      <c r="DQ136" s="725"/>
      <c r="DR136" s="725"/>
    </row>
    <row r="137" spans="1:122" ht="114.75">
      <c r="A137" s="782" t="s">
        <v>23</v>
      </c>
      <c r="B137" s="728">
        <v>6000</v>
      </c>
      <c r="C137" s="726"/>
      <c r="D137" s="726"/>
      <c r="E137" s="726"/>
      <c r="F137" s="726"/>
      <c r="G137" s="726"/>
      <c r="H137" s="726"/>
      <c r="I137" s="726"/>
      <c r="J137" s="726"/>
      <c r="K137" s="726"/>
      <c r="L137" s="726"/>
      <c r="M137" s="726"/>
      <c r="N137" s="726"/>
      <c r="O137" s="726"/>
      <c r="P137" s="726"/>
      <c r="Q137" s="737"/>
      <c r="R137" s="737"/>
      <c r="S137" s="737"/>
      <c r="T137" s="737"/>
      <c r="U137" s="737"/>
      <c r="V137" s="737"/>
      <c r="W137" s="737"/>
      <c r="X137" s="726"/>
      <c r="Y137" s="726"/>
      <c r="Z137" s="726"/>
      <c r="AA137" s="726"/>
      <c r="AB137" s="726"/>
      <c r="AC137" s="726"/>
      <c r="AD137" s="1"/>
      <c r="AE137" s="1"/>
      <c r="AF137" s="1"/>
      <c r="AG137" s="725"/>
      <c r="AH137" s="725"/>
      <c r="AI137" s="725"/>
      <c r="AJ137" s="725"/>
      <c r="AK137" s="725"/>
      <c r="AL137" s="725"/>
      <c r="AM137" s="725"/>
      <c r="AN137" s="725"/>
      <c r="AO137" s="725"/>
      <c r="AP137" s="725"/>
      <c r="AQ137" s="726"/>
      <c r="AR137" s="726"/>
      <c r="AS137" s="726"/>
      <c r="AT137" s="726"/>
      <c r="AU137" s="726"/>
      <c r="AV137" s="725"/>
      <c r="AW137" s="725"/>
      <c r="AX137" s="725"/>
      <c r="AY137" s="725"/>
      <c r="AZ137" s="725"/>
      <c r="BA137" s="726"/>
      <c r="BB137" s="726"/>
      <c r="BC137" s="726"/>
      <c r="BD137" s="726"/>
      <c r="BE137" s="726"/>
      <c r="BF137" s="727"/>
      <c r="BG137" s="727"/>
      <c r="BH137" s="727"/>
      <c r="BI137" s="727"/>
      <c r="BJ137" s="727"/>
      <c r="BK137" s="725"/>
      <c r="BL137" s="725"/>
      <c r="BM137" s="725"/>
      <c r="BN137" s="725"/>
      <c r="BO137" s="725"/>
      <c r="BP137" s="725"/>
      <c r="BQ137" s="725"/>
      <c r="BR137" s="725"/>
      <c r="BS137" s="725"/>
      <c r="BT137" s="725"/>
      <c r="BU137" s="726"/>
      <c r="BV137" s="726"/>
      <c r="BW137" s="726"/>
      <c r="BX137" s="726"/>
      <c r="BY137" s="726"/>
      <c r="BZ137" s="725"/>
      <c r="CA137" s="725"/>
      <c r="CB137" s="725"/>
      <c r="CC137" s="725"/>
      <c r="CD137" s="725"/>
      <c r="CE137" s="726"/>
      <c r="CF137" s="726"/>
      <c r="CG137" s="726"/>
      <c r="CH137" s="726"/>
      <c r="CI137" s="726"/>
      <c r="CJ137" s="726"/>
      <c r="CK137" s="726"/>
      <c r="CL137" s="726"/>
      <c r="CM137" s="726"/>
      <c r="CN137" s="726"/>
      <c r="CO137" s="721">
        <f t="shared" si="57"/>
        <v>0</v>
      </c>
      <c r="CP137" s="721">
        <f t="shared" si="58"/>
        <v>0</v>
      </c>
      <c r="CQ137" s="721">
        <f t="shared" si="59"/>
        <v>0</v>
      </c>
      <c r="CR137" s="722"/>
      <c r="CS137" s="721">
        <f t="shared" si="60"/>
        <v>0</v>
      </c>
      <c r="CT137" s="726"/>
      <c r="CU137" s="726"/>
      <c r="CV137" s="726"/>
      <c r="CW137" s="726"/>
      <c r="CX137" s="726"/>
      <c r="CY137" s="725"/>
      <c r="CZ137" s="725"/>
      <c r="DA137" s="725"/>
      <c r="DB137" s="725"/>
      <c r="DC137" s="725"/>
      <c r="DD137" s="721">
        <f t="shared" si="61"/>
        <v>0</v>
      </c>
      <c r="DE137" s="721">
        <f t="shared" si="62"/>
        <v>0</v>
      </c>
      <c r="DF137" s="721">
        <f t="shared" si="63"/>
        <v>0</v>
      </c>
      <c r="DG137" s="722"/>
      <c r="DH137" s="721">
        <f t="shared" si="64"/>
        <v>0</v>
      </c>
      <c r="DI137" s="726"/>
      <c r="DJ137" s="726"/>
      <c r="DK137" s="726"/>
      <c r="DL137" s="726"/>
      <c r="DM137" s="726"/>
      <c r="DN137" s="725"/>
      <c r="DO137" s="725"/>
      <c r="DP137" s="725"/>
      <c r="DQ137" s="725"/>
      <c r="DR137" s="725"/>
    </row>
    <row r="138" spans="1:122" ht="114.75">
      <c r="A138" s="782" t="s">
        <v>23</v>
      </c>
      <c r="B138" s="715">
        <v>6100</v>
      </c>
      <c r="C138" s="794" t="s">
        <v>387</v>
      </c>
      <c r="D138" s="716" t="s">
        <v>387</v>
      </c>
      <c r="E138" s="716" t="s">
        <v>387</v>
      </c>
      <c r="F138" s="716" t="s">
        <v>387</v>
      </c>
      <c r="G138" s="716" t="s">
        <v>387</v>
      </c>
      <c r="H138" s="716" t="s">
        <v>387</v>
      </c>
      <c r="I138" s="716" t="s">
        <v>387</v>
      </c>
      <c r="J138" s="716" t="s">
        <v>387</v>
      </c>
      <c r="K138" s="716" t="s">
        <v>387</v>
      </c>
      <c r="L138" s="716" t="s">
        <v>387</v>
      </c>
      <c r="M138" s="716" t="s">
        <v>387</v>
      </c>
      <c r="N138" s="716" t="s">
        <v>387</v>
      </c>
      <c r="O138" s="716" t="s">
        <v>387</v>
      </c>
      <c r="P138" s="716" t="s">
        <v>387</v>
      </c>
      <c r="Q138" s="717" t="s">
        <v>387</v>
      </c>
      <c r="R138" s="717" t="s">
        <v>387</v>
      </c>
      <c r="S138" s="717" t="s">
        <v>387</v>
      </c>
      <c r="T138" s="717" t="s">
        <v>387</v>
      </c>
      <c r="U138" s="717" t="s">
        <v>387</v>
      </c>
      <c r="V138" s="717" t="s">
        <v>387</v>
      </c>
      <c r="W138" s="717" t="s">
        <v>387</v>
      </c>
      <c r="X138" s="716" t="s">
        <v>387</v>
      </c>
      <c r="Y138" s="716" t="s">
        <v>387</v>
      </c>
      <c r="Z138" s="716" t="s">
        <v>387</v>
      </c>
      <c r="AA138" s="716" t="s">
        <v>387</v>
      </c>
      <c r="AB138" s="716" t="s">
        <v>387</v>
      </c>
      <c r="AC138" s="716" t="s">
        <v>387</v>
      </c>
      <c r="AD138" s="716" t="s">
        <v>387</v>
      </c>
      <c r="AE138" s="716"/>
      <c r="AF138" s="716"/>
      <c r="AG138" s="725">
        <f>AG139+AG140</f>
        <v>2284.7999999999997</v>
      </c>
      <c r="AH138" s="725">
        <f>AH139+AH140</f>
        <v>2236.2999999999997</v>
      </c>
      <c r="AI138" s="725">
        <f t="shared" ref="AI138:BM138" si="78">AI139+AI140</f>
        <v>0</v>
      </c>
      <c r="AJ138" s="725"/>
      <c r="AK138" s="725">
        <f t="shared" si="78"/>
        <v>0</v>
      </c>
      <c r="AL138" s="725"/>
      <c r="AM138" s="725">
        <f t="shared" si="78"/>
        <v>0</v>
      </c>
      <c r="AN138" s="725"/>
      <c r="AO138" s="725">
        <f t="shared" si="78"/>
        <v>2284.7999999999997</v>
      </c>
      <c r="AP138" s="725">
        <f t="shared" si="78"/>
        <v>2236.2999999999997</v>
      </c>
      <c r="AQ138" s="726">
        <f t="shared" si="78"/>
        <v>1485.5</v>
      </c>
      <c r="AR138" s="726">
        <f t="shared" si="78"/>
        <v>0</v>
      </c>
      <c r="AS138" s="726">
        <f t="shared" si="78"/>
        <v>0</v>
      </c>
      <c r="AT138" s="726">
        <f t="shared" si="78"/>
        <v>0</v>
      </c>
      <c r="AU138" s="726">
        <f t="shared" si="78"/>
        <v>1485.5</v>
      </c>
      <c r="AV138" s="725">
        <f t="shared" si="78"/>
        <v>719.2</v>
      </c>
      <c r="AW138" s="725">
        <f t="shared" si="78"/>
        <v>0</v>
      </c>
      <c r="AX138" s="725">
        <f t="shared" si="78"/>
        <v>0</v>
      </c>
      <c r="AY138" s="725">
        <f t="shared" si="78"/>
        <v>0</v>
      </c>
      <c r="AZ138" s="725">
        <f t="shared" si="78"/>
        <v>719.2</v>
      </c>
      <c r="BA138" s="726">
        <f t="shared" si="78"/>
        <v>719.2</v>
      </c>
      <c r="BB138" s="726">
        <f t="shared" si="78"/>
        <v>0</v>
      </c>
      <c r="BC138" s="726">
        <f t="shared" si="78"/>
        <v>0</v>
      </c>
      <c r="BD138" s="726">
        <f t="shared" si="78"/>
        <v>0</v>
      </c>
      <c r="BE138" s="726">
        <f t="shared" si="78"/>
        <v>719.2</v>
      </c>
      <c r="BF138" s="727">
        <f t="shared" si="78"/>
        <v>719.2</v>
      </c>
      <c r="BG138" s="727">
        <f t="shared" si="78"/>
        <v>0</v>
      </c>
      <c r="BH138" s="727">
        <f t="shared" si="78"/>
        <v>0</v>
      </c>
      <c r="BI138" s="727">
        <f t="shared" si="78"/>
        <v>0</v>
      </c>
      <c r="BJ138" s="727">
        <f t="shared" si="78"/>
        <v>719.2</v>
      </c>
      <c r="BK138" s="725">
        <f t="shared" si="78"/>
        <v>2284.7999999999997</v>
      </c>
      <c r="BL138" s="725">
        <f t="shared" si="78"/>
        <v>2236.2999999999997</v>
      </c>
      <c r="BM138" s="725">
        <f t="shared" si="78"/>
        <v>0</v>
      </c>
      <c r="BN138" s="725"/>
      <c r="BO138" s="725">
        <f>BO139+BO140</f>
        <v>0</v>
      </c>
      <c r="BP138" s="725"/>
      <c r="BQ138" s="725">
        <f>BQ139+BQ140</f>
        <v>0</v>
      </c>
      <c r="BR138" s="725"/>
      <c r="BS138" s="725">
        <f t="shared" ref="BS138:CN138" si="79">BS139+BS140</f>
        <v>2284.7999999999997</v>
      </c>
      <c r="BT138" s="725">
        <f t="shared" si="79"/>
        <v>2236.2999999999997</v>
      </c>
      <c r="BU138" s="726">
        <f t="shared" si="79"/>
        <v>1485.5</v>
      </c>
      <c r="BV138" s="726">
        <f t="shared" si="79"/>
        <v>0</v>
      </c>
      <c r="BW138" s="726">
        <f t="shared" si="79"/>
        <v>0</v>
      </c>
      <c r="BX138" s="726">
        <f t="shared" si="79"/>
        <v>0</v>
      </c>
      <c r="BY138" s="726">
        <f t="shared" si="79"/>
        <v>1485.5</v>
      </c>
      <c r="BZ138" s="725">
        <f t="shared" si="79"/>
        <v>719.2</v>
      </c>
      <c r="CA138" s="725">
        <f t="shared" si="79"/>
        <v>0</v>
      </c>
      <c r="CB138" s="725">
        <f t="shared" si="79"/>
        <v>0</v>
      </c>
      <c r="CC138" s="725">
        <f t="shared" si="79"/>
        <v>0</v>
      </c>
      <c r="CD138" s="725">
        <f t="shared" si="79"/>
        <v>719.2</v>
      </c>
      <c r="CE138" s="726">
        <f t="shared" si="79"/>
        <v>719.2</v>
      </c>
      <c r="CF138" s="726">
        <f t="shared" si="79"/>
        <v>0</v>
      </c>
      <c r="CG138" s="726">
        <f t="shared" si="79"/>
        <v>0</v>
      </c>
      <c r="CH138" s="726">
        <f t="shared" si="79"/>
        <v>0</v>
      </c>
      <c r="CI138" s="726">
        <f t="shared" si="79"/>
        <v>719.2</v>
      </c>
      <c r="CJ138" s="726">
        <f t="shared" si="79"/>
        <v>719.2</v>
      </c>
      <c r="CK138" s="726">
        <f t="shared" si="79"/>
        <v>0</v>
      </c>
      <c r="CL138" s="726">
        <f t="shared" si="79"/>
        <v>0</v>
      </c>
      <c r="CM138" s="726">
        <f t="shared" si="79"/>
        <v>0</v>
      </c>
      <c r="CN138" s="726">
        <f t="shared" si="79"/>
        <v>719.2</v>
      </c>
      <c r="CO138" s="721">
        <f t="shared" si="57"/>
        <v>2236.2999999999997</v>
      </c>
      <c r="CP138" s="721">
        <f t="shared" si="58"/>
        <v>0</v>
      </c>
      <c r="CQ138" s="721">
        <f t="shared" si="59"/>
        <v>0</v>
      </c>
      <c r="CR138" s="722"/>
      <c r="CS138" s="721">
        <f t="shared" si="60"/>
        <v>2236.2999999999997</v>
      </c>
      <c r="CT138" s="726">
        <f t="shared" ref="CT138:DC138" si="80">CT139+CT140</f>
        <v>1485.5</v>
      </c>
      <c r="CU138" s="726">
        <f t="shared" si="80"/>
        <v>0</v>
      </c>
      <c r="CV138" s="726">
        <f t="shared" si="80"/>
        <v>0</v>
      </c>
      <c r="CW138" s="726">
        <f t="shared" si="80"/>
        <v>0</v>
      </c>
      <c r="CX138" s="726">
        <f t="shared" si="80"/>
        <v>1485.5</v>
      </c>
      <c r="CY138" s="725">
        <f t="shared" si="80"/>
        <v>719.2</v>
      </c>
      <c r="CZ138" s="725">
        <f t="shared" si="80"/>
        <v>0</v>
      </c>
      <c r="DA138" s="725">
        <f t="shared" si="80"/>
        <v>0</v>
      </c>
      <c r="DB138" s="725">
        <f t="shared" si="80"/>
        <v>0</v>
      </c>
      <c r="DC138" s="725">
        <f t="shared" si="80"/>
        <v>719.2</v>
      </c>
      <c r="DD138" s="721">
        <f t="shared" si="61"/>
        <v>2236.2999999999997</v>
      </c>
      <c r="DE138" s="721">
        <f t="shared" si="62"/>
        <v>0</v>
      </c>
      <c r="DF138" s="721">
        <f t="shared" si="63"/>
        <v>0</v>
      </c>
      <c r="DG138" s="722"/>
      <c r="DH138" s="721">
        <f t="shared" si="64"/>
        <v>2236.2999999999997</v>
      </c>
      <c r="DI138" s="726">
        <f t="shared" ref="DI138:DR138" si="81">DI139+DI140</f>
        <v>1485.5</v>
      </c>
      <c r="DJ138" s="726">
        <f t="shared" si="81"/>
        <v>0</v>
      </c>
      <c r="DK138" s="726">
        <f t="shared" si="81"/>
        <v>0</v>
      </c>
      <c r="DL138" s="726">
        <f t="shared" si="81"/>
        <v>0</v>
      </c>
      <c r="DM138" s="726">
        <f t="shared" si="81"/>
        <v>1485.5</v>
      </c>
      <c r="DN138" s="725">
        <f t="shared" si="81"/>
        <v>719.2</v>
      </c>
      <c r="DO138" s="725">
        <f t="shared" si="81"/>
        <v>0</v>
      </c>
      <c r="DP138" s="725">
        <f t="shared" si="81"/>
        <v>0</v>
      </c>
      <c r="DQ138" s="725">
        <f t="shared" si="81"/>
        <v>0</v>
      </c>
      <c r="DR138" s="725">
        <f t="shared" si="81"/>
        <v>719.2</v>
      </c>
    </row>
    <row r="139" spans="1:122" ht="24.75" customHeight="1">
      <c r="A139" s="782" t="s">
        <v>24</v>
      </c>
      <c r="B139" s="728">
        <v>6101</v>
      </c>
      <c r="C139" s="794" t="s">
        <v>387</v>
      </c>
      <c r="D139" s="716" t="s">
        <v>387</v>
      </c>
      <c r="E139" s="716" t="s">
        <v>387</v>
      </c>
      <c r="F139" s="716" t="s">
        <v>387</v>
      </c>
      <c r="G139" s="716" t="s">
        <v>387</v>
      </c>
      <c r="H139" s="716" t="s">
        <v>387</v>
      </c>
      <c r="I139" s="716" t="s">
        <v>387</v>
      </c>
      <c r="J139" s="716" t="s">
        <v>387</v>
      </c>
      <c r="K139" s="716" t="s">
        <v>387</v>
      </c>
      <c r="L139" s="716" t="s">
        <v>387</v>
      </c>
      <c r="M139" s="716" t="s">
        <v>387</v>
      </c>
      <c r="N139" s="716" t="s">
        <v>387</v>
      </c>
      <c r="O139" s="716" t="s">
        <v>387</v>
      </c>
      <c r="P139" s="716" t="s">
        <v>387</v>
      </c>
      <c r="Q139" s="717" t="s">
        <v>387</v>
      </c>
      <c r="R139" s="717" t="s">
        <v>387</v>
      </c>
      <c r="S139" s="717" t="s">
        <v>387</v>
      </c>
      <c r="T139" s="717" t="s">
        <v>387</v>
      </c>
      <c r="U139" s="717" t="s">
        <v>387</v>
      </c>
      <c r="V139" s="717" t="s">
        <v>387</v>
      </c>
      <c r="W139" s="717" t="s">
        <v>387</v>
      </c>
      <c r="X139" s="716" t="s">
        <v>387</v>
      </c>
      <c r="Y139" s="716" t="s">
        <v>387</v>
      </c>
      <c r="Z139" s="716" t="s">
        <v>387</v>
      </c>
      <c r="AA139" s="716" t="s">
        <v>387</v>
      </c>
      <c r="AB139" s="716" t="s">
        <v>387</v>
      </c>
      <c r="AC139" s="716" t="s">
        <v>387</v>
      </c>
      <c r="AD139" s="716" t="s">
        <v>387</v>
      </c>
      <c r="AE139" s="716"/>
      <c r="AF139" s="716"/>
      <c r="AG139" s="725"/>
      <c r="AH139" s="725"/>
      <c r="AI139" s="725"/>
      <c r="AJ139" s="725"/>
      <c r="AK139" s="725"/>
      <c r="AL139" s="725"/>
      <c r="AM139" s="725"/>
      <c r="AN139" s="725"/>
      <c r="AO139" s="725"/>
      <c r="AP139" s="725"/>
      <c r="AQ139" s="726"/>
      <c r="AR139" s="726"/>
      <c r="AS139" s="726"/>
      <c r="AT139" s="726"/>
      <c r="AU139" s="726"/>
      <c r="AV139" s="725"/>
      <c r="AW139" s="725"/>
      <c r="AX139" s="725"/>
      <c r="AY139" s="725"/>
      <c r="AZ139" s="725"/>
      <c r="BA139" s="726"/>
      <c r="BB139" s="726"/>
      <c r="BC139" s="726"/>
      <c r="BD139" s="726"/>
      <c r="BE139" s="726"/>
      <c r="BF139" s="727"/>
      <c r="BG139" s="727"/>
      <c r="BH139" s="727"/>
      <c r="BI139" s="727"/>
      <c r="BJ139" s="727"/>
      <c r="BK139" s="725"/>
      <c r="BL139" s="725"/>
      <c r="BM139" s="725"/>
      <c r="BN139" s="725"/>
      <c r="BO139" s="725"/>
      <c r="BP139" s="725"/>
      <c r="BQ139" s="725"/>
      <c r="BR139" s="725"/>
      <c r="BS139" s="725"/>
      <c r="BT139" s="725"/>
      <c r="BU139" s="726"/>
      <c r="BV139" s="726"/>
      <c r="BW139" s="726"/>
      <c r="BX139" s="726"/>
      <c r="BY139" s="726"/>
      <c r="BZ139" s="725"/>
      <c r="CA139" s="725"/>
      <c r="CB139" s="725"/>
      <c r="CC139" s="725"/>
      <c r="CD139" s="725"/>
      <c r="CE139" s="726"/>
      <c r="CF139" s="726"/>
      <c r="CG139" s="726"/>
      <c r="CH139" s="726"/>
      <c r="CI139" s="726"/>
      <c r="CJ139" s="726"/>
      <c r="CK139" s="726"/>
      <c r="CL139" s="726"/>
      <c r="CM139" s="726"/>
      <c r="CN139" s="726"/>
      <c r="CO139" s="721">
        <f t="shared" si="57"/>
        <v>0</v>
      </c>
      <c r="CP139" s="721">
        <f t="shared" si="58"/>
        <v>0</v>
      </c>
      <c r="CQ139" s="721">
        <f t="shared" si="59"/>
        <v>0</v>
      </c>
      <c r="CR139" s="722"/>
      <c r="CS139" s="721">
        <f t="shared" si="60"/>
        <v>0</v>
      </c>
      <c r="CT139" s="726"/>
      <c r="CU139" s="726"/>
      <c r="CV139" s="726"/>
      <c r="CW139" s="726"/>
      <c r="CX139" s="726"/>
      <c r="CY139" s="725"/>
      <c r="CZ139" s="725"/>
      <c r="DA139" s="725"/>
      <c r="DB139" s="725"/>
      <c r="DC139" s="725"/>
      <c r="DD139" s="721">
        <f t="shared" si="61"/>
        <v>0</v>
      </c>
      <c r="DE139" s="721">
        <f t="shared" si="62"/>
        <v>0</v>
      </c>
      <c r="DF139" s="721">
        <f t="shared" si="63"/>
        <v>0</v>
      </c>
      <c r="DG139" s="722"/>
      <c r="DH139" s="721">
        <f t="shared" si="64"/>
        <v>0</v>
      </c>
      <c r="DI139" s="726"/>
      <c r="DJ139" s="726"/>
      <c r="DK139" s="726"/>
      <c r="DL139" s="726"/>
      <c r="DM139" s="726"/>
      <c r="DN139" s="725"/>
      <c r="DO139" s="725"/>
      <c r="DP139" s="725"/>
      <c r="DQ139" s="725"/>
      <c r="DR139" s="725"/>
    </row>
    <row r="140" spans="1:122" ht="25.5">
      <c r="A140" s="782" t="s">
        <v>25</v>
      </c>
      <c r="B140" s="728">
        <v>6200</v>
      </c>
      <c r="C140" s="794" t="s">
        <v>387</v>
      </c>
      <c r="D140" s="795" t="s">
        <v>387</v>
      </c>
      <c r="E140" s="716" t="s">
        <v>387</v>
      </c>
      <c r="F140" s="716" t="s">
        <v>387</v>
      </c>
      <c r="G140" s="716" t="s">
        <v>387</v>
      </c>
      <c r="H140" s="716" t="s">
        <v>387</v>
      </c>
      <c r="I140" s="716" t="s">
        <v>387</v>
      </c>
      <c r="J140" s="716" t="s">
        <v>387</v>
      </c>
      <c r="K140" s="716" t="s">
        <v>387</v>
      </c>
      <c r="L140" s="716" t="s">
        <v>387</v>
      </c>
      <c r="M140" s="716" t="s">
        <v>387</v>
      </c>
      <c r="N140" s="716" t="s">
        <v>387</v>
      </c>
      <c r="O140" s="716" t="s">
        <v>387</v>
      </c>
      <c r="P140" s="716" t="s">
        <v>387</v>
      </c>
      <c r="Q140" s="716" t="s">
        <v>387</v>
      </c>
      <c r="R140" s="716" t="s">
        <v>387</v>
      </c>
      <c r="S140" s="716" t="s">
        <v>387</v>
      </c>
      <c r="T140" s="716" t="s">
        <v>387</v>
      </c>
      <c r="U140" s="716" t="s">
        <v>387</v>
      </c>
      <c r="V140" s="716" t="s">
        <v>387</v>
      </c>
      <c r="W140" s="716" t="s">
        <v>387</v>
      </c>
      <c r="X140" s="716" t="s">
        <v>387</v>
      </c>
      <c r="Y140" s="716" t="s">
        <v>387</v>
      </c>
      <c r="Z140" s="716" t="s">
        <v>387</v>
      </c>
      <c r="AA140" s="716" t="s">
        <v>387</v>
      </c>
      <c r="AB140" s="716" t="s">
        <v>387</v>
      </c>
      <c r="AC140" s="716" t="s">
        <v>387</v>
      </c>
      <c r="AD140" s="716" t="s">
        <v>387</v>
      </c>
      <c r="AE140" s="716"/>
      <c r="AF140" s="716"/>
      <c r="AG140" s="725">
        <f>AG141</f>
        <v>2284.7999999999997</v>
      </c>
      <c r="AH140" s="725">
        <f t="shared" ref="AH140:CS140" si="82">AH141</f>
        <v>2236.2999999999997</v>
      </c>
      <c r="AI140" s="725">
        <f t="shared" si="82"/>
        <v>0</v>
      </c>
      <c r="AJ140" s="725">
        <f t="shared" si="82"/>
        <v>0</v>
      </c>
      <c r="AK140" s="725">
        <f t="shared" si="82"/>
        <v>0</v>
      </c>
      <c r="AL140" s="725">
        <f t="shared" si="82"/>
        <v>0</v>
      </c>
      <c r="AM140" s="725">
        <f t="shared" si="82"/>
        <v>0</v>
      </c>
      <c r="AN140" s="725">
        <f t="shared" si="82"/>
        <v>0</v>
      </c>
      <c r="AO140" s="725">
        <f t="shared" si="82"/>
        <v>2284.7999999999997</v>
      </c>
      <c r="AP140" s="725">
        <f t="shared" si="82"/>
        <v>2236.2999999999997</v>
      </c>
      <c r="AQ140" s="725">
        <f t="shared" si="82"/>
        <v>1485.5</v>
      </c>
      <c r="AR140" s="725">
        <f t="shared" si="82"/>
        <v>0</v>
      </c>
      <c r="AS140" s="725">
        <f t="shared" si="82"/>
        <v>0</v>
      </c>
      <c r="AT140" s="725">
        <f t="shared" si="82"/>
        <v>0</v>
      </c>
      <c r="AU140" s="725">
        <f t="shared" si="82"/>
        <v>1485.5</v>
      </c>
      <c r="AV140" s="725">
        <f t="shared" si="82"/>
        <v>719.2</v>
      </c>
      <c r="AW140" s="725">
        <f t="shared" si="82"/>
        <v>0</v>
      </c>
      <c r="AX140" s="725">
        <f t="shared" si="82"/>
        <v>0</v>
      </c>
      <c r="AY140" s="725">
        <f t="shared" si="82"/>
        <v>0</v>
      </c>
      <c r="AZ140" s="725">
        <f t="shared" si="82"/>
        <v>719.2</v>
      </c>
      <c r="BA140" s="725">
        <f t="shared" si="82"/>
        <v>719.2</v>
      </c>
      <c r="BB140" s="725">
        <f t="shared" si="82"/>
        <v>0</v>
      </c>
      <c r="BC140" s="725">
        <f t="shared" si="82"/>
        <v>0</v>
      </c>
      <c r="BD140" s="725">
        <f t="shared" si="82"/>
        <v>0</v>
      </c>
      <c r="BE140" s="725">
        <f t="shared" si="82"/>
        <v>719.2</v>
      </c>
      <c r="BF140" s="725">
        <f t="shared" si="82"/>
        <v>719.2</v>
      </c>
      <c r="BG140" s="725">
        <f t="shared" si="82"/>
        <v>0</v>
      </c>
      <c r="BH140" s="725">
        <f t="shared" si="82"/>
        <v>0</v>
      </c>
      <c r="BI140" s="725">
        <f t="shared" si="82"/>
        <v>0</v>
      </c>
      <c r="BJ140" s="725">
        <f t="shared" si="82"/>
        <v>719.2</v>
      </c>
      <c r="BK140" s="725">
        <f t="shared" si="82"/>
        <v>2284.7999999999997</v>
      </c>
      <c r="BL140" s="725">
        <f t="shared" si="82"/>
        <v>2236.2999999999997</v>
      </c>
      <c r="BM140" s="725">
        <f t="shared" si="82"/>
        <v>0</v>
      </c>
      <c r="BN140" s="725">
        <f t="shared" si="82"/>
        <v>0</v>
      </c>
      <c r="BO140" s="725">
        <f t="shared" si="82"/>
        <v>0</v>
      </c>
      <c r="BP140" s="725">
        <f t="shared" si="82"/>
        <v>0</v>
      </c>
      <c r="BQ140" s="725">
        <f t="shared" si="82"/>
        <v>0</v>
      </c>
      <c r="BR140" s="725">
        <f t="shared" si="82"/>
        <v>0</v>
      </c>
      <c r="BS140" s="725">
        <f t="shared" si="82"/>
        <v>2284.7999999999997</v>
      </c>
      <c r="BT140" s="725">
        <f t="shared" si="82"/>
        <v>2236.2999999999997</v>
      </c>
      <c r="BU140" s="725">
        <f t="shared" si="82"/>
        <v>1485.5</v>
      </c>
      <c r="BV140" s="725">
        <f t="shared" si="82"/>
        <v>0</v>
      </c>
      <c r="BW140" s="725">
        <f t="shared" si="82"/>
        <v>0</v>
      </c>
      <c r="BX140" s="725">
        <f t="shared" si="82"/>
        <v>0</v>
      </c>
      <c r="BY140" s="725">
        <f t="shared" si="82"/>
        <v>1485.5</v>
      </c>
      <c r="BZ140" s="725">
        <f t="shared" si="82"/>
        <v>719.2</v>
      </c>
      <c r="CA140" s="725">
        <f t="shared" si="82"/>
        <v>0</v>
      </c>
      <c r="CB140" s="725">
        <f t="shared" si="82"/>
        <v>0</v>
      </c>
      <c r="CC140" s="725">
        <f t="shared" si="82"/>
        <v>0</v>
      </c>
      <c r="CD140" s="725">
        <f t="shared" si="82"/>
        <v>719.2</v>
      </c>
      <c r="CE140" s="725">
        <f t="shared" si="82"/>
        <v>719.2</v>
      </c>
      <c r="CF140" s="725">
        <f t="shared" si="82"/>
        <v>0</v>
      </c>
      <c r="CG140" s="725">
        <f t="shared" si="82"/>
        <v>0</v>
      </c>
      <c r="CH140" s="725">
        <f t="shared" si="82"/>
        <v>0</v>
      </c>
      <c r="CI140" s="725">
        <f t="shared" si="82"/>
        <v>719.2</v>
      </c>
      <c r="CJ140" s="725">
        <f t="shared" si="82"/>
        <v>719.2</v>
      </c>
      <c r="CK140" s="725">
        <f t="shared" si="82"/>
        <v>0</v>
      </c>
      <c r="CL140" s="725">
        <f t="shared" si="82"/>
        <v>0</v>
      </c>
      <c r="CM140" s="725">
        <f t="shared" si="82"/>
        <v>0</v>
      </c>
      <c r="CN140" s="725">
        <f t="shared" si="82"/>
        <v>719.2</v>
      </c>
      <c r="CO140" s="725">
        <f t="shared" si="82"/>
        <v>2236.2999999999997</v>
      </c>
      <c r="CP140" s="725">
        <f t="shared" si="82"/>
        <v>0</v>
      </c>
      <c r="CQ140" s="725">
        <f t="shared" si="82"/>
        <v>0</v>
      </c>
      <c r="CR140" s="725">
        <f t="shared" si="82"/>
        <v>0</v>
      </c>
      <c r="CS140" s="725">
        <f t="shared" si="82"/>
        <v>2236.2999999999997</v>
      </c>
      <c r="CT140" s="725">
        <f t="shared" ref="CT140:DR140" si="83">CT141</f>
        <v>1485.5</v>
      </c>
      <c r="CU140" s="725">
        <f t="shared" si="83"/>
        <v>0</v>
      </c>
      <c r="CV140" s="725">
        <f t="shared" si="83"/>
        <v>0</v>
      </c>
      <c r="CW140" s="725">
        <f t="shared" si="83"/>
        <v>0</v>
      </c>
      <c r="CX140" s="725">
        <f t="shared" si="83"/>
        <v>1485.5</v>
      </c>
      <c r="CY140" s="725">
        <f t="shared" si="83"/>
        <v>719.2</v>
      </c>
      <c r="CZ140" s="725">
        <f t="shared" si="83"/>
        <v>0</v>
      </c>
      <c r="DA140" s="725">
        <f t="shared" si="83"/>
        <v>0</v>
      </c>
      <c r="DB140" s="725">
        <f t="shared" si="83"/>
        <v>0</v>
      </c>
      <c r="DC140" s="725">
        <f t="shared" si="83"/>
        <v>719.2</v>
      </c>
      <c r="DD140" s="725">
        <f t="shared" si="83"/>
        <v>2236.2999999999997</v>
      </c>
      <c r="DE140" s="725">
        <f t="shared" si="83"/>
        <v>0</v>
      </c>
      <c r="DF140" s="725">
        <f t="shared" si="83"/>
        <v>0</v>
      </c>
      <c r="DG140" s="725">
        <f t="shared" si="83"/>
        <v>0</v>
      </c>
      <c r="DH140" s="725">
        <f t="shared" si="83"/>
        <v>2236.2999999999997</v>
      </c>
      <c r="DI140" s="725">
        <f t="shared" si="83"/>
        <v>1485.5</v>
      </c>
      <c r="DJ140" s="725">
        <f t="shared" si="83"/>
        <v>0</v>
      </c>
      <c r="DK140" s="725">
        <f t="shared" si="83"/>
        <v>0</v>
      </c>
      <c r="DL140" s="725">
        <f t="shared" si="83"/>
        <v>0</v>
      </c>
      <c r="DM140" s="725">
        <f t="shared" si="83"/>
        <v>1485.5</v>
      </c>
      <c r="DN140" s="725">
        <f t="shared" si="83"/>
        <v>719.2</v>
      </c>
      <c r="DO140" s="725">
        <f t="shared" si="83"/>
        <v>0</v>
      </c>
      <c r="DP140" s="725">
        <f t="shared" si="83"/>
        <v>0</v>
      </c>
      <c r="DQ140" s="725">
        <f t="shared" si="83"/>
        <v>0</v>
      </c>
      <c r="DR140" s="725">
        <f t="shared" si="83"/>
        <v>719.2</v>
      </c>
    </row>
    <row r="141" spans="1:122" ht="102">
      <c r="A141" s="782" t="s">
        <v>26</v>
      </c>
      <c r="B141" s="728">
        <v>6201</v>
      </c>
      <c r="C141" s="716" t="s">
        <v>387</v>
      </c>
      <c r="D141" s="795" t="s">
        <v>387</v>
      </c>
      <c r="E141" s="716" t="s">
        <v>387</v>
      </c>
      <c r="F141" s="716" t="s">
        <v>387</v>
      </c>
      <c r="G141" s="716" t="s">
        <v>387</v>
      </c>
      <c r="H141" s="716" t="s">
        <v>387</v>
      </c>
      <c r="I141" s="716" t="s">
        <v>387</v>
      </c>
      <c r="J141" s="716" t="s">
        <v>387</v>
      </c>
      <c r="K141" s="716" t="s">
        <v>387</v>
      </c>
      <c r="L141" s="716" t="s">
        <v>387</v>
      </c>
      <c r="M141" s="716" t="s">
        <v>387</v>
      </c>
      <c r="N141" s="716" t="s">
        <v>387</v>
      </c>
      <c r="O141" s="716" t="s">
        <v>387</v>
      </c>
      <c r="P141" s="716" t="s">
        <v>387</v>
      </c>
      <c r="Q141" s="717" t="s">
        <v>387</v>
      </c>
      <c r="R141" s="717" t="s">
        <v>387</v>
      </c>
      <c r="S141" s="717" t="s">
        <v>387</v>
      </c>
      <c r="T141" s="717" t="s">
        <v>387</v>
      </c>
      <c r="U141" s="717" t="s">
        <v>387</v>
      </c>
      <c r="V141" s="717" t="s">
        <v>387</v>
      </c>
      <c r="W141" s="717" t="s">
        <v>387</v>
      </c>
      <c r="X141" s="716" t="s">
        <v>387</v>
      </c>
      <c r="Y141" s="716" t="s">
        <v>387</v>
      </c>
      <c r="Z141" s="716" t="s">
        <v>387</v>
      </c>
      <c r="AA141" s="716" t="s">
        <v>387</v>
      </c>
      <c r="AB141" s="716" t="s">
        <v>387</v>
      </c>
      <c r="AC141" s="716" t="s">
        <v>387</v>
      </c>
      <c r="AD141" s="716" t="s">
        <v>387</v>
      </c>
      <c r="AE141" s="716"/>
      <c r="AF141" s="716"/>
      <c r="AG141" s="725">
        <f>AG143+AG144+AG145+AG146+AG147+AG148</f>
        <v>2284.7999999999997</v>
      </c>
      <c r="AH141" s="725">
        <f t="shared" ref="AH141:CS141" si="84">AH143+AH144+AH145+AH146+AH147+AH148</f>
        <v>2236.2999999999997</v>
      </c>
      <c r="AI141" s="725">
        <f t="shared" si="84"/>
        <v>0</v>
      </c>
      <c r="AJ141" s="725">
        <f t="shared" si="84"/>
        <v>0</v>
      </c>
      <c r="AK141" s="725">
        <f t="shared" si="84"/>
        <v>0</v>
      </c>
      <c r="AL141" s="725">
        <f t="shared" si="84"/>
        <v>0</v>
      </c>
      <c r="AM141" s="725">
        <f t="shared" si="84"/>
        <v>0</v>
      </c>
      <c r="AN141" s="725">
        <f t="shared" si="84"/>
        <v>0</v>
      </c>
      <c r="AO141" s="725">
        <f t="shared" si="84"/>
        <v>2284.7999999999997</v>
      </c>
      <c r="AP141" s="725">
        <f t="shared" si="84"/>
        <v>2236.2999999999997</v>
      </c>
      <c r="AQ141" s="725">
        <f t="shared" si="84"/>
        <v>1485.5</v>
      </c>
      <c r="AR141" s="725">
        <f t="shared" si="84"/>
        <v>0</v>
      </c>
      <c r="AS141" s="725">
        <f t="shared" si="84"/>
        <v>0</v>
      </c>
      <c r="AT141" s="725">
        <f t="shared" si="84"/>
        <v>0</v>
      </c>
      <c r="AU141" s="725">
        <f t="shared" si="84"/>
        <v>1485.5</v>
      </c>
      <c r="AV141" s="725">
        <f t="shared" si="84"/>
        <v>719.2</v>
      </c>
      <c r="AW141" s="725">
        <f t="shared" si="84"/>
        <v>0</v>
      </c>
      <c r="AX141" s="725">
        <f t="shared" si="84"/>
        <v>0</v>
      </c>
      <c r="AY141" s="725">
        <f t="shared" si="84"/>
        <v>0</v>
      </c>
      <c r="AZ141" s="725">
        <f t="shared" si="84"/>
        <v>719.2</v>
      </c>
      <c r="BA141" s="725">
        <f t="shared" si="84"/>
        <v>719.2</v>
      </c>
      <c r="BB141" s="725">
        <f t="shared" si="84"/>
        <v>0</v>
      </c>
      <c r="BC141" s="725">
        <f t="shared" si="84"/>
        <v>0</v>
      </c>
      <c r="BD141" s="725">
        <f t="shared" si="84"/>
        <v>0</v>
      </c>
      <c r="BE141" s="725">
        <f t="shared" si="84"/>
        <v>719.2</v>
      </c>
      <c r="BF141" s="725">
        <f t="shared" si="84"/>
        <v>719.2</v>
      </c>
      <c r="BG141" s="725">
        <f t="shared" si="84"/>
        <v>0</v>
      </c>
      <c r="BH141" s="725">
        <f t="shared" si="84"/>
        <v>0</v>
      </c>
      <c r="BI141" s="725">
        <f t="shared" si="84"/>
        <v>0</v>
      </c>
      <c r="BJ141" s="725">
        <f t="shared" si="84"/>
        <v>719.2</v>
      </c>
      <c r="BK141" s="725">
        <f t="shared" si="84"/>
        <v>2284.7999999999997</v>
      </c>
      <c r="BL141" s="725">
        <f t="shared" si="84"/>
        <v>2236.2999999999997</v>
      </c>
      <c r="BM141" s="725">
        <f t="shared" si="84"/>
        <v>0</v>
      </c>
      <c r="BN141" s="725">
        <f t="shared" si="84"/>
        <v>0</v>
      </c>
      <c r="BO141" s="725">
        <f t="shared" si="84"/>
        <v>0</v>
      </c>
      <c r="BP141" s="725">
        <f t="shared" si="84"/>
        <v>0</v>
      </c>
      <c r="BQ141" s="725">
        <f t="shared" si="84"/>
        <v>0</v>
      </c>
      <c r="BR141" s="725">
        <f t="shared" si="84"/>
        <v>0</v>
      </c>
      <c r="BS141" s="725">
        <f t="shared" si="84"/>
        <v>2284.7999999999997</v>
      </c>
      <c r="BT141" s="725">
        <f t="shared" si="84"/>
        <v>2236.2999999999997</v>
      </c>
      <c r="BU141" s="725">
        <f t="shared" si="84"/>
        <v>1485.5</v>
      </c>
      <c r="BV141" s="725">
        <f t="shared" si="84"/>
        <v>0</v>
      </c>
      <c r="BW141" s="725">
        <f t="shared" si="84"/>
        <v>0</v>
      </c>
      <c r="BX141" s="725">
        <f t="shared" si="84"/>
        <v>0</v>
      </c>
      <c r="BY141" s="725">
        <f t="shared" si="84"/>
        <v>1485.5</v>
      </c>
      <c r="BZ141" s="725">
        <f t="shared" si="84"/>
        <v>719.2</v>
      </c>
      <c r="CA141" s="725">
        <f t="shared" si="84"/>
        <v>0</v>
      </c>
      <c r="CB141" s="725">
        <f t="shared" si="84"/>
        <v>0</v>
      </c>
      <c r="CC141" s="725">
        <f t="shared" si="84"/>
        <v>0</v>
      </c>
      <c r="CD141" s="725">
        <f t="shared" si="84"/>
        <v>719.2</v>
      </c>
      <c r="CE141" s="725">
        <f t="shared" si="84"/>
        <v>719.2</v>
      </c>
      <c r="CF141" s="725">
        <f t="shared" si="84"/>
        <v>0</v>
      </c>
      <c r="CG141" s="725">
        <f t="shared" si="84"/>
        <v>0</v>
      </c>
      <c r="CH141" s="725">
        <f t="shared" si="84"/>
        <v>0</v>
      </c>
      <c r="CI141" s="725">
        <f t="shared" si="84"/>
        <v>719.2</v>
      </c>
      <c r="CJ141" s="725">
        <f t="shared" si="84"/>
        <v>719.2</v>
      </c>
      <c r="CK141" s="725">
        <f t="shared" si="84"/>
        <v>0</v>
      </c>
      <c r="CL141" s="725">
        <f t="shared" si="84"/>
        <v>0</v>
      </c>
      <c r="CM141" s="725">
        <f t="shared" si="84"/>
        <v>0</v>
      </c>
      <c r="CN141" s="725">
        <f t="shared" si="84"/>
        <v>719.2</v>
      </c>
      <c r="CO141" s="725">
        <f t="shared" si="84"/>
        <v>2236.2999999999997</v>
      </c>
      <c r="CP141" s="725">
        <f t="shared" si="84"/>
        <v>0</v>
      </c>
      <c r="CQ141" s="725">
        <f t="shared" si="84"/>
        <v>0</v>
      </c>
      <c r="CR141" s="725">
        <f t="shared" si="84"/>
        <v>0</v>
      </c>
      <c r="CS141" s="725">
        <f t="shared" si="84"/>
        <v>2236.2999999999997</v>
      </c>
      <c r="CT141" s="725">
        <f t="shared" ref="CT141:DR141" si="85">CT143+CT144+CT145+CT146+CT147+CT148</f>
        <v>1485.5</v>
      </c>
      <c r="CU141" s="725">
        <f t="shared" si="85"/>
        <v>0</v>
      </c>
      <c r="CV141" s="725">
        <f t="shared" si="85"/>
        <v>0</v>
      </c>
      <c r="CW141" s="725">
        <f t="shared" si="85"/>
        <v>0</v>
      </c>
      <c r="CX141" s="725">
        <f t="shared" si="85"/>
        <v>1485.5</v>
      </c>
      <c r="CY141" s="725">
        <f t="shared" si="85"/>
        <v>719.2</v>
      </c>
      <c r="CZ141" s="725">
        <f t="shared" si="85"/>
        <v>0</v>
      </c>
      <c r="DA141" s="725">
        <f t="shared" si="85"/>
        <v>0</v>
      </c>
      <c r="DB141" s="725">
        <f t="shared" si="85"/>
        <v>0</v>
      </c>
      <c r="DC141" s="725">
        <f t="shared" si="85"/>
        <v>719.2</v>
      </c>
      <c r="DD141" s="725">
        <f t="shared" si="85"/>
        <v>2236.2999999999997</v>
      </c>
      <c r="DE141" s="725">
        <f t="shared" si="85"/>
        <v>0</v>
      </c>
      <c r="DF141" s="725">
        <f t="shared" si="85"/>
        <v>0</v>
      </c>
      <c r="DG141" s="725">
        <f t="shared" si="85"/>
        <v>0</v>
      </c>
      <c r="DH141" s="725">
        <f t="shared" si="85"/>
        <v>2236.2999999999997</v>
      </c>
      <c r="DI141" s="725">
        <f t="shared" si="85"/>
        <v>1485.5</v>
      </c>
      <c r="DJ141" s="725">
        <f t="shared" si="85"/>
        <v>0</v>
      </c>
      <c r="DK141" s="725">
        <f t="shared" si="85"/>
        <v>0</v>
      </c>
      <c r="DL141" s="725">
        <f t="shared" si="85"/>
        <v>0</v>
      </c>
      <c r="DM141" s="725">
        <f t="shared" si="85"/>
        <v>1485.5</v>
      </c>
      <c r="DN141" s="725">
        <f t="shared" si="85"/>
        <v>719.2</v>
      </c>
      <c r="DO141" s="725">
        <f t="shared" si="85"/>
        <v>0</v>
      </c>
      <c r="DP141" s="725">
        <f t="shared" si="85"/>
        <v>0</v>
      </c>
      <c r="DQ141" s="725">
        <f t="shared" si="85"/>
        <v>0</v>
      </c>
      <c r="DR141" s="725">
        <f t="shared" si="85"/>
        <v>719.2</v>
      </c>
    </row>
    <row r="142" spans="1:122" ht="12" customHeight="1">
      <c r="A142" s="729" t="s">
        <v>92</v>
      </c>
      <c r="B142" s="796"/>
      <c r="C142" s="731"/>
      <c r="D142" s="731"/>
      <c r="E142" s="731"/>
      <c r="F142" s="731"/>
      <c r="G142" s="731"/>
      <c r="H142" s="731"/>
      <c r="I142" s="731"/>
      <c r="J142" s="731"/>
      <c r="K142" s="731"/>
      <c r="L142" s="731"/>
      <c r="M142" s="731"/>
      <c r="N142" s="731"/>
      <c r="O142" s="731"/>
      <c r="P142" s="731"/>
      <c r="Q142" s="731"/>
      <c r="R142" s="731"/>
      <c r="S142" s="731"/>
      <c r="T142" s="731"/>
      <c r="U142" s="731"/>
      <c r="V142" s="731"/>
      <c r="W142" s="731"/>
      <c r="X142" s="731"/>
      <c r="Y142" s="731"/>
      <c r="Z142" s="731"/>
      <c r="AA142" s="731"/>
      <c r="AB142" s="731"/>
      <c r="AC142" s="726"/>
      <c r="AD142" s="726"/>
      <c r="AE142" s="731"/>
      <c r="AF142" s="731"/>
      <c r="AG142" s="733"/>
      <c r="AH142" s="733"/>
      <c r="AI142" s="733"/>
      <c r="AJ142" s="733"/>
      <c r="AK142" s="733"/>
      <c r="AL142" s="733"/>
      <c r="AM142" s="733"/>
      <c r="AN142" s="733"/>
      <c r="AO142" s="733"/>
      <c r="AP142" s="733"/>
      <c r="AQ142" s="731"/>
      <c r="AR142" s="731"/>
      <c r="AS142" s="731"/>
      <c r="AT142" s="731"/>
      <c r="AU142" s="731"/>
      <c r="AV142" s="733"/>
      <c r="AW142" s="733"/>
      <c r="AX142" s="733"/>
      <c r="AY142" s="733"/>
      <c r="AZ142" s="733"/>
      <c r="BA142" s="731"/>
      <c r="BB142" s="731"/>
      <c r="BC142" s="731"/>
      <c r="BD142" s="731"/>
      <c r="BE142" s="731"/>
      <c r="BF142" s="734"/>
      <c r="BG142" s="734"/>
      <c r="BH142" s="734"/>
      <c r="BI142" s="734"/>
      <c r="BJ142" s="734"/>
      <c r="BK142" s="733"/>
      <c r="BL142" s="733"/>
      <c r="BM142" s="733"/>
      <c r="BN142" s="733"/>
      <c r="BO142" s="733"/>
      <c r="BP142" s="733"/>
      <c r="BQ142" s="733"/>
      <c r="BR142" s="733"/>
      <c r="BS142" s="733"/>
      <c r="BT142" s="733"/>
      <c r="BU142" s="731"/>
      <c r="BV142" s="731"/>
      <c r="BW142" s="731"/>
      <c r="BX142" s="731"/>
      <c r="BY142" s="731"/>
      <c r="BZ142" s="733"/>
      <c r="CA142" s="733"/>
      <c r="CB142" s="733"/>
      <c r="CC142" s="733"/>
      <c r="CD142" s="733"/>
      <c r="CE142" s="731"/>
      <c r="CF142" s="731"/>
      <c r="CG142" s="731"/>
      <c r="CH142" s="731"/>
      <c r="CI142" s="731"/>
      <c r="CJ142" s="731"/>
      <c r="CK142" s="731"/>
      <c r="CL142" s="731"/>
      <c r="CM142" s="731"/>
      <c r="CN142" s="731"/>
      <c r="CO142" s="721">
        <f t="shared" si="57"/>
        <v>0</v>
      </c>
      <c r="CP142" s="721">
        <f t="shared" si="58"/>
        <v>0</v>
      </c>
      <c r="CQ142" s="721">
        <f t="shared" si="59"/>
        <v>0</v>
      </c>
      <c r="CR142" s="722"/>
      <c r="CS142" s="721">
        <f t="shared" si="60"/>
        <v>0</v>
      </c>
      <c r="CT142" s="731"/>
      <c r="CU142" s="731"/>
      <c r="CV142" s="731"/>
      <c r="CW142" s="731"/>
      <c r="CX142" s="731"/>
      <c r="CY142" s="733"/>
      <c r="CZ142" s="733"/>
      <c r="DA142" s="733"/>
      <c r="DB142" s="733"/>
      <c r="DC142" s="733"/>
      <c r="DD142" s="721">
        <f t="shared" si="61"/>
        <v>0</v>
      </c>
      <c r="DE142" s="721">
        <f t="shared" si="62"/>
        <v>0</v>
      </c>
      <c r="DF142" s="721">
        <f t="shared" si="63"/>
        <v>0</v>
      </c>
      <c r="DG142" s="722"/>
      <c r="DH142" s="721">
        <f t="shared" si="64"/>
        <v>0</v>
      </c>
      <c r="DI142" s="731"/>
      <c r="DJ142" s="731"/>
      <c r="DK142" s="731"/>
      <c r="DL142" s="731"/>
      <c r="DM142" s="731"/>
      <c r="DN142" s="733"/>
      <c r="DO142" s="733"/>
      <c r="DP142" s="733"/>
      <c r="DQ142" s="733"/>
      <c r="DR142" s="733"/>
    </row>
    <row r="143" spans="1:122" ht="103.5" customHeight="1">
      <c r="A143" s="820" t="s">
        <v>27</v>
      </c>
      <c r="B143" s="821">
        <v>6203</v>
      </c>
      <c r="C143" s="825" t="s">
        <v>124</v>
      </c>
      <c r="D143" s="797" t="s">
        <v>390</v>
      </c>
      <c r="E143" s="797" t="s">
        <v>125</v>
      </c>
      <c r="F143" s="798"/>
      <c r="G143" s="798"/>
      <c r="H143" s="798"/>
      <c r="I143" s="798"/>
      <c r="J143" s="798"/>
      <c r="K143" s="798"/>
      <c r="L143" s="798"/>
      <c r="M143" s="799" t="s">
        <v>123</v>
      </c>
      <c r="N143" s="800" t="s">
        <v>424</v>
      </c>
      <c r="O143" s="800" t="s">
        <v>74</v>
      </c>
      <c r="P143" s="798">
        <v>9</v>
      </c>
      <c r="Q143" s="798"/>
      <c r="R143" s="798"/>
      <c r="S143" s="798"/>
      <c r="T143" s="798"/>
      <c r="U143" s="798"/>
      <c r="V143" s="798"/>
      <c r="W143" s="825" t="s">
        <v>45</v>
      </c>
      <c r="X143" s="797" t="s">
        <v>28</v>
      </c>
      <c r="Y143" s="797" t="s">
        <v>46</v>
      </c>
      <c r="Z143" s="845" t="s">
        <v>96</v>
      </c>
      <c r="AA143" s="801" t="s">
        <v>97</v>
      </c>
      <c r="AB143" s="801" t="s">
        <v>98</v>
      </c>
      <c r="AC143" s="737"/>
      <c r="AD143" s="179" t="s">
        <v>156</v>
      </c>
      <c r="AE143" s="1" t="s">
        <v>404</v>
      </c>
      <c r="AF143" s="1" t="s">
        <v>416</v>
      </c>
      <c r="AG143" s="738">
        <v>800</v>
      </c>
      <c r="AH143" s="738">
        <v>800</v>
      </c>
      <c r="AI143" s="738"/>
      <c r="AJ143" s="738"/>
      <c r="AK143" s="738"/>
      <c r="AL143" s="738"/>
      <c r="AM143" s="738">
        <v>0</v>
      </c>
      <c r="AN143" s="738"/>
      <c r="AO143" s="738">
        <v>800</v>
      </c>
      <c r="AP143" s="738">
        <v>800</v>
      </c>
      <c r="AQ143" s="737"/>
      <c r="AR143" s="737"/>
      <c r="AS143" s="737"/>
      <c r="AT143" s="737"/>
      <c r="AU143" s="737"/>
      <c r="AV143" s="738"/>
      <c r="AW143" s="738"/>
      <c r="AX143" s="738"/>
      <c r="AY143" s="738"/>
      <c r="AZ143" s="738"/>
      <c r="BA143" s="737"/>
      <c r="BB143" s="737"/>
      <c r="BC143" s="737"/>
      <c r="BD143" s="737"/>
      <c r="BE143" s="737"/>
      <c r="BF143" s="739"/>
      <c r="BG143" s="739"/>
      <c r="BH143" s="739"/>
      <c r="BI143" s="739"/>
      <c r="BJ143" s="739"/>
      <c r="BK143" s="738">
        <v>800</v>
      </c>
      <c r="BL143" s="738">
        <v>800</v>
      </c>
      <c r="BM143" s="738"/>
      <c r="BN143" s="738"/>
      <c r="BO143" s="738"/>
      <c r="BP143" s="738"/>
      <c r="BQ143" s="738">
        <v>0</v>
      </c>
      <c r="BR143" s="738"/>
      <c r="BS143" s="738">
        <v>800</v>
      </c>
      <c r="BT143" s="738">
        <v>800</v>
      </c>
      <c r="BU143" s="737"/>
      <c r="BV143" s="737"/>
      <c r="BW143" s="737"/>
      <c r="BX143" s="737"/>
      <c r="BY143" s="737"/>
      <c r="BZ143" s="738"/>
      <c r="CA143" s="738"/>
      <c r="CB143" s="738"/>
      <c r="CC143" s="738"/>
      <c r="CD143" s="738"/>
      <c r="CE143" s="737"/>
      <c r="CF143" s="737"/>
      <c r="CG143" s="737"/>
      <c r="CH143" s="737"/>
      <c r="CI143" s="737"/>
      <c r="CJ143" s="737"/>
      <c r="CK143" s="737"/>
      <c r="CL143" s="737"/>
      <c r="CM143" s="737"/>
      <c r="CN143" s="737"/>
      <c r="CO143" s="721">
        <f t="shared" si="57"/>
        <v>800</v>
      </c>
      <c r="CP143" s="721">
        <f t="shared" si="58"/>
        <v>0</v>
      </c>
      <c r="CQ143" s="721">
        <f t="shared" si="59"/>
        <v>0</v>
      </c>
      <c r="CR143" s="722"/>
      <c r="CS143" s="721">
        <f t="shared" si="60"/>
        <v>800</v>
      </c>
      <c r="CT143" s="737"/>
      <c r="CU143" s="737"/>
      <c r="CV143" s="737"/>
      <c r="CW143" s="737"/>
      <c r="CX143" s="737"/>
      <c r="CY143" s="738"/>
      <c r="CZ143" s="738"/>
      <c r="DA143" s="738"/>
      <c r="DB143" s="738"/>
      <c r="DC143" s="738"/>
      <c r="DD143" s="721">
        <f t="shared" si="61"/>
        <v>800</v>
      </c>
      <c r="DE143" s="721">
        <f t="shared" si="62"/>
        <v>0</v>
      </c>
      <c r="DF143" s="721">
        <f t="shared" si="63"/>
        <v>0</v>
      </c>
      <c r="DG143" s="722"/>
      <c r="DH143" s="721">
        <f t="shared" si="64"/>
        <v>800</v>
      </c>
      <c r="DI143" s="737"/>
      <c r="DJ143" s="737"/>
      <c r="DK143" s="737"/>
      <c r="DL143" s="737"/>
      <c r="DM143" s="737"/>
      <c r="DN143" s="738"/>
      <c r="DO143" s="738"/>
      <c r="DP143" s="738"/>
      <c r="DQ143" s="738"/>
      <c r="DR143" s="738"/>
    </row>
    <row r="144" spans="1:122" ht="14.25" customHeight="1">
      <c r="A144" s="820"/>
      <c r="B144" s="821"/>
      <c r="C144" s="826"/>
      <c r="D144" s="797"/>
      <c r="E144" s="797"/>
      <c r="F144" s="798"/>
      <c r="G144" s="798"/>
      <c r="H144" s="798"/>
      <c r="I144" s="798"/>
      <c r="J144" s="798"/>
      <c r="K144" s="798"/>
      <c r="L144" s="798"/>
      <c r="M144" s="799"/>
      <c r="N144" s="800"/>
      <c r="O144" s="800"/>
      <c r="P144" s="798"/>
      <c r="Q144" s="798"/>
      <c r="R144" s="798"/>
      <c r="S144" s="798"/>
      <c r="T144" s="798"/>
      <c r="U144" s="798"/>
      <c r="V144" s="798"/>
      <c r="W144" s="826"/>
      <c r="X144" s="797"/>
      <c r="Y144" s="797"/>
      <c r="Z144" s="846"/>
      <c r="AA144" s="801"/>
      <c r="AB144" s="801"/>
      <c r="AC144" s="737"/>
      <c r="AD144" s="179" t="s">
        <v>156</v>
      </c>
      <c r="AE144" s="179" t="s">
        <v>202</v>
      </c>
      <c r="AF144" s="179" t="s">
        <v>416</v>
      </c>
      <c r="AG144" s="738"/>
      <c r="AH144" s="738"/>
      <c r="AI144" s="738"/>
      <c r="AJ144" s="738"/>
      <c r="AK144" s="738"/>
      <c r="AL144" s="738"/>
      <c r="AM144" s="738"/>
      <c r="AN144" s="738"/>
      <c r="AO144" s="738"/>
      <c r="AP144" s="738"/>
      <c r="AQ144" s="737">
        <f>AR144+AS144+AU144</f>
        <v>719.1</v>
      </c>
      <c r="AR144" s="737"/>
      <c r="AS144" s="737"/>
      <c r="AT144" s="737"/>
      <c r="AU144" s="737">
        <v>719.1</v>
      </c>
      <c r="AV144" s="738">
        <f>AW144+AX144+AZ144</f>
        <v>719.2</v>
      </c>
      <c r="AW144" s="738"/>
      <c r="AX144" s="738"/>
      <c r="AY144" s="738"/>
      <c r="AZ144" s="738">
        <v>719.2</v>
      </c>
      <c r="BA144" s="737">
        <f>BB144+BC144+BE144</f>
        <v>719.2</v>
      </c>
      <c r="BB144" s="737"/>
      <c r="BC144" s="737"/>
      <c r="BD144" s="737"/>
      <c r="BE144" s="737">
        <v>719.2</v>
      </c>
      <c r="BF144" s="739">
        <f>BG144+BH144+BJ144</f>
        <v>719.2</v>
      </c>
      <c r="BG144" s="739"/>
      <c r="BH144" s="739"/>
      <c r="BI144" s="739"/>
      <c r="BJ144" s="739">
        <v>719.2</v>
      </c>
      <c r="BK144" s="738"/>
      <c r="BL144" s="738"/>
      <c r="BM144" s="738"/>
      <c r="BN144" s="738"/>
      <c r="BO144" s="738"/>
      <c r="BP144" s="738"/>
      <c r="BQ144" s="738"/>
      <c r="BR144" s="738"/>
      <c r="BS144" s="738"/>
      <c r="BT144" s="738"/>
      <c r="BU144" s="737">
        <f>BV144+BW144+BY144</f>
        <v>719.1</v>
      </c>
      <c r="BV144" s="737"/>
      <c r="BW144" s="737"/>
      <c r="BX144" s="737"/>
      <c r="BY144" s="737">
        <v>719.1</v>
      </c>
      <c r="BZ144" s="738">
        <f>CA144+CB144+CD144</f>
        <v>719.2</v>
      </c>
      <c r="CA144" s="738"/>
      <c r="CB144" s="738"/>
      <c r="CC144" s="738"/>
      <c r="CD144" s="738">
        <v>719.2</v>
      </c>
      <c r="CE144" s="737">
        <f>CF144+CG144+CI144</f>
        <v>719.2</v>
      </c>
      <c r="CF144" s="737"/>
      <c r="CG144" s="737"/>
      <c r="CH144" s="737"/>
      <c r="CI144" s="737">
        <v>719.2</v>
      </c>
      <c r="CJ144" s="737">
        <f>CK144+CL144+CN144</f>
        <v>719.2</v>
      </c>
      <c r="CK144" s="737"/>
      <c r="CL144" s="737"/>
      <c r="CM144" s="737"/>
      <c r="CN144" s="737">
        <v>719.2</v>
      </c>
      <c r="CO144" s="721">
        <f t="shared" si="57"/>
        <v>0</v>
      </c>
      <c r="CP144" s="721">
        <f t="shared" si="58"/>
        <v>0</v>
      </c>
      <c r="CQ144" s="721">
        <f t="shared" si="59"/>
        <v>0</v>
      </c>
      <c r="CR144" s="722"/>
      <c r="CS144" s="721">
        <f t="shared" si="60"/>
        <v>0</v>
      </c>
      <c r="CT144" s="737">
        <f>CU144+CV144+CX144</f>
        <v>719.1</v>
      </c>
      <c r="CU144" s="737"/>
      <c r="CV144" s="737"/>
      <c r="CW144" s="737"/>
      <c r="CX144" s="737">
        <v>719.1</v>
      </c>
      <c r="CY144" s="738">
        <f>CZ144+DA144+DC144</f>
        <v>719.2</v>
      </c>
      <c r="CZ144" s="738"/>
      <c r="DA144" s="738"/>
      <c r="DB144" s="738"/>
      <c r="DC144" s="738">
        <v>719.2</v>
      </c>
      <c r="DD144" s="721">
        <f t="shared" si="61"/>
        <v>0</v>
      </c>
      <c r="DE144" s="721">
        <f t="shared" si="62"/>
        <v>0</v>
      </c>
      <c r="DF144" s="721">
        <f t="shared" si="63"/>
        <v>0</v>
      </c>
      <c r="DG144" s="722"/>
      <c r="DH144" s="721">
        <f t="shared" si="64"/>
        <v>0</v>
      </c>
      <c r="DI144" s="737">
        <f>DJ144+DK144+DM144</f>
        <v>719.1</v>
      </c>
      <c r="DJ144" s="737"/>
      <c r="DK144" s="737"/>
      <c r="DL144" s="737"/>
      <c r="DM144" s="737">
        <v>719.1</v>
      </c>
      <c r="DN144" s="738">
        <f>DO144+DP144+DR144</f>
        <v>719.2</v>
      </c>
      <c r="DO144" s="738"/>
      <c r="DP144" s="738"/>
      <c r="DQ144" s="738"/>
      <c r="DR144" s="738">
        <v>719.2</v>
      </c>
    </row>
    <row r="145" spans="1:122" ht="49.5" customHeight="1">
      <c r="A145" s="827" t="s">
        <v>29</v>
      </c>
      <c r="B145" s="829" t="s">
        <v>30</v>
      </c>
      <c r="C145" s="825" t="s">
        <v>124</v>
      </c>
      <c r="D145" s="797" t="s">
        <v>390</v>
      </c>
      <c r="E145" s="797" t="s">
        <v>125</v>
      </c>
      <c r="F145" s="798"/>
      <c r="G145" s="798"/>
      <c r="H145" s="798"/>
      <c r="I145" s="798"/>
      <c r="J145" s="798"/>
      <c r="K145" s="798"/>
      <c r="L145" s="798"/>
      <c r="M145" s="799" t="s">
        <v>123</v>
      </c>
      <c r="N145" s="800" t="s">
        <v>424</v>
      </c>
      <c r="O145" s="800" t="s">
        <v>74</v>
      </c>
      <c r="P145" s="798">
        <v>9</v>
      </c>
      <c r="Q145" s="798"/>
      <c r="R145" s="798"/>
      <c r="S145" s="798"/>
      <c r="T145" s="798"/>
      <c r="U145" s="798"/>
      <c r="V145" s="798"/>
      <c r="W145" s="825" t="s">
        <v>45</v>
      </c>
      <c r="X145" s="797" t="s">
        <v>28</v>
      </c>
      <c r="Y145" s="797" t="s">
        <v>46</v>
      </c>
      <c r="Z145" s="822"/>
      <c r="AA145" s="801"/>
      <c r="AB145" s="802"/>
      <c r="AC145" s="737"/>
      <c r="AD145" s="179" t="s">
        <v>531</v>
      </c>
      <c r="AE145" s="179" t="s">
        <v>31</v>
      </c>
      <c r="AF145" s="179" t="s">
        <v>416</v>
      </c>
      <c r="AG145" s="738">
        <f>AI145+AK145+AM145+AO145</f>
        <v>1308.2</v>
      </c>
      <c r="AH145" s="738">
        <v>1267.7</v>
      </c>
      <c r="AI145" s="738"/>
      <c r="AJ145" s="738"/>
      <c r="AK145" s="738"/>
      <c r="AL145" s="738"/>
      <c r="AM145" s="738"/>
      <c r="AN145" s="738"/>
      <c r="AO145" s="738">
        <v>1308.2</v>
      </c>
      <c r="AP145" s="738">
        <v>1267.7</v>
      </c>
      <c r="AQ145" s="737">
        <f>AR145+AS145+AU145</f>
        <v>0</v>
      </c>
      <c r="AR145" s="737"/>
      <c r="AS145" s="737"/>
      <c r="AT145" s="737"/>
      <c r="AU145" s="737"/>
      <c r="AV145" s="738"/>
      <c r="AW145" s="738"/>
      <c r="AX145" s="738"/>
      <c r="AY145" s="738"/>
      <c r="AZ145" s="738"/>
      <c r="BA145" s="737"/>
      <c r="BB145" s="737"/>
      <c r="BC145" s="737"/>
      <c r="BD145" s="737"/>
      <c r="BE145" s="737"/>
      <c r="BF145" s="739"/>
      <c r="BG145" s="739"/>
      <c r="BH145" s="739"/>
      <c r="BI145" s="739"/>
      <c r="BJ145" s="739"/>
      <c r="BK145" s="738">
        <f>BM145+BO145+BQ145+BS145</f>
        <v>1308.2</v>
      </c>
      <c r="BL145" s="738">
        <v>1267.7</v>
      </c>
      <c r="BM145" s="738"/>
      <c r="BN145" s="738"/>
      <c r="BO145" s="738"/>
      <c r="BP145" s="738"/>
      <c r="BQ145" s="738"/>
      <c r="BR145" s="738"/>
      <c r="BS145" s="738">
        <v>1308.2</v>
      </c>
      <c r="BT145" s="738">
        <v>1267.7</v>
      </c>
      <c r="BU145" s="737">
        <f>BV145+BW145+BY145</f>
        <v>0</v>
      </c>
      <c r="BV145" s="737"/>
      <c r="BW145" s="737"/>
      <c r="BX145" s="737"/>
      <c r="BY145" s="737"/>
      <c r="BZ145" s="738"/>
      <c r="CA145" s="738"/>
      <c r="CB145" s="738"/>
      <c r="CC145" s="738"/>
      <c r="CD145" s="738"/>
      <c r="CE145" s="737"/>
      <c r="CF145" s="737"/>
      <c r="CG145" s="737"/>
      <c r="CH145" s="737"/>
      <c r="CI145" s="737"/>
      <c r="CJ145" s="737"/>
      <c r="CK145" s="737"/>
      <c r="CL145" s="737"/>
      <c r="CM145" s="737"/>
      <c r="CN145" s="737"/>
      <c r="CO145" s="721">
        <f t="shared" si="57"/>
        <v>1267.7</v>
      </c>
      <c r="CP145" s="721">
        <f t="shared" si="58"/>
        <v>0</v>
      </c>
      <c r="CQ145" s="721">
        <f t="shared" si="59"/>
        <v>0</v>
      </c>
      <c r="CR145" s="722"/>
      <c r="CS145" s="721">
        <f t="shared" si="60"/>
        <v>1267.7</v>
      </c>
      <c r="CT145" s="737">
        <f>CU145+CV145+CX145</f>
        <v>0</v>
      </c>
      <c r="CU145" s="737"/>
      <c r="CV145" s="737"/>
      <c r="CW145" s="737"/>
      <c r="CX145" s="737"/>
      <c r="CY145" s="738"/>
      <c r="CZ145" s="738"/>
      <c r="DA145" s="738"/>
      <c r="DB145" s="738"/>
      <c r="DC145" s="738"/>
      <c r="DD145" s="721">
        <f t="shared" si="61"/>
        <v>1267.7</v>
      </c>
      <c r="DE145" s="721">
        <f t="shared" si="62"/>
        <v>0</v>
      </c>
      <c r="DF145" s="721">
        <f t="shared" si="63"/>
        <v>0</v>
      </c>
      <c r="DG145" s="722"/>
      <c r="DH145" s="721">
        <f t="shared" si="64"/>
        <v>1267.7</v>
      </c>
      <c r="DI145" s="737">
        <f>DJ145+DK145+DM145</f>
        <v>0</v>
      </c>
      <c r="DJ145" s="737"/>
      <c r="DK145" s="737"/>
      <c r="DL145" s="737"/>
      <c r="DM145" s="737"/>
      <c r="DN145" s="738"/>
      <c r="DO145" s="738"/>
      <c r="DP145" s="738"/>
      <c r="DQ145" s="738"/>
      <c r="DR145" s="738"/>
    </row>
    <row r="146" spans="1:122" ht="55.5" customHeight="1">
      <c r="A146" s="828"/>
      <c r="B146" s="829"/>
      <c r="C146" s="826"/>
      <c r="D146" s="797"/>
      <c r="E146" s="797"/>
      <c r="F146" s="798"/>
      <c r="G146" s="798"/>
      <c r="H146" s="798"/>
      <c r="I146" s="798"/>
      <c r="J146" s="798"/>
      <c r="K146" s="798"/>
      <c r="L146" s="798"/>
      <c r="M146" s="799"/>
      <c r="N146" s="800"/>
      <c r="O146" s="800"/>
      <c r="P146" s="798"/>
      <c r="Q146" s="798"/>
      <c r="R146" s="798"/>
      <c r="S146" s="798"/>
      <c r="T146" s="798"/>
      <c r="U146" s="798"/>
      <c r="V146" s="798"/>
      <c r="W146" s="826"/>
      <c r="X146" s="797"/>
      <c r="Y146" s="797"/>
      <c r="Z146" s="822"/>
      <c r="AA146" s="801"/>
      <c r="AB146" s="802"/>
      <c r="AC146" s="737"/>
      <c r="AD146" s="179" t="s">
        <v>531</v>
      </c>
      <c r="AE146" s="179" t="s">
        <v>32</v>
      </c>
      <c r="AF146" s="179" t="s">
        <v>416</v>
      </c>
      <c r="AG146" s="738"/>
      <c r="AH146" s="738"/>
      <c r="AI146" s="738"/>
      <c r="AJ146" s="738"/>
      <c r="AK146" s="738"/>
      <c r="AL146" s="738"/>
      <c r="AM146" s="738"/>
      <c r="AN146" s="738"/>
      <c r="AO146" s="738"/>
      <c r="AP146" s="738"/>
      <c r="AQ146" s="737">
        <f>AR146+AS146+AU146</f>
        <v>760.4</v>
      </c>
      <c r="AR146" s="737"/>
      <c r="AS146" s="737"/>
      <c r="AT146" s="737"/>
      <c r="AU146" s="737">
        <v>760.4</v>
      </c>
      <c r="AV146" s="738"/>
      <c r="AW146" s="738"/>
      <c r="AX146" s="738"/>
      <c r="AY146" s="738"/>
      <c r="AZ146" s="738"/>
      <c r="BA146" s="737"/>
      <c r="BB146" s="737"/>
      <c r="BC146" s="737"/>
      <c r="BD146" s="737"/>
      <c r="BE146" s="737"/>
      <c r="BF146" s="739"/>
      <c r="BG146" s="739"/>
      <c r="BH146" s="739"/>
      <c r="BI146" s="739"/>
      <c r="BJ146" s="739"/>
      <c r="BK146" s="738"/>
      <c r="BL146" s="738"/>
      <c r="BM146" s="738"/>
      <c r="BN146" s="738"/>
      <c r="BO146" s="738"/>
      <c r="BP146" s="738"/>
      <c r="BQ146" s="738"/>
      <c r="BR146" s="738"/>
      <c r="BS146" s="738"/>
      <c r="BT146" s="738"/>
      <c r="BU146" s="737">
        <f>BV146+BW146+BY146</f>
        <v>760.4</v>
      </c>
      <c r="BV146" s="737"/>
      <c r="BW146" s="737"/>
      <c r="BX146" s="737"/>
      <c r="BY146" s="737">
        <v>760.4</v>
      </c>
      <c r="BZ146" s="738"/>
      <c r="CA146" s="738"/>
      <c r="CB146" s="738"/>
      <c r="CC146" s="738"/>
      <c r="CD146" s="738"/>
      <c r="CE146" s="737"/>
      <c r="CF146" s="737"/>
      <c r="CG146" s="737"/>
      <c r="CH146" s="737"/>
      <c r="CI146" s="737"/>
      <c r="CJ146" s="737"/>
      <c r="CK146" s="737"/>
      <c r="CL146" s="737"/>
      <c r="CM146" s="737"/>
      <c r="CN146" s="737"/>
      <c r="CO146" s="721">
        <f t="shared" si="57"/>
        <v>0</v>
      </c>
      <c r="CP146" s="721">
        <f t="shared" si="58"/>
        <v>0</v>
      </c>
      <c r="CQ146" s="721">
        <f t="shared" si="59"/>
        <v>0</v>
      </c>
      <c r="CR146" s="722"/>
      <c r="CS146" s="721">
        <f t="shared" si="60"/>
        <v>0</v>
      </c>
      <c r="CT146" s="737">
        <f>CU146+CV146+CX146</f>
        <v>760.4</v>
      </c>
      <c r="CU146" s="737"/>
      <c r="CV146" s="737"/>
      <c r="CW146" s="737"/>
      <c r="CX146" s="737">
        <v>760.4</v>
      </c>
      <c r="CY146" s="738"/>
      <c r="CZ146" s="738"/>
      <c r="DA146" s="738"/>
      <c r="DB146" s="738"/>
      <c r="DC146" s="738"/>
      <c r="DD146" s="721">
        <f t="shared" si="61"/>
        <v>0</v>
      </c>
      <c r="DE146" s="721">
        <f t="shared" si="62"/>
        <v>0</v>
      </c>
      <c r="DF146" s="721">
        <f t="shared" si="63"/>
        <v>0</v>
      </c>
      <c r="DG146" s="722"/>
      <c r="DH146" s="721">
        <f t="shared" si="64"/>
        <v>0</v>
      </c>
      <c r="DI146" s="737">
        <f>DJ146+DK146+DM146</f>
        <v>760.4</v>
      </c>
      <c r="DJ146" s="737"/>
      <c r="DK146" s="737"/>
      <c r="DL146" s="737"/>
      <c r="DM146" s="737">
        <v>760.4</v>
      </c>
      <c r="DN146" s="738"/>
      <c r="DO146" s="738"/>
      <c r="DP146" s="738"/>
      <c r="DQ146" s="738"/>
      <c r="DR146" s="738"/>
    </row>
    <row r="147" spans="1:122" ht="115.5" customHeight="1">
      <c r="A147" s="803" t="s">
        <v>33</v>
      </c>
      <c r="B147" s="728">
        <v>6209</v>
      </c>
      <c r="C147" s="797" t="s">
        <v>124</v>
      </c>
      <c r="D147" s="797" t="s">
        <v>390</v>
      </c>
      <c r="E147" s="797" t="s">
        <v>125</v>
      </c>
      <c r="F147" s="798"/>
      <c r="G147" s="798"/>
      <c r="H147" s="798"/>
      <c r="I147" s="798"/>
      <c r="J147" s="798"/>
      <c r="K147" s="798"/>
      <c r="L147" s="798"/>
      <c r="M147" s="799" t="s">
        <v>123</v>
      </c>
      <c r="N147" s="800" t="s">
        <v>424</v>
      </c>
      <c r="O147" s="800" t="s">
        <v>74</v>
      </c>
      <c r="P147" s="798">
        <v>9</v>
      </c>
      <c r="Q147" s="798"/>
      <c r="R147" s="798"/>
      <c r="S147" s="798"/>
      <c r="T147" s="798"/>
      <c r="U147" s="798"/>
      <c r="V147" s="798"/>
      <c r="W147" s="797" t="s">
        <v>45</v>
      </c>
      <c r="X147" s="797" t="s">
        <v>28</v>
      </c>
      <c r="Y147" s="797" t="s">
        <v>46</v>
      </c>
      <c r="Z147" s="726"/>
      <c r="AA147" s="726"/>
      <c r="AB147" s="726"/>
      <c r="AC147" s="726"/>
      <c r="AD147" s="179" t="s">
        <v>154</v>
      </c>
      <c r="AE147" s="179" t="s">
        <v>557</v>
      </c>
      <c r="AF147" s="179" t="s">
        <v>416</v>
      </c>
      <c r="AG147" s="725">
        <f>AO147</f>
        <v>176.6</v>
      </c>
      <c r="AH147" s="725">
        <f>AP147</f>
        <v>168.6</v>
      </c>
      <c r="AI147" s="725"/>
      <c r="AJ147" s="725"/>
      <c r="AK147" s="725"/>
      <c r="AL147" s="725"/>
      <c r="AM147" s="725"/>
      <c r="AN147" s="725"/>
      <c r="AO147" s="725">
        <v>176.6</v>
      </c>
      <c r="AP147" s="725">
        <v>168.6</v>
      </c>
      <c r="AQ147" s="726"/>
      <c r="AR147" s="726"/>
      <c r="AS147" s="726"/>
      <c r="AT147" s="726"/>
      <c r="AU147" s="726"/>
      <c r="AV147" s="725"/>
      <c r="AW147" s="725"/>
      <c r="AX147" s="725"/>
      <c r="AY147" s="725"/>
      <c r="AZ147" s="725"/>
      <c r="BA147" s="726"/>
      <c r="BB147" s="726"/>
      <c r="BC147" s="726"/>
      <c r="BD147" s="726"/>
      <c r="BE147" s="726"/>
      <c r="BF147" s="727"/>
      <c r="BG147" s="727"/>
      <c r="BH147" s="727"/>
      <c r="BI147" s="727"/>
      <c r="BJ147" s="727"/>
      <c r="BK147" s="725">
        <v>176.6</v>
      </c>
      <c r="BL147" s="725">
        <v>168.6</v>
      </c>
      <c r="BM147" s="725"/>
      <c r="BN147" s="725"/>
      <c r="BO147" s="725"/>
      <c r="BP147" s="725"/>
      <c r="BQ147" s="725"/>
      <c r="BR147" s="725"/>
      <c r="BS147" s="725">
        <v>176.6</v>
      </c>
      <c r="BT147" s="725">
        <v>168.6</v>
      </c>
      <c r="BU147" s="726"/>
      <c r="BV147" s="726"/>
      <c r="BW147" s="726"/>
      <c r="BX147" s="726"/>
      <c r="BY147" s="726"/>
      <c r="BZ147" s="725"/>
      <c r="CA147" s="725"/>
      <c r="CB147" s="725"/>
      <c r="CC147" s="725"/>
      <c r="CD147" s="725"/>
      <c r="CE147" s="726"/>
      <c r="CF147" s="726"/>
      <c r="CG147" s="726"/>
      <c r="CH147" s="726"/>
      <c r="CI147" s="726"/>
      <c r="CJ147" s="726"/>
      <c r="CK147" s="726"/>
      <c r="CL147" s="726"/>
      <c r="CM147" s="726"/>
      <c r="CN147" s="726"/>
      <c r="CO147" s="721">
        <v>168.6</v>
      </c>
      <c r="CP147" s="721"/>
      <c r="CQ147" s="721"/>
      <c r="CR147" s="722"/>
      <c r="CS147" s="721">
        <v>168.6</v>
      </c>
      <c r="CT147" s="726"/>
      <c r="CU147" s="726"/>
      <c r="CV147" s="726"/>
      <c r="CW147" s="726"/>
      <c r="CX147" s="726"/>
      <c r="CY147" s="725"/>
      <c r="CZ147" s="725"/>
      <c r="DA147" s="725"/>
      <c r="DB147" s="725"/>
      <c r="DC147" s="725"/>
      <c r="DD147" s="721">
        <v>168.6</v>
      </c>
      <c r="DE147" s="721"/>
      <c r="DF147" s="721"/>
      <c r="DG147" s="722"/>
      <c r="DH147" s="721">
        <v>168.6</v>
      </c>
      <c r="DI147" s="726"/>
      <c r="DJ147" s="726"/>
      <c r="DK147" s="726"/>
      <c r="DL147" s="726"/>
      <c r="DM147" s="726"/>
      <c r="DN147" s="725"/>
      <c r="DO147" s="725"/>
      <c r="DP147" s="725"/>
      <c r="DQ147" s="725"/>
      <c r="DR147" s="725"/>
    </row>
    <row r="148" spans="1:122" ht="14.25" customHeight="1">
      <c r="A148" s="723"/>
      <c r="B148" s="728">
        <v>6209</v>
      </c>
      <c r="C148" s="726"/>
      <c r="D148" s="726"/>
      <c r="E148" s="726"/>
      <c r="F148" s="726"/>
      <c r="G148" s="726"/>
      <c r="H148" s="726"/>
      <c r="I148" s="726"/>
      <c r="J148" s="726"/>
      <c r="K148" s="726"/>
      <c r="L148" s="726"/>
      <c r="M148" s="726"/>
      <c r="N148" s="726"/>
      <c r="O148" s="726"/>
      <c r="P148" s="726"/>
      <c r="Q148" s="737"/>
      <c r="R148" s="737"/>
      <c r="S148" s="737"/>
      <c r="T148" s="737"/>
      <c r="U148" s="737"/>
      <c r="V148" s="737"/>
      <c r="W148" s="726"/>
      <c r="X148" s="726"/>
      <c r="Y148" s="726"/>
      <c r="Z148" s="726"/>
      <c r="AA148" s="726"/>
      <c r="AB148" s="726"/>
      <c r="AC148" s="726"/>
      <c r="AD148" s="179" t="s">
        <v>154</v>
      </c>
      <c r="AE148" s="179" t="s">
        <v>558</v>
      </c>
      <c r="AF148" s="179" t="s">
        <v>416</v>
      </c>
      <c r="AG148" s="725"/>
      <c r="AH148" s="725"/>
      <c r="AI148" s="725"/>
      <c r="AJ148" s="725"/>
      <c r="AK148" s="725"/>
      <c r="AL148" s="725"/>
      <c r="AM148" s="725"/>
      <c r="AN148" s="725"/>
      <c r="AO148" s="725"/>
      <c r="AP148" s="725"/>
      <c r="AQ148" s="726">
        <v>6</v>
      </c>
      <c r="AR148" s="726"/>
      <c r="AS148" s="726"/>
      <c r="AT148" s="726"/>
      <c r="AU148" s="726">
        <v>6</v>
      </c>
      <c r="AV148" s="725"/>
      <c r="AW148" s="725"/>
      <c r="AX148" s="725"/>
      <c r="AY148" s="725"/>
      <c r="AZ148" s="725"/>
      <c r="BA148" s="726"/>
      <c r="BB148" s="726"/>
      <c r="BC148" s="726"/>
      <c r="BD148" s="726"/>
      <c r="BE148" s="726"/>
      <c r="BF148" s="727"/>
      <c r="BG148" s="727"/>
      <c r="BH148" s="727"/>
      <c r="BI148" s="727"/>
      <c r="BJ148" s="727"/>
      <c r="BK148" s="725"/>
      <c r="BL148" s="725"/>
      <c r="BM148" s="725"/>
      <c r="BN148" s="725"/>
      <c r="BO148" s="725"/>
      <c r="BP148" s="725"/>
      <c r="BQ148" s="725"/>
      <c r="BR148" s="725"/>
      <c r="BS148" s="725"/>
      <c r="BT148" s="725"/>
      <c r="BU148" s="726">
        <v>6</v>
      </c>
      <c r="BV148" s="726"/>
      <c r="BW148" s="726"/>
      <c r="BX148" s="726"/>
      <c r="BY148" s="726">
        <v>6</v>
      </c>
      <c r="BZ148" s="725"/>
      <c r="CA148" s="725"/>
      <c r="CB148" s="725"/>
      <c r="CC148" s="725"/>
      <c r="CD148" s="725"/>
      <c r="CE148" s="726"/>
      <c r="CF148" s="726"/>
      <c r="CG148" s="726"/>
      <c r="CH148" s="726"/>
      <c r="CI148" s="726"/>
      <c r="CJ148" s="726"/>
      <c r="CK148" s="726"/>
      <c r="CL148" s="726"/>
      <c r="CM148" s="726"/>
      <c r="CN148" s="726"/>
      <c r="CO148" s="721"/>
      <c r="CP148" s="721"/>
      <c r="CQ148" s="721"/>
      <c r="CR148" s="722"/>
      <c r="CS148" s="721"/>
      <c r="CT148" s="726">
        <v>6</v>
      </c>
      <c r="CU148" s="726"/>
      <c r="CV148" s="726"/>
      <c r="CW148" s="726"/>
      <c r="CX148" s="726">
        <v>6</v>
      </c>
      <c r="CY148" s="725"/>
      <c r="CZ148" s="725"/>
      <c r="DA148" s="725"/>
      <c r="DB148" s="725"/>
      <c r="DC148" s="725"/>
      <c r="DD148" s="721"/>
      <c r="DE148" s="721"/>
      <c r="DF148" s="721"/>
      <c r="DG148" s="722"/>
      <c r="DH148" s="721"/>
      <c r="DI148" s="726">
        <v>6</v>
      </c>
      <c r="DJ148" s="726"/>
      <c r="DK148" s="726"/>
      <c r="DL148" s="726"/>
      <c r="DM148" s="726">
        <v>6</v>
      </c>
      <c r="DN148" s="725"/>
      <c r="DO148" s="725"/>
      <c r="DP148" s="725"/>
      <c r="DQ148" s="725"/>
      <c r="DR148" s="725"/>
    </row>
    <row r="149" spans="1:122" ht="38.25" customHeight="1">
      <c r="A149" s="782" t="s">
        <v>34</v>
      </c>
      <c r="B149" s="728">
        <v>6300</v>
      </c>
      <c r="C149" s="716" t="s">
        <v>387</v>
      </c>
      <c r="D149" s="795" t="s">
        <v>387</v>
      </c>
      <c r="E149" s="716" t="s">
        <v>387</v>
      </c>
      <c r="F149" s="716" t="s">
        <v>387</v>
      </c>
      <c r="G149" s="716" t="s">
        <v>387</v>
      </c>
      <c r="H149" s="716" t="s">
        <v>387</v>
      </c>
      <c r="I149" s="716" t="s">
        <v>387</v>
      </c>
      <c r="J149" s="716" t="s">
        <v>387</v>
      </c>
      <c r="K149" s="716" t="s">
        <v>387</v>
      </c>
      <c r="L149" s="716" t="s">
        <v>387</v>
      </c>
      <c r="M149" s="716" t="s">
        <v>387</v>
      </c>
      <c r="N149" s="716" t="s">
        <v>387</v>
      </c>
      <c r="O149" s="716" t="s">
        <v>387</v>
      </c>
      <c r="P149" s="716" t="s">
        <v>387</v>
      </c>
      <c r="Q149" s="717" t="s">
        <v>387</v>
      </c>
      <c r="R149" s="717" t="s">
        <v>387</v>
      </c>
      <c r="S149" s="717" t="s">
        <v>387</v>
      </c>
      <c r="T149" s="717" t="s">
        <v>387</v>
      </c>
      <c r="U149" s="717" t="s">
        <v>387</v>
      </c>
      <c r="V149" s="717" t="s">
        <v>387</v>
      </c>
      <c r="W149" s="716" t="s">
        <v>387</v>
      </c>
      <c r="X149" s="716" t="s">
        <v>387</v>
      </c>
      <c r="Y149" s="716" t="s">
        <v>387</v>
      </c>
      <c r="Z149" s="716" t="s">
        <v>387</v>
      </c>
      <c r="AA149" s="716" t="s">
        <v>387</v>
      </c>
      <c r="AB149" s="716" t="s">
        <v>387</v>
      </c>
      <c r="AC149" s="716" t="s">
        <v>387</v>
      </c>
      <c r="AD149" s="716" t="s">
        <v>387</v>
      </c>
      <c r="AE149" s="716"/>
      <c r="AF149" s="716"/>
      <c r="AG149" s="725">
        <f>AG151+AG152</f>
        <v>0</v>
      </c>
      <c r="AH149" s="725">
        <f t="shared" ref="AH149:CS149" si="86">AH151+AH152</f>
        <v>0</v>
      </c>
      <c r="AI149" s="725">
        <f t="shared" si="86"/>
        <v>0</v>
      </c>
      <c r="AJ149" s="725">
        <f t="shared" si="86"/>
        <v>0</v>
      </c>
      <c r="AK149" s="725">
        <f t="shared" si="86"/>
        <v>0</v>
      </c>
      <c r="AL149" s="725">
        <f t="shared" si="86"/>
        <v>0</v>
      </c>
      <c r="AM149" s="725">
        <f t="shared" si="86"/>
        <v>0</v>
      </c>
      <c r="AN149" s="725">
        <f t="shared" si="86"/>
        <v>0</v>
      </c>
      <c r="AO149" s="725">
        <f t="shared" si="86"/>
        <v>0</v>
      </c>
      <c r="AP149" s="725">
        <f t="shared" si="86"/>
        <v>0</v>
      </c>
      <c r="AQ149" s="725">
        <f t="shared" si="86"/>
        <v>0</v>
      </c>
      <c r="AR149" s="725">
        <f t="shared" si="86"/>
        <v>0</v>
      </c>
      <c r="AS149" s="725">
        <f t="shared" si="86"/>
        <v>0</v>
      </c>
      <c r="AT149" s="725">
        <f t="shared" si="86"/>
        <v>0</v>
      </c>
      <c r="AU149" s="725">
        <f t="shared" si="86"/>
        <v>0</v>
      </c>
      <c r="AV149" s="725">
        <f t="shared" si="86"/>
        <v>0</v>
      </c>
      <c r="AW149" s="725">
        <f t="shared" si="86"/>
        <v>0</v>
      </c>
      <c r="AX149" s="725">
        <f t="shared" si="86"/>
        <v>0</v>
      </c>
      <c r="AY149" s="725">
        <f t="shared" si="86"/>
        <v>0</v>
      </c>
      <c r="AZ149" s="725">
        <f t="shared" si="86"/>
        <v>0</v>
      </c>
      <c r="BA149" s="725">
        <f t="shared" si="86"/>
        <v>0</v>
      </c>
      <c r="BB149" s="725">
        <f t="shared" si="86"/>
        <v>0</v>
      </c>
      <c r="BC149" s="725">
        <f t="shared" si="86"/>
        <v>0</v>
      </c>
      <c r="BD149" s="725">
        <f t="shared" si="86"/>
        <v>0</v>
      </c>
      <c r="BE149" s="725">
        <f t="shared" si="86"/>
        <v>0</v>
      </c>
      <c r="BF149" s="725">
        <f t="shared" si="86"/>
        <v>0</v>
      </c>
      <c r="BG149" s="725">
        <f t="shared" si="86"/>
        <v>0</v>
      </c>
      <c r="BH149" s="725">
        <f t="shared" si="86"/>
        <v>0</v>
      </c>
      <c r="BI149" s="725">
        <f t="shared" si="86"/>
        <v>0</v>
      </c>
      <c r="BJ149" s="725">
        <f t="shared" si="86"/>
        <v>0</v>
      </c>
      <c r="BK149" s="725">
        <f t="shared" si="86"/>
        <v>0</v>
      </c>
      <c r="BL149" s="725">
        <f t="shared" si="86"/>
        <v>0</v>
      </c>
      <c r="BM149" s="725">
        <f t="shared" si="86"/>
        <v>0</v>
      </c>
      <c r="BN149" s="725">
        <f t="shared" si="86"/>
        <v>0</v>
      </c>
      <c r="BO149" s="725">
        <f t="shared" si="86"/>
        <v>0</v>
      </c>
      <c r="BP149" s="725">
        <f t="shared" si="86"/>
        <v>0</v>
      </c>
      <c r="BQ149" s="725">
        <f t="shared" si="86"/>
        <v>0</v>
      </c>
      <c r="BR149" s="725">
        <f t="shared" si="86"/>
        <v>0</v>
      </c>
      <c r="BS149" s="725">
        <f t="shared" si="86"/>
        <v>0</v>
      </c>
      <c r="BT149" s="725">
        <f t="shared" si="86"/>
        <v>0</v>
      </c>
      <c r="BU149" s="725">
        <f t="shared" si="86"/>
        <v>0</v>
      </c>
      <c r="BV149" s="725">
        <f t="shared" si="86"/>
        <v>0</v>
      </c>
      <c r="BW149" s="725">
        <f t="shared" si="86"/>
        <v>0</v>
      </c>
      <c r="BX149" s="725">
        <f t="shared" si="86"/>
        <v>0</v>
      </c>
      <c r="BY149" s="725">
        <f t="shared" si="86"/>
        <v>0</v>
      </c>
      <c r="BZ149" s="725">
        <f t="shared" si="86"/>
        <v>0</v>
      </c>
      <c r="CA149" s="725">
        <f t="shared" si="86"/>
        <v>0</v>
      </c>
      <c r="CB149" s="725">
        <f t="shared" si="86"/>
        <v>0</v>
      </c>
      <c r="CC149" s="725">
        <f t="shared" si="86"/>
        <v>0</v>
      </c>
      <c r="CD149" s="725">
        <f t="shared" si="86"/>
        <v>0</v>
      </c>
      <c r="CE149" s="725">
        <f t="shared" si="86"/>
        <v>0</v>
      </c>
      <c r="CF149" s="725">
        <f t="shared" si="86"/>
        <v>0</v>
      </c>
      <c r="CG149" s="725">
        <f t="shared" si="86"/>
        <v>0</v>
      </c>
      <c r="CH149" s="725">
        <f t="shared" si="86"/>
        <v>0</v>
      </c>
      <c r="CI149" s="725">
        <f t="shared" si="86"/>
        <v>0</v>
      </c>
      <c r="CJ149" s="725">
        <f t="shared" si="86"/>
        <v>0</v>
      </c>
      <c r="CK149" s="725">
        <f t="shared" si="86"/>
        <v>0</v>
      </c>
      <c r="CL149" s="725">
        <f t="shared" si="86"/>
        <v>0</v>
      </c>
      <c r="CM149" s="725">
        <f t="shared" si="86"/>
        <v>0</v>
      </c>
      <c r="CN149" s="725">
        <f t="shared" si="86"/>
        <v>0</v>
      </c>
      <c r="CO149" s="725">
        <f t="shared" si="86"/>
        <v>0</v>
      </c>
      <c r="CP149" s="725">
        <f t="shared" si="86"/>
        <v>0</v>
      </c>
      <c r="CQ149" s="725">
        <f t="shared" si="86"/>
        <v>0</v>
      </c>
      <c r="CR149" s="725">
        <f t="shared" si="86"/>
        <v>0</v>
      </c>
      <c r="CS149" s="725">
        <f t="shared" si="86"/>
        <v>0</v>
      </c>
      <c r="CT149" s="725">
        <f t="shared" ref="CT149:DR149" si="87">CT151+CT152</f>
        <v>0</v>
      </c>
      <c r="CU149" s="725">
        <f t="shared" si="87"/>
        <v>0</v>
      </c>
      <c r="CV149" s="725">
        <f t="shared" si="87"/>
        <v>0</v>
      </c>
      <c r="CW149" s="725">
        <f t="shared" si="87"/>
        <v>0</v>
      </c>
      <c r="CX149" s="725">
        <f t="shared" si="87"/>
        <v>0</v>
      </c>
      <c r="CY149" s="725">
        <f t="shared" si="87"/>
        <v>0</v>
      </c>
      <c r="CZ149" s="725">
        <f t="shared" si="87"/>
        <v>0</v>
      </c>
      <c r="DA149" s="725">
        <f t="shared" si="87"/>
        <v>0</v>
      </c>
      <c r="DB149" s="725">
        <f t="shared" si="87"/>
        <v>0</v>
      </c>
      <c r="DC149" s="725">
        <f t="shared" si="87"/>
        <v>0</v>
      </c>
      <c r="DD149" s="725">
        <f t="shared" si="87"/>
        <v>0</v>
      </c>
      <c r="DE149" s="725">
        <f t="shared" si="87"/>
        <v>0</v>
      </c>
      <c r="DF149" s="725">
        <f t="shared" si="87"/>
        <v>0</v>
      </c>
      <c r="DG149" s="725">
        <f t="shared" si="87"/>
        <v>0</v>
      </c>
      <c r="DH149" s="725">
        <f t="shared" si="87"/>
        <v>0</v>
      </c>
      <c r="DI149" s="725">
        <f t="shared" si="87"/>
        <v>6</v>
      </c>
      <c r="DJ149" s="725">
        <f t="shared" si="87"/>
        <v>0</v>
      </c>
      <c r="DK149" s="725">
        <f t="shared" si="87"/>
        <v>0</v>
      </c>
      <c r="DL149" s="725">
        <f t="shared" si="87"/>
        <v>0</v>
      </c>
      <c r="DM149" s="725">
        <f t="shared" si="87"/>
        <v>6</v>
      </c>
      <c r="DN149" s="725">
        <f t="shared" si="87"/>
        <v>0</v>
      </c>
      <c r="DO149" s="725">
        <f t="shared" si="87"/>
        <v>0</v>
      </c>
      <c r="DP149" s="725">
        <f t="shared" si="87"/>
        <v>0</v>
      </c>
      <c r="DQ149" s="725">
        <f t="shared" si="87"/>
        <v>0</v>
      </c>
      <c r="DR149" s="725">
        <f t="shared" si="87"/>
        <v>0</v>
      </c>
    </row>
    <row r="150" spans="1:122" ht="20.25" hidden="1" customHeight="1">
      <c r="A150" s="729" t="s">
        <v>92</v>
      </c>
      <c r="B150" s="730">
        <v>6301</v>
      </c>
      <c r="C150" s="731"/>
      <c r="D150" s="731"/>
      <c r="E150" s="731"/>
      <c r="F150" s="731"/>
      <c r="G150" s="731"/>
      <c r="H150" s="731"/>
      <c r="I150" s="731"/>
      <c r="J150" s="731"/>
      <c r="K150" s="731"/>
      <c r="L150" s="731"/>
      <c r="M150" s="731"/>
      <c r="N150" s="731"/>
      <c r="O150" s="731"/>
      <c r="P150" s="731"/>
      <c r="Q150" s="731"/>
      <c r="R150" s="731"/>
      <c r="S150" s="731"/>
      <c r="T150" s="731"/>
      <c r="U150" s="731"/>
      <c r="V150" s="731"/>
      <c r="W150" s="731"/>
      <c r="X150" s="731"/>
      <c r="Y150" s="731"/>
      <c r="Z150" s="731"/>
      <c r="AA150" s="731"/>
      <c r="AB150" s="731"/>
      <c r="AC150" s="731"/>
      <c r="AD150" s="731"/>
      <c r="AE150" s="731"/>
      <c r="AF150" s="731"/>
      <c r="AG150" s="733"/>
      <c r="AH150" s="733"/>
      <c r="AI150" s="733"/>
      <c r="AJ150" s="733"/>
      <c r="AK150" s="733"/>
      <c r="AL150" s="733"/>
      <c r="AM150" s="733"/>
      <c r="AN150" s="733"/>
      <c r="AO150" s="733"/>
      <c r="AP150" s="733"/>
      <c r="AQ150" s="731"/>
      <c r="AR150" s="731"/>
      <c r="AS150" s="731"/>
      <c r="AT150" s="731"/>
      <c r="AU150" s="731"/>
      <c r="AV150" s="733"/>
      <c r="AW150" s="733"/>
      <c r="AX150" s="733"/>
      <c r="AY150" s="733"/>
      <c r="AZ150" s="733"/>
      <c r="BA150" s="731"/>
      <c r="BB150" s="731"/>
      <c r="BC150" s="731"/>
      <c r="BD150" s="731"/>
      <c r="BE150" s="731"/>
      <c r="BF150" s="734"/>
      <c r="BG150" s="734"/>
      <c r="BH150" s="734"/>
      <c r="BI150" s="734"/>
      <c r="BJ150" s="734"/>
      <c r="BK150" s="733"/>
      <c r="BL150" s="733"/>
      <c r="BM150" s="733"/>
      <c r="BN150" s="733"/>
      <c r="BO150" s="733"/>
      <c r="BP150" s="733"/>
      <c r="BQ150" s="733"/>
      <c r="BR150" s="733"/>
      <c r="BS150" s="733"/>
      <c r="BT150" s="733"/>
      <c r="BU150" s="731"/>
      <c r="BV150" s="731"/>
      <c r="BW150" s="731"/>
      <c r="BX150" s="731"/>
      <c r="BY150" s="731"/>
      <c r="BZ150" s="733"/>
      <c r="CA150" s="733"/>
      <c r="CB150" s="733"/>
      <c r="CC150" s="733"/>
      <c r="CD150" s="733"/>
      <c r="CE150" s="731"/>
      <c r="CF150" s="731"/>
      <c r="CG150" s="731"/>
      <c r="CH150" s="731"/>
      <c r="CI150" s="731"/>
      <c r="CJ150" s="731"/>
      <c r="CK150" s="731"/>
      <c r="CL150" s="731"/>
      <c r="CM150" s="731"/>
      <c r="CN150" s="731"/>
      <c r="CO150" s="721">
        <f t="shared" si="57"/>
        <v>0</v>
      </c>
      <c r="CP150" s="721">
        <f t="shared" si="58"/>
        <v>0</v>
      </c>
      <c r="CQ150" s="721">
        <f t="shared" si="59"/>
        <v>0</v>
      </c>
      <c r="CR150" s="722"/>
      <c r="CS150" s="721">
        <f t="shared" si="60"/>
        <v>0</v>
      </c>
      <c r="CT150" s="731"/>
      <c r="CU150" s="731"/>
      <c r="CV150" s="731"/>
      <c r="CW150" s="731"/>
      <c r="CX150" s="731"/>
      <c r="CY150" s="733"/>
      <c r="CZ150" s="733"/>
      <c r="DA150" s="733"/>
      <c r="DB150" s="733"/>
      <c r="DC150" s="733"/>
      <c r="DD150" s="721">
        <f t="shared" si="61"/>
        <v>0</v>
      </c>
      <c r="DE150" s="721">
        <f t="shared" si="62"/>
        <v>0</v>
      </c>
      <c r="DF150" s="721">
        <f t="shared" si="63"/>
        <v>0</v>
      </c>
      <c r="DG150" s="722"/>
      <c r="DH150" s="721">
        <f t="shared" si="64"/>
        <v>0</v>
      </c>
      <c r="DI150" s="731"/>
      <c r="DJ150" s="731"/>
      <c r="DK150" s="731"/>
      <c r="DL150" s="731"/>
      <c r="DM150" s="731"/>
      <c r="DN150" s="733"/>
      <c r="DO150" s="733"/>
      <c r="DP150" s="733"/>
      <c r="DQ150" s="733"/>
      <c r="DR150" s="733"/>
    </row>
    <row r="151" spans="1:122" ht="1.5" hidden="1" customHeight="1">
      <c r="A151" s="787" t="s">
        <v>35</v>
      </c>
      <c r="B151" s="736"/>
      <c r="C151" s="737"/>
      <c r="D151" s="737"/>
      <c r="E151" s="737"/>
      <c r="F151" s="737"/>
      <c r="G151" s="737"/>
      <c r="H151" s="737"/>
      <c r="I151" s="737"/>
      <c r="J151" s="737"/>
      <c r="K151" s="737"/>
      <c r="L151" s="737"/>
      <c r="M151" s="737"/>
      <c r="N151" s="737"/>
      <c r="O151" s="737"/>
      <c r="P151" s="737"/>
      <c r="Q151" s="737"/>
      <c r="R151" s="737"/>
      <c r="S151" s="737"/>
      <c r="T151" s="737"/>
      <c r="U151" s="737"/>
      <c r="V151" s="737"/>
      <c r="W151" s="737"/>
      <c r="X151" s="737"/>
      <c r="Y151" s="737"/>
      <c r="Z151" s="737"/>
      <c r="AA151" s="737"/>
      <c r="AB151" s="737"/>
      <c r="AC151" s="737"/>
      <c r="AD151" s="179"/>
      <c r="AE151" s="179"/>
      <c r="AF151" s="179"/>
      <c r="AG151" s="738"/>
      <c r="AH151" s="738"/>
      <c r="AI151" s="738"/>
      <c r="AJ151" s="738"/>
      <c r="AK151" s="738"/>
      <c r="AL151" s="738"/>
      <c r="AM151" s="738"/>
      <c r="AN151" s="738"/>
      <c r="AO151" s="738"/>
      <c r="AP151" s="738"/>
      <c r="AQ151" s="737"/>
      <c r="AR151" s="722"/>
      <c r="AS151" s="722"/>
      <c r="AT151" s="737"/>
      <c r="AU151" s="737"/>
      <c r="AV151" s="738">
        <f>AW151+AX151+AY151+AZ151</f>
        <v>0</v>
      </c>
      <c r="AW151" s="738"/>
      <c r="AX151" s="738"/>
      <c r="AY151" s="738"/>
      <c r="AZ151" s="738"/>
      <c r="BA151" s="737">
        <f>BB151+BC151+BD151+BE151</f>
        <v>0</v>
      </c>
      <c r="BB151" s="737"/>
      <c r="BC151" s="737"/>
      <c r="BD151" s="737"/>
      <c r="BE151" s="737"/>
      <c r="BF151" s="739">
        <f>BG151+BH151+BI151+BJ151</f>
        <v>0</v>
      </c>
      <c r="BG151" s="739"/>
      <c r="BH151" s="739"/>
      <c r="BI151" s="739"/>
      <c r="BJ151" s="739"/>
      <c r="BK151" s="738"/>
      <c r="BL151" s="738"/>
      <c r="BM151" s="738"/>
      <c r="BN151" s="738"/>
      <c r="BO151" s="738"/>
      <c r="BP151" s="738"/>
      <c r="BQ151" s="738"/>
      <c r="BR151" s="738"/>
      <c r="BS151" s="738"/>
      <c r="BT151" s="738"/>
      <c r="BU151" s="737"/>
      <c r="BV151" s="722"/>
      <c r="BW151" s="722"/>
      <c r="BX151" s="737"/>
      <c r="BY151" s="737"/>
      <c r="BZ151" s="738">
        <f>CA151+CB151+CC151+CD151</f>
        <v>0</v>
      </c>
      <c r="CA151" s="738"/>
      <c r="CB151" s="738"/>
      <c r="CC151" s="738"/>
      <c r="CD151" s="738"/>
      <c r="CE151" s="737">
        <f>CF151+CG151+CH151+CI151</f>
        <v>0</v>
      </c>
      <c r="CF151" s="737"/>
      <c r="CG151" s="737"/>
      <c r="CH151" s="737"/>
      <c r="CI151" s="737"/>
      <c r="CJ151" s="737">
        <f>CK151+CL151+CM151+CN151</f>
        <v>0</v>
      </c>
      <c r="CK151" s="737"/>
      <c r="CL151" s="737"/>
      <c r="CM151" s="737"/>
      <c r="CN151" s="737"/>
      <c r="CO151" s="721">
        <f t="shared" si="57"/>
        <v>0</v>
      </c>
      <c r="CP151" s="721">
        <f t="shared" si="58"/>
        <v>0</v>
      </c>
      <c r="CQ151" s="721">
        <f t="shared" si="59"/>
        <v>0</v>
      </c>
      <c r="CR151" s="722"/>
      <c r="CS151" s="721">
        <f t="shared" si="60"/>
        <v>0</v>
      </c>
      <c r="CT151" s="737"/>
      <c r="CU151" s="722"/>
      <c r="CV151" s="722"/>
      <c r="CW151" s="737"/>
      <c r="CX151" s="737"/>
      <c r="CY151" s="738">
        <f>CZ151+DA151+DB151+DC151</f>
        <v>0</v>
      </c>
      <c r="CZ151" s="738"/>
      <c r="DA151" s="738"/>
      <c r="DB151" s="738"/>
      <c r="DC151" s="738"/>
      <c r="DD151" s="721">
        <f t="shared" si="61"/>
        <v>0</v>
      </c>
      <c r="DE151" s="721">
        <f t="shared" si="62"/>
        <v>0</v>
      </c>
      <c r="DF151" s="721">
        <f t="shared" si="63"/>
        <v>0</v>
      </c>
      <c r="DG151" s="722"/>
      <c r="DH151" s="721">
        <f t="shared" si="64"/>
        <v>0</v>
      </c>
      <c r="DI151" s="737"/>
      <c r="DJ151" s="722"/>
      <c r="DK151" s="722"/>
      <c r="DL151" s="737"/>
      <c r="DM151" s="737"/>
      <c r="DN151" s="738">
        <f>DO151+DP151+DQ151+DR151</f>
        <v>0</v>
      </c>
      <c r="DO151" s="738"/>
      <c r="DP151" s="738"/>
      <c r="DQ151" s="738"/>
      <c r="DR151" s="738"/>
    </row>
    <row r="152" spans="1:122" ht="22.5" hidden="1" customHeight="1">
      <c r="A152" s="787" t="s">
        <v>35</v>
      </c>
      <c r="B152" s="728"/>
      <c r="C152" s="726"/>
      <c r="D152" s="726"/>
      <c r="E152" s="726"/>
      <c r="F152" s="726"/>
      <c r="G152" s="726"/>
      <c r="H152" s="726"/>
      <c r="I152" s="726"/>
      <c r="J152" s="726"/>
      <c r="K152" s="726"/>
      <c r="L152" s="726"/>
      <c r="M152" s="726"/>
      <c r="N152" s="726"/>
      <c r="O152" s="726"/>
      <c r="P152" s="726"/>
      <c r="Q152" s="726"/>
      <c r="R152" s="726"/>
      <c r="S152" s="726"/>
      <c r="T152" s="726"/>
      <c r="U152" s="726"/>
      <c r="V152" s="726"/>
      <c r="W152" s="726"/>
      <c r="X152" s="726"/>
      <c r="Y152" s="726"/>
      <c r="Z152" s="726"/>
      <c r="AA152" s="726"/>
      <c r="AB152" s="726"/>
      <c r="AC152" s="726"/>
      <c r="AD152" s="179"/>
      <c r="AE152" s="179"/>
      <c r="AF152" s="179"/>
      <c r="AG152" s="738"/>
      <c r="AH152" s="738"/>
      <c r="AI152" s="738"/>
      <c r="AJ152" s="738"/>
      <c r="AK152" s="738"/>
      <c r="AL152" s="738"/>
      <c r="AM152" s="738"/>
      <c r="AN152" s="738"/>
      <c r="AO152" s="738"/>
      <c r="AP152" s="738"/>
      <c r="AQ152" s="737"/>
      <c r="AR152" s="722"/>
      <c r="AS152" s="722"/>
      <c r="AT152" s="737"/>
      <c r="AU152" s="737"/>
      <c r="AV152" s="738">
        <f>AW152+AX152+AY152+AZ152</f>
        <v>0</v>
      </c>
      <c r="AW152" s="738"/>
      <c r="AX152" s="738"/>
      <c r="AY152" s="738"/>
      <c r="AZ152" s="738">
        <v>0</v>
      </c>
      <c r="BA152" s="737"/>
      <c r="BB152" s="737"/>
      <c r="BC152" s="737"/>
      <c r="BD152" s="737"/>
      <c r="BE152" s="737"/>
      <c r="BF152" s="739"/>
      <c r="BG152" s="739"/>
      <c r="BH152" s="739"/>
      <c r="BI152" s="739"/>
      <c r="BJ152" s="739"/>
      <c r="BK152" s="738"/>
      <c r="BL152" s="738"/>
      <c r="BM152" s="738"/>
      <c r="BN152" s="738"/>
      <c r="BO152" s="738"/>
      <c r="BP152" s="738"/>
      <c r="BQ152" s="738"/>
      <c r="BR152" s="738"/>
      <c r="BS152" s="738"/>
      <c r="BT152" s="738"/>
      <c r="BU152" s="737"/>
      <c r="BV152" s="722"/>
      <c r="BW152" s="722"/>
      <c r="BX152" s="737"/>
      <c r="BY152" s="737"/>
      <c r="BZ152" s="738">
        <f>CA152+CB152+CC152+CD152</f>
        <v>0</v>
      </c>
      <c r="CA152" s="738"/>
      <c r="CB152" s="738"/>
      <c r="CC152" s="738"/>
      <c r="CD152" s="738">
        <v>0</v>
      </c>
      <c r="CE152" s="737"/>
      <c r="CF152" s="737"/>
      <c r="CG152" s="737"/>
      <c r="CH152" s="737"/>
      <c r="CI152" s="737"/>
      <c r="CJ152" s="737"/>
      <c r="CK152" s="737"/>
      <c r="CL152" s="737"/>
      <c r="CM152" s="737"/>
      <c r="CN152" s="737"/>
      <c r="CO152" s="721">
        <f>AH152</f>
        <v>0</v>
      </c>
      <c r="CP152" s="721">
        <f>AJ152</f>
        <v>0</v>
      </c>
      <c r="CQ152" s="721">
        <f>AL152</f>
        <v>0</v>
      </c>
      <c r="CR152" s="722"/>
      <c r="CS152" s="721">
        <f>AP152</f>
        <v>0</v>
      </c>
      <c r="CT152" s="737"/>
      <c r="CU152" s="722"/>
      <c r="CV152" s="722"/>
      <c r="CW152" s="737"/>
      <c r="CX152" s="737"/>
      <c r="CY152" s="738">
        <f>CZ152+DA152+DB152+DC152</f>
        <v>0</v>
      </c>
      <c r="CZ152" s="738"/>
      <c r="DA152" s="738"/>
      <c r="DB152" s="738"/>
      <c r="DC152" s="738">
        <v>0</v>
      </c>
      <c r="DD152" s="721">
        <f>BL152</f>
        <v>0</v>
      </c>
      <c r="DE152" s="721">
        <f>BN152</f>
        <v>0</v>
      </c>
      <c r="DF152" s="721">
        <f>BP152</f>
        <v>0</v>
      </c>
      <c r="DG152" s="722"/>
      <c r="DH152" s="721">
        <f>BT152</f>
        <v>0</v>
      </c>
      <c r="DI152" s="737">
        <f>DJ152+DK152+DM152</f>
        <v>6</v>
      </c>
      <c r="DJ152" s="722"/>
      <c r="DK152" s="722"/>
      <c r="DL152" s="737"/>
      <c r="DM152" s="737">
        <v>6</v>
      </c>
      <c r="DN152" s="738">
        <f>DO152+DP152+DQ152+DR152</f>
        <v>0</v>
      </c>
      <c r="DO152" s="738"/>
      <c r="DP152" s="738"/>
      <c r="DQ152" s="738"/>
      <c r="DR152" s="738">
        <v>0</v>
      </c>
    </row>
    <row r="153" spans="1:122" ht="51">
      <c r="A153" s="804" t="s">
        <v>36</v>
      </c>
      <c r="B153" s="740">
        <v>6400</v>
      </c>
      <c r="C153" s="731"/>
      <c r="D153" s="731"/>
      <c r="E153" s="731"/>
      <c r="F153" s="731"/>
      <c r="G153" s="731"/>
      <c r="H153" s="731"/>
      <c r="I153" s="731"/>
      <c r="J153" s="731"/>
      <c r="K153" s="731"/>
      <c r="L153" s="731"/>
      <c r="M153" s="731"/>
      <c r="N153" s="731"/>
      <c r="O153" s="731"/>
      <c r="P153" s="731"/>
      <c r="Q153" s="763"/>
      <c r="R153" s="763"/>
      <c r="S153" s="763"/>
      <c r="T153" s="763"/>
      <c r="U153" s="763"/>
      <c r="V153" s="763"/>
      <c r="W153" s="763"/>
      <c r="X153" s="731"/>
      <c r="Y153" s="731"/>
      <c r="Z153" s="731"/>
      <c r="AA153" s="731"/>
      <c r="AB153" s="731"/>
      <c r="AC153" s="731"/>
      <c r="AD153" s="731">
        <v>9999</v>
      </c>
      <c r="AE153" s="731">
        <v>9999999999</v>
      </c>
      <c r="AF153" s="805">
        <v>870</v>
      </c>
      <c r="AG153" s="733"/>
      <c r="AH153" s="733"/>
      <c r="AI153" s="733"/>
      <c r="AJ153" s="733"/>
      <c r="AK153" s="733"/>
      <c r="AL153" s="733"/>
      <c r="AM153" s="733"/>
      <c r="AN153" s="733"/>
      <c r="AO153" s="733"/>
      <c r="AP153" s="733"/>
      <c r="AQ153" s="731">
        <v>0</v>
      </c>
      <c r="AR153" s="731"/>
      <c r="AS153" s="731"/>
      <c r="AT153" s="731"/>
      <c r="AU153" s="731">
        <v>0</v>
      </c>
      <c r="AV153" s="733">
        <v>394</v>
      </c>
      <c r="AW153" s="733"/>
      <c r="AX153" s="733"/>
      <c r="AY153" s="733"/>
      <c r="AZ153" s="733">
        <v>394</v>
      </c>
      <c r="BA153" s="731">
        <v>809</v>
      </c>
      <c r="BB153" s="731"/>
      <c r="BC153" s="731"/>
      <c r="BD153" s="731"/>
      <c r="BE153" s="731">
        <v>809</v>
      </c>
      <c r="BF153" s="734">
        <v>809</v>
      </c>
      <c r="BG153" s="734"/>
      <c r="BH153" s="734"/>
      <c r="BI153" s="734"/>
      <c r="BJ153" s="734">
        <v>809</v>
      </c>
      <c r="BK153" s="733"/>
      <c r="BL153" s="733"/>
      <c r="BM153" s="733"/>
      <c r="BN153" s="733"/>
      <c r="BO153" s="733"/>
      <c r="BP153" s="733"/>
      <c r="BQ153" s="733"/>
      <c r="BR153" s="733"/>
      <c r="BS153" s="733"/>
      <c r="BT153" s="733"/>
      <c r="BU153" s="731">
        <v>0</v>
      </c>
      <c r="BV153" s="731"/>
      <c r="BW153" s="731"/>
      <c r="BX153" s="731"/>
      <c r="BY153" s="731">
        <v>0</v>
      </c>
      <c r="BZ153" s="733">
        <v>394</v>
      </c>
      <c r="CA153" s="733"/>
      <c r="CB153" s="733"/>
      <c r="CC153" s="733"/>
      <c r="CD153" s="733">
        <v>394</v>
      </c>
      <c r="CE153" s="731">
        <v>809</v>
      </c>
      <c r="CF153" s="731"/>
      <c r="CG153" s="731"/>
      <c r="CH153" s="731"/>
      <c r="CI153" s="731">
        <v>809</v>
      </c>
      <c r="CJ153" s="731">
        <v>809</v>
      </c>
      <c r="CK153" s="731"/>
      <c r="CL153" s="731"/>
      <c r="CM153" s="731"/>
      <c r="CN153" s="731">
        <v>809</v>
      </c>
      <c r="CO153" s="721">
        <f>AH153</f>
        <v>0</v>
      </c>
      <c r="CP153" s="721">
        <f>AJ153</f>
        <v>0</v>
      </c>
      <c r="CQ153" s="721">
        <f>AL153</f>
        <v>0</v>
      </c>
      <c r="CR153" s="722"/>
      <c r="CS153" s="721">
        <f>AP153</f>
        <v>0</v>
      </c>
      <c r="CT153" s="731">
        <v>0</v>
      </c>
      <c r="CU153" s="731"/>
      <c r="CV153" s="731"/>
      <c r="CW153" s="731"/>
      <c r="CX153" s="731">
        <v>0</v>
      </c>
      <c r="CY153" s="733">
        <v>394</v>
      </c>
      <c r="CZ153" s="733"/>
      <c r="DA153" s="733"/>
      <c r="DB153" s="733"/>
      <c r="DC153" s="733">
        <v>394</v>
      </c>
      <c r="DD153" s="721">
        <f>BL153</f>
        <v>0</v>
      </c>
      <c r="DE153" s="721">
        <f>BN153</f>
        <v>0</v>
      </c>
      <c r="DF153" s="721">
        <f>BP153</f>
        <v>0</v>
      </c>
      <c r="DG153" s="722"/>
      <c r="DH153" s="721">
        <f>BT153</f>
        <v>0</v>
      </c>
      <c r="DI153" s="731">
        <v>0</v>
      </c>
      <c r="DJ153" s="731"/>
      <c r="DK153" s="731"/>
      <c r="DL153" s="731"/>
      <c r="DM153" s="731">
        <v>0</v>
      </c>
      <c r="DN153" s="733">
        <v>394</v>
      </c>
      <c r="DO153" s="733"/>
      <c r="DP153" s="733"/>
      <c r="DQ153" s="733"/>
      <c r="DR153" s="733">
        <v>394</v>
      </c>
    </row>
    <row r="154" spans="1:122" ht="26.25" thickBot="1">
      <c r="A154" s="806" t="s">
        <v>374</v>
      </c>
      <c r="B154" s="807">
        <v>10700</v>
      </c>
      <c r="C154" s="808" t="s">
        <v>387</v>
      </c>
      <c r="D154" s="808" t="s">
        <v>387</v>
      </c>
      <c r="E154" s="808" t="s">
        <v>387</v>
      </c>
      <c r="F154" s="808" t="s">
        <v>387</v>
      </c>
      <c r="G154" s="808" t="s">
        <v>387</v>
      </c>
      <c r="H154" s="808" t="s">
        <v>387</v>
      </c>
      <c r="I154" s="808" t="s">
        <v>387</v>
      </c>
      <c r="J154" s="808" t="s">
        <v>387</v>
      </c>
      <c r="K154" s="808" t="s">
        <v>387</v>
      </c>
      <c r="L154" s="808" t="s">
        <v>387</v>
      </c>
      <c r="M154" s="808" t="s">
        <v>387</v>
      </c>
      <c r="N154" s="808" t="s">
        <v>387</v>
      </c>
      <c r="O154" s="808" t="s">
        <v>387</v>
      </c>
      <c r="P154" s="808" t="s">
        <v>387</v>
      </c>
      <c r="Q154" s="809" t="s">
        <v>387</v>
      </c>
      <c r="R154" s="809" t="s">
        <v>387</v>
      </c>
      <c r="S154" s="809" t="s">
        <v>387</v>
      </c>
      <c r="T154" s="809" t="s">
        <v>387</v>
      </c>
      <c r="U154" s="809" t="s">
        <v>387</v>
      </c>
      <c r="V154" s="809" t="s">
        <v>387</v>
      </c>
      <c r="W154" s="716" t="s">
        <v>387</v>
      </c>
      <c r="X154" s="808" t="s">
        <v>387</v>
      </c>
      <c r="Y154" s="808" t="s">
        <v>387</v>
      </c>
      <c r="Z154" s="808" t="s">
        <v>387</v>
      </c>
      <c r="AA154" s="808" t="s">
        <v>387</v>
      </c>
      <c r="AB154" s="808" t="s">
        <v>387</v>
      </c>
      <c r="AC154" s="808" t="s">
        <v>387</v>
      </c>
      <c r="AD154" s="808" t="s">
        <v>387</v>
      </c>
      <c r="AE154" s="808"/>
      <c r="AF154" s="808"/>
      <c r="AG154" s="810">
        <f t="shared" ref="AG154:AM154" si="88">AG20</f>
        <v>24757.5</v>
      </c>
      <c r="AH154" s="810">
        <f t="shared" si="88"/>
        <v>22947.7</v>
      </c>
      <c r="AI154" s="810">
        <f t="shared" si="88"/>
        <v>5535.6</v>
      </c>
      <c r="AJ154" s="810">
        <f t="shared" si="88"/>
        <v>5284.3</v>
      </c>
      <c r="AK154" s="810">
        <f t="shared" si="88"/>
        <v>2533.2000000000003</v>
      </c>
      <c r="AL154" s="810">
        <f t="shared" si="88"/>
        <v>2524.6</v>
      </c>
      <c r="AM154" s="810">
        <f t="shared" si="88"/>
        <v>0</v>
      </c>
      <c r="AN154" s="810"/>
      <c r="AO154" s="810">
        <f>AO20</f>
        <v>16688.699999999997</v>
      </c>
      <c r="AP154" s="810">
        <f>AP20</f>
        <v>15138.8</v>
      </c>
      <c r="AQ154" s="811">
        <f ca="1">AQ20+AQ153</f>
        <v>30640.399999999998</v>
      </c>
      <c r="AR154" s="811">
        <f ca="1">AR20</f>
        <v>6558.1</v>
      </c>
      <c r="AS154" s="811">
        <f ca="1">AS20</f>
        <v>4163.3</v>
      </c>
      <c r="AT154" s="811">
        <f>AT20</f>
        <v>0</v>
      </c>
      <c r="AU154" s="811">
        <f ca="1">AU20+AU153</f>
        <v>19919</v>
      </c>
      <c r="AV154" s="812">
        <f ca="1">AV20</f>
        <v>18865.8</v>
      </c>
      <c r="AW154" s="812">
        <f t="shared" ref="AW154:BE154" ca="1" si="89">AW20</f>
        <v>0</v>
      </c>
      <c r="AX154" s="812">
        <f t="shared" ca="1" si="89"/>
        <v>3108.2</v>
      </c>
      <c r="AY154" s="812">
        <f t="shared" si="89"/>
        <v>0</v>
      </c>
      <c r="AZ154" s="812">
        <f t="shared" si="89"/>
        <v>15757.599999999999</v>
      </c>
      <c r="BA154" s="812">
        <f t="shared" ca="1" si="89"/>
        <v>19271.8</v>
      </c>
      <c r="BB154" s="812">
        <f t="shared" si="89"/>
        <v>0</v>
      </c>
      <c r="BC154" s="812">
        <f t="shared" ca="1" si="89"/>
        <v>3104.2</v>
      </c>
      <c r="BD154" s="812">
        <f t="shared" si="89"/>
        <v>0</v>
      </c>
      <c r="BE154" s="812">
        <f t="shared" si="89"/>
        <v>16167.600000000002</v>
      </c>
      <c r="BF154" s="812">
        <f ca="1">BF20</f>
        <v>19271.8</v>
      </c>
      <c r="BG154" s="812">
        <f>BG20</f>
        <v>0</v>
      </c>
      <c r="BH154" s="812">
        <f ca="1">BH20</f>
        <v>3104.2</v>
      </c>
      <c r="BI154" s="812">
        <f>BI20</f>
        <v>0</v>
      </c>
      <c r="BJ154" s="812">
        <f>BJ20</f>
        <v>16167.600000000002</v>
      </c>
      <c r="BK154" s="810">
        <f t="shared" ref="BK154:BQ154" si="90">BK20</f>
        <v>23810.7</v>
      </c>
      <c r="BL154" s="810">
        <f t="shared" si="90"/>
        <v>22371.600000000002</v>
      </c>
      <c r="BM154" s="810">
        <f t="shared" si="90"/>
        <v>5535.6</v>
      </c>
      <c r="BN154" s="810">
        <f t="shared" si="90"/>
        <v>5284.3</v>
      </c>
      <c r="BO154" s="810">
        <f t="shared" si="90"/>
        <v>2533.2000000000003</v>
      </c>
      <c r="BP154" s="810">
        <f t="shared" si="90"/>
        <v>2524.6</v>
      </c>
      <c r="BQ154" s="810">
        <f t="shared" si="90"/>
        <v>0</v>
      </c>
      <c r="BR154" s="810"/>
      <c r="BS154" s="810">
        <f>BS20</f>
        <v>15741.899999999998</v>
      </c>
      <c r="BT154" s="810">
        <f>BT20</f>
        <v>14562.7</v>
      </c>
      <c r="BU154" s="811">
        <f ca="1">BU20+BU153</f>
        <v>27427.599999999999</v>
      </c>
      <c r="BV154" s="811">
        <f ca="1">BV20</f>
        <v>6558.1</v>
      </c>
      <c r="BW154" s="811">
        <f ca="1">BW20</f>
        <v>4103.8999999999996</v>
      </c>
      <c r="BX154" s="811">
        <f>BX20</f>
        <v>0</v>
      </c>
      <c r="BY154" s="811">
        <f ca="1">BY20+BY153</f>
        <v>16765.600000000002</v>
      </c>
      <c r="BZ154" s="812">
        <f ca="1">BZ20</f>
        <v>17615.8</v>
      </c>
      <c r="CA154" s="812">
        <f t="shared" ref="CA154:CI154" ca="1" si="91">CA20</f>
        <v>0</v>
      </c>
      <c r="CB154" s="812">
        <f t="shared" ca="1" si="91"/>
        <v>3108.2</v>
      </c>
      <c r="CC154" s="812">
        <f t="shared" si="91"/>
        <v>0</v>
      </c>
      <c r="CD154" s="812">
        <f t="shared" si="91"/>
        <v>14507.599999999999</v>
      </c>
      <c r="CE154" s="812">
        <f t="shared" ca="1" si="91"/>
        <v>18021.8</v>
      </c>
      <c r="CF154" s="812">
        <f t="shared" si="91"/>
        <v>0</v>
      </c>
      <c r="CG154" s="812">
        <f t="shared" ca="1" si="91"/>
        <v>3104.2</v>
      </c>
      <c r="CH154" s="812">
        <f t="shared" si="91"/>
        <v>0</v>
      </c>
      <c r="CI154" s="812">
        <f t="shared" si="91"/>
        <v>14917.600000000002</v>
      </c>
      <c r="CJ154" s="812">
        <f ca="1">CJ20</f>
        <v>18021.8</v>
      </c>
      <c r="CK154" s="812">
        <f>CK20</f>
        <v>0</v>
      </c>
      <c r="CL154" s="812">
        <f ca="1">CL20</f>
        <v>3104.2</v>
      </c>
      <c r="CM154" s="812">
        <f>CM20</f>
        <v>0</v>
      </c>
      <c r="CN154" s="812">
        <f>CN20</f>
        <v>14917.600000000002</v>
      </c>
      <c r="CO154" s="721">
        <f>AH154</f>
        <v>22947.7</v>
      </c>
      <c r="CP154" s="721">
        <f>AJ154</f>
        <v>5284.3</v>
      </c>
      <c r="CQ154" s="721">
        <f>AL154</f>
        <v>2524.6</v>
      </c>
      <c r="CR154" s="722"/>
      <c r="CS154" s="721">
        <f>AP154</f>
        <v>15138.8</v>
      </c>
      <c r="CT154" s="811">
        <f ca="1">CT20+CT153</f>
        <v>30640.399999999998</v>
      </c>
      <c r="CU154" s="811">
        <f ca="1">CU20</f>
        <v>6558.1</v>
      </c>
      <c r="CV154" s="811">
        <f ca="1">CV20</f>
        <v>4163.3</v>
      </c>
      <c r="CW154" s="811">
        <f>CW20</f>
        <v>0</v>
      </c>
      <c r="CX154" s="811">
        <f ca="1">CX20+CX153</f>
        <v>19919</v>
      </c>
      <c r="CY154" s="812">
        <f ca="1">CY20</f>
        <v>18865.8</v>
      </c>
      <c r="CZ154" s="812">
        <f ca="1">CZ20</f>
        <v>0</v>
      </c>
      <c r="DA154" s="812">
        <f ca="1">DA20</f>
        <v>3108.2</v>
      </c>
      <c r="DB154" s="812">
        <f>DB20</f>
        <v>0</v>
      </c>
      <c r="DC154" s="812">
        <f>DC20</f>
        <v>15757.599999999999</v>
      </c>
      <c r="DD154" s="721">
        <f>BL154</f>
        <v>22371.600000000002</v>
      </c>
      <c r="DE154" s="721">
        <f>BN154</f>
        <v>5284.3</v>
      </c>
      <c r="DF154" s="721">
        <f>BP154</f>
        <v>2524.6</v>
      </c>
      <c r="DG154" s="722"/>
      <c r="DH154" s="721">
        <f>BT154</f>
        <v>14562.7</v>
      </c>
      <c r="DI154" s="811">
        <f ca="1">DI20+DI153</f>
        <v>27427.599999999999</v>
      </c>
      <c r="DJ154" s="811">
        <f ca="1">DJ20</f>
        <v>6558.1</v>
      </c>
      <c r="DK154" s="811">
        <f ca="1">DK20</f>
        <v>4103.8999999999996</v>
      </c>
      <c r="DL154" s="811">
        <f>DL20</f>
        <v>0</v>
      </c>
      <c r="DM154" s="811">
        <f ca="1">DM20+DM153</f>
        <v>16765.600000000002</v>
      </c>
      <c r="DN154" s="812">
        <f ca="1">DN20</f>
        <v>17615.8</v>
      </c>
      <c r="DO154" s="812">
        <f ca="1">DO20</f>
        <v>0</v>
      </c>
      <c r="DP154" s="812">
        <f ca="1">DP20</f>
        <v>3108.2</v>
      </c>
      <c r="DQ154" s="812">
        <f>DQ20</f>
        <v>0</v>
      </c>
      <c r="DR154" s="812">
        <f>DR20</f>
        <v>14507.599999999999</v>
      </c>
    </row>
    <row r="155" spans="1:122">
      <c r="A155" s="813"/>
      <c r="B155" s="814"/>
      <c r="C155" s="813"/>
      <c r="D155" s="813"/>
      <c r="E155" s="813"/>
      <c r="F155" s="813"/>
      <c r="G155" s="813"/>
      <c r="H155" s="813"/>
      <c r="I155" s="813"/>
      <c r="J155" s="813"/>
      <c r="K155" s="813"/>
      <c r="L155" s="813"/>
      <c r="M155" s="813"/>
      <c r="N155" s="813"/>
      <c r="O155" s="813"/>
      <c r="P155" s="813"/>
      <c r="Q155" s="813"/>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c r="AT155" s="813"/>
      <c r="AU155" s="813"/>
      <c r="AV155" s="813"/>
      <c r="AW155" s="813"/>
      <c r="AX155" s="813"/>
      <c r="AY155" s="813"/>
      <c r="AZ155" s="813"/>
      <c r="BA155" s="813"/>
      <c r="BB155" s="813"/>
      <c r="BC155" s="813"/>
      <c r="BD155" s="813"/>
      <c r="BE155" s="813"/>
    </row>
    <row r="156" spans="1:122" ht="10.5" customHeight="1">
      <c r="A156" s="813" t="s">
        <v>172</v>
      </c>
      <c r="B156" s="843" t="s">
        <v>185</v>
      </c>
      <c r="C156" s="843"/>
      <c r="D156" s="843"/>
      <c r="E156" s="843"/>
      <c r="F156" s="843"/>
      <c r="G156" s="813"/>
      <c r="H156" s="815"/>
      <c r="I156" s="815"/>
      <c r="J156" s="815"/>
      <c r="K156" s="813"/>
      <c r="L156" s="813"/>
      <c r="M156" s="815" t="s">
        <v>185</v>
      </c>
      <c r="N156" s="815"/>
      <c r="O156" s="815"/>
      <c r="P156" s="815"/>
      <c r="Q156" s="813"/>
      <c r="R156" s="813"/>
      <c r="S156" s="813"/>
      <c r="T156" s="813"/>
      <c r="U156" s="813"/>
      <c r="V156" s="813"/>
      <c r="W156" s="813"/>
      <c r="X156" s="813"/>
      <c r="Y156" s="813"/>
      <c r="Z156" s="813"/>
      <c r="AA156" s="813"/>
      <c r="AB156" s="813"/>
      <c r="AC156" s="813"/>
      <c r="AD156" s="813"/>
      <c r="AE156" s="813"/>
      <c r="AF156" s="813"/>
    </row>
    <row r="157" spans="1:122" ht="11.25" customHeight="1">
      <c r="A157" s="813"/>
      <c r="B157" s="814"/>
      <c r="C157" s="813"/>
      <c r="D157" s="814"/>
      <c r="E157" s="813"/>
      <c r="F157" s="813"/>
      <c r="G157" s="813"/>
      <c r="H157" s="813"/>
      <c r="I157" s="813" t="s">
        <v>37</v>
      </c>
      <c r="J157" s="813"/>
      <c r="K157" s="813"/>
      <c r="L157" s="813"/>
      <c r="M157" s="844"/>
      <c r="N157" s="844"/>
      <c r="O157" s="844"/>
      <c r="P157" s="844"/>
      <c r="Q157" s="813"/>
      <c r="R157" s="813"/>
      <c r="S157" s="813"/>
      <c r="T157" s="813"/>
      <c r="U157" s="813"/>
      <c r="V157" s="813"/>
      <c r="W157" s="813"/>
      <c r="X157" s="813"/>
      <c r="Y157" s="813"/>
      <c r="Z157" s="813"/>
      <c r="AA157" s="813"/>
      <c r="AB157" s="813"/>
      <c r="AC157" s="813"/>
      <c r="AD157" s="813"/>
      <c r="AE157" s="813"/>
      <c r="AF157" s="813"/>
      <c r="BA157" s="600"/>
      <c r="BB157" s="600"/>
      <c r="BC157" s="600"/>
      <c r="BD157" s="600"/>
      <c r="BE157" s="600"/>
      <c r="BF157" s="600"/>
      <c r="BG157" s="600"/>
      <c r="BH157" s="600"/>
      <c r="BI157" s="600"/>
      <c r="BJ157" s="600"/>
    </row>
    <row r="158" spans="1:122" ht="12" customHeight="1">
      <c r="A158" s="813" t="s">
        <v>38</v>
      </c>
      <c r="B158" s="814"/>
      <c r="C158" s="813" t="s">
        <v>186</v>
      </c>
      <c r="D158" s="814"/>
      <c r="E158" s="813"/>
      <c r="F158" s="813"/>
      <c r="G158" s="813"/>
      <c r="H158" s="813"/>
      <c r="I158" s="813"/>
      <c r="J158" s="813"/>
      <c r="K158" s="813"/>
      <c r="L158" s="813"/>
      <c r="M158" s="813" t="s">
        <v>186</v>
      </c>
      <c r="N158" s="813"/>
      <c r="O158" s="813"/>
      <c r="P158" s="813"/>
      <c r="Q158" s="813"/>
      <c r="R158" s="813"/>
      <c r="S158" s="813"/>
      <c r="T158" s="813"/>
      <c r="U158" s="813"/>
      <c r="V158" s="813"/>
      <c r="W158" s="813"/>
      <c r="X158" s="813"/>
      <c r="Y158" s="813"/>
      <c r="Z158" s="813"/>
      <c r="AA158" s="813"/>
      <c r="AB158" s="813"/>
      <c r="AC158" s="813"/>
      <c r="AD158" s="813"/>
      <c r="AE158" s="813"/>
      <c r="AF158" s="813"/>
    </row>
    <row r="159" spans="1:122" ht="0.75" hidden="1" customHeight="1">
      <c r="A159" s="813" t="s">
        <v>173</v>
      </c>
      <c r="B159" s="816"/>
      <c r="C159" s="815" t="s">
        <v>39</v>
      </c>
      <c r="D159" s="816"/>
      <c r="E159" s="815"/>
      <c r="F159" s="813"/>
      <c r="G159" s="813"/>
      <c r="H159" s="815"/>
      <c r="I159" s="815"/>
      <c r="J159" s="815"/>
      <c r="K159" s="813"/>
      <c r="L159" s="813"/>
      <c r="M159" s="815"/>
      <c r="N159" s="815"/>
      <c r="O159" s="815"/>
      <c r="P159" s="815"/>
      <c r="Q159" s="813"/>
      <c r="R159" s="813"/>
      <c r="S159" s="813"/>
      <c r="T159" s="813"/>
      <c r="U159" s="813"/>
      <c r="V159" s="813"/>
      <c r="W159" s="815"/>
      <c r="X159" s="815"/>
      <c r="Y159" s="815"/>
      <c r="Z159" s="813"/>
      <c r="AA159" s="813"/>
      <c r="AB159" s="813"/>
      <c r="AC159" s="813"/>
      <c r="AD159" s="813"/>
      <c r="AE159" s="813"/>
      <c r="AF159" s="813"/>
      <c r="AG159" s="813"/>
      <c r="AH159" s="813"/>
      <c r="AI159" s="813"/>
      <c r="AJ159" s="813"/>
      <c r="AK159" s="813"/>
      <c r="AL159" s="813"/>
      <c r="AM159" s="813"/>
      <c r="AN159" s="813"/>
      <c r="AO159" s="813"/>
      <c r="AP159" s="813"/>
      <c r="AQ159" s="813"/>
      <c r="AR159" s="813"/>
      <c r="AS159" s="813"/>
      <c r="AT159" s="813"/>
      <c r="AU159" s="813"/>
      <c r="AV159" s="813"/>
      <c r="AW159" s="813"/>
      <c r="AX159" s="813"/>
      <c r="AY159" s="813"/>
      <c r="AZ159" s="813"/>
      <c r="BA159" s="813"/>
      <c r="BB159" s="813"/>
      <c r="BC159" s="813"/>
      <c r="BD159" s="813"/>
      <c r="BE159" s="813"/>
    </row>
    <row r="160" spans="1:122" ht="17.25" customHeight="1">
      <c r="A160" s="813"/>
      <c r="B160" s="814"/>
      <c r="C160" s="813"/>
      <c r="D160" s="814" t="s">
        <v>40</v>
      </c>
      <c r="E160" s="813"/>
      <c r="F160" s="813"/>
      <c r="G160" s="813"/>
      <c r="H160" s="813"/>
      <c r="I160" s="813" t="s">
        <v>37</v>
      </c>
      <c r="J160" s="813"/>
      <c r="K160" s="813"/>
      <c r="L160" s="813"/>
      <c r="M160" s="844" t="s">
        <v>41</v>
      </c>
      <c r="N160" s="844"/>
      <c r="O160" s="844"/>
      <c r="P160" s="844"/>
      <c r="Q160" s="813"/>
      <c r="R160" s="813"/>
      <c r="S160" s="813"/>
      <c r="T160" s="813"/>
      <c r="U160" s="813"/>
      <c r="V160" s="813"/>
      <c r="W160" s="844"/>
      <c r="X160" s="844"/>
      <c r="Y160" s="844"/>
      <c r="Z160" s="813"/>
      <c r="AA160" s="813"/>
      <c r="AB160" s="813"/>
      <c r="AC160" s="813"/>
      <c r="AD160" s="813"/>
      <c r="AE160" s="813"/>
      <c r="AF160" s="813"/>
      <c r="AG160" s="813"/>
      <c r="AH160" s="813"/>
      <c r="AI160" s="813"/>
      <c r="AJ160" s="813"/>
      <c r="AK160" s="813"/>
      <c r="AL160" s="813"/>
      <c r="AM160" s="813"/>
      <c r="AN160" s="813"/>
      <c r="AO160" s="813"/>
      <c r="AP160" s="813"/>
      <c r="AQ160" s="813"/>
      <c r="AR160" s="813"/>
      <c r="AS160" s="813"/>
      <c r="AT160" s="813"/>
      <c r="AU160" s="813"/>
      <c r="AV160" s="813"/>
      <c r="AW160" s="813"/>
      <c r="AX160" s="813"/>
      <c r="AY160" s="813"/>
      <c r="AZ160" s="813"/>
      <c r="BA160" s="813"/>
      <c r="BB160" s="813"/>
      <c r="BC160" s="813"/>
      <c r="BD160" s="813"/>
      <c r="BE160" s="813"/>
    </row>
    <row r="161" spans="1:92" ht="15" customHeight="1">
      <c r="A161" s="813"/>
      <c r="B161" s="814"/>
      <c r="C161" s="813"/>
      <c r="D161" s="813"/>
      <c r="E161" s="813"/>
      <c r="F161" s="813"/>
      <c r="G161" s="813"/>
      <c r="H161" s="813"/>
      <c r="I161" s="813"/>
      <c r="J161" s="813"/>
      <c r="K161" s="813"/>
      <c r="L161" s="813"/>
      <c r="M161" s="813"/>
      <c r="N161" s="813"/>
      <c r="O161" s="813"/>
      <c r="P161" s="813"/>
      <c r="Q161" s="813"/>
      <c r="R161" s="813"/>
      <c r="S161" s="813"/>
      <c r="T161" s="813"/>
      <c r="U161" s="813"/>
      <c r="V161" s="813"/>
      <c r="W161" s="813"/>
      <c r="X161" s="813"/>
      <c r="Y161" s="813"/>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c r="AT161" s="813"/>
      <c r="AU161" s="813"/>
      <c r="AV161" s="813"/>
      <c r="AW161" s="813"/>
      <c r="AX161" s="813"/>
      <c r="AY161" s="813"/>
      <c r="AZ161" s="813"/>
      <c r="BA161" s="813"/>
      <c r="BB161" s="813"/>
      <c r="BC161" s="813"/>
      <c r="BD161" s="813"/>
      <c r="BE161" s="813"/>
    </row>
    <row r="163" spans="1:92">
      <c r="AG163" s="298">
        <v>24757.5</v>
      </c>
      <c r="AH163" s="298">
        <v>22947.7</v>
      </c>
      <c r="AI163" s="298">
        <v>5535.6</v>
      </c>
      <c r="AK163" s="298">
        <v>2533.1999999999998</v>
      </c>
      <c r="AQ163" s="813">
        <v>30640.400000000001</v>
      </c>
      <c r="AR163" s="813">
        <v>6558.1</v>
      </c>
      <c r="AS163" s="813">
        <v>4163.3</v>
      </c>
      <c r="AT163" s="813"/>
      <c r="AU163" s="813">
        <v>19919</v>
      </c>
      <c r="AV163" s="817">
        <v>18865.8</v>
      </c>
      <c r="AW163" s="818">
        <v>0</v>
      </c>
      <c r="AX163" s="817">
        <v>3108.2</v>
      </c>
      <c r="AY163" s="817"/>
      <c r="AZ163" s="817">
        <v>15757.6</v>
      </c>
      <c r="BA163" s="817">
        <v>19271.8</v>
      </c>
      <c r="BB163" s="817">
        <v>0</v>
      </c>
      <c r="BC163" s="817">
        <v>3104.2</v>
      </c>
      <c r="BD163" s="817"/>
      <c r="BE163" s="817">
        <v>16167.6</v>
      </c>
      <c r="BF163" s="817">
        <v>19271.8</v>
      </c>
      <c r="BG163" s="817">
        <v>0</v>
      </c>
      <c r="BH163" s="817">
        <v>3104.2</v>
      </c>
      <c r="BI163" s="817"/>
      <c r="BJ163" s="817"/>
      <c r="BK163" s="600">
        <v>23810.7</v>
      </c>
      <c r="BL163" s="600">
        <v>22371.599999999999</v>
      </c>
      <c r="BM163" s="298">
        <v>5535.6</v>
      </c>
      <c r="BN163" s="298">
        <v>5284.3</v>
      </c>
      <c r="BO163" s="298">
        <v>2533.1999999999998</v>
      </c>
      <c r="BP163" s="298">
        <v>2524.6</v>
      </c>
      <c r="BS163" s="298">
        <v>15741.9</v>
      </c>
      <c r="BT163" s="298">
        <v>14562.7</v>
      </c>
      <c r="BU163" s="298">
        <v>27427.599999999999</v>
      </c>
      <c r="BV163" s="298">
        <v>6558.1</v>
      </c>
      <c r="BW163" s="298">
        <v>4103.8999999999996</v>
      </c>
      <c r="BY163" s="298">
        <v>16765.599999999999</v>
      </c>
      <c r="BZ163" s="298">
        <v>17615.8</v>
      </c>
      <c r="CB163" s="298">
        <v>3108.2</v>
      </c>
      <c r="CD163" s="298">
        <v>14507.6</v>
      </c>
      <c r="CE163" s="298">
        <v>18021.8</v>
      </c>
      <c r="CG163" s="298">
        <v>3104.2</v>
      </c>
      <c r="CI163" s="298">
        <v>14917.6</v>
      </c>
      <c r="CJ163" s="298">
        <v>18021.8</v>
      </c>
      <c r="CK163" s="298">
        <v>0</v>
      </c>
      <c r="CL163" s="298">
        <v>3104.2</v>
      </c>
      <c r="CN163" s="298">
        <v>14917.6</v>
      </c>
    </row>
    <row r="164" spans="1:92">
      <c r="AG164" s="813"/>
      <c r="AH164" s="813"/>
      <c r="AI164" s="819"/>
      <c r="AJ164" s="819"/>
      <c r="AK164" s="813"/>
      <c r="AL164" s="813"/>
      <c r="AM164" s="813"/>
      <c r="AN164" s="813"/>
      <c r="AO164" s="813"/>
      <c r="AP164" s="813"/>
      <c r="AQ164" s="813"/>
      <c r="AR164" s="819"/>
      <c r="AS164" s="813"/>
      <c r="AT164" s="813"/>
      <c r="AU164" s="813"/>
      <c r="AV164" s="813"/>
      <c r="AW164" s="819"/>
      <c r="AX164" s="813"/>
      <c r="AY164" s="813"/>
      <c r="AZ164" s="813"/>
      <c r="BA164" s="813"/>
      <c r="BB164" s="819"/>
      <c r="BC164" s="813"/>
      <c r="BD164" s="813"/>
      <c r="BE164" s="813"/>
    </row>
    <row r="165" spans="1:92">
      <c r="AG165" s="819">
        <f>AG154-AG163</f>
        <v>0</v>
      </c>
      <c r="AH165" s="819"/>
      <c r="AI165" s="819">
        <f>AI154-AI163</f>
        <v>0</v>
      </c>
      <c r="AJ165" s="819"/>
      <c r="AK165" s="819">
        <f>AK154-AK163</f>
        <v>0</v>
      </c>
      <c r="AL165" s="819"/>
      <c r="AM165" s="819"/>
      <c r="AN165" s="819"/>
      <c r="AO165" s="819"/>
      <c r="AP165" s="819"/>
      <c r="AQ165" s="819">
        <f ca="1">AQ154-AQ163</f>
        <v>0</v>
      </c>
      <c r="AR165" s="819">
        <f t="shared" ref="AR165:CN165" ca="1" si="92">AR154-AR163</f>
        <v>0</v>
      </c>
      <c r="AS165" s="819">
        <f t="shared" ca="1" si="92"/>
        <v>0</v>
      </c>
      <c r="AT165" s="819">
        <f t="shared" si="92"/>
        <v>0</v>
      </c>
      <c r="AU165" s="819">
        <f t="shared" ca="1" si="92"/>
        <v>0</v>
      </c>
      <c r="AV165" s="819">
        <f t="shared" ca="1" si="92"/>
        <v>0</v>
      </c>
      <c r="AW165" s="819">
        <f t="shared" ca="1" si="92"/>
        <v>0</v>
      </c>
      <c r="AX165" s="819">
        <f t="shared" ca="1" si="92"/>
        <v>0</v>
      </c>
      <c r="AY165" s="819">
        <f t="shared" si="92"/>
        <v>0</v>
      </c>
      <c r="AZ165" s="819">
        <f t="shared" si="92"/>
        <v>0</v>
      </c>
      <c r="BA165" s="819">
        <f t="shared" ca="1" si="92"/>
        <v>0</v>
      </c>
      <c r="BB165" s="819">
        <f t="shared" si="92"/>
        <v>0</v>
      </c>
      <c r="BC165" s="819">
        <f t="shared" ca="1" si="92"/>
        <v>0</v>
      </c>
      <c r="BD165" s="819">
        <f t="shared" si="92"/>
        <v>0</v>
      </c>
      <c r="BE165" s="819">
        <f t="shared" si="92"/>
        <v>0</v>
      </c>
      <c r="BF165" s="819">
        <f t="shared" ca="1" si="92"/>
        <v>0</v>
      </c>
      <c r="BG165" s="819">
        <f t="shared" si="92"/>
        <v>0</v>
      </c>
      <c r="BH165" s="819">
        <f t="shared" ca="1" si="92"/>
        <v>0</v>
      </c>
      <c r="BI165" s="819">
        <f t="shared" si="92"/>
        <v>0</v>
      </c>
      <c r="BJ165" s="819">
        <f t="shared" si="92"/>
        <v>16167.600000000002</v>
      </c>
      <c r="BK165" s="600">
        <f t="shared" si="92"/>
        <v>0</v>
      </c>
      <c r="BL165" s="600">
        <f t="shared" si="92"/>
        <v>0</v>
      </c>
      <c r="BM165" s="600">
        <f t="shared" si="92"/>
        <v>0</v>
      </c>
      <c r="BN165" s="600">
        <f t="shared" si="92"/>
        <v>0</v>
      </c>
      <c r="BO165" s="600">
        <f t="shared" si="92"/>
        <v>0</v>
      </c>
      <c r="BP165" s="600">
        <f t="shared" si="92"/>
        <v>0</v>
      </c>
      <c r="BQ165" s="600">
        <f t="shared" si="92"/>
        <v>0</v>
      </c>
      <c r="BR165" s="600">
        <f t="shared" si="92"/>
        <v>0</v>
      </c>
      <c r="BS165" s="600">
        <f t="shared" si="92"/>
        <v>0</v>
      </c>
      <c r="BT165" s="600">
        <f t="shared" si="92"/>
        <v>0</v>
      </c>
      <c r="BU165" s="600">
        <f t="shared" ca="1" si="92"/>
        <v>0</v>
      </c>
      <c r="BV165" s="600">
        <f t="shared" ca="1" si="92"/>
        <v>0</v>
      </c>
      <c r="BW165" s="600">
        <f t="shared" ca="1" si="92"/>
        <v>0</v>
      </c>
      <c r="BX165" s="600">
        <f t="shared" si="92"/>
        <v>0</v>
      </c>
      <c r="BY165" s="600">
        <f t="shared" ca="1" si="92"/>
        <v>0</v>
      </c>
      <c r="BZ165" s="600">
        <f t="shared" ca="1" si="92"/>
        <v>0</v>
      </c>
      <c r="CA165" s="600">
        <f t="shared" ca="1" si="92"/>
        <v>0</v>
      </c>
      <c r="CB165" s="600">
        <f t="shared" ca="1" si="92"/>
        <v>0</v>
      </c>
      <c r="CC165" s="600">
        <f t="shared" si="92"/>
        <v>0</v>
      </c>
      <c r="CD165" s="600">
        <f t="shared" si="92"/>
        <v>0</v>
      </c>
      <c r="CE165" s="600">
        <f t="shared" ca="1" si="92"/>
        <v>0</v>
      </c>
      <c r="CF165" s="600">
        <f t="shared" si="92"/>
        <v>0</v>
      </c>
      <c r="CG165" s="600">
        <f t="shared" ca="1" si="92"/>
        <v>0</v>
      </c>
      <c r="CH165" s="600">
        <f t="shared" si="92"/>
        <v>0</v>
      </c>
      <c r="CI165" s="600">
        <f t="shared" si="92"/>
        <v>0</v>
      </c>
      <c r="CJ165" s="600">
        <f t="shared" ca="1" si="92"/>
        <v>0</v>
      </c>
      <c r="CK165" s="600">
        <f t="shared" si="92"/>
        <v>0</v>
      </c>
      <c r="CL165" s="600">
        <f t="shared" ca="1" si="92"/>
        <v>0</v>
      </c>
      <c r="CM165" s="600">
        <f t="shared" si="92"/>
        <v>0</v>
      </c>
      <c r="CN165" s="600">
        <f t="shared" si="92"/>
        <v>0</v>
      </c>
    </row>
    <row r="168" spans="1:92">
      <c r="AI168" s="600"/>
      <c r="AJ168" s="600"/>
    </row>
  </sheetData>
  <mergeCells count="244">
    <mergeCell ref="O13:O18"/>
    <mergeCell ref="P13:P18"/>
    <mergeCell ref="C13:C18"/>
    <mergeCell ref="D13:D18"/>
    <mergeCell ref="E13:E18"/>
    <mergeCell ref="F13:F18"/>
    <mergeCell ref="G13:G18"/>
    <mergeCell ref="H13:H18"/>
    <mergeCell ref="I13:I18"/>
    <mergeCell ref="J13:J18"/>
    <mergeCell ref="C12:E12"/>
    <mergeCell ref="F12:I12"/>
    <mergeCell ref="CO12:CS12"/>
    <mergeCell ref="CT12:CX12"/>
    <mergeCell ref="CY12:DC12"/>
    <mergeCell ref="DD12:DH12"/>
    <mergeCell ref="BK12:BT12"/>
    <mergeCell ref="BU12:BY12"/>
    <mergeCell ref="BZ12:CD12"/>
    <mergeCell ref="CE12:CN12"/>
    <mergeCell ref="J12:L12"/>
    <mergeCell ref="M12:P12"/>
    <mergeCell ref="Q12:S12"/>
    <mergeCell ref="T12:V12"/>
    <mergeCell ref="A2:BE2"/>
    <mergeCell ref="A4:BE4"/>
    <mergeCell ref="A9:A18"/>
    <mergeCell ref="B9:B18"/>
    <mergeCell ref="C9:AB10"/>
    <mergeCell ref="AC9:AC18"/>
    <mergeCell ref="AV12:AZ12"/>
    <mergeCell ref="BA12:BJ12"/>
    <mergeCell ref="AA13:AA18"/>
    <mergeCell ref="AB13:AB18"/>
    <mergeCell ref="AD13:AD18"/>
    <mergeCell ref="AE13:AE18"/>
    <mergeCell ref="AD9:AF12"/>
    <mergeCell ref="AG9:BJ11"/>
    <mergeCell ref="W12:Y12"/>
    <mergeCell ref="Z12:AB12"/>
    <mergeCell ref="AF13:AF18"/>
    <mergeCell ref="AG13:AH13"/>
    <mergeCell ref="BK9:CN11"/>
    <mergeCell ref="DD9:DR11"/>
    <mergeCell ref="DI12:DM12"/>
    <mergeCell ref="DN12:DR12"/>
    <mergeCell ref="AG12:AP12"/>
    <mergeCell ref="AQ12:AU12"/>
    <mergeCell ref="BK13:BL13"/>
    <mergeCell ref="BM13:BN13"/>
    <mergeCell ref="C11:V11"/>
    <mergeCell ref="W11:AB11"/>
    <mergeCell ref="Q13:Q18"/>
    <mergeCell ref="R13:R18"/>
    <mergeCell ref="K13:K18"/>
    <mergeCell ref="L13:L18"/>
    <mergeCell ref="M13:M18"/>
    <mergeCell ref="N13:N18"/>
    <mergeCell ref="BO13:BP13"/>
    <mergeCell ref="BA14:BA18"/>
    <mergeCell ref="BB14:BB18"/>
    <mergeCell ref="BC14:BC18"/>
    <mergeCell ref="BD14:BD18"/>
    <mergeCell ref="BK14:BK18"/>
    <mergeCell ref="BL14:BL18"/>
    <mergeCell ref="BG14:BG18"/>
    <mergeCell ref="BH14:BH18"/>
    <mergeCell ref="BI14:BI18"/>
    <mergeCell ref="BQ13:BR13"/>
    <mergeCell ref="BS13:BT13"/>
    <mergeCell ref="BU13:BU18"/>
    <mergeCell ref="BQ14:BQ18"/>
    <mergeCell ref="BR14:BR18"/>
    <mergeCell ref="BS14:BS18"/>
    <mergeCell ref="BT14:BT18"/>
    <mergeCell ref="BZ13:BZ18"/>
    <mergeCell ref="CA13:CA18"/>
    <mergeCell ref="BV13:BV18"/>
    <mergeCell ref="BW13:BW18"/>
    <mergeCell ref="BX13:BX18"/>
    <mergeCell ref="BY13:BY18"/>
    <mergeCell ref="CD13:CD18"/>
    <mergeCell ref="CR13:CR18"/>
    <mergeCell ref="CS13:CS18"/>
    <mergeCell ref="CM14:CM18"/>
    <mergeCell ref="CN14:CN18"/>
    <mergeCell ref="CO13:CO18"/>
    <mergeCell ref="CV13:CV18"/>
    <mergeCell ref="CH14:CH18"/>
    <mergeCell ref="CI14:CI18"/>
    <mergeCell ref="CJ14:CJ18"/>
    <mergeCell ref="CB13:CB18"/>
    <mergeCell ref="CC13:CC18"/>
    <mergeCell ref="CJ13:CN13"/>
    <mergeCell ref="CE14:CE18"/>
    <mergeCell ref="CF14:CF18"/>
    <mergeCell ref="CG14:CG18"/>
    <mergeCell ref="DI13:DI18"/>
    <mergeCell ref="CE13:CI13"/>
    <mergeCell ref="DA13:DA18"/>
    <mergeCell ref="DC13:DC18"/>
    <mergeCell ref="DD13:DD18"/>
    <mergeCell ref="DB13:DB18"/>
    <mergeCell ref="CK14:CK18"/>
    <mergeCell ref="CL14:CL18"/>
    <mergeCell ref="CT13:CT18"/>
    <mergeCell ref="CU13:CU18"/>
    <mergeCell ref="BM14:BM18"/>
    <mergeCell ref="BN14:BN18"/>
    <mergeCell ref="BO14:BO18"/>
    <mergeCell ref="BP14:BP18"/>
    <mergeCell ref="DP13:DP18"/>
    <mergeCell ref="DQ13:DQ18"/>
    <mergeCell ref="DJ13:DJ18"/>
    <mergeCell ref="DK13:DK18"/>
    <mergeCell ref="DL13:DL18"/>
    <mergeCell ref="DM13:DM18"/>
    <mergeCell ref="DN13:DN18"/>
    <mergeCell ref="DE13:DE18"/>
    <mergeCell ref="CX13:CX18"/>
    <mergeCell ref="CY13:CY18"/>
    <mergeCell ref="CZ13:CZ18"/>
    <mergeCell ref="DR13:DR18"/>
    <mergeCell ref="DO13:DO18"/>
    <mergeCell ref="DF13:DF18"/>
    <mergeCell ref="DG13:DG18"/>
    <mergeCell ref="DH13:DH18"/>
    <mergeCell ref="A25:A33"/>
    <mergeCell ref="B25:B33"/>
    <mergeCell ref="C25:C33"/>
    <mergeCell ref="D25:D30"/>
    <mergeCell ref="CW13:CW18"/>
    <mergeCell ref="CP13:CP18"/>
    <mergeCell ref="CQ13:CQ18"/>
    <mergeCell ref="AG14:AG18"/>
    <mergeCell ref="AH14:AH18"/>
    <mergeCell ref="AI14:AI18"/>
    <mergeCell ref="Z25:Z33"/>
    <mergeCell ref="E25:E30"/>
    <mergeCell ref="BE14:BE18"/>
    <mergeCell ref="BF14:BF18"/>
    <mergeCell ref="AS13:AS18"/>
    <mergeCell ref="AT13:AT18"/>
    <mergeCell ref="AU13:AU18"/>
    <mergeCell ref="AV13:AV18"/>
    <mergeCell ref="AW13:AW18"/>
    <mergeCell ref="AX13:AX18"/>
    <mergeCell ref="Y13:Y18"/>
    <mergeCell ref="AM13:AN13"/>
    <mergeCell ref="AO13:AP13"/>
    <mergeCell ref="AQ13:AQ18"/>
    <mergeCell ref="AI13:AJ13"/>
    <mergeCell ref="AK13:AL13"/>
    <mergeCell ref="AL14:AL18"/>
    <mergeCell ref="Z13:Z18"/>
    <mergeCell ref="AJ14:AJ18"/>
    <mergeCell ref="AK14:AK18"/>
    <mergeCell ref="AB25:AB30"/>
    <mergeCell ref="A34:A37"/>
    <mergeCell ref="B34:B37"/>
    <mergeCell ref="C34:C37"/>
    <mergeCell ref="M34:M37"/>
    <mergeCell ref="W34:W37"/>
    <mergeCell ref="Z34:Z37"/>
    <mergeCell ref="Y25:Y30"/>
    <mergeCell ref="M25:M33"/>
    <mergeCell ref="N25:N30"/>
    <mergeCell ref="BJ14:BJ18"/>
    <mergeCell ref="AR13:AR18"/>
    <mergeCell ref="AP14:AP18"/>
    <mergeCell ref="AM14:AM18"/>
    <mergeCell ref="AN14:AN18"/>
    <mergeCell ref="AO14:AO18"/>
    <mergeCell ref="AY13:AY18"/>
    <mergeCell ref="AZ13:AZ18"/>
    <mergeCell ref="BA13:BE13"/>
    <mergeCell ref="BF13:BJ13"/>
    <mergeCell ref="W13:W18"/>
    <mergeCell ref="X13:X18"/>
    <mergeCell ref="W25:W33"/>
    <mergeCell ref="X25:X30"/>
    <mergeCell ref="S13:S18"/>
    <mergeCell ref="T13:T18"/>
    <mergeCell ref="U13:U18"/>
    <mergeCell ref="V13:V18"/>
    <mergeCell ref="W38:W46"/>
    <mergeCell ref="Z38:Z46"/>
    <mergeCell ref="A56:A58"/>
    <mergeCell ref="B56:B58"/>
    <mergeCell ref="O25:O30"/>
    <mergeCell ref="A38:A46"/>
    <mergeCell ref="B38:B46"/>
    <mergeCell ref="C38:C46"/>
    <mergeCell ref="M38:M46"/>
    <mergeCell ref="C47:C55"/>
    <mergeCell ref="A62:A63"/>
    <mergeCell ref="B62:B63"/>
    <mergeCell ref="W47:W54"/>
    <mergeCell ref="Z47:Z55"/>
    <mergeCell ref="A47:A55"/>
    <mergeCell ref="B47:B55"/>
    <mergeCell ref="M47:M55"/>
    <mergeCell ref="Z62:Z63"/>
    <mergeCell ref="C62:C63"/>
    <mergeCell ref="W62:W63"/>
    <mergeCell ref="A64:A69"/>
    <mergeCell ref="B64:B69"/>
    <mergeCell ref="W64:W69"/>
    <mergeCell ref="Y98:Y99"/>
    <mergeCell ref="Z98:Z105"/>
    <mergeCell ref="A105:A109"/>
    <mergeCell ref="B105:B107"/>
    <mergeCell ref="C64:C69"/>
    <mergeCell ref="A72:A87"/>
    <mergeCell ref="B72:B87"/>
    <mergeCell ref="C72:C82"/>
    <mergeCell ref="W72:W81"/>
    <mergeCell ref="Z72:Z86"/>
    <mergeCell ref="M73:M82"/>
    <mergeCell ref="B156:F156"/>
    <mergeCell ref="M157:P157"/>
    <mergeCell ref="M160:P160"/>
    <mergeCell ref="W160:Y160"/>
    <mergeCell ref="Z143:Z144"/>
    <mergeCell ref="Z64:Z69"/>
    <mergeCell ref="AB98:AB99"/>
    <mergeCell ref="A100:A102"/>
    <mergeCell ref="B100:B102"/>
    <mergeCell ref="C98:C104"/>
    <mergeCell ref="D98:D99"/>
    <mergeCell ref="E98:E99"/>
    <mergeCell ref="M98:M104"/>
    <mergeCell ref="W98:W104"/>
    <mergeCell ref="X98:X99"/>
    <mergeCell ref="A143:A144"/>
    <mergeCell ref="B143:B144"/>
    <mergeCell ref="Z145:Z146"/>
    <mergeCell ref="AA98:AA99"/>
    <mergeCell ref="C143:C144"/>
    <mergeCell ref="W143:W144"/>
    <mergeCell ref="A145:A146"/>
    <mergeCell ref="B145:B146"/>
    <mergeCell ref="C145:C146"/>
    <mergeCell ref="W145:W146"/>
  </mergeCells>
  <phoneticPr fontId="33" type="noConversion"/>
  <conditionalFormatting sqref="A151:A152 A110 A145:A146">
    <cfRule type="expression" dxfId="2" priority="1" stopIfTrue="1">
      <formula>HasError()</formula>
    </cfRule>
    <cfRule type="expression" dxfId="1" priority="2" stopIfTrue="1">
      <formula>LockedByCondition()</formula>
    </cfRule>
    <cfRule type="expression" dxfId="0" priority="3" stopIfTrue="1">
      <formula>Locked()</formula>
    </cfRule>
  </conditionalFormatting>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dimension ref="A3:DR164"/>
  <sheetViews>
    <sheetView view="pageBreakPreview" topLeftCell="A144" zoomScaleNormal="75" zoomScaleSheetLayoutView="100" workbookViewId="0">
      <selection activeCell="A100" sqref="A100"/>
    </sheetView>
  </sheetViews>
  <sheetFormatPr defaultRowHeight="12.75"/>
  <cols>
    <col min="1" max="1" width="40.7109375" style="2" customWidth="1"/>
    <col min="2" max="2" width="6.5703125" style="2" customWidth="1"/>
    <col min="3" max="3" width="13.42578125" style="2" customWidth="1"/>
    <col min="4" max="4" width="3.85546875" style="2" customWidth="1"/>
    <col min="5" max="5" width="5" style="2" customWidth="1"/>
    <col min="6" max="6" width="0.140625" style="2" hidden="1" customWidth="1"/>
    <col min="7" max="7" width="9.42578125" style="2" hidden="1" customWidth="1"/>
    <col min="8" max="8" width="11.7109375" style="2" hidden="1" customWidth="1"/>
    <col min="9" max="9" width="11.42578125" style="2" hidden="1" customWidth="1"/>
    <col min="10" max="10" width="10" style="2" hidden="1" customWidth="1"/>
    <col min="11" max="12" width="11.28515625" style="2" hidden="1" customWidth="1"/>
    <col min="13" max="13" width="10.42578125" style="2" hidden="1" customWidth="1"/>
    <col min="14" max="14" width="11" style="2" hidden="1" customWidth="1"/>
    <col min="15" max="15" width="8.28515625" style="2" hidden="1" customWidth="1"/>
    <col min="16" max="16" width="9.5703125" style="2" hidden="1" customWidth="1"/>
    <col min="17" max="17" width="11.140625" style="2" hidden="1" customWidth="1"/>
    <col min="18" max="18" width="12.28515625" style="2" hidden="1" customWidth="1"/>
    <col min="19" max="19" width="13.7109375" style="2" hidden="1" customWidth="1"/>
    <col min="20" max="20" width="14.28515625" style="2" hidden="1" customWidth="1"/>
    <col min="21" max="21" width="12.7109375" style="2" hidden="1" customWidth="1"/>
    <col min="22" max="22" width="11.42578125" style="2" hidden="1" customWidth="1"/>
    <col min="23" max="23" width="14.140625" style="2" customWidth="1"/>
    <col min="24" max="24" width="3.42578125" style="2" customWidth="1"/>
    <col min="25" max="25" width="5" style="2" customWidth="1"/>
    <col min="26" max="26" width="18.42578125" style="2" hidden="1" customWidth="1"/>
    <col min="27" max="27" width="3.5703125" style="2" hidden="1" customWidth="1"/>
    <col min="28" max="28" width="4.28515625" style="2" hidden="1" customWidth="1"/>
    <col min="29" max="29" width="8.85546875" style="2" hidden="1" customWidth="1"/>
    <col min="30" max="30" width="5.28515625" style="2" customWidth="1"/>
    <col min="31" max="31" width="11.42578125" style="2" customWidth="1"/>
    <col min="32" max="32" width="4.140625" style="2" customWidth="1"/>
    <col min="33" max="34" width="7.7109375" style="2" customWidth="1"/>
    <col min="35" max="36" width="6" style="2" customWidth="1"/>
    <col min="37" max="38" width="8.5703125" style="2" customWidth="1"/>
    <col min="39" max="40" width="5.5703125" style="2" customWidth="1"/>
    <col min="41" max="42" width="7.42578125" style="2" customWidth="1"/>
    <col min="43" max="43" width="7.5703125" style="2" customWidth="1"/>
    <col min="44" max="44" width="6.5703125" style="2" customWidth="1"/>
    <col min="45" max="45" width="6.42578125" style="2" customWidth="1"/>
    <col min="46" max="46" width="5.42578125" style="2" customWidth="1"/>
    <col min="47" max="47" width="7.42578125" style="2" customWidth="1"/>
    <col min="48" max="48" width="7.85546875" style="2" customWidth="1"/>
    <col min="49" max="49" width="7.140625" style="2" customWidth="1"/>
    <col min="50" max="50" width="5.85546875" style="2" customWidth="1"/>
    <col min="51" max="51" width="6" style="2" customWidth="1"/>
    <col min="52" max="52" width="7.7109375" style="2" customWidth="1"/>
    <col min="53" max="53" width="7.140625" style="2" customWidth="1"/>
    <col min="54" max="54" width="6.140625" style="2" customWidth="1"/>
    <col min="55" max="55" width="5.42578125" style="2" customWidth="1"/>
    <col min="56" max="56" width="4.7109375" style="2" customWidth="1"/>
    <col min="57" max="61" width="6.7109375" style="2" customWidth="1"/>
    <col min="62" max="62" width="6.140625" style="2" customWidth="1"/>
    <col min="63" max="64" width="9.140625" style="2"/>
    <col min="65" max="65" width="6.85546875" style="2" customWidth="1"/>
    <col min="66" max="66" width="5.28515625" style="2" customWidth="1"/>
    <col min="67" max="67" width="7.28515625" style="2" customWidth="1"/>
    <col min="68" max="69" width="6.28515625" style="2" customWidth="1"/>
    <col min="70" max="70" width="3.85546875" style="2" customWidth="1"/>
    <col min="71" max="71" width="7.140625" style="2" customWidth="1"/>
    <col min="72" max="72" width="7" style="2" customWidth="1"/>
    <col min="73" max="73" width="9.140625" style="2"/>
    <col min="74" max="74" width="5.85546875" style="2" customWidth="1"/>
    <col min="75" max="75" width="6.28515625" style="2" customWidth="1"/>
    <col min="76" max="76" width="4.5703125" style="2" customWidth="1"/>
    <col min="77" max="77" width="7" style="2" customWidth="1"/>
    <col min="78" max="78" width="7.7109375" style="2" customWidth="1"/>
    <col min="79" max="79" width="6.28515625" style="2" customWidth="1"/>
    <col min="80" max="80" width="6.42578125" style="2" customWidth="1"/>
    <col min="81" max="81" width="4.42578125" style="2" customWidth="1"/>
    <col min="82" max="82" width="8" style="2" customWidth="1"/>
    <col min="83" max="83" width="8.28515625" style="2" customWidth="1"/>
    <col min="84" max="84" width="6.140625" style="2" customWidth="1"/>
    <col min="85" max="85" width="7.42578125" style="2" customWidth="1"/>
    <col min="86" max="86" width="6.28515625" style="2" customWidth="1"/>
    <col min="87" max="87" width="8.140625" style="2" customWidth="1"/>
    <col min="88" max="88" width="7.5703125" style="2" customWidth="1"/>
    <col min="89" max="89" width="7.85546875" style="2" customWidth="1"/>
    <col min="90" max="90" width="9.140625" style="2"/>
    <col min="91" max="91" width="6.140625" style="2" customWidth="1"/>
    <col min="92" max="93" width="9.140625" style="2"/>
    <col min="94" max="94" width="6.140625" style="2" customWidth="1"/>
    <col min="95" max="95" width="9.140625" style="2"/>
    <col min="96" max="96" width="5.140625" style="2" customWidth="1"/>
    <col min="97" max="97" width="9.140625" style="2"/>
    <col min="98" max="98" width="7.5703125" style="2" customWidth="1"/>
    <col min="99" max="99" width="7.7109375" style="2" customWidth="1"/>
    <col min="100" max="100" width="7" style="2" customWidth="1"/>
    <col min="101" max="101" width="5.5703125" style="2" customWidth="1"/>
    <col min="102" max="103" width="9.140625" style="2"/>
    <col min="104" max="104" width="5.85546875" style="2" customWidth="1"/>
    <col min="105" max="105" width="6.85546875" style="2" customWidth="1"/>
    <col min="106" max="106" width="5.28515625" style="2" customWidth="1"/>
    <col min="107" max="108" width="9.140625" style="2"/>
    <col min="109" max="109" width="6.5703125" style="2" customWidth="1"/>
    <col min="110" max="110" width="6.7109375" style="2" customWidth="1"/>
    <col min="111" max="111" width="6.28515625" style="2" customWidth="1"/>
    <col min="112" max="112" width="8.5703125" style="2" customWidth="1"/>
    <col min="113" max="113" width="8" style="2" customWidth="1"/>
    <col min="114" max="114" width="6.7109375" style="2" customWidth="1"/>
    <col min="115" max="115" width="9.140625" style="2"/>
    <col min="116" max="116" width="6" style="2" customWidth="1"/>
    <col min="117" max="117" width="7.5703125" style="2" customWidth="1"/>
    <col min="118" max="118" width="9.140625" style="2"/>
    <col min="119" max="119" width="7.42578125" style="2" customWidth="1"/>
    <col min="120" max="120" width="7.7109375" style="2" customWidth="1"/>
    <col min="121" max="121" width="5.28515625" style="2" customWidth="1"/>
    <col min="122" max="122" width="8.28515625" style="2" customWidth="1"/>
    <col min="123" max="16384" width="9.140625" style="2"/>
  </cols>
  <sheetData>
    <row r="3" spans="1:122" s="56" customFormat="1" ht="27" customHeight="1">
      <c r="A3" s="1205" t="s">
        <v>177</v>
      </c>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1205"/>
      <c r="BG3" s="1205"/>
      <c r="BH3" s="1205"/>
      <c r="BI3" s="1205"/>
      <c r="BJ3" s="1205"/>
    </row>
    <row r="4" spans="1:122" s="56" customFormat="1" ht="15">
      <c r="A4" s="1205"/>
      <c r="B4" s="1205"/>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5"/>
      <c r="BC4" s="1205"/>
      <c r="BD4" s="1205"/>
      <c r="BE4" s="1205"/>
      <c r="BF4" s="1205"/>
      <c r="BG4" s="1205"/>
      <c r="BH4" s="1205"/>
      <c r="BI4" s="1205"/>
      <c r="BJ4" s="1205"/>
    </row>
    <row r="5" spans="1:122" s="56" customFormat="1" ht="15">
      <c r="A5" s="1206" t="s">
        <v>360</v>
      </c>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57"/>
      <c r="AZ5" s="57"/>
      <c r="BA5" s="57"/>
      <c r="BB5" s="57"/>
      <c r="BC5" s="57"/>
      <c r="BD5" s="57"/>
      <c r="BE5" s="57"/>
      <c r="BF5" s="57"/>
      <c r="BG5" s="57"/>
      <c r="BH5" s="57"/>
      <c r="BI5" s="57"/>
      <c r="BJ5" s="57"/>
    </row>
    <row r="6" spans="1:122">
      <c r="B6" s="3"/>
    </row>
    <row r="7" spans="1:122" hidden="1">
      <c r="A7" s="2" t="s">
        <v>90</v>
      </c>
      <c r="B7" s="4"/>
      <c r="C7" s="5"/>
      <c r="D7" s="5"/>
      <c r="E7" s="5"/>
      <c r="F7" s="5"/>
      <c r="G7" s="5"/>
      <c r="H7" s="5"/>
      <c r="I7" s="5"/>
      <c r="J7" s="5"/>
      <c r="K7" s="5"/>
      <c r="L7" s="5"/>
      <c r="M7" s="5"/>
      <c r="N7" s="5"/>
      <c r="O7" s="5"/>
      <c r="P7" s="5"/>
      <c r="Q7" s="6"/>
      <c r="R7" s="6"/>
      <c r="S7" s="6"/>
      <c r="T7" s="6"/>
      <c r="U7" s="6"/>
      <c r="V7" s="6"/>
    </row>
    <row r="8" spans="1:122">
      <c r="A8" s="2" t="s">
        <v>91</v>
      </c>
      <c r="B8" s="3"/>
    </row>
    <row r="9" spans="1:122" ht="37.5" customHeight="1">
      <c r="A9" s="890" t="s">
        <v>384</v>
      </c>
      <c r="B9" s="1223" t="s">
        <v>385</v>
      </c>
      <c r="C9" s="899" t="s">
        <v>168</v>
      </c>
      <c r="D9" s="949"/>
      <c r="E9" s="949"/>
      <c r="F9" s="949"/>
      <c r="G9" s="949"/>
      <c r="H9" s="949"/>
      <c r="I9" s="949"/>
      <c r="J9" s="949"/>
      <c r="K9" s="949"/>
      <c r="L9" s="949"/>
      <c r="M9" s="949"/>
      <c r="N9" s="949"/>
      <c r="O9" s="949"/>
      <c r="P9" s="949"/>
      <c r="Q9" s="949"/>
      <c r="R9" s="949"/>
      <c r="S9" s="949"/>
      <c r="T9" s="949"/>
      <c r="U9" s="949"/>
      <c r="V9" s="949"/>
      <c r="W9" s="949"/>
      <c r="X9" s="949"/>
      <c r="Y9" s="949"/>
      <c r="Z9" s="949"/>
      <c r="AA9" s="949"/>
      <c r="AB9" s="900"/>
      <c r="AC9" s="890" t="s">
        <v>376</v>
      </c>
      <c r="AD9" s="1217" t="s">
        <v>377</v>
      </c>
      <c r="AE9" s="1218"/>
      <c r="AF9" s="1219"/>
      <c r="AG9" s="1211" t="s">
        <v>378</v>
      </c>
      <c r="AH9" s="1212"/>
      <c r="AI9" s="1212"/>
      <c r="AJ9" s="1212"/>
      <c r="AK9" s="1212"/>
      <c r="AL9" s="1212"/>
      <c r="AM9" s="1212"/>
      <c r="AN9" s="1212"/>
      <c r="AO9" s="1212"/>
      <c r="AP9" s="1212"/>
      <c r="AQ9" s="1212"/>
      <c r="AR9" s="1212"/>
      <c r="AS9" s="1212"/>
      <c r="AT9" s="1212"/>
      <c r="AU9" s="1212"/>
      <c r="AV9" s="1212"/>
      <c r="AW9" s="1212"/>
      <c r="AX9" s="1212"/>
      <c r="AY9" s="1212"/>
      <c r="AZ9" s="1212"/>
      <c r="BA9" s="1212"/>
      <c r="BB9" s="1212"/>
      <c r="BC9" s="1212"/>
      <c r="BD9" s="1212"/>
      <c r="BE9" s="1212"/>
      <c r="BF9" s="1212"/>
      <c r="BG9" s="1212"/>
      <c r="BH9" s="1212"/>
      <c r="BI9" s="1212"/>
      <c r="BJ9" s="1213"/>
      <c r="BK9" s="992" t="s">
        <v>235</v>
      </c>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t="s">
        <v>236</v>
      </c>
      <c r="CP9" s="992"/>
      <c r="CQ9" s="992"/>
      <c r="CR9" s="992"/>
      <c r="CS9" s="992"/>
      <c r="CT9" s="992"/>
      <c r="CU9" s="992"/>
      <c r="CV9" s="992"/>
      <c r="CW9" s="992"/>
      <c r="CX9" s="992"/>
      <c r="CY9" s="992"/>
      <c r="CZ9" s="992"/>
      <c r="DA9" s="992"/>
      <c r="DB9" s="992"/>
      <c r="DC9" s="992"/>
      <c r="DD9" s="1108" t="s">
        <v>237</v>
      </c>
      <c r="DE9" s="1108"/>
      <c r="DF9" s="1108"/>
      <c r="DG9" s="1108"/>
      <c r="DH9" s="1108"/>
      <c r="DI9" s="1108"/>
      <c r="DJ9" s="1108"/>
      <c r="DK9" s="1108"/>
      <c r="DL9" s="1108"/>
      <c r="DM9" s="1108"/>
      <c r="DN9" s="1108"/>
      <c r="DO9" s="1108"/>
      <c r="DP9" s="1108"/>
      <c r="DQ9" s="1108"/>
      <c r="DR9" s="1108"/>
    </row>
    <row r="10" spans="1:122" ht="18" hidden="1" customHeight="1">
      <c r="A10" s="891"/>
      <c r="B10" s="1224"/>
      <c r="C10" s="953"/>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5"/>
      <c r="AC10" s="891"/>
      <c r="AD10" s="1220"/>
      <c r="AE10" s="1221"/>
      <c r="AF10" s="1222"/>
      <c r="AG10" s="1316"/>
      <c r="AH10" s="1317"/>
      <c r="AI10" s="1317"/>
      <c r="AJ10" s="1317"/>
      <c r="AK10" s="1317"/>
      <c r="AL10" s="1317"/>
      <c r="AM10" s="1317"/>
      <c r="AN10" s="1317"/>
      <c r="AO10" s="1317"/>
      <c r="AP10" s="1317"/>
      <c r="AQ10" s="1317"/>
      <c r="AR10" s="1317"/>
      <c r="AS10" s="1317"/>
      <c r="AT10" s="1317"/>
      <c r="AU10" s="1317"/>
      <c r="AV10" s="1317"/>
      <c r="AW10" s="1317"/>
      <c r="AX10" s="1317"/>
      <c r="AY10" s="1317"/>
      <c r="AZ10" s="1317"/>
      <c r="BA10" s="1317"/>
      <c r="BB10" s="1317"/>
      <c r="BC10" s="1317"/>
      <c r="BD10" s="1317"/>
      <c r="BE10" s="1317"/>
      <c r="BF10" s="1317"/>
      <c r="BG10" s="1317"/>
      <c r="BH10" s="1317"/>
      <c r="BI10" s="1317"/>
      <c r="BJ10" s="1318"/>
      <c r="BK10" s="992"/>
      <c r="BL10" s="992"/>
      <c r="BM10" s="992"/>
      <c r="BN10" s="992"/>
      <c r="BO10" s="992"/>
      <c r="BP10" s="992"/>
      <c r="BQ10" s="992"/>
      <c r="BR10" s="992"/>
      <c r="BS10" s="992"/>
      <c r="BT10" s="992"/>
      <c r="BU10" s="992"/>
      <c r="BV10" s="992"/>
      <c r="BW10" s="992"/>
      <c r="BX10" s="992"/>
      <c r="BY10" s="992"/>
      <c r="BZ10" s="992"/>
      <c r="CA10" s="992"/>
      <c r="CB10" s="992"/>
      <c r="CC10" s="992"/>
      <c r="CD10" s="992"/>
      <c r="CE10" s="992"/>
      <c r="CF10" s="992"/>
      <c r="CG10" s="992"/>
      <c r="CH10" s="992"/>
      <c r="CI10" s="992"/>
      <c r="CJ10" s="992"/>
      <c r="CK10" s="992"/>
      <c r="CL10" s="992"/>
      <c r="CM10" s="992"/>
      <c r="CN10" s="992"/>
      <c r="CO10" s="992"/>
      <c r="CP10" s="992"/>
      <c r="CQ10" s="992"/>
      <c r="CR10" s="992"/>
      <c r="CS10" s="992"/>
      <c r="CT10" s="992"/>
      <c r="CU10" s="992"/>
      <c r="CV10" s="992"/>
      <c r="CW10" s="992"/>
      <c r="CX10" s="992"/>
      <c r="CY10" s="992"/>
      <c r="CZ10" s="992"/>
      <c r="DA10" s="992"/>
      <c r="DB10" s="992"/>
      <c r="DC10" s="992"/>
      <c r="DD10" s="1108"/>
      <c r="DE10" s="1108"/>
      <c r="DF10" s="1108"/>
      <c r="DG10" s="1108"/>
      <c r="DH10" s="1108"/>
      <c r="DI10" s="1108"/>
      <c r="DJ10" s="1108"/>
      <c r="DK10" s="1108"/>
      <c r="DL10" s="1108"/>
      <c r="DM10" s="1108"/>
      <c r="DN10" s="1108"/>
      <c r="DO10" s="1108"/>
      <c r="DP10" s="1108"/>
      <c r="DQ10" s="1108"/>
      <c r="DR10" s="1108"/>
    </row>
    <row r="11" spans="1:122" ht="18" hidden="1" customHeight="1">
      <c r="A11" s="891"/>
      <c r="B11" s="1224"/>
      <c r="C11" s="1199" t="s">
        <v>472</v>
      </c>
      <c r="D11" s="1200"/>
      <c r="E11" s="1200"/>
      <c r="F11" s="1200"/>
      <c r="G11" s="1200"/>
      <c r="H11" s="1200"/>
      <c r="I11" s="1200"/>
      <c r="J11" s="1200"/>
      <c r="K11" s="1200"/>
      <c r="L11" s="1200"/>
      <c r="M11" s="1200"/>
      <c r="N11" s="1200"/>
      <c r="O11" s="1200"/>
      <c r="P11" s="1200"/>
      <c r="Q11" s="1200"/>
      <c r="R11" s="1200"/>
      <c r="S11" s="1200"/>
      <c r="T11" s="1200"/>
      <c r="U11" s="1200"/>
      <c r="V11" s="1200"/>
      <c r="W11" s="1199" t="s">
        <v>473</v>
      </c>
      <c r="X11" s="1200"/>
      <c r="Y11" s="1200"/>
      <c r="Z11" s="1200"/>
      <c r="AA11" s="1200"/>
      <c r="AB11" s="1200"/>
      <c r="AC11" s="891"/>
      <c r="AD11" s="1220"/>
      <c r="AE11" s="1221"/>
      <c r="AF11" s="1222"/>
      <c r="AG11" s="1265"/>
      <c r="AH11" s="1266"/>
      <c r="AI11" s="1266"/>
      <c r="AJ11" s="1266"/>
      <c r="AK11" s="1266"/>
      <c r="AL11" s="1266"/>
      <c r="AM11" s="1266"/>
      <c r="AN11" s="1266"/>
      <c r="AO11" s="1266"/>
      <c r="AP11" s="1266"/>
      <c r="AQ11" s="1266"/>
      <c r="AR11" s="1266"/>
      <c r="AS11" s="1266"/>
      <c r="AT11" s="1266"/>
      <c r="AU11" s="1266"/>
      <c r="AV11" s="1266"/>
      <c r="AW11" s="1266"/>
      <c r="AX11" s="1266"/>
      <c r="AY11" s="1266"/>
      <c r="AZ11" s="1266"/>
      <c r="BA11" s="1266"/>
      <c r="BB11" s="1266"/>
      <c r="BC11" s="1266"/>
      <c r="BD11" s="1266"/>
      <c r="BE11" s="1266"/>
      <c r="BF11" s="1266"/>
      <c r="BG11" s="1266"/>
      <c r="BH11" s="1266"/>
      <c r="BI11" s="1266"/>
      <c r="BJ11" s="1267"/>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1108"/>
      <c r="DE11" s="1108"/>
      <c r="DF11" s="1108"/>
      <c r="DG11" s="1108"/>
      <c r="DH11" s="1108"/>
      <c r="DI11" s="1108"/>
      <c r="DJ11" s="1108"/>
      <c r="DK11" s="1108"/>
      <c r="DL11" s="1108"/>
      <c r="DM11" s="1108"/>
      <c r="DN11" s="1108"/>
      <c r="DO11" s="1108"/>
      <c r="DP11" s="1108"/>
      <c r="DQ11" s="1108"/>
      <c r="DR11" s="1108"/>
    </row>
    <row r="12" spans="1:122" ht="27.75" customHeight="1">
      <c r="A12" s="891"/>
      <c r="B12" s="1224"/>
      <c r="C12" s="1226" t="s">
        <v>379</v>
      </c>
      <c r="D12" s="1227"/>
      <c r="E12" s="1228"/>
      <c r="F12" s="1199" t="s">
        <v>380</v>
      </c>
      <c r="G12" s="1200"/>
      <c r="H12" s="1200"/>
      <c r="I12" s="1201"/>
      <c r="J12" s="1199" t="s">
        <v>381</v>
      </c>
      <c r="K12" s="1200"/>
      <c r="L12" s="1201"/>
      <c r="M12" s="899" t="s">
        <v>474</v>
      </c>
      <c r="N12" s="949"/>
      <c r="O12" s="949"/>
      <c r="P12" s="900"/>
      <c r="Q12" s="1199" t="s">
        <v>382</v>
      </c>
      <c r="R12" s="1200"/>
      <c r="S12" s="1200"/>
      <c r="T12" s="1199" t="s">
        <v>475</v>
      </c>
      <c r="U12" s="1200"/>
      <c r="V12" s="1201"/>
      <c r="W12" s="1199" t="s">
        <v>476</v>
      </c>
      <c r="X12" s="1200"/>
      <c r="Y12" s="1201"/>
      <c r="Z12" s="1199" t="s">
        <v>477</v>
      </c>
      <c r="AA12" s="1200"/>
      <c r="AB12" s="1201"/>
      <c r="AC12" s="891"/>
      <c r="AD12" s="1220"/>
      <c r="AE12" s="1221"/>
      <c r="AF12" s="1222"/>
      <c r="AG12" s="1214" t="s">
        <v>66</v>
      </c>
      <c r="AH12" s="1215"/>
      <c r="AI12" s="1215"/>
      <c r="AJ12" s="1215"/>
      <c r="AK12" s="1215"/>
      <c r="AL12" s="1215"/>
      <c r="AM12" s="1215"/>
      <c r="AN12" s="1215"/>
      <c r="AO12" s="1215"/>
      <c r="AP12" s="1216"/>
      <c r="AQ12" s="1211" t="s">
        <v>68</v>
      </c>
      <c r="AR12" s="1212"/>
      <c r="AS12" s="1212"/>
      <c r="AT12" s="1212"/>
      <c r="AU12" s="1213"/>
      <c r="AV12" s="1211" t="s">
        <v>67</v>
      </c>
      <c r="AW12" s="1212"/>
      <c r="AX12" s="1212"/>
      <c r="AY12" s="1212"/>
      <c r="AZ12" s="1213"/>
      <c r="BA12" s="1211" t="s">
        <v>113</v>
      </c>
      <c r="BB12" s="1212"/>
      <c r="BC12" s="1212"/>
      <c r="BD12" s="1212"/>
      <c r="BE12" s="1212"/>
      <c r="BF12" s="1212"/>
      <c r="BG12" s="1212"/>
      <c r="BH12" s="1212"/>
      <c r="BI12" s="1212"/>
      <c r="BJ12" s="1213"/>
      <c r="BK12" s="1214" t="s">
        <v>66</v>
      </c>
      <c r="BL12" s="1215"/>
      <c r="BM12" s="1215"/>
      <c r="BN12" s="1215"/>
      <c r="BO12" s="1215"/>
      <c r="BP12" s="1215"/>
      <c r="BQ12" s="1215"/>
      <c r="BR12" s="1215"/>
      <c r="BS12" s="1215"/>
      <c r="BT12" s="1216"/>
      <c r="BU12" s="1211" t="s">
        <v>68</v>
      </c>
      <c r="BV12" s="1212"/>
      <c r="BW12" s="1212"/>
      <c r="BX12" s="1212"/>
      <c r="BY12" s="1213"/>
      <c r="BZ12" s="1211" t="s">
        <v>67</v>
      </c>
      <c r="CA12" s="1212"/>
      <c r="CB12" s="1212"/>
      <c r="CC12" s="1212"/>
      <c r="CD12" s="1213"/>
      <c r="CE12" s="1211" t="s">
        <v>113</v>
      </c>
      <c r="CF12" s="1212"/>
      <c r="CG12" s="1212"/>
      <c r="CH12" s="1212"/>
      <c r="CI12" s="1212"/>
      <c r="CJ12" s="1212"/>
      <c r="CK12" s="1212"/>
      <c r="CL12" s="1212"/>
      <c r="CM12" s="1212"/>
      <c r="CN12" s="1213"/>
      <c r="CO12" s="1211" t="s">
        <v>126</v>
      </c>
      <c r="CP12" s="1212"/>
      <c r="CQ12" s="1212"/>
      <c r="CR12" s="1212"/>
      <c r="CS12" s="1213"/>
      <c r="CT12" s="1211" t="s">
        <v>68</v>
      </c>
      <c r="CU12" s="1212"/>
      <c r="CV12" s="1212"/>
      <c r="CW12" s="1212"/>
      <c r="CX12" s="1213"/>
      <c r="CY12" s="1211" t="s">
        <v>67</v>
      </c>
      <c r="CZ12" s="1212"/>
      <c r="DA12" s="1212"/>
      <c r="DB12" s="1212"/>
      <c r="DC12" s="1213"/>
      <c r="DD12" s="1211" t="s">
        <v>126</v>
      </c>
      <c r="DE12" s="1212"/>
      <c r="DF12" s="1212"/>
      <c r="DG12" s="1212"/>
      <c r="DH12" s="1213"/>
      <c r="DI12" s="1211" t="s">
        <v>68</v>
      </c>
      <c r="DJ12" s="1212"/>
      <c r="DK12" s="1212"/>
      <c r="DL12" s="1212"/>
      <c r="DM12" s="1213"/>
      <c r="DN12" s="1211" t="s">
        <v>67</v>
      </c>
      <c r="DO12" s="1212"/>
      <c r="DP12" s="1212"/>
      <c r="DQ12" s="1212"/>
      <c r="DR12" s="1213"/>
    </row>
    <row r="13" spans="1:122" ht="81.75" customHeight="1">
      <c r="A13" s="891"/>
      <c r="B13" s="1224"/>
      <c r="C13" s="893" t="s">
        <v>478</v>
      </c>
      <c r="D13" s="893" t="s">
        <v>479</v>
      </c>
      <c r="E13" s="893" t="s">
        <v>480</v>
      </c>
      <c r="F13" s="893" t="s">
        <v>478</v>
      </c>
      <c r="G13" s="893" t="s">
        <v>479</v>
      </c>
      <c r="H13" s="893" t="s">
        <v>480</v>
      </c>
      <c r="I13" s="890" t="s">
        <v>481</v>
      </c>
      <c r="J13" s="893" t="s">
        <v>478</v>
      </c>
      <c r="K13" s="899" t="s">
        <v>482</v>
      </c>
      <c r="L13" s="893" t="s">
        <v>480</v>
      </c>
      <c r="M13" s="893" t="s">
        <v>478</v>
      </c>
      <c r="N13" s="899" t="s">
        <v>482</v>
      </c>
      <c r="O13" s="893" t="s">
        <v>480</v>
      </c>
      <c r="P13" s="890" t="s">
        <v>481</v>
      </c>
      <c r="Q13" s="893" t="s">
        <v>478</v>
      </c>
      <c r="R13" s="899" t="s">
        <v>482</v>
      </c>
      <c r="S13" s="890" t="s">
        <v>480</v>
      </c>
      <c r="T13" s="893" t="s">
        <v>478</v>
      </c>
      <c r="U13" s="899" t="s">
        <v>482</v>
      </c>
      <c r="V13" s="890" t="s">
        <v>480</v>
      </c>
      <c r="W13" s="893" t="s">
        <v>478</v>
      </c>
      <c r="X13" s="893" t="s">
        <v>479</v>
      </c>
      <c r="Y13" s="893" t="s">
        <v>480</v>
      </c>
      <c r="Z13" s="893" t="s">
        <v>478</v>
      </c>
      <c r="AA13" s="899" t="s">
        <v>482</v>
      </c>
      <c r="AB13" s="893" t="s">
        <v>480</v>
      </c>
      <c r="AC13" s="891"/>
      <c r="AD13" s="1289" t="s">
        <v>483</v>
      </c>
      <c r="AE13" s="1289" t="s">
        <v>434</v>
      </c>
      <c r="AF13" s="1289" t="s">
        <v>435</v>
      </c>
      <c r="AG13" s="1247" t="s">
        <v>117</v>
      </c>
      <c r="AH13" s="1248"/>
      <c r="AI13" s="1211" t="s">
        <v>169</v>
      </c>
      <c r="AJ13" s="1213"/>
      <c r="AK13" s="1211" t="s">
        <v>170</v>
      </c>
      <c r="AL13" s="1213"/>
      <c r="AM13" s="1211" t="s">
        <v>184</v>
      </c>
      <c r="AN13" s="1213"/>
      <c r="AO13" s="1211" t="s">
        <v>150</v>
      </c>
      <c r="AP13" s="1213"/>
      <c r="AQ13" s="1202" t="s">
        <v>117</v>
      </c>
      <c r="AR13" s="1202" t="s">
        <v>169</v>
      </c>
      <c r="AS13" s="1202" t="s">
        <v>170</v>
      </c>
      <c r="AT13" s="1202" t="s">
        <v>184</v>
      </c>
      <c r="AU13" s="1202" t="s">
        <v>150</v>
      </c>
      <c r="AV13" s="1210" t="s">
        <v>117</v>
      </c>
      <c r="AW13" s="1202" t="s">
        <v>169</v>
      </c>
      <c r="AX13" s="1202" t="s">
        <v>170</v>
      </c>
      <c r="AY13" s="1202" t="s">
        <v>184</v>
      </c>
      <c r="AZ13" s="1202" t="s">
        <v>150</v>
      </c>
      <c r="BA13" s="1210" t="s">
        <v>464</v>
      </c>
      <c r="BB13" s="1210"/>
      <c r="BC13" s="1210"/>
      <c r="BD13" s="1210"/>
      <c r="BE13" s="1210"/>
      <c r="BF13" s="1210" t="s">
        <v>65</v>
      </c>
      <c r="BG13" s="1210"/>
      <c r="BH13" s="1210"/>
      <c r="BI13" s="1210"/>
      <c r="BJ13" s="1210"/>
      <c r="BK13" s="1247" t="s">
        <v>117</v>
      </c>
      <c r="BL13" s="1248"/>
      <c r="BM13" s="1211" t="s">
        <v>169</v>
      </c>
      <c r="BN13" s="1213"/>
      <c r="BO13" s="1211" t="s">
        <v>170</v>
      </c>
      <c r="BP13" s="1213"/>
      <c r="BQ13" s="1211" t="s">
        <v>184</v>
      </c>
      <c r="BR13" s="1213"/>
      <c r="BS13" s="1211" t="s">
        <v>150</v>
      </c>
      <c r="BT13" s="1213"/>
      <c r="BU13" s="1202" t="s">
        <v>117</v>
      </c>
      <c r="BV13" s="1202" t="s">
        <v>169</v>
      </c>
      <c r="BW13" s="1202" t="s">
        <v>170</v>
      </c>
      <c r="BX13" s="1202" t="s">
        <v>184</v>
      </c>
      <c r="BY13" s="1202" t="s">
        <v>150</v>
      </c>
      <c r="BZ13" s="1316" t="s">
        <v>117</v>
      </c>
      <c r="CA13" s="1202" t="s">
        <v>169</v>
      </c>
      <c r="CB13" s="1202" t="s">
        <v>170</v>
      </c>
      <c r="CC13" s="1202" t="s">
        <v>184</v>
      </c>
      <c r="CD13" s="1202" t="s">
        <v>150</v>
      </c>
      <c r="CE13" s="1210" t="s">
        <v>464</v>
      </c>
      <c r="CF13" s="1210"/>
      <c r="CG13" s="1210"/>
      <c r="CH13" s="1210"/>
      <c r="CI13" s="1210"/>
      <c r="CJ13" s="1210" t="s">
        <v>65</v>
      </c>
      <c r="CK13" s="1210"/>
      <c r="CL13" s="1210"/>
      <c r="CM13" s="1210"/>
      <c r="CN13" s="1210"/>
      <c r="CO13" s="1202" t="s">
        <v>117</v>
      </c>
      <c r="CP13" s="1202" t="s">
        <v>169</v>
      </c>
      <c r="CQ13" s="1202" t="s">
        <v>170</v>
      </c>
      <c r="CR13" s="1202" t="s">
        <v>184</v>
      </c>
      <c r="CS13" s="1202" t="s">
        <v>150</v>
      </c>
      <c r="CT13" s="1202" t="s">
        <v>117</v>
      </c>
      <c r="CU13" s="1202" t="s">
        <v>169</v>
      </c>
      <c r="CV13" s="1202" t="s">
        <v>170</v>
      </c>
      <c r="CW13" s="1202" t="s">
        <v>184</v>
      </c>
      <c r="CX13" s="1202" t="s">
        <v>150</v>
      </c>
      <c r="CY13" s="1210" t="s">
        <v>117</v>
      </c>
      <c r="CZ13" s="1202" t="s">
        <v>169</v>
      </c>
      <c r="DA13" s="1202" t="s">
        <v>170</v>
      </c>
      <c r="DB13" s="1202" t="s">
        <v>184</v>
      </c>
      <c r="DC13" s="1202" t="s">
        <v>150</v>
      </c>
      <c r="DD13" s="1202" t="s">
        <v>117</v>
      </c>
      <c r="DE13" s="1202" t="s">
        <v>169</v>
      </c>
      <c r="DF13" s="1202" t="s">
        <v>170</v>
      </c>
      <c r="DG13" s="1202" t="s">
        <v>184</v>
      </c>
      <c r="DH13" s="1202" t="s">
        <v>150</v>
      </c>
      <c r="DI13" s="1202" t="s">
        <v>117</v>
      </c>
      <c r="DJ13" s="1202" t="s">
        <v>169</v>
      </c>
      <c r="DK13" s="1202" t="s">
        <v>170</v>
      </c>
      <c r="DL13" s="1202" t="s">
        <v>184</v>
      </c>
      <c r="DM13" s="1202" t="s">
        <v>150</v>
      </c>
      <c r="DN13" s="1210" t="s">
        <v>117</v>
      </c>
      <c r="DO13" s="1202" t="s">
        <v>169</v>
      </c>
      <c r="DP13" s="1202" t="s">
        <v>170</v>
      </c>
      <c r="DQ13" s="1202" t="s">
        <v>184</v>
      </c>
      <c r="DR13" s="1202" t="s">
        <v>150</v>
      </c>
    </row>
    <row r="14" spans="1:122" ht="18" customHeight="1">
      <c r="A14" s="891"/>
      <c r="B14" s="1224"/>
      <c r="C14" s="893"/>
      <c r="D14" s="893"/>
      <c r="E14" s="893"/>
      <c r="F14" s="893"/>
      <c r="G14" s="893"/>
      <c r="H14" s="893"/>
      <c r="I14" s="891"/>
      <c r="J14" s="893"/>
      <c r="K14" s="950"/>
      <c r="L14" s="893"/>
      <c r="M14" s="893"/>
      <c r="N14" s="950"/>
      <c r="O14" s="893"/>
      <c r="P14" s="891"/>
      <c r="Q14" s="893"/>
      <c r="R14" s="950"/>
      <c r="S14" s="891"/>
      <c r="T14" s="893"/>
      <c r="U14" s="950"/>
      <c r="V14" s="891"/>
      <c r="W14" s="893"/>
      <c r="X14" s="893"/>
      <c r="Y14" s="893"/>
      <c r="Z14" s="893"/>
      <c r="AA14" s="950"/>
      <c r="AB14" s="893"/>
      <c r="AC14" s="891"/>
      <c r="AD14" s="1289"/>
      <c r="AE14" s="1289"/>
      <c r="AF14" s="1289"/>
      <c r="AG14" s="1202" t="s">
        <v>114</v>
      </c>
      <c r="AH14" s="1202" t="s">
        <v>115</v>
      </c>
      <c r="AI14" s="1210" t="s">
        <v>463</v>
      </c>
      <c r="AJ14" s="1210" t="s">
        <v>462</v>
      </c>
      <c r="AK14" s="1210" t="s">
        <v>463</v>
      </c>
      <c r="AL14" s="1210" t="s">
        <v>462</v>
      </c>
      <c r="AM14" s="1210" t="s">
        <v>463</v>
      </c>
      <c r="AN14" s="1210" t="s">
        <v>462</v>
      </c>
      <c r="AO14" s="1210" t="s">
        <v>463</v>
      </c>
      <c r="AP14" s="1210" t="s">
        <v>462</v>
      </c>
      <c r="AQ14" s="1203"/>
      <c r="AR14" s="1203"/>
      <c r="AS14" s="1203"/>
      <c r="AT14" s="1203"/>
      <c r="AU14" s="1203"/>
      <c r="AV14" s="1210"/>
      <c r="AW14" s="1203"/>
      <c r="AX14" s="1203"/>
      <c r="AY14" s="1203"/>
      <c r="AZ14" s="1203"/>
      <c r="BA14" s="1207" t="s">
        <v>110</v>
      </c>
      <c r="BB14" s="1202" t="s">
        <v>169</v>
      </c>
      <c r="BC14" s="1202" t="s">
        <v>170</v>
      </c>
      <c r="BD14" s="1202" t="s">
        <v>184</v>
      </c>
      <c r="BE14" s="1202" t="s">
        <v>150</v>
      </c>
      <c r="BF14" s="1207" t="s">
        <v>64</v>
      </c>
      <c r="BG14" s="1202" t="s">
        <v>169</v>
      </c>
      <c r="BH14" s="1202" t="s">
        <v>170</v>
      </c>
      <c r="BI14" s="1202" t="s">
        <v>184</v>
      </c>
      <c r="BJ14" s="1202" t="s">
        <v>150</v>
      </c>
      <c r="BK14" s="1202" t="s">
        <v>114</v>
      </c>
      <c r="BL14" s="1202" t="s">
        <v>115</v>
      </c>
      <c r="BM14" s="1210" t="s">
        <v>463</v>
      </c>
      <c r="BN14" s="1210" t="s">
        <v>462</v>
      </c>
      <c r="BO14" s="1210" t="s">
        <v>463</v>
      </c>
      <c r="BP14" s="1210" t="s">
        <v>462</v>
      </c>
      <c r="BQ14" s="1210" t="s">
        <v>463</v>
      </c>
      <c r="BR14" s="1210" t="s">
        <v>462</v>
      </c>
      <c r="BS14" s="1210" t="s">
        <v>463</v>
      </c>
      <c r="BT14" s="1210" t="s">
        <v>462</v>
      </c>
      <c r="BU14" s="1203"/>
      <c r="BV14" s="1203"/>
      <c r="BW14" s="1203"/>
      <c r="BX14" s="1203"/>
      <c r="BY14" s="1203"/>
      <c r="BZ14" s="1316"/>
      <c r="CA14" s="1203"/>
      <c r="CB14" s="1203"/>
      <c r="CC14" s="1203"/>
      <c r="CD14" s="1203"/>
      <c r="CE14" s="1207" t="s">
        <v>110</v>
      </c>
      <c r="CF14" s="1202" t="s">
        <v>169</v>
      </c>
      <c r="CG14" s="1202" t="s">
        <v>170</v>
      </c>
      <c r="CH14" s="1202" t="s">
        <v>184</v>
      </c>
      <c r="CI14" s="1202" t="s">
        <v>150</v>
      </c>
      <c r="CJ14" s="1207" t="s">
        <v>64</v>
      </c>
      <c r="CK14" s="1202" t="s">
        <v>169</v>
      </c>
      <c r="CL14" s="1202" t="s">
        <v>170</v>
      </c>
      <c r="CM14" s="1202" t="s">
        <v>184</v>
      </c>
      <c r="CN14" s="1202" t="s">
        <v>150</v>
      </c>
      <c r="CO14" s="1203"/>
      <c r="CP14" s="1203"/>
      <c r="CQ14" s="1203"/>
      <c r="CR14" s="1203"/>
      <c r="CS14" s="1203"/>
      <c r="CT14" s="1203"/>
      <c r="CU14" s="1203"/>
      <c r="CV14" s="1203"/>
      <c r="CW14" s="1203"/>
      <c r="CX14" s="1203"/>
      <c r="CY14" s="1210"/>
      <c r="CZ14" s="1203"/>
      <c r="DA14" s="1203"/>
      <c r="DB14" s="1203"/>
      <c r="DC14" s="1203"/>
      <c r="DD14" s="1203"/>
      <c r="DE14" s="1203"/>
      <c r="DF14" s="1203"/>
      <c r="DG14" s="1203"/>
      <c r="DH14" s="1203"/>
      <c r="DI14" s="1203"/>
      <c r="DJ14" s="1203"/>
      <c r="DK14" s="1203"/>
      <c r="DL14" s="1203"/>
      <c r="DM14" s="1203"/>
      <c r="DN14" s="1210"/>
      <c r="DO14" s="1203"/>
      <c r="DP14" s="1203"/>
      <c r="DQ14" s="1203"/>
      <c r="DR14" s="1203"/>
    </row>
    <row r="15" spans="1:122" ht="78" customHeight="1">
      <c r="A15" s="891"/>
      <c r="B15" s="1224"/>
      <c r="C15" s="893"/>
      <c r="D15" s="893"/>
      <c r="E15" s="893"/>
      <c r="F15" s="893"/>
      <c r="G15" s="893"/>
      <c r="H15" s="893"/>
      <c r="I15" s="891"/>
      <c r="J15" s="893"/>
      <c r="K15" s="950"/>
      <c r="L15" s="893"/>
      <c r="M15" s="893"/>
      <c r="N15" s="950"/>
      <c r="O15" s="893"/>
      <c r="P15" s="891"/>
      <c r="Q15" s="893"/>
      <c r="R15" s="950"/>
      <c r="S15" s="891"/>
      <c r="T15" s="893"/>
      <c r="U15" s="950"/>
      <c r="V15" s="891"/>
      <c r="W15" s="893"/>
      <c r="X15" s="893"/>
      <c r="Y15" s="893"/>
      <c r="Z15" s="893"/>
      <c r="AA15" s="950"/>
      <c r="AB15" s="893"/>
      <c r="AC15" s="891"/>
      <c r="AD15" s="1289"/>
      <c r="AE15" s="1289"/>
      <c r="AF15" s="1289"/>
      <c r="AG15" s="1203"/>
      <c r="AH15" s="1203"/>
      <c r="AI15" s="1210"/>
      <c r="AJ15" s="1210"/>
      <c r="AK15" s="1210"/>
      <c r="AL15" s="1210"/>
      <c r="AM15" s="1210"/>
      <c r="AN15" s="1210"/>
      <c r="AO15" s="1210"/>
      <c r="AP15" s="1210"/>
      <c r="AQ15" s="1203"/>
      <c r="AR15" s="1203"/>
      <c r="AS15" s="1203"/>
      <c r="AT15" s="1203"/>
      <c r="AU15" s="1203"/>
      <c r="AV15" s="1210"/>
      <c r="AW15" s="1203"/>
      <c r="AX15" s="1203"/>
      <c r="AY15" s="1203"/>
      <c r="AZ15" s="1203"/>
      <c r="BA15" s="1208"/>
      <c r="BB15" s="1203"/>
      <c r="BC15" s="1203"/>
      <c r="BD15" s="1203"/>
      <c r="BE15" s="1203"/>
      <c r="BF15" s="1208"/>
      <c r="BG15" s="1203"/>
      <c r="BH15" s="1203"/>
      <c r="BI15" s="1203"/>
      <c r="BJ15" s="1203"/>
      <c r="BK15" s="1203"/>
      <c r="BL15" s="1203"/>
      <c r="BM15" s="1210"/>
      <c r="BN15" s="1210"/>
      <c r="BO15" s="1210"/>
      <c r="BP15" s="1210"/>
      <c r="BQ15" s="1210"/>
      <c r="BR15" s="1210"/>
      <c r="BS15" s="1210"/>
      <c r="BT15" s="1210"/>
      <c r="BU15" s="1203"/>
      <c r="BV15" s="1203"/>
      <c r="BW15" s="1203"/>
      <c r="BX15" s="1203"/>
      <c r="BY15" s="1203"/>
      <c r="BZ15" s="1316"/>
      <c r="CA15" s="1203"/>
      <c r="CB15" s="1203"/>
      <c r="CC15" s="1203"/>
      <c r="CD15" s="1203"/>
      <c r="CE15" s="1208"/>
      <c r="CF15" s="1203"/>
      <c r="CG15" s="1203"/>
      <c r="CH15" s="1203"/>
      <c r="CI15" s="1203"/>
      <c r="CJ15" s="1208"/>
      <c r="CK15" s="1203"/>
      <c r="CL15" s="1203"/>
      <c r="CM15" s="1203"/>
      <c r="CN15" s="1203"/>
      <c r="CO15" s="1203"/>
      <c r="CP15" s="1203"/>
      <c r="CQ15" s="1203"/>
      <c r="CR15" s="1203"/>
      <c r="CS15" s="1203"/>
      <c r="CT15" s="1203"/>
      <c r="CU15" s="1203"/>
      <c r="CV15" s="1203"/>
      <c r="CW15" s="1203"/>
      <c r="CX15" s="1203"/>
      <c r="CY15" s="1210"/>
      <c r="CZ15" s="1203"/>
      <c r="DA15" s="1203"/>
      <c r="DB15" s="1203"/>
      <c r="DC15" s="1203"/>
      <c r="DD15" s="1203"/>
      <c r="DE15" s="1203"/>
      <c r="DF15" s="1203"/>
      <c r="DG15" s="1203"/>
      <c r="DH15" s="1203"/>
      <c r="DI15" s="1203"/>
      <c r="DJ15" s="1203"/>
      <c r="DK15" s="1203"/>
      <c r="DL15" s="1203"/>
      <c r="DM15" s="1203"/>
      <c r="DN15" s="1210"/>
      <c r="DO15" s="1203"/>
      <c r="DP15" s="1203"/>
      <c r="DQ15" s="1203"/>
      <c r="DR15" s="1203"/>
    </row>
    <row r="16" spans="1:122" ht="18" hidden="1" customHeight="1">
      <c r="A16" s="891"/>
      <c r="B16" s="1224"/>
      <c r="C16" s="893"/>
      <c r="D16" s="893"/>
      <c r="E16" s="893"/>
      <c r="F16" s="893"/>
      <c r="G16" s="893"/>
      <c r="H16" s="893"/>
      <c r="I16" s="891"/>
      <c r="J16" s="893"/>
      <c r="K16" s="950"/>
      <c r="L16" s="893"/>
      <c r="M16" s="893"/>
      <c r="N16" s="950"/>
      <c r="O16" s="893"/>
      <c r="P16" s="891"/>
      <c r="Q16" s="893"/>
      <c r="R16" s="950"/>
      <c r="S16" s="891"/>
      <c r="T16" s="893"/>
      <c r="U16" s="950"/>
      <c r="V16" s="891"/>
      <c r="W16" s="893"/>
      <c r="X16" s="893"/>
      <c r="Y16" s="893"/>
      <c r="Z16" s="893"/>
      <c r="AA16" s="950"/>
      <c r="AB16" s="893"/>
      <c r="AC16" s="891"/>
      <c r="AD16" s="1289"/>
      <c r="AE16" s="1289"/>
      <c r="AF16" s="1289"/>
      <c r="AG16" s="1203"/>
      <c r="AH16" s="1203"/>
      <c r="AI16" s="1210"/>
      <c r="AJ16" s="1210"/>
      <c r="AK16" s="1210"/>
      <c r="AL16" s="1210"/>
      <c r="AM16" s="1210"/>
      <c r="AN16" s="1210"/>
      <c r="AO16" s="1210"/>
      <c r="AP16" s="1210"/>
      <c r="AQ16" s="1203"/>
      <c r="AR16" s="1203"/>
      <c r="AS16" s="1203"/>
      <c r="AT16" s="1203"/>
      <c r="AU16" s="1203"/>
      <c r="AV16" s="1210"/>
      <c r="AW16" s="1203"/>
      <c r="AX16" s="1203"/>
      <c r="AY16" s="1203"/>
      <c r="AZ16" s="1203"/>
      <c r="BA16" s="1208"/>
      <c r="BB16" s="1203"/>
      <c r="BC16" s="1203"/>
      <c r="BD16" s="1203"/>
      <c r="BE16" s="1203"/>
      <c r="BF16" s="1208"/>
      <c r="BG16" s="1203"/>
      <c r="BH16" s="1203"/>
      <c r="BI16" s="1203"/>
      <c r="BJ16" s="1203"/>
      <c r="BK16" s="1203"/>
      <c r="BL16" s="1203"/>
      <c r="BM16" s="1210"/>
      <c r="BN16" s="1210"/>
      <c r="BO16" s="1210"/>
      <c r="BP16" s="1210"/>
      <c r="BQ16" s="1210"/>
      <c r="BR16" s="1210"/>
      <c r="BS16" s="1210"/>
      <c r="BT16" s="1210"/>
      <c r="BU16" s="1203"/>
      <c r="BV16" s="1203"/>
      <c r="BW16" s="1203"/>
      <c r="BX16" s="1203"/>
      <c r="BY16" s="1203"/>
      <c r="BZ16" s="1316"/>
      <c r="CA16" s="1203"/>
      <c r="CB16" s="1203"/>
      <c r="CC16" s="1203"/>
      <c r="CD16" s="1203"/>
      <c r="CE16" s="1208"/>
      <c r="CF16" s="1203"/>
      <c r="CG16" s="1203"/>
      <c r="CH16" s="1203"/>
      <c r="CI16" s="1203"/>
      <c r="CJ16" s="1208"/>
      <c r="CK16" s="1203"/>
      <c r="CL16" s="1203"/>
      <c r="CM16" s="1203"/>
      <c r="CN16" s="1203"/>
      <c r="CO16" s="1203"/>
      <c r="CP16" s="1203"/>
      <c r="CQ16" s="1203"/>
      <c r="CR16" s="1203"/>
      <c r="CS16" s="1203"/>
      <c r="CT16" s="1203"/>
      <c r="CU16" s="1203"/>
      <c r="CV16" s="1203"/>
      <c r="CW16" s="1203"/>
      <c r="CX16" s="1203"/>
      <c r="CY16" s="1210"/>
      <c r="CZ16" s="1203"/>
      <c r="DA16" s="1203"/>
      <c r="DB16" s="1203"/>
      <c r="DC16" s="1203"/>
      <c r="DD16" s="1203"/>
      <c r="DE16" s="1203"/>
      <c r="DF16" s="1203"/>
      <c r="DG16" s="1203"/>
      <c r="DH16" s="1203"/>
      <c r="DI16" s="1203"/>
      <c r="DJ16" s="1203"/>
      <c r="DK16" s="1203"/>
      <c r="DL16" s="1203"/>
      <c r="DM16" s="1203"/>
      <c r="DN16" s="1210"/>
      <c r="DO16" s="1203"/>
      <c r="DP16" s="1203"/>
      <c r="DQ16" s="1203"/>
      <c r="DR16" s="1203"/>
    </row>
    <row r="17" spans="1:122" ht="18" hidden="1" customHeight="1">
      <c r="A17" s="891"/>
      <c r="B17" s="1224"/>
      <c r="C17" s="893"/>
      <c r="D17" s="893"/>
      <c r="E17" s="893"/>
      <c r="F17" s="893"/>
      <c r="G17" s="893"/>
      <c r="H17" s="893"/>
      <c r="I17" s="891"/>
      <c r="J17" s="893"/>
      <c r="K17" s="950"/>
      <c r="L17" s="893"/>
      <c r="M17" s="893"/>
      <c r="N17" s="950"/>
      <c r="O17" s="893"/>
      <c r="P17" s="891"/>
      <c r="Q17" s="893"/>
      <c r="R17" s="950"/>
      <c r="S17" s="891"/>
      <c r="T17" s="893"/>
      <c r="U17" s="950"/>
      <c r="V17" s="891"/>
      <c r="W17" s="893"/>
      <c r="X17" s="893"/>
      <c r="Y17" s="893"/>
      <c r="Z17" s="893"/>
      <c r="AA17" s="950"/>
      <c r="AB17" s="893"/>
      <c r="AC17" s="891"/>
      <c r="AD17" s="1289"/>
      <c r="AE17" s="1289"/>
      <c r="AF17" s="1289"/>
      <c r="AG17" s="1203"/>
      <c r="AH17" s="1203"/>
      <c r="AI17" s="1210"/>
      <c r="AJ17" s="1210"/>
      <c r="AK17" s="1210"/>
      <c r="AL17" s="1210"/>
      <c r="AM17" s="1210"/>
      <c r="AN17" s="1210"/>
      <c r="AO17" s="1210"/>
      <c r="AP17" s="1210"/>
      <c r="AQ17" s="1203"/>
      <c r="AR17" s="1203"/>
      <c r="AS17" s="1203"/>
      <c r="AT17" s="1203"/>
      <c r="AU17" s="1203"/>
      <c r="AV17" s="1210"/>
      <c r="AW17" s="1203"/>
      <c r="AX17" s="1203"/>
      <c r="AY17" s="1203"/>
      <c r="AZ17" s="1203"/>
      <c r="BA17" s="1208"/>
      <c r="BB17" s="1203"/>
      <c r="BC17" s="1203"/>
      <c r="BD17" s="1203"/>
      <c r="BE17" s="1203"/>
      <c r="BF17" s="1208"/>
      <c r="BG17" s="1203"/>
      <c r="BH17" s="1203"/>
      <c r="BI17" s="1203"/>
      <c r="BJ17" s="1203"/>
      <c r="BK17" s="1203"/>
      <c r="BL17" s="1203"/>
      <c r="BM17" s="1210"/>
      <c r="BN17" s="1210"/>
      <c r="BO17" s="1210"/>
      <c r="BP17" s="1210"/>
      <c r="BQ17" s="1210"/>
      <c r="BR17" s="1210"/>
      <c r="BS17" s="1210"/>
      <c r="BT17" s="1210"/>
      <c r="BU17" s="1203"/>
      <c r="BV17" s="1203"/>
      <c r="BW17" s="1203"/>
      <c r="BX17" s="1203"/>
      <c r="BY17" s="1203"/>
      <c r="BZ17" s="1316"/>
      <c r="CA17" s="1203"/>
      <c r="CB17" s="1203"/>
      <c r="CC17" s="1203"/>
      <c r="CD17" s="1203"/>
      <c r="CE17" s="1208"/>
      <c r="CF17" s="1203"/>
      <c r="CG17" s="1203"/>
      <c r="CH17" s="1203"/>
      <c r="CI17" s="1203"/>
      <c r="CJ17" s="1208"/>
      <c r="CK17" s="1203"/>
      <c r="CL17" s="1203"/>
      <c r="CM17" s="1203"/>
      <c r="CN17" s="1203"/>
      <c r="CO17" s="1203"/>
      <c r="CP17" s="1203"/>
      <c r="CQ17" s="1203"/>
      <c r="CR17" s="1203"/>
      <c r="CS17" s="1203"/>
      <c r="CT17" s="1203"/>
      <c r="CU17" s="1203"/>
      <c r="CV17" s="1203"/>
      <c r="CW17" s="1203"/>
      <c r="CX17" s="1203"/>
      <c r="CY17" s="1210"/>
      <c r="CZ17" s="1203"/>
      <c r="DA17" s="1203"/>
      <c r="DB17" s="1203"/>
      <c r="DC17" s="1203"/>
      <c r="DD17" s="1203"/>
      <c r="DE17" s="1203"/>
      <c r="DF17" s="1203"/>
      <c r="DG17" s="1203"/>
      <c r="DH17" s="1203"/>
      <c r="DI17" s="1203"/>
      <c r="DJ17" s="1203"/>
      <c r="DK17" s="1203"/>
      <c r="DL17" s="1203"/>
      <c r="DM17" s="1203"/>
      <c r="DN17" s="1210"/>
      <c r="DO17" s="1203"/>
      <c r="DP17" s="1203"/>
      <c r="DQ17" s="1203"/>
      <c r="DR17" s="1203"/>
    </row>
    <row r="18" spans="1:122" ht="18" hidden="1" customHeight="1">
      <c r="A18" s="892"/>
      <c r="B18" s="1225"/>
      <c r="C18" s="893"/>
      <c r="D18" s="893"/>
      <c r="E18" s="893"/>
      <c r="F18" s="893"/>
      <c r="G18" s="893"/>
      <c r="H18" s="893"/>
      <c r="I18" s="892"/>
      <c r="J18" s="893"/>
      <c r="K18" s="953"/>
      <c r="L18" s="893"/>
      <c r="M18" s="893"/>
      <c r="N18" s="953"/>
      <c r="O18" s="893"/>
      <c r="P18" s="892"/>
      <c r="Q18" s="893"/>
      <c r="R18" s="953"/>
      <c r="S18" s="892"/>
      <c r="T18" s="893"/>
      <c r="U18" s="953"/>
      <c r="V18" s="892"/>
      <c r="W18" s="893"/>
      <c r="X18" s="893"/>
      <c r="Y18" s="893"/>
      <c r="Z18" s="893"/>
      <c r="AA18" s="953"/>
      <c r="AB18" s="893"/>
      <c r="AC18" s="892"/>
      <c r="AD18" s="1289"/>
      <c r="AE18" s="1289"/>
      <c r="AF18" s="1289"/>
      <c r="AG18" s="1204"/>
      <c r="AH18" s="1204"/>
      <c r="AI18" s="1210"/>
      <c r="AJ18" s="1210"/>
      <c r="AK18" s="1210"/>
      <c r="AL18" s="1210"/>
      <c r="AM18" s="1210"/>
      <c r="AN18" s="1210"/>
      <c r="AO18" s="1210"/>
      <c r="AP18" s="1210"/>
      <c r="AQ18" s="1204"/>
      <c r="AR18" s="1204"/>
      <c r="AS18" s="1204"/>
      <c r="AT18" s="1204"/>
      <c r="AU18" s="1204"/>
      <c r="AV18" s="1210"/>
      <c r="AW18" s="1204"/>
      <c r="AX18" s="1204"/>
      <c r="AY18" s="1204"/>
      <c r="AZ18" s="1204"/>
      <c r="BA18" s="1209"/>
      <c r="BB18" s="1204"/>
      <c r="BC18" s="1204"/>
      <c r="BD18" s="1204"/>
      <c r="BE18" s="1204"/>
      <c r="BF18" s="1209"/>
      <c r="BG18" s="1204"/>
      <c r="BH18" s="1204"/>
      <c r="BI18" s="1204"/>
      <c r="BJ18" s="1204"/>
      <c r="BK18" s="1204"/>
      <c r="BL18" s="1204"/>
      <c r="BM18" s="1210"/>
      <c r="BN18" s="1210"/>
      <c r="BO18" s="1210"/>
      <c r="BP18" s="1210"/>
      <c r="BQ18" s="1210"/>
      <c r="BR18" s="1210"/>
      <c r="BS18" s="1210"/>
      <c r="BT18" s="1210"/>
      <c r="BU18" s="1204"/>
      <c r="BV18" s="1204"/>
      <c r="BW18" s="1204"/>
      <c r="BX18" s="1204"/>
      <c r="BY18" s="1204"/>
      <c r="BZ18" s="1265"/>
      <c r="CA18" s="1204"/>
      <c r="CB18" s="1204"/>
      <c r="CC18" s="1204"/>
      <c r="CD18" s="1204"/>
      <c r="CE18" s="1209"/>
      <c r="CF18" s="1204"/>
      <c r="CG18" s="1204"/>
      <c r="CH18" s="1204"/>
      <c r="CI18" s="1204"/>
      <c r="CJ18" s="1209"/>
      <c r="CK18" s="1204"/>
      <c r="CL18" s="1204"/>
      <c r="CM18" s="1204"/>
      <c r="CN18" s="1204"/>
      <c r="CO18" s="1204"/>
      <c r="CP18" s="1204"/>
      <c r="CQ18" s="1204"/>
      <c r="CR18" s="1204"/>
      <c r="CS18" s="1204"/>
      <c r="CT18" s="1204"/>
      <c r="CU18" s="1204"/>
      <c r="CV18" s="1204"/>
      <c r="CW18" s="1204"/>
      <c r="CX18" s="1204"/>
      <c r="CY18" s="1210"/>
      <c r="CZ18" s="1204"/>
      <c r="DA18" s="1204"/>
      <c r="DB18" s="1204"/>
      <c r="DC18" s="1204"/>
      <c r="DD18" s="1204"/>
      <c r="DE18" s="1204"/>
      <c r="DF18" s="1204"/>
      <c r="DG18" s="1204"/>
      <c r="DH18" s="1204"/>
      <c r="DI18" s="1204"/>
      <c r="DJ18" s="1204"/>
      <c r="DK18" s="1204"/>
      <c r="DL18" s="1204"/>
      <c r="DM18" s="1204"/>
      <c r="DN18" s="1210"/>
      <c r="DO18" s="1204"/>
      <c r="DP18" s="1204"/>
      <c r="DQ18" s="1204"/>
      <c r="DR18" s="1204"/>
    </row>
    <row r="19" spans="1:122" ht="18" customHeight="1">
      <c r="A19" s="8">
        <v>1</v>
      </c>
      <c r="B19" s="9" t="s">
        <v>386</v>
      </c>
      <c r="C19" s="36">
        <v>3</v>
      </c>
      <c r="D19" s="36">
        <v>4</v>
      </c>
      <c r="E19" s="36">
        <v>5</v>
      </c>
      <c r="F19" s="36">
        <v>6</v>
      </c>
      <c r="G19" s="36">
        <v>7</v>
      </c>
      <c r="H19" s="36">
        <v>8</v>
      </c>
      <c r="I19" s="36">
        <v>9</v>
      </c>
      <c r="J19" s="36">
        <v>10</v>
      </c>
      <c r="K19" s="36">
        <v>11</v>
      </c>
      <c r="L19" s="36">
        <v>12</v>
      </c>
      <c r="M19" s="36">
        <v>13</v>
      </c>
      <c r="N19" s="36">
        <v>14</v>
      </c>
      <c r="O19" s="36">
        <v>15</v>
      </c>
      <c r="P19" s="36">
        <v>16</v>
      </c>
      <c r="Q19" s="36">
        <v>17</v>
      </c>
      <c r="R19" s="36">
        <v>18</v>
      </c>
      <c r="S19" s="36">
        <v>19</v>
      </c>
      <c r="T19" s="36">
        <v>20</v>
      </c>
      <c r="U19" s="36">
        <v>21</v>
      </c>
      <c r="V19" s="36">
        <v>22</v>
      </c>
      <c r="W19" s="36">
        <v>23</v>
      </c>
      <c r="X19" s="36">
        <v>24</v>
      </c>
      <c r="Y19" s="36">
        <v>25</v>
      </c>
      <c r="Z19" s="36">
        <v>26</v>
      </c>
      <c r="AA19" s="36">
        <v>27</v>
      </c>
      <c r="AB19" s="36">
        <v>28</v>
      </c>
      <c r="AC19" s="36">
        <v>29</v>
      </c>
      <c r="AD19" s="36">
        <v>30</v>
      </c>
      <c r="AE19" s="7"/>
      <c r="AF19" s="7"/>
      <c r="AG19" s="152">
        <v>33</v>
      </c>
      <c r="AH19" s="152"/>
      <c r="AI19" s="152"/>
      <c r="AJ19" s="152"/>
      <c r="AK19" s="152"/>
      <c r="AL19" s="152"/>
      <c r="AM19" s="152"/>
      <c r="AN19" s="152"/>
      <c r="AO19" s="152"/>
      <c r="AP19" s="152"/>
      <c r="AQ19" s="152">
        <v>34</v>
      </c>
      <c r="AR19" s="152"/>
      <c r="AS19" s="152"/>
      <c r="AT19" s="152"/>
      <c r="AU19" s="152"/>
      <c r="AV19" s="152">
        <v>35</v>
      </c>
      <c r="AW19" s="152"/>
      <c r="AX19" s="152"/>
      <c r="AY19" s="152"/>
      <c r="AZ19" s="152"/>
      <c r="BA19" s="152">
        <v>36</v>
      </c>
      <c r="BB19" s="152"/>
      <c r="BC19" s="152"/>
      <c r="BD19" s="152"/>
      <c r="BE19" s="152"/>
      <c r="BF19" s="152"/>
      <c r="BG19" s="152"/>
      <c r="BH19" s="152"/>
      <c r="BI19" s="152"/>
      <c r="BJ19" s="152"/>
      <c r="BK19" s="152">
        <v>33</v>
      </c>
      <c r="BL19" s="152"/>
      <c r="BM19" s="152"/>
      <c r="BN19" s="152"/>
      <c r="BO19" s="152"/>
      <c r="BP19" s="152"/>
      <c r="BQ19" s="152"/>
      <c r="BR19" s="152"/>
      <c r="BS19" s="152"/>
      <c r="BT19" s="152"/>
      <c r="BU19" s="152">
        <v>34</v>
      </c>
      <c r="BV19" s="152"/>
      <c r="BW19" s="152"/>
      <c r="BX19" s="152"/>
      <c r="BY19" s="152"/>
      <c r="BZ19" s="152">
        <v>35</v>
      </c>
      <c r="CA19" s="152"/>
      <c r="CB19" s="152"/>
      <c r="CC19" s="152"/>
      <c r="CD19" s="152"/>
      <c r="CE19" s="152">
        <v>36</v>
      </c>
      <c r="CF19" s="152"/>
      <c r="CG19" s="152"/>
      <c r="CH19" s="152"/>
      <c r="CI19" s="152"/>
      <c r="CJ19" s="152"/>
      <c r="CK19" s="152"/>
      <c r="CL19" s="152"/>
      <c r="CM19" s="152"/>
      <c r="CN19" s="152"/>
      <c r="CO19" s="152"/>
      <c r="CP19" s="152"/>
      <c r="CQ19" s="152"/>
      <c r="CR19" s="152"/>
      <c r="CS19" s="152"/>
      <c r="CT19" s="152">
        <v>34</v>
      </c>
      <c r="CU19" s="152"/>
      <c r="CV19" s="152"/>
      <c r="CW19" s="152"/>
      <c r="CX19" s="152"/>
      <c r="CY19" s="152">
        <v>35</v>
      </c>
      <c r="CZ19" s="152"/>
      <c r="DA19" s="152"/>
      <c r="DB19" s="152"/>
      <c r="DC19" s="152"/>
      <c r="DD19" s="152"/>
      <c r="DE19" s="152"/>
      <c r="DF19" s="152"/>
      <c r="DG19" s="152"/>
      <c r="DH19" s="152"/>
      <c r="DI19" s="152">
        <v>34</v>
      </c>
      <c r="DJ19" s="152"/>
      <c r="DK19" s="152"/>
      <c r="DL19" s="152"/>
      <c r="DM19" s="152"/>
      <c r="DN19" s="152">
        <v>35</v>
      </c>
      <c r="DO19" s="152"/>
      <c r="DP19" s="152"/>
      <c r="DQ19" s="152"/>
      <c r="DR19" s="152"/>
    </row>
    <row r="20" spans="1:122" ht="48">
      <c r="A20" s="112" t="s">
        <v>77</v>
      </c>
      <c r="B20" s="10">
        <v>6500</v>
      </c>
      <c r="C20" s="8" t="s">
        <v>387</v>
      </c>
      <c r="D20" s="8" t="s">
        <v>387</v>
      </c>
      <c r="E20" s="8" t="s">
        <v>387</v>
      </c>
      <c r="F20" s="8" t="s">
        <v>387</v>
      </c>
      <c r="G20" s="8" t="s">
        <v>387</v>
      </c>
      <c r="H20" s="8" t="s">
        <v>387</v>
      </c>
      <c r="I20" s="8" t="s">
        <v>387</v>
      </c>
      <c r="J20" s="8" t="s">
        <v>387</v>
      </c>
      <c r="K20" s="8" t="s">
        <v>387</v>
      </c>
      <c r="L20" s="8" t="s">
        <v>387</v>
      </c>
      <c r="M20" s="8" t="s">
        <v>387</v>
      </c>
      <c r="N20" s="8" t="s">
        <v>387</v>
      </c>
      <c r="O20" s="8" t="s">
        <v>387</v>
      </c>
      <c r="P20" s="8" t="s">
        <v>387</v>
      </c>
      <c r="Q20" s="11" t="s">
        <v>387</v>
      </c>
      <c r="R20" s="11" t="s">
        <v>387</v>
      </c>
      <c r="S20" s="11" t="s">
        <v>387</v>
      </c>
      <c r="T20" s="11" t="s">
        <v>387</v>
      </c>
      <c r="U20" s="11" t="s">
        <v>387</v>
      </c>
      <c r="V20" s="11" t="s">
        <v>387</v>
      </c>
      <c r="W20" s="8" t="s">
        <v>387</v>
      </c>
      <c r="X20" s="8" t="s">
        <v>387</v>
      </c>
      <c r="Y20" s="8" t="s">
        <v>387</v>
      </c>
      <c r="Z20" s="8" t="s">
        <v>387</v>
      </c>
      <c r="AA20" s="8" t="s">
        <v>387</v>
      </c>
      <c r="AB20" s="8" t="s">
        <v>387</v>
      </c>
      <c r="AC20" s="8" t="s">
        <v>387</v>
      </c>
      <c r="AD20" s="8" t="s">
        <v>387</v>
      </c>
      <c r="AE20" s="8"/>
      <c r="AF20" s="8"/>
      <c r="AG20" s="153">
        <f t="shared" ref="AG20:AP20" si="0">AG21+AG100+AG115+AG130+AG145</f>
        <v>18356.8</v>
      </c>
      <c r="AH20" s="153">
        <f t="shared" si="0"/>
        <v>18093.399999999998</v>
      </c>
      <c r="AI20" s="153">
        <f t="shared" si="0"/>
        <v>82.8</v>
      </c>
      <c r="AJ20" s="153">
        <f t="shared" si="0"/>
        <v>82.8</v>
      </c>
      <c r="AK20" s="172">
        <f t="shared" si="0"/>
        <v>14281.3</v>
      </c>
      <c r="AL20" s="172">
        <f t="shared" si="0"/>
        <v>14247.199999999999</v>
      </c>
      <c r="AM20" s="153">
        <f t="shared" si="0"/>
        <v>0</v>
      </c>
      <c r="AN20" s="153"/>
      <c r="AO20" s="153">
        <f t="shared" si="0"/>
        <v>3992.7</v>
      </c>
      <c r="AP20" s="153">
        <f t="shared" si="0"/>
        <v>3763.4000000000005</v>
      </c>
      <c r="AQ20" s="154">
        <f>AQ21+AQ100+AQ115+AQ130+AQ145+AQ155</f>
        <v>5210</v>
      </c>
      <c r="AR20" s="173">
        <f t="shared" ref="AR20:BE20" si="1">AR21+AR100+AR115+AR130+AR145+AR155</f>
        <v>379.79999999999995</v>
      </c>
      <c r="AS20" s="173">
        <f t="shared" si="1"/>
        <v>780.80000000000007</v>
      </c>
      <c r="AT20" s="154">
        <f t="shared" si="1"/>
        <v>0</v>
      </c>
      <c r="AU20" s="154">
        <f t="shared" si="1"/>
        <v>4049.4</v>
      </c>
      <c r="AV20" s="173">
        <f t="shared" si="1"/>
        <v>3194.1</v>
      </c>
      <c r="AW20" s="154">
        <f t="shared" si="1"/>
        <v>89.1</v>
      </c>
      <c r="AX20" s="154">
        <f t="shared" si="1"/>
        <v>448.9</v>
      </c>
      <c r="AY20" s="154">
        <f t="shared" si="1"/>
        <v>0</v>
      </c>
      <c r="AZ20" s="154">
        <f t="shared" si="1"/>
        <v>2656.1</v>
      </c>
      <c r="BA20" s="173">
        <f t="shared" si="1"/>
        <v>3206</v>
      </c>
      <c r="BB20" s="154">
        <f t="shared" si="1"/>
        <v>89.1</v>
      </c>
      <c r="BC20" s="154">
        <f t="shared" si="1"/>
        <v>447.8</v>
      </c>
      <c r="BD20" s="154">
        <f t="shared" si="1"/>
        <v>0</v>
      </c>
      <c r="BE20" s="154">
        <f t="shared" si="1"/>
        <v>2669.1</v>
      </c>
      <c r="BF20" s="173">
        <f>BF21+BF100+BF115+BF130+BF145+BF155</f>
        <v>3206</v>
      </c>
      <c r="BG20" s="154">
        <f>BG21+BG100+BG115+BG130+BG145+BG155</f>
        <v>89.1</v>
      </c>
      <c r="BH20" s="154">
        <f>BH21+BH100+BH115+BH130+BH145+BH155</f>
        <v>447.8</v>
      </c>
      <c r="BI20" s="154">
        <f>BI21+BI100+BI115+BI130+BI145+BI155</f>
        <v>0</v>
      </c>
      <c r="BJ20" s="154">
        <f>BJ21+BJ100+BJ115+BJ130+BJ145+BJ155</f>
        <v>2669.1</v>
      </c>
      <c r="BK20" s="153">
        <f t="shared" ref="BK20:BQ20" si="2">BK21+BK100+BK115+BK130+BK145</f>
        <v>3280.7</v>
      </c>
      <c r="BL20" s="153">
        <f t="shared" si="2"/>
        <v>3051.4000000000005</v>
      </c>
      <c r="BM20" s="153">
        <f t="shared" si="2"/>
        <v>82.8</v>
      </c>
      <c r="BN20" s="153">
        <f t="shared" si="2"/>
        <v>82.8</v>
      </c>
      <c r="BO20" s="172">
        <f t="shared" si="2"/>
        <v>191</v>
      </c>
      <c r="BP20" s="172">
        <f t="shared" si="2"/>
        <v>191</v>
      </c>
      <c r="BQ20" s="153">
        <f t="shared" si="2"/>
        <v>0</v>
      </c>
      <c r="BR20" s="153"/>
      <c r="BS20" s="153">
        <f>BS21+BS100+BS115+BS130+BS145</f>
        <v>3006.8999999999996</v>
      </c>
      <c r="BT20" s="153">
        <f>BT21+BT100+BT115+BT130+BT145</f>
        <v>2777.6000000000004</v>
      </c>
      <c r="BU20" s="154">
        <f>BU21+BU100+BU115+BU130+BU145+BU155</f>
        <v>3777.8</v>
      </c>
      <c r="BV20" s="173">
        <f t="shared" ref="BV20:CI20" si="3">BV21+BV100+BV115+BV130+BV145+BV155</f>
        <v>90.1</v>
      </c>
      <c r="BW20" s="173">
        <f t="shared" si="3"/>
        <v>771.5</v>
      </c>
      <c r="BX20" s="154">
        <f t="shared" si="3"/>
        <v>0</v>
      </c>
      <c r="BY20" s="154">
        <f t="shared" si="3"/>
        <v>2916.2000000000003</v>
      </c>
      <c r="BZ20" s="173">
        <f t="shared" si="3"/>
        <v>3194.1</v>
      </c>
      <c r="CA20" s="154">
        <f t="shared" si="3"/>
        <v>89.1</v>
      </c>
      <c r="CB20" s="154">
        <f t="shared" si="3"/>
        <v>448.9</v>
      </c>
      <c r="CC20" s="154">
        <f t="shared" si="3"/>
        <v>0</v>
      </c>
      <c r="CD20" s="154">
        <f t="shared" si="3"/>
        <v>2656.1</v>
      </c>
      <c r="CE20" s="173">
        <f t="shared" si="3"/>
        <v>3206</v>
      </c>
      <c r="CF20" s="154">
        <f t="shared" si="3"/>
        <v>89.1</v>
      </c>
      <c r="CG20" s="154">
        <f t="shared" si="3"/>
        <v>447.8</v>
      </c>
      <c r="CH20" s="154">
        <f t="shared" si="3"/>
        <v>0</v>
      </c>
      <c r="CI20" s="154">
        <f t="shared" si="3"/>
        <v>2669.1</v>
      </c>
      <c r="CJ20" s="173">
        <f>CJ21+CJ100+CJ115+CJ130+CJ145+CJ155</f>
        <v>3206</v>
      </c>
      <c r="CK20" s="154">
        <f>CK21+CK100+CK115+CK130+CK145+CK155</f>
        <v>89.1</v>
      </c>
      <c r="CL20" s="154">
        <f>CL21+CL100+CL115+CL130+CL145+CL155</f>
        <v>447.8</v>
      </c>
      <c r="CM20" s="154">
        <f>CM21+CM100+CM115+CM130+CM145+CM155</f>
        <v>0</v>
      </c>
      <c r="CN20" s="154">
        <f>CN21+CN100+CN115+CN130+CN145+CN155</f>
        <v>2669.1</v>
      </c>
      <c r="CO20" s="153">
        <f>CO21+CO100+CO115+CO130+CO145</f>
        <v>18093.399999999998</v>
      </c>
      <c r="CP20" s="153">
        <f>CP21+CP100+CP115+CP130+CP145</f>
        <v>82.8</v>
      </c>
      <c r="CQ20" s="172">
        <f>CQ21+CQ100+CQ115+CQ130+CQ145</f>
        <v>14247.199999999999</v>
      </c>
      <c r="CR20" s="153"/>
      <c r="CS20" s="153">
        <f>CS21+CS100+CS115+CS130+CS145</f>
        <v>3763.4000000000005</v>
      </c>
      <c r="CT20" s="154">
        <f>CT21+CT100+CT115+CT130+CT145+CT155</f>
        <v>5210</v>
      </c>
      <c r="CU20" s="173">
        <f t="shared" ref="CU20:DC20" si="4">CU21+CU100+CU115+CU130+CU145+CU155</f>
        <v>379.79999999999995</v>
      </c>
      <c r="CV20" s="173">
        <f t="shared" si="4"/>
        <v>780.80000000000007</v>
      </c>
      <c r="CW20" s="154">
        <f t="shared" si="4"/>
        <v>0</v>
      </c>
      <c r="CX20" s="154">
        <f t="shared" si="4"/>
        <v>4049.4</v>
      </c>
      <c r="CY20" s="173">
        <f t="shared" si="4"/>
        <v>3194.1</v>
      </c>
      <c r="CZ20" s="154">
        <f t="shared" si="4"/>
        <v>89.1</v>
      </c>
      <c r="DA20" s="154">
        <f t="shared" si="4"/>
        <v>448.9</v>
      </c>
      <c r="DB20" s="154">
        <f t="shared" si="4"/>
        <v>0</v>
      </c>
      <c r="DC20" s="154">
        <f t="shared" si="4"/>
        <v>2656.1</v>
      </c>
      <c r="DD20" s="153">
        <f>DD21+DD100+DD115+DD130+DD145</f>
        <v>3051.4000000000005</v>
      </c>
      <c r="DE20" s="153">
        <f>DE21+DE100+DE115+DE130+DE145</f>
        <v>82.8</v>
      </c>
      <c r="DF20" s="172">
        <f>DF21+DF100+DF115+DF130+DF145</f>
        <v>191</v>
      </c>
      <c r="DG20" s="153"/>
      <c r="DH20" s="153">
        <f>DH21+DH100+DH115+DH130+DH145</f>
        <v>2777.6000000000004</v>
      </c>
      <c r="DI20" s="154">
        <f>DI21+DI100+DI115+DI130+DI145+DI155</f>
        <v>3777.8</v>
      </c>
      <c r="DJ20" s="173">
        <f t="shared" ref="DJ20:DR20" si="5">DJ21+DJ100+DJ115+DJ130+DJ145+DJ155</f>
        <v>90.1</v>
      </c>
      <c r="DK20" s="173">
        <f t="shared" si="5"/>
        <v>771.5</v>
      </c>
      <c r="DL20" s="154">
        <f t="shared" si="5"/>
        <v>0</v>
      </c>
      <c r="DM20" s="154">
        <f t="shared" si="5"/>
        <v>2916.2000000000003</v>
      </c>
      <c r="DN20" s="173">
        <f t="shared" si="5"/>
        <v>3194.1</v>
      </c>
      <c r="DO20" s="154">
        <f t="shared" si="5"/>
        <v>89.1</v>
      </c>
      <c r="DP20" s="154">
        <f t="shared" si="5"/>
        <v>448.9</v>
      </c>
      <c r="DQ20" s="154">
        <f t="shared" si="5"/>
        <v>0</v>
      </c>
      <c r="DR20" s="154">
        <f t="shared" si="5"/>
        <v>2656.1</v>
      </c>
    </row>
    <row r="21" spans="1:122" ht="72">
      <c r="A21" s="113" t="s">
        <v>389</v>
      </c>
      <c r="B21" s="10">
        <v>6501</v>
      </c>
      <c r="C21" s="13" t="s">
        <v>387</v>
      </c>
      <c r="D21" s="8" t="s">
        <v>387</v>
      </c>
      <c r="E21" s="8" t="s">
        <v>387</v>
      </c>
      <c r="F21" s="8" t="s">
        <v>387</v>
      </c>
      <c r="G21" s="8" t="s">
        <v>387</v>
      </c>
      <c r="H21" s="8" t="s">
        <v>387</v>
      </c>
      <c r="I21" s="8" t="s">
        <v>387</v>
      </c>
      <c r="J21" s="8" t="s">
        <v>387</v>
      </c>
      <c r="K21" s="8" t="s">
        <v>387</v>
      </c>
      <c r="L21" s="8" t="s">
        <v>387</v>
      </c>
      <c r="M21" s="8" t="s">
        <v>387</v>
      </c>
      <c r="N21" s="8" t="s">
        <v>387</v>
      </c>
      <c r="O21" s="8" t="s">
        <v>387</v>
      </c>
      <c r="P21" s="8" t="s">
        <v>387</v>
      </c>
      <c r="Q21" s="11" t="s">
        <v>387</v>
      </c>
      <c r="R21" s="11" t="s">
        <v>387</v>
      </c>
      <c r="S21" s="11" t="s">
        <v>387</v>
      </c>
      <c r="T21" s="11" t="s">
        <v>387</v>
      </c>
      <c r="U21" s="11" t="s">
        <v>387</v>
      </c>
      <c r="V21" s="11" t="s">
        <v>387</v>
      </c>
      <c r="W21" s="11" t="s">
        <v>387</v>
      </c>
      <c r="X21" s="8" t="s">
        <v>387</v>
      </c>
      <c r="Y21" s="8" t="s">
        <v>387</v>
      </c>
      <c r="Z21" s="8" t="s">
        <v>387</v>
      </c>
      <c r="AA21" s="8" t="s">
        <v>387</v>
      </c>
      <c r="AB21" s="8" t="s">
        <v>387</v>
      </c>
      <c r="AC21" s="8" t="s">
        <v>387</v>
      </c>
      <c r="AD21" s="8" t="s">
        <v>387</v>
      </c>
      <c r="AE21" s="8"/>
      <c r="AF21" s="8"/>
      <c r="AG21" s="153">
        <f t="shared" ref="AG21:BE21" si="6">AG22+AG65</f>
        <v>16117.300000000001</v>
      </c>
      <c r="AH21" s="153">
        <f t="shared" si="6"/>
        <v>15940.8</v>
      </c>
      <c r="AI21" s="153">
        <f t="shared" si="6"/>
        <v>0</v>
      </c>
      <c r="AJ21" s="153"/>
      <c r="AK21" s="153">
        <f t="shared" si="6"/>
        <v>14281.3</v>
      </c>
      <c r="AL21" s="153">
        <f t="shared" si="6"/>
        <v>14247.199999999999</v>
      </c>
      <c r="AM21" s="153">
        <f t="shared" si="6"/>
        <v>0</v>
      </c>
      <c r="AN21" s="153"/>
      <c r="AO21" s="153">
        <f t="shared" si="6"/>
        <v>1835.9999999999998</v>
      </c>
      <c r="AP21" s="153">
        <f t="shared" si="6"/>
        <v>1693.6000000000001</v>
      </c>
      <c r="AQ21" s="155">
        <f t="shared" si="6"/>
        <v>3203</v>
      </c>
      <c r="AR21" s="155">
        <f t="shared" si="6"/>
        <v>289.7</v>
      </c>
      <c r="AS21" s="155">
        <f t="shared" si="6"/>
        <v>780.80000000000007</v>
      </c>
      <c r="AT21" s="155">
        <f t="shared" si="6"/>
        <v>0</v>
      </c>
      <c r="AU21" s="155">
        <f t="shared" si="6"/>
        <v>2132.5</v>
      </c>
      <c r="AV21" s="153">
        <f t="shared" si="6"/>
        <v>1023.4999999999999</v>
      </c>
      <c r="AW21" s="153">
        <f t="shared" si="6"/>
        <v>0</v>
      </c>
      <c r="AX21" s="153">
        <f t="shared" si="6"/>
        <v>448.9</v>
      </c>
      <c r="AY21" s="153">
        <f t="shared" si="6"/>
        <v>0</v>
      </c>
      <c r="AZ21" s="153">
        <f t="shared" si="6"/>
        <v>574.59999999999991</v>
      </c>
      <c r="BA21" s="155">
        <f t="shared" si="6"/>
        <v>968.3</v>
      </c>
      <c r="BB21" s="155">
        <f t="shared" si="6"/>
        <v>0</v>
      </c>
      <c r="BC21" s="155">
        <f t="shared" si="6"/>
        <v>447.8</v>
      </c>
      <c r="BD21" s="155">
        <f t="shared" si="6"/>
        <v>0</v>
      </c>
      <c r="BE21" s="155">
        <f t="shared" si="6"/>
        <v>520.5</v>
      </c>
      <c r="BF21" s="155">
        <f t="shared" ref="BF21:BM21" si="7">BF22+BF65</f>
        <v>968.3</v>
      </c>
      <c r="BG21" s="155">
        <f t="shared" si="7"/>
        <v>0</v>
      </c>
      <c r="BH21" s="155">
        <f t="shared" si="7"/>
        <v>447.8</v>
      </c>
      <c r="BI21" s="155">
        <f t="shared" si="7"/>
        <v>0</v>
      </c>
      <c r="BJ21" s="155">
        <f t="shared" si="7"/>
        <v>520.5</v>
      </c>
      <c r="BK21" s="153">
        <f t="shared" si="7"/>
        <v>1041.2</v>
      </c>
      <c r="BL21" s="153">
        <f t="shared" si="7"/>
        <v>898.8</v>
      </c>
      <c r="BM21" s="153">
        <f t="shared" si="7"/>
        <v>0</v>
      </c>
      <c r="BN21" s="153"/>
      <c r="BO21" s="153">
        <f>BO22+BO65</f>
        <v>191</v>
      </c>
      <c r="BP21" s="153">
        <f>BP22+BP65</f>
        <v>191</v>
      </c>
      <c r="BQ21" s="153">
        <f>BQ22+BQ65</f>
        <v>0</v>
      </c>
      <c r="BR21" s="153"/>
      <c r="BS21" s="153">
        <f t="shared" ref="BS21:CI21" si="8">BS22+BS65</f>
        <v>850.2</v>
      </c>
      <c r="BT21" s="153">
        <f t="shared" si="8"/>
        <v>707.8</v>
      </c>
      <c r="BU21" s="155">
        <f t="shared" si="8"/>
        <v>1786.2</v>
      </c>
      <c r="BV21" s="155">
        <f t="shared" si="8"/>
        <v>0</v>
      </c>
      <c r="BW21" s="155">
        <f t="shared" si="8"/>
        <v>771.5</v>
      </c>
      <c r="BX21" s="155">
        <f t="shared" si="8"/>
        <v>0</v>
      </c>
      <c r="BY21" s="155">
        <f t="shared" si="8"/>
        <v>1014.7</v>
      </c>
      <c r="BZ21" s="153">
        <f t="shared" si="8"/>
        <v>1023.4999999999999</v>
      </c>
      <c r="CA21" s="153">
        <f t="shared" si="8"/>
        <v>0</v>
      </c>
      <c r="CB21" s="153">
        <f t="shared" si="8"/>
        <v>448.9</v>
      </c>
      <c r="CC21" s="153">
        <f t="shared" si="8"/>
        <v>0</v>
      </c>
      <c r="CD21" s="153">
        <f t="shared" si="8"/>
        <v>574.59999999999991</v>
      </c>
      <c r="CE21" s="155">
        <f t="shared" si="8"/>
        <v>968.3</v>
      </c>
      <c r="CF21" s="155">
        <f t="shared" si="8"/>
        <v>0</v>
      </c>
      <c r="CG21" s="155">
        <f t="shared" si="8"/>
        <v>447.8</v>
      </c>
      <c r="CH21" s="155">
        <f t="shared" si="8"/>
        <v>0</v>
      </c>
      <c r="CI21" s="155">
        <f t="shared" si="8"/>
        <v>520.5</v>
      </c>
      <c r="CJ21" s="155">
        <f t="shared" ref="CJ21:CO21" si="9">CJ22+CJ65</f>
        <v>968.3</v>
      </c>
      <c r="CK21" s="155">
        <f t="shared" si="9"/>
        <v>0</v>
      </c>
      <c r="CL21" s="155">
        <f t="shared" si="9"/>
        <v>447.8</v>
      </c>
      <c r="CM21" s="155">
        <f t="shared" si="9"/>
        <v>0</v>
      </c>
      <c r="CN21" s="155">
        <f t="shared" si="9"/>
        <v>520.5</v>
      </c>
      <c r="CO21" s="153">
        <f t="shared" si="9"/>
        <v>15940.8</v>
      </c>
      <c r="CP21" s="153"/>
      <c r="CQ21" s="153">
        <f>CQ22+CQ65</f>
        <v>14247.199999999999</v>
      </c>
      <c r="CR21" s="153"/>
      <c r="CS21" s="153">
        <f t="shared" ref="CS21:DC21" si="10">CS22+CS65</f>
        <v>1693.6000000000001</v>
      </c>
      <c r="CT21" s="155">
        <f t="shared" si="10"/>
        <v>3203</v>
      </c>
      <c r="CU21" s="155">
        <f t="shared" si="10"/>
        <v>289.7</v>
      </c>
      <c r="CV21" s="155">
        <f t="shared" si="10"/>
        <v>780.80000000000007</v>
      </c>
      <c r="CW21" s="155">
        <f t="shared" si="10"/>
        <v>0</v>
      </c>
      <c r="CX21" s="155">
        <f t="shared" si="10"/>
        <v>2132.5</v>
      </c>
      <c r="CY21" s="153">
        <f t="shared" si="10"/>
        <v>1023.4999999999999</v>
      </c>
      <c r="CZ21" s="153">
        <f t="shared" si="10"/>
        <v>0</v>
      </c>
      <c r="DA21" s="153">
        <f t="shared" si="10"/>
        <v>448.9</v>
      </c>
      <c r="DB21" s="153">
        <f t="shared" si="10"/>
        <v>0</v>
      </c>
      <c r="DC21" s="153">
        <f t="shared" si="10"/>
        <v>574.59999999999991</v>
      </c>
      <c r="DD21" s="153">
        <f>DD22+DD65</f>
        <v>898.8</v>
      </c>
      <c r="DE21" s="153"/>
      <c r="DF21" s="153">
        <f>DF22+DF65</f>
        <v>191</v>
      </c>
      <c r="DG21" s="153"/>
      <c r="DH21" s="153">
        <f t="shared" ref="DH21:DR21" si="11">DH22+DH65</f>
        <v>707.8</v>
      </c>
      <c r="DI21" s="155">
        <f t="shared" si="11"/>
        <v>1786.2</v>
      </c>
      <c r="DJ21" s="155">
        <f t="shared" si="11"/>
        <v>0</v>
      </c>
      <c r="DK21" s="155">
        <f t="shared" si="11"/>
        <v>771.5</v>
      </c>
      <c r="DL21" s="155">
        <f t="shared" si="11"/>
        <v>0</v>
      </c>
      <c r="DM21" s="155">
        <f t="shared" si="11"/>
        <v>1014.7</v>
      </c>
      <c r="DN21" s="153">
        <f t="shared" si="11"/>
        <v>1023.4999999999999</v>
      </c>
      <c r="DO21" s="153">
        <f t="shared" si="11"/>
        <v>0</v>
      </c>
      <c r="DP21" s="153">
        <f t="shared" si="11"/>
        <v>448.9</v>
      </c>
      <c r="DQ21" s="153">
        <f t="shared" si="11"/>
        <v>0</v>
      </c>
      <c r="DR21" s="153">
        <f t="shared" si="11"/>
        <v>574.59999999999991</v>
      </c>
    </row>
    <row r="22" spans="1:122" s="40" customFormat="1" ht="60">
      <c r="A22" s="118" t="s">
        <v>146</v>
      </c>
      <c r="B22" s="33">
        <v>6502</v>
      </c>
      <c r="C22" s="41" t="s">
        <v>387</v>
      </c>
      <c r="D22" s="38" t="s">
        <v>387</v>
      </c>
      <c r="E22" s="38" t="s">
        <v>387</v>
      </c>
      <c r="F22" s="38" t="s">
        <v>387</v>
      </c>
      <c r="G22" s="38" t="s">
        <v>387</v>
      </c>
      <c r="H22" s="38" t="s">
        <v>387</v>
      </c>
      <c r="I22" s="38" t="s">
        <v>387</v>
      </c>
      <c r="J22" s="38" t="s">
        <v>387</v>
      </c>
      <c r="K22" s="38" t="s">
        <v>387</v>
      </c>
      <c r="L22" s="38" t="s">
        <v>387</v>
      </c>
      <c r="M22" s="38" t="s">
        <v>387</v>
      </c>
      <c r="N22" s="38" t="s">
        <v>387</v>
      </c>
      <c r="O22" s="38" t="s">
        <v>387</v>
      </c>
      <c r="P22" s="38" t="s">
        <v>387</v>
      </c>
      <c r="Q22" s="39" t="s">
        <v>387</v>
      </c>
      <c r="R22" s="39" t="s">
        <v>387</v>
      </c>
      <c r="S22" s="39" t="s">
        <v>387</v>
      </c>
      <c r="T22" s="39" t="s">
        <v>387</v>
      </c>
      <c r="U22" s="39" t="s">
        <v>387</v>
      </c>
      <c r="V22" s="39" t="s">
        <v>387</v>
      </c>
      <c r="W22" s="39" t="s">
        <v>387</v>
      </c>
      <c r="X22" s="38" t="s">
        <v>387</v>
      </c>
      <c r="Y22" s="38" t="s">
        <v>387</v>
      </c>
      <c r="Z22" s="38" t="s">
        <v>387</v>
      </c>
      <c r="AA22" s="38" t="s">
        <v>387</v>
      </c>
      <c r="AB22" s="38" t="s">
        <v>387</v>
      </c>
      <c r="AC22" s="38" t="s">
        <v>387</v>
      </c>
      <c r="AD22" s="38" t="s">
        <v>387</v>
      </c>
      <c r="AE22" s="38"/>
      <c r="AF22" s="38"/>
      <c r="AG22" s="157">
        <f t="shared" ref="AG22:BE22" si="12">AG25+AG31+AG36+AG51+AG53+AG62+AG63+AG64</f>
        <v>15660.1</v>
      </c>
      <c r="AH22" s="157">
        <f t="shared" si="12"/>
        <v>15550.5</v>
      </c>
      <c r="AI22" s="157">
        <f t="shared" si="12"/>
        <v>0</v>
      </c>
      <c r="AJ22" s="157"/>
      <c r="AK22" s="157">
        <f t="shared" si="12"/>
        <v>14090.3</v>
      </c>
      <c r="AL22" s="157">
        <f t="shared" si="12"/>
        <v>14056.199999999999</v>
      </c>
      <c r="AM22" s="157">
        <f t="shared" si="12"/>
        <v>0</v>
      </c>
      <c r="AN22" s="157"/>
      <c r="AO22" s="157">
        <f t="shared" si="12"/>
        <v>1569.7999999999997</v>
      </c>
      <c r="AP22" s="157">
        <f t="shared" si="12"/>
        <v>1494.3000000000002</v>
      </c>
      <c r="AQ22" s="156">
        <f>AQ25+AQ31+AQ36+AQ51+AQ53+AQ62+AQ63+AQ64</f>
        <v>2237.3000000000002</v>
      </c>
      <c r="AR22" s="156">
        <f t="shared" si="12"/>
        <v>289.7</v>
      </c>
      <c r="AS22" s="156">
        <f t="shared" si="12"/>
        <v>128.70000000000002</v>
      </c>
      <c r="AT22" s="156">
        <f t="shared" si="12"/>
        <v>0</v>
      </c>
      <c r="AU22" s="156">
        <f>AU25+AU31+AU36+AU51+AU53+AU62+AU63+AU64</f>
        <v>1818.9</v>
      </c>
      <c r="AV22" s="157">
        <f t="shared" si="12"/>
        <v>292.39999999999998</v>
      </c>
      <c r="AW22" s="157">
        <f t="shared" si="12"/>
        <v>0</v>
      </c>
      <c r="AX22" s="157">
        <f t="shared" si="12"/>
        <v>0</v>
      </c>
      <c r="AY22" s="157">
        <f t="shared" si="12"/>
        <v>0</v>
      </c>
      <c r="AZ22" s="157">
        <f t="shared" si="12"/>
        <v>292.39999999999998</v>
      </c>
      <c r="BA22" s="156">
        <f t="shared" si="12"/>
        <v>238.3</v>
      </c>
      <c r="BB22" s="156">
        <f t="shared" si="12"/>
        <v>0</v>
      </c>
      <c r="BC22" s="156">
        <f t="shared" si="12"/>
        <v>0</v>
      </c>
      <c r="BD22" s="156">
        <f t="shared" si="12"/>
        <v>0</v>
      </c>
      <c r="BE22" s="156">
        <f t="shared" si="12"/>
        <v>238.3</v>
      </c>
      <c r="BF22" s="156">
        <f t="shared" ref="BF22:BM22" si="13">BF25+BF31+BF36+BF51+BF53+BF62+BF63+BF64</f>
        <v>238.3</v>
      </c>
      <c r="BG22" s="156">
        <f t="shared" si="13"/>
        <v>0</v>
      </c>
      <c r="BH22" s="156">
        <f t="shared" si="13"/>
        <v>0</v>
      </c>
      <c r="BI22" s="156">
        <f t="shared" si="13"/>
        <v>0</v>
      </c>
      <c r="BJ22" s="156">
        <f t="shared" si="13"/>
        <v>238.3</v>
      </c>
      <c r="BK22" s="157">
        <f t="shared" si="13"/>
        <v>584</v>
      </c>
      <c r="BL22" s="157">
        <f t="shared" si="13"/>
        <v>508.49999999999994</v>
      </c>
      <c r="BM22" s="157">
        <f t="shared" si="13"/>
        <v>0</v>
      </c>
      <c r="BN22" s="157"/>
      <c r="BO22" s="157">
        <f>BO25+BO31+BO36+BO51+BO53+BO62+BO63+BO64</f>
        <v>0</v>
      </c>
      <c r="BP22" s="157">
        <f>BP25+BP31+BP36+BP51+BP53+BP62+BP63+BP64</f>
        <v>0</v>
      </c>
      <c r="BQ22" s="157">
        <f>BQ25+BQ31+BQ36+BQ51+BQ53+BQ62+BQ63+BQ64</f>
        <v>0</v>
      </c>
      <c r="BR22" s="157"/>
      <c r="BS22" s="157">
        <f t="shared" ref="BS22:BY22" si="14">BS25+BS31+BS36+BS51+BS53+BS62+BS63+BS64</f>
        <v>584</v>
      </c>
      <c r="BT22" s="157">
        <f t="shared" si="14"/>
        <v>508.49999999999994</v>
      </c>
      <c r="BU22" s="156">
        <f t="shared" si="14"/>
        <v>820.5</v>
      </c>
      <c r="BV22" s="156">
        <f t="shared" si="14"/>
        <v>0</v>
      </c>
      <c r="BW22" s="156">
        <f t="shared" si="14"/>
        <v>119.4</v>
      </c>
      <c r="BX22" s="156">
        <f t="shared" si="14"/>
        <v>0</v>
      </c>
      <c r="BY22" s="156">
        <f t="shared" si="14"/>
        <v>701.1</v>
      </c>
      <c r="BZ22" s="157">
        <f t="shared" ref="BZ22:CI22" si="15">BZ25+BZ31+BZ36+BZ51+BZ53+BZ62+BZ63+BZ64</f>
        <v>292.39999999999998</v>
      </c>
      <c r="CA22" s="157">
        <f t="shared" si="15"/>
        <v>0</v>
      </c>
      <c r="CB22" s="157">
        <f t="shared" si="15"/>
        <v>0</v>
      </c>
      <c r="CC22" s="157">
        <f t="shared" si="15"/>
        <v>0</v>
      </c>
      <c r="CD22" s="157">
        <f t="shared" si="15"/>
        <v>292.39999999999998</v>
      </c>
      <c r="CE22" s="156">
        <f t="shared" si="15"/>
        <v>238.3</v>
      </c>
      <c r="CF22" s="156">
        <f t="shared" si="15"/>
        <v>0</v>
      </c>
      <c r="CG22" s="156">
        <f t="shared" si="15"/>
        <v>0</v>
      </c>
      <c r="CH22" s="156">
        <f t="shared" si="15"/>
        <v>0</v>
      </c>
      <c r="CI22" s="156">
        <f t="shared" si="15"/>
        <v>238.3</v>
      </c>
      <c r="CJ22" s="156">
        <f t="shared" ref="CJ22:CO22" si="16">CJ25+CJ31+CJ36+CJ51+CJ53+CJ62+CJ63+CJ64</f>
        <v>238.3</v>
      </c>
      <c r="CK22" s="156">
        <f t="shared" si="16"/>
        <v>0</v>
      </c>
      <c r="CL22" s="156">
        <f t="shared" si="16"/>
        <v>0</v>
      </c>
      <c r="CM22" s="156">
        <f t="shared" si="16"/>
        <v>0</v>
      </c>
      <c r="CN22" s="156">
        <f t="shared" si="16"/>
        <v>238.3</v>
      </c>
      <c r="CO22" s="157">
        <f t="shared" si="16"/>
        <v>15550.5</v>
      </c>
      <c r="CP22" s="157"/>
      <c r="CQ22" s="157">
        <f>CQ25+CQ31+CQ36+CQ51+CQ53+CQ62+CQ63+CQ64</f>
        <v>14056.199999999999</v>
      </c>
      <c r="CR22" s="157"/>
      <c r="CS22" s="157">
        <f t="shared" ref="CS22:DD22" si="17">CS25+CS31+CS36+CS51+CS53+CS62+CS63+CS64</f>
        <v>1494.3000000000002</v>
      </c>
      <c r="CT22" s="156">
        <f t="shared" si="17"/>
        <v>2237.3000000000002</v>
      </c>
      <c r="CU22" s="156">
        <f t="shared" si="17"/>
        <v>289.7</v>
      </c>
      <c r="CV22" s="156">
        <f t="shared" si="17"/>
        <v>128.70000000000002</v>
      </c>
      <c r="CW22" s="156">
        <f t="shared" si="17"/>
        <v>0</v>
      </c>
      <c r="CX22" s="156">
        <f t="shared" si="17"/>
        <v>1818.9</v>
      </c>
      <c r="CY22" s="157">
        <f t="shared" si="17"/>
        <v>292.39999999999998</v>
      </c>
      <c r="CZ22" s="157">
        <f t="shared" si="17"/>
        <v>0</v>
      </c>
      <c r="DA22" s="157">
        <f t="shared" si="17"/>
        <v>0</v>
      </c>
      <c r="DB22" s="157">
        <f t="shared" si="17"/>
        <v>0</v>
      </c>
      <c r="DC22" s="157">
        <f t="shared" si="17"/>
        <v>292.39999999999998</v>
      </c>
      <c r="DD22" s="157">
        <f t="shared" si="17"/>
        <v>508.49999999999994</v>
      </c>
      <c r="DE22" s="157"/>
      <c r="DF22" s="157">
        <f>DF25+DF31+DF36+DF51+DF53+DF62+DF63+DF64</f>
        <v>0</v>
      </c>
      <c r="DG22" s="157"/>
      <c r="DH22" s="157">
        <f t="shared" ref="DH22:DR22" si="18">DH25+DH31+DH36+DH51+DH53+DH62+DH63+DH64</f>
        <v>508.49999999999994</v>
      </c>
      <c r="DI22" s="156">
        <f t="shared" si="18"/>
        <v>820.5</v>
      </c>
      <c r="DJ22" s="156">
        <f t="shared" si="18"/>
        <v>0</v>
      </c>
      <c r="DK22" s="156">
        <f t="shared" si="18"/>
        <v>119.4</v>
      </c>
      <c r="DL22" s="156">
        <f t="shared" si="18"/>
        <v>0</v>
      </c>
      <c r="DM22" s="156">
        <f t="shared" si="18"/>
        <v>701.1</v>
      </c>
      <c r="DN22" s="157">
        <f t="shared" si="18"/>
        <v>292.39999999999998</v>
      </c>
      <c r="DO22" s="157">
        <f t="shared" si="18"/>
        <v>0</v>
      </c>
      <c r="DP22" s="157">
        <f t="shared" si="18"/>
        <v>0</v>
      </c>
      <c r="DQ22" s="157">
        <f t="shared" si="18"/>
        <v>0</v>
      </c>
      <c r="DR22" s="157">
        <f t="shared" si="18"/>
        <v>292.39999999999998</v>
      </c>
    </row>
    <row r="23" spans="1:122" ht="0.75" customHeight="1">
      <c r="A23" s="114" t="s">
        <v>92</v>
      </c>
      <c r="B23" s="15"/>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0"/>
      <c r="AH23" s="160"/>
      <c r="AI23" s="160"/>
      <c r="AJ23" s="160"/>
      <c r="AK23" s="160"/>
      <c r="AL23" s="160"/>
      <c r="AM23" s="160"/>
      <c r="AN23" s="160"/>
      <c r="AO23" s="160"/>
      <c r="AP23" s="160"/>
      <c r="AQ23" s="159"/>
      <c r="AR23" s="159"/>
      <c r="AS23" s="159"/>
      <c r="AT23" s="159"/>
      <c r="AU23" s="159"/>
      <c r="AV23" s="160"/>
      <c r="AW23" s="160"/>
      <c r="AX23" s="160"/>
      <c r="AY23" s="160"/>
      <c r="AZ23" s="160"/>
      <c r="BA23" s="159"/>
      <c r="BB23" s="159"/>
      <c r="BC23" s="159"/>
      <c r="BD23" s="159"/>
      <c r="BE23" s="159"/>
      <c r="BF23" s="159"/>
      <c r="BG23" s="159"/>
      <c r="BH23" s="159"/>
      <c r="BI23" s="159"/>
      <c r="BJ23" s="159"/>
      <c r="BK23" s="160"/>
      <c r="BL23" s="160"/>
      <c r="BM23" s="160"/>
      <c r="BN23" s="160"/>
      <c r="BO23" s="160"/>
      <c r="BP23" s="160"/>
      <c r="BQ23" s="160"/>
      <c r="BR23" s="160"/>
      <c r="BS23" s="160"/>
      <c r="BT23" s="160"/>
      <c r="BU23" s="159"/>
      <c r="BV23" s="159"/>
      <c r="BW23" s="159"/>
      <c r="BX23" s="159"/>
      <c r="BY23" s="159"/>
      <c r="BZ23" s="160"/>
      <c r="CA23" s="160"/>
      <c r="CB23" s="160"/>
      <c r="CC23" s="160"/>
      <c r="CD23" s="160"/>
      <c r="CE23" s="159"/>
      <c r="CF23" s="159"/>
      <c r="CG23" s="159"/>
      <c r="CH23" s="159"/>
      <c r="CI23" s="159"/>
      <c r="CJ23" s="159"/>
      <c r="CK23" s="159"/>
      <c r="CL23" s="159"/>
      <c r="CM23" s="159"/>
      <c r="CN23" s="159"/>
      <c r="CO23" s="160"/>
      <c r="CP23" s="160"/>
      <c r="CQ23" s="160"/>
      <c r="CR23" s="160"/>
      <c r="CS23" s="160"/>
      <c r="CT23" s="159"/>
      <c r="CU23" s="159"/>
      <c r="CV23" s="159"/>
      <c r="CW23" s="159"/>
      <c r="CX23" s="159"/>
      <c r="CY23" s="160"/>
      <c r="CZ23" s="160"/>
      <c r="DA23" s="160"/>
      <c r="DB23" s="160"/>
      <c r="DC23" s="160"/>
      <c r="DD23" s="160"/>
      <c r="DE23" s="160"/>
      <c r="DF23" s="160"/>
      <c r="DG23" s="160"/>
      <c r="DH23" s="160"/>
      <c r="DI23" s="159"/>
      <c r="DJ23" s="159"/>
      <c r="DK23" s="159"/>
      <c r="DL23" s="159"/>
      <c r="DM23" s="159"/>
      <c r="DN23" s="160"/>
      <c r="DO23" s="160"/>
      <c r="DP23" s="160"/>
      <c r="DQ23" s="160"/>
      <c r="DR23" s="160"/>
    </row>
    <row r="24" spans="1:122" hidden="1">
      <c r="A24" s="115" t="s">
        <v>93</v>
      </c>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62"/>
      <c r="AH24" s="162"/>
      <c r="AI24" s="162"/>
      <c r="AJ24" s="162"/>
      <c r="AK24" s="162"/>
      <c r="AL24" s="162"/>
      <c r="AM24" s="162"/>
      <c r="AN24" s="162"/>
      <c r="AO24" s="162"/>
      <c r="AP24" s="162"/>
      <c r="AQ24" s="161"/>
      <c r="AR24" s="161"/>
      <c r="AS24" s="161"/>
      <c r="AT24" s="161"/>
      <c r="AU24" s="161"/>
      <c r="AV24" s="162"/>
      <c r="AW24" s="162"/>
      <c r="AX24" s="162"/>
      <c r="AY24" s="162"/>
      <c r="AZ24" s="162"/>
      <c r="BA24" s="161"/>
      <c r="BB24" s="161"/>
      <c r="BC24" s="161"/>
      <c r="BD24" s="161"/>
      <c r="BE24" s="161"/>
      <c r="BF24" s="161"/>
      <c r="BG24" s="161"/>
      <c r="BH24" s="161"/>
      <c r="BI24" s="161"/>
      <c r="BJ24" s="161"/>
      <c r="BK24" s="162"/>
      <c r="BL24" s="162"/>
      <c r="BM24" s="162"/>
      <c r="BN24" s="162"/>
      <c r="BO24" s="162"/>
      <c r="BP24" s="162"/>
      <c r="BQ24" s="162"/>
      <c r="BR24" s="162"/>
      <c r="BS24" s="162"/>
      <c r="BT24" s="162"/>
      <c r="BU24" s="161"/>
      <c r="BV24" s="161"/>
      <c r="BW24" s="161"/>
      <c r="BX24" s="161"/>
      <c r="BY24" s="161"/>
      <c r="BZ24" s="162"/>
      <c r="CA24" s="162"/>
      <c r="CB24" s="162"/>
      <c r="CC24" s="162"/>
      <c r="CD24" s="162"/>
      <c r="CE24" s="161"/>
      <c r="CF24" s="161"/>
      <c r="CG24" s="161"/>
      <c r="CH24" s="161"/>
      <c r="CI24" s="161"/>
      <c r="CJ24" s="161"/>
      <c r="CK24" s="161"/>
      <c r="CL24" s="161"/>
      <c r="CM24" s="161"/>
      <c r="CN24" s="161"/>
      <c r="CO24" s="162"/>
      <c r="CP24" s="162"/>
      <c r="CQ24" s="162"/>
      <c r="CR24" s="162"/>
      <c r="CS24" s="162"/>
      <c r="CT24" s="161"/>
      <c r="CU24" s="161"/>
      <c r="CV24" s="161"/>
      <c r="CW24" s="161"/>
      <c r="CX24" s="161"/>
      <c r="CY24" s="162"/>
      <c r="CZ24" s="162"/>
      <c r="DA24" s="162"/>
      <c r="DB24" s="162"/>
      <c r="DC24" s="162"/>
      <c r="DD24" s="162"/>
      <c r="DE24" s="162"/>
      <c r="DF24" s="162"/>
      <c r="DG24" s="162"/>
      <c r="DH24" s="162"/>
      <c r="DI24" s="161"/>
      <c r="DJ24" s="161"/>
      <c r="DK24" s="161"/>
      <c r="DL24" s="161"/>
      <c r="DM24" s="161"/>
      <c r="DN24" s="162"/>
      <c r="DO24" s="162"/>
      <c r="DP24" s="162"/>
      <c r="DQ24" s="162"/>
      <c r="DR24" s="162"/>
    </row>
    <row r="25" spans="1:122" ht="19.5" customHeight="1">
      <c r="A25" s="1232" t="s">
        <v>426</v>
      </c>
      <c r="B25" s="1235">
        <v>6505</v>
      </c>
      <c r="C25" s="1060" t="s">
        <v>124</v>
      </c>
      <c r="D25" s="104" t="s">
        <v>99</v>
      </c>
      <c r="E25" s="1069" t="s">
        <v>125</v>
      </c>
      <c r="F25" s="59"/>
      <c r="G25" s="59"/>
      <c r="H25" s="59"/>
      <c r="I25" s="59"/>
      <c r="J25" s="59"/>
      <c r="K25" s="59"/>
      <c r="L25" s="59"/>
      <c r="M25" s="1229" t="s">
        <v>73</v>
      </c>
      <c r="N25" s="60" t="s">
        <v>424</v>
      </c>
      <c r="O25" s="1245" t="s">
        <v>74</v>
      </c>
      <c r="P25" s="59">
        <v>29</v>
      </c>
      <c r="Q25" s="59"/>
      <c r="R25" s="59"/>
      <c r="S25" s="59"/>
      <c r="T25" s="59"/>
      <c r="U25" s="59"/>
      <c r="V25" s="59"/>
      <c r="W25" s="1060" t="s">
        <v>45</v>
      </c>
      <c r="X25" s="1063" t="s">
        <v>391</v>
      </c>
      <c r="Y25" s="1063" t="s">
        <v>46</v>
      </c>
      <c r="Z25" s="1268" t="s">
        <v>167</v>
      </c>
      <c r="AA25" s="1270" t="s">
        <v>424</v>
      </c>
      <c r="AB25" s="1270" t="s">
        <v>56</v>
      </c>
      <c r="AC25" s="18"/>
      <c r="AD25" s="18" t="s">
        <v>161</v>
      </c>
      <c r="AE25" s="18"/>
      <c r="AF25" s="18"/>
      <c r="AG25" s="162">
        <f>AI25+AK25+AM25+AO25</f>
        <v>137.6</v>
      </c>
      <c r="AH25" s="162">
        <f>AJ25+AL25+AN25+AP25</f>
        <v>137.6</v>
      </c>
      <c r="AI25" s="162">
        <f>AI26+AI27+AI28+AI30</f>
        <v>0</v>
      </c>
      <c r="AJ25" s="162"/>
      <c r="AK25" s="162">
        <f>AK26+AK27+AK28+AK30</f>
        <v>0</v>
      </c>
      <c r="AL25" s="162"/>
      <c r="AM25" s="162">
        <f>AM26+AM27+AM28+AM30</f>
        <v>0</v>
      </c>
      <c r="AN25" s="162"/>
      <c r="AO25" s="162">
        <f>AO26+AO27+AO28+AO30+AO29</f>
        <v>137.6</v>
      </c>
      <c r="AP25" s="162">
        <f>AP26+AP27+AP28+AP30+AP29</f>
        <v>137.6</v>
      </c>
      <c r="AQ25" s="161">
        <f t="shared" ref="AQ25:AQ41" si="19">AR25+AS25+AT25+AU25</f>
        <v>0</v>
      </c>
      <c r="AR25" s="161"/>
      <c r="AS25" s="161"/>
      <c r="AT25" s="161"/>
      <c r="AU25" s="161"/>
      <c r="AV25" s="162">
        <f t="shared" ref="AV25:AV41" si="20">AW25+AX25+AY25+AZ25</f>
        <v>0</v>
      </c>
      <c r="AW25" s="162"/>
      <c r="AX25" s="162"/>
      <c r="AY25" s="162"/>
      <c r="AZ25" s="162"/>
      <c r="BA25" s="161">
        <f t="shared" ref="BA25:BA41" si="21">BB25+BC25+BD25+BE25</f>
        <v>0</v>
      </c>
      <c r="BB25" s="161">
        <f>BB26+BB27+BB30</f>
        <v>0</v>
      </c>
      <c r="BC25" s="161">
        <f>BC26+BC27+BC30</f>
        <v>0</v>
      </c>
      <c r="BD25" s="161">
        <f>BD26+BD27+BD30</f>
        <v>0</v>
      </c>
      <c r="BE25" s="161">
        <f>BE26+BE27+BE30</f>
        <v>0</v>
      </c>
      <c r="BF25" s="161">
        <f>BG25+BH25+BI25+BJ25</f>
        <v>0</v>
      </c>
      <c r="BG25" s="161">
        <f>BG26+BG27+BG30</f>
        <v>0</v>
      </c>
      <c r="BH25" s="161">
        <f>BH26+BH27+BH30</f>
        <v>0</v>
      </c>
      <c r="BI25" s="161">
        <f>BI26+BI27+BI30</f>
        <v>0</v>
      </c>
      <c r="BJ25" s="161">
        <f>BJ26+BJ27+BJ30</f>
        <v>0</v>
      </c>
      <c r="BK25" s="162">
        <f>BM25+BO25+BQ25+BS25</f>
        <v>137.6</v>
      </c>
      <c r="BL25" s="162">
        <f>BN25+BP25+BR25+BT25</f>
        <v>137.6</v>
      </c>
      <c r="BM25" s="162">
        <f>BM26+BM27+BM28+BM30</f>
        <v>0</v>
      </c>
      <c r="BN25" s="162"/>
      <c r="BO25" s="162">
        <f>BO26+BO27+BO28+BO30</f>
        <v>0</v>
      </c>
      <c r="BP25" s="162"/>
      <c r="BQ25" s="162">
        <f>BQ26+BQ27+BQ28+BQ30</f>
        <v>0</v>
      </c>
      <c r="BR25" s="162"/>
      <c r="BS25" s="162">
        <f>BS26+BS27+BS28+BS30+BS29</f>
        <v>137.6</v>
      </c>
      <c r="BT25" s="162">
        <f>BT26+BT27+BT28+BT30+BT29</f>
        <v>137.6</v>
      </c>
      <c r="BU25" s="161">
        <f>BV25+BW25+BX25+BY25</f>
        <v>0</v>
      </c>
      <c r="BV25" s="161"/>
      <c r="BW25" s="161"/>
      <c r="BX25" s="161"/>
      <c r="BY25" s="161"/>
      <c r="BZ25" s="162">
        <f>CA25+CB25+CC25+CD25</f>
        <v>0</v>
      </c>
      <c r="CA25" s="162"/>
      <c r="CB25" s="162"/>
      <c r="CC25" s="162"/>
      <c r="CD25" s="162"/>
      <c r="CE25" s="161">
        <f>CF25+CG25+CH25+CI25</f>
        <v>0</v>
      </c>
      <c r="CF25" s="161">
        <f>CF26+CF27+CF30</f>
        <v>0</v>
      </c>
      <c r="CG25" s="161">
        <f>CG26+CG27+CG30</f>
        <v>0</v>
      </c>
      <c r="CH25" s="161">
        <f>CH26+CH27+CH30</f>
        <v>0</v>
      </c>
      <c r="CI25" s="161">
        <f>CI26+CI27+CI30</f>
        <v>0</v>
      </c>
      <c r="CJ25" s="161">
        <f>CK25+CL25+CM25+CN25</f>
        <v>0</v>
      </c>
      <c r="CK25" s="161">
        <f>CK26+CK27+CK30</f>
        <v>0</v>
      </c>
      <c r="CL25" s="161">
        <f>CL26+CL27+CL30</f>
        <v>0</v>
      </c>
      <c r="CM25" s="161">
        <f>CM26+CM27+CM30</f>
        <v>0</v>
      </c>
      <c r="CN25" s="161">
        <f>CN26+CN27+CN30</f>
        <v>0</v>
      </c>
      <c r="CO25" s="162">
        <f>CP25+CQ25+CR25+CS25</f>
        <v>137.6</v>
      </c>
      <c r="CP25" s="162"/>
      <c r="CQ25" s="162"/>
      <c r="CR25" s="162"/>
      <c r="CS25" s="162">
        <f>CS26+CS27+CS28+CS30+CS29</f>
        <v>137.6</v>
      </c>
      <c r="CT25" s="161">
        <f>CU25+CV25+CW25+CX25</f>
        <v>0</v>
      </c>
      <c r="CU25" s="161"/>
      <c r="CV25" s="161"/>
      <c r="CW25" s="161"/>
      <c r="CX25" s="161"/>
      <c r="CY25" s="162">
        <f>CZ25+DA25+DB25+DC25</f>
        <v>0</v>
      </c>
      <c r="CZ25" s="162"/>
      <c r="DA25" s="162"/>
      <c r="DB25" s="162"/>
      <c r="DC25" s="162"/>
      <c r="DD25" s="162">
        <f>DE25+DF25+DG25+DH25</f>
        <v>137.6</v>
      </c>
      <c r="DE25" s="162"/>
      <c r="DF25" s="162"/>
      <c r="DG25" s="162"/>
      <c r="DH25" s="162">
        <f>DH26+DH27+DH28+DH30+DH29</f>
        <v>137.6</v>
      </c>
      <c r="DI25" s="161">
        <f>DJ25+DK25+DL25+DM25</f>
        <v>0</v>
      </c>
      <c r="DJ25" s="161"/>
      <c r="DK25" s="161"/>
      <c r="DL25" s="161"/>
      <c r="DM25" s="161"/>
      <c r="DN25" s="162">
        <f>DO25+DP25+DQ25+DR25</f>
        <v>0</v>
      </c>
      <c r="DO25" s="162"/>
      <c r="DP25" s="162"/>
      <c r="DQ25" s="162"/>
      <c r="DR25" s="162"/>
    </row>
    <row r="26" spans="1:122">
      <c r="A26" s="1233"/>
      <c r="B26" s="1236"/>
      <c r="C26" s="1061"/>
      <c r="D26" s="106"/>
      <c r="E26" s="1070"/>
      <c r="F26" s="59"/>
      <c r="G26" s="59"/>
      <c r="H26" s="59"/>
      <c r="I26" s="59"/>
      <c r="J26" s="59"/>
      <c r="K26" s="59"/>
      <c r="L26" s="59"/>
      <c r="M26" s="1230"/>
      <c r="N26" s="60"/>
      <c r="O26" s="1252"/>
      <c r="P26" s="59"/>
      <c r="Q26" s="59"/>
      <c r="R26" s="59"/>
      <c r="S26" s="59"/>
      <c r="T26" s="59"/>
      <c r="U26" s="59"/>
      <c r="V26" s="59"/>
      <c r="W26" s="1061"/>
      <c r="X26" s="1064"/>
      <c r="Y26" s="1064"/>
      <c r="Z26" s="1269"/>
      <c r="AA26" s="1271"/>
      <c r="AB26" s="1271"/>
      <c r="AC26" s="18"/>
      <c r="AD26" s="18" t="s">
        <v>161</v>
      </c>
      <c r="AE26" s="18" t="s">
        <v>436</v>
      </c>
      <c r="AF26" s="18" t="s">
        <v>399</v>
      </c>
      <c r="AG26" s="162">
        <f t="shared" ref="AG26:AH40" si="22">AI26+AK26+AM26+AO26</f>
        <v>0</v>
      </c>
      <c r="AH26" s="162"/>
      <c r="AI26" s="162"/>
      <c r="AJ26" s="162"/>
      <c r="AK26" s="162"/>
      <c r="AL26" s="162"/>
      <c r="AM26" s="162"/>
      <c r="AN26" s="162"/>
      <c r="AO26" s="162"/>
      <c r="AP26" s="162"/>
      <c r="AQ26" s="161">
        <f t="shared" si="19"/>
        <v>0</v>
      </c>
      <c r="AR26" s="161"/>
      <c r="AS26" s="161"/>
      <c r="AT26" s="161"/>
      <c r="AU26" s="161"/>
      <c r="AV26" s="162">
        <f t="shared" si="20"/>
        <v>0</v>
      </c>
      <c r="AW26" s="162"/>
      <c r="AX26" s="162"/>
      <c r="AY26" s="162"/>
      <c r="AZ26" s="162"/>
      <c r="BA26" s="161">
        <f t="shared" si="21"/>
        <v>0</v>
      </c>
      <c r="BB26" s="161"/>
      <c r="BC26" s="161"/>
      <c r="BD26" s="161"/>
      <c r="BE26" s="161"/>
      <c r="BF26" s="161">
        <f>BG26+BH26+BI26+BJ26</f>
        <v>0</v>
      </c>
      <c r="BG26" s="161"/>
      <c r="BH26" s="161"/>
      <c r="BI26" s="161"/>
      <c r="BJ26" s="161"/>
      <c r="BK26" s="162">
        <f>BM26+BO26+BQ26+BS26</f>
        <v>0</v>
      </c>
      <c r="BL26" s="162"/>
      <c r="BM26" s="162"/>
      <c r="BN26" s="162"/>
      <c r="BO26" s="162"/>
      <c r="BP26" s="162"/>
      <c r="BQ26" s="162"/>
      <c r="BR26" s="162"/>
      <c r="BS26" s="162"/>
      <c r="BT26" s="162"/>
      <c r="BU26" s="161">
        <f>BV26+BW26+BX26+BY26</f>
        <v>0</v>
      </c>
      <c r="BV26" s="161"/>
      <c r="BW26" s="161"/>
      <c r="BX26" s="161"/>
      <c r="BY26" s="161"/>
      <c r="BZ26" s="162">
        <f>CA26+CB26+CC26+CD26</f>
        <v>0</v>
      </c>
      <c r="CA26" s="162"/>
      <c r="CB26" s="162"/>
      <c r="CC26" s="162"/>
      <c r="CD26" s="162"/>
      <c r="CE26" s="161">
        <f>CF26+CG26+CH26+CI26</f>
        <v>0</v>
      </c>
      <c r="CF26" s="161"/>
      <c r="CG26" s="161"/>
      <c r="CH26" s="161"/>
      <c r="CI26" s="161"/>
      <c r="CJ26" s="161">
        <f>CK26+CL26+CM26+CN26</f>
        <v>0</v>
      </c>
      <c r="CK26" s="161"/>
      <c r="CL26" s="161"/>
      <c r="CM26" s="161"/>
      <c r="CN26" s="161"/>
      <c r="CO26" s="162"/>
      <c r="CP26" s="162"/>
      <c r="CQ26" s="162"/>
      <c r="CR26" s="162"/>
      <c r="CS26" s="162"/>
      <c r="CT26" s="161">
        <f>CU26+CV26+CW26+CX26</f>
        <v>0</v>
      </c>
      <c r="CU26" s="161"/>
      <c r="CV26" s="161"/>
      <c r="CW26" s="161"/>
      <c r="CX26" s="161"/>
      <c r="CY26" s="162">
        <f>CZ26+DA26+DB26+DC26</f>
        <v>0</v>
      </c>
      <c r="CZ26" s="162"/>
      <c r="DA26" s="162"/>
      <c r="DB26" s="162"/>
      <c r="DC26" s="162"/>
      <c r="DD26" s="162"/>
      <c r="DE26" s="162"/>
      <c r="DF26" s="162"/>
      <c r="DG26" s="162"/>
      <c r="DH26" s="162"/>
      <c r="DI26" s="161">
        <f>DJ26+DK26+DL26+DM26</f>
        <v>0</v>
      </c>
      <c r="DJ26" s="161"/>
      <c r="DK26" s="161"/>
      <c r="DL26" s="161"/>
      <c r="DM26" s="161"/>
      <c r="DN26" s="162">
        <f>DO26+DP26+DQ26+DR26</f>
        <v>0</v>
      </c>
      <c r="DO26" s="162"/>
      <c r="DP26" s="162"/>
      <c r="DQ26" s="162"/>
      <c r="DR26" s="162"/>
    </row>
    <row r="27" spans="1:122">
      <c r="A27" s="1233"/>
      <c r="B27" s="1236"/>
      <c r="C27" s="1061"/>
      <c r="D27" s="106"/>
      <c r="E27" s="1070"/>
      <c r="F27" s="59"/>
      <c r="G27" s="59"/>
      <c r="H27" s="59"/>
      <c r="I27" s="59"/>
      <c r="J27" s="59"/>
      <c r="K27" s="59"/>
      <c r="L27" s="59"/>
      <c r="M27" s="1230"/>
      <c r="N27" s="60"/>
      <c r="O27" s="1252"/>
      <c r="P27" s="59"/>
      <c r="Q27" s="59"/>
      <c r="R27" s="59"/>
      <c r="S27" s="59"/>
      <c r="T27" s="59"/>
      <c r="U27" s="59"/>
      <c r="V27" s="59"/>
      <c r="W27" s="1061"/>
      <c r="X27" s="1064"/>
      <c r="Y27" s="1064"/>
      <c r="Z27" s="1269"/>
      <c r="AA27" s="1271"/>
      <c r="AB27" s="1271"/>
      <c r="AC27" s="18"/>
      <c r="AD27" s="18" t="s">
        <v>161</v>
      </c>
      <c r="AE27" s="18" t="s">
        <v>437</v>
      </c>
      <c r="AF27" s="18" t="s">
        <v>399</v>
      </c>
      <c r="AG27" s="162">
        <f t="shared" si="22"/>
        <v>0</v>
      </c>
      <c r="AH27" s="162"/>
      <c r="AI27" s="162"/>
      <c r="AJ27" s="162"/>
      <c r="AK27" s="162"/>
      <c r="AL27" s="162"/>
      <c r="AM27" s="162"/>
      <c r="AN27" s="162"/>
      <c r="AO27" s="162"/>
      <c r="AP27" s="162"/>
      <c r="AQ27" s="161">
        <f t="shared" si="19"/>
        <v>0</v>
      </c>
      <c r="AR27" s="161"/>
      <c r="AS27" s="161"/>
      <c r="AT27" s="161"/>
      <c r="AU27" s="161"/>
      <c r="AV27" s="162">
        <f t="shared" si="20"/>
        <v>0</v>
      </c>
      <c r="AW27" s="162"/>
      <c r="AX27" s="162"/>
      <c r="AY27" s="162"/>
      <c r="AZ27" s="162"/>
      <c r="BA27" s="161">
        <f t="shared" si="21"/>
        <v>0</v>
      </c>
      <c r="BB27" s="161"/>
      <c r="BC27" s="161"/>
      <c r="BD27" s="161"/>
      <c r="BE27" s="161"/>
      <c r="BF27" s="161">
        <f>BG27+BH27+BI27+BJ27</f>
        <v>0</v>
      </c>
      <c r="BG27" s="161"/>
      <c r="BH27" s="161"/>
      <c r="BI27" s="161"/>
      <c r="BJ27" s="161"/>
      <c r="BK27" s="162">
        <f>BM27+BO27+BQ27+BS27</f>
        <v>0</v>
      </c>
      <c r="BL27" s="162"/>
      <c r="BM27" s="162"/>
      <c r="BN27" s="162"/>
      <c r="BO27" s="162"/>
      <c r="BP27" s="162"/>
      <c r="BQ27" s="162"/>
      <c r="BR27" s="162"/>
      <c r="BS27" s="162"/>
      <c r="BT27" s="162"/>
      <c r="BU27" s="161">
        <f>BV27+BW27+BX27+BY27</f>
        <v>0</v>
      </c>
      <c r="BV27" s="161"/>
      <c r="BW27" s="161"/>
      <c r="BX27" s="161"/>
      <c r="BY27" s="161"/>
      <c r="BZ27" s="162">
        <f>CA27+CB27+CC27+CD27</f>
        <v>0</v>
      </c>
      <c r="CA27" s="162"/>
      <c r="CB27" s="162"/>
      <c r="CC27" s="162"/>
      <c r="CD27" s="162"/>
      <c r="CE27" s="161">
        <f>CF27+CG27+CH27+CI27</f>
        <v>0</v>
      </c>
      <c r="CF27" s="161"/>
      <c r="CG27" s="161"/>
      <c r="CH27" s="161"/>
      <c r="CI27" s="161"/>
      <c r="CJ27" s="161">
        <f>CK27+CL27+CM27+CN27</f>
        <v>0</v>
      </c>
      <c r="CK27" s="161"/>
      <c r="CL27" s="161"/>
      <c r="CM27" s="161"/>
      <c r="CN27" s="161"/>
      <c r="CO27" s="162"/>
      <c r="CP27" s="162"/>
      <c r="CQ27" s="162"/>
      <c r="CR27" s="162"/>
      <c r="CS27" s="162"/>
      <c r="CT27" s="161">
        <f>CU27+CV27+CW27+CX27</f>
        <v>0</v>
      </c>
      <c r="CU27" s="161"/>
      <c r="CV27" s="161"/>
      <c r="CW27" s="161"/>
      <c r="CX27" s="161"/>
      <c r="CY27" s="162">
        <f>CZ27+DA27+DB27+DC27</f>
        <v>0</v>
      </c>
      <c r="CZ27" s="162"/>
      <c r="DA27" s="162"/>
      <c r="DB27" s="162"/>
      <c r="DC27" s="162"/>
      <c r="DD27" s="162"/>
      <c r="DE27" s="162"/>
      <c r="DF27" s="162"/>
      <c r="DG27" s="162"/>
      <c r="DH27" s="162"/>
      <c r="DI27" s="161">
        <f>DJ27+DK27+DL27+DM27</f>
        <v>0</v>
      </c>
      <c r="DJ27" s="161"/>
      <c r="DK27" s="161"/>
      <c r="DL27" s="161"/>
      <c r="DM27" s="161"/>
      <c r="DN27" s="162">
        <f>DO27+DP27+DQ27+DR27</f>
        <v>0</v>
      </c>
      <c r="DO27" s="162"/>
      <c r="DP27" s="162"/>
      <c r="DQ27" s="162"/>
      <c r="DR27" s="162"/>
    </row>
    <row r="28" spans="1:122">
      <c r="A28" s="1233"/>
      <c r="B28" s="1236"/>
      <c r="C28" s="1061"/>
      <c r="D28" s="107"/>
      <c r="E28" s="1070"/>
      <c r="F28" s="59"/>
      <c r="G28" s="59"/>
      <c r="H28" s="59"/>
      <c r="I28" s="59"/>
      <c r="J28" s="59"/>
      <c r="K28" s="59"/>
      <c r="L28" s="59"/>
      <c r="M28" s="1230"/>
      <c r="N28" s="60"/>
      <c r="O28" s="1246"/>
      <c r="P28" s="59"/>
      <c r="Q28" s="59"/>
      <c r="R28" s="59"/>
      <c r="S28" s="59"/>
      <c r="T28" s="59"/>
      <c r="U28" s="59"/>
      <c r="V28" s="59"/>
      <c r="W28" s="1061"/>
      <c r="X28" s="1064"/>
      <c r="Y28" s="1064"/>
      <c r="Z28" s="1269"/>
      <c r="AA28" s="1271"/>
      <c r="AB28" s="1271"/>
      <c r="AC28" s="18"/>
      <c r="AD28" s="18" t="s">
        <v>161</v>
      </c>
      <c r="AE28" s="18" t="s">
        <v>400</v>
      </c>
      <c r="AF28" s="18" t="s">
        <v>399</v>
      </c>
      <c r="AG28" s="162">
        <f t="shared" si="22"/>
        <v>0</v>
      </c>
      <c r="AH28" s="162"/>
      <c r="AI28" s="162"/>
      <c r="AJ28" s="162"/>
      <c r="AK28" s="162"/>
      <c r="AL28" s="162"/>
      <c r="AM28" s="162"/>
      <c r="AN28" s="162"/>
      <c r="AO28" s="162"/>
      <c r="AP28" s="162"/>
      <c r="AQ28" s="161">
        <f t="shared" si="19"/>
        <v>0</v>
      </c>
      <c r="AR28" s="161"/>
      <c r="AS28" s="161"/>
      <c r="AT28" s="161"/>
      <c r="AU28" s="161"/>
      <c r="AV28" s="162">
        <f t="shared" si="20"/>
        <v>0</v>
      </c>
      <c r="AW28" s="162"/>
      <c r="AX28" s="162"/>
      <c r="AY28" s="162"/>
      <c r="AZ28" s="162"/>
      <c r="BA28" s="161">
        <f t="shared" si="21"/>
        <v>0</v>
      </c>
      <c r="BB28" s="161"/>
      <c r="BC28" s="161"/>
      <c r="BD28" s="161"/>
      <c r="BE28" s="161"/>
      <c r="BF28" s="161">
        <f>BG28+BH28+BI28+BJ28</f>
        <v>0</v>
      </c>
      <c r="BG28" s="161"/>
      <c r="BH28" s="161"/>
      <c r="BI28" s="161"/>
      <c r="BJ28" s="161"/>
      <c r="BK28" s="162">
        <f>BM28+BO28+BQ28+BS28</f>
        <v>0</v>
      </c>
      <c r="BL28" s="162"/>
      <c r="BM28" s="162"/>
      <c r="BN28" s="162"/>
      <c r="BO28" s="162"/>
      <c r="BP28" s="162"/>
      <c r="BQ28" s="162"/>
      <c r="BR28" s="162"/>
      <c r="BS28" s="162"/>
      <c r="BT28" s="162"/>
      <c r="BU28" s="161">
        <f>BV28+BW28+BX28+BY28</f>
        <v>0</v>
      </c>
      <c r="BV28" s="161"/>
      <c r="BW28" s="161"/>
      <c r="BX28" s="161"/>
      <c r="BY28" s="161"/>
      <c r="BZ28" s="162">
        <f>CA28+CB28+CC28+CD28</f>
        <v>0</v>
      </c>
      <c r="CA28" s="162"/>
      <c r="CB28" s="162"/>
      <c r="CC28" s="162"/>
      <c r="CD28" s="162"/>
      <c r="CE28" s="161">
        <f>CF28+CG28+CH28+CI28</f>
        <v>0</v>
      </c>
      <c r="CF28" s="161"/>
      <c r="CG28" s="161"/>
      <c r="CH28" s="161"/>
      <c r="CI28" s="161"/>
      <c r="CJ28" s="161">
        <f>CK28+CL28+CM28+CN28</f>
        <v>0</v>
      </c>
      <c r="CK28" s="161"/>
      <c r="CL28" s="161"/>
      <c r="CM28" s="161"/>
      <c r="CN28" s="161"/>
      <c r="CO28" s="162"/>
      <c r="CP28" s="162"/>
      <c r="CQ28" s="162"/>
      <c r="CR28" s="162"/>
      <c r="CS28" s="162"/>
      <c r="CT28" s="161">
        <f>CU28+CV28+CW28+CX28</f>
        <v>0</v>
      </c>
      <c r="CU28" s="161"/>
      <c r="CV28" s="161"/>
      <c r="CW28" s="161"/>
      <c r="CX28" s="161"/>
      <c r="CY28" s="162">
        <f>CZ28+DA28+DB28+DC28</f>
        <v>0</v>
      </c>
      <c r="CZ28" s="162"/>
      <c r="DA28" s="162"/>
      <c r="DB28" s="162"/>
      <c r="DC28" s="162"/>
      <c r="DD28" s="162"/>
      <c r="DE28" s="162"/>
      <c r="DF28" s="162"/>
      <c r="DG28" s="162"/>
      <c r="DH28" s="162"/>
      <c r="DI28" s="161">
        <f>DJ28+DK28+DL28+DM28</f>
        <v>0</v>
      </c>
      <c r="DJ28" s="161"/>
      <c r="DK28" s="161"/>
      <c r="DL28" s="161"/>
      <c r="DM28" s="161"/>
      <c r="DN28" s="162">
        <f>DO28+DP28+DQ28+DR28</f>
        <v>0</v>
      </c>
      <c r="DO28" s="162"/>
      <c r="DP28" s="162"/>
      <c r="DQ28" s="162"/>
      <c r="DR28" s="162"/>
    </row>
    <row r="29" spans="1:122">
      <c r="A29" s="1233"/>
      <c r="B29" s="1236"/>
      <c r="C29" s="1061"/>
      <c r="D29" s="62"/>
      <c r="E29" s="1070"/>
      <c r="F29" s="59"/>
      <c r="G29" s="59"/>
      <c r="H29" s="59"/>
      <c r="I29" s="59"/>
      <c r="J29" s="59"/>
      <c r="K29" s="59"/>
      <c r="L29" s="59"/>
      <c r="M29" s="1230"/>
      <c r="N29" s="60"/>
      <c r="O29" s="176"/>
      <c r="P29" s="59"/>
      <c r="Q29" s="59"/>
      <c r="R29" s="59"/>
      <c r="S29" s="59"/>
      <c r="T29" s="59"/>
      <c r="U29" s="59"/>
      <c r="V29" s="59"/>
      <c r="W29" s="1061"/>
      <c r="X29" s="1064"/>
      <c r="Y29" s="1064"/>
      <c r="Z29" s="1269"/>
      <c r="AA29" s="1271"/>
      <c r="AB29" s="1271"/>
      <c r="AC29" s="21"/>
      <c r="AD29" s="18" t="s">
        <v>161</v>
      </c>
      <c r="AE29" s="18" t="s">
        <v>194</v>
      </c>
      <c r="AF29" s="18" t="s">
        <v>399</v>
      </c>
      <c r="AG29" s="162">
        <v>0.6</v>
      </c>
      <c r="AH29" s="162">
        <v>0.6</v>
      </c>
      <c r="AI29" s="162"/>
      <c r="AJ29" s="162"/>
      <c r="AK29" s="162"/>
      <c r="AL29" s="162"/>
      <c r="AM29" s="162"/>
      <c r="AN29" s="162"/>
      <c r="AO29" s="162">
        <v>0.6</v>
      </c>
      <c r="AP29" s="162">
        <v>0.6</v>
      </c>
      <c r="AQ29" s="161"/>
      <c r="AR29" s="161"/>
      <c r="AS29" s="161"/>
      <c r="AT29" s="161"/>
      <c r="AU29" s="161"/>
      <c r="AV29" s="162"/>
      <c r="AW29" s="162"/>
      <c r="AX29" s="162"/>
      <c r="AY29" s="162"/>
      <c r="AZ29" s="162"/>
      <c r="BA29" s="161"/>
      <c r="BB29" s="161"/>
      <c r="BC29" s="161"/>
      <c r="BD29" s="161"/>
      <c r="BE29" s="161"/>
      <c r="BF29" s="161"/>
      <c r="BG29" s="161"/>
      <c r="BH29" s="161"/>
      <c r="BI29" s="161"/>
      <c r="BJ29" s="161"/>
      <c r="BK29" s="162">
        <v>0.6</v>
      </c>
      <c r="BL29" s="162">
        <v>0.6</v>
      </c>
      <c r="BM29" s="162"/>
      <c r="BN29" s="162"/>
      <c r="BO29" s="162"/>
      <c r="BP29" s="162"/>
      <c r="BQ29" s="162"/>
      <c r="BR29" s="162"/>
      <c r="BS29" s="162">
        <v>0.6</v>
      </c>
      <c r="BT29" s="162">
        <v>0.6</v>
      </c>
      <c r="BU29" s="161"/>
      <c r="BV29" s="161"/>
      <c r="BW29" s="161"/>
      <c r="BX29" s="161"/>
      <c r="BY29" s="161"/>
      <c r="BZ29" s="162"/>
      <c r="CA29" s="162"/>
      <c r="CB29" s="162"/>
      <c r="CC29" s="162"/>
      <c r="CD29" s="162"/>
      <c r="CE29" s="161"/>
      <c r="CF29" s="161"/>
      <c r="CG29" s="161"/>
      <c r="CH29" s="161"/>
      <c r="CI29" s="161"/>
      <c r="CJ29" s="161"/>
      <c r="CK29" s="161"/>
      <c r="CL29" s="161"/>
      <c r="CM29" s="161"/>
      <c r="CN29" s="161"/>
      <c r="CO29" s="162">
        <v>0.6</v>
      </c>
      <c r="CP29" s="162"/>
      <c r="CQ29" s="162"/>
      <c r="CR29" s="162"/>
      <c r="CS29" s="162">
        <v>0.6</v>
      </c>
      <c r="CT29" s="161"/>
      <c r="CU29" s="161"/>
      <c r="CV29" s="161"/>
      <c r="CW29" s="161"/>
      <c r="CX29" s="161"/>
      <c r="CY29" s="162"/>
      <c r="CZ29" s="162"/>
      <c r="DA29" s="162"/>
      <c r="DB29" s="162"/>
      <c r="DC29" s="162"/>
      <c r="DD29" s="162">
        <v>0.6</v>
      </c>
      <c r="DE29" s="162"/>
      <c r="DF29" s="162"/>
      <c r="DG29" s="162"/>
      <c r="DH29" s="162">
        <v>0.6</v>
      </c>
      <c r="DI29" s="161"/>
      <c r="DJ29" s="161"/>
      <c r="DK29" s="161"/>
      <c r="DL29" s="161"/>
      <c r="DM29" s="161"/>
      <c r="DN29" s="162"/>
      <c r="DO29" s="162"/>
      <c r="DP29" s="162"/>
      <c r="DQ29" s="162"/>
      <c r="DR29" s="162"/>
    </row>
    <row r="30" spans="1:122" ht="39.75" customHeight="1">
      <c r="A30" s="1234"/>
      <c r="B30" s="1237"/>
      <c r="C30" s="1062"/>
      <c r="D30" s="58"/>
      <c r="E30" s="1071"/>
      <c r="F30" s="59"/>
      <c r="G30" s="59"/>
      <c r="H30" s="59"/>
      <c r="I30" s="59"/>
      <c r="J30" s="59"/>
      <c r="K30" s="59"/>
      <c r="L30" s="59"/>
      <c r="M30" s="1231"/>
      <c r="N30" s="60"/>
      <c r="O30" s="60"/>
      <c r="P30" s="59"/>
      <c r="Q30" s="59"/>
      <c r="R30" s="59"/>
      <c r="S30" s="59"/>
      <c r="T30" s="59"/>
      <c r="U30" s="59"/>
      <c r="V30" s="59"/>
      <c r="W30" s="1062"/>
      <c r="X30" s="1065"/>
      <c r="Y30" s="1065"/>
      <c r="Z30" s="1273"/>
      <c r="AA30" s="1272"/>
      <c r="AB30" s="1272"/>
      <c r="AC30" s="21"/>
      <c r="AD30" s="18" t="s">
        <v>155</v>
      </c>
      <c r="AE30" s="18" t="s">
        <v>403</v>
      </c>
      <c r="AF30" s="18" t="s">
        <v>399</v>
      </c>
      <c r="AG30" s="162">
        <f>AI30+AK30+AM30+AO30</f>
        <v>137</v>
      </c>
      <c r="AH30" s="162">
        <v>137</v>
      </c>
      <c r="AI30" s="162"/>
      <c r="AJ30" s="162"/>
      <c r="AK30" s="162"/>
      <c r="AL30" s="162"/>
      <c r="AM30" s="162"/>
      <c r="AN30" s="162"/>
      <c r="AO30" s="162">
        <v>137</v>
      </c>
      <c r="AP30" s="162">
        <v>137</v>
      </c>
      <c r="AQ30" s="161">
        <f>AR30+AS30+AT30+AU30</f>
        <v>0</v>
      </c>
      <c r="AR30" s="161"/>
      <c r="AS30" s="161"/>
      <c r="AT30" s="161"/>
      <c r="AU30" s="161"/>
      <c r="AV30" s="162">
        <f>AW30+AX30+AY30+AZ30</f>
        <v>0</v>
      </c>
      <c r="AW30" s="162"/>
      <c r="AX30" s="162"/>
      <c r="AY30" s="162"/>
      <c r="AZ30" s="162"/>
      <c r="BA30" s="161">
        <f>BB30+BC30+BD30+BE30</f>
        <v>0</v>
      </c>
      <c r="BB30" s="161"/>
      <c r="BC30" s="161"/>
      <c r="BD30" s="161"/>
      <c r="BE30" s="161"/>
      <c r="BF30" s="161">
        <f>BG30+BH30+BI30+BJ30</f>
        <v>0</v>
      </c>
      <c r="BG30" s="161"/>
      <c r="BH30" s="161"/>
      <c r="BI30" s="161"/>
      <c r="BJ30" s="161"/>
      <c r="BK30" s="162">
        <f>BM30+BO30+BQ30+BS30</f>
        <v>137</v>
      </c>
      <c r="BL30" s="162">
        <v>137</v>
      </c>
      <c r="BM30" s="162"/>
      <c r="BN30" s="162"/>
      <c r="BO30" s="162"/>
      <c r="BP30" s="162"/>
      <c r="BQ30" s="162"/>
      <c r="BR30" s="162"/>
      <c r="BS30" s="162">
        <v>137</v>
      </c>
      <c r="BT30" s="162">
        <v>137</v>
      </c>
      <c r="BU30" s="161">
        <f>BV30+BW30+BX30+BY30</f>
        <v>0</v>
      </c>
      <c r="BV30" s="161"/>
      <c r="BW30" s="161"/>
      <c r="BX30" s="161"/>
      <c r="BY30" s="161"/>
      <c r="BZ30" s="162">
        <f>CA30+CB30+CC30+CD30</f>
        <v>0</v>
      </c>
      <c r="CA30" s="162"/>
      <c r="CB30" s="162"/>
      <c r="CC30" s="162"/>
      <c r="CD30" s="162"/>
      <c r="CE30" s="161">
        <f>CF30+CG30+CH30+CI30</f>
        <v>0</v>
      </c>
      <c r="CF30" s="161"/>
      <c r="CG30" s="161"/>
      <c r="CH30" s="161"/>
      <c r="CI30" s="161"/>
      <c r="CJ30" s="161">
        <f>CK30+CL30+CM30+CN30</f>
        <v>0</v>
      </c>
      <c r="CK30" s="161"/>
      <c r="CL30" s="161"/>
      <c r="CM30" s="161"/>
      <c r="CN30" s="161"/>
      <c r="CO30" s="162">
        <v>137</v>
      </c>
      <c r="CP30" s="162"/>
      <c r="CQ30" s="162"/>
      <c r="CR30" s="162"/>
      <c r="CS30" s="162">
        <v>137</v>
      </c>
      <c r="CT30" s="161">
        <f>CU30+CV30+CW30+CX30</f>
        <v>0</v>
      </c>
      <c r="CU30" s="161"/>
      <c r="CV30" s="161"/>
      <c r="CW30" s="161"/>
      <c r="CX30" s="161"/>
      <c r="CY30" s="162">
        <f>CZ30+DA30+DB30+DC30</f>
        <v>0</v>
      </c>
      <c r="CZ30" s="162"/>
      <c r="DA30" s="162"/>
      <c r="DB30" s="162"/>
      <c r="DC30" s="162"/>
      <c r="DD30" s="162">
        <v>137</v>
      </c>
      <c r="DE30" s="162"/>
      <c r="DF30" s="162"/>
      <c r="DG30" s="162"/>
      <c r="DH30" s="162">
        <v>137</v>
      </c>
      <c r="DI30" s="161">
        <f>DJ30+DK30+DL30+DM30</f>
        <v>0</v>
      </c>
      <c r="DJ30" s="161"/>
      <c r="DK30" s="161"/>
      <c r="DL30" s="161"/>
      <c r="DM30" s="161"/>
      <c r="DN30" s="162">
        <f>DO30+DP30+DQ30+DR30</f>
        <v>0</v>
      </c>
      <c r="DO30" s="162"/>
      <c r="DP30" s="162"/>
      <c r="DQ30" s="162"/>
      <c r="DR30" s="162"/>
    </row>
    <row r="31" spans="1:122" ht="27.75" customHeight="1">
      <c r="A31" s="1232" t="s">
        <v>427</v>
      </c>
      <c r="B31" s="1238">
        <v>6506</v>
      </c>
      <c r="C31" s="1243" t="s">
        <v>78</v>
      </c>
      <c r="D31" s="58" t="s">
        <v>392</v>
      </c>
      <c r="E31" s="1251" t="s">
        <v>79</v>
      </c>
      <c r="F31" s="59"/>
      <c r="G31" s="59"/>
      <c r="H31" s="59"/>
      <c r="I31" s="59"/>
      <c r="J31" s="59"/>
      <c r="K31" s="59"/>
      <c r="L31" s="59"/>
      <c r="M31" s="64" t="s">
        <v>485</v>
      </c>
      <c r="N31" s="60" t="s">
        <v>424</v>
      </c>
      <c r="O31" s="60" t="s">
        <v>74</v>
      </c>
      <c r="P31" s="59" t="s">
        <v>102</v>
      </c>
      <c r="Q31" s="59"/>
      <c r="R31" s="59"/>
      <c r="S31" s="59"/>
      <c r="T31" s="59"/>
      <c r="U31" s="59"/>
      <c r="V31" s="59"/>
      <c r="W31" s="1283" t="s">
        <v>80</v>
      </c>
      <c r="X31" s="58" t="s">
        <v>81</v>
      </c>
      <c r="Y31" s="1251" t="s">
        <v>82</v>
      </c>
      <c r="Z31" s="66"/>
      <c r="AA31" s="66"/>
      <c r="AB31" s="66"/>
      <c r="AC31" s="12"/>
      <c r="AD31" s="18" t="s">
        <v>425</v>
      </c>
      <c r="AE31" s="18"/>
      <c r="AF31" s="18"/>
      <c r="AG31" s="162">
        <f t="shared" si="22"/>
        <v>25.7</v>
      </c>
      <c r="AH31" s="162">
        <f t="shared" si="22"/>
        <v>11.6</v>
      </c>
      <c r="AI31" s="162">
        <f>AI34+AI35</f>
        <v>0</v>
      </c>
      <c r="AJ31" s="162"/>
      <c r="AK31" s="162">
        <f>AK34+AK35</f>
        <v>0</v>
      </c>
      <c r="AL31" s="162"/>
      <c r="AM31" s="162">
        <f>AM34+AM35</f>
        <v>0</v>
      </c>
      <c r="AN31" s="162"/>
      <c r="AO31" s="162">
        <f>AO34+AO35</f>
        <v>25.7</v>
      </c>
      <c r="AP31" s="162">
        <f>AP34+AP35</f>
        <v>11.6</v>
      </c>
      <c r="AQ31" s="161">
        <f>AR31+AS31+AT31+AU31</f>
        <v>122.2</v>
      </c>
      <c r="AR31" s="161">
        <f>AR34+AR35</f>
        <v>0</v>
      </c>
      <c r="AS31" s="161">
        <f>AS34+AS35</f>
        <v>0</v>
      </c>
      <c r="AT31" s="161">
        <f>AT34+AT35</f>
        <v>0</v>
      </c>
      <c r="AU31" s="161">
        <f>AU34+AU35+AU32+AU33</f>
        <v>122.2</v>
      </c>
      <c r="AV31" s="162">
        <f t="shared" si="20"/>
        <v>120.9</v>
      </c>
      <c r="AW31" s="162">
        <f>AW34+AW35</f>
        <v>0</v>
      </c>
      <c r="AX31" s="162">
        <f>AX34+AX35</f>
        <v>0</v>
      </c>
      <c r="AY31" s="162">
        <f>AY34+AY35</f>
        <v>0</v>
      </c>
      <c r="AZ31" s="162">
        <f>AZ34+AZ35</f>
        <v>120.9</v>
      </c>
      <c r="BA31" s="161">
        <f t="shared" si="21"/>
        <v>120.9</v>
      </c>
      <c r="BB31" s="161">
        <f>BB34+BB35</f>
        <v>0</v>
      </c>
      <c r="BC31" s="161">
        <f>BC34+BC35</f>
        <v>0</v>
      </c>
      <c r="BD31" s="161">
        <f>BD34+BD35</f>
        <v>0</v>
      </c>
      <c r="BE31" s="161">
        <f>BE34+BE35</f>
        <v>120.9</v>
      </c>
      <c r="BF31" s="161">
        <f>BG31+BH31+BI31+BJ31</f>
        <v>120.9</v>
      </c>
      <c r="BG31" s="161">
        <f>BG34+BG35</f>
        <v>0</v>
      </c>
      <c r="BH31" s="161">
        <f>BH34+BH35</f>
        <v>0</v>
      </c>
      <c r="BI31" s="161">
        <f>BI34+BI35</f>
        <v>0</v>
      </c>
      <c r="BJ31" s="161">
        <f>BJ34+BJ35</f>
        <v>120.9</v>
      </c>
      <c r="BK31" s="162">
        <f>BM31+BO31+BQ31+BS31</f>
        <v>15.7</v>
      </c>
      <c r="BL31" s="162">
        <f>BN31+BP31+BR31+BT31</f>
        <v>1.6</v>
      </c>
      <c r="BM31" s="162">
        <f>BM34+BM35</f>
        <v>0</v>
      </c>
      <c r="BN31" s="162"/>
      <c r="BO31" s="162">
        <f>BO34+BO35</f>
        <v>0</v>
      </c>
      <c r="BP31" s="162"/>
      <c r="BQ31" s="162">
        <f>BQ34+BQ35</f>
        <v>0</v>
      </c>
      <c r="BR31" s="162"/>
      <c r="BS31" s="162">
        <f>BS34+BS35</f>
        <v>15.7</v>
      </c>
      <c r="BT31" s="162">
        <f>BT34+BT35</f>
        <v>1.6</v>
      </c>
      <c r="BU31" s="161">
        <f>BV31+BW31+BX31+BY31</f>
        <v>122.2</v>
      </c>
      <c r="BV31" s="161">
        <f>BV34+BV35</f>
        <v>0</v>
      </c>
      <c r="BW31" s="161">
        <f>BW34+BW35</f>
        <v>0</v>
      </c>
      <c r="BX31" s="161">
        <f>BX34+BX35</f>
        <v>0</v>
      </c>
      <c r="BY31" s="161">
        <f>BY34+BY35+BY32+BY33</f>
        <v>122.2</v>
      </c>
      <c r="BZ31" s="162">
        <f>CA31+CB31+CC31+CD31</f>
        <v>120.9</v>
      </c>
      <c r="CA31" s="162">
        <f>CA34+CA35</f>
        <v>0</v>
      </c>
      <c r="CB31" s="162">
        <f>CB34+CB35</f>
        <v>0</v>
      </c>
      <c r="CC31" s="162">
        <f>CC34+CC35</f>
        <v>0</v>
      </c>
      <c r="CD31" s="162">
        <f>CD34+CD35</f>
        <v>120.9</v>
      </c>
      <c r="CE31" s="161">
        <f>CF31+CG31+CH31+CI31</f>
        <v>120.9</v>
      </c>
      <c r="CF31" s="161">
        <f>CF34+CF35</f>
        <v>0</v>
      </c>
      <c r="CG31" s="161">
        <f>CG34+CG35</f>
        <v>0</v>
      </c>
      <c r="CH31" s="161">
        <f>CH34+CH35</f>
        <v>0</v>
      </c>
      <c r="CI31" s="161">
        <f>CI34+CI35</f>
        <v>120.9</v>
      </c>
      <c r="CJ31" s="161">
        <f>CK31+CL31+CM31+CN31</f>
        <v>120.9</v>
      </c>
      <c r="CK31" s="161">
        <f>CK34+CK35</f>
        <v>0</v>
      </c>
      <c r="CL31" s="161">
        <f>CL34+CL35</f>
        <v>0</v>
      </c>
      <c r="CM31" s="161">
        <f>CM34+CM35</f>
        <v>0</v>
      </c>
      <c r="CN31" s="161">
        <f>CN34+CN35</f>
        <v>120.9</v>
      </c>
      <c r="CO31" s="162">
        <f>CP31+CQ31+CR31+CS31</f>
        <v>11.6</v>
      </c>
      <c r="CP31" s="162"/>
      <c r="CQ31" s="162"/>
      <c r="CR31" s="162"/>
      <c r="CS31" s="162">
        <f>CS34+CS35</f>
        <v>11.6</v>
      </c>
      <c r="CT31" s="161">
        <f>CU31+CV31+CW31+CX31</f>
        <v>122.2</v>
      </c>
      <c r="CU31" s="161">
        <f>CU34+CU35</f>
        <v>0</v>
      </c>
      <c r="CV31" s="161">
        <f>CV34+CV35</f>
        <v>0</v>
      </c>
      <c r="CW31" s="161">
        <f>CW34+CW35</f>
        <v>0</v>
      </c>
      <c r="CX31" s="161">
        <f>CX34+CX35+CX32+CX33</f>
        <v>122.2</v>
      </c>
      <c r="CY31" s="162">
        <f>CZ31+DA31+DB31+DC31</f>
        <v>120.9</v>
      </c>
      <c r="CZ31" s="162">
        <f>CZ34+CZ35</f>
        <v>0</v>
      </c>
      <c r="DA31" s="162">
        <f>DA34+DA35</f>
        <v>0</v>
      </c>
      <c r="DB31" s="162">
        <f>DB34+DB35</f>
        <v>0</v>
      </c>
      <c r="DC31" s="162">
        <f>DC34+DC35</f>
        <v>120.9</v>
      </c>
      <c r="DD31" s="162">
        <f>DE31+DF31+DG31+DH31</f>
        <v>1.6</v>
      </c>
      <c r="DE31" s="162"/>
      <c r="DF31" s="162"/>
      <c r="DG31" s="162"/>
      <c r="DH31" s="162">
        <f>DH34+DH35</f>
        <v>1.6</v>
      </c>
      <c r="DI31" s="161">
        <f>DJ31+DK31+DL31+DM31</f>
        <v>122.2</v>
      </c>
      <c r="DJ31" s="161">
        <f>DJ34+DJ35</f>
        <v>0</v>
      </c>
      <c r="DK31" s="161">
        <f>DK34+DK35</f>
        <v>0</v>
      </c>
      <c r="DL31" s="161">
        <f>DL34+DL35</f>
        <v>0</v>
      </c>
      <c r="DM31" s="161">
        <f>DM34+DM35+DM32+DM33</f>
        <v>122.2</v>
      </c>
      <c r="DN31" s="162">
        <f>DO31+DP31+DQ31+DR31</f>
        <v>120.9</v>
      </c>
      <c r="DO31" s="162">
        <f>DO34+DO35</f>
        <v>0</v>
      </c>
      <c r="DP31" s="162">
        <f>DP34+DP35</f>
        <v>0</v>
      </c>
      <c r="DQ31" s="162">
        <f>DQ34+DQ35</f>
        <v>0</v>
      </c>
      <c r="DR31" s="162">
        <f>DR34+DR35</f>
        <v>120.9</v>
      </c>
    </row>
    <row r="32" spans="1:122">
      <c r="A32" s="1233"/>
      <c r="B32" s="1239"/>
      <c r="C32" s="1064"/>
      <c r="D32" s="58"/>
      <c r="E32" s="1070"/>
      <c r="F32" s="59"/>
      <c r="G32" s="59"/>
      <c r="H32" s="59"/>
      <c r="I32" s="59"/>
      <c r="J32" s="59"/>
      <c r="K32" s="59"/>
      <c r="L32" s="59"/>
      <c r="M32" s="64"/>
      <c r="N32" s="60"/>
      <c r="O32" s="67"/>
      <c r="P32" s="59"/>
      <c r="Q32" s="59"/>
      <c r="R32" s="59"/>
      <c r="S32" s="59"/>
      <c r="T32" s="59"/>
      <c r="U32" s="59"/>
      <c r="V32" s="59"/>
      <c r="W32" s="1061"/>
      <c r="X32" s="58"/>
      <c r="Y32" s="1070"/>
      <c r="Z32" s="66"/>
      <c r="AA32" s="66"/>
      <c r="AB32" s="66"/>
      <c r="AC32" s="12"/>
      <c r="AD32" s="18" t="s">
        <v>425</v>
      </c>
      <c r="AE32" s="18" t="s">
        <v>42</v>
      </c>
      <c r="AF32" s="18" t="s">
        <v>406</v>
      </c>
      <c r="AG32" s="162"/>
      <c r="AH32" s="162"/>
      <c r="AI32" s="162"/>
      <c r="AJ32" s="162"/>
      <c r="AK32" s="162"/>
      <c r="AL32" s="162"/>
      <c r="AM32" s="162"/>
      <c r="AN32" s="162"/>
      <c r="AO32" s="162"/>
      <c r="AP32" s="162"/>
      <c r="AQ32" s="161">
        <f>AR32+AS32+AT32+AU32</f>
        <v>117.2</v>
      </c>
      <c r="AR32" s="161"/>
      <c r="AS32" s="161"/>
      <c r="AT32" s="161"/>
      <c r="AU32" s="161">
        <v>117.2</v>
      </c>
      <c r="AV32" s="162"/>
      <c r="AW32" s="162"/>
      <c r="AX32" s="162"/>
      <c r="AY32" s="162"/>
      <c r="AZ32" s="162"/>
      <c r="BA32" s="161"/>
      <c r="BB32" s="161"/>
      <c r="BC32" s="161"/>
      <c r="BD32" s="161"/>
      <c r="BE32" s="161"/>
      <c r="BF32" s="161"/>
      <c r="BG32" s="161"/>
      <c r="BH32" s="161"/>
      <c r="BI32" s="161"/>
      <c r="BJ32" s="161"/>
      <c r="BK32" s="162"/>
      <c r="BL32" s="162"/>
      <c r="BM32" s="162"/>
      <c r="BN32" s="162"/>
      <c r="BO32" s="162"/>
      <c r="BP32" s="162"/>
      <c r="BQ32" s="162"/>
      <c r="BR32" s="162"/>
      <c r="BS32" s="162"/>
      <c r="BT32" s="162"/>
      <c r="BU32" s="161">
        <f>BV32+BW32+BX32+BY32</f>
        <v>117.2</v>
      </c>
      <c r="BV32" s="161"/>
      <c r="BW32" s="161"/>
      <c r="BX32" s="161"/>
      <c r="BY32" s="161">
        <v>117.2</v>
      </c>
      <c r="BZ32" s="162"/>
      <c r="CA32" s="162"/>
      <c r="CB32" s="162"/>
      <c r="CC32" s="162"/>
      <c r="CD32" s="162"/>
      <c r="CE32" s="161"/>
      <c r="CF32" s="161"/>
      <c r="CG32" s="161"/>
      <c r="CH32" s="161"/>
      <c r="CI32" s="161"/>
      <c r="CJ32" s="161"/>
      <c r="CK32" s="161"/>
      <c r="CL32" s="161"/>
      <c r="CM32" s="161"/>
      <c r="CN32" s="161"/>
      <c r="CO32" s="162"/>
      <c r="CP32" s="162"/>
      <c r="CQ32" s="162"/>
      <c r="CR32" s="162"/>
      <c r="CS32" s="162"/>
      <c r="CT32" s="161">
        <f>CU32+CV32+CW32+CX32</f>
        <v>117.2</v>
      </c>
      <c r="CU32" s="161"/>
      <c r="CV32" s="161"/>
      <c r="CW32" s="161"/>
      <c r="CX32" s="161">
        <v>117.2</v>
      </c>
      <c r="CY32" s="162"/>
      <c r="CZ32" s="162"/>
      <c r="DA32" s="162"/>
      <c r="DB32" s="162"/>
      <c r="DC32" s="162"/>
      <c r="DD32" s="162"/>
      <c r="DE32" s="162"/>
      <c r="DF32" s="162"/>
      <c r="DG32" s="162"/>
      <c r="DH32" s="162"/>
      <c r="DI32" s="161">
        <f>DJ32+DK32+DL32+DM32</f>
        <v>117.2</v>
      </c>
      <c r="DJ32" s="161"/>
      <c r="DK32" s="161"/>
      <c r="DL32" s="161"/>
      <c r="DM32" s="161">
        <v>117.2</v>
      </c>
      <c r="DN32" s="162"/>
      <c r="DO32" s="162"/>
      <c r="DP32" s="162"/>
      <c r="DQ32" s="162"/>
      <c r="DR32" s="162"/>
    </row>
    <row r="33" spans="1:122">
      <c r="A33" s="1233"/>
      <c r="B33" s="1239"/>
      <c r="C33" s="1064"/>
      <c r="D33" s="58"/>
      <c r="E33" s="1070"/>
      <c r="F33" s="59"/>
      <c r="G33" s="59"/>
      <c r="H33" s="59"/>
      <c r="I33" s="59"/>
      <c r="J33" s="59"/>
      <c r="K33" s="59"/>
      <c r="L33" s="59"/>
      <c r="M33" s="64"/>
      <c r="N33" s="60"/>
      <c r="O33" s="67"/>
      <c r="P33" s="59"/>
      <c r="Q33" s="59"/>
      <c r="R33" s="59"/>
      <c r="S33" s="59"/>
      <c r="T33" s="59"/>
      <c r="U33" s="59"/>
      <c r="V33" s="59"/>
      <c r="W33" s="1061"/>
      <c r="X33" s="58"/>
      <c r="Y33" s="1070"/>
      <c r="Z33" s="66"/>
      <c r="AA33" s="66"/>
      <c r="AB33" s="66"/>
      <c r="AC33" s="12"/>
      <c r="AD33" s="18" t="s">
        <v>425</v>
      </c>
      <c r="AE33" s="18" t="s">
        <v>42</v>
      </c>
      <c r="AF33" s="18">
        <v>244</v>
      </c>
      <c r="AG33" s="162"/>
      <c r="AH33" s="162"/>
      <c r="AI33" s="162"/>
      <c r="AJ33" s="162"/>
      <c r="AK33" s="162"/>
      <c r="AL33" s="162"/>
      <c r="AM33" s="162"/>
      <c r="AN33" s="162"/>
      <c r="AO33" s="162"/>
      <c r="AP33" s="162"/>
      <c r="AQ33" s="161">
        <f>AR33+AS33+AT33+AU33</f>
        <v>5</v>
      </c>
      <c r="AR33" s="161"/>
      <c r="AS33" s="161"/>
      <c r="AT33" s="161"/>
      <c r="AU33" s="161">
        <v>5</v>
      </c>
      <c r="AV33" s="162"/>
      <c r="AW33" s="162"/>
      <c r="AX33" s="162"/>
      <c r="AY33" s="162"/>
      <c r="AZ33" s="162"/>
      <c r="BA33" s="161"/>
      <c r="BB33" s="161"/>
      <c r="BC33" s="161"/>
      <c r="BD33" s="161"/>
      <c r="BE33" s="161"/>
      <c r="BF33" s="161"/>
      <c r="BG33" s="161"/>
      <c r="BH33" s="161"/>
      <c r="BI33" s="161"/>
      <c r="BJ33" s="161"/>
      <c r="BK33" s="162"/>
      <c r="BL33" s="162"/>
      <c r="BM33" s="162"/>
      <c r="BN33" s="162"/>
      <c r="BO33" s="162"/>
      <c r="BP33" s="162"/>
      <c r="BQ33" s="162"/>
      <c r="BR33" s="162"/>
      <c r="BS33" s="162"/>
      <c r="BT33" s="162"/>
      <c r="BU33" s="161">
        <f>BV33+BW33+BX33+BY33</f>
        <v>5</v>
      </c>
      <c r="BV33" s="161"/>
      <c r="BW33" s="161"/>
      <c r="BX33" s="161"/>
      <c r="BY33" s="161">
        <v>5</v>
      </c>
      <c r="BZ33" s="162"/>
      <c r="CA33" s="162"/>
      <c r="CB33" s="162"/>
      <c r="CC33" s="162"/>
      <c r="CD33" s="162"/>
      <c r="CE33" s="161"/>
      <c r="CF33" s="161"/>
      <c r="CG33" s="161"/>
      <c r="CH33" s="161"/>
      <c r="CI33" s="161"/>
      <c r="CJ33" s="161"/>
      <c r="CK33" s="161"/>
      <c r="CL33" s="161"/>
      <c r="CM33" s="161"/>
      <c r="CN33" s="161"/>
      <c r="CO33" s="162"/>
      <c r="CP33" s="162"/>
      <c r="CQ33" s="162"/>
      <c r="CR33" s="162"/>
      <c r="CS33" s="162"/>
      <c r="CT33" s="161">
        <f>CU33+CV33+CW33+CX33</f>
        <v>5</v>
      </c>
      <c r="CU33" s="161"/>
      <c r="CV33" s="161"/>
      <c r="CW33" s="161"/>
      <c r="CX33" s="161">
        <v>5</v>
      </c>
      <c r="CY33" s="162"/>
      <c r="CZ33" s="162"/>
      <c r="DA33" s="162"/>
      <c r="DB33" s="162"/>
      <c r="DC33" s="162"/>
      <c r="DD33" s="162"/>
      <c r="DE33" s="162"/>
      <c r="DF33" s="162"/>
      <c r="DG33" s="162"/>
      <c r="DH33" s="162"/>
      <c r="DI33" s="161">
        <f>DJ33+DK33+DL33+DM33</f>
        <v>5</v>
      </c>
      <c r="DJ33" s="161"/>
      <c r="DK33" s="161"/>
      <c r="DL33" s="161"/>
      <c r="DM33" s="161">
        <v>5</v>
      </c>
      <c r="DN33" s="162"/>
      <c r="DO33" s="162"/>
      <c r="DP33" s="162"/>
      <c r="DQ33" s="162"/>
      <c r="DR33" s="162"/>
    </row>
    <row r="34" spans="1:122">
      <c r="A34" s="1233"/>
      <c r="B34" s="1239"/>
      <c r="C34" s="1064"/>
      <c r="D34" s="58"/>
      <c r="E34" s="1070"/>
      <c r="F34" s="59"/>
      <c r="G34" s="59"/>
      <c r="H34" s="59"/>
      <c r="I34" s="59"/>
      <c r="J34" s="59"/>
      <c r="K34" s="59"/>
      <c r="L34" s="59"/>
      <c r="M34" s="64"/>
      <c r="N34" s="60"/>
      <c r="O34" s="67"/>
      <c r="P34" s="59"/>
      <c r="Q34" s="59"/>
      <c r="R34" s="59"/>
      <c r="S34" s="59"/>
      <c r="T34" s="59"/>
      <c r="U34" s="59"/>
      <c r="V34" s="59"/>
      <c r="W34" s="1061"/>
      <c r="X34" s="58"/>
      <c r="Y34" s="1070"/>
      <c r="Z34" s="66"/>
      <c r="AA34" s="66"/>
      <c r="AB34" s="66"/>
      <c r="AC34" s="12"/>
      <c r="AD34" s="18" t="s">
        <v>425</v>
      </c>
      <c r="AE34" s="18" t="s">
        <v>440</v>
      </c>
      <c r="AF34" s="18" t="s">
        <v>406</v>
      </c>
      <c r="AG34" s="162">
        <f t="shared" si="22"/>
        <v>15.7</v>
      </c>
      <c r="AH34" s="162">
        <f t="shared" si="22"/>
        <v>1.6</v>
      </c>
      <c r="AI34" s="162"/>
      <c r="AJ34" s="162"/>
      <c r="AK34" s="162"/>
      <c r="AL34" s="162"/>
      <c r="AM34" s="162"/>
      <c r="AN34" s="162"/>
      <c r="AO34" s="162">
        <v>15.7</v>
      </c>
      <c r="AP34" s="162">
        <v>1.6</v>
      </c>
      <c r="AQ34" s="161">
        <f t="shared" si="19"/>
        <v>0</v>
      </c>
      <c r="AR34" s="161"/>
      <c r="AS34" s="161"/>
      <c r="AT34" s="161"/>
      <c r="AU34" s="161">
        <v>0</v>
      </c>
      <c r="AV34" s="162">
        <f t="shared" si="20"/>
        <v>120.9</v>
      </c>
      <c r="AW34" s="162"/>
      <c r="AX34" s="162"/>
      <c r="AY34" s="162"/>
      <c r="AZ34" s="162">
        <v>120.9</v>
      </c>
      <c r="BA34" s="161">
        <f t="shared" si="21"/>
        <v>120.9</v>
      </c>
      <c r="BB34" s="161"/>
      <c r="BC34" s="161"/>
      <c r="BD34" s="161"/>
      <c r="BE34" s="161">
        <v>120.9</v>
      </c>
      <c r="BF34" s="161">
        <f>BG34+BH34+BI34+BJ34</f>
        <v>120.9</v>
      </c>
      <c r="BG34" s="161"/>
      <c r="BH34" s="161"/>
      <c r="BI34" s="161"/>
      <c r="BJ34" s="161">
        <v>120.9</v>
      </c>
      <c r="BK34" s="162">
        <f t="shared" ref="BK34:BK40" si="23">BM34+BO34+BQ34+BS34</f>
        <v>15.7</v>
      </c>
      <c r="BL34" s="162">
        <f>BN34+BP34+BR34+BT34</f>
        <v>1.6</v>
      </c>
      <c r="BM34" s="162"/>
      <c r="BN34" s="162"/>
      <c r="BO34" s="162"/>
      <c r="BP34" s="162"/>
      <c r="BQ34" s="162"/>
      <c r="BR34" s="162"/>
      <c r="BS34" s="162">
        <v>15.7</v>
      </c>
      <c r="BT34" s="162">
        <v>1.6</v>
      </c>
      <c r="BU34" s="161">
        <f t="shared" ref="BU34:BU41" si="24">BV34+BW34+BX34+BY34</f>
        <v>0</v>
      </c>
      <c r="BV34" s="161"/>
      <c r="BW34" s="161"/>
      <c r="BX34" s="161"/>
      <c r="BY34" s="161">
        <v>0</v>
      </c>
      <c r="BZ34" s="162">
        <f>CA34+CB34+CC34+CD34</f>
        <v>120.9</v>
      </c>
      <c r="CA34" s="162"/>
      <c r="CB34" s="162"/>
      <c r="CC34" s="162"/>
      <c r="CD34" s="162">
        <v>120.9</v>
      </c>
      <c r="CE34" s="161">
        <f>CF34+CG34+CH34+CI34</f>
        <v>120.9</v>
      </c>
      <c r="CF34" s="161"/>
      <c r="CG34" s="161"/>
      <c r="CH34" s="161"/>
      <c r="CI34" s="161">
        <v>120.9</v>
      </c>
      <c r="CJ34" s="161">
        <f>CK34+CL34+CM34+CN34</f>
        <v>120.9</v>
      </c>
      <c r="CK34" s="161"/>
      <c r="CL34" s="161"/>
      <c r="CM34" s="161"/>
      <c r="CN34" s="161">
        <v>120.9</v>
      </c>
      <c r="CO34" s="162">
        <f>CP34+CQ34+CR34+CS34</f>
        <v>1.6</v>
      </c>
      <c r="CP34" s="162"/>
      <c r="CQ34" s="162"/>
      <c r="CR34" s="162"/>
      <c r="CS34" s="162">
        <v>1.6</v>
      </c>
      <c r="CT34" s="161">
        <f t="shared" ref="CT34:CT41" si="25">CU34+CV34+CW34+CX34</f>
        <v>0</v>
      </c>
      <c r="CU34" s="161"/>
      <c r="CV34" s="161"/>
      <c r="CW34" s="161"/>
      <c r="CX34" s="161">
        <v>0</v>
      </c>
      <c r="CY34" s="162">
        <f>CZ34+DA34+DB34+DC34</f>
        <v>120.9</v>
      </c>
      <c r="CZ34" s="162"/>
      <c r="DA34" s="162"/>
      <c r="DB34" s="162"/>
      <c r="DC34" s="162">
        <v>120.9</v>
      </c>
      <c r="DD34" s="162">
        <f>DE34+DF34+DG34+DH34</f>
        <v>1.6</v>
      </c>
      <c r="DE34" s="162"/>
      <c r="DF34" s="162"/>
      <c r="DG34" s="162"/>
      <c r="DH34" s="162">
        <v>1.6</v>
      </c>
      <c r="DI34" s="161">
        <f t="shared" ref="DI34:DI51" si="26">DJ34+DK34+DL34+DM34</f>
        <v>0</v>
      </c>
      <c r="DJ34" s="161"/>
      <c r="DK34" s="161"/>
      <c r="DL34" s="161"/>
      <c r="DM34" s="161">
        <v>0</v>
      </c>
      <c r="DN34" s="162">
        <f>DO34+DP34+DQ34+DR34</f>
        <v>120.9</v>
      </c>
      <c r="DO34" s="162"/>
      <c r="DP34" s="162"/>
      <c r="DQ34" s="162"/>
      <c r="DR34" s="162">
        <v>120.9</v>
      </c>
    </row>
    <row r="35" spans="1:122">
      <c r="A35" s="1234"/>
      <c r="B35" s="1240"/>
      <c r="C35" s="1065"/>
      <c r="D35" s="58"/>
      <c r="E35" s="1071"/>
      <c r="F35" s="59"/>
      <c r="G35" s="59"/>
      <c r="H35" s="59"/>
      <c r="I35" s="59"/>
      <c r="J35" s="59"/>
      <c r="K35" s="59"/>
      <c r="L35" s="59"/>
      <c r="M35" s="64"/>
      <c r="N35" s="60"/>
      <c r="O35" s="67"/>
      <c r="P35" s="59"/>
      <c r="Q35" s="59"/>
      <c r="R35" s="59"/>
      <c r="S35" s="59"/>
      <c r="T35" s="59"/>
      <c r="U35" s="59"/>
      <c r="V35" s="59"/>
      <c r="W35" s="1062"/>
      <c r="X35" s="58"/>
      <c r="Y35" s="1071"/>
      <c r="Z35" s="66"/>
      <c r="AA35" s="66"/>
      <c r="AB35" s="66"/>
      <c r="AC35" s="12"/>
      <c r="AD35" s="18" t="s">
        <v>425</v>
      </c>
      <c r="AE35" s="18" t="s">
        <v>440</v>
      </c>
      <c r="AF35" s="18">
        <v>244</v>
      </c>
      <c r="AG35" s="162">
        <f t="shared" si="22"/>
        <v>10</v>
      </c>
      <c r="AH35" s="162">
        <f t="shared" si="22"/>
        <v>10</v>
      </c>
      <c r="AI35" s="162"/>
      <c r="AJ35" s="162"/>
      <c r="AK35" s="162"/>
      <c r="AL35" s="162"/>
      <c r="AM35" s="162"/>
      <c r="AN35" s="162"/>
      <c r="AO35" s="162">
        <v>10</v>
      </c>
      <c r="AP35" s="162">
        <v>10</v>
      </c>
      <c r="AQ35" s="161">
        <f t="shared" si="19"/>
        <v>0</v>
      </c>
      <c r="AR35" s="161"/>
      <c r="AS35" s="161"/>
      <c r="AT35" s="161"/>
      <c r="AU35" s="161">
        <v>0</v>
      </c>
      <c r="AV35" s="162">
        <f t="shared" si="20"/>
        <v>0</v>
      </c>
      <c r="AW35" s="162"/>
      <c r="AX35" s="162"/>
      <c r="AY35" s="162"/>
      <c r="AZ35" s="162"/>
      <c r="BA35" s="161">
        <f t="shared" si="21"/>
        <v>0</v>
      </c>
      <c r="BB35" s="161"/>
      <c r="BC35" s="161"/>
      <c r="BD35" s="161"/>
      <c r="BE35" s="161"/>
      <c r="BF35" s="161">
        <f>BG35+BH35+BI35+BJ35</f>
        <v>0</v>
      </c>
      <c r="BG35" s="161"/>
      <c r="BH35" s="161"/>
      <c r="BI35" s="161"/>
      <c r="BJ35" s="161"/>
      <c r="BK35" s="162">
        <f t="shared" si="23"/>
        <v>0</v>
      </c>
      <c r="BL35" s="162">
        <f>BN35+BP35+BR35+BT35</f>
        <v>0</v>
      </c>
      <c r="BM35" s="162"/>
      <c r="BN35" s="162"/>
      <c r="BO35" s="162"/>
      <c r="BP35" s="162"/>
      <c r="BQ35" s="162"/>
      <c r="BR35" s="162"/>
      <c r="BS35" s="162">
        <v>0</v>
      </c>
      <c r="BT35" s="162">
        <v>0</v>
      </c>
      <c r="BU35" s="161">
        <f t="shared" si="24"/>
        <v>0</v>
      </c>
      <c r="BV35" s="161"/>
      <c r="BW35" s="161"/>
      <c r="BX35" s="161"/>
      <c r="BY35" s="161">
        <v>0</v>
      </c>
      <c r="BZ35" s="162">
        <f>CA35+CB35+CC35+CD35</f>
        <v>0</v>
      </c>
      <c r="CA35" s="162"/>
      <c r="CB35" s="162"/>
      <c r="CC35" s="162"/>
      <c r="CD35" s="162"/>
      <c r="CE35" s="161">
        <f>CF35+CG35+CH35+CI35</f>
        <v>0</v>
      </c>
      <c r="CF35" s="161"/>
      <c r="CG35" s="161"/>
      <c r="CH35" s="161"/>
      <c r="CI35" s="161"/>
      <c r="CJ35" s="161">
        <f>CK35+CL35+CM35+CN35</f>
        <v>0</v>
      </c>
      <c r="CK35" s="161"/>
      <c r="CL35" s="161"/>
      <c r="CM35" s="161"/>
      <c r="CN35" s="161"/>
      <c r="CO35" s="162">
        <f>CP35+CQ35+CR35+CS35</f>
        <v>10</v>
      </c>
      <c r="CP35" s="162"/>
      <c r="CQ35" s="162"/>
      <c r="CR35" s="162"/>
      <c r="CS35" s="162">
        <v>10</v>
      </c>
      <c r="CT35" s="161">
        <f t="shared" si="25"/>
        <v>0</v>
      </c>
      <c r="CU35" s="161"/>
      <c r="CV35" s="161"/>
      <c r="CW35" s="161"/>
      <c r="CX35" s="161">
        <v>0</v>
      </c>
      <c r="CY35" s="162">
        <f>CZ35+DA35+DB35+DC35</f>
        <v>0</v>
      </c>
      <c r="CZ35" s="162"/>
      <c r="DA35" s="162"/>
      <c r="DB35" s="162"/>
      <c r="DC35" s="162"/>
      <c r="DD35" s="162">
        <f>DE35+DF35+DG35+DH35</f>
        <v>0</v>
      </c>
      <c r="DE35" s="162"/>
      <c r="DF35" s="162"/>
      <c r="DG35" s="162"/>
      <c r="DH35" s="162">
        <v>0</v>
      </c>
      <c r="DI35" s="161">
        <f t="shared" si="26"/>
        <v>0</v>
      </c>
      <c r="DJ35" s="161"/>
      <c r="DK35" s="161"/>
      <c r="DL35" s="161"/>
      <c r="DM35" s="161">
        <v>0</v>
      </c>
      <c r="DN35" s="162">
        <f>DO35+DP35+DQ35+DR35</f>
        <v>0</v>
      </c>
      <c r="DO35" s="162"/>
      <c r="DP35" s="162"/>
      <c r="DQ35" s="162"/>
      <c r="DR35" s="162"/>
    </row>
    <row r="36" spans="1:122" ht="13.5" customHeight="1">
      <c r="A36" s="1232" t="s">
        <v>118</v>
      </c>
      <c r="B36" s="1238">
        <v>6508</v>
      </c>
      <c r="C36" s="1243" t="s">
        <v>124</v>
      </c>
      <c r="D36" s="1243" t="s">
        <v>99</v>
      </c>
      <c r="E36" s="1251" t="s">
        <v>125</v>
      </c>
      <c r="F36" s="59"/>
      <c r="G36" s="59"/>
      <c r="H36" s="59"/>
      <c r="I36" s="59"/>
      <c r="J36" s="59"/>
      <c r="K36" s="59"/>
      <c r="L36" s="59"/>
      <c r="M36" s="1229" t="s">
        <v>123</v>
      </c>
      <c r="N36" s="136" t="s">
        <v>424</v>
      </c>
      <c r="O36" s="136" t="s">
        <v>74</v>
      </c>
      <c r="P36" s="59">
        <v>9</v>
      </c>
      <c r="Q36" s="59"/>
      <c r="R36" s="59"/>
      <c r="S36" s="59"/>
      <c r="T36" s="59"/>
      <c r="U36" s="59"/>
      <c r="V36" s="59"/>
      <c r="W36" s="1283" t="s">
        <v>45</v>
      </c>
      <c r="X36" s="109" t="s">
        <v>391</v>
      </c>
      <c r="Y36" s="1243" t="s">
        <v>46</v>
      </c>
      <c r="Z36" s="1259" t="s">
        <v>96</v>
      </c>
      <c r="AA36" s="1308" t="s">
        <v>97</v>
      </c>
      <c r="AB36" s="1308" t="s">
        <v>98</v>
      </c>
      <c r="AC36" s="18"/>
      <c r="AD36" s="18" t="s">
        <v>156</v>
      </c>
      <c r="AE36" s="18"/>
      <c r="AF36" s="18"/>
      <c r="AG36" s="162">
        <f t="shared" si="22"/>
        <v>15229.1</v>
      </c>
      <c r="AH36" s="162">
        <f t="shared" si="22"/>
        <v>15194.8</v>
      </c>
      <c r="AI36" s="162">
        <f>AI37+AI38+AI39+AI40+AI42+AI43+AI44+AI45+AI46+AI47+AI48+AI49</f>
        <v>0</v>
      </c>
      <c r="AJ36" s="162"/>
      <c r="AK36" s="162">
        <f>AK37+AK38+AK39+AK40+AK42+AK43+AK44+AK45+AK46+AK47+AK48+AK49</f>
        <v>14074</v>
      </c>
      <c r="AL36" s="162">
        <f>AL37+AL38+AL39+AL40+AL42+AL43+AL44+AL45+AL46+AL47+AL48+AL49</f>
        <v>14039.9</v>
      </c>
      <c r="AM36" s="162">
        <f>AM37+AM38+AM39+AM40+AM42+AM43+AM44+AM45+AM46+AM47+AM48+AM49</f>
        <v>0</v>
      </c>
      <c r="AN36" s="162"/>
      <c r="AO36" s="162">
        <f>AO37+AO38+AO39+AO40+AO42+AO43+AO44+AO45+AO46+AO47+AO48+AO49</f>
        <v>1155.0999999999999</v>
      </c>
      <c r="AP36" s="162">
        <f>AP37+AP38+AP39+AP40+AP42+AP43+AP44+AP45+AP46+AP47+AP48+AP49</f>
        <v>1154.9000000000001</v>
      </c>
      <c r="AQ36" s="161">
        <f t="shared" si="19"/>
        <v>1451.1</v>
      </c>
      <c r="AR36" s="161">
        <f>AR37+AR38+AR39+AR40+AR42+AR43+AR44+AR45+AR46+AR47+AR48+AR49</f>
        <v>289.7</v>
      </c>
      <c r="AS36" s="161">
        <f>AS37+AS38+AS39+AS40+AS42+AS43+AS44+AS45+AS46+AS47+AS48+AS49</f>
        <v>9.3000000000000007</v>
      </c>
      <c r="AT36" s="161">
        <f>AT37+AT38+AT39+AT40+AT42+AT43+AT44+AT45+AT46+AT47+AT48+AT49</f>
        <v>0</v>
      </c>
      <c r="AU36" s="161">
        <f>AU37+AU38+AU39+AU40+AU42+AU43+AU44+AU45+AU46+AU47+AU48+AU49+AU41</f>
        <v>1152.0999999999999</v>
      </c>
      <c r="AV36" s="161">
        <f t="shared" ref="AV36:BE36" si="27">AV37+AV38+AV39+AV40+AV42+AV43+AV44+AV45+AV46+AV47+AV48+AV49+AV41</f>
        <v>62</v>
      </c>
      <c r="AW36" s="161">
        <f t="shared" si="27"/>
        <v>0</v>
      </c>
      <c r="AX36" s="161">
        <f t="shared" si="27"/>
        <v>0</v>
      </c>
      <c r="AY36" s="161">
        <f t="shared" si="27"/>
        <v>0</v>
      </c>
      <c r="AZ36" s="161">
        <f t="shared" si="27"/>
        <v>62</v>
      </c>
      <c r="BA36" s="161">
        <f t="shared" si="27"/>
        <v>42</v>
      </c>
      <c r="BB36" s="161">
        <f t="shared" si="27"/>
        <v>0</v>
      </c>
      <c r="BC36" s="161">
        <f t="shared" si="27"/>
        <v>0</v>
      </c>
      <c r="BD36" s="161">
        <f t="shared" si="27"/>
        <v>0</v>
      </c>
      <c r="BE36" s="161">
        <f t="shared" si="27"/>
        <v>42</v>
      </c>
      <c r="BF36" s="161">
        <f>BF37+BF38+BF39+BF40+BF42+BF43+BF44+BF45+BF46+BF47+BF48+BF49+BF41</f>
        <v>42</v>
      </c>
      <c r="BG36" s="161">
        <f>BG37+BG38+BG39+BG40+BG42+BG43+BG44+BG45+BG46+BG47+BG48+BG49+BG41</f>
        <v>0</v>
      </c>
      <c r="BH36" s="161">
        <f>BH37+BH38+BH39+BH40+BH42+BH43+BH44+BH45+BH46+BH47+BH48+BH49+BH41</f>
        <v>0</v>
      </c>
      <c r="BI36" s="161">
        <f>BI37+BI38+BI39+BI40+BI42+BI43+BI44+BI45+BI46+BI47+BI48+BI49+BI41</f>
        <v>0</v>
      </c>
      <c r="BJ36" s="161">
        <f>BJ37+BJ38+BJ39+BJ40+BJ42+BJ43+BJ44+BJ45+BJ46+BJ47+BJ48+BJ49+BJ41</f>
        <v>42</v>
      </c>
      <c r="BK36" s="162">
        <f t="shared" si="23"/>
        <v>184.7</v>
      </c>
      <c r="BL36" s="162">
        <f>BN36+BP36+BR36+BT36</f>
        <v>184.5</v>
      </c>
      <c r="BM36" s="162">
        <f>BM37+BM38+BM39+BM40+BM42+BM43+BM44+BM45+BM46+BM47+BM48+BM49</f>
        <v>0</v>
      </c>
      <c r="BN36" s="162"/>
      <c r="BO36" s="162">
        <f>BO37+BO38+BO39+BO40+BO42+BO43+BO44+BO45+BO46+BO47+BO48+BO49</f>
        <v>0</v>
      </c>
      <c r="BP36" s="162">
        <f>BP37+BP38+BP39+BP40+BP42+BP43+BP44+BP45+BP46+BP47+BP48+BP49</f>
        <v>0</v>
      </c>
      <c r="BQ36" s="162">
        <f>BQ37+BQ38+BQ39+BQ40+BQ42+BQ43+BQ44+BQ45+BQ46+BQ47+BQ48+BQ49</f>
        <v>0</v>
      </c>
      <c r="BR36" s="162"/>
      <c r="BS36" s="162">
        <f>BS37+BS38+BS39+BS40+BS42+BS43+BS44+BS45+BS46+BS47+BS48+BS49</f>
        <v>184.7</v>
      </c>
      <c r="BT36" s="162">
        <f>BT37+BT38+BT39+BT40+BT42+BT43+BT44+BT45+BT46+BT47+BT48+BT49</f>
        <v>184.5</v>
      </c>
      <c r="BU36" s="161">
        <f t="shared" si="24"/>
        <v>499.3</v>
      </c>
      <c r="BV36" s="161">
        <f>BV37+BV38+BV39+BV40+BV42+BV43+BV44+BV45+BV46+BV47+BV48+BV49</f>
        <v>0</v>
      </c>
      <c r="BW36" s="161">
        <f>BW37+BW38+BW39+BW40+BW42+BW43+BW44+BW45+BW46+BW47+BW48+BW49</f>
        <v>0</v>
      </c>
      <c r="BX36" s="161">
        <f>BX37+BX38+BX39+BX40+BX42+BX43+BX44+BX45+BX46+BX47+BX48+BX49</f>
        <v>0</v>
      </c>
      <c r="BY36" s="161">
        <f>BY37+BY38+BY39+BY40+BY42+BY43+BY44+BY45+BY46+BY47+BY48+BY49+BY41</f>
        <v>499.3</v>
      </c>
      <c r="BZ36" s="161">
        <f t="shared" ref="BZ36:CI36" si="28">BZ37+BZ38+BZ39+BZ40+BZ42+BZ43+BZ44+BZ45+BZ46+BZ47+BZ48+BZ49+BZ41</f>
        <v>62</v>
      </c>
      <c r="CA36" s="161">
        <f t="shared" si="28"/>
        <v>0</v>
      </c>
      <c r="CB36" s="161">
        <f t="shared" si="28"/>
        <v>0</v>
      </c>
      <c r="CC36" s="161">
        <f t="shared" si="28"/>
        <v>0</v>
      </c>
      <c r="CD36" s="161">
        <f t="shared" si="28"/>
        <v>62</v>
      </c>
      <c r="CE36" s="161">
        <f t="shared" si="28"/>
        <v>42</v>
      </c>
      <c r="CF36" s="161">
        <f t="shared" si="28"/>
        <v>0</v>
      </c>
      <c r="CG36" s="161">
        <f t="shared" si="28"/>
        <v>0</v>
      </c>
      <c r="CH36" s="161">
        <f t="shared" si="28"/>
        <v>0</v>
      </c>
      <c r="CI36" s="161">
        <f t="shared" si="28"/>
        <v>42</v>
      </c>
      <c r="CJ36" s="161">
        <f>CJ37+CJ38+CJ39+CJ40+CJ42+CJ43+CJ44+CJ45+CJ46+CJ47+CJ48+CJ49+CJ41</f>
        <v>42</v>
      </c>
      <c r="CK36" s="161">
        <f>CK37+CK38+CK39+CK40+CK42+CK43+CK44+CK45+CK46+CK47+CK48+CK49+CK41</f>
        <v>0</v>
      </c>
      <c r="CL36" s="161">
        <f>CL37+CL38+CL39+CL40+CL42+CL43+CL44+CL45+CL46+CL47+CL48+CL49+CL41</f>
        <v>0</v>
      </c>
      <c r="CM36" s="161">
        <f>CM37+CM38+CM39+CM40+CM42+CM43+CM44+CM45+CM46+CM47+CM48+CM49+CM41</f>
        <v>0</v>
      </c>
      <c r="CN36" s="161">
        <f>CN37+CN38+CN39+CN40+CN42+CN43+CN44+CN45+CN46+CN47+CN48+CN49+CN41</f>
        <v>42</v>
      </c>
      <c r="CO36" s="162">
        <f>CP36+CQ36+CR36+CS36</f>
        <v>15194.8</v>
      </c>
      <c r="CP36" s="162"/>
      <c r="CQ36" s="162">
        <f>CQ37+CQ38+CQ39+CQ40+CQ42+CQ43+CQ44+CQ45+CQ46+CQ47+CQ48+CQ49</f>
        <v>14039.9</v>
      </c>
      <c r="CR36" s="162"/>
      <c r="CS36" s="162">
        <f>CS37+CS38+CS39+CS40+CS42+CS43+CS44+CS45+CS46+CS47+CS48+CS49</f>
        <v>1154.9000000000001</v>
      </c>
      <c r="CT36" s="161">
        <f t="shared" si="25"/>
        <v>1451.1</v>
      </c>
      <c r="CU36" s="161">
        <f>CU37+CU38+CU39+CU40+CU42+CU43+CU44+CU45+CU46+CU47+CU48+CU49</f>
        <v>289.7</v>
      </c>
      <c r="CV36" s="161">
        <f>CV37+CV38+CV39+CV40+CV42+CV43+CV44+CV45+CV46+CV47+CV48+CV49</f>
        <v>9.3000000000000007</v>
      </c>
      <c r="CW36" s="161">
        <f>CW37+CW38+CW39+CW40+CW42+CW43+CW44+CW45+CW46+CW47+CW48+CW49</f>
        <v>0</v>
      </c>
      <c r="CX36" s="161">
        <f t="shared" ref="CX36:DC36" si="29">CX37+CX38+CX39+CX40+CX42+CX43+CX44+CX45+CX46+CX47+CX48+CX49+CX41</f>
        <v>1152.0999999999999</v>
      </c>
      <c r="CY36" s="161">
        <f t="shared" si="29"/>
        <v>62</v>
      </c>
      <c r="CZ36" s="161">
        <f t="shared" si="29"/>
        <v>0</v>
      </c>
      <c r="DA36" s="161">
        <f t="shared" si="29"/>
        <v>0</v>
      </c>
      <c r="DB36" s="161">
        <f t="shared" si="29"/>
        <v>0</v>
      </c>
      <c r="DC36" s="161">
        <f t="shared" si="29"/>
        <v>62</v>
      </c>
      <c r="DD36" s="162">
        <f>DE36+DF36+DG36+DH36</f>
        <v>184.5</v>
      </c>
      <c r="DE36" s="162"/>
      <c r="DF36" s="162">
        <f>DF37+DF38+DF39+DF40+DF42+DF43+DF44+DF45+DF46+DF47+DF48+DF49</f>
        <v>0</v>
      </c>
      <c r="DG36" s="162"/>
      <c r="DH36" s="162">
        <f>DH37+DH38+DH39+DH40+DH42+DH43+DH44+DH45+DH46+DH47+DH48+DH49</f>
        <v>184.5</v>
      </c>
      <c r="DI36" s="161">
        <f t="shared" si="26"/>
        <v>499.3</v>
      </c>
      <c r="DJ36" s="161">
        <f>DJ37+DJ38+DJ39+DJ40+DJ42+DJ43+DJ44+DJ45+DJ46+DJ47+DJ48+DJ49</f>
        <v>0</v>
      </c>
      <c r="DK36" s="161">
        <f>DK37+DK38+DK39+DK40+DK42+DK43+DK44+DK45+DK46+DK47+DK48+DK49</f>
        <v>0</v>
      </c>
      <c r="DL36" s="161">
        <f>DL37+DL38+DL39+DL40+DL42+DL43+DL44+DL45+DL46+DL47+DL48+DL49</f>
        <v>0</v>
      </c>
      <c r="DM36" s="161">
        <f t="shared" ref="DM36:DR36" si="30">DM37+DM38+DM39+DM40+DM42+DM43+DM44+DM45+DM46+DM47+DM48+DM49+DM41</f>
        <v>499.3</v>
      </c>
      <c r="DN36" s="161">
        <f t="shared" si="30"/>
        <v>62</v>
      </c>
      <c r="DO36" s="161">
        <f t="shared" si="30"/>
        <v>0</v>
      </c>
      <c r="DP36" s="161">
        <f t="shared" si="30"/>
        <v>0</v>
      </c>
      <c r="DQ36" s="161">
        <f t="shared" si="30"/>
        <v>0</v>
      </c>
      <c r="DR36" s="161">
        <f t="shared" si="30"/>
        <v>62</v>
      </c>
    </row>
    <row r="37" spans="1:122" hidden="1">
      <c r="A37" s="1233"/>
      <c r="B37" s="1239"/>
      <c r="C37" s="1064"/>
      <c r="D37" s="1064"/>
      <c r="E37" s="1070"/>
      <c r="F37" s="59"/>
      <c r="G37" s="59"/>
      <c r="H37" s="59"/>
      <c r="I37" s="59"/>
      <c r="J37" s="59"/>
      <c r="K37" s="59"/>
      <c r="L37" s="59"/>
      <c r="M37" s="1230"/>
      <c r="N37" s="137"/>
      <c r="O37" s="137"/>
      <c r="P37" s="59"/>
      <c r="Q37" s="59"/>
      <c r="R37" s="59"/>
      <c r="S37" s="59"/>
      <c r="T37" s="59"/>
      <c r="U37" s="59"/>
      <c r="V37" s="59"/>
      <c r="W37" s="1061"/>
      <c r="X37" s="106"/>
      <c r="Y37" s="1064"/>
      <c r="Z37" s="1260"/>
      <c r="AA37" s="1309"/>
      <c r="AB37" s="1309"/>
      <c r="AC37" s="18"/>
      <c r="AD37" s="18" t="s">
        <v>156</v>
      </c>
      <c r="AE37" s="18" t="s">
        <v>423</v>
      </c>
      <c r="AF37" s="18" t="s">
        <v>399</v>
      </c>
      <c r="AG37" s="162">
        <f t="shared" si="22"/>
        <v>0</v>
      </c>
      <c r="AH37" s="162"/>
      <c r="AI37" s="162"/>
      <c r="AJ37" s="162"/>
      <c r="AK37" s="162"/>
      <c r="AL37" s="162"/>
      <c r="AM37" s="162"/>
      <c r="AN37" s="162"/>
      <c r="AO37" s="162"/>
      <c r="AP37" s="162"/>
      <c r="AQ37" s="161">
        <f t="shared" si="19"/>
        <v>0</v>
      </c>
      <c r="AR37" s="161"/>
      <c r="AS37" s="161"/>
      <c r="AT37" s="161"/>
      <c r="AU37" s="161">
        <v>0</v>
      </c>
      <c r="AV37" s="162">
        <f t="shared" si="20"/>
        <v>0</v>
      </c>
      <c r="AW37" s="162"/>
      <c r="AX37" s="162"/>
      <c r="AY37" s="162"/>
      <c r="AZ37" s="162">
        <v>0</v>
      </c>
      <c r="BA37" s="161">
        <f t="shared" si="21"/>
        <v>0</v>
      </c>
      <c r="BB37" s="161"/>
      <c r="BC37" s="161"/>
      <c r="BD37" s="161"/>
      <c r="BE37" s="161">
        <v>0</v>
      </c>
      <c r="BF37" s="161">
        <f t="shared" ref="BF37:BF52" si="31">BG37+BH37+BI37+BJ37</f>
        <v>0</v>
      </c>
      <c r="BG37" s="161"/>
      <c r="BH37" s="161"/>
      <c r="BI37" s="161"/>
      <c r="BJ37" s="161">
        <v>0</v>
      </c>
      <c r="BK37" s="162">
        <f t="shared" si="23"/>
        <v>0</v>
      </c>
      <c r="BL37" s="162"/>
      <c r="BM37" s="162"/>
      <c r="BN37" s="162"/>
      <c r="BO37" s="162"/>
      <c r="BP37" s="162"/>
      <c r="BQ37" s="162"/>
      <c r="BR37" s="162"/>
      <c r="BS37" s="162"/>
      <c r="BT37" s="162"/>
      <c r="BU37" s="161">
        <f t="shared" si="24"/>
        <v>0</v>
      </c>
      <c r="BV37" s="161"/>
      <c r="BW37" s="161"/>
      <c r="BX37" s="161"/>
      <c r="BY37" s="161">
        <v>0</v>
      </c>
      <c r="BZ37" s="162">
        <f t="shared" ref="BZ37:BZ52" si="32">CA37+CB37+CC37+CD37</f>
        <v>0</v>
      </c>
      <c r="CA37" s="162"/>
      <c r="CB37" s="162"/>
      <c r="CC37" s="162"/>
      <c r="CD37" s="162">
        <v>0</v>
      </c>
      <c r="CE37" s="161">
        <f t="shared" ref="CE37:CE52" si="33">CF37+CG37+CH37+CI37</f>
        <v>0</v>
      </c>
      <c r="CF37" s="161"/>
      <c r="CG37" s="161"/>
      <c r="CH37" s="161"/>
      <c r="CI37" s="161">
        <v>0</v>
      </c>
      <c r="CJ37" s="161">
        <f t="shared" ref="CJ37:CJ52" si="34">CK37+CL37+CM37+CN37</f>
        <v>0</v>
      </c>
      <c r="CK37" s="161"/>
      <c r="CL37" s="161"/>
      <c r="CM37" s="161"/>
      <c r="CN37" s="161">
        <v>0</v>
      </c>
      <c r="CO37" s="162"/>
      <c r="CP37" s="162"/>
      <c r="CQ37" s="162"/>
      <c r="CR37" s="162"/>
      <c r="CS37" s="162"/>
      <c r="CT37" s="161">
        <f t="shared" si="25"/>
        <v>0</v>
      </c>
      <c r="CU37" s="161"/>
      <c r="CV37" s="161"/>
      <c r="CW37" s="161"/>
      <c r="CX37" s="161">
        <v>0</v>
      </c>
      <c r="CY37" s="162">
        <f t="shared" ref="CY37:CY52" si="35">CZ37+DA37+DB37+DC37</f>
        <v>0</v>
      </c>
      <c r="CZ37" s="162"/>
      <c r="DA37" s="162"/>
      <c r="DB37" s="162"/>
      <c r="DC37" s="162">
        <v>0</v>
      </c>
      <c r="DD37" s="162"/>
      <c r="DE37" s="162"/>
      <c r="DF37" s="162"/>
      <c r="DG37" s="162"/>
      <c r="DH37" s="162"/>
      <c r="DI37" s="161">
        <f t="shared" si="26"/>
        <v>0</v>
      </c>
      <c r="DJ37" s="161"/>
      <c r="DK37" s="161"/>
      <c r="DL37" s="161"/>
      <c r="DM37" s="161">
        <v>0</v>
      </c>
      <c r="DN37" s="162">
        <f t="shared" ref="DN37:DN52" si="36">DO37+DP37+DQ37+DR37</f>
        <v>0</v>
      </c>
      <c r="DO37" s="162"/>
      <c r="DP37" s="162"/>
      <c r="DQ37" s="162"/>
      <c r="DR37" s="162">
        <v>0</v>
      </c>
    </row>
    <row r="38" spans="1:122" hidden="1">
      <c r="A38" s="1233"/>
      <c r="B38" s="1239"/>
      <c r="C38" s="1064"/>
      <c r="D38" s="1064"/>
      <c r="E38" s="1070"/>
      <c r="F38" s="59"/>
      <c r="G38" s="59"/>
      <c r="H38" s="59"/>
      <c r="I38" s="59"/>
      <c r="J38" s="59"/>
      <c r="K38" s="59"/>
      <c r="L38" s="59"/>
      <c r="M38" s="1230"/>
      <c r="N38" s="137"/>
      <c r="O38" s="137"/>
      <c r="P38" s="59"/>
      <c r="Q38" s="59"/>
      <c r="R38" s="59"/>
      <c r="S38" s="59"/>
      <c r="T38" s="59"/>
      <c r="U38" s="59"/>
      <c r="V38" s="59"/>
      <c r="W38" s="1061"/>
      <c r="X38" s="106"/>
      <c r="Y38" s="1064"/>
      <c r="Z38" s="1260"/>
      <c r="AA38" s="1309"/>
      <c r="AB38" s="1309"/>
      <c r="AC38" s="18"/>
      <c r="AD38" s="18" t="s">
        <v>156</v>
      </c>
      <c r="AE38" s="18" t="s">
        <v>432</v>
      </c>
      <c r="AF38" s="18" t="s">
        <v>399</v>
      </c>
      <c r="AG38" s="162">
        <f t="shared" si="22"/>
        <v>0</v>
      </c>
      <c r="AH38" s="162"/>
      <c r="AI38" s="162"/>
      <c r="AJ38" s="162"/>
      <c r="AK38" s="162"/>
      <c r="AL38" s="162"/>
      <c r="AM38" s="162"/>
      <c r="AN38" s="162"/>
      <c r="AO38" s="162"/>
      <c r="AP38" s="162"/>
      <c r="AQ38" s="161">
        <f t="shared" si="19"/>
        <v>0</v>
      </c>
      <c r="AR38" s="161"/>
      <c r="AS38" s="161"/>
      <c r="AT38" s="161"/>
      <c r="AU38" s="161">
        <v>0</v>
      </c>
      <c r="AV38" s="162">
        <f t="shared" si="20"/>
        <v>0</v>
      </c>
      <c r="AW38" s="162"/>
      <c r="AX38" s="162"/>
      <c r="AY38" s="162"/>
      <c r="AZ38" s="162">
        <v>0</v>
      </c>
      <c r="BA38" s="161">
        <f t="shared" si="21"/>
        <v>0</v>
      </c>
      <c r="BB38" s="161"/>
      <c r="BC38" s="161"/>
      <c r="BD38" s="161"/>
      <c r="BE38" s="161">
        <v>0</v>
      </c>
      <c r="BF38" s="161">
        <f t="shared" si="31"/>
        <v>0</v>
      </c>
      <c r="BG38" s="161"/>
      <c r="BH38" s="161"/>
      <c r="BI38" s="161"/>
      <c r="BJ38" s="161">
        <v>0</v>
      </c>
      <c r="BK38" s="162">
        <f t="shared" si="23"/>
        <v>0</v>
      </c>
      <c r="BL38" s="162"/>
      <c r="BM38" s="162"/>
      <c r="BN38" s="162"/>
      <c r="BO38" s="162"/>
      <c r="BP38" s="162"/>
      <c r="BQ38" s="162"/>
      <c r="BR38" s="162"/>
      <c r="BS38" s="162"/>
      <c r="BT38" s="162"/>
      <c r="BU38" s="161">
        <f t="shared" si="24"/>
        <v>0</v>
      </c>
      <c r="BV38" s="161"/>
      <c r="BW38" s="161"/>
      <c r="BX38" s="161"/>
      <c r="BY38" s="161">
        <v>0</v>
      </c>
      <c r="BZ38" s="162">
        <f t="shared" si="32"/>
        <v>0</v>
      </c>
      <c r="CA38" s="162"/>
      <c r="CB38" s="162"/>
      <c r="CC38" s="162"/>
      <c r="CD38" s="162">
        <v>0</v>
      </c>
      <c r="CE38" s="161">
        <f t="shared" si="33"/>
        <v>0</v>
      </c>
      <c r="CF38" s="161"/>
      <c r="CG38" s="161"/>
      <c r="CH38" s="161"/>
      <c r="CI38" s="161">
        <v>0</v>
      </c>
      <c r="CJ38" s="161">
        <f t="shared" si="34"/>
        <v>0</v>
      </c>
      <c r="CK38" s="161"/>
      <c r="CL38" s="161"/>
      <c r="CM38" s="161"/>
      <c r="CN38" s="161">
        <v>0</v>
      </c>
      <c r="CO38" s="162"/>
      <c r="CP38" s="162"/>
      <c r="CQ38" s="162"/>
      <c r="CR38" s="162"/>
      <c r="CS38" s="162"/>
      <c r="CT38" s="161">
        <f t="shared" si="25"/>
        <v>0</v>
      </c>
      <c r="CU38" s="161"/>
      <c r="CV38" s="161"/>
      <c r="CW38" s="161"/>
      <c r="CX38" s="161">
        <v>0</v>
      </c>
      <c r="CY38" s="162">
        <f t="shared" si="35"/>
        <v>0</v>
      </c>
      <c r="CZ38" s="162"/>
      <c r="DA38" s="162"/>
      <c r="DB38" s="162"/>
      <c r="DC38" s="162">
        <v>0</v>
      </c>
      <c r="DD38" s="162"/>
      <c r="DE38" s="162"/>
      <c r="DF38" s="162"/>
      <c r="DG38" s="162"/>
      <c r="DH38" s="162"/>
      <c r="DI38" s="161">
        <f t="shared" si="26"/>
        <v>0</v>
      </c>
      <c r="DJ38" s="161"/>
      <c r="DK38" s="161"/>
      <c r="DL38" s="161"/>
      <c r="DM38" s="161">
        <v>0</v>
      </c>
      <c r="DN38" s="162">
        <f t="shared" si="36"/>
        <v>0</v>
      </c>
      <c r="DO38" s="162"/>
      <c r="DP38" s="162"/>
      <c r="DQ38" s="162"/>
      <c r="DR38" s="162">
        <v>0</v>
      </c>
    </row>
    <row r="39" spans="1:122">
      <c r="A39" s="1233"/>
      <c r="B39" s="1239"/>
      <c r="C39" s="1064"/>
      <c r="D39" s="1064"/>
      <c r="E39" s="1070"/>
      <c r="F39" s="59"/>
      <c r="G39" s="59"/>
      <c r="H39" s="59"/>
      <c r="I39" s="59"/>
      <c r="J39" s="59"/>
      <c r="K39" s="59"/>
      <c r="L39" s="59"/>
      <c r="M39" s="1230"/>
      <c r="N39" s="137"/>
      <c r="O39" s="137"/>
      <c r="P39" s="59"/>
      <c r="Q39" s="59"/>
      <c r="R39" s="59"/>
      <c r="S39" s="59"/>
      <c r="T39" s="59"/>
      <c r="U39" s="59"/>
      <c r="V39" s="59"/>
      <c r="W39" s="1061"/>
      <c r="X39" s="106"/>
      <c r="Y39" s="1064"/>
      <c r="Z39" s="1260"/>
      <c r="AA39" s="1309"/>
      <c r="AB39" s="1309"/>
      <c r="AC39" s="18"/>
      <c r="AD39" s="18" t="s">
        <v>156</v>
      </c>
      <c r="AE39" s="18" t="s">
        <v>433</v>
      </c>
      <c r="AF39" s="18" t="s">
        <v>399</v>
      </c>
      <c r="AG39" s="162">
        <f t="shared" si="22"/>
        <v>0</v>
      </c>
      <c r="AH39" s="162"/>
      <c r="AI39" s="162"/>
      <c r="AJ39" s="162"/>
      <c r="AK39" s="162"/>
      <c r="AL39" s="162"/>
      <c r="AM39" s="162"/>
      <c r="AN39" s="162"/>
      <c r="AO39" s="162"/>
      <c r="AP39" s="162"/>
      <c r="AQ39" s="161">
        <f t="shared" si="19"/>
        <v>0</v>
      </c>
      <c r="AR39" s="161"/>
      <c r="AS39" s="161"/>
      <c r="AT39" s="161"/>
      <c r="AU39" s="161"/>
      <c r="AV39" s="162">
        <f t="shared" si="20"/>
        <v>0</v>
      </c>
      <c r="AW39" s="162"/>
      <c r="AX39" s="162"/>
      <c r="AY39" s="162"/>
      <c r="AZ39" s="162"/>
      <c r="BA39" s="161">
        <f t="shared" si="21"/>
        <v>0</v>
      </c>
      <c r="BB39" s="161"/>
      <c r="BC39" s="161"/>
      <c r="BD39" s="161"/>
      <c r="BE39" s="161"/>
      <c r="BF39" s="161">
        <f t="shared" si="31"/>
        <v>0</v>
      </c>
      <c r="BG39" s="161"/>
      <c r="BH39" s="161"/>
      <c r="BI39" s="161"/>
      <c r="BJ39" s="161"/>
      <c r="BK39" s="162">
        <f t="shared" si="23"/>
        <v>0</v>
      </c>
      <c r="BL39" s="162"/>
      <c r="BM39" s="162"/>
      <c r="BN39" s="162"/>
      <c r="BO39" s="162"/>
      <c r="BP39" s="162"/>
      <c r="BQ39" s="162"/>
      <c r="BR39" s="162"/>
      <c r="BS39" s="162"/>
      <c r="BT39" s="162"/>
      <c r="BU39" s="161">
        <f t="shared" si="24"/>
        <v>0</v>
      </c>
      <c r="BV39" s="161"/>
      <c r="BW39" s="161"/>
      <c r="BX39" s="161"/>
      <c r="BY39" s="161"/>
      <c r="BZ39" s="162">
        <f t="shared" si="32"/>
        <v>0</v>
      </c>
      <c r="CA39" s="162"/>
      <c r="CB39" s="162"/>
      <c r="CC39" s="162"/>
      <c r="CD39" s="162"/>
      <c r="CE39" s="161">
        <f t="shared" si="33"/>
        <v>0</v>
      </c>
      <c r="CF39" s="161"/>
      <c r="CG39" s="161"/>
      <c r="CH39" s="161"/>
      <c r="CI39" s="161"/>
      <c r="CJ39" s="161">
        <f t="shared" si="34"/>
        <v>0</v>
      </c>
      <c r="CK39" s="161"/>
      <c r="CL39" s="161"/>
      <c r="CM39" s="161"/>
      <c r="CN39" s="161"/>
      <c r="CO39" s="162"/>
      <c r="CP39" s="162"/>
      <c r="CQ39" s="162"/>
      <c r="CR39" s="162"/>
      <c r="CS39" s="162"/>
      <c r="CT39" s="161">
        <f t="shared" si="25"/>
        <v>0</v>
      </c>
      <c r="CU39" s="161"/>
      <c r="CV39" s="161"/>
      <c r="CW39" s="161"/>
      <c r="CX39" s="161"/>
      <c r="CY39" s="162">
        <f t="shared" si="35"/>
        <v>0</v>
      </c>
      <c r="CZ39" s="162"/>
      <c r="DA39" s="162"/>
      <c r="DB39" s="162"/>
      <c r="DC39" s="162"/>
      <c r="DD39" s="162"/>
      <c r="DE39" s="162"/>
      <c r="DF39" s="162"/>
      <c r="DG39" s="162"/>
      <c r="DH39" s="162"/>
      <c r="DI39" s="161">
        <f t="shared" si="26"/>
        <v>0</v>
      </c>
      <c r="DJ39" s="161"/>
      <c r="DK39" s="161"/>
      <c r="DL39" s="161"/>
      <c r="DM39" s="161"/>
      <c r="DN39" s="162">
        <f t="shared" si="36"/>
        <v>0</v>
      </c>
      <c r="DO39" s="162"/>
      <c r="DP39" s="162"/>
      <c r="DQ39" s="162"/>
      <c r="DR39" s="162"/>
    </row>
    <row r="40" spans="1:122">
      <c r="A40" s="1233"/>
      <c r="B40" s="1239"/>
      <c r="C40" s="1064"/>
      <c r="D40" s="1064"/>
      <c r="E40" s="1070"/>
      <c r="F40" s="59"/>
      <c r="G40" s="59"/>
      <c r="H40" s="59"/>
      <c r="I40" s="59"/>
      <c r="J40" s="59"/>
      <c r="K40" s="59"/>
      <c r="L40" s="59"/>
      <c r="M40" s="1230"/>
      <c r="N40" s="137"/>
      <c r="O40" s="137"/>
      <c r="P40" s="59"/>
      <c r="Q40" s="59"/>
      <c r="R40" s="59"/>
      <c r="S40" s="59"/>
      <c r="T40" s="59"/>
      <c r="U40" s="59"/>
      <c r="V40" s="59"/>
      <c r="W40" s="1061"/>
      <c r="X40" s="106"/>
      <c r="Y40" s="1064"/>
      <c r="Z40" s="1260"/>
      <c r="AA40" s="1309"/>
      <c r="AB40" s="1309"/>
      <c r="AC40" s="18"/>
      <c r="AD40" s="18" t="s">
        <v>156</v>
      </c>
      <c r="AE40" s="18" t="s">
        <v>404</v>
      </c>
      <c r="AF40" s="18">
        <v>244</v>
      </c>
      <c r="AG40" s="162">
        <f t="shared" si="22"/>
        <v>185.7</v>
      </c>
      <c r="AH40" s="162">
        <f t="shared" si="22"/>
        <v>185.5</v>
      </c>
      <c r="AI40" s="162"/>
      <c r="AJ40" s="162"/>
      <c r="AK40" s="162"/>
      <c r="AL40" s="162"/>
      <c r="AM40" s="162"/>
      <c r="AN40" s="162"/>
      <c r="AO40" s="162">
        <v>185.7</v>
      </c>
      <c r="AP40" s="162">
        <v>185.5</v>
      </c>
      <c r="AQ40" s="161">
        <f t="shared" si="19"/>
        <v>0</v>
      </c>
      <c r="AR40" s="161"/>
      <c r="AS40" s="161"/>
      <c r="AT40" s="161"/>
      <c r="AU40" s="161">
        <v>0</v>
      </c>
      <c r="AV40" s="162">
        <f t="shared" si="20"/>
        <v>0</v>
      </c>
      <c r="AW40" s="162"/>
      <c r="AX40" s="162"/>
      <c r="AY40" s="162"/>
      <c r="AZ40" s="162">
        <v>0</v>
      </c>
      <c r="BA40" s="161">
        <f t="shared" si="21"/>
        <v>0</v>
      </c>
      <c r="BB40" s="161"/>
      <c r="BC40" s="161"/>
      <c r="BD40" s="161"/>
      <c r="BE40" s="161">
        <v>0</v>
      </c>
      <c r="BF40" s="161">
        <f t="shared" si="31"/>
        <v>0</v>
      </c>
      <c r="BG40" s="161"/>
      <c r="BH40" s="161"/>
      <c r="BI40" s="161"/>
      <c r="BJ40" s="161">
        <v>0</v>
      </c>
      <c r="BK40" s="162">
        <f t="shared" si="23"/>
        <v>184.7</v>
      </c>
      <c r="BL40" s="162">
        <f>BN40+BP40+BR40+BT40</f>
        <v>184.5</v>
      </c>
      <c r="BM40" s="162"/>
      <c r="BN40" s="162"/>
      <c r="BO40" s="162"/>
      <c r="BP40" s="162"/>
      <c r="BQ40" s="162"/>
      <c r="BR40" s="162"/>
      <c r="BS40" s="162">
        <v>184.7</v>
      </c>
      <c r="BT40" s="162">
        <v>184.5</v>
      </c>
      <c r="BU40" s="161">
        <f t="shared" si="24"/>
        <v>0</v>
      </c>
      <c r="BV40" s="161"/>
      <c r="BW40" s="161"/>
      <c r="BX40" s="161"/>
      <c r="BY40" s="161">
        <v>0</v>
      </c>
      <c r="BZ40" s="162">
        <f t="shared" si="32"/>
        <v>0</v>
      </c>
      <c r="CA40" s="162"/>
      <c r="CB40" s="162"/>
      <c r="CC40" s="162"/>
      <c r="CD40" s="162">
        <v>0</v>
      </c>
      <c r="CE40" s="161">
        <f t="shared" si="33"/>
        <v>0</v>
      </c>
      <c r="CF40" s="161"/>
      <c r="CG40" s="161"/>
      <c r="CH40" s="161"/>
      <c r="CI40" s="161">
        <v>0</v>
      </c>
      <c r="CJ40" s="161">
        <f t="shared" si="34"/>
        <v>0</v>
      </c>
      <c r="CK40" s="161"/>
      <c r="CL40" s="161"/>
      <c r="CM40" s="161"/>
      <c r="CN40" s="161">
        <v>0</v>
      </c>
      <c r="CO40" s="162">
        <f>CP40+CQ40+CR40+CS40</f>
        <v>185.5</v>
      </c>
      <c r="CP40" s="162"/>
      <c r="CQ40" s="162"/>
      <c r="CR40" s="162"/>
      <c r="CS40" s="162">
        <v>185.5</v>
      </c>
      <c r="CT40" s="161">
        <f t="shared" si="25"/>
        <v>0</v>
      </c>
      <c r="CU40" s="161"/>
      <c r="CV40" s="161"/>
      <c r="CW40" s="161"/>
      <c r="CX40" s="161">
        <v>0</v>
      </c>
      <c r="CY40" s="162">
        <f t="shared" si="35"/>
        <v>0</v>
      </c>
      <c r="CZ40" s="162"/>
      <c r="DA40" s="162"/>
      <c r="DB40" s="162"/>
      <c r="DC40" s="162">
        <v>0</v>
      </c>
      <c r="DD40" s="162">
        <f>DE40+DF40+DG40+DH40</f>
        <v>184.5</v>
      </c>
      <c r="DE40" s="162"/>
      <c r="DF40" s="162"/>
      <c r="DG40" s="162"/>
      <c r="DH40" s="162">
        <v>184.5</v>
      </c>
      <c r="DI40" s="161">
        <f t="shared" si="26"/>
        <v>0</v>
      </c>
      <c r="DJ40" s="161"/>
      <c r="DK40" s="161"/>
      <c r="DL40" s="161"/>
      <c r="DM40" s="161">
        <v>0</v>
      </c>
      <c r="DN40" s="162">
        <f t="shared" si="36"/>
        <v>0</v>
      </c>
      <c r="DO40" s="162"/>
      <c r="DP40" s="162"/>
      <c r="DQ40" s="162"/>
      <c r="DR40" s="162">
        <v>0</v>
      </c>
    </row>
    <row r="41" spans="1:122">
      <c r="A41" s="1233"/>
      <c r="B41" s="1239"/>
      <c r="C41" s="1064"/>
      <c r="D41" s="1064"/>
      <c r="E41" s="1070"/>
      <c r="F41" s="59"/>
      <c r="G41" s="59"/>
      <c r="H41" s="59"/>
      <c r="I41" s="59"/>
      <c r="J41" s="59"/>
      <c r="K41" s="59"/>
      <c r="L41" s="59"/>
      <c r="M41" s="1230"/>
      <c r="N41" s="137"/>
      <c r="O41" s="137"/>
      <c r="P41" s="59"/>
      <c r="Q41" s="59"/>
      <c r="R41" s="59"/>
      <c r="S41" s="59"/>
      <c r="T41" s="59"/>
      <c r="U41" s="59"/>
      <c r="V41" s="59"/>
      <c r="W41" s="1061"/>
      <c r="X41" s="106"/>
      <c r="Y41" s="1064"/>
      <c r="Z41" s="1260"/>
      <c r="AA41" s="1309"/>
      <c r="AB41" s="1309"/>
      <c r="AC41" s="18"/>
      <c r="AD41" s="18" t="s">
        <v>156</v>
      </c>
      <c r="AE41" s="18" t="s">
        <v>202</v>
      </c>
      <c r="AF41" s="18">
        <v>244</v>
      </c>
      <c r="AG41" s="162"/>
      <c r="AH41" s="162"/>
      <c r="AI41" s="162"/>
      <c r="AJ41" s="162"/>
      <c r="AK41" s="162"/>
      <c r="AL41" s="162"/>
      <c r="AM41" s="162"/>
      <c r="AN41" s="162"/>
      <c r="AO41" s="162"/>
      <c r="AP41" s="162"/>
      <c r="AQ41" s="161">
        <f t="shared" si="19"/>
        <v>512.9</v>
      </c>
      <c r="AR41" s="161"/>
      <c r="AS41" s="161"/>
      <c r="AT41" s="161"/>
      <c r="AU41" s="161">
        <v>512.9</v>
      </c>
      <c r="AV41" s="162">
        <f t="shared" si="20"/>
        <v>62</v>
      </c>
      <c r="AW41" s="162"/>
      <c r="AX41" s="162"/>
      <c r="AY41" s="162"/>
      <c r="AZ41" s="162">
        <v>62</v>
      </c>
      <c r="BA41" s="161">
        <f t="shared" si="21"/>
        <v>42</v>
      </c>
      <c r="BB41" s="161"/>
      <c r="BC41" s="161"/>
      <c r="BD41" s="161"/>
      <c r="BE41" s="161">
        <v>42</v>
      </c>
      <c r="BF41" s="161">
        <f t="shared" si="31"/>
        <v>42</v>
      </c>
      <c r="BG41" s="161"/>
      <c r="BH41" s="161"/>
      <c r="BI41" s="161"/>
      <c r="BJ41" s="161">
        <v>42</v>
      </c>
      <c r="BK41" s="162"/>
      <c r="BL41" s="162"/>
      <c r="BM41" s="162"/>
      <c r="BN41" s="162"/>
      <c r="BO41" s="162"/>
      <c r="BP41" s="162"/>
      <c r="BQ41" s="162"/>
      <c r="BR41" s="162"/>
      <c r="BS41" s="162"/>
      <c r="BT41" s="162"/>
      <c r="BU41" s="161">
        <f t="shared" si="24"/>
        <v>499.3</v>
      </c>
      <c r="BV41" s="161"/>
      <c r="BW41" s="161"/>
      <c r="BX41" s="161"/>
      <c r="BY41" s="161">
        <v>499.3</v>
      </c>
      <c r="BZ41" s="162">
        <f t="shared" si="32"/>
        <v>62</v>
      </c>
      <c r="CA41" s="162"/>
      <c r="CB41" s="162"/>
      <c r="CC41" s="162"/>
      <c r="CD41" s="162">
        <v>62</v>
      </c>
      <c r="CE41" s="161">
        <f t="shared" si="33"/>
        <v>42</v>
      </c>
      <c r="CF41" s="161"/>
      <c r="CG41" s="161"/>
      <c r="CH41" s="161"/>
      <c r="CI41" s="161">
        <v>42</v>
      </c>
      <c r="CJ41" s="161">
        <f t="shared" si="34"/>
        <v>42</v>
      </c>
      <c r="CK41" s="161"/>
      <c r="CL41" s="161"/>
      <c r="CM41" s="161"/>
      <c r="CN41" s="161">
        <v>42</v>
      </c>
      <c r="CO41" s="162"/>
      <c r="CP41" s="162"/>
      <c r="CQ41" s="162"/>
      <c r="CR41" s="162"/>
      <c r="CS41" s="162"/>
      <c r="CT41" s="161">
        <f t="shared" si="25"/>
        <v>512.9</v>
      </c>
      <c r="CU41" s="161"/>
      <c r="CV41" s="161"/>
      <c r="CW41" s="161"/>
      <c r="CX41" s="161">
        <v>512.9</v>
      </c>
      <c r="CY41" s="162">
        <f t="shared" si="35"/>
        <v>62</v>
      </c>
      <c r="CZ41" s="162"/>
      <c r="DA41" s="162"/>
      <c r="DB41" s="162"/>
      <c r="DC41" s="162">
        <v>62</v>
      </c>
      <c r="DD41" s="162"/>
      <c r="DE41" s="162"/>
      <c r="DF41" s="162"/>
      <c r="DG41" s="162"/>
      <c r="DH41" s="162"/>
      <c r="DI41" s="161">
        <f t="shared" si="26"/>
        <v>499.3</v>
      </c>
      <c r="DJ41" s="161"/>
      <c r="DK41" s="161"/>
      <c r="DL41" s="161"/>
      <c r="DM41" s="161">
        <v>499.3</v>
      </c>
      <c r="DN41" s="162">
        <f t="shared" si="36"/>
        <v>62</v>
      </c>
      <c r="DO41" s="162"/>
      <c r="DP41" s="162"/>
      <c r="DQ41" s="162"/>
      <c r="DR41" s="162">
        <v>62</v>
      </c>
    </row>
    <row r="42" spans="1:122" ht="11.25" customHeight="1">
      <c r="A42" s="1233"/>
      <c r="B42" s="1239"/>
      <c r="C42" s="1064"/>
      <c r="D42" s="1064"/>
      <c r="E42" s="1070"/>
      <c r="F42" s="59"/>
      <c r="G42" s="59"/>
      <c r="H42" s="59"/>
      <c r="I42" s="59"/>
      <c r="J42" s="59"/>
      <c r="K42" s="59"/>
      <c r="L42" s="59"/>
      <c r="M42" s="1230"/>
      <c r="N42" s="137"/>
      <c r="O42" s="137"/>
      <c r="P42" s="59"/>
      <c r="Q42" s="59"/>
      <c r="R42" s="59"/>
      <c r="S42" s="59"/>
      <c r="T42" s="59"/>
      <c r="U42" s="59"/>
      <c r="V42" s="59"/>
      <c r="W42" s="1061"/>
      <c r="X42" s="106"/>
      <c r="Y42" s="1064"/>
      <c r="Z42" s="1260"/>
      <c r="AA42" s="1309"/>
      <c r="AB42" s="1309"/>
      <c r="AC42" s="18"/>
      <c r="AD42" s="18" t="s">
        <v>156</v>
      </c>
      <c r="AE42" s="18" t="s">
        <v>419</v>
      </c>
      <c r="AF42" s="18" t="s">
        <v>399</v>
      </c>
      <c r="AG42" s="162">
        <f>AI42+AK42+AM42+AO42</f>
        <v>0</v>
      </c>
      <c r="AH42" s="162"/>
      <c r="AI42" s="162"/>
      <c r="AJ42" s="162"/>
      <c r="AK42" s="162"/>
      <c r="AL42" s="162"/>
      <c r="AM42" s="162"/>
      <c r="AN42" s="162"/>
      <c r="AO42" s="162"/>
      <c r="AP42" s="162"/>
      <c r="AQ42" s="161">
        <f>AR42+AS42+AT42+AU42</f>
        <v>0</v>
      </c>
      <c r="AR42" s="161"/>
      <c r="AS42" s="161"/>
      <c r="AT42" s="161"/>
      <c r="AU42" s="161"/>
      <c r="AV42" s="162">
        <f>AW42+AX42+AY42+AZ42</f>
        <v>0</v>
      </c>
      <c r="AW42" s="162"/>
      <c r="AX42" s="162"/>
      <c r="AY42" s="162"/>
      <c r="AZ42" s="162"/>
      <c r="BA42" s="161">
        <f>BB42+BC42+BD42+BE42</f>
        <v>0</v>
      </c>
      <c r="BB42" s="161"/>
      <c r="BC42" s="161"/>
      <c r="BD42" s="161"/>
      <c r="BE42" s="161"/>
      <c r="BF42" s="161">
        <f t="shared" si="31"/>
        <v>0</v>
      </c>
      <c r="BG42" s="161"/>
      <c r="BH42" s="161"/>
      <c r="BI42" s="161"/>
      <c r="BJ42" s="161"/>
      <c r="BK42" s="162">
        <f t="shared" ref="BK42:BK54" si="37">BM42+BO42+BQ42+BS42</f>
        <v>0</v>
      </c>
      <c r="BL42" s="162"/>
      <c r="BM42" s="162"/>
      <c r="BN42" s="162"/>
      <c r="BO42" s="162"/>
      <c r="BP42" s="162"/>
      <c r="BQ42" s="162"/>
      <c r="BR42" s="162"/>
      <c r="BS42" s="162"/>
      <c r="BT42" s="162"/>
      <c r="BU42" s="161">
        <f t="shared" ref="BU42:BU51" si="38">BV42+BW42+BX42+BY42</f>
        <v>0</v>
      </c>
      <c r="BV42" s="161"/>
      <c r="BW42" s="161"/>
      <c r="BX42" s="161"/>
      <c r="BY42" s="161"/>
      <c r="BZ42" s="162">
        <f t="shared" si="32"/>
        <v>0</v>
      </c>
      <c r="CA42" s="162"/>
      <c r="CB42" s="162"/>
      <c r="CC42" s="162"/>
      <c r="CD42" s="162"/>
      <c r="CE42" s="161">
        <f t="shared" si="33"/>
        <v>0</v>
      </c>
      <c r="CF42" s="161"/>
      <c r="CG42" s="161"/>
      <c r="CH42" s="161"/>
      <c r="CI42" s="161"/>
      <c r="CJ42" s="161">
        <f t="shared" si="34"/>
        <v>0</v>
      </c>
      <c r="CK42" s="161"/>
      <c r="CL42" s="161"/>
      <c r="CM42" s="161"/>
      <c r="CN42" s="161"/>
      <c r="CO42" s="162"/>
      <c r="CP42" s="162"/>
      <c r="CQ42" s="162"/>
      <c r="CR42" s="162"/>
      <c r="CS42" s="162"/>
      <c r="CT42" s="161">
        <f t="shared" ref="CT42:CT51" si="39">CU42+CV42+CW42+CX42</f>
        <v>0</v>
      </c>
      <c r="CU42" s="161"/>
      <c r="CV42" s="161"/>
      <c r="CW42" s="161"/>
      <c r="CX42" s="161"/>
      <c r="CY42" s="162">
        <f t="shared" si="35"/>
        <v>0</v>
      </c>
      <c r="CZ42" s="162"/>
      <c r="DA42" s="162"/>
      <c r="DB42" s="162"/>
      <c r="DC42" s="162"/>
      <c r="DD42" s="162"/>
      <c r="DE42" s="162"/>
      <c r="DF42" s="162"/>
      <c r="DG42" s="162"/>
      <c r="DH42" s="162"/>
      <c r="DI42" s="161">
        <f t="shared" si="26"/>
        <v>0</v>
      </c>
      <c r="DJ42" s="161"/>
      <c r="DK42" s="161"/>
      <c r="DL42" s="161"/>
      <c r="DM42" s="161"/>
      <c r="DN42" s="162">
        <f t="shared" si="36"/>
        <v>0</v>
      </c>
      <c r="DO42" s="162"/>
      <c r="DP42" s="162"/>
      <c r="DQ42" s="162"/>
      <c r="DR42" s="162"/>
    </row>
    <row r="43" spans="1:122" ht="12.75" customHeight="1">
      <c r="A43" s="1233"/>
      <c r="B43" s="1239"/>
      <c r="C43" s="1064"/>
      <c r="D43" s="1064"/>
      <c r="E43" s="1070"/>
      <c r="F43" s="59"/>
      <c r="G43" s="59"/>
      <c r="H43" s="59"/>
      <c r="I43" s="59"/>
      <c r="J43" s="59"/>
      <c r="K43" s="59"/>
      <c r="L43" s="59"/>
      <c r="M43" s="1230"/>
      <c r="N43" s="137"/>
      <c r="O43" s="137"/>
      <c r="P43" s="59"/>
      <c r="Q43" s="59"/>
      <c r="R43" s="59"/>
      <c r="S43" s="59"/>
      <c r="T43" s="59"/>
      <c r="U43" s="59"/>
      <c r="V43" s="59"/>
      <c r="W43" s="1061"/>
      <c r="X43" s="106"/>
      <c r="Y43" s="1064"/>
      <c r="Z43" s="1260"/>
      <c r="AA43" s="1309"/>
      <c r="AB43" s="1309"/>
      <c r="AC43" s="18"/>
      <c r="AD43" s="18" t="s">
        <v>156</v>
      </c>
      <c r="AE43" s="18" t="s">
        <v>497</v>
      </c>
      <c r="AF43" s="18" t="s">
        <v>399</v>
      </c>
      <c r="AG43" s="162">
        <f t="shared" ref="AG43:AH115" si="40">AI43+AK43+AM43+AO43</f>
        <v>0</v>
      </c>
      <c r="AH43" s="162"/>
      <c r="AI43" s="162"/>
      <c r="AJ43" s="162"/>
      <c r="AK43" s="162"/>
      <c r="AL43" s="162"/>
      <c r="AM43" s="162"/>
      <c r="AN43" s="162"/>
      <c r="AO43" s="162"/>
      <c r="AP43" s="162"/>
      <c r="AQ43" s="161">
        <f t="shared" ref="AQ43:AQ115" si="41">AR43+AS43+AT43+AU43</f>
        <v>308.2</v>
      </c>
      <c r="AR43" s="161">
        <v>289.7</v>
      </c>
      <c r="AS43" s="161">
        <v>9.3000000000000007</v>
      </c>
      <c r="AT43" s="161"/>
      <c r="AU43" s="161">
        <v>9.1999999999999993</v>
      </c>
      <c r="AV43" s="162">
        <f t="shared" ref="AV43:AV115" si="42">AW43+AX43+AY43+AZ43</f>
        <v>0</v>
      </c>
      <c r="AW43" s="162"/>
      <c r="AX43" s="162"/>
      <c r="AY43" s="162"/>
      <c r="AZ43" s="162"/>
      <c r="BA43" s="161">
        <f t="shared" ref="BA43:BA115" si="43">BB43+BC43+BD43+BE43</f>
        <v>0</v>
      </c>
      <c r="BB43" s="161"/>
      <c r="BC43" s="161"/>
      <c r="BD43" s="161"/>
      <c r="BE43" s="161"/>
      <c r="BF43" s="161">
        <f t="shared" si="31"/>
        <v>0</v>
      </c>
      <c r="BG43" s="161"/>
      <c r="BH43" s="161"/>
      <c r="BI43" s="161"/>
      <c r="BJ43" s="161"/>
      <c r="BK43" s="162">
        <f t="shared" si="37"/>
        <v>0</v>
      </c>
      <c r="BL43" s="162"/>
      <c r="BM43" s="162"/>
      <c r="BN43" s="162"/>
      <c r="BO43" s="162"/>
      <c r="BP43" s="162"/>
      <c r="BQ43" s="162"/>
      <c r="BR43" s="162"/>
      <c r="BS43" s="162"/>
      <c r="BT43" s="162"/>
      <c r="BU43" s="161">
        <f t="shared" si="38"/>
        <v>0</v>
      </c>
      <c r="BV43" s="161">
        <v>0</v>
      </c>
      <c r="BW43" s="161">
        <v>0</v>
      </c>
      <c r="BX43" s="161"/>
      <c r="BY43" s="161">
        <v>0</v>
      </c>
      <c r="BZ43" s="162">
        <f t="shared" si="32"/>
        <v>0</v>
      </c>
      <c r="CA43" s="162"/>
      <c r="CB43" s="162"/>
      <c r="CC43" s="162"/>
      <c r="CD43" s="162"/>
      <c r="CE43" s="161">
        <f t="shared" si="33"/>
        <v>0</v>
      </c>
      <c r="CF43" s="161"/>
      <c r="CG43" s="161"/>
      <c r="CH43" s="161"/>
      <c r="CI43" s="161"/>
      <c r="CJ43" s="161">
        <f t="shared" si="34"/>
        <v>0</v>
      </c>
      <c r="CK43" s="161"/>
      <c r="CL43" s="161"/>
      <c r="CM43" s="161"/>
      <c r="CN43" s="161"/>
      <c r="CO43" s="162"/>
      <c r="CP43" s="162"/>
      <c r="CQ43" s="162"/>
      <c r="CR43" s="162"/>
      <c r="CS43" s="162"/>
      <c r="CT43" s="161">
        <f t="shared" si="39"/>
        <v>308.2</v>
      </c>
      <c r="CU43" s="161">
        <v>289.7</v>
      </c>
      <c r="CV43" s="161">
        <v>9.3000000000000007</v>
      </c>
      <c r="CW43" s="161"/>
      <c r="CX43" s="161">
        <v>9.1999999999999993</v>
      </c>
      <c r="CY43" s="162">
        <f t="shared" si="35"/>
        <v>0</v>
      </c>
      <c r="CZ43" s="162"/>
      <c r="DA43" s="162"/>
      <c r="DB43" s="162"/>
      <c r="DC43" s="162"/>
      <c r="DD43" s="162"/>
      <c r="DE43" s="162"/>
      <c r="DF43" s="162"/>
      <c r="DG43" s="162"/>
      <c r="DH43" s="162"/>
      <c r="DI43" s="161">
        <f t="shared" si="26"/>
        <v>0</v>
      </c>
      <c r="DJ43" s="161">
        <v>0</v>
      </c>
      <c r="DK43" s="161">
        <v>0</v>
      </c>
      <c r="DL43" s="161"/>
      <c r="DM43" s="161">
        <v>0</v>
      </c>
      <c r="DN43" s="162">
        <f t="shared" si="36"/>
        <v>0</v>
      </c>
      <c r="DO43" s="162"/>
      <c r="DP43" s="162"/>
      <c r="DQ43" s="162"/>
      <c r="DR43" s="162"/>
    </row>
    <row r="44" spans="1:122" ht="14.25" hidden="1" customHeight="1">
      <c r="A44" s="1233"/>
      <c r="B44" s="1239"/>
      <c r="C44" s="1064"/>
      <c r="D44" s="1065"/>
      <c r="E44" s="1071"/>
      <c r="F44" s="59"/>
      <c r="G44" s="59"/>
      <c r="H44" s="59"/>
      <c r="I44" s="59"/>
      <c r="J44" s="59"/>
      <c r="K44" s="59"/>
      <c r="L44" s="59"/>
      <c r="M44" s="1230"/>
      <c r="N44" s="137"/>
      <c r="O44" s="137"/>
      <c r="P44" s="59"/>
      <c r="Q44" s="59"/>
      <c r="R44" s="59"/>
      <c r="S44" s="59"/>
      <c r="T44" s="59"/>
      <c r="U44" s="59"/>
      <c r="V44" s="59"/>
      <c r="W44" s="1061"/>
      <c r="X44" s="106"/>
      <c r="Y44" s="1064"/>
      <c r="Z44" s="1260"/>
      <c r="AA44" s="1309"/>
      <c r="AB44" s="1309"/>
      <c r="AC44" s="18"/>
      <c r="AD44" s="18" t="s">
        <v>156</v>
      </c>
      <c r="AE44" s="18" t="s">
        <v>420</v>
      </c>
      <c r="AF44" s="18" t="s">
        <v>402</v>
      </c>
      <c r="AG44" s="162">
        <f t="shared" si="40"/>
        <v>0</v>
      </c>
      <c r="AH44" s="162"/>
      <c r="AI44" s="162"/>
      <c r="AJ44" s="162"/>
      <c r="AK44" s="162"/>
      <c r="AL44" s="162"/>
      <c r="AM44" s="162"/>
      <c r="AN44" s="162"/>
      <c r="AO44" s="162"/>
      <c r="AP44" s="162"/>
      <c r="AQ44" s="161">
        <f t="shared" si="41"/>
        <v>0</v>
      </c>
      <c r="AR44" s="161"/>
      <c r="AS44" s="161"/>
      <c r="AT44" s="161"/>
      <c r="AU44" s="161"/>
      <c r="AV44" s="162">
        <f t="shared" si="42"/>
        <v>0</v>
      </c>
      <c r="AW44" s="162"/>
      <c r="AX44" s="162"/>
      <c r="AY44" s="162"/>
      <c r="AZ44" s="162"/>
      <c r="BA44" s="161">
        <f t="shared" si="43"/>
        <v>0</v>
      </c>
      <c r="BB44" s="161"/>
      <c r="BC44" s="161"/>
      <c r="BD44" s="161"/>
      <c r="BE44" s="161"/>
      <c r="BF44" s="161">
        <f t="shared" si="31"/>
        <v>0</v>
      </c>
      <c r="BG44" s="161"/>
      <c r="BH44" s="161"/>
      <c r="BI44" s="161"/>
      <c r="BJ44" s="161"/>
      <c r="BK44" s="162">
        <f t="shared" si="37"/>
        <v>0</v>
      </c>
      <c r="BL44" s="162"/>
      <c r="BM44" s="162"/>
      <c r="BN44" s="162"/>
      <c r="BO44" s="162"/>
      <c r="BP44" s="162"/>
      <c r="BQ44" s="162"/>
      <c r="BR44" s="162"/>
      <c r="BS44" s="162"/>
      <c r="BT44" s="162"/>
      <c r="BU44" s="161">
        <f t="shared" si="38"/>
        <v>0</v>
      </c>
      <c r="BV44" s="161"/>
      <c r="BW44" s="161"/>
      <c r="BX44" s="161"/>
      <c r="BY44" s="161"/>
      <c r="BZ44" s="162">
        <f t="shared" si="32"/>
        <v>0</v>
      </c>
      <c r="CA44" s="162"/>
      <c r="CB44" s="162"/>
      <c r="CC44" s="162"/>
      <c r="CD44" s="162"/>
      <c r="CE44" s="161">
        <f t="shared" si="33"/>
        <v>0</v>
      </c>
      <c r="CF44" s="161"/>
      <c r="CG44" s="161"/>
      <c r="CH44" s="161"/>
      <c r="CI44" s="161"/>
      <c r="CJ44" s="161">
        <f t="shared" si="34"/>
        <v>0</v>
      </c>
      <c r="CK44" s="161"/>
      <c r="CL44" s="161"/>
      <c r="CM44" s="161"/>
      <c r="CN44" s="161"/>
      <c r="CO44" s="162"/>
      <c r="CP44" s="162"/>
      <c r="CQ44" s="162"/>
      <c r="CR44" s="162"/>
      <c r="CS44" s="162"/>
      <c r="CT44" s="161">
        <f t="shared" si="39"/>
        <v>0</v>
      </c>
      <c r="CU44" s="161"/>
      <c r="CV44" s="161"/>
      <c r="CW44" s="161"/>
      <c r="CX44" s="161"/>
      <c r="CY44" s="162">
        <f t="shared" si="35"/>
        <v>0</v>
      </c>
      <c r="CZ44" s="162"/>
      <c r="DA44" s="162"/>
      <c r="DB44" s="162"/>
      <c r="DC44" s="162"/>
      <c r="DD44" s="162"/>
      <c r="DE44" s="162"/>
      <c r="DF44" s="162"/>
      <c r="DG44" s="162"/>
      <c r="DH44" s="162"/>
      <c r="DI44" s="161">
        <f t="shared" si="26"/>
        <v>0</v>
      </c>
      <c r="DJ44" s="161"/>
      <c r="DK44" s="161"/>
      <c r="DL44" s="161"/>
      <c r="DM44" s="161"/>
      <c r="DN44" s="162">
        <f t="shared" si="36"/>
        <v>0</v>
      </c>
      <c r="DO44" s="162"/>
      <c r="DP44" s="162"/>
      <c r="DQ44" s="162"/>
      <c r="DR44" s="162"/>
    </row>
    <row r="45" spans="1:122" ht="0.75" hidden="1" customHeight="1">
      <c r="A45" s="1233"/>
      <c r="B45" s="1239"/>
      <c r="C45" s="1064"/>
      <c r="D45" s="58"/>
      <c r="E45" s="58"/>
      <c r="F45" s="59"/>
      <c r="G45" s="59"/>
      <c r="H45" s="59"/>
      <c r="I45" s="59"/>
      <c r="J45" s="59"/>
      <c r="K45" s="59"/>
      <c r="L45" s="59"/>
      <c r="M45" s="1230"/>
      <c r="N45" s="137"/>
      <c r="O45" s="137"/>
      <c r="P45" s="59"/>
      <c r="Q45" s="59"/>
      <c r="R45" s="59"/>
      <c r="S45" s="59"/>
      <c r="T45" s="59"/>
      <c r="U45" s="59"/>
      <c r="V45" s="59"/>
      <c r="W45" s="1061"/>
      <c r="X45" s="106"/>
      <c r="Y45" s="1064"/>
      <c r="Z45" s="1260"/>
      <c r="AA45" s="1309"/>
      <c r="AB45" s="1309"/>
      <c r="AC45" s="18"/>
      <c r="AD45" s="18" t="s">
        <v>156</v>
      </c>
      <c r="AE45" s="18" t="s">
        <v>441</v>
      </c>
      <c r="AF45" s="18" t="s">
        <v>401</v>
      </c>
      <c r="AG45" s="162">
        <f t="shared" si="40"/>
        <v>0</v>
      </c>
      <c r="AH45" s="162"/>
      <c r="AI45" s="162"/>
      <c r="AJ45" s="162"/>
      <c r="AK45" s="162"/>
      <c r="AL45" s="162"/>
      <c r="AM45" s="162"/>
      <c r="AN45" s="162"/>
      <c r="AO45" s="162"/>
      <c r="AP45" s="162"/>
      <c r="AQ45" s="161">
        <f t="shared" si="41"/>
        <v>0</v>
      </c>
      <c r="AR45" s="161"/>
      <c r="AS45" s="161"/>
      <c r="AT45" s="161"/>
      <c r="AU45" s="161"/>
      <c r="AV45" s="162">
        <f t="shared" si="42"/>
        <v>0</v>
      </c>
      <c r="AW45" s="162"/>
      <c r="AX45" s="162"/>
      <c r="AY45" s="162"/>
      <c r="AZ45" s="162"/>
      <c r="BA45" s="161">
        <f t="shared" si="43"/>
        <v>0</v>
      </c>
      <c r="BB45" s="161"/>
      <c r="BC45" s="161"/>
      <c r="BD45" s="161"/>
      <c r="BE45" s="161"/>
      <c r="BF45" s="161">
        <f t="shared" si="31"/>
        <v>0</v>
      </c>
      <c r="BG45" s="161"/>
      <c r="BH45" s="161"/>
      <c r="BI45" s="161"/>
      <c r="BJ45" s="161"/>
      <c r="BK45" s="162">
        <f t="shared" si="37"/>
        <v>0</v>
      </c>
      <c r="BL45" s="162"/>
      <c r="BM45" s="162"/>
      <c r="BN45" s="162"/>
      <c r="BO45" s="162"/>
      <c r="BP45" s="162"/>
      <c r="BQ45" s="162"/>
      <c r="BR45" s="162"/>
      <c r="BS45" s="162"/>
      <c r="BT45" s="162"/>
      <c r="BU45" s="161">
        <f t="shared" si="38"/>
        <v>0</v>
      </c>
      <c r="BV45" s="161"/>
      <c r="BW45" s="161"/>
      <c r="BX45" s="161"/>
      <c r="BY45" s="161"/>
      <c r="BZ45" s="162">
        <f t="shared" si="32"/>
        <v>0</v>
      </c>
      <c r="CA45" s="162"/>
      <c r="CB45" s="162"/>
      <c r="CC45" s="162"/>
      <c r="CD45" s="162"/>
      <c r="CE45" s="161">
        <f t="shared" si="33"/>
        <v>0</v>
      </c>
      <c r="CF45" s="161"/>
      <c r="CG45" s="161"/>
      <c r="CH45" s="161"/>
      <c r="CI45" s="161"/>
      <c r="CJ45" s="161">
        <f t="shared" si="34"/>
        <v>0</v>
      </c>
      <c r="CK45" s="161"/>
      <c r="CL45" s="161"/>
      <c r="CM45" s="161"/>
      <c r="CN45" s="161"/>
      <c r="CO45" s="162"/>
      <c r="CP45" s="162"/>
      <c r="CQ45" s="162"/>
      <c r="CR45" s="162"/>
      <c r="CS45" s="162"/>
      <c r="CT45" s="161">
        <f t="shared" si="39"/>
        <v>0</v>
      </c>
      <c r="CU45" s="161"/>
      <c r="CV45" s="161"/>
      <c r="CW45" s="161"/>
      <c r="CX45" s="161"/>
      <c r="CY45" s="162">
        <f t="shared" si="35"/>
        <v>0</v>
      </c>
      <c r="CZ45" s="162"/>
      <c r="DA45" s="162"/>
      <c r="DB45" s="162"/>
      <c r="DC45" s="162"/>
      <c r="DD45" s="162"/>
      <c r="DE45" s="162"/>
      <c r="DF45" s="162"/>
      <c r="DG45" s="162"/>
      <c r="DH45" s="162"/>
      <c r="DI45" s="161">
        <f t="shared" si="26"/>
        <v>0</v>
      </c>
      <c r="DJ45" s="161"/>
      <c r="DK45" s="161"/>
      <c r="DL45" s="161"/>
      <c r="DM45" s="161"/>
      <c r="DN45" s="162">
        <f t="shared" si="36"/>
        <v>0</v>
      </c>
      <c r="DO45" s="162"/>
      <c r="DP45" s="162"/>
      <c r="DQ45" s="162"/>
      <c r="DR45" s="162"/>
    </row>
    <row r="46" spans="1:122" ht="12.75" hidden="1" customHeight="1">
      <c r="A46" s="1233"/>
      <c r="B46" s="1239"/>
      <c r="C46" s="1064"/>
      <c r="D46" s="58"/>
      <c r="E46" s="58"/>
      <c r="F46" s="59"/>
      <c r="G46" s="59"/>
      <c r="H46" s="59"/>
      <c r="I46" s="59"/>
      <c r="J46" s="59"/>
      <c r="K46" s="59"/>
      <c r="L46" s="59"/>
      <c r="M46" s="1230"/>
      <c r="N46" s="137"/>
      <c r="O46" s="137"/>
      <c r="P46" s="59"/>
      <c r="Q46" s="59"/>
      <c r="R46" s="59"/>
      <c r="S46" s="59"/>
      <c r="T46" s="59"/>
      <c r="U46" s="59"/>
      <c r="V46" s="59"/>
      <c r="W46" s="1061"/>
      <c r="X46" s="106"/>
      <c r="Y46" s="1064"/>
      <c r="Z46" s="1260"/>
      <c r="AA46" s="1309"/>
      <c r="AB46" s="1309"/>
      <c r="AC46" s="18"/>
      <c r="AD46" s="18" t="s">
        <v>156</v>
      </c>
      <c r="AE46" s="18" t="s">
        <v>442</v>
      </c>
      <c r="AF46" s="18" t="s">
        <v>399</v>
      </c>
      <c r="AG46" s="162">
        <f t="shared" si="40"/>
        <v>0</v>
      </c>
      <c r="AH46" s="162"/>
      <c r="AI46" s="162"/>
      <c r="AJ46" s="162"/>
      <c r="AK46" s="162"/>
      <c r="AL46" s="162"/>
      <c r="AM46" s="162"/>
      <c r="AN46" s="162"/>
      <c r="AO46" s="162"/>
      <c r="AP46" s="162"/>
      <c r="AQ46" s="161">
        <f t="shared" si="41"/>
        <v>0</v>
      </c>
      <c r="AR46" s="161"/>
      <c r="AS46" s="161"/>
      <c r="AT46" s="161"/>
      <c r="AU46" s="161"/>
      <c r="AV46" s="162">
        <f t="shared" si="42"/>
        <v>0</v>
      </c>
      <c r="AW46" s="162"/>
      <c r="AX46" s="162"/>
      <c r="AY46" s="162"/>
      <c r="AZ46" s="162"/>
      <c r="BA46" s="161">
        <f t="shared" si="43"/>
        <v>0</v>
      </c>
      <c r="BB46" s="161"/>
      <c r="BC46" s="161"/>
      <c r="BD46" s="161"/>
      <c r="BE46" s="161"/>
      <c r="BF46" s="161">
        <f t="shared" si="31"/>
        <v>0</v>
      </c>
      <c r="BG46" s="161"/>
      <c r="BH46" s="161"/>
      <c r="BI46" s="161"/>
      <c r="BJ46" s="161"/>
      <c r="BK46" s="162">
        <f t="shared" si="37"/>
        <v>0</v>
      </c>
      <c r="BL46" s="162"/>
      <c r="BM46" s="162"/>
      <c r="BN46" s="162"/>
      <c r="BO46" s="162"/>
      <c r="BP46" s="162"/>
      <c r="BQ46" s="162"/>
      <c r="BR46" s="162"/>
      <c r="BS46" s="162"/>
      <c r="BT46" s="162"/>
      <c r="BU46" s="161">
        <f t="shared" si="38"/>
        <v>0</v>
      </c>
      <c r="BV46" s="161"/>
      <c r="BW46" s="161"/>
      <c r="BX46" s="161"/>
      <c r="BY46" s="161"/>
      <c r="BZ46" s="162">
        <f t="shared" si="32"/>
        <v>0</v>
      </c>
      <c r="CA46" s="162"/>
      <c r="CB46" s="162"/>
      <c r="CC46" s="162"/>
      <c r="CD46" s="162"/>
      <c r="CE46" s="161">
        <f t="shared" si="33"/>
        <v>0</v>
      </c>
      <c r="CF46" s="161"/>
      <c r="CG46" s="161"/>
      <c r="CH46" s="161"/>
      <c r="CI46" s="161"/>
      <c r="CJ46" s="161">
        <f t="shared" si="34"/>
        <v>0</v>
      </c>
      <c r="CK46" s="161"/>
      <c r="CL46" s="161"/>
      <c r="CM46" s="161"/>
      <c r="CN46" s="161"/>
      <c r="CO46" s="162"/>
      <c r="CP46" s="162"/>
      <c r="CQ46" s="162"/>
      <c r="CR46" s="162"/>
      <c r="CS46" s="162"/>
      <c r="CT46" s="161">
        <f t="shared" si="39"/>
        <v>0</v>
      </c>
      <c r="CU46" s="161"/>
      <c r="CV46" s="161"/>
      <c r="CW46" s="161"/>
      <c r="CX46" s="161"/>
      <c r="CY46" s="162">
        <f t="shared" si="35"/>
        <v>0</v>
      </c>
      <c r="CZ46" s="162"/>
      <c r="DA46" s="162"/>
      <c r="DB46" s="162"/>
      <c r="DC46" s="162"/>
      <c r="DD46" s="162"/>
      <c r="DE46" s="162"/>
      <c r="DF46" s="162"/>
      <c r="DG46" s="162"/>
      <c r="DH46" s="162"/>
      <c r="DI46" s="161">
        <f t="shared" si="26"/>
        <v>0</v>
      </c>
      <c r="DJ46" s="161"/>
      <c r="DK46" s="161"/>
      <c r="DL46" s="161"/>
      <c r="DM46" s="161"/>
      <c r="DN46" s="162">
        <f t="shared" si="36"/>
        <v>0</v>
      </c>
      <c r="DO46" s="162"/>
      <c r="DP46" s="162"/>
      <c r="DQ46" s="162"/>
      <c r="DR46" s="162"/>
    </row>
    <row r="47" spans="1:122" ht="12.75" hidden="1" customHeight="1">
      <c r="A47" s="1233"/>
      <c r="B47" s="1239"/>
      <c r="C47" s="1064"/>
      <c r="D47" s="58"/>
      <c r="E47" s="58"/>
      <c r="F47" s="59"/>
      <c r="G47" s="59"/>
      <c r="H47" s="59"/>
      <c r="I47" s="59"/>
      <c r="J47" s="59"/>
      <c r="K47" s="59"/>
      <c r="L47" s="59"/>
      <c r="M47" s="1230"/>
      <c r="N47" s="137"/>
      <c r="O47" s="137"/>
      <c r="P47" s="59"/>
      <c r="Q47" s="59"/>
      <c r="R47" s="59"/>
      <c r="S47" s="59"/>
      <c r="T47" s="59"/>
      <c r="U47" s="59"/>
      <c r="V47" s="59"/>
      <c r="W47" s="1061"/>
      <c r="X47" s="106"/>
      <c r="Y47" s="1064"/>
      <c r="Z47" s="1260"/>
      <c r="AA47" s="1309"/>
      <c r="AB47" s="1309"/>
      <c r="AC47" s="18"/>
      <c r="AD47" s="18" t="s">
        <v>156</v>
      </c>
      <c r="AE47" s="18" t="s">
        <v>452</v>
      </c>
      <c r="AF47" s="18" t="s">
        <v>399</v>
      </c>
      <c r="AG47" s="162">
        <f t="shared" si="40"/>
        <v>0</v>
      </c>
      <c r="AH47" s="162"/>
      <c r="AI47" s="162"/>
      <c r="AJ47" s="162"/>
      <c r="AK47" s="162"/>
      <c r="AL47" s="162"/>
      <c r="AM47" s="162"/>
      <c r="AN47" s="162"/>
      <c r="AO47" s="162"/>
      <c r="AP47" s="162"/>
      <c r="AQ47" s="161">
        <f t="shared" si="41"/>
        <v>0</v>
      </c>
      <c r="AR47" s="161"/>
      <c r="AS47" s="161"/>
      <c r="AT47" s="161"/>
      <c r="AU47" s="161"/>
      <c r="AV47" s="162">
        <f t="shared" si="42"/>
        <v>0</v>
      </c>
      <c r="AW47" s="162"/>
      <c r="AX47" s="162"/>
      <c r="AY47" s="162"/>
      <c r="AZ47" s="162"/>
      <c r="BA47" s="161">
        <f t="shared" si="43"/>
        <v>0</v>
      </c>
      <c r="BB47" s="161"/>
      <c r="BC47" s="161"/>
      <c r="BD47" s="161"/>
      <c r="BE47" s="161"/>
      <c r="BF47" s="161">
        <f t="shared" si="31"/>
        <v>0</v>
      </c>
      <c r="BG47" s="161"/>
      <c r="BH47" s="161"/>
      <c r="BI47" s="161"/>
      <c r="BJ47" s="161"/>
      <c r="BK47" s="162">
        <f t="shared" si="37"/>
        <v>0</v>
      </c>
      <c r="BL47" s="162"/>
      <c r="BM47" s="162"/>
      <c r="BN47" s="162"/>
      <c r="BO47" s="162"/>
      <c r="BP47" s="162"/>
      <c r="BQ47" s="162"/>
      <c r="BR47" s="162"/>
      <c r="BS47" s="162"/>
      <c r="BT47" s="162"/>
      <c r="BU47" s="161">
        <f t="shared" si="38"/>
        <v>0</v>
      </c>
      <c r="BV47" s="161"/>
      <c r="BW47" s="161"/>
      <c r="BX47" s="161"/>
      <c r="BY47" s="161"/>
      <c r="BZ47" s="162">
        <f t="shared" si="32"/>
        <v>0</v>
      </c>
      <c r="CA47" s="162"/>
      <c r="CB47" s="162"/>
      <c r="CC47" s="162"/>
      <c r="CD47" s="162"/>
      <c r="CE47" s="161">
        <f t="shared" si="33"/>
        <v>0</v>
      </c>
      <c r="CF47" s="161"/>
      <c r="CG47" s="161"/>
      <c r="CH47" s="161"/>
      <c r="CI47" s="161"/>
      <c r="CJ47" s="161">
        <f t="shared" si="34"/>
        <v>0</v>
      </c>
      <c r="CK47" s="161"/>
      <c r="CL47" s="161"/>
      <c r="CM47" s="161"/>
      <c r="CN47" s="161"/>
      <c r="CO47" s="162"/>
      <c r="CP47" s="162"/>
      <c r="CQ47" s="162"/>
      <c r="CR47" s="162"/>
      <c r="CS47" s="162"/>
      <c r="CT47" s="161">
        <f t="shared" si="39"/>
        <v>0</v>
      </c>
      <c r="CU47" s="161"/>
      <c r="CV47" s="161"/>
      <c r="CW47" s="161"/>
      <c r="CX47" s="161"/>
      <c r="CY47" s="162">
        <f t="shared" si="35"/>
        <v>0</v>
      </c>
      <c r="CZ47" s="162"/>
      <c r="DA47" s="162"/>
      <c r="DB47" s="162"/>
      <c r="DC47" s="162"/>
      <c r="DD47" s="162"/>
      <c r="DE47" s="162"/>
      <c r="DF47" s="162"/>
      <c r="DG47" s="162"/>
      <c r="DH47" s="162"/>
      <c r="DI47" s="161">
        <f t="shared" si="26"/>
        <v>0</v>
      </c>
      <c r="DJ47" s="161"/>
      <c r="DK47" s="161"/>
      <c r="DL47" s="161"/>
      <c r="DM47" s="161"/>
      <c r="DN47" s="162">
        <f t="shared" si="36"/>
        <v>0</v>
      </c>
      <c r="DO47" s="162"/>
      <c r="DP47" s="162"/>
      <c r="DQ47" s="162"/>
      <c r="DR47" s="162"/>
    </row>
    <row r="48" spans="1:122" ht="15.75" customHeight="1">
      <c r="A48" s="1233"/>
      <c r="B48" s="1239"/>
      <c r="C48" s="1064"/>
      <c r="D48" s="58"/>
      <c r="E48" s="58"/>
      <c r="F48" s="59"/>
      <c r="G48" s="59"/>
      <c r="H48" s="59"/>
      <c r="I48" s="59"/>
      <c r="J48" s="59"/>
      <c r="K48" s="59"/>
      <c r="L48" s="59"/>
      <c r="M48" s="1230"/>
      <c r="N48" s="137"/>
      <c r="O48" s="137"/>
      <c r="P48" s="59"/>
      <c r="Q48" s="59"/>
      <c r="R48" s="59"/>
      <c r="S48" s="59"/>
      <c r="T48" s="59"/>
      <c r="U48" s="59"/>
      <c r="V48" s="59"/>
      <c r="W48" s="1061"/>
      <c r="X48" s="106"/>
      <c r="Y48" s="1064"/>
      <c r="Z48" s="1260"/>
      <c r="AA48" s="1309"/>
      <c r="AB48" s="1309"/>
      <c r="AC48" s="18"/>
      <c r="AD48" s="18" t="s">
        <v>156</v>
      </c>
      <c r="AE48" s="18" t="s">
        <v>431</v>
      </c>
      <c r="AF48" s="18" t="s">
        <v>402</v>
      </c>
      <c r="AG48" s="162">
        <f t="shared" si="40"/>
        <v>15043.4</v>
      </c>
      <c r="AH48" s="162">
        <f t="shared" si="40"/>
        <v>15009.3</v>
      </c>
      <c r="AI48" s="162">
        <v>0</v>
      </c>
      <c r="AJ48" s="162"/>
      <c r="AK48" s="162">
        <v>14074</v>
      </c>
      <c r="AL48" s="162">
        <v>14039.9</v>
      </c>
      <c r="AM48" s="162"/>
      <c r="AN48" s="162"/>
      <c r="AO48" s="162">
        <v>969.4</v>
      </c>
      <c r="AP48" s="162">
        <v>969.4</v>
      </c>
      <c r="AQ48" s="161">
        <f t="shared" si="41"/>
        <v>630</v>
      </c>
      <c r="AR48" s="161"/>
      <c r="AS48" s="161"/>
      <c r="AT48" s="161"/>
      <c r="AU48" s="161">
        <v>630</v>
      </c>
      <c r="AV48" s="162">
        <f t="shared" si="42"/>
        <v>0</v>
      </c>
      <c r="AW48" s="162"/>
      <c r="AX48" s="162"/>
      <c r="AY48" s="162"/>
      <c r="AZ48" s="162"/>
      <c r="BA48" s="161">
        <f t="shared" si="43"/>
        <v>0</v>
      </c>
      <c r="BB48" s="161"/>
      <c r="BC48" s="161"/>
      <c r="BD48" s="161"/>
      <c r="BE48" s="161"/>
      <c r="BF48" s="161">
        <f t="shared" si="31"/>
        <v>0</v>
      </c>
      <c r="BG48" s="161"/>
      <c r="BH48" s="161"/>
      <c r="BI48" s="161"/>
      <c r="BJ48" s="161"/>
      <c r="BK48" s="162">
        <f t="shared" si="37"/>
        <v>0</v>
      </c>
      <c r="BL48" s="162">
        <f>BN48+BP48+BR48+BT48</f>
        <v>0</v>
      </c>
      <c r="BM48" s="162">
        <v>0</v>
      </c>
      <c r="BN48" s="162"/>
      <c r="BO48" s="162">
        <v>0</v>
      </c>
      <c r="BP48" s="162">
        <v>0</v>
      </c>
      <c r="BQ48" s="162"/>
      <c r="BR48" s="162"/>
      <c r="BS48" s="162">
        <v>0</v>
      </c>
      <c r="BT48" s="162">
        <v>0</v>
      </c>
      <c r="BU48" s="161">
        <f t="shared" si="38"/>
        <v>0</v>
      </c>
      <c r="BV48" s="161"/>
      <c r="BW48" s="161"/>
      <c r="BX48" s="161"/>
      <c r="BY48" s="161">
        <v>0</v>
      </c>
      <c r="BZ48" s="162">
        <f t="shared" si="32"/>
        <v>0</v>
      </c>
      <c r="CA48" s="162"/>
      <c r="CB48" s="162"/>
      <c r="CC48" s="162"/>
      <c r="CD48" s="162"/>
      <c r="CE48" s="161">
        <f t="shared" si="33"/>
        <v>0</v>
      </c>
      <c r="CF48" s="161"/>
      <c r="CG48" s="161"/>
      <c r="CH48" s="161"/>
      <c r="CI48" s="161"/>
      <c r="CJ48" s="161">
        <f t="shared" si="34"/>
        <v>0</v>
      </c>
      <c r="CK48" s="161"/>
      <c r="CL48" s="161"/>
      <c r="CM48" s="161"/>
      <c r="CN48" s="161"/>
      <c r="CO48" s="162">
        <f>CP48+CQ48+CR48+CS48</f>
        <v>15009.3</v>
      </c>
      <c r="CP48" s="162"/>
      <c r="CQ48" s="162">
        <v>14039.9</v>
      </c>
      <c r="CR48" s="162"/>
      <c r="CS48" s="162">
        <v>969.4</v>
      </c>
      <c r="CT48" s="161">
        <f t="shared" si="39"/>
        <v>630</v>
      </c>
      <c r="CU48" s="161"/>
      <c r="CV48" s="161"/>
      <c r="CW48" s="161"/>
      <c r="CX48" s="161">
        <v>630</v>
      </c>
      <c r="CY48" s="162">
        <f t="shared" si="35"/>
        <v>0</v>
      </c>
      <c r="CZ48" s="162"/>
      <c r="DA48" s="162"/>
      <c r="DB48" s="162"/>
      <c r="DC48" s="162"/>
      <c r="DD48" s="162">
        <f>DE48+DF48+DG48+DH48</f>
        <v>0</v>
      </c>
      <c r="DE48" s="162"/>
      <c r="DF48" s="162">
        <v>0</v>
      </c>
      <c r="DG48" s="162"/>
      <c r="DH48" s="162">
        <v>0</v>
      </c>
      <c r="DI48" s="161">
        <f t="shared" si="26"/>
        <v>0</v>
      </c>
      <c r="DJ48" s="161"/>
      <c r="DK48" s="161"/>
      <c r="DL48" s="161"/>
      <c r="DM48" s="161">
        <v>0</v>
      </c>
      <c r="DN48" s="162">
        <f t="shared" si="36"/>
        <v>0</v>
      </c>
      <c r="DO48" s="162"/>
      <c r="DP48" s="162"/>
      <c r="DQ48" s="162"/>
      <c r="DR48" s="162"/>
    </row>
    <row r="49" spans="1:122" ht="13.5" customHeight="1">
      <c r="A49" s="1233"/>
      <c r="B49" s="1239"/>
      <c r="C49" s="1064"/>
      <c r="D49" s="58"/>
      <c r="E49" s="58"/>
      <c r="F49" s="59"/>
      <c r="G49" s="59"/>
      <c r="H49" s="59"/>
      <c r="I49" s="59"/>
      <c r="J49" s="59"/>
      <c r="K49" s="59"/>
      <c r="L49" s="59"/>
      <c r="M49" s="1230"/>
      <c r="N49" s="137"/>
      <c r="O49" s="137"/>
      <c r="P49" s="59"/>
      <c r="Q49" s="59"/>
      <c r="R49" s="59"/>
      <c r="S49" s="59"/>
      <c r="T49" s="59"/>
      <c r="U49" s="59"/>
      <c r="V49" s="59"/>
      <c r="W49" s="1061"/>
      <c r="X49" s="106"/>
      <c r="Y49" s="1064"/>
      <c r="Z49" s="1260"/>
      <c r="AA49" s="1310"/>
      <c r="AB49" s="1310"/>
      <c r="AC49" s="18"/>
      <c r="AD49" s="18" t="s">
        <v>156</v>
      </c>
      <c r="AE49" s="18" t="s">
        <v>430</v>
      </c>
      <c r="AF49" s="18" t="s">
        <v>399</v>
      </c>
      <c r="AG49" s="162">
        <f t="shared" si="40"/>
        <v>0</v>
      </c>
      <c r="AH49" s="162"/>
      <c r="AI49" s="162"/>
      <c r="AJ49" s="162"/>
      <c r="AK49" s="162"/>
      <c r="AL49" s="162"/>
      <c r="AM49" s="162"/>
      <c r="AN49" s="162"/>
      <c r="AO49" s="162"/>
      <c r="AP49" s="162"/>
      <c r="AQ49" s="161">
        <f t="shared" si="41"/>
        <v>0</v>
      </c>
      <c r="AR49" s="161"/>
      <c r="AS49" s="161"/>
      <c r="AT49" s="161"/>
      <c r="AU49" s="161"/>
      <c r="AV49" s="162">
        <f t="shared" si="42"/>
        <v>0</v>
      </c>
      <c r="AW49" s="162"/>
      <c r="AX49" s="162"/>
      <c r="AY49" s="162"/>
      <c r="AZ49" s="162"/>
      <c r="BA49" s="161">
        <f t="shared" si="43"/>
        <v>0</v>
      </c>
      <c r="BB49" s="161"/>
      <c r="BC49" s="161"/>
      <c r="BD49" s="161"/>
      <c r="BE49" s="161"/>
      <c r="BF49" s="161">
        <f t="shared" si="31"/>
        <v>0</v>
      </c>
      <c r="BG49" s="161"/>
      <c r="BH49" s="161"/>
      <c r="BI49" s="161"/>
      <c r="BJ49" s="161"/>
      <c r="BK49" s="162">
        <f t="shared" si="37"/>
        <v>0</v>
      </c>
      <c r="BL49" s="162"/>
      <c r="BM49" s="162"/>
      <c r="BN49" s="162"/>
      <c r="BO49" s="162"/>
      <c r="BP49" s="162"/>
      <c r="BQ49" s="162"/>
      <c r="BR49" s="162"/>
      <c r="BS49" s="162"/>
      <c r="BT49" s="162"/>
      <c r="BU49" s="161">
        <f t="shared" si="38"/>
        <v>0</v>
      </c>
      <c r="BV49" s="161"/>
      <c r="BW49" s="161"/>
      <c r="BX49" s="161"/>
      <c r="BY49" s="161"/>
      <c r="BZ49" s="162">
        <f t="shared" si="32"/>
        <v>0</v>
      </c>
      <c r="CA49" s="162"/>
      <c r="CB49" s="162"/>
      <c r="CC49" s="162"/>
      <c r="CD49" s="162"/>
      <c r="CE49" s="161">
        <f t="shared" si="33"/>
        <v>0</v>
      </c>
      <c r="CF49" s="161"/>
      <c r="CG49" s="161"/>
      <c r="CH49" s="161"/>
      <c r="CI49" s="161"/>
      <c r="CJ49" s="161">
        <f t="shared" si="34"/>
        <v>0</v>
      </c>
      <c r="CK49" s="161"/>
      <c r="CL49" s="161"/>
      <c r="CM49" s="161"/>
      <c r="CN49" s="161"/>
      <c r="CO49" s="162"/>
      <c r="CP49" s="162"/>
      <c r="CQ49" s="162"/>
      <c r="CR49" s="162"/>
      <c r="CS49" s="162"/>
      <c r="CT49" s="161">
        <f t="shared" si="39"/>
        <v>0</v>
      </c>
      <c r="CU49" s="161"/>
      <c r="CV49" s="161"/>
      <c r="CW49" s="161"/>
      <c r="CX49" s="161"/>
      <c r="CY49" s="162">
        <f t="shared" si="35"/>
        <v>0</v>
      </c>
      <c r="CZ49" s="162"/>
      <c r="DA49" s="162"/>
      <c r="DB49" s="162"/>
      <c r="DC49" s="162"/>
      <c r="DD49" s="162"/>
      <c r="DE49" s="162"/>
      <c r="DF49" s="162"/>
      <c r="DG49" s="162"/>
      <c r="DH49" s="162"/>
      <c r="DI49" s="161">
        <f t="shared" si="26"/>
        <v>0</v>
      </c>
      <c r="DJ49" s="161"/>
      <c r="DK49" s="161"/>
      <c r="DL49" s="161"/>
      <c r="DM49" s="161"/>
      <c r="DN49" s="162">
        <f t="shared" si="36"/>
        <v>0</v>
      </c>
      <c r="DO49" s="162"/>
      <c r="DP49" s="162"/>
      <c r="DQ49" s="162"/>
      <c r="DR49" s="162"/>
    </row>
    <row r="50" spans="1:122" ht="15" customHeight="1">
      <c r="A50" s="1234"/>
      <c r="B50" s="1240"/>
      <c r="C50" s="1065"/>
      <c r="D50" s="58"/>
      <c r="E50" s="58"/>
      <c r="F50" s="59"/>
      <c r="G50" s="59"/>
      <c r="H50" s="59"/>
      <c r="I50" s="59"/>
      <c r="J50" s="59"/>
      <c r="K50" s="59"/>
      <c r="L50" s="59"/>
      <c r="M50" s="1231"/>
      <c r="N50" s="67"/>
      <c r="O50" s="67"/>
      <c r="P50" s="59"/>
      <c r="Q50" s="59"/>
      <c r="R50" s="59"/>
      <c r="S50" s="59"/>
      <c r="T50" s="59"/>
      <c r="U50" s="59"/>
      <c r="V50" s="59"/>
      <c r="W50" s="1062"/>
      <c r="X50" s="107"/>
      <c r="Y50" s="1065"/>
      <c r="Z50" s="1261"/>
      <c r="AA50" s="69"/>
      <c r="AB50" s="69"/>
      <c r="AC50" s="18"/>
      <c r="AD50" s="18"/>
      <c r="AE50" s="18"/>
      <c r="AF50" s="18"/>
      <c r="AG50" s="162">
        <f t="shared" si="40"/>
        <v>15229.1</v>
      </c>
      <c r="AH50" s="162"/>
      <c r="AI50" s="162">
        <f>SUM(AI47:AI49)</f>
        <v>0</v>
      </c>
      <c r="AJ50" s="162"/>
      <c r="AK50" s="162">
        <f>SUM(AK47:AK49)</f>
        <v>14074</v>
      </c>
      <c r="AL50" s="162"/>
      <c r="AM50" s="162"/>
      <c r="AN50" s="162"/>
      <c r="AO50" s="162">
        <f>SUM(AO37:AO49)</f>
        <v>1155.0999999999999</v>
      </c>
      <c r="AP50" s="162"/>
      <c r="AQ50" s="161">
        <f t="shared" si="41"/>
        <v>1152.0999999999999</v>
      </c>
      <c r="AR50" s="161"/>
      <c r="AS50" s="161"/>
      <c r="AT50" s="161"/>
      <c r="AU50" s="161">
        <f>SUM(AU37:AU49)</f>
        <v>1152.0999999999999</v>
      </c>
      <c r="AV50" s="162">
        <f t="shared" si="42"/>
        <v>62</v>
      </c>
      <c r="AW50" s="162"/>
      <c r="AX50" s="162"/>
      <c r="AY50" s="162"/>
      <c r="AZ50" s="162">
        <f>SUM(AZ37:AZ49)</f>
        <v>62</v>
      </c>
      <c r="BA50" s="161">
        <f t="shared" si="43"/>
        <v>42</v>
      </c>
      <c r="BB50" s="161"/>
      <c r="BC50" s="161"/>
      <c r="BD50" s="161"/>
      <c r="BE50" s="161">
        <f>SUM(BE37:BE49)</f>
        <v>42</v>
      </c>
      <c r="BF50" s="161">
        <f t="shared" si="31"/>
        <v>42</v>
      </c>
      <c r="BG50" s="161"/>
      <c r="BH50" s="161"/>
      <c r="BI50" s="161"/>
      <c r="BJ50" s="161">
        <f>SUM(BJ37:BJ49)</f>
        <v>42</v>
      </c>
      <c r="BK50" s="162">
        <f t="shared" si="37"/>
        <v>184.7</v>
      </c>
      <c r="BL50" s="162"/>
      <c r="BM50" s="162">
        <f>SUM(BM47:BM49)</f>
        <v>0</v>
      </c>
      <c r="BN50" s="162"/>
      <c r="BO50" s="162">
        <f>SUM(BO47:BO49)</f>
        <v>0</v>
      </c>
      <c r="BP50" s="162"/>
      <c r="BQ50" s="162"/>
      <c r="BR50" s="162"/>
      <c r="BS50" s="162">
        <f>SUM(BS37:BS49)</f>
        <v>184.7</v>
      </c>
      <c r="BT50" s="162"/>
      <c r="BU50" s="161">
        <f t="shared" si="38"/>
        <v>499.3</v>
      </c>
      <c r="BV50" s="161"/>
      <c r="BW50" s="161"/>
      <c r="BX50" s="161"/>
      <c r="BY50" s="161">
        <f>SUM(BY37:BY49)</f>
        <v>499.3</v>
      </c>
      <c r="BZ50" s="162">
        <f t="shared" si="32"/>
        <v>62</v>
      </c>
      <c r="CA50" s="162"/>
      <c r="CB50" s="162"/>
      <c r="CC50" s="162"/>
      <c r="CD50" s="162">
        <f>SUM(CD37:CD49)</f>
        <v>62</v>
      </c>
      <c r="CE50" s="161">
        <f t="shared" si="33"/>
        <v>42</v>
      </c>
      <c r="CF50" s="161"/>
      <c r="CG50" s="161"/>
      <c r="CH50" s="161"/>
      <c r="CI50" s="161">
        <f>SUM(CI37:CI49)</f>
        <v>42</v>
      </c>
      <c r="CJ50" s="161">
        <f t="shared" si="34"/>
        <v>42</v>
      </c>
      <c r="CK50" s="161"/>
      <c r="CL50" s="161"/>
      <c r="CM50" s="161"/>
      <c r="CN50" s="161">
        <f>SUM(CN37:CN49)</f>
        <v>42</v>
      </c>
      <c r="CO50" s="162"/>
      <c r="CP50" s="162"/>
      <c r="CQ50" s="162"/>
      <c r="CR50" s="162"/>
      <c r="CS50" s="162"/>
      <c r="CT50" s="161">
        <f t="shared" si="39"/>
        <v>1152.0999999999999</v>
      </c>
      <c r="CU50" s="161"/>
      <c r="CV50" s="161"/>
      <c r="CW50" s="161"/>
      <c r="CX50" s="161">
        <f>SUM(CX37:CX49)</f>
        <v>1152.0999999999999</v>
      </c>
      <c r="CY50" s="162">
        <f t="shared" si="35"/>
        <v>62</v>
      </c>
      <c r="CZ50" s="162"/>
      <c r="DA50" s="162"/>
      <c r="DB50" s="162"/>
      <c r="DC50" s="162">
        <f>SUM(DC37:DC49)</f>
        <v>62</v>
      </c>
      <c r="DD50" s="162"/>
      <c r="DE50" s="162"/>
      <c r="DF50" s="162"/>
      <c r="DG50" s="162"/>
      <c r="DH50" s="162"/>
      <c r="DI50" s="161">
        <f t="shared" si="26"/>
        <v>499.3</v>
      </c>
      <c r="DJ50" s="161"/>
      <c r="DK50" s="161"/>
      <c r="DL50" s="161"/>
      <c r="DM50" s="161">
        <f>SUM(DM37:DM49)</f>
        <v>499.3</v>
      </c>
      <c r="DN50" s="162">
        <f t="shared" si="36"/>
        <v>62</v>
      </c>
      <c r="DO50" s="162"/>
      <c r="DP50" s="162"/>
      <c r="DQ50" s="162"/>
      <c r="DR50" s="162">
        <f>SUM(DR37:DR49)</f>
        <v>62</v>
      </c>
    </row>
    <row r="51" spans="1:122" ht="39" hidden="1" customHeight="1">
      <c r="A51" s="117" t="s">
        <v>456</v>
      </c>
      <c r="B51" s="17">
        <v>6509</v>
      </c>
      <c r="C51" s="58" t="s">
        <v>135</v>
      </c>
      <c r="D51" s="68" t="s">
        <v>393</v>
      </c>
      <c r="E51" s="58" t="s">
        <v>136</v>
      </c>
      <c r="F51" s="59"/>
      <c r="G51" s="59"/>
      <c r="H51" s="59"/>
      <c r="I51" s="59"/>
      <c r="J51" s="59"/>
      <c r="K51" s="59"/>
      <c r="L51" s="59"/>
      <c r="M51" s="64" t="s">
        <v>466</v>
      </c>
      <c r="N51" s="60" t="s">
        <v>424</v>
      </c>
      <c r="O51" s="60" t="s">
        <v>74</v>
      </c>
      <c r="P51" s="59">
        <v>11</v>
      </c>
      <c r="Q51" s="59"/>
      <c r="R51" s="59"/>
      <c r="S51" s="59"/>
      <c r="T51" s="59"/>
      <c r="U51" s="59"/>
      <c r="V51" s="59"/>
      <c r="W51" s="58" t="s">
        <v>139</v>
      </c>
      <c r="X51" s="68" t="s">
        <v>99</v>
      </c>
      <c r="Y51" s="68" t="s">
        <v>141</v>
      </c>
      <c r="Z51" s="70" t="s">
        <v>149</v>
      </c>
      <c r="AA51" s="70" t="s">
        <v>424</v>
      </c>
      <c r="AB51" s="70" t="s">
        <v>98</v>
      </c>
      <c r="AC51" s="18"/>
      <c r="AD51" s="18" t="s">
        <v>375</v>
      </c>
      <c r="AE51" s="18" t="s">
        <v>407</v>
      </c>
      <c r="AF51" s="18" t="s">
        <v>399</v>
      </c>
      <c r="AG51" s="162">
        <f t="shared" si="40"/>
        <v>0</v>
      </c>
      <c r="AH51" s="162"/>
      <c r="AI51" s="162"/>
      <c r="AJ51" s="162"/>
      <c r="AK51" s="162"/>
      <c r="AL51" s="162"/>
      <c r="AM51" s="162"/>
      <c r="AN51" s="162"/>
      <c r="AO51" s="162"/>
      <c r="AP51" s="162"/>
      <c r="AQ51" s="161">
        <f t="shared" si="41"/>
        <v>0</v>
      </c>
      <c r="AR51" s="161"/>
      <c r="AS51" s="161"/>
      <c r="AT51" s="161"/>
      <c r="AU51" s="161"/>
      <c r="AV51" s="162">
        <f t="shared" si="42"/>
        <v>0</v>
      </c>
      <c r="AW51" s="162"/>
      <c r="AX51" s="162"/>
      <c r="AY51" s="162"/>
      <c r="AZ51" s="162"/>
      <c r="BA51" s="161">
        <f t="shared" si="43"/>
        <v>0</v>
      </c>
      <c r="BB51" s="161"/>
      <c r="BC51" s="161"/>
      <c r="BD51" s="161"/>
      <c r="BE51" s="161"/>
      <c r="BF51" s="161">
        <f t="shared" si="31"/>
        <v>0</v>
      </c>
      <c r="BG51" s="161"/>
      <c r="BH51" s="161"/>
      <c r="BI51" s="161"/>
      <c r="BJ51" s="161"/>
      <c r="BK51" s="162">
        <f t="shared" si="37"/>
        <v>0</v>
      </c>
      <c r="BL51" s="162"/>
      <c r="BM51" s="162"/>
      <c r="BN51" s="162"/>
      <c r="BO51" s="162"/>
      <c r="BP51" s="162"/>
      <c r="BQ51" s="162"/>
      <c r="BR51" s="162"/>
      <c r="BS51" s="162"/>
      <c r="BT51" s="162"/>
      <c r="BU51" s="161">
        <f t="shared" si="38"/>
        <v>0</v>
      </c>
      <c r="BV51" s="161"/>
      <c r="BW51" s="161"/>
      <c r="BX51" s="161"/>
      <c r="BY51" s="161"/>
      <c r="BZ51" s="162">
        <f t="shared" si="32"/>
        <v>0</v>
      </c>
      <c r="CA51" s="162"/>
      <c r="CB51" s="162"/>
      <c r="CC51" s="162"/>
      <c r="CD51" s="162"/>
      <c r="CE51" s="161">
        <f t="shared" si="33"/>
        <v>0</v>
      </c>
      <c r="CF51" s="161"/>
      <c r="CG51" s="161"/>
      <c r="CH51" s="161"/>
      <c r="CI51" s="161"/>
      <c r="CJ51" s="161">
        <f t="shared" si="34"/>
        <v>0</v>
      </c>
      <c r="CK51" s="161"/>
      <c r="CL51" s="161"/>
      <c r="CM51" s="161"/>
      <c r="CN51" s="161"/>
      <c r="CO51" s="162"/>
      <c r="CP51" s="162"/>
      <c r="CQ51" s="162"/>
      <c r="CR51" s="162"/>
      <c r="CS51" s="162"/>
      <c r="CT51" s="161">
        <f t="shared" si="39"/>
        <v>0</v>
      </c>
      <c r="CU51" s="161"/>
      <c r="CV51" s="161"/>
      <c r="CW51" s="161"/>
      <c r="CX51" s="161"/>
      <c r="CY51" s="162">
        <f t="shared" si="35"/>
        <v>0</v>
      </c>
      <c r="CZ51" s="162"/>
      <c r="DA51" s="162"/>
      <c r="DB51" s="162"/>
      <c r="DC51" s="162"/>
      <c r="DD51" s="162"/>
      <c r="DE51" s="162"/>
      <c r="DF51" s="162"/>
      <c r="DG51" s="162"/>
      <c r="DH51" s="162"/>
      <c r="DI51" s="161">
        <f t="shared" si="26"/>
        <v>0</v>
      </c>
      <c r="DJ51" s="161"/>
      <c r="DK51" s="161"/>
      <c r="DL51" s="161"/>
      <c r="DM51" s="161"/>
      <c r="DN51" s="162">
        <f t="shared" si="36"/>
        <v>0</v>
      </c>
      <c r="DO51" s="162"/>
      <c r="DP51" s="162"/>
      <c r="DQ51" s="162"/>
      <c r="DR51" s="162"/>
    </row>
    <row r="52" spans="1:122" ht="4.5" customHeight="1">
      <c r="A52" s="1278" t="s">
        <v>457</v>
      </c>
      <c r="B52" s="1235">
        <v>6513</v>
      </c>
      <c r="C52" s="1241" t="s">
        <v>124</v>
      </c>
      <c r="D52" s="1180" t="s">
        <v>99</v>
      </c>
      <c r="E52" s="1323" t="s">
        <v>125</v>
      </c>
      <c r="F52" s="59"/>
      <c r="G52" s="59"/>
      <c r="H52" s="59"/>
      <c r="I52" s="59"/>
      <c r="J52" s="59"/>
      <c r="K52" s="59"/>
      <c r="L52" s="59"/>
      <c r="M52" s="1256" t="s">
        <v>75</v>
      </c>
      <c r="N52" s="136" t="s">
        <v>424</v>
      </c>
      <c r="O52" s="139" t="s">
        <v>74</v>
      </c>
      <c r="P52" s="59" t="s">
        <v>101</v>
      </c>
      <c r="Q52" s="59"/>
      <c r="R52" s="59"/>
      <c r="S52" s="59"/>
      <c r="T52" s="59"/>
      <c r="U52" s="59"/>
      <c r="V52" s="59"/>
      <c r="W52" s="1241" t="s">
        <v>45</v>
      </c>
      <c r="X52" s="1180" t="s">
        <v>391</v>
      </c>
      <c r="Y52" s="1180" t="s">
        <v>46</v>
      </c>
      <c r="Z52" s="1311" t="s">
        <v>94</v>
      </c>
      <c r="AA52" s="71" t="s">
        <v>424</v>
      </c>
      <c r="AB52" s="1305" t="s">
        <v>56</v>
      </c>
      <c r="AC52" s="18"/>
      <c r="AD52" s="18"/>
      <c r="AE52" s="18"/>
      <c r="AF52" s="18"/>
      <c r="AG52" s="162">
        <f t="shared" si="40"/>
        <v>0</v>
      </c>
      <c r="AH52" s="162"/>
      <c r="AI52" s="162"/>
      <c r="AJ52" s="162"/>
      <c r="AK52" s="162"/>
      <c r="AL52" s="162"/>
      <c r="AM52" s="162"/>
      <c r="AN52" s="162"/>
      <c r="AO52" s="162"/>
      <c r="AP52" s="162"/>
      <c r="AQ52" s="161"/>
      <c r="AR52" s="161"/>
      <c r="AS52" s="161"/>
      <c r="AT52" s="161"/>
      <c r="AU52" s="161"/>
      <c r="AV52" s="162">
        <f t="shared" si="42"/>
        <v>109.5</v>
      </c>
      <c r="AW52" s="162"/>
      <c r="AX52" s="162"/>
      <c r="AY52" s="162"/>
      <c r="AZ52" s="162">
        <v>109.5</v>
      </c>
      <c r="BA52" s="161">
        <f t="shared" si="43"/>
        <v>75.400000000000006</v>
      </c>
      <c r="BB52" s="161"/>
      <c r="BC52" s="161"/>
      <c r="BD52" s="161"/>
      <c r="BE52" s="161">
        <v>75.400000000000006</v>
      </c>
      <c r="BF52" s="161">
        <f t="shared" si="31"/>
        <v>75.400000000000006</v>
      </c>
      <c r="BG52" s="161"/>
      <c r="BH52" s="161"/>
      <c r="BI52" s="161"/>
      <c r="BJ52" s="161">
        <v>75.400000000000006</v>
      </c>
      <c r="BK52" s="162">
        <f t="shared" si="37"/>
        <v>0</v>
      </c>
      <c r="BL52" s="162"/>
      <c r="BM52" s="162"/>
      <c r="BN52" s="162"/>
      <c r="BO52" s="162"/>
      <c r="BP52" s="162"/>
      <c r="BQ52" s="162"/>
      <c r="BR52" s="162"/>
      <c r="BS52" s="162"/>
      <c r="BT52" s="162"/>
      <c r="BU52" s="161"/>
      <c r="BV52" s="161"/>
      <c r="BW52" s="161"/>
      <c r="BX52" s="161"/>
      <c r="BY52" s="161"/>
      <c r="BZ52" s="162">
        <f t="shared" si="32"/>
        <v>109.5</v>
      </c>
      <c r="CA52" s="162"/>
      <c r="CB52" s="162"/>
      <c r="CC52" s="162"/>
      <c r="CD52" s="162">
        <v>109.5</v>
      </c>
      <c r="CE52" s="161">
        <f t="shared" si="33"/>
        <v>75.400000000000006</v>
      </c>
      <c r="CF52" s="161"/>
      <c r="CG52" s="161"/>
      <c r="CH52" s="161"/>
      <c r="CI52" s="161">
        <v>75.400000000000006</v>
      </c>
      <c r="CJ52" s="161">
        <f t="shared" si="34"/>
        <v>75.400000000000006</v>
      </c>
      <c r="CK52" s="161"/>
      <c r="CL52" s="161"/>
      <c r="CM52" s="161"/>
      <c r="CN52" s="161">
        <v>75.400000000000006</v>
      </c>
      <c r="CO52" s="162"/>
      <c r="CP52" s="162"/>
      <c r="CQ52" s="162"/>
      <c r="CR52" s="162"/>
      <c r="CS52" s="162"/>
      <c r="CT52" s="161"/>
      <c r="CU52" s="161"/>
      <c r="CV52" s="161"/>
      <c r="CW52" s="161"/>
      <c r="CX52" s="161"/>
      <c r="CY52" s="162">
        <f t="shared" si="35"/>
        <v>109.5</v>
      </c>
      <c r="CZ52" s="162"/>
      <c r="DA52" s="162"/>
      <c r="DB52" s="162"/>
      <c r="DC52" s="162">
        <v>109.5</v>
      </c>
      <c r="DD52" s="162"/>
      <c r="DE52" s="162"/>
      <c r="DF52" s="162"/>
      <c r="DG52" s="162"/>
      <c r="DH52" s="162"/>
      <c r="DI52" s="161"/>
      <c r="DJ52" s="161"/>
      <c r="DK52" s="161"/>
      <c r="DL52" s="161"/>
      <c r="DM52" s="161"/>
      <c r="DN52" s="162">
        <f t="shared" si="36"/>
        <v>109.5</v>
      </c>
      <c r="DO52" s="162"/>
      <c r="DP52" s="162"/>
      <c r="DQ52" s="162"/>
      <c r="DR52" s="162">
        <v>109.5</v>
      </c>
    </row>
    <row r="53" spans="1:122" ht="12.75" customHeight="1">
      <c r="A53" s="1279"/>
      <c r="B53" s="1236"/>
      <c r="C53" s="1096"/>
      <c r="D53" s="1181"/>
      <c r="E53" s="1181"/>
      <c r="F53" s="59"/>
      <c r="G53" s="59"/>
      <c r="H53" s="59"/>
      <c r="I53" s="59"/>
      <c r="J53" s="59"/>
      <c r="K53" s="59"/>
      <c r="L53" s="59"/>
      <c r="M53" s="1257"/>
      <c r="N53" s="137"/>
      <c r="O53" s="140"/>
      <c r="P53" s="72"/>
      <c r="Q53" s="59"/>
      <c r="R53" s="59"/>
      <c r="S53" s="59"/>
      <c r="T53" s="59"/>
      <c r="U53" s="59"/>
      <c r="V53" s="59"/>
      <c r="W53" s="1096"/>
      <c r="X53" s="1181"/>
      <c r="Y53" s="1181"/>
      <c r="Z53" s="1312"/>
      <c r="AA53" s="59"/>
      <c r="AB53" s="1306"/>
      <c r="AC53" s="18"/>
      <c r="AD53" s="18" t="s">
        <v>154</v>
      </c>
      <c r="AE53" s="18"/>
      <c r="AF53" s="18"/>
      <c r="AG53" s="162">
        <f t="shared" si="40"/>
        <v>253.2</v>
      </c>
      <c r="AH53" s="162">
        <f t="shared" si="40"/>
        <v>200.6</v>
      </c>
      <c r="AI53" s="162"/>
      <c r="AJ53" s="162"/>
      <c r="AK53" s="162">
        <f>AK54+AK58+AK60+AK59</f>
        <v>16.3</v>
      </c>
      <c r="AL53" s="162">
        <f>AL54+AL58+AL60+AL59</f>
        <v>16.3</v>
      </c>
      <c r="AM53" s="162">
        <f>AM54+AM58+AM60</f>
        <v>0</v>
      </c>
      <c r="AN53" s="162"/>
      <c r="AO53" s="162">
        <f>AO54+AO58+AO60+AO59</f>
        <v>236.89999999999998</v>
      </c>
      <c r="AP53" s="162">
        <f>AP54+AP58+AP60+AP59</f>
        <v>184.29999999999998</v>
      </c>
      <c r="AQ53" s="161">
        <f t="shared" si="41"/>
        <v>664</v>
      </c>
      <c r="AR53" s="161"/>
      <c r="AS53" s="161">
        <f>AS55+AS57</f>
        <v>119.4</v>
      </c>
      <c r="AT53" s="161"/>
      <c r="AU53" s="161">
        <f>AU54+AU58+AU60+AU55+AU56+AU57</f>
        <v>544.6</v>
      </c>
      <c r="AV53" s="161">
        <f t="shared" ref="AV53:BE53" si="44">AV54+AV58+AV60+AV55</f>
        <v>109.5</v>
      </c>
      <c r="AW53" s="161">
        <f t="shared" si="44"/>
        <v>0</v>
      </c>
      <c r="AX53" s="161">
        <f t="shared" si="44"/>
        <v>0</v>
      </c>
      <c r="AY53" s="161">
        <f t="shared" si="44"/>
        <v>0</v>
      </c>
      <c r="AZ53" s="161">
        <f t="shared" si="44"/>
        <v>109.5</v>
      </c>
      <c r="BA53" s="161">
        <f t="shared" si="44"/>
        <v>75.400000000000006</v>
      </c>
      <c r="BB53" s="161">
        <f t="shared" si="44"/>
        <v>0</v>
      </c>
      <c r="BC53" s="161">
        <f t="shared" si="44"/>
        <v>0</v>
      </c>
      <c r="BD53" s="161">
        <f t="shared" si="44"/>
        <v>0</v>
      </c>
      <c r="BE53" s="161">
        <f t="shared" si="44"/>
        <v>75.400000000000006</v>
      </c>
      <c r="BF53" s="161">
        <f>BF54+BF58+BF60+BF55</f>
        <v>75.400000000000006</v>
      </c>
      <c r="BG53" s="161">
        <f>BG54+BG58+BG60+BG55</f>
        <v>0</v>
      </c>
      <c r="BH53" s="161">
        <f>BH54+BH58+BH60+BH55</f>
        <v>0</v>
      </c>
      <c r="BI53" s="161">
        <f>BI54+BI58+BI60+BI55</f>
        <v>0</v>
      </c>
      <c r="BJ53" s="161">
        <f>BJ54+BJ58+BJ60+BJ55</f>
        <v>75.400000000000006</v>
      </c>
      <c r="BK53" s="162">
        <f t="shared" si="37"/>
        <v>231.49999999999997</v>
      </c>
      <c r="BL53" s="162">
        <f>BN53+BP53+BR53+BT53</f>
        <v>178.89999999999998</v>
      </c>
      <c r="BM53" s="162"/>
      <c r="BN53" s="162"/>
      <c r="BO53" s="162">
        <f>BO54+BO58+BO60+BO59</f>
        <v>0</v>
      </c>
      <c r="BP53" s="162">
        <f>BP54+BP58+BP60+BP59</f>
        <v>0</v>
      </c>
      <c r="BQ53" s="162">
        <f>BQ54+BQ58+BQ60</f>
        <v>0</v>
      </c>
      <c r="BR53" s="162"/>
      <c r="BS53" s="162">
        <f>BS54+BS58+BS60+BS59</f>
        <v>231.49999999999997</v>
      </c>
      <c r="BT53" s="162">
        <f>BT54+BT58+BT60+BT59</f>
        <v>178.89999999999998</v>
      </c>
      <c r="BU53" s="161">
        <f>BV53+BW53+BX53+BY53</f>
        <v>199</v>
      </c>
      <c r="BV53" s="161"/>
      <c r="BW53" s="161">
        <f>BW55+BW57</f>
        <v>119.4</v>
      </c>
      <c r="BX53" s="161"/>
      <c r="BY53" s="161">
        <f>BY54+BY58+BY60+BY55+BY56+BY57</f>
        <v>79.599999999999994</v>
      </c>
      <c r="BZ53" s="161">
        <f t="shared" ref="BZ53:CI53" si="45">BZ54+BZ58+BZ60+BZ55</f>
        <v>109.5</v>
      </c>
      <c r="CA53" s="161">
        <f t="shared" si="45"/>
        <v>0</v>
      </c>
      <c r="CB53" s="161">
        <f t="shared" si="45"/>
        <v>0</v>
      </c>
      <c r="CC53" s="161">
        <f t="shared" si="45"/>
        <v>0</v>
      </c>
      <c r="CD53" s="161">
        <f t="shared" si="45"/>
        <v>109.5</v>
      </c>
      <c r="CE53" s="161">
        <f t="shared" si="45"/>
        <v>75.400000000000006</v>
      </c>
      <c r="CF53" s="161">
        <f t="shared" si="45"/>
        <v>0</v>
      </c>
      <c r="CG53" s="161">
        <f t="shared" si="45"/>
        <v>0</v>
      </c>
      <c r="CH53" s="161">
        <f t="shared" si="45"/>
        <v>0</v>
      </c>
      <c r="CI53" s="161">
        <f t="shared" si="45"/>
        <v>75.400000000000006</v>
      </c>
      <c r="CJ53" s="161">
        <f>CJ54+CJ58+CJ60+CJ55</f>
        <v>75.400000000000006</v>
      </c>
      <c r="CK53" s="161">
        <f>CK54+CK58+CK60+CK55</f>
        <v>0</v>
      </c>
      <c r="CL53" s="161">
        <f>CL54+CL58+CL60+CL55</f>
        <v>0</v>
      </c>
      <c r="CM53" s="161">
        <f>CM54+CM58+CM60+CM55</f>
        <v>0</v>
      </c>
      <c r="CN53" s="161">
        <f>CN54+CN58+CN60+CN55</f>
        <v>75.400000000000006</v>
      </c>
      <c r="CO53" s="162">
        <f>CP53+CQ53+CR53+CS53</f>
        <v>200.6</v>
      </c>
      <c r="CP53" s="162"/>
      <c r="CQ53" s="162">
        <f>CQ54+CQ58+CQ60+CQ59</f>
        <v>16.3</v>
      </c>
      <c r="CR53" s="162"/>
      <c r="CS53" s="162">
        <f>CS54+CS58+CS60+CS59</f>
        <v>184.29999999999998</v>
      </c>
      <c r="CT53" s="161">
        <f>CU53+CV53+CW53+CX53</f>
        <v>664</v>
      </c>
      <c r="CU53" s="161"/>
      <c r="CV53" s="161">
        <f>CV55+CV57</f>
        <v>119.4</v>
      </c>
      <c r="CW53" s="161"/>
      <c r="CX53" s="161">
        <f>CX54+CX58+CX60+CX55+CX56+CX57</f>
        <v>544.6</v>
      </c>
      <c r="CY53" s="161">
        <f>CY54+CY58+CY60+CY55</f>
        <v>109.5</v>
      </c>
      <c r="CZ53" s="161">
        <f>CZ54+CZ58+CZ60+CZ55</f>
        <v>0</v>
      </c>
      <c r="DA53" s="161">
        <f>DA54+DA58+DA60+DA55</f>
        <v>0</v>
      </c>
      <c r="DB53" s="161">
        <f>DB54+DB58+DB60+DB55</f>
        <v>0</v>
      </c>
      <c r="DC53" s="161">
        <f>DC54+DC58+DC60+DC55</f>
        <v>109.5</v>
      </c>
      <c r="DD53" s="162">
        <f>DE53+DF53+DG53+DH53</f>
        <v>178.89999999999998</v>
      </c>
      <c r="DE53" s="162"/>
      <c r="DF53" s="162">
        <f>DF54+DF58+DF60+DF59</f>
        <v>0</v>
      </c>
      <c r="DG53" s="162"/>
      <c r="DH53" s="162">
        <f>DH54+DH58+DH60+DH59</f>
        <v>178.89999999999998</v>
      </c>
      <c r="DI53" s="161">
        <f>DJ53+DK53+DL53+DM53</f>
        <v>199</v>
      </c>
      <c r="DJ53" s="161"/>
      <c r="DK53" s="161">
        <f>DK55+DK57</f>
        <v>119.4</v>
      </c>
      <c r="DL53" s="161"/>
      <c r="DM53" s="161">
        <f>DM54+DM58+DM60+DM55+DM56+DM57</f>
        <v>79.599999999999994</v>
      </c>
      <c r="DN53" s="161">
        <f>DN54+DN58+DN60+DN55</f>
        <v>109.5</v>
      </c>
      <c r="DO53" s="161">
        <f>DO54+DO58+DO60+DO55</f>
        <v>0</v>
      </c>
      <c r="DP53" s="161">
        <f>DP54+DP58+DP60+DP55</f>
        <v>0</v>
      </c>
      <c r="DQ53" s="161">
        <f>DQ54+DQ58+DQ60+DQ55</f>
        <v>0</v>
      </c>
      <c r="DR53" s="161">
        <f>DR54+DR58+DR60+DR55</f>
        <v>109.5</v>
      </c>
    </row>
    <row r="54" spans="1:122" ht="12.75" customHeight="1">
      <c r="A54" s="1279"/>
      <c r="B54" s="1236"/>
      <c r="C54" s="1096"/>
      <c r="D54" s="1181"/>
      <c r="E54" s="1181"/>
      <c r="F54" s="59"/>
      <c r="G54" s="59"/>
      <c r="H54" s="59"/>
      <c r="I54" s="59"/>
      <c r="J54" s="59"/>
      <c r="K54" s="59"/>
      <c r="L54" s="59"/>
      <c r="M54" s="1257"/>
      <c r="N54" s="137"/>
      <c r="O54" s="140"/>
      <c r="P54" s="59"/>
      <c r="Q54" s="59"/>
      <c r="R54" s="59"/>
      <c r="S54" s="59"/>
      <c r="T54" s="59"/>
      <c r="U54" s="59"/>
      <c r="V54" s="59"/>
      <c r="W54" s="1096"/>
      <c r="X54" s="1181"/>
      <c r="Y54" s="1181"/>
      <c r="Z54" s="1312"/>
      <c r="AA54" s="59"/>
      <c r="AB54" s="1306"/>
      <c r="AC54" s="18"/>
      <c r="AD54" s="18" t="s">
        <v>154</v>
      </c>
      <c r="AE54" s="18" t="s">
        <v>444</v>
      </c>
      <c r="AF54" s="18" t="s">
        <v>399</v>
      </c>
      <c r="AG54" s="162">
        <f t="shared" si="40"/>
        <v>178.1</v>
      </c>
      <c r="AH54" s="162">
        <v>178.1</v>
      </c>
      <c r="AI54" s="162"/>
      <c r="AJ54" s="162"/>
      <c r="AK54" s="162"/>
      <c r="AL54" s="162"/>
      <c r="AM54" s="162"/>
      <c r="AN54" s="162"/>
      <c r="AO54" s="162">
        <v>178.1</v>
      </c>
      <c r="AP54" s="162">
        <v>178.1</v>
      </c>
      <c r="AQ54" s="161">
        <f t="shared" si="41"/>
        <v>0</v>
      </c>
      <c r="AR54" s="161"/>
      <c r="AS54" s="161"/>
      <c r="AT54" s="161"/>
      <c r="AU54" s="161">
        <v>0</v>
      </c>
      <c r="AV54" s="162">
        <f t="shared" si="42"/>
        <v>0</v>
      </c>
      <c r="AW54" s="153"/>
      <c r="AX54" s="153"/>
      <c r="AY54" s="153"/>
      <c r="AZ54" s="153">
        <v>0</v>
      </c>
      <c r="BA54" s="161">
        <f t="shared" si="43"/>
        <v>0</v>
      </c>
      <c r="BB54" s="161"/>
      <c r="BC54" s="161"/>
      <c r="BD54" s="161"/>
      <c r="BE54" s="155">
        <v>0</v>
      </c>
      <c r="BF54" s="161">
        <f>BG54+BH54+BI54+BJ54</f>
        <v>0</v>
      </c>
      <c r="BG54" s="161"/>
      <c r="BH54" s="161"/>
      <c r="BI54" s="161"/>
      <c r="BJ54" s="155">
        <v>0</v>
      </c>
      <c r="BK54" s="162">
        <f t="shared" si="37"/>
        <v>172.7</v>
      </c>
      <c r="BL54" s="162">
        <v>178.1</v>
      </c>
      <c r="BM54" s="162"/>
      <c r="BN54" s="162"/>
      <c r="BO54" s="162"/>
      <c r="BP54" s="162"/>
      <c r="BQ54" s="162"/>
      <c r="BR54" s="162"/>
      <c r="BS54" s="162">
        <v>172.7</v>
      </c>
      <c r="BT54" s="162">
        <v>172.7</v>
      </c>
      <c r="BU54" s="161">
        <f>BV54+BW54+BX54+BY54</f>
        <v>0</v>
      </c>
      <c r="BV54" s="161"/>
      <c r="BW54" s="161"/>
      <c r="BX54" s="161"/>
      <c r="BY54" s="161">
        <v>0</v>
      </c>
      <c r="BZ54" s="162">
        <f>CA54+CB54+CC54+CD54</f>
        <v>0</v>
      </c>
      <c r="CA54" s="153"/>
      <c r="CB54" s="153"/>
      <c r="CC54" s="153"/>
      <c r="CD54" s="153">
        <v>0</v>
      </c>
      <c r="CE54" s="161">
        <f>CF54+CG54+CH54+CI54</f>
        <v>0</v>
      </c>
      <c r="CF54" s="161"/>
      <c r="CG54" s="161"/>
      <c r="CH54" s="161"/>
      <c r="CI54" s="155">
        <v>0</v>
      </c>
      <c r="CJ54" s="161">
        <f>CK54+CL54+CM54+CN54</f>
        <v>0</v>
      </c>
      <c r="CK54" s="161"/>
      <c r="CL54" s="161"/>
      <c r="CM54" s="161"/>
      <c r="CN54" s="155">
        <v>0</v>
      </c>
      <c r="CO54" s="162">
        <v>178.1</v>
      </c>
      <c r="CP54" s="162"/>
      <c r="CQ54" s="162"/>
      <c r="CR54" s="162"/>
      <c r="CS54" s="162">
        <v>178.1</v>
      </c>
      <c r="CT54" s="161">
        <f>CU54+CV54+CW54+CX54</f>
        <v>0</v>
      </c>
      <c r="CU54" s="161"/>
      <c r="CV54" s="161"/>
      <c r="CW54" s="161"/>
      <c r="CX54" s="161">
        <v>0</v>
      </c>
      <c r="CY54" s="162">
        <f>CZ54+DA54+DB54+DC54</f>
        <v>0</v>
      </c>
      <c r="CZ54" s="153"/>
      <c r="DA54" s="153"/>
      <c r="DB54" s="153"/>
      <c r="DC54" s="153">
        <v>0</v>
      </c>
      <c r="DD54" s="162">
        <v>178.1</v>
      </c>
      <c r="DE54" s="162"/>
      <c r="DF54" s="162"/>
      <c r="DG54" s="162"/>
      <c r="DH54" s="162">
        <v>172.7</v>
      </c>
      <c r="DI54" s="161">
        <f>DJ54+DK54+DL54+DM54</f>
        <v>0</v>
      </c>
      <c r="DJ54" s="161"/>
      <c r="DK54" s="161"/>
      <c r="DL54" s="161"/>
      <c r="DM54" s="161">
        <v>0</v>
      </c>
      <c r="DN54" s="162">
        <f>DO54+DP54+DQ54+DR54</f>
        <v>0</v>
      </c>
      <c r="DO54" s="153"/>
      <c r="DP54" s="153"/>
      <c r="DQ54" s="153"/>
      <c r="DR54" s="153">
        <v>0</v>
      </c>
    </row>
    <row r="55" spans="1:122" ht="12.75" customHeight="1">
      <c r="A55" s="1279"/>
      <c r="B55" s="1236"/>
      <c r="C55" s="1096"/>
      <c r="D55" s="1181"/>
      <c r="E55" s="1181"/>
      <c r="F55" s="59"/>
      <c r="G55" s="59"/>
      <c r="H55" s="59"/>
      <c r="I55" s="59"/>
      <c r="J55" s="59"/>
      <c r="K55" s="59"/>
      <c r="L55" s="59"/>
      <c r="M55" s="1257"/>
      <c r="N55" s="137"/>
      <c r="O55" s="140"/>
      <c r="P55" s="59"/>
      <c r="Q55" s="59"/>
      <c r="R55" s="59"/>
      <c r="S55" s="59"/>
      <c r="T55" s="59"/>
      <c r="U55" s="59"/>
      <c r="V55" s="59"/>
      <c r="W55" s="1096"/>
      <c r="X55" s="1181"/>
      <c r="Y55" s="1181"/>
      <c r="Z55" s="1312"/>
      <c r="AA55" s="59"/>
      <c r="AB55" s="1306"/>
      <c r="AC55" s="18"/>
      <c r="AD55" s="18" t="s">
        <v>154</v>
      </c>
      <c r="AE55" s="18" t="s">
        <v>203</v>
      </c>
      <c r="AF55" s="18" t="s">
        <v>399</v>
      </c>
      <c r="AG55" s="162"/>
      <c r="AH55" s="162"/>
      <c r="AI55" s="162"/>
      <c r="AJ55" s="162"/>
      <c r="AK55" s="162"/>
      <c r="AL55" s="162"/>
      <c r="AM55" s="162"/>
      <c r="AN55" s="162"/>
      <c r="AO55" s="162"/>
      <c r="AP55" s="162"/>
      <c r="AQ55" s="161"/>
      <c r="AR55" s="161"/>
      <c r="AS55" s="161"/>
      <c r="AT55" s="161"/>
      <c r="AU55" s="161"/>
      <c r="AV55" s="162">
        <f t="shared" si="42"/>
        <v>109.5</v>
      </c>
      <c r="AW55" s="153"/>
      <c r="AX55" s="153"/>
      <c r="AY55" s="153"/>
      <c r="AZ55" s="153">
        <v>109.5</v>
      </c>
      <c r="BA55" s="161">
        <f t="shared" si="43"/>
        <v>75.400000000000006</v>
      </c>
      <c r="BB55" s="161"/>
      <c r="BC55" s="161"/>
      <c r="BD55" s="161"/>
      <c r="BE55" s="155">
        <v>75.400000000000006</v>
      </c>
      <c r="BF55" s="161">
        <f>BG55+BH55+BI55+BJ55</f>
        <v>75.400000000000006</v>
      </c>
      <c r="BG55" s="161"/>
      <c r="BH55" s="161"/>
      <c r="BI55" s="161"/>
      <c r="BJ55" s="155">
        <v>75.400000000000006</v>
      </c>
      <c r="BK55" s="162"/>
      <c r="BL55" s="162"/>
      <c r="BM55" s="162"/>
      <c r="BN55" s="162"/>
      <c r="BO55" s="162"/>
      <c r="BP55" s="162"/>
      <c r="BQ55" s="162"/>
      <c r="BR55" s="162"/>
      <c r="BS55" s="162"/>
      <c r="BT55" s="162"/>
      <c r="BU55" s="161"/>
      <c r="BV55" s="161"/>
      <c r="BW55" s="161"/>
      <c r="BX55" s="161"/>
      <c r="BY55" s="161"/>
      <c r="BZ55" s="162">
        <f>CA55+CB55+CC55+CD55</f>
        <v>109.5</v>
      </c>
      <c r="CA55" s="153"/>
      <c r="CB55" s="153"/>
      <c r="CC55" s="153"/>
      <c r="CD55" s="153">
        <v>109.5</v>
      </c>
      <c r="CE55" s="161">
        <f>CF55+CG55+CH55+CI55</f>
        <v>75.400000000000006</v>
      </c>
      <c r="CF55" s="161"/>
      <c r="CG55" s="161"/>
      <c r="CH55" s="161"/>
      <c r="CI55" s="155">
        <v>75.400000000000006</v>
      </c>
      <c r="CJ55" s="161">
        <f>CK55+CL55+CM55+CN55</f>
        <v>75.400000000000006</v>
      </c>
      <c r="CK55" s="161"/>
      <c r="CL55" s="161"/>
      <c r="CM55" s="161"/>
      <c r="CN55" s="155">
        <v>75.400000000000006</v>
      </c>
      <c r="CO55" s="162"/>
      <c r="CP55" s="162"/>
      <c r="CQ55" s="162"/>
      <c r="CR55" s="162"/>
      <c r="CS55" s="162"/>
      <c r="CT55" s="161"/>
      <c r="CU55" s="161"/>
      <c r="CV55" s="161"/>
      <c r="CW55" s="161"/>
      <c r="CX55" s="161"/>
      <c r="CY55" s="162">
        <f>CZ55+DA55+DB55+DC55</f>
        <v>109.5</v>
      </c>
      <c r="CZ55" s="153"/>
      <c r="DA55" s="153"/>
      <c r="DB55" s="153"/>
      <c r="DC55" s="153">
        <v>109.5</v>
      </c>
      <c r="DD55" s="162"/>
      <c r="DE55" s="162"/>
      <c r="DF55" s="162"/>
      <c r="DG55" s="162"/>
      <c r="DH55" s="162"/>
      <c r="DI55" s="161"/>
      <c r="DJ55" s="161"/>
      <c r="DK55" s="161"/>
      <c r="DL55" s="161"/>
      <c r="DM55" s="161"/>
      <c r="DN55" s="162">
        <f>DO55+DP55+DQ55+DR55</f>
        <v>109.5</v>
      </c>
      <c r="DO55" s="153"/>
      <c r="DP55" s="153"/>
      <c r="DQ55" s="153"/>
      <c r="DR55" s="153">
        <v>109.5</v>
      </c>
    </row>
    <row r="56" spans="1:122" ht="12.75" customHeight="1">
      <c r="A56" s="1279"/>
      <c r="B56" s="1236"/>
      <c r="C56" s="1096"/>
      <c r="D56" s="1181"/>
      <c r="E56" s="1181"/>
      <c r="F56" s="59"/>
      <c r="G56" s="59"/>
      <c r="H56" s="59"/>
      <c r="I56" s="59"/>
      <c r="J56" s="59"/>
      <c r="K56" s="59"/>
      <c r="L56" s="59"/>
      <c r="M56" s="1257"/>
      <c r="N56" s="137"/>
      <c r="O56" s="140"/>
      <c r="P56" s="59"/>
      <c r="Q56" s="59"/>
      <c r="R56" s="59"/>
      <c r="S56" s="59"/>
      <c r="T56" s="59"/>
      <c r="U56" s="59"/>
      <c r="V56" s="59"/>
      <c r="W56" s="1096"/>
      <c r="X56" s="1181"/>
      <c r="Y56" s="1181"/>
      <c r="Z56" s="1312"/>
      <c r="AA56" s="59"/>
      <c r="AB56" s="1306"/>
      <c r="AC56" s="18"/>
      <c r="AD56" s="18" t="s">
        <v>154</v>
      </c>
      <c r="AE56" s="18" t="s">
        <v>206</v>
      </c>
      <c r="AF56" s="18" t="s">
        <v>399</v>
      </c>
      <c r="AG56" s="162"/>
      <c r="AH56" s="162"/>
      <c r="AI56" s="162"/>
      <c r="AJ56" s="162"/>
      <c r="AK56" s="162"/>
      <c r="AL56" s="162"/>
      <c r="AM56" s="162"/>
      <c r="AN56" s="162"/>
      <c r="AO56" s="162"/>
      <c r="AP56" s="162"/>
      <c r="AQ56" s="161">
        <f t="shared" si="41"/>
        <v>465</v>
      </c>
      <c r="AR56" s="161"/>
      <c r="AS56" s="161"/>
      <c r="AT56" s="161"/>
      <c r="AU56" s="161">
        <v>465</v>
      </c>
      <c r="AV56" s="162"/>
      <c r="AW56" s="153"/>
      <c r="AX56" s="153"/>
      <c r="AY56" s="153"/>
      <c r="AZ56" s="153"/>
      <c r="BA56" s="161"/>
      <c r="BB56" s="161"/>
      <c r="BC56" s="161"/>
      <c r="BD56" s="161"/>
      <c r="BE56" s="155"/>
      <c r="BF56" s="161"/>
      <c r="BG56" s="161"/>
      <c r="BH56" s="161"/>
      <c r="BI56" s="161"/>
      <c r="BJ56" s="155"/>
      <c r="BK56" s="162"/>
      <c r="BL56" s="162"/>
      <c r="BM56" s="162"/>
      <c r="BN56" s="162"/>
      <c r="BO56" s="162"/>
      <c r="BP56" s="162"/>
      <c r="BQ56" s="162"/>
      <c r="BR56" s="162"/>
      <c r="BS56" s="162"/>
      <c r="BT56" s="162"/>
      <c r="BU56" s="161">
        <f>BV56+BW56+BX56+BY56</f>
        <v>0</v>
      </c>
      <c r="BV56" s="161"/>
      <c r="BW56" s="161"/>
      <c r="BX56" s="161"/>
      <c r="BY56" s="161">
        <v>0</v>
      </c>
      <c r="BZ56" s="162"/>
      <c r="CA56" s="153"/>
      <c r="CB56" s="153"/>
      <c r="CC56" s="153"/>
      <c r="CD56" s="153"/>
      <c r="CE56" s="161"/>
      <c r="CF56" s="161"/>
      <c r="CG56" s="161"/>
      <c r="CH56" s="161"/>
      <c r="CI56" s="155"/>
      <c r="CJ56" s="161"/>
      <c r="CK56" s="161"/>
      <c r="CL56" s="161"/>
      <c r="CM56" s="161"/>
      <c r="CN56" s="155"/>
      <c r="CO56" s="162"/>
      <c r="CP56" s="162"/>
      <c r="CQ56" s="162"/>
      <c r="CR56" s="162"/>
      <c r="CS56" s="162"/>
      <c r="CT56" s="161">
        <f>CU56+CV56+CW56+CX56</f>
        <v>465</v>
      </c>
      <c r="CU56" s="161"/>
      <c r="CV56" s="161"/>
      <c r="CW56" s="161"/>
      <c r="CX56" s="161">
        <v>465</v>
      </c>
      <c r="CY56" s="162"/>
      <c r="CZ56" s="153"/>
      <c r="DA56" s="153"/>
      <c r="DB56" s="153"/>
      <c r="DC56" s="153"/>
      <c r="DD56" s="162"/>
      <c r="DE56" s="162"/>
      <c r="DF56" s="162"/>
      <c r="DG56" s="162"/>
      <c r="DH56" s="162"/>
      <c r="DI56" s="161">
        <f>DJ56+DK56+DL56+DM56</f>
        <v>0</v>
      </c>
      <c r="DJ56" s="161"/>
      <c r="DK56" s="161"/>
      <c r="DL56" s="161"/>
      <c r="DM56" s="161">
        <v>0</v>
      </c>
      <c r="DN56" s="162"/>
      <c r="DO56" s="153"/>
      <c r="DP56" s="153"/>
      <c r="DQ56" s="153"/>
      <c r="DR56" s="153"/>
    </row>
    <row r="57" spans="1:122" ht="12.75" customHeight="1">
      <c r="A57" s="1279"/>
      <c r="B57" s="1236"/>
      <c r="C57" s="1096"/>
      <c r="D57" s="1181"/>
      <c r="E57" s="1181"/>
      <c r="F57" s="59"/>
      <c r="G57" s="59"/>
      <c r="H57" s="59"/>
      <c r="I57" s="59"/>
      <c r="J57" s="59"/>
      <c r="K57" s="59"/>
      <c r="L57" s="59"/>
      <c r="M57" s="1257"/>
      <c r="N57" s="137"/>
      <c r="O57" s="140"/>
      <c r="P57" s="59"/>
      <c r="Q57" s="59"/>
      <c r="R57" s="59"/>
      <c r="S57" s="59"/>
      <c r="T57" s="59"/>
      <c r="U57" s="59"/>
      <c r="V57" s="59"/>
      <c r="W57" s="1096"/>
      <c r="X57" s="1181"/>
      <c r="Y57" s="1181"/>
      <c r="Z57" s="1312"/>
      <c r="AA57" s="59"/>
      <c r="AB57" s="1306"/>
      <c r="AC57" s="18"/>
      <c r="AD57" s="18" t="s">
        <v>154</v>
      </c>
      <c r="AE57" s="18" t="s">
        <v>162</v>
      </c>
      <c r="AF57" s="18" t="s">
        <v>399</v>
      </c>
      <c r="AG57" s="162"/>
      <c r="AH57" s="162"/>
      <c r="AI57" s="162"/>
      <c r="AJ57" s="162"/>
      <c r="AK57" s="162"/>
      <c r="AL57" s="162"/>
      <c r="AM57" s="162"/>
      <c r="AN57" s="162"/>
      <c r="AO57" s="162"/>
      <c r="AP57" s="162"/>
      <c r="AQ57" s="161">
        <f>AR57+AS57+AT57+AU57</f>
        <v>199</v>
      </c>
      <c r="AR57" s="161"/>
      <c r="AS57" s="161">
        <v>119.4</v>
      </c>
      <c r="AT57" s="161"/>
      <c r="AU57" s="161">
        <v>79.599999999999994</v>
      </c>
      <c r="AV57" s="162"/>
      <c r="AW57" s="153"/>
      <c r="AX57" s="153"/>
      <c r="AY57" s="153"/>
      <c r="AZ57" s="153"/>
      <c r="BA57" s="161"/>
      <c r="BB57" s="161"/>
      <c r="BC57" s="161"/>
      <c r="BD57" s="161"/>
      <c r="BE57" s="155"/>
      <c r="BF57" s="161"/>
      <c r="BG57" s="161"/>
      <c r="BH57" s="161"/>
      <c r="BI57" s="161"/>
      <c r="BJ57" s="155"/>
      <c r="BK57" s="162"/>
      <c r="BL57" s="162"/>
      <c r="BM57" s="162"/>
      <c r="BN57" s="162"/>
      <c r="BO57" s="162"/>
      <c r="BP57" s="162"/>
      <c r="BQ57" s="162"/>
      <c r="BR57" s="162"/>
      <c r="BS57" s="162"/>
      <c r="BT57" s="162"/>
      <c r="BU57" s="161">
        <f>BV57+BW57+BX57+BY57</f>
        <v>199</v>
      </c>
      <c r="BV57" s="161"/>
      <c r="BW57" s="161">
        <v>119.4</v>
      </c>
      <c r="BX57" s="161"/>
      <c r="BY57" s="161">
        <v>79.599999999999994</v>
      </c>
      <c r="BZ57" s="162"/>
      <c r="CA57" s="153"/>
      <c r="CB57" s="153"/>
      <c r="CC57" s="153"/>
      <c r="CD57" s="153"/>
      <c r="CE57" s="161"/>
      <c r="CF57" s="161"/>
      <c r="CG57" s="161"/>
      <c r="CH57" s="161"/>
      <c r="CI57" s="155"/>
      <c r="CJ57" s="161"/>
      <c r="CK57" s="161"/>
      <c r="CL57" s="161"/>
      <c r="CM57" s="161"/>
      <c r="CN57" s="155"/>
      <c r="CO57" s="162"/>
      <c r="CP57" s="162"/>
      <c r="CQ57" s="162"/>
      <c r="CR57" s="162"/>
      <c r="CS57" s="162"/>
      <c r="CT57" s="161">
        <f>CU57+CV57+CW57+CX57</f>
        <v>199</v>
      </c>
      <c r="CU57" s="161"/>
      <c r="CV57" s="161">
        <v>119.4</v>
      </c>
      <c r="CW57" s="161"/>
      <c r="CX57" s="161">
        <v>79.599999999999994</v>
      </c>
      <c r="CY57" s="162"/>
      <c r="CZ57" s="153"/>
      <c r="DA57" s="153"/>
      <c r="DB57" s="153"/>
      <c r="DC57" s="153"/>
      <c r="DD57" s="162"/>
      <c r="DE57" s="162"/>
      <c r="DF57" s="162"/>
      <c r="DG57" s="162"/>
      <c r="DH57" s="162"/>
      <c r="DI57" s="161">
        <f>DJ57+DK57+DL57+DM57</f>
        <v>199</v>
      </c>
      <c r="DJ57" s="161"/>
      <c r="DK57" s="161">
        <v>119.4</v>
      </c>
      <c r="DL57" s="161"/>
      <c r="DM57" s="161">
        <v>79.599999999999994</v>
      </c>
      <c r="DN57" s="162"/>
      <c r="DO57" s="153"/>
      <c r="DP57" s="153"/>
      <c r="DQ57" s="153"/>
      <c r="DR57" s="153"/>
    </row>
    <row r="58" spans="1:122" ht="12.75" customHeight="1">
      <c r="A58" s="1279"/>
      <c r="B58" s="1236"/>
      <c r="C58" s="1096"/>
      <c r="D58" s="1181"/>
      <c r="E58" s="1181"/>
      <c r="F58" s="59"/>
      <c r="G58" s="59"/>
      <c r="H58" s="59"/>
      <c r="I58" s="59"/>
      <c r="J58" s="59"/>
      <c r="K58" s="59"/>
      <c r="L58" s="59"/>
      <c r="M58" s="1257"/>
      <c r="N58" s="137"/>
      <c r="O58" s="140"/>
      <c r="P58" s="59"/>
      <c r="Q58" s="59"/>
      <c r="R58" s="59"/>
      <c r="S58" s="59"/>
      <c r="T58" s="59"/>
      <c r="U58" s="59"/>
      <c r="V58" s="59"/>
      <c r="W58" s="1096"/>
      <c r="X58" s="1181"/>
      <c r="Y58" s="1181"/>
      <c r="Z58" s="1312"/>
      <c r="AA58" s="59"/>
      <c r="AB58" s="1306"/>
      <c r="AC58" s="18"/>
      <c r="AD58" s="18" t="s">
        <v>154</v>
      </c>
      <c r="AE58" s="18" t="s">
        <v>445</v>
      </c>
      <c r="AF58" s="18" t="s">
        <v>399</v>
      </c>
      <c r="AG58" s="162">
        <f t="shared" si="40"/>
        <v>6.2</v>
      </c>
      <c r="AH58" s="162">
        <f t="shared" si="40"/>
        <v>6.2</v>
      </c>
      <c r="AI58" s="162"/>
      <c r="AJ58" s="162"/>
      <c r="AK58" s="162"/>
      <c r="AL58" s="162"/>
      <c r="AM58" s="162"/>
      <c r="AN58" s="162"/>
      <c r="AO58" s="162">
        <v>6.2</v>
      </c>
      <c r="AP58" s="162">
        <v>6.2</v>
      </c>
      <c r="AQ58" s="161">
        <f t="shared" si="41"/>
        <v>0</v>
      </c>
      <c r="AR58" s="161"/>
      <c r="AS58" s="161"/>
      <c r="AT58" s="161"/>
      <c r="AU58" s="161"/>
      <c r="AV58" s="162">
        <f t="shared" si="42"/>
        <v>0</v>
      </c>
      <c r="AW58" s="153"/>
      <c r="AX58" s="153"/>
      <c r="AY58" s="153"/>
      <c r="AZ58" s="153"/>
      <c r="BA58" s="161">
        <f t="shared" si="43"/>
        <v>0</v>
      </c>
      <c r="BB58" s="161"/>
      <c r="BC58" s="161"/>
      <c r="BD58" s="161"/>
      <c r="BE58" s="155"/>
      <c r="BF58" s="161">
        <f>BG58+BH58+BI58+BJ58</f>
        <v>0</v>
      </c>
      <c r="BG58" s="161"/>
      <c r="BH58" s="161"/>
      <c r="BI58" s="161"/>
      <c r="BJ58" s="155"/>
      <c r="BK58" s="162">
        <f t="shared" ref="BK58:BL62" si="46">BM58+BO58+BQ58+BS58</f>
        <v>6.2</v>
      </c>
      <c r="BL58" s="162">
        <f t="shared" si="46"/>
        <v>6.2</v>
      </c>
      <c r="BM58" s="162"/>
      <c r="BN58" s="162"/>
      <c r="BO58" s="162"/>
      <c r="BP58" s="162"/>
      <c r="BQ58" s="162"/>
      <c r="BR58" s="162"/>
      <c r="BS58" s="162">
        <v>6.2</v>
      </c>
      <c r="BT58" s="162">
        <v>6.2</v>
      </c>
      <c r="BU58" s="161">
        <f>BV58+BW58+BX58+BY58</f>
        <v>0</v>
      </c>
      <c r="BV58" s="161"/>
      <c r="BW58" s="161"/>
      <c r="BX58" s="161"/>
      <c r="BY58" s="161"/>
      <c r="BZ58" s="162">
        <f>CA58+CB58+CC58+CD58</f>
        <v>0</v>
      </c>
      <c r="CA58" s="153"/>
      <c r="CB58" s="153"/>
      <c r="CC58" s="153"/>
      <c r="CD58" s="153"/>
      <c r="CE58" s="161">
        <f>CF58+CG58+CH58+CI58</f>
        <v>0</v>
      </c>
      <c r="CF58" s="161"/>
      <c r="CG58" s="161"/>
      <c r="CH58" s="161"/>
      <c r="CI58" s="155"/>
      <c r="CJ58" s="161">
        <f>CK58+CL58+CM58+CN58</f>
        <v>0</v>
      </c>
      <c r="CK58" s="161"/>
      <c r="CL58" s="161"/>
      <c r="CM58" s="161"/>
      <c r="CN58" s="155"/>
      <c r="CO58" s="162">
        <f>CP58+CQ58+CR58+CS58</f>
        <v>6.2</v>
      </c>
      <c r="CP58" s="162"/>
      <c r="CQ58" s="162"/>
      <c r="CR58" s="162"/>
      <c r="CS58" s="162">
        <v>6.2</v>
      </c>
      <c r="CT58" s="161">
        <f>CU58+CV58+CW58+CX58</f>
        <v>0</v>
      </c>
      <c r="CU58" s="161"/>
      <c r="CV58" s="161"/>
      <c r="CW58" s="161"/>
      <c r="CX58" s="161"/>
      <c r="CY58" s="162">
        <f>CZ58+DA58+DB58+DC58</f>
        <v>0</v>
      </c>
      <c r="CZ58" s="153"/>
      <c r="DA58" s="153"/>
      <c r="DB58" s="153"/>
      <c r="DC58" s="153"/>
      <c r="DD58" s="162">
        <f>DE58+DF58+DG58+DH58</f>
        <v>6.2</v>
      </c>
      <c r="DE58" s="162"/>
      <c r="DF58" s="162"/>
      <c r="DG58" s="162"/>
      <c r="DH58" s="162">
        <v>6.2</v>
      </c>
      <c r="DI58" s="161">
        <f>DJ58+DK58+DL58+DM58</f>
        <v>0</v>
      </c>
      <c r="DJ58" s="161"/>
      <c r="DK58" s="161"/>
      <c r="DL58" s="161"/>
      <c r="DM58" s="161"/>
      <c r="DN58" s="162">
        <f>DO58+DP58+DQ58+DR58</f>
        <v>0</v>
      </c>
      <c r="DO58" s="153"/>
      <c r="DP58" s="153"/>
      <c r="DQ58" s="153"/>
      <c r="DR58" s="153"/>
    </row>
    <row r="59" spans="1:122" ht="12.75" customHeight="1">
      <c r="A59" s="1279"/>
      <c r="B59" s="1236"/>
      <c r="C59" s="1096"/>
      <c r="D59" s="1181"/>
      <c r="E59" s="1181"/>
      <c r="F59" s="59"/>
      <c r="G59" s="59"/>
      <c r="H59" s="59"/>
      <c r="I59" s="59"/>
      <c r="J59" s="59"/>
      <c r="K59" s="59"/>
      <c r="L59" s="59"/>
      <c r="M59" s="1257"/>
      <c r="N59" s="137"/>
      <c r="O59" s="140"/>
      <c r="P59" s="59"/>
      <c r="Q59" s="59"/>
      <c r="R59" s="59"/>
      <c r="S59" s="59"/>
      <c r="T59" s="59"/>
      <c r="U59" s="59"/>
      <c r="V59" s="59"/>
      <c r="W59" s="1096"/>
      <c r="X59" s="1181"/>
      <c r="Y59" s="1181"/>
      <c r="Z59" s="1312"/>
      <c r="AA59" s="59"/>
      <c r="AB59" s="1306"/>
      <c r="AC59" s="18"/>
      <c r="AD59" s="18" t="s">
        <v>154</v>
      </c>
      <c r="AE59" s="18" t="s">
        <v>180</v>
      </c>
      <c r="AF59" s="18" t="s">
        <v>399</v>
      </c>
      <c r="AG59" s="162">
        <f t="shared" si="40"/>
        <v>16.3</v>
      </c>
      <c r="AH59" s="162">
        <f t="shared" si="40"/>
        <v>16.3</v>
      </c>
      <c r="AI59" s="162"/>
      <c r="AJ59" s="162"/>
      <c r="AK59" s="162">
        <v>16.3</v>
      </c>
      <c r="AL59" s="162">
        <v>16.3</v>
      </c>
      <c r="AM59" s="162"/>
      <c r="AN59" s="162"/>
      <c r="AO59" s="162">
        <v>0</v>
      </c>
      <c r="AP59" s="162"/>
      <c r="AQ59" s="161"/>
      <c r="AR59" s="161"/>
      <c r="AS59" s="161"/>
      <c r="AT59" s="161"/>
      <c r="AU59" s="161"/>
      <c r="AV59" s="162"/>
      <c r="AW59" s="153"/>
      <c r="AX59" s="153"/>
      <c r="AY59" s="153"/>
      <c r="AZ59" s="153"/>
      <c r="BA59" s="161"/>
      <c r="BB59" s="161"/>
      <c r="BC59" s="161"/>
      <c r="BD59" s="161"/>
      <c r="BE59" s="155"/>
      <c r="BF59" s="161"/>
      <c r="BG59" s="161"/>
      <c r="BH59" s="161"/>
      <c r="BI59" s="161"/>
      <c r="BJ59" s="155"/>
      <c r="BK59" s="162">
        <f t="shared" si="46"/>
        <v>0</v>
      </c>
      <c r="BL59" s="162">
        <f t="shared" si="46"/>
        <v>0</v>
      </c>
      <c r="BM59" s="162"/>
      <c r="BN59" s="162"/>
      <c r="BO59" s="162">
        <v>0</v>
      </c>
      <c r="BP59" s="162">
        <v>0</v>
      </c>
      <c r="BQ59" s="162"/>
      <c r="BR59" s="162"/>
      <c r="BS59" s="162">
        <v>0</v>
      </c>
      <c r="BT59" s="162"/>
      <c r="BU59" s="161"/>
      <c r="BV59" s="161"/>
      <c r="BW59" s="161"/>
      <c r="BX59" s="161"/>
      <c r="BY59" s="161"/>
      <c r="BZ59" s="162"/>
      <c r="CA59" s="153"/>
      <c r="CB59" s="153"/>
      <c r="CC59" s="153"/>
      <c r="CD59" s="153"/>
      <c r="CE59" s="161"/>
      <c r="CF59" s="161"/>
      <c r="CG59" s="161"/>
      <c r="CH59" s="161"/>
      <c r="CI59" s="155"/>
      <c r="CJ59" s="161"/>
      <c r="CK59" s="161"/>
      <c r="CL59" s="161"/>
      <c r="CM59" s="161"/>
      <c r="CN59" s="155"/>
      <c r="CO59" s="162">
        <f>CP59+CQ59+CR59+CS59</f>
        <v>16.3</v>
      </c>
      <c r="CP59" s="162"/>
      <c r="CQ59" s="162">
        <v>16.3</v>
      </c>
      <c r="CR59" s="162"/>
      <c r="CS59" s="162"/>
      <c r="CT59" s="161"/>
      <c r="CU59" s="161"/>
      <c r="CV59" s="161"/>
      <c r="CW59" s="161"/>
      <c r="CX59" s="161"/>
      <c r="CY59" s="162"/>
      <c r="CZ59" s="153"/>
      <c r="DA59" s="153"/>
      <c r="DB59" s="153"/>
      <c r="DC59" s="153"/>
      <c r="DD59" s="162">
        <f>DE59+DF59+DG59+DH59</f>
        <v>0</v>
      </c>
      <c r="DE59" s="162"/>
      <c r="DF59" s="162">
        <v>0</v>
      </c>
      <c r="DG59" s="162"/>
      <c r="DH59" s="162"/>
      <c r="DI59" s="161"/>
      <c r="DJ59" s="161"/>
      <c r="DK59" s="161"/>
      <c r="DL59" s="161"/>
      <c r="DM59" s="161"/>
      <c r="DN59" s="162"/>
      <c r="DO59" s="153"/>
      <c r="DP59" s="153"/>
      <c r="DQ59" s="153"/>
      <c r="DR59" s="153"/>
    </row>
    <row r="60" spans="1:122" ht="12" customHeight="1">
      <c r="A60" s="1279"/>
      <c r="B60" s="1236"/>
      <c r="C60" s="1096"/>
      <c r="D60" s="1181"/>
      <c r="E60" s="1181"/>
      <c r="F60" s="59"/>
      <c r="G60" s="59"/>
      <c r="H60" s="59"/>
      <c r="I60" s="59"/>
      <c r="J60" s="59"/>
      <c r="K60" s="59"/>
      <c r="L60" s="59"/>
      <c r="M60" s="1257"/>
      <c r="N60" s="137"/>
      <c r="O60" s="141"/>
      <c r="P60" s="59"/>
      <c r="Q60" s="59"/>
      <c r="R60" s="59"/>
      <c r="S60" s="59"/>
      <c r="T60" s="59"/>
      <c r="U60" s="59"/>
      <c r="V60" s="59"/>
      <c r="W60" s="1096"/>
      <c r="X60" s="1181"/>
      <c r="Y60" s="1181"/>
      <c r="Z60" s="1312"/>
      <c r="AA60" s="59"/>
      <c r="AB60" s="1307"/>
      <c r="AC60" s="18"/>
      <c r="AD60" s="18" t="s">
        <v>154</v>
      </c>
      <c r="AE60" s="18" t="s">
        <v>430</v>
      </c>
      <c r="AF60" s="18" t="s">
        <v>399</v>
      </c>
      <c r="AG60" s="162">
        <f t="shared" si="40"/>
        <v>52.6</v>
      </c>
      <c r="AH60" s="162">
        <f t="shared" si="40"/>
        <v>0</v>
      </c>
      <c r="AI60" s="162"/>
      <c r="AJ60" s="162"/>
      <c r="AK60" s="162"/>
      <c r="AL60" s="162"/>
      <c r="AM60" s="162"/>
      <c r="AN60" s="162"/>
      <c r="AO60" s="162">
        <v>52.6</v>
      </c>
      <c r="AP60" s="162">
        <v>0</v>
      </c>
      <c r="AQ60" s="161">
        <f t="shared" si="41"/>
        <v>0</v>
      </c>
      <c r="AR60" s="161"/>
      <c r="AS60" s="161"/>
      <c r="AT60" s="161"/>
      <c r="AU60" s="161"/>
      <c r="AV60" s="162">
        <f t="shared" si="42"/>
        <v>0</v>
      </c>
      <c r="AW60" s="153"/>
      <c r="AX60" s="153"/>
      <c r="AY60" s="153"/>
      <c r="AZ60" s="153"/>
      <c r="BA60" s="161">
        <f t="shared" si="43"/>
        <v>0</v>
      </c>
      <c r="BB60" s="161"/>
      <c r="BC60" s="161"/>
      <c r="BD60" s="161"/>
      <c r="BE60" s="155"/>
      <c r="BF60" s="161">
        <f t="shared" ref="BF60:BF79" si="47">BG60+BH60+BI60+BJ60</f>
        <v>0</v>
      </c>
      <c r="BG60" s="161"/>
      <c r="BH60" s="161"/>
      <c r="BI60" s="161"/>
      <c r="BJ60" s="155"/>
      <c r="BK60" s="162">
        <f t="shared" si="46"/>
        <v>52.6</v>
      </c>
      <c r="BL60" s="162">
        <f t="shared" si="46"/>
        <v>0</v>
      </c>
      <c r="BM60" s="162"/>
      <c r="BN60" s="162"/>
      <c r="BO60" s="162"/>
      <c r="BP60" s="162"/>
      <c r="BQ60" s="162"/>
      <c r="BR60" s="162"/>
      <c r="BS60" s="162">
        <v>52.6</v>
      </c>
      <c r="BT60" s="162">
        <v>0</v>
      </c>
      <c r="BU60" s="161">
        <f t="shared" ref="BU60:BU112" si="48">BV60+BW60+BX60+BY60</f>
        <v>0</v>
      </c>
      <c r="BV60" s="161"/>
      <c r="BW60" s="161"/>
      <c r="BX60" s="161"/>
      <c r="BY60" s="161"/>
      <c r="BZ60" s="162">
        <f t="shared" ref="BZ60:BZ79" si="49">CA60+CB60+CC60+CD60</f>
        <v>0</v>
      </c>
      <c r="CA60" s="153"/>
      <c r="CB60" s="153"/>
      <c r="CC60" s="153"/>
      <c r="CD60" s="153"/>
      <c r="CE60" s="161">
        <f t="shared" ref="CE60:CE79" si="50">CF60+CG60+CH60+CI60</f>
        <v>0</v>
      </c>
      <c r="CF60" s="161"/>
      <c r="CG60" s="161"/>
      <c r="CH60" s="161"/>
      <c r="CI60" s="155"/>
      <c r="CJ60" s="161">
        <f t="shared" ref="CJ60:CJ79" si="51">CK60+CL60+CM60+CN60</f>
        <v>0</v>
      </c>
      <c r="CK60" s="161"/>
      <c r="CL60" s="161"/>
      <c r="CM60" s="161"/>
      <c r="CN60" s="155"/>
      <c r="CO60" s="162">
        <f>CP60+CQ60+CR60+CS60</f>
        <v>0</v>
      </c>
      <c r="CP60" s="162"/>
      <c r="CQ60" s="162"/>
      <c r="CR60" s="162"/>
      <c r="CS60" s="162">
        <v>0</v>
      </c>
      <c r="CT60" s="161">
        <f t="shared" ref="CT60:CT112" si="52">CU60+CV60+CW60+CX60</f>
        <v>0</v>
      </c>
      <c r="CU60" s="161"/>
      <c r="CV60" s="161"/>
      <c r="CW60" s="161"/>
      <c r="CX60" s="161"/>
      <c r="CY60" s="162">
        <f t="shared" ref="CY60:CY79" si="53">CZ60+DA60+DB60+DC60</f>
        <v>0</v>
      </c>
      <c r="CZ60" s="153"/>
      <c r="DA60" s="153"/>
      <c r="DB60" s="153"/>
      <c r="DC60" s="153"/>
      <c r="DD60" s="162">
        <f>DE60+DF60+DG60+DH60</f>
        <v>0</v>
      </c>
      <c r="DE60" s="162"/>
      <c r="DF60" s="162"/>
      <c r="DG60" s="162"/>
      <c r="DH60" s="162">
        <v>0</v>
      </c>
      <c r="DI60" s="161">
        <f t="shared" ref="DI60:DI112" si="54">DJ60+DK60+DL60+DM60</f>
        <v>0</v>
      </c>
      <c r="DJ60" s="161"/>
      <c r="DK60" s="161"/>
      <c r="DL60" s="161"/>
      <c r="DM60" s="161"/>
      <c r="DN60" s="162">
        <f t="shared" ref="DN60:DN79" si="55">DO60+DP60+DQ60+DR60</f>
        <v>0</v>
      </c>
      <c r="DO60" s="153"/>
      <c r="DP60" s="153"/>
      <c r="DQ60" s="153"/>
      <c r="DR60" s="153"/>
    </row>
    <row r="61" spans="1:122" ht="15" hidden="1" customHeight="1">
      <c r="A61" s="1279"/>
      <c r="B61" s="1237"/>
      <c r="C61" s="1097"/>
      <c r="D61" s="1182"/>
      <c r="E61" s="1182"/>
      <c r="F61" s="59"/>
      <c r="G61" s="59"/>
      <c r="H61" s="59"/>
      <c r="I61" s="59"/>
      <c r="J61" s="59"/>
      <c r="K61" s="59"/>
      <c r="L61" s="59"/>
      <c r="M61" s="1258"/>
      <c r="N61" s="67"/>
      <c r="O61" s="145"/>
      <c r="P61" s="59"/>
      <c r="Q61" s="59"/>
      <c r="R61" s="59"/>
      <c r="S61" s="59"/>
      <c r="T61" s="59"/>
      <c r="U61" s="59"/>
      <c r="V61" s="59"/>
      <c r="W61" s="1097"/>
      <c r="X61" s="1182"/>
      <c r="Y61" s="1182"/>
      <c r="Z61" s="1313"/>
      <c r="AA61" s="59"/>
      <c r="AB61" s="59"/>
      <c r="AC61" s="18"/>
      <c r="AD61" s="18"/>
      <c r="AE61" s="18"/>
      <c r="AF61" s="18"/>
      <c r="AG61" s="162">
        <f t="shared" si="40"/>
        <v>253.2</v>
      </c>
      <c r="AH61" s="162">
        <f t="shared" si="40"/>
        <v>200.6</v>
      </c>
      <c r="AI61" s="162"/>
      <c r="AJ61" s="162"/>
      <c r="AK61" s="162">
        <f>SUM(AK54:AK60)</f>
        <v>16.3</v>
      </c>
      <c r="AL61" s="162">
        <f>SUM(AL54:AL60)</f>
        <v>16.3</v>
      </c>
      <c r="AM61" s="162"/>
      <c r="AN61" s="162"/>
      <c r="AO61" s="162">
        <f>SUM(AO54:AO60)</f>
        <v>236.89999999999998</v>
      </c>
      <c r="AP61" s="162">
        <f>SUM(AP54:AP60)</f>
        <v>184.29999999999998</v>
      </c>
      <c r="AQ61" s="161">
        <f t="shared" si="41"/>
        <v>544.6</v>
      </c>
      <c r="AR61" s="161"/>
      <c r="AS61" s="161"/>
      <c r="AT61" s="161"/>
      <c r="AU61" s="161">
        <f>SUM(AU54:AU60)</f>
        <v>544.6</v>
      </c>
      <c r="AV61" s="162">
        <f t="shared" si="42"/>
        <v>109.5</v>
      </c>
      <c r="AW61" s="153"/>
      <c r="AX61" s="153"/>
      <c r="AY61" s="153"/>
      <c r="AZ61" s="153">
        <f>SUM(AZ54:AZ60)</f>
        <v>109.5</v>
      </c>
      <c r="BA61" s="161">
        <f t="shared" si="43"/>
        <v>75.400000000000006</v>
      </c>
      <c r="BB61" s="161"/>
      <c r="BC61" s="161"/>
      <c r="BD61" s="161"/>
      <c r="BE61" s="155">
        <f>SUM(BE54:BE60)</f>
        <v>75.400000000000006</v>
      </c>
      <c r="BF61" s="161">
        <f t="shared" si="47"/>
        <v>75.400000000000006</v>
      </c>
      <c r="BG61" s="161"/>
      <c r="BH61" s="161"/>
      <c r="BI61" s="161"/>
      <c r="BJ61" s="155">
        <f>SUM(BJ54:BJ60)</f>
        <v>75.400000000000006</v>
      </c>
      <c r="BK61" s="162">
        <f t="shared" si="46"/>
        <v>231.49999999999997</v>
      </c>
      <c r="BL61" s="162">
        <f t="shared" si="46"/>
        <v>178.89999999999998</v>
      </c>
      <c r="BM61" s="162"/>
      <c r="BN61" s="162"/>
      <c r="BO61" s="162">
        <f>SUM(BO54:BO60)</f>
        <v>0</v>
      </c>
      <c r="BP61" s="162">
        <f>SUM(BP54:BP60)</f>
        <v>0</v>
      </c>
      <c r="BQ61" s="162"/>
      <c r="BR61" s="162"/>
      <c r="BS61" s="162">
        <f>SUM(BS54:BS60)</f>
        <v>231.49999999999997</v>
      </c>
      <c r="BT61" s="162">
        <f>SUM(BT54:BT60)</f>
        <v>178.89999999999998</v>
      </c>
      <c r="BU61" s="161">
        <f t="shared" si="48"/>
        <v>79.599999999999994</v>
      </c>
      <c r="BV61" s="161"/>
      <c r="BW61" s="161"/>
      <c r="BX61" s="161"/>
      <c r="BY61" s="161">
        <f>SUM(BY54:BY60)</f>
        <v>79.599999999999994</v>
      </c>
      <c r="BZ61" s="162">
        <f t="shared" si="49"/>
        <v>109.5</v>
      </c>
      <c r="CA61" s="153"/>
      <c r="CB61" s="153"/>
      <c r="CC61" s="153"/>
      <c r="CD61" s="153">
        <f>SUM(CD54:CD60)</f>
        <v>109.5</v>
      </c>
      <c r="CE61" s="161">
        <f t="shared" si="50"/>
        <v>75.400000000000006</v>
      </c>
      <c r="CF61" s="161"/>
      <c r="CG61" s="161"/>
      <c r="CH61" s="161"/>
      <c r="CI61" s="155">
        <f>SUM(CI54:CI60)</f>
        <v>75.400000000000006</v>
      </c>
      <c r="CJ61" s="161">
        <f t="shared" si="51"/>
        <v>75.400000000000006</v>
      </c>
      <c r="CK61" s="161"/>
      <c r="CL61" s="161"/>
      <c r="CM61" s="161"/>
      <c r="CN61" s="155">
        <f>SUM(CN54:CN60)</f>
        <v>75.400000000000006</v>
      </c>
      <c r="CO61" s="162">
        <f>CP61+CQ61+CR61+CS61</f>
        <v>200.6</v>
      </c>
      <c r="CP61" s="162"/>
      <c r="CQ61" s="162">
        <f>SUM(CQ54:CQ60)</f>
        <v>16.3</v>
      </c>
      <c r="CR61" s="162"/>
      <c r="CS61" s="162">
        <f>SUM(CS54:CS60)</f>
        <v>184.29999999999998</v>
      </c>
      <c r="CT61" s="161">
        <f t="shared" si="52"/>
        <v>544.6</v>
      </c>
      <c r="CU61" s="161"/>
      <c r="CV61" s="161"/>
      <c r="CW61" s="161"/>
      <c r="CX61" s="161">
        <f>SUM(CX54:CX60)</f>
        <v>544.6</v>
      </c>
      <c r="CY61" s="162">
        <f t="shared" si="53"/>
        <v>109.5</v>
      </c>
      <c r="CZ61" s="153"/>
      <c r="DA61" s="153"/>
      <c r="DB61" s="153"/>
      <c r="DC61" s="153">
        <f>SUM(DC54:DC60)</f>
        <v>109.5</v>
      </c>
      <c r="DD61" s="162">
        <f>DE61+DF61+DG61+DH61</f>
        <v>178.89999999999998</v>
      </c>
      <c r="DE61" s="162"/>
      <c r="DF61" s="162">
        <f>SUM(DF54:DF60)</f>
        <v>0</v>
      </c>
      <c r="DG61" s="162"/>
      <c r="DH61" s="162">
        <f>SUM(DH54:DH60)</f>
        <v>178.89999999999998</v>
      </c>
      <c r="DI61" s="161">
        <f t="shared" si="54"/>
        <v>79.599999999999994</v>
      </c>
      <c r="DJ61" s="161"/>
      <c r="DK61" s="161"/>
      <c r="DL61" s="161"/>
      <c r="DM61" s="161">
        <f>SUM(DM54:DM60)</f>
        <v>79.599999999999994</v>
      </c>
      <c r="DN61" s="162">
        <f t="shared" si="55"/>
        <v>109.5</v>
      </c>
      <c r="DO61" s="153"/>
      <c r="DP61" s="153"/>
      <c r="DQ61" s="153"/>
      <c r="DR61" s="153">
        <f>SUM(DR54:DR60)</f>
        <v>109.5</v>
      </c>
    </row>
    <row r="62" spans="1:122" ht="15" customHeight="1">
      <c r="A62" s="125"/>
      <c r="B62" s="14">
        <v>6513</v>
      </c>
      <c r="C62" s="66"/>
      <c r="D62" s="66"/>
      <c r="E62" s="66"/>
      <c r="F62" s="66"/>
      <c r="G62" s="66"/>
      <c r="H62" s="66"/>
      <c r="I62" s="66"/>
      <c r="J62" s="66"/>
      <c r="K62" s="66"/>
      <c r="L62" s="66"/>
      <c r="M62" s="64" t="s">
        <v>50</v>
      </c>
      <c r="N62" s="60" t="s">
        <v>424</v>
      </c>
      <c r="O62" s="60" t="s">
        <v>74</v>
      </c>
      <c r="P62" s="66" t="s">
        <v>103</v>
      </c>
      <c r="Q62" s="66"/>
      <c r="R62" s="66"/>
      <c r="S62" s="66"/>
      <c r="T62" s="66"/>
      <c r="U62" s="66"/>
      <c r="V62" s="66"/>
      <c r="W62" s="66"/>
      <c r="X62" s="66"/>
      <c r="Y62" s="66"/>
      <c r="Z62" s="73"/>
      <c r="AA62" s="73"/>
      <c r="AB62" s="73"/>
      <c r="AC62" s="12"/>
      <c r="AD62" s="12" t="s">
        <v>154</v>
      </c>
      <c r="AE62" s="12" t="s">
        <v>443</v>
      </c>
      <c r="AF62" s="12" t="s">
        <v>399</v>
      </c>
      <c r="AG62" s="162">
        <f t="shared" si="40"/>
        <v>14.5</v>
      </c>
      <c r="AH62" s="162">
        <f t="shared" si="40"/>
        <v>5.9</v>
      </c>
      <c r="AI62" s="153"/>
      <c r="AJ62" s="153"/>
      <c r="AK62" s="153"/>
      <c r="AL62" s="153"/>
      <c r="AM62" s="153"/>
      <c r="AN62" s="153"/>
      <c r="AO62" s="153">
        <v>14.5</v>
      </c>
      <c r="AP62" s="162">
        <v>5.9</v>
      </c>
      <c r="AQ62" s="161">
        <f t="shared" si="41"/>
        <v>0</v>
      </c>
      <c r="AR62" s="155"/>
      <c r="AS62" s="155"/>
      <c r="AT62" s="155"/>
      <c r="AU62" s="155"/>
      <c r="AV62" s="162">
        <f t="shared" si="42"/>
        <v>0</v>
      </c>
      <c r="AW62" s="153"/>
      <c r="AX62" s="153"/>
      <c r="AY62" s="153"/>
      <c r="AZ62" s="153"/>
      <c r="BA62" s="161">
        <f t="shared" si="43"/>
        <v>0</v>
      </c>
      <c r="BB62" s="123"/>
      <c r="BC62" s="123"/>
      <c r="BD62" s="123"/>
      <c r="BE62" s="123"/>
      <c r="BF62" s="161">
        <f t="shared" si="47"/>
        <v>0</v>
      </c>
      <c r="BG62" s="123"/>
      <c r="BH62" s="123"/>
      <c r="BI62" s="123"/>
      <c r="BJ62" s="123"/>
      <c r="BK62" s="162">
        <f t="shared" si="46"/>
        <v>14.5</v>
      </c>
      <c r="BL62" s="162">
        <f t="shared" si="46"/>
        <v>5.9</v>
      </c>
      <c r="BM62" s="153"/>
      <c r="BN62" s="153"/>
      <c r="BO62" s="153"/>
      <c r="BP62" s="153"/>
      <c r="BQ62" s="153"/>
      <c r="BR62" s="153"/>
      <c r="BS62" s="153">
        <v>14.5</v>
      </c>
      <c r="BT62" s="162">
        <v>5.9</v>
      </c>
      <c r="BU62" s="161">
        <f t="shared" si="48"/>
        <v>0</v>
      </c>
      <c r="BV62" s="155"/>
      <c r="BW62" s="155"/>
      <c r="BX62" s="155"/>
      <c r="BY62" s="155"/>
      <c r="BZ62" s="162">
        <f t="shared" si="49"/>
        <v>0</v>
      </c>
      <c r="CA62" s="153"/>
      <c r="CB62" s="153"/>
      <c r="CC62" s="153"/>
      <c r="CD62" s="153"/>
      <c r="CE62" s="161">
        <f t="shared" si="50"/>
        <v>0</v>
      </c>
      <c r="CF62" s="123"/>
      <c r="CG62" s="123"/>
      <c r="CH62" s="123"/>
      <c r="CI62" s="123"/>
      <c r="CJ62" s="161">
        <f t="shared" si="51"/>
        <v>0</v>
      </c>
      <c r="CK62" s="123"/>
      <c r="CL62" s="123"/>
      <c r="CM62" s="123"/>
      <c r="CN62" s="123"/>
      <c r="CO62" s="162">
        <f>CP62+CQ62+CR62+CS62</f>
        <v>5.9</v>
      </c>
      <c r="CP62" s="153"/>
      <c r="CQ62" s="153"/>
      <c r="CR62" s="153"/>
      <c r="CS62" s="162">
        <v>5.9</v>
      </c>
      <c r="CT62" s="161">
        <f t="shared" si="52"/>
        <v>0</v>
      </c>
      <c r="CU62" s="155"/>
      <c r="CV62" s="155"/>
      <c r="CW62" s="155"/>
      <c r="CX62" s="155"/>
      <c r="CY62" s="162">
        <f t="shared" si="53"/>
        <v>0</v>
      </c>
      <c r="CZ62" s="153"/>
      <c r="DA62" s="153"/>
      <c r="DB62" s="153"/>
      <c r="DC62" s="153"/>
      <c r="DD62" s="162">
        <f>DE62+DF62+DG62+DH62</f>
        <v>5.9</v>
      </c>
      <c r="DE62" s="153"/>
      <c r="DF62" s="153"/>
      <c r="DG62" s="153"/>
      <c r="DH62" s="162">
        <v>5.9</v>
      </c>
      <c r="DI62" s="161">
        <f t="shared" si="54"/>
        <v>0</v>
      </c>
      <c r="DJ62" s="155"/>
      <c r="DK62" s="155"/>
      <c r="DL62" s="155"/>
      <c r="DM62" s="155"/>
      <c r="DN62" s="162">
        <f t="shared" si="55"/>
        <v>0</v>
      </c>
      <c r="DO62" s="153"/>
      <c r="DP62" s="153"/>
      <c r="DQ62" s="153"/>
      <c r="DR62" s="153"/>
    </row>
    <row r="63" spans="1:122" ht="0.75" hidden="1" customHeight="1">
      <c r="A63" s="113"/>
      <c r="B63" s="14"/>
      <c r="C63" s="66"/>
      <c r="D63" s="66"/>
      <c r="E63" s="66"/>
      <c r="F63" s="66"/>
      <c r="G63" s="66"/>
      <c r="H63" s="66"/>
      <c r="I63" s="66"/>
      <c r="J63" s="66"/>
      <c r="K63" s="66"/>
      <c r="L63" s="66"/>
      <c r="M63" s="66"/>
      <c r="N63" s="66"/>
      <c r="O63" s="66"/>
      <c r="P63" s="66"/>
      <c r="Q63" s="59"/>
      <c r="R63" s="59"/>
      <c r="S63" s="59"/>
      <c r="T63" s="59"/>
      <c r="U63" s="59"/>
      <c r="V63" s="59"/>
      <c r="W63" s="59"/>
      <c r="X63" s="66"/>
      <c r="Y63" s="66"/>
      <c r="Z63" s="66"/>
      <c r="AA63" s="66"/>
      <c r="AB63" s="66"/>
      <c r="AC63" s="12"/>
      <c r="AD63" s="12"/>
      <c r="AE63" s="12"/>
      <c r="AF63" s="12"/>
      <c r="AG63" s="162">
        <f t="shared" si="40"/>
        <v>0</v>
      </c>
      <c r="AH63" s="162"/>
      <c r="AI63" s="153"/>
      <c r="AJ63" s="153"/>
      <c r="AK63" s="153"/>
      <c r="AL63" s="153"/>
      <c r="AM63" s="153"/>
      <c r="AN63" s="153"/>
      <c r="AO63" s="153"/>
      <c r="AP63" s="162"/>
      <c r="AQ63" s="161">
        <f t="shared" si="41"/>
        <v>0</v>
      </c>
      <c r="AR63" s="163"/>
      <c r="AS63" s="163"/>
      <c r="AT63" s="163"/>
      <c r="AU63" s="155"/>
      <c r="AV63" s="162">
        <f t="shared" si="42"/>
        <v>0</v>
      </c>
      <c r="AW63" s="164"/>
      <c r="AX63" s="164"/>
      <c r="AY63" s="164"/>
      <c r="AZ63" s="165"/>
      <c r="BA63" s="161">
        <f t="shared" si="43"/>
        <v>0</v>
      </c>
      <c r="BB63" s="166"/>
      <c r="BC63" s="166"/>
      <c r="BD63" s="166"/>
      <c r="BE63" s="166"/>
      <c r="BF63" s="161">
        <f t="shared" si="47"/>
        <v>0</v>
      </c>
      <c r="BG63" s="166"/>
      <c r="BH63" s="166"/>
      <c r="BI63" s="166"/>
      <c r="BJ63" s="166"/>
      <c r="BK63" s="162">
        <f t="shared" ref="BK63:BK82" si="56">BM63+BO63+BQ63+BS63</f>
        <v>0</v>
      </c>
      <c r="BL63" s="162"/>
      <c r="BM63" s="153"/>
      <c r="BN63" s="153"/>
      <c r="BO63" s="153"/>
      <c r="BP63" s="153"/>
      <c r="BQ63" s="153"/>
      <c r="BR63" s="153"/>
      <c r="BS63" s="153"/>
      <c r="BT63" s="162"/>
      <c r="BU63" s="161">
        <f t="shared" si="48"/>
        <v>0</v>
      </c>
      <c r="BV63" s="163"/>
      <c r="BW63" s="163"/>
      <c r="BX63" s="163"/>
      <c r="BY63" s="155"/>
      <c r="BZ63" s="162">
        <f t="shared" si="49"/>
        <v>0</v>
      </c>
      <c r="CA63" s="164"/>
      <c r="CB63" s="164"/>
      <c r="CC63" s="164"/>
      <c r="CD63" s="165"/>
      <c r="CE63" s="161">
        <f t="shared" si="50"/>
        <v>0</v>
      </c>
      <c r="CF63" s="166"/>
      <c r="CG63" s="166"/>
      <c r="CH63" s="166"/>
      <c r="CI63" s="166"/>
      <c r="CJ63" s="161">
        <f t="shared" si="51"/>
        <v>0</v>
      </c>
      <c r="CK63" s="166"/>
      <c r="CL63" s="166"/>
      <c r="CM63" s="166"/>
      <c r="CN63" s="166"/>
      <c r="CO63" s="162"/>
      <c r="CP63" s="153"/>
      <c r="CQ63" s="153"/>
      <c r="CR63" s="153"/>
      <c r="CS63" s="162"/>
      <c r="CT63" s="161">
        <f t="shared" si="52"/>
        <v>0</v>
      </c>
      <c r="CU63" s="163"/>
      <c r="CV63" s="163"/>
      <c r="CW63" s="163"/>
      <c r="CX63" s="155"/>
      <c r="CY63" s="162">
        <f t="shared" si="53"/>
        <v>0</v>
      </c>
      <c r="CZ63" s="164"/>
      <c r="DA63" s="164"/>
      <c r="DB63" s="164"/>
      <c r="DC63" s="165"/>
      <c r="DD63" s="162"/>
      <c r="DE63" s="153"/>
      <c r="DF63" s="153"/>
      <c r="DG63" s="153"/>
      <c r="DH63" s="162"/>
      <c r="DI63" s="161">
        <f t="shared" si="54"/>
        <v>0</v>
      </c>
      <c r="DJ63" s="163"/>
      <c r="DK63" s="163"/>
      <c r="DL63" s="163"/>
      <c r="DM63" s="155"/>
      <c r="DN63" s="162">
        <f t="shared" si="55"/>
        <v>0</v>
      </c>
      <c r="DO63" s="164"/>
      <c r="DP63" s="164"/>
      <c r="DQ63" s="164"/>
      <c r="DR63" s="165"/>
    </row>
    <row r="64" spans="1:122" ht="37.5" hidden="1" customHeight="1">
      <c r="A64" s="113" t="s">
        <v>116</v>
      </c>
      <c r="B64" s="14">
        <v>6519</v>
      </c>
      <c r="C64" s="58" t="s">
        <v>124</v>
      </c>
      <c r="D64" s="58" t="s">
        <v>99</v>
      </c>
      <c r="E64" s="58" t="s">
        <v>125</v>
      </c>
      <c r="F64" s="66"/>
      <c r="G64" s="66"/>
      <c r="H64" s="66"/>
      <c r="I64" s="66"/>
      <c r="J64" s="66"/>
      <c r="K64" s="66"/>
      <c r="L64" s="66"/>
      <c r="M64" s="74" t="s">
        <v>50</v>
      </c>
      <c r="N64" s="60" t="s">
        <v>424</v>
      </c>
      <c r="O64" s="60" t="s">
        <v>74</v>
      </c>
      <c r="P64" s="66" t="s">
        <v>103</v>
      </c>
      <c r="Q64" s="59"/>
      <c r="R64" s="59"/>
      <c r="S64" s="59"/>
      <c r="T64" s="59"/>
      <c r="U64" s="59"/>
      <c r="V64" s="59"/>
      <c r="W64" s="58" t="s">
        <v>45</v>
      </c>
      <c r="X64" s="58" t="s">
        <v>495</v>
      </c>
      <c r="Y64" s="58" t="s">
        <v>46</v>
      </c>
      <c r="Z64" s="73" t="s">
        <v>52</v>
      </c>
      <c r="AA64" s="73"/>
      <c r="AB64" s="73" t="s">
        <v>53</v>
      </c>
      <c r="AC64" s="12"/>
      <c r="AD64" s="12" t="s">
        <v>154</v>
      </c>
      <c r="AE64" s="18" t="s">
        <v>446</v>
      </c>
      <c r="AF64" s="18" t="s">
        <v>399</v>
      </c>
      <c r="AG64" s="162">
        <f t="shared" si="40"/>
        <v>0</v>
      </c>
      <c r="AH64" s="162"/>
      <c r="AI64" s="153"/>
      <c r="AJ64" s="153"/>
      <c r="AK64" s="153"/>
      <c r="AL64" s="153"/>
      <c r="AM64" s="153"/>
      <c r="AN64" s="153"/>
      <c r="AO64" s="153"/>
      <c r="AP64" s="162"/>
      <c r="AQ64" s="161">
        <f t="shared" si="41"/>
        <v>0</v>
      </c>
      <c r="AR64" s="155"/>
      <c r="AS64" s="155"/>
      <c r="AT64" s="155"/>
      <c r="AU64" s="155"/>
      <c r="AV64" s="162">
        <f t="shared" si="42"/>
        <v>0</v>
      </c>
      <c r="AW64" s="153"/>
      <c r="AX64" s="153"/>
      <c r="AY64" s="153"/>
      <c r="AZ64" s="153"/>
      <c r="BA64" s="161">
        <f t="shared" si="43"/>
        <v>0</v>
      </c>
      <c r="BB64" s="123"/>
      <c r="BC64" s="123"/>
      <c r="BD64" s="123"/>
      <c r="BE64" s="123"/>
      <c r="BF64" s="161">
        <f t="shared" si="47"/>
        <v>0</v>
      </c>
      <c r="BG64" s="123"/>
      <c r="BH64" s="123"/>
      <c r="BI64" s="123"/>
      <c r="BJ64" s="123"/>
      <c r="BK64" s="162">
        <f t="shared" si="56"/>
        <v>0</v>
      </c>
      <c r="BL64" s="162"/>
      <c r="BM64" s="153"/>
      <c r="BN64" s="153"/>
      <c r="BO64" s="153"/>
      <c r="BP64" s="153"/>
      <c r="BQ64" s="153"/>
      <c r="BR64" s="153"/>
      <c r="BS64" s="153"/>
      <c r="BT64" s="162"/>
      <c r="BU64" s="161">
        <f t="shared" si="48"/>
        <v>0</v>
      </c>
      <c r="BV64" s="155"/>
      <c r="BW64" s="155"/>
      <c r="BX64" s="155"/>
      <c r="BY64" s="155"/>
      <c r="BZ64" s="162">
        <f t="shared" si="49"/>
        <v>0</v>
      </c>
      <c r="CA64" s="153"/>
      <c r="CB64" s="153"/>
      <c r="CC64" s="153"/>
      <c r="CD64" s="153"/>
      <c r="CE64" s="161">
        <f t="shared" si="50"/>
        <v>0</v>
      </c>
      <c r="CF64" s="123"/>
      <c r="CG64" s="123"/>
      <c r="CH64" s="123"/>
      <c r="CI64" s="123"/>
      <c r="CJ64" s="161">
        <f t="shared" si="51"/>
        <v>0</v>
      </c>
      <c r="CK64" s="123"/>
      <c r="CL64" s="123"/>
      <c r="CM64" s="123"/>
      <c r="CN64" s="123"/>
      <c r="CO64" s="162"/>
      <c r="CP64" s="153"/>
      <c r="CQ64" s="153"/>
      <c r="CR64" s="153"/>
      <c r="CS64" s="162"/>
      <c r="CT64" s="161">
        <f t="shared" si="52"/>
        <v>0</v>
      </c>
      <c r="CU64" s="155"/>
      <c r="CV64" s="155"/>
      <c r="CW64" s="155"/>
      <c r="CX64" s="155"/>
      <c r="CY64" s="162">
        <f t="shared" si="53"/>
        <v>0</v>
      </c>
      <c r="CZ64" s="153"/>
      <c r="DA64" s="153"/>
      <c r="DB64" s="153"/>
      <c r="DC64" s="153"/>
      <c r="DD64" s="162"/>
      <c r="DE64" s="153"/>
      <c r="DF64" s="153"/>
      <c r="DG64" s="153"/>
      <c r="DH64" s="162"/>
      <c r="DI64" s="161">
        <f t="shared" si="54"/>
        <v>0</v>
      </c>
      <c r="DJ64" s="155"/>
      <c r="DK64" s="155"/>
      <c r="DL64" s="155"/>
      <c r="DM64" s="155"/>
      <c r="DN64" s="162">
        <f t="shared" si="55"/>
        <v>0</v>
      </c>
      <c r="DO64" s="153"/>
      <c r="DP64" s="153"/>
      <c r="DQ64" s="153"/>
      <c r="DR64" s="153"/>
    </row>
    <row r="65" spans="1:122" s="40" customFormat="1" ht="116.25" customHeight="1">
      <c r="A65" s="118" t="s">
        <v>165</v>
      </c>
      <c r="B65" s="33">
        <v>6600</v>
      </c>
      <c r="C65" s="75" t="s">
        <v>387</v>
      </c>
      <c r="D65" s="76" t="s">
        <v>387</v>
      </c>
      <c r="E65" s="76" t="s">
        <v>387</v>
      </c>
      <c r="F65" s="76" t="s">
        <v>387</v>
      </c>
      <c r="G65" s="76" t="s">
        <v>387</v>
      </c>
      <c r="H65" s="76" t="s">
        <v>387</v>
      </c>
      <c r="I65" s="76" t="s">
        <v>387</v>
      </c>
      <c r="J65" s="76" t="s">
        <v>387</v>
      </c>
      <c r="K65" s="76" t="s">
        <v>387</v>
      </c>
      <c r="L65" s="76" t="s">
        <v>387</v>
      </c>
      <c r="M65" s="76" t="s">
        <v>387</v>
      </c>
      <c r="N65" s="76" t="s">
        <v>387</v>
      </c>
      <c r="O65" s="76" t="s">
        <v>387</v>
      </c>
      <c r="P65" s="76" t="s">
        <v>387</v>
      </c>
      <c r="Q65" s="77" t="s">
        <v>387</v>
      </c>
      <c r="R65" s="77" t="s">
        <v>387</v>
      </c>
      <c r="S65" s="77" t="s">
        <v>387</v>
      </c>
      <c r="T65" s="77" t="s">
        <v>387</v>
      </c>
      <c r="U65" s="77" t="s">
        <v>387</v>
      </c>
      <c r="V65" s="77" t="s">
        <v>387</v>
      </c>
      <c r="W65" s="77" t="s">
        <v>387</v>
      </c>
      <c r="X65" s="76" t="s">
        <v>387</v>
      </c>
      <c r="Y65" s="76" t="s">
        <v>387</v>
      </c>
      <c r="Z65" s="76" t="s">
        <v>387</v>
      </c>
      <c r="AA65" s="76" t="s">
        <v>387</v>
      </c>
      <c r="AB65" s="76" t="s">
        <v>387</v>
      </c>
      <c r="AC65" s="38" t="s">
        <v>387</v>
      </c>
      <c r="AD65" s="38" t="s">
        <v>387</v>
      </c>
      <c r="AE65" s="38"/>
      <c r="AF65" s="38"/>
      <c r="AG65" s="168">
        <f t="shared" si="40"/>
        <v>457.20000000000005</v>
      </c>
      <c r="AH65" s="168">
        <f t="shared" si="40"/>
        <v>390.3</v>
      </c>
      <c r="AI65" s="157">
        <f t="shared" ref="AI65:BE65" si="57">AI68+AI76+AI91+AI92+AI94+AI71+AI72+AI90+AI89</f>
        <v>0</v>
      </c>
      <c r="AJ65" s="157"/>
      <c r="AK65" s="157">
        <f t="shared" si="57"/>
        <v>191</v>
      </c>
      <c r="AL65" s="157">
        <f t="shared" si="57"/>
        <v>191</v>
      </c>
      <c r="AM65" s="157">
        <f t="shared" si="57"/>
        <v>0</v>
      </c>
      <c r="AN65" s="157"/>
      <c r="AO65" s="157">
        <f t="shared" si="57"/>
        <v>266.20000000000005</v>
      </c>
      <c r="AP65" s="157">
        <f t="shared" si="57"/>
        <v>199.3</v>
      </c>
      <c r="AQ65" s="167">
        <f t="shared" si="41"/>
        <v>965.7</v>
      </c>
      <c r="AR65" s="156">
        <f t="shared" si="57"/>
        <v>0</v>
      </c>
      <c r="AS65" s="156">
        <f t="shared" si="57"/>
        <v>652.1</v>
      </c>
      <c r="AT65" s="156">
        <f t="shared" si="57"/>
        <v>0</v>
      </c>
      <c r="AU65" s="156">
        <f t="shared" si="57"/>
        <v>313.60000000000002</v>
      </c>
      <c r="AV65" s="168">
        <f t="shared" si="42"/>
        <v>731.09999999999991</v>
      </c>
      <c r="AW65" s="157">
        <f t="shared" si="57"/>
        <v>0</v>
      </c>
      <c r="AX65" s="157">
        <f t="shared" si="57"/>
        <v>448.9</v>
      </c>
      <c r="AY65" s="157">
        <f t="shared" si="57"/>
        <v>0</v>
      </c>
      <c r="AZ65" s="157">
        <f t="shared" si="57"/>
        <v>282.2</v>
      </c>
      <c r="BA65" s="167">
        <f t="shared" si="43"/>
        <v>730</v>
      </c>
      <c r="BB65" s="156">
        <f t="shared" si="57"/>
        <v>0</v>
      </c>
      <c r="BC65" s="156">
        <f t="shared" si="57"/>
        <v>447.8</v>
      </c>
      <c r="BD65" s="156">
        <f t="shared" si="57"/>
        <v>0</v>
      </c>
      <c r="BE65" s="156">
        <f t="shared" si="57"/>
        <v>282.2</v>
      </c>
      <c r="BF65" s="167">
        <f t="shared" si="47"/>
        <v>730</v>
      </c>
      <c r="BG65" s="156">
        <f>BG68+BG76+BG91+BG92+BG94+BG71+BG72+BG90+BG89</f>
        <v>0</v>
      </c>
      <c r="BH65" s="156">
        <f>BH68+BH76+BH91+BH92+BH94+BH71+BH72+BH90+BH89</f>
        <v>447.8</v>
      </c>
      <c r="BI65" s="156">
        <f>BI68+BI76+BI91+BI92+BI94+BI71+BI72+BI90+BI89</f>
        <v>0</v>
      </c>
      <c r="BJ65" s="156">
        <f>BJ68+BJ76+BJ91+BJ92+BJ94+BJ71+BJ72+BJ90+BJ89</f>
        <v>282.2</v>
      </c>
      <c r="BK65" s="168">
        <f t="shared" si="56"/>
        <v>457.20000000000005</v>
      </c>
      <c r="BL65" s="168">
        <f>BN65+BP65+BR65+BT65</f>
        <v>390.3</v>
      </c>
      <c r="BM65" s="157">
        <f>BM68+BM76+BM91+BM92+BM94+BM71+BM72+BM90+BM89</f>
        <v>0</v>
      </c>
      <c r="BN65" s="157"/>
      <c r="BO65" s="157">
        <f>BO68+BO76+BO91+BO92+BO94+BO71+BO72+BO90+BO89</f>
        <v>191</v>
      </c>
      <c r="BP65" s="157">
        <f>BP68+BP76+BP91+BP92+BP94+BP71+BP72+BP90+BP89</f>
        <v>191</v>
      </c>
      <c r="BQ65" s="157">
        <f>BQ68+BQ76+BQ91+BQ92+BQ94+BQ71+BQ72+BQ90+BQ89</f>
        <v>0</v>
      </c>
      <c r="BR65" s="157"/>
      <c r="BS65" s="157">
        <f>BS68+BS76+BS91+BS92+BS94+BS71+BS72+BS90+BS89</f>
        <v>266.20000000000005</v>
      </c>
      <c r="BT65" s="157">
        <f>BT68+BT76+BT91+BT92+BT94+BT71+BT72+BT90+BT89</f>
        <v>199.3</v>
      </c>
      <c r="BU65" s="167">
        <f t="shared" si="48"/>
        <v>965.7</v>
      </c>
      <c r="BV65" s="156">
        <f>BV68+BV76+BV91+BV92+BV94+BV71+BV72+BV90+BV89</f>
        <v>0</v>
      </c>
      <c r="BW65" s="156">
        <f>BW68+BW76+BW91+BW92+BW94+BW71+BW72+BW90+BW89</f>
        <v>652.1</v>
      </c>
      <c r="BX65" s="156">
        <f>BX68+BX76+BX91+BX92+BX94+BX71+BX72+BX90+BX89</f>
        <v>0</v>
      </c>
      <c r="BY65" s="156">
        <f>BY68+BY76+BY91+BY92+BY94+BY71+BY72+BY90+BY89</f>
        <v>313.60000000000002</v>
      </c>
      <c r="BZ65" s="168">
        <f t="shared" si="49"/>
        <v>731.09999999999991</v>
      </c>
      <c r="CA65" s="157">
        <f>CA68+CA76+CA91+CA92+CA94+CA71+CA72+CA90+CA89</f>
        <v>0</v>
      </c>
      <c r="CB65" s="157">
        <f>CB68+CB76+CB91+CB92+CB94+CB71+CB72+CB90+CB89</f>
        <v>448.9</v>
      </c>
      <c r="CC65" s="157">
        <f>CC68+CC76+CC91+CC92+CC94+CC71+CC72+CC90+CC89</f>
        <v>0</v>
      </c>
      <c r="CD65" s="157">
        <f>CD68+CD76+CD91+CD92+CD94+CD71+CD72+CD90+CD89</f>
        <v>282.2</v>
      </c>
      <c r="CE65" s="167">
        <f t="shared" si="50"/>
        <v>730</v>
      </c>
      <c r="CF65" s="156">
        <f>CF68+CF76+CF91+CF92+CF94+CF71+CF72+CF90+CF89</f>
        <v>0</v>
      </c>
      <c r="CG65" s="156">
        <f>CG68+CG76+CG91+CG92+CG94+CG71+CG72+CG90+CG89</f>
        <v>447.8</v>
      </c>
      <c r="CH65" s="156">
        <f>CH68+CH76+CH91+CH92+CH94+CH71+CH72+CH90+CH89</f>
        <v>0</v>
      </c>
      <c r="CI65" s="156">
        <f>CI68+CI76+CI91+CI92+CI94+CI71+CI72+CI90+CI89</f>
        <v>282.2</v>
      </c>
      <c r="CJ65" s="167">
        <f t="shared" si="51"/>
        <v>730</v>
      </c>
      <c r="CK65" s="156">
        <f>CK68+CK76+CK91+CK92+CK94+CK71+CK72+CK90+CK89</f>
        <v>0</v>
      </c>
      <c r="CL65" s="156">
        <f>CL68+CL76+CL91+CL92+CL94+CL71+CL72+CL90+CL89</f>
        <v>447.8</v>
      </c>
      <c r="CM65" s="156">
        <f>CM68+CM76+CM91+CM92+CM94+CM71+CM72+CM90+CM89</f>
        <v>0</v>
      </c>
      <c r="CN65" s="156">
        <f>CN68+CN76+CN91+CN92+CN94+CN71+CN72+CN90+CN89</f>
        <v>282.2</v>
      </c>
      <c r="CO65" s="168">
        <f>CP65+CQ65+CR65+CS65</f>
        <v>390.3</v>
      </c>
      <c r="CP65" s="157"/>
      <c r="CQ65" s="157">
        <f>CQ68+CQ76+CQ91+CQ92+CQ94+CQ71+CQ72+CQ90+CQ89</f>
        <v>191</v>
      </c>
      <c r="CR65" s="157"/>
      <c r="CS65" s="157">
        <f>CS68+CS76+CS91+CS92+CS94+CS71+CS72+CS90+CS89</f>
        <v>199.3</v>
      </c>
      <c r="CT65" s="167">
        <f t="shared" si="52"/>
        <v>965.7</v>
      </c>
      <c r="CU65" s="156">
        <f>CU68+CU76+CU91+CU92+CU94+CU71+CU72+CU90+CU89</f>
        <v>0</v>
      </c>
      <c r="CV65" s="156">
        <f>CV68+CV76+CV91+CV92+CV94+CV71+CV72+CV90+CV89</f>
        <v>652.1</v>
      </c>
      <c r="CW65" s="156">
        <f>CW68+CW76+CW91+CW92+CW94+CW71+CW72+CW90+CW89</f>
        <v>0</v>
      </c>
      <c r="CX65" s="156">
        <f>CX68+CX76+CX91+CX92+CX94+CX71+CX72+CX90+CX89</f>
        <v>313.60000000000002</v>
      </c>
      <c r="CY65" s="168">
        <f t="shared" si="53"/>
        <v>731.09999999999991</v>
      </c>
      <c r="CZ65" s="157">
        <f>CZ68+CZ76+CZ91+CZ92+CZ94+CZ71+CZ72+CZ90+CZ89</f>
        <v>0</v>
      </c>
      <c r="DA65" s="157">
        <f>DA68+DA76+DA91+DA92+DA94+DA71+DA72+DA90+DA89</f>
        <v>448.9</v>
      </c>
      <c r="DB65" s="157">
        <f>DB68+DB76+DB91+DB92+DB94+DB71+DB72+DB90+DB89</f>
        <v>0</v>
      </c>
      <c r="DC65" s="157">
        <f>DC68+DC76+DC91+DC92+DC94+DC71+DC72+DC90+DC89</f>
        <v>282.2</v>
      </c>
      <c r="DD65" s="168">
        <f>DE65+DF65+DG65+DH65</f>
        <v>390.3</v>
      </c>
      <c r="DE65" s="157"/>
      <c r="DF65" s="157">
        <f>DF68+DF76+DF91+DF92+DF94+DF71+DF72+DF90+DF89</f>
        <v>191</v>
      </c>
      <c r="DG65" s="157"/>
      <c r="DH65" s="157">
        <f>DH68+DH76+DH91+DH92+DH94+DH71+DH72+DH90+DH89</f>
        <v>199.3</v>
      </c>
      <c r="DI65" s="167">
        <f t="shared" si="54"/>
        <v>965.7</v>
      </c>
      <c r="DJ65" s="156">
        <f>DJ68+DJ76+DJ91+DJ92+DJ94+DJ71+DJ72+DJ90+DJ89</f>
        <v>0</v>
      </c>
      <c r="DK65" s="156">
        <f>DK68+DK76+DK91+DK92+DK94+DK71+DK72+DK90+DK89</f>
        <v>652.1</v>
      </c>
      <c r="DL65" s="156">
        <f>DL68+DL76+DL91+DL92+DL94+DL71+DL72+DL90+DL89</f>
        <v>0</v>
      </c>
      <c r="DM65" s="156">
        <f>DM68+DM76+DM91+DM92+DM94+DM71+DM72+DM90+DM89</f>
        <v>313.60000000000002</v>
      </c>
      <c r="DN65" s="168">
        <f t="shared" si="55"/>
        <v>731.09999999999991</v>
      </c>
      <c r="DO65" s="157">
        <f>DO68+DO76+DO91+DO92+DO94+DO71+DO72+DO90+DO89</f>
        <v>0</v>
      </c>
      <c r="DP65" s="157">
        <f>DP68+DP76+DP91+DP92+DP94+DP71+DP72+DP90+DP89</f>
        <v>448.9</v>
      </c>
      <c r="DQ65" s="157">
        <f>DQ68+DQ76+DQ91+DQ92+DQ94+DQ71+DQ72+DQ90+DQ89</f>
        <v>0</v>
      </c>
      <c r="DR65" s="157">
        <f>DR68+DR76+DR91+DR92+DR94+DR71+DR72+DR90+DR89</f>
        <v>282.2</v>
      </c>
    </row>
    <row r="66" spans="1:122" hidden="1">
      <c r="A66" s="114" t="s">
        <v>92</v>
      </c>
      <c r="B66" s="15"/>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16"/>
      <c r="AD66" s="16"/>
      <c r="AE66" s="16"/>
      <c r="AF66" s="16"/>
      <c r="AG66" s="162">
        <f t="shared" si="40"/>
        <v>0</v>
      </c>
      <c r="AH66" s="165"/>
      <c r="AI66" s="160"/>
      <c r="AJ66" s="160"/>
      <c r="AK66" s="160"/>
      <c r="AL66" s="160"/>
      <c r="AM66" s="160"/>
      <c r="AN66" s="160"/>
      <c r="AO66" s="160"/>
      <c r="AP66" s="165"/>
      <c r="AQ66" s="161">
        <f t="shared" si="41"/>
        <v>0</v>
      </c>
      <c r="AR66" s="159"/>
      <c r="AS66" s="159"/>
      <c r="AT66" s="159"/>
      <c r="AU66" s="159"/>
      <c r="AV66" s="162">
        <f t="shared" si="42"/>
        <v>0</v>
      </c>
      <c r="AW66" s="160"/>
      <c r="AX66" s="160"/>
      <c r="AY66" s="160"/>
      <c r="AZ66" s="160"/>
      <c r="BA66" s="161">
        <f t="shared" si="43"/>
        <v>0</v>
      </c>
      <c r="BB66" s="159"/>
      <c r="BC66" s="159"/>
      <c r="BD66" s="159"/>
      <c r="BE66" s="159"/>
      <c r="BF66" s="161">
        <f t="shared" si="47"/>
        <v>0</v>
      </c>
      <c r="BG66" s="159"/>
      <c r="BH66" s="159"/>
      <c r="BI66" s="159"/>
      <c r="BJ66" s="159"/>
      <c r="BK66" s="162">
        <f t="shared" si="56"/>
        <v>0</v>
      </c>
      <c r="BL66" s="165"/>
      <c r="BM66" s="160"/>
      <c r="BN66" s="160"/>
      <c r="BO66" s="160"/>
      <c r="BP66" s="160"/>
      <c r="BQ66" s="160"/>
      <c r="BR66" s="160"/>
      <c r="BS66" s="160"/>
      <c r="BT66" s="165"/>
      <c r="BU66" s="161">
        <f t="shared" si="48"/>
        <v>0</v>
      </c>
      <c r="BV66" s="159"/>
      <c r="BW66" s="159"/>
      <c r="BX66" s="159"/>
      <c r="BY66" s="159"/>
      <c r="BZ66" s="162">
        <f t="shared" si="49"/>
        <v>0</v>
      </c>
      <c r="CA66" s="160"/>
      <c r="CB66" s="160"/>
      <c r="CC66" s="160"/>
      <c r="CD66" s="160"/>
      <c r="CE66" s="161">
        <f t="shared" si="50"/>
        <v>0</v>
      </c>
      <c r="CF66" s="159"/>
      <c r="CG66" s="159"/>
      <c r="CH66" s="159"/>
      <c r="CI66" s="159"/>
      <c r="CJ66" s="161">
        <f t="shared" si="51"/>
        <v>0</v>
      </c>
      <c r="CK66" s="159"/>
      <c r="CL66" s="159"/>
      <c r="CM66" s="159"/>
      <c r="CN66" s="159"/>
      <c r="CO66" s="165"/>
      <c r="CP66" s="160"/>
      <c r="CQ66" s="160"/>
      <c r="CR66" s="160"/>
      <c r="CS66" s="165"/>
      <c r="CT66" s="161">
        <f t="shared" si="52"/>
        <v>0</v>
      </c>
      <c r="CU66" s="159"/>
      <c r="CV66" s="159"/>
      <c r="CW66" s="159"/>
      <c r="CX66" s="159"/>
      <c r="CY66" s="162">
        <f t="shared" si="53"/>
        <v>0</v>
      </c>
      <c r="CZ66" s="160"/>
      <c r="DA66" s="160"/>
      <c r="DB66" s="160"/>
      <c r="DC66" s="160"/>
      <c r="DD66" s="165"/>
      <c r="DE66" s="160"/>
      <c r="DF66" s="160"/>
      <c r="DG66" s="160"/>
      <c r="DH66" s="165"/>
      <c r="DI66" s="161">
        <f t="shared" si="54"/>
        <v>0</v>
      </c>
      <c r="DJ66" s="159"/>
      <c r="DK66" s="159"/>
      <c r="DL66" s="159"/>
      <c r="DM66" s="159"/>
      <c r="DN66" s="162">
        <f t="shared" si="55"/>
        <v>0</v>
      </c>
      <c r="DO66" s="160"/>
      <c r="DP66" s="160"/>
      <c r="DQ66" s="160"/>
      <c r="DR66" s="160"/>
    </row>
    <row r="67" spans="1:122" hidden="1">
      <c r="A67" s="115" t="s">
        <v>93</v>
      </c>
      <c r="B67" s="17"/>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18"/>
      <c r="AD67" s="18"/>
      <c r="AE67" s="18"/>
      <c r="AF67" s="18"/>
      <c r="AG67" s="162">
        <f t="shared" si="40"/>
        <v>0</v>
      </c>
      <c r="AH67" s="162"/>
      <c r="AI67" s="162"/>
      <c r="AJ67" s="162"/>
      <c r="AK67" s="162"/>
      <c r="AL67" s="162"/>
      <c r="AM67" s="162"/>
      <c r="AN67" s="162"/>
      <c r="AO67" s="162"/>
      <c r="AP67" s="162"/>
      <c r="AQ67" s="161">
        <f t="shared" si="41"/>
        <v>0</v>
      </c>
      <c r="AR67" s="161"/>
      <c r="AS67" s="161"/>
      <c r="AT67" s="161"/>
      <c r="AU67" s="161"/>
      <c r="AV67" s="162">
        <f t="shared" si="42"/>
        <v>0</v>
      </c>
      <c r="AW67" s="162"/>
      <c r="AX67" s="162"/>
      <c r="AY67" s="162"/>
      <c r="AZ67" s="162"/>
      <c r="BA67" s="161">
        <f t="shared" si="43"/>
        <v>0</v>
      </c>
      <c r="BB67" s="161"/>
      <c r="BC67" s="161"/>
      <c r="BD67" s="161"/>
      <c r="BE67" s="161"/>
      <c r="BF67" s="161">
        <f t="shared" si="47"/>
        <v>0</v>
      </c>
      <c r="BG67" s="161"/>
      <c r="BH67" s="161"/>
      <c r="BI67" s="161"/>
      <c r="BJ67" s="161"/>
      <c r="BK67" s="162">
        <f t="shared" si="56"/>
        <v>0</v>
      </c>
      <c r="BL67" s="162"/>
      <c r="BM67" s="162"/>
      <c r="BN67" s="162"/>
      <c r="BO67" s="162"/>
      <c r="BP67" s="162"/>
      <c r="BQ67" s="162"/>
      <c r="BR67" s="162"/>
      <c r="BS67" s="162"/>
      <c r="BT67" s="162"/>
      <c r="BU67" s="161">
        <f t="shared" si="48"/>
        <v>0</v>
      </c>
      <c r="BV67" s="161"/>
      <c r="BW67" s="161"/>
      <c r="BX67" s="161"/>
      <c r="BY67" s="161"/>
      <c r="BZ67" s="162">
        <f t="shared" si="49"/>
        <v>0</v>
      </c>
      <c r="CA67" s="162"/>
      <c r="CB67" s="162"/>
      <c r="CC67" s="162"/>
      <c r="CD67" s="162"/>
      <c r="CE67" s="161">
        <f t="shared" si="50"/>
        <v>0</v>
      </c>
      <c r="CF67" s="161"/>
      <c r="CG67" s="161"/>
      <c r="CH67" s="161"/>
      <c r="CI67" s="161"/>
      <c r="CJ67" s="161">
        <f t="shared" si="51"/>
        <v>0</v>
      </c>
      <c r="CK67" s="161"/>
      <c r="CL67" s="161"/>
      <c r="CM67" s="161"/>
      <c r="CN67" s="161"/>
      <c r="CO67" s="162"/>
      <c r="CP67" s="162"/>
      <c r="CQ67" s="162"/>
      <c r="CR67" s="162"/>
      <c r="CS67" s="162"/>
      <c r="CT67" s="161">
        <f t="shared" si="52"/>
        <v>0</v>
      </c>
      <c r="CU67" s="161"/>
      <c r="CV67" s="161"/>
      <c r="CW67" s="161"/>
      <c r="CX67" s="161"/>
      <c r="CY67" s="162">
        <f t="shared" si="53"/>
        <v>0</v>
      </c>
      <c r="CZ67" s="162"/>
      <c r="DA67" s="162"/>
      <c r="DB67" s="162"/>
      <c r="DC67" s="162"/>
      <c r="DD67" s="162"/>
      <c r="DE67" s="162"/>
      <c r="DF67" s="162"/>
      <c r="DG67" s="162"/>
      <c r="DH67" s="162"/>
      <c r="DI67" s="161">
        <f t="shared" si="54"/>
        <v>0</v>
      </c>
      <c r="DJ67" s="161"/>
      <c r="DK67" s="161"/>
      <c r="DL67" s="161"/>
      <c r="DM67" s="161"/>
      <c r="DN67" s="162">
        <f t="shared" si="55"/>
        <v>0</v>
      </c>
      <c r="DO67" s="162"/>
      <c r="DP67" s="162"/>
      <c r="DQ67" s="162"/>
      <c r="DR67" s="162"/>
    </row>
    <row r="68" spans="1:122" ht="19.5" hidden="1" customHeight="1">
      <c r="A68" s="1232" t="s">
        <v>100</v>
      </c>
      <c r="B68" s="22">
        <v>6601</v>
      </c>
      <c r="C68" s="68" t="s">
        <v>124</v>
      </c>
      <c r="D68" s="68" t="s">
        <v>394</v>
      </c>
      <c r="E68" s="68" t="s">
        <v>125</v>
      </c>
      <c r="F68" s="59"/>
      <c r="G68" s="59"/>
      <c r="H68" s="59"/>
      <c r="I68" s="59"/>
      <c r="J68" s="59"/>
      <c r="K68" s="59"/>
      <c r="L68" s="59"/>
      <c r="M68" s="64" t="s">
        <v>75</v>
      </c>
      <c r="N68" s="60" t="s">
        <v>424</v>
      </c>
      <c r="O68" s="60" t="s">
        <v>74</v>
      </c>
      <c r="P68" s="59" t="s">
        <v>101</v>
      </c>
      <c r="Q68" s="59"/>
      <c r="R68" s="59"/>
      <c r="S68" s="59"/>
      <c r="T68" s="59"/>
      <c r="U68" s="59"/>
      <c r="V68" s="59"/>
      <c r="W68" s="68" t="s">
        <v>45</v>
      </c>
      <c r="X68" s="68" t="s">
        <v>391</v>
      </c>
      <c r="Y68" s="68" t="s">
        <v>46</v>
      </c>
      <c r="Z68" s="70" t="s">
        <v>94</v>
      </c>
      <c r="AA68" s="71" t="s">
        <v>424</v>
      </c>
      <c r="AB68" s="71" t="s">
        <v>56</v>
      </c>
      <c r="AC68" s="18"/>
      <c r="AD68" s="18" t="s">
        <v>158</v>
      </c>
      <c r="AE68" s="18"/>
      <c r="AF68" s="18"/>
      <c r="AG68" s="162">
        <f t="shared" si="40"/>
        <v>0</v>
      </c>
      <c r="AH68" s="162"/>
      <c r="AI68" s="162">
        <f>AI69+AI70</f>
        <v>0</v>
      </c>
      <c r="AJ68" s="162"/>
      <c r="AK68" s="162">
        <f>AK69+AK70</f>
        <v>0</v>
      </c>
      <c r="AL68" s="162"/>
      <c r="AM68" s="162">
        <f>AM69+AM70</f>
        <v>0</v>
      </c>
      <c r="AN68" s="162"/>
      <c r="AO68" s="162">
        <f>AO69+AO70</f>
        <v>0</v>
      </c>
      <c r="AP68" s="162"/>
      <c r="AQ68" s="161">
        <f t="shared" si="41"/>
        <v>0</v>
      </c>
      <c r="AR68" s="161"/>
      <c r="AS68" s="161"/>
      <c r="AT68" s="161"/>
      <c r="AU68" s="161"/>
      <c r="AV68" s="162">
        <f t="shared" si="42"/>
        <v>0</v>
      </c>
      <c r="AW68" s="162"/>
      <c r="AX68" s="162"/>
      <c r="AY68" s="162"/>
      <c r="AZ68" s="162"/>
      <c r="BA68" s="161">
        <f t="shared" si="43"/>
        <v>0</v>
      </c>
      <c r="BB68" s="161"/>
      <c r="BC68" s="161"/>
      <c r="BD68" s="161"/>
      <c r="BE68" s="161"/>
      <c r="BF68" s="161">
        <f t="shared" si="47"/>
        <v>0</v>
      </c>
      <c r="BG68" s="161"/>
      <c r="BH68" s="161"/>
      <c r="BI68" s="161"/>
      <c r="BJ68" s="161"/>
      <c r="BK68" s="162">
        <f t="shared" si="56"/>
        <v>0</v>
      </c>
      <c r="BL68" s="162"/>
      <c r="BM68" s="162">
        <f>BM69+BM70</f>
        <v>0</v>
      </c>
      <c r="BN68" s="162"/>
      <c r="BO68" s="162">
        <f>BO69+BO70</f>
        <v>0</v>
      </c>
      <c r="BP68" s="162"/>
      <c r="BQ68" s="162">
        <f>BQ69+BQ70</f>
        <v>0</v>
      </c>
      <c r="BR68" s="162"/>
      <c r="BS68" s="162">
        <f>BS69+BS70</f>
        <v>0</v>
      </c>
      <c r="BT68" s="162"/>
      <c r="BU68" s="161">
        <f t="shared" si="48"/>
        <v>0</v>
      </c>
      <c r="BV68" s="161"/>
      <c r="BW68" s="161"/>
      <c r="BX68" s="161"/>
      <c r="BY68" s="161"/>
      <c r="BZ68" s="162">
        <f t="shared" si="49"/>
        <v>0</v>
      </c>
      <c r="CA68" s="162"/>
      <c r="CB68" s="162"/>
      <c r="CC68" s="162"/>
      <c r="CD68" s="162"/>
      <c r="CE68" s="161">
        <f t="shared" si="50"/>
        <v>0</v>
      </c>
      <c r="CF68" s="161"/>
      <c r="CG68" s="161"/>
      <c r="CH68" s="161"/>
      <c r="CI68" s="161"/>
      <c r="CJ68" s="161">
        <f t="shared" si="51"/>
        <v>0</v>
      </c>
      <c r="CK68" s="161"/>
      <c r="CL68" s="161"/>
      <c r="CM68" s="161"/>
      <c r="CN68" s="161"/>
      <c r="CO68" s="162"/>
      <c r="CP68" s="162"/>
      <c r="CQ68" s="162"/>
      <c r="CR68" s="162"/>
      <c r="CS68" s="162"/>
      <c r="CT68" s="161">
        <f t="shared" si="52"/>
        <v>0</v>
      </c>
      <c r="CU68" s="161"/>
      <c r="CV68" s="161"/>
      <c r="CW68" s="161"/>
      <c r="CX68" s="161"/>
      <c r="CY68" s="162">
        <f t="shared" si="53"/>
        <v>0</v>
      </c>
      <c r="CZ68" s="162"/>
      <c r="DA68" s="162"/>
      <c r="DB68" s="162"/>
      <c r="DC68" s="162"/>
      <c r="DD68" s="162"/>
      <c r="DE68" s="162"/>
      <c r="DF68" s="162"/>
      <c r="DG68" s="162"/>
      <c r="DH68" s="162"/>
      <c r="DI68" s="161">
        <f t="shared" si="54"/>
        <v>0</v>
      </c>
      <c r="DJ68" s="161"/>
      <c r="DK68" s="161"/>
      <c r="DL68" s="161"/>
      <c r="DM68" s="161"/>
      <c r="DN68" s="162">
        <f t="shared" si="55"/>
        <v>0</v>
      </c>
      <c r="DO68" s="162"/>
      <c r="DP68" s="162"/>
      <c r="DQ68" s="162"/>
      <c r="DR68" s="162"/>
    </row>
    <row r="69" spans="1:122" hidden="1">
      <c r="A69" s="1233"/>
      <c r="B69" s="22"/>
      <c r="C69" s="79"/>
      <c r="D69" s="79"/>
      <c r="E69" s="79"/>
      <c r="F69" s="59"/>
      <c r="G69" s="59"/>
      <c r="H69" s="59"/>
      <c r="I69" s="59"/>
      <c r="J69" s="59"/>
      <c r="K69" s="59"/>
      <c r="L69" s="59"/>
      <c r="M69" s="64"/>
      <c r="N69" s="60"/>
      <c r="O69" s="60"/>
      <c r="P69" s="59"/>
      <c r="Q69" s="59"/>
      <c r="R69" s="59"/>
      <c r="S69" s="59"/>
      <c r="T69" s="59"/>
      <c r="U69" s="59"/>
      <c r="V69" s="59"/>
      <c r="W69" s="79"/>
      <c r="X69" s="79"/>
      <c r="Y69" s="79"/>
      <c r="Z69" s="70"/>
      <c r="AA69" s="71"/>
      <c r="AB69" s="71"/>
      <c r="AC69" s="18"/>
      <c r="AD69" s="18" t="s">
        <v>158</v>
      </c>
      <c r="AE69" s="18" t="s">
        <v>429</v>
      </c>
      <c r="AF69" s="18" t="s">
        <v>402</v>
      </c>
      <c r="AG69" s="162">
        <f t="shared" si="40"/>
        <v>0</v>
      </c>
      <c r="AH69" s="162"/>
      <c r="AI69" s="162"/>
      <c r="AJ69" s="162"/>
      <c r="AK69" s="162"/>
      <c r="AL69" s="162"/>
      <c r="AM69" s="162"/>
      <c r="AN69" s="162"/>
      <c r="AO69" s="162"/>
      <c r="AP69" s="162"/>
      <c r="AQ69" s="161">
        <f t="shared" si="41"/>
        <v>0</v>
      </c>
      <c r="AR69" s="161"/>
      <c r="AS69" s="161"/>
      <c r="AT69" s="161"/>
      <c r="AU69" s="161"/>
      <c r="AV69" s="162">
        <f t="shared" si="42"/>
        <v>0</v>
      </c>
      <c r="AW69" s="162"/>
      <c r="AX69" s="162"/>
      <c r="AY69" s="162"/>
      <c r="AZ69" s="162"/>
      <c r="BA69" s="161">
        <f t="shared" si="43"/>
        <v>0</v>
      </c>
      <c r="BB69" s="161"/>
      <c r="BC69" s="161"/>
      <c r="BD69" s="161"/>
      <c r="BE69" s="161"/>
      <c r="BF69" s="161">
        <f t="shared" si="47"/>
        <v>0</v>
      </c>
      <c r="BG69" s="161"/>
      <c r="BH69" s="161"/>
      <c r="BI69" s="161"/>
      <c r="BJ69" s="161"/>
      <c r="BK69" s="162">
        <f t="shared" si="56"/>
        <v>0</v>
      </c>
      <c r="BL69" s="162"/>
      <c r="BM69" s="162"/>
      <c r="BN69" s="162"/>
      <c r="BO69" s="162"/>
      <c r="BP69" s="162"/>
      <c r="BQ69" s="162"/>
      <c r="BR69" s="162"/>
      <c r="BS69" s="162"/>
      <c r="BT69" s="162"/>
      <c r="BU69" s="161">
        <f t="shared" si="48"/>
        <v>0</v>
      </c>
      <c r="BV69" s="161"/>
      <c r="BW69" s="161"/>
      <c r="BX69" s="161"/>
      <c r="BY69" s="161"/>
      <c r="BZ69" s="162">
        <f t="shared" si="49"/>
        <v>0</v>
      </c>
      <c r="CA69" s="162"/>
      <c r="CB69" s="162"/>
      <c r="CC69" s="162"/>
      <c r="CD69" s="162"/>
      <c r="CE69" s="161">
        <f t="shared" si="50"/>
        <v>0</v>
      </c>
      <c r="CF69" s="161"/>
      <c r="CG69" s="161"/>
      <c r="CH69" s="161"/>
      <c r="CI69" s="161"/>
      <c r="CJ69" s="161">
        <f t="shared" si="51"/>
        <v>0</v>
      </c>
      <c r="CK69" s="161"/>
      <c r="CL69" s="161"/>
      <c r="CM69" s="161"/>
      <c r="CN69" s="161"/>
      <c r="CO69" s="162"/>
      <c r="CP69" s="162"/>
      <c r="CQ69" s="162"/>
      <c r="CR69" s="162"/>
      <c r="CS69" s="162"/>
      <c r="CT69" s="161">
        <f t="shared" si="52"/>
        <v>0</v>
      </c>
      <c r="CU69" s="161"/>
      <c r="CV69" s="161"/>
      <c r="CW69" s="161"/>
      <c r="CX69" s="161"/>
      <c r="CY69" s="162">
        <f t="shared" si="53"/>
        <v>0</v>
      </c>
      <c r="CZ69" s="162"/>
      <c r="DA69" s="162"/>
      <c r="DB69" s="162"/>
      <c r="DC69" s="162"/>
      <c r="DD69" s="162"/>
      <c r="DE69" s="162"/>
      <c r="DF69" s="162"/>
      <c r="DG69" s="162"/>
      <c r="DH69" s="162"/>
      <c r="DI69" s="161">
        <f t="shared" si="54"/>
        <v>0</v>
      </c>
      <c r="DJ69" s="161"/>
      <c r="DK69" s="161"/>
      <c r="DL69" s="161"/>
      <c r="DM69" s="161"/>
      <c r="DN69" s="162">
        <f t="shared" si="55"/>
        <v>0</v>
      </c>
      <c r="DO69" s="162"/>
      <c r="DP69" s="162"/>
      <c r="DQ69" s="162"/>
      <c r="DR69" s="162"/>
    </row>
    <row r="70" spans="1:122" hidden="1">
      <c r="A70" s="1233"/>
      <c r="B70" s="22"/>
      <c r="C70" s="79"/>
      <c r="D70" s="79"/>
      <c r="E70" s="79"/>
      <c r="F70" s="59"/>
      <c r="G70" s="59"/>
      <c r="H70" s="59"/>
      <c r="I70" s="59"/>
      <c r="J70" s="59"/>
      <c r="K70" s="59"/>
      <c r="L70" s="59"/>
      <c r="M70" s="64"/>
      <c r="N70" s="60"/>
      <c r="O70" s="60"/>
      <c r="P70" s="59"/>
      <c r="Q70" s="59"/>
      <c r="R70" s="59"/>
      <c r="S70" s="59"/>
      <c r="T70" s="59"/>
      <c r="U70" s="59"/>
      <c r="V70" s="59"/>
      <c r="W70" s="79"/>
      <c r="X70" s="79"/>
      <c r="Y70" s="79"/>
      <c r="Z70" s="70"/>
      <c r="AA70" s="71"/>
      <c r="AB70" s="71"/>
      <c r="AC70" s="18"/>
      <c r="AD70" s="18" t="s">
        <v>158</v>
      </c>
      <c r="AE70" s="18" t="s">
        <v>428</v>
      </c>
      <c r="AF70" s="18" t="s">
        <v>402</v>
      </c>
      <c r="AG70" s="162">
        <f t="shared" si="40"/>
        <v>0</v>
      </c>
      <c r="AH70" s="162"/>
      <c r="AI70" s="162"/>
      <c r="AJ70" s="162"/>
      <c r="AK70" s="162"/>
      <c r="AL70" s="162"/>
      <c r="AM70" s="162"/>
      <c r="AN70" s="162"/>
      <c r="AO70" s="162"/>
      <c r="AP70" s="162"/>
      <c r="AQ70" s="161">
        <f t="shared" si="41"/>
        <v>0</v>
      </c>
      <c r="AR70" s="161"/>
      <c r="AS70" s="161"/>
      <c r="AT70" s="161"/>
      <c r="AU70" s="161"/>
      <c r="AV70" s="162">
        <f t="shared" si="42"/>
        <v>0</v>
      </c>
      <c r="AW70" s="162"/>
      <c r="AX70" s="162"/>
      <c r="AY70" s="162"/>
      <c r="AZ70" s="162"/>
      <c r="BA70" s="161">
        <f t="shared" si="43"/>
        <v>0</v>
      </c>
      <c r="BB70" s="161"/>
      <c r="BC70" s="161"/>
      <c r="BD70" s="161"/>
      <c r="BE70" s="161"/>
      <c r="BF70" s="161">
        <f t="shared" si="47"/>
        <v>0</v>
      </c>
      <c r="BG70" s="161"/>
      <c r="BH70" s="161"/>
      <c r="BI70" s="161"/>
      <c r="BJ70" s="161"/>
      <c r="BK70" s="162">
        <f t="shared" si="56"/>
        <v>0</v>
      </c>
      <c r="BL70" s="162"/>
      <c r="BM70" s="162"/>
      <c r="BN70" s="162"/>
      <c r="BO70" s="162"/>
      <c r="BP70" s="162"/>
      <c r="BQ70" s="162"/>
      <c r="BR70" s="162"/>
      <c r="BS70" s="162"/>
      <c r="BT70" s="162"/>
      <c r="BU70" s="161">
        <f t="shared" si="48"/>
        <v>0</v>
      </c>
      <c r="BV70" s="161"/>
      <c r="BW70" s="161"/>
      <c r="BX70" s="161"/>
      <c r="BY70" s="161"/>
      <c r="BZ70" s="162">
        <f t="shared" si="49"/>
        <v>0</v>
      </c>
      <c r="CA70" s="162"/>
      <c r="CB70" s="162"/>
      <c r="CC70" s="162"/>
      <c r="CD70" s="162"/>
      <c r="CE70" s="161">
        <f t="shared" si="50"/>
        <v>0</v>
      </c>
      <c r="CF70" s="161"/>
      <c r="CG70" s="161"/>
      <c r="CH70" s="161"/>
      <c r="CI70" s="161"/>
      <c r="CJ70" s="161">
        <f t="shared" si="51"/>
        <v>0</v>
      </c>
      <c r="CK70" s="161"/>
      <c r="CL70" s="161"/>
      <c r="CM70" s="161"/>
      <c r="CN70" s="161"/>
      <c r="CO70" s="162"/>
      <c r="CP70" s="162"/>
      <c r="CQ70" s="162"/>
      <c r="CR70" s="162"/>
      <c r="CS70" s="162"/>
      <c r="CT70" s="161">
        <f t="shared" si="52"/>
        <v>0</v>
      </c>
      <c r="CU70" s="161"/>
      <c r="CV70" s="161"/>
      <c r="CW70" s="161"/>
      <c r="CX70" s="161"/>
      <c r="CY70" s="162">
        <f t="shared" si="53"/>
        <v>0</v>
      </c>
      <c r="CZ70" s="162"/>
      <c r="DA70" s="162"/>
      <c r="DB70" s="162"/>
      <c r="DC70" s="162"/>
      <c r="DD70" s="162"/>
      <c r="DE70" s="162"/>
      <c r="DF70" s="162"/>
      <c r="DG70" s="162"/>
      <c r="DH70" s="162"/>
      <c r="DI70" s="161">
        <f t="shared" si="54"/>
        <v>0</v>
      </c>
      <c r="DJ70" s="161"/>
      <c r="DK70" s="161"/>
      <c r="DL70" s="161"/>
      <c r="DM70" s="161"/>
      <c r="DN70" s="162">
        <f t="shared" si="55"/>
        <v>0</v>
      </c>
      <c r="DO70" s="162"/>
      <c r="DP70" s="162"/>
      <c r="DQ70" s="162"/>
      <c r="DR70" s="162"/>
    </row>
    <row r="71" spans="1:122" ht="17.25" hidden="1" customHeight="1">
      <c r="A71" s="1233"/>
      <c r="B71" s="22"/>
      <c r="C71" s="59"/>
      <c r="D71" s="59"/>
      <c r="E71" s="59"/>
      <c r="F71" s="59"/>
      <c r="G71" s="59"/>
      <c r="H71" s="59"/>
      <c r="I71" s="59"/>
      <c r="J71" s="59"/>
      <c r="K71" s="59"/>
      <c r="L71" s="59"/>
      <c r="M71" s="64" t="s">
        <v>73</v>
      </c>
      <c r="N71" s="60" t="s">
        <v>424</v>
      </c>
      <c r="O71" s="60" t="s">
        <v>74</v>
      </c>
      <c r="P71" s="59">
        <v>29</v>
      </c>
      <c r="Q71" s="59"/>
      <c r="R71" s="59"/>
      <c r="S71" s="59"/>
      <c r="T71" s="59"/>
      <c r="U71" s="59"/>
      <c r="V71" s="59"/>
      <c r="W71" s="59"/>
      <c r="X71" s="59"/>
      <c r="Y71" s="59"/>
      <c r="Z71" s="63" t="s">
        <v>167</v>
      </c>
      <c r="AA71" s="63" t="s">
        <v>424</v>
      </c>
      <c r="AB71" s="63" t="s">
        <v>56</v>
      </c>
      <c r="AC71" s="18"/>
      <c r="AD71" s="18" t="s">
        <v>158</v>
      </c>
      <c r="AE71" s="18"/>
      <c r="AF71" s="18"/>
      <c r="AG71" s="162">
        <f t="shared" si="40"/>
        <v>0</v>
      </c>
      <c r="AH71" s="162"/>
      <c r="AI71" s="162"/>
      <c r="AJ71" s="162"/>
      <c r="AK71" s="162"/>
      <c r="AL71" s="162"/>
      <c r="AM71" s="162"/>
      <c r="AN71" s="162"/>
      <c r="AO71" s="162"/>
      <c r="AP71" s="162"/>
      <c r="AQ71" s="161">
        <f t="shared" si="41"/>
        <v>0</v>
      </c>
      <c r="AR71" s="161"/>
      <c r="AS71" s="161"/>
      <c r="AT71" s="161"/>
      <c r="AU71" s="161"/>
      <c r="AV71" s="162">
        <f t="shared" si="42"/>
        <v>0</v>
      </c>
      <c r="AW71" s="162"/>
      <c r="AX71" s="162"/>
      <c r="AY71" s="162"/>
      <c r="AZ71" s="162"/>
      <c r="BA71" s="161">
        <f t="shared" si="43"/>
        <v>0</v>
      </c>
      <c r="BB71" s="161"/>
      <c r="BC71" s="161"/>
      <c r="BD71" s="161"/>
      <c r="BE71" s="161"/>
      <c r="BF71" s="161">
        <f t="shared" si="47"/>
        <v>0</v>
      </c>
      <c r="BG71" s="161"/>
      <c r="BH71" s="161"/>
      <c r="BI71" s="161"/>
      <c r="BJ71" s="161"/>
      <c r="BK71" s="162">
        <f t="shared" si="56"/>
        <v>0</v>
      </c>
      <c r="BL71" s="162"/>
      <c r="BM71" s="162"/>
      <c r="BN71" s="162"/>
      <c r="BO71" s="162"/>
      <c r="BP71" s="162"/>
      <c r="BQ71" s="162"/>
      <c r="BR71" s="162"/>
      <c r="BS71" s="162"/>
      <c r="BT71" s="162"/>
      <c r="BU71" s="161">
        <f t="shared" si="48"/>
        <v>0</v>
      </c>
      <c r="BV71" s="161"/>
      <c r="BW71" s="161"/>
      <c r="BX71" s="161"/>
      <c r="BY71" s="161"/>
      <c r="BZ71" s="162">
        <f t="shared" si="49"/>
        <v>0</v>
      </c>
      <c r="CA71" s="162"/>
      <c r="CB71" s="162"/>
      <c r="CC71" s="162"/>
      <c r="CD71" s="162"/>
      <c r="CE71" s="161">
        <f t="shared" si="50"/>
        <v>0</v>
      </c>
      <c r="CF71" s="161"/>
      <c r="CG71" s="161"/>
      <c r="CH71" s="161"/>
      <c r="CI71" s="161"/>
      <c r="CJ71" s="161">
        <f t="shared" si="51"/>
        <v>0</v>
      </c>
      <c r="CK71" s="161"/>
      <c r="CL71" s="161"/>
      <c r="CM71" s="161"/>
      <c r="CN71" s="161"/>
      <c r="CO71" s="162"/>
      <c r="CP71" s="162"/>
      <c r="CQ71" s="162"/>
      <c r="CR71" s="162"/>
      <c r="CS71" s="162"/>
      <c r="CT71" s="161">
        <f t="shared" si="52"/>
        <v>0</v>
      </c>
      <c r="CU71" s="161"/>
      <c r="CV71" s="161"/>
      <c r="CW71" s="161"/>
      <c r="CX71" s="161"/>
      <c r="CY71" s="162">
        <f t="shared" si="53"/>
        <v>0</v>
      </c>
      <c r="CZ71" s="162"/>
      <c r="DA71" s="162"/>
      <c r="DB71" s="162"/>
      <c r="DC71" s="162"/>
      <c r="DD71" s="162"/>
      <c r="DE71" s="162"/>
      <c r="DF71" s="162"/>
      <c r="DG71" s="162"/>
      <c r="DH71" s="162"/>
      <c r="DI71" s="161">
        <f t="shared" si="54"/>
        <v>0</v>
      </c>
      <c r="DJ71" s="161"/>
      <c r="DK71" s="161"/>
      <c r="DL71" s="161"/>
      <c r="DM71" s="161"/>
      <c r="DN71" s="162">
        <f t="shared" si="55"/>
        <v>0</v>
      </c>
      <c r="DO71" s="162"/>
      <c r="DP71" s="162"/>
      <c r="DQ71" s="162"/>
      <c r="DR71" s="162"/>
    </row>
    <row r="72" spans="1:122" ht="16.5" hidden="1" customHeight="1">
      <c r="A72" s="1233"/>
      <c r="B72" s="1235">
        <v>6601</v>
      </c>
      <c r="C72" s="59"/>
      <c r="D72" s="59"/>
      <c r="E72" s="59"/>
      <c r="F72" s="59"/>
      <c r="G72" s="59"/>
      <c r="H72" s="59"/>
      <c r="I72" s="59"/>
      <c r="J72" s="59"/>
      <c r="K72" s="59"/>
      <c r="L72" s="59"/>
      <c r="M72" s="1229" t="s">
        <v>129</v>
      </c>
      <c r="N72" s="1245" t="s">
        <v>424</v>
      </c>
      <c r="O72" s="1245" t="s">
        <v>74</v>
      </c>
      <c r="P72" s="59">
        <v>10</v>
      </c>
      <c r="Q72" s="59"/>
      <c r="R72" s="59"/>
      <c r="S72" s="59"/>
      <c r="T72" s="59"/>
      <c r="U72" s="59"/>
      <c r="V72" s="59"/>
      <c r="W72" s="59"/>
      <c r="X72" s="59"/>
      <c r="Y72" s="59"/>
      <c r="Z72" s="66"/>
      <c r="AA72" s="66"/>
      <c r="AB72" s="66"/>
      <c r="AC72" s="18"/>
      <c r="AD72" s="18" t="s">
        <v>119</v>
      </c>
      <c r="AE72" s="18"/>
      <c r="AF72" s="18"/>
      <c r="AG72" s="162">
        <f t="shared" si="40"/>
        <v>0</v>
      </c>
      <c r="AH72" s="162"/>
      <c r="AI72" s="162"/>
      <c r="AJ72" s="162"/>
      <c r="AK72" s="162"/>
      <c r="AL72" s="162"/>
      <c r="AM72" s="162"/>
      <c r="AN72" s="162"/>
      <c r="AO72" s="162"/>
      <c r="AP72" s="162"/>
      <c r="AQ72" s="161">
        <f t="shared" si="41"/>
        <v>0</v>
      </c>
      <c r="AR72" s="161"/>
      <c r="AS72" s="161"/>
      <c r="AT72" s="161"/>
      <c r="AU72" s="161"/>
      <c r="AV72" s="162">
        <f t="shared" si="42"/>
        <v>0</v>
      </c>
      <c r="AW72" s="162"/>
      <c r="AX72" s="162"/>
      <c r="AY72" s="162"/>
      <c r="AZ72" s="162"/>
      <c r="BA72" s="161">
        <f t="shared" si="43"/>
        <v>0</v>
      </c>
      <c r="BB72" s="161"/>
      <c r="BC72" s="161"/>
      <c r="BD72" s="161"/>
      <c r="BE72" s="161"/>
      <c r="BF72" s="161">
        <f t="shared" si="47"/>
        <v>0</v>
      </c>
      <c r="BG72" s="161"/>
      <c r="BH72" s="161"/>
      <c r="BI72" s="161"/>
      <c r="BJ72" s="161"/>
      <c r="BK72" s="162">
        <f t="shared" si="56"/>
        <v>0</v>
      </c>
      <c r="BL72" s="162"/>
      <c r="BM72" s="162"/>
      <c r="BN72" s="162"/>
      <c r="BO72" s="162"/>
      <c r="BP72" s="162"/>
      <c r="BQ72" s="162"/>
      <c r="BR72" s="162"/>
      <c r="BS72" s="162"/>
      <c r="BT72" s="162"/>
      <c r="BU72" s="161">
        <f t="shared" si="48"/>
        <v>0</v>
      </c>
      <c r="BV72" s="161"/>
      <c r="BW72" s="161"/>
      <c r="BX72" s="161"/>
      <c r="BY72" s="161"/>
      <c r="BZ72" s="162">
        <f t="shared" si="49"/>
        <v>0</v>
      </c>
      <c r="CA72" s="162"/>
      <c r="CB72" s="162"/>
      <c r="CC72" s="162"/>
      <c r="CD72" s="162"/>
      <c r="CE72" s="161">
        <f t="shared" si="50"/>
        <v>0</v>
      </c>
      <c r="CF72" s="161"/>
      <c r="CG72" s="161"/>
      <c r="CH72" s="161"/>
      <c r="CI72" s="161"/>
      <c r="CJ72" s="161">
        <f t="shared" si="51"/>
        <v>0</v>
      </c>
      <c r="CK72" s="161"/>
      <c r="CL72" s="161"/>
      <c r="CM72" s="161"/>
      <c r="CN72" s="161"/>
      <c r="CO72" s="162"/>
      <c r="CP72" s="162"/>
      <c r="CQ72" s="162"/>
      <c r="CR72" s="162"/>
      <c r="CS72" s="162"/>
      <c r="CT72" s="161">
        <f t="shared" si="52"/>
        <v>0</v>
      </c>
      <c r="CU72" s="161"/>
      <c r="CV72" s="161"/>
      <c r="CW72" s="161"/>
      <c r="CX72" s="161"/>
      <c r="CY72" s="162">
        <f t="shared" si="53"/>
        <v>0</v>
      </c>
      <c r="CZ72" s="162"/>
      <c r="DA72" s="162"/>
      <c r="DB72" s="162"/>
      <c r="DC72" s="162"/>
      <c r="DD72" s="162"/>
      <c r="DE72" s="162"/>
      <c r="DF72" s="162"/>
      <c r="DG72" s="162"/>
      <c r="DH72" s="162"/>
      <c r="DI72" s="161">
        <f t="shared" si="54"/>
        <v>0</v>
      </c>
      <c r="DJ72" s="161"/>
      <c r="DK72" s="161"/>
      <c r="DL72" s="161"/>
      <c r="DM72" s="161"/>
      <c r="DN72" s="162">
        <f t="shared" si="55"/>
        <v>0</v>
      </c>
      <c r="DO72" s="162"/>
      <c r="DP72" s="162"/>
      <c r="DQ72" s="162"/>
      <c r="DR72" s="162"/>
    </row>
    <row r="73" spans="1:122" hidden="1">
      <c r="A73" s="1233"/>
      <c r="B73" s="1236"/>
      <c r="C73" s="66"/>
      <c r="D73" s="66"/>
      <c r="E73" s="66"/>
      <c r="F73" s="59"/>
      <c r="G73" s="59"/>
      <c r="H73" s="59"/>
      <c r="I73" s="59"/>
      <c r="J73" s="59"/>
      <c r="K73" s="59"/>
      <c r="L73" s="59"/>
      <c r="M73" s="1230"/>
      <c r="N73" s="1246"/>
      <c r="O73" s="1246"/>
      <c r="P73" s="59"/>
      <c r="Q73" s="59"/>
      <c r="R73" s="59"/>
      <c r="S73" s="59"/>
      <c r="T73" s="59"/>
      <c r="U73" s="59"/>
      <c r="V73" s="59"/>
      <c r="W73" s="66"/>
      <c r="X73" s="66"/>
      <c r="Y73" s="66"/>
      <c r="Z73" s="59"/>
      <c r="AA73" s="59"/>
      <c r="AB73" s="59"/>
      <c r="AC73" s="18"/>
      <c r="AD73" s="18" t="s">
        <v>119</v>
      </c>
      <c r="AE73" s="18" t="s">
        <v>447</v>
      </c>
      <c r="AF73" s="18" t="s">
        <v>399</v>
      </c>
      <c r="AG73" s="162">
        <f t="shared" si="40"/>
        <v>0</v>
      </c>
      <c r="AH73" s="162"/>
      <c r="AI73" s="162"/>
      <c r="AJ73" s="162"/>
      <c r="AK73" s="162"/>
      <c r="AL73" s="162"/>
      <c r="AM73" s="162"/>
      <c r="AN73" s="162"/>
      <c r="AO73" s="162"/>
      <c r="AP73" s="162"/>
      <c r="AQ73" s="161">
        <f t="shared" si="41"/>
        <v>0</v>
      </c>
      <c r="AR73" s="161"/>
      <c r="AS73" s="161"/>
      <c r="AT73" s="161"/>
      <c r="AU73" s="161"/>
      <c r="AV73" s="162">
        <f t="shared" si="42"/>
        <v>0</v>
      </c>
      <c r="AW73" s="162"/>
      <c r="AX73" s="162"/>
      <c r="AY73" s="162"/>
      <c r="AZ73" s="162"/>
      <c r="BA73" s="161">
        <f t="shared" si="43"/>
        <v>0</v>
      </c>
      <c r="BB73" s="161"/>
      <c r="BC73" s="161"/>
      <c r="BD73" s="161"/>
      <c r="BE73" s="161"/>
      <c r="BF73" s="161">
        <f t="shared" si="47"/>
        <v>0</v>
      </c>
      <c r="BG73" s="161"/>
      <c r="BH73" s="161"/>
      <c r="BI73" s="161"/>
      <c r="BJ73" s="161"/>
      <c r="BK73" s="162">
        <f t="shared" si="56"/>
        <v>0</v>
      </c>
      <c r="BL73" s="162"/>
      <c r="BM73" s="162"/>
      <c r="BN73" s="162"/>
      <c r="BO73" s="162"/>
      <c r="BP73" s="162"/>
      <c r="BQ73" s="162"/>
      <c r="BR73" s="162"/>
      <c r="BS73" s="162"/>
      <c r="BT73" s="162"/>
      <c r="BU73" s="161">
        <f t="shared" si="48"/>
        <v>0</v>
      </c>
      <c r="BV73" s="161"/>
      <c r="BW73" s="161"/>
      <c r="BX73" s="161"/>
      <c r="BY73" s="161"/>
      <c r="BZ73" s="162">
        <f t="shared" si="49"/>
        <v>0</v>
      </c>
      <c r="CA73" s="162"/>
      <c r="CB73" s="162"/>
      <c r="CC73" s="162"/>
      <c r="CD73" s="162"/>
      <c r="CE73" s="161">
        <f t="shared" si="50"/>
        <v>0</v>
      </c>
      <c r="CF73" s="161"/>
      <c r="CG73" s="161"/>
      <c r="CH73" s="161"/>
      <c r="CI73" s="161"/>
      <c r="CJ73" s="161">
        <f t="shared" si="51"/>
        <v>0</v>
      </c>
      <c r="CK73" s="161"/>
      <c r="CL73" s="161"/>
      <c r="CM73" s="161"/>
      <c r="CN73" s="161"/>
      <c r="CO73" s="162"/>
      <c r="CP73" s="162"/>
      <c r="CQ73" s="162"/>
      <c r="CR73" s="162"/>
      <c r="CS73" s="162"/>
      <c r="CT73" s="161">
        <f t="shared" si="52"/>
        <v>0</v>
      </c>
      <c r="CU73" s="161"/>
      <c r="CV73" s="161"/>
      <c r="CW73" s="161"/>
      <c r="CX73" s="161"/>
      <c r="CY73" s="162">
        <f t="shared" si="53"/>
        <v>0</v>
      </c>
      <c r="CZ73" s="162"/>
      <c r="DA73" s="162"/>
      <c r="DB73" s="162"/>
      <c r="DC73" s="162"/>
      <c r="DD73" s="162"/>
      <c r="DE73" s="162"/>
      <c r="DF73" s="162"/>
      <c r="DG73" s="162"/>
      <c r="DH73" s="162"/>
      <c r="DI73" s="161">
        <f t="shared" si="54"/>
        <v>0</v>
      </c>
      <c r="DJ73" s="161"/>
      <c r="DK73" s="161"/>
      <c r="DL73" s="161"/>
      <c r="DM73" s="161"/>
      <c r="DN73" s="162">
        <f t="shared" si="55"/>
        <v>0</v>
      </c>
      <c r="DO73" s="162"/>
      <c r="DP73" s="162"/>
      <c r="DQ73" s="162"/>
      <c r="DR73" s="162"/>
    </row>
    <row r="74" spans="1:122" hidden="1">
      <c r="A74" s="1233"/>
      <c r="B74" s="1236"/>
      <c r="C74" s="66"/>
      <c r="D74" s="66"/>
      <c r="E74" s="66"/>
      <c r="F74" s="59"/>
      <c r="G74" s="59"/>
      <c r="H74" s="59"/>
      <c r="I74" s="59"/>
      <c r="J74" s="59"/>
      <c r="K74" s="59"/>
      <c r="L74" s="59"/>
      <c r="M74" s="1230"/>
      <c r="N74" s="67"/>
      <c r="O74" s="67"/>
      <c r="P74" s="59"/>
      <c r="Q74" s="59"/>
      <c r="R74" s="59"/>
      <c r="S74" s="59"/>
      <c r="T74" s="59"/>
      <c r="U74" s="59"/>
      <c r="V74" s="59"/>
      <c r="W74" s="66"/>
      <c r="X74" s="66"/>
      <c r="Y74" s="66"/>
      <c r="Z74" s="59"/>
      <c r="AA74" s="59"/>
      <c r="AB74" s="59"/>
      <c r="AC74" s="18"/>
      <c r="AD74" s="18" t="s">
        <v>119</v>
      </c>
      <c r="AE74" s="18" t="s">
        <v>415</v>
      </c>
      <c r="AF74" s="18" t="s">
        <v>399</v>
      </c>
      <c r="AG74" s="162">
        <f t="shared" si="40"/>
        <v>0</v>
      </c>
      <c r="AH74" s="162"/>
      <c r="AI74" s="162"/>
      <c r="AJ74" s="162"/>
      <c r="AK74" s="162"/>
      <c r="AL74" s="162"/>
      <c r="AM74" s="162"/>
      <c r="AN74" s="162"/>
      <c r="AO74" s="162"/>
      <c r="AP74" s="162"/>
      <c r="AQ74" s="161">
        <f t="shared" si="41"/>
        <v>0</v>
      </c>
      <c r="AR74" s="161"/>
      <c r="AS74" s="161"/>
      <c r="AT74" s="161"/>
      <c r="AU74" s="161"/>
      <c r="AV74" s="162">
        <f t="shared" si="42"/>
        <v>0</v>
      </c>
      <c r="AW74" s="162"/>
      <c r="AX74" s="162"/>
      <c r="AY74" s="162"/>
      <c r="AZ74" s="162"/>
      <c r="BA74" s="161">
        <f t="shared" si="43"/>
        <v>0</v>
      </c>
      <c r="BB74" s="161"/>
      <c r="BC74" s="161"/>
      <c r="BD74" s="161"/>
      <c r="BE74" s="161"/>
      <c r="BF74" s="161">
        <f t="shared" si="47"/>
        <v>0</v>
      </c>
      <c r="BG74" s="161"/>
      <c r="BH74" s="161"/>
      <c r="BI74" s="161"/>
      <c r="BJ74" s="161"/>
      <c r="BK74" s="162">
        <f t="shared" si="56"/>
        <v>0</v>
      </c>
      <c r="BL74" s="162"/>
      <c r="BM74" s="162"/>
      <c r="BN74" s="162"/>
      <c r="BO74" s="162"/>
      <c r="BP74" s="162"/>
      <c r="BQ74" s="162"/>
      <c r="BR74" s="162"/>
      <c r="BS74" s="162"/>
      <c r="BT74" s="162"/>
      <c r="BU74" s="161">
        <f t="shared" si="48"/>
        <v>0</v>
      </c>
      <c r="BV74" s="161"/>
      <c r="BW74" s="161"/>
      <c r="BX74" s="161"/>
      <c r="BY74" s="161"/>
      <c r="BZ74" s="162">
        <f t="shared" si="49"/>
        <v>0</v>
      </c>
      <c r="CA74" s="162"/>
      <c r="CB74" s="162"/>
      <c r="CC74" s="162"/>
      <c r="CD74" s="162"/>
      <c r="CE74" s="161">
        <f t="shared" si="50"/>
        <v>0</v>
      </c>
      <c r="CF74" s="161"/>
      <c r="CG74" s="161"/>
      <c r="CH74" s="161"/>
      <c r="CI74" s="161"/>
      <c r="CJ74" s="161">
        <f t="shared" si="51"/>
        <v>0</v>
      </c>
      <c r="CK74" s="161"/>
      <c r="CL74" s="161"/>
      <c r="CM74" s="161"/>
      <c r="CN74" s="161"/>
      <c r="CO74" s="162"/>
      <c r="CP74" s="162"/>
      <c r="CQ74" s="162"/>
      <c r="CR74" s="162"/>
      <c r="CS74" s="162"/>
      <c r="CT74" s="161">
        <f t="shared" si="52"/>
        <v>0</v>
      </c>
      <c r="CU74" s="161"/>
      <c r="CV74" s="161"/>
      <c r="CW74" s="161"/>
      <c r="CX74" s="161"/>
      <c r="CY74" s="162">
        <f t="shared" si="53"/>
        <v>0</v>
      </c>
      <c r="CZ74" s="162"/>
      <c r="DA74" s="162"/>
      <c r="DB74" s="162"/>
      <c r="DC74" s="162"/>
      <c r="DD74" s="162"/>
      <c r="DE74" s="162"/>
      <c r="DF74" s="162"/>
      <c r="DG74" s="162"/>
      <c r="DH74" s="162"/>
      <c r="DI74" s="161">
        <f t="shared" si="54"/>
        <v>0</v>
      </c>
      <c r="DJ74" s="161"/>
      <c r="DK74" s="161"/>
      <c r="DL74" s="161"/>
      <c r="DM74" s="161"/>
      <c r="DN74" s="162">
        <f t="shared" si="55"/>
        <v>0</v>
      </c>
      <c r="DO74" s="162"/>
      <c r="DP74" s="162"/>
      <c r="DQ74" s="162"/>
      <c r="DR74" s="162"/>
    </row>
    <row r="75" spans="1:122" ht="21" hidden="1" customHeight="1">
      <c r="A75" s="1234"/>
      <c r="B75" s="1237"/>
      <c r="C75" s="66"/>
      <c r="D75" s="66"/>
      <c r="E75" s="66"/>
      <c r="F75" s="59"/>
      <c r="G75" s="59"/>
      <c r="H75" s="59"/>
      <c r="I75" s="59"/>
      <c r="J75" s="59"/>
      <c r="K75" s="59"/>
      <c r="L75" s="59"/>
      <c r="M75" s="1231"/>
      <c r="N75" s="67"/>
      <c r="O75" s="67"/>
      <c r="P75" s="59"/>
      <c r="Q75" s="59"/>
      <c r="R75" s="59"/>
      <c r="S75" s="59"/>
      <c r="T75" s="59"/>
      <c r="U75" s="59"/>
      <c r="V75" s="59"/>
      <c r="W75" s="66"/>
      <c r="X75" s="66"/>
      <c r="Y75" s="66"/>
      <c r="Z75" s="59"/>
      <c r="AA75" s="59"/>
      <c r="AB75" s="59"/>
      <c r="AC75" s="18"/>
      <c r="AD75" s="18" t="s">
        <v>119</v>
      </c>
      <c r="AE75" s="18" t="s">
        <v>403</v>
      </c>
      <c r="AF75" s="18" t="s">
        <v>399</v>
      </c>
      <c r="AG75" s="162">
        <f t="shared" si="40"/>
        <v>0</v>
      </c>
      <c r="AH75" s="162"/>
      <c r="AI75" s="162"/>
      <c r="AJ75" s="162"/>
      <c r="AK75" s="162"/>
      <c r="AL75" s="162"/>
      <c r="AM75" s="162"/>
      <c r="AN75" s="162"/>
      <c r="AO75" s="162"/>
      <c r="AP75" s="162"/>
      <c r="AQ75" s="161">
        <f t="shared" si="41"/>
        <v>0</v>
      </c>
      <c r="AR75" s="161"/>
      <c r="AS75" s="161"/>
      <c r="AT75" s="161"/>
      <c r="AU75" s="161"/>
      <c r="AV75" s="162">
        <f t="shared" si="42"/>
        <v>0</v>
      </c>
      <c r="AW75" s="162"/>
      <c r="AX75" s="162"/>
      <c r="AY75" s="162"/>
      <c r="AZ75" s="162"/>
      <c r="BA75" s="161">
        <f t="shared" si="43"/>
        <v>0</v>
      </c>
      <c r="BB75" s="161"/>
      <c r="BC75" s="161"/>
      <c r="BD75" s="161"/>
      <c r="BE75" s="161"/>
      <c r="BF75" s="161">
        <f t="shared" si="47"/>
        <v>0</v>
      </c>
      <c r="BG75" s="161"/>
      <c r="BH75" s="161"/>
      <c r="BI75" s="161"/>
      <c r="BJ75" s="161"/>
      <c r="BK75" s="162">
        <f t="shared" si="56"/>
        <v>0</v>
      </c>
      <c r="BL75" s="162"/>
      <c r="BM75" s="162"/>
      <c r="BN75" s="162"/>
      <c r="BO75" s="162"/>
      <c r="BP75" s="162"/>
      <c r="BQ75" s="162"/>
      <c r="BR75" s="162"/>
      <c r="BS75" s="162"/>
      <c r="BT75" s="162"/>
      <c r="BU75" s="161">
        <f t="shared" si="48"/>
        <v>0</v>
      </c>
      <c r="BV75" s="161"/>
      <c r="BW75" s="161"/>
      <c r="BX75" s="161"/>
      <c r="BY75" s="161"/>
      <c r="BZ75" s="162">
        <f t="shared" si="49"/>
        <v>0</v>
      </c>
      <c r="CA75" s="162"/>
      <c r="CB75" s="162"/>
      <c r="CC75" s="162"/>
      <c r="CD75" s="162"/>
      <c r="CE75" s="161">
        <f t="shared" si="50"/>
        <v>0</v>
      </c>
      <c r="CF75" s="161"/>
      <c r="CG75" s="161"/>
      <c r="CH75" s="161"/>
      <c r="CI75" s="161"/>
      <c r="CJ75" s="161">
        <f t="shared" si="51"/>
        <v>0</v>
      </c>
      <c r="CK75" s="161"/>
      <c r="CL75" s="161"/>
      <c r="CM75" s="161"/>
      <c r="CN75" s="161"/>
      <c r="CO75" s="162"/>
      <c r="CP75" s="162"/>
      <c r="CQ75" s="162"/>
      <c r="CR75" s="162"/>
      <c r="CS75" s="162"/>
      <c r="CT75" s="161">
        <f t="shared" si="52"/>
        <v>0</v>
      </c>
      <c r="CU75" s="161"/>
      <c r="CV75" s="161"/>
      <c r="CW75" s="161"/>
      <c r="CX75" s="161"/>
      <c r="CY75" s="162">
        <f t="shared" si="53"/>
        <v>0</v>
      </c>
      <c r="CZ75" s="162"/>
      <c r="DA75" s="162"/>
      <c r="DB75" s="162"/>
      <c r="DC75" s="162"/>
      <c r="DD75" s="162"/>
      <c r="DE75" s="162"/>
      <c r="DF75" s="162"/>
      <c r="DG75" s="162"/>
      <c r="DH75" s="162"/>
      <c r="DI75" s="161">
        <f t="shared" si="54"/>
        <v>0</v>
      </c>
      <c r="DJ75" s="161"/>
      <c r="DK75" s="161"/>
      <c r="DL75" s="161"/>
      <c r="DM75" s="161"/>
      <c r="DN75" s="162">
        <f t="shared" si="55"/>
        <v>0</v>
      </c>
      <c r="DO75" s="162"/>
      <c r="DP75" s="162"/>
      <c r="DQ75" s="162"/>
      <c r="DR75" s="162"/>
    </row>
    <row r="76" spans="1:122" ht="30" customHeight="1">
      <c r="A76" s="1330" t="s">
        <v>107</v>
      </c>
      <c r="B76" s="1235">
        <v>6603</v>
      </c>
      <c r="C76" s="1180" t="s">
        <v>124</v>
      </c>
      <c r="D76" s="1244" t="s">
        <v>395</v>
      </c>
      <c r="E76" s="1244" t="s">
        <v>125</v>
      </c>
      <c r="F76" s="59"/>
      <c r="G76" s="59"/>
      <c r="H76" s="59"/>
      <c r="I76" s="59"/>
      <c r="J76" s="59"/>
      <c r="K76" s="59"/>
      <c r="L76" s="59"/>
      <c r="M76" s="66"/>
      <c r="N76" s="59"/>
      <c r="O76" s="59"/>
      <c r="P76" s="59" t="s">
        <v>117</v>
      </c>
      <c r="Q76" s="59"/>
      <c r="R76" s="59"/>
      <c r="S76" s="59"/>
      <c r="T76" s="59"/>
      <c r="U76" s="59"/>
      <c r="V76" s="59"/>
      <c r="W76" s="1244" t="s">
        <v>45</v>
      </c>
      <c r="X76" s="1244" t="s">
        <v>391</v>
      </c>
      <c r="Y76" s="1244" t="s">
        <v>46</v>
      </c>
      <c r="Z76" s="1334" t="s">
        <v>57</v>
      </c>
      <c r="AA76" s="1262" t="s">
        <v>424</v>
      </c>
      <c r="AB76" s="1332" t="s">
        <v>58</v>
      </c>
      <c r="AC76" s="18"/>
      <c r="AD76" s="18" t="s">
        <v>151</v>
      </c>
      <c r="AE76" s="18"/>
      <c r="AF76" s="18"/>
      <c r="AG76" s="162">
        <f>AI76+AK76+AM76+AO76</f>
        <v>447.20000000000005</v>
      </c>
      <c r="AH76" s="162">
        <f>AJ76+AL76+AN76+AP76</f>
        <v>390.3</v>
      </c>
      <c r="AI76" s="162">
        <f t="shared" ref="AI76:BE76" si="58">AI77+AI80+AI86</f>
        <v>0</v>
      </c>
      <c r="AJ76" s="162"/>
      <c r="AK76" s="162">
        <f>AK77+AK80+AK86</f>
        <v>191</v>
      </c>
      <c r="AL76" s="162">
        <f>AL77+AL80+AL86</f>
        <v>191</v>
      </c>
      <c r="AM76" s="162">
        <f>AM77+AM80+AM86</f>
        <v>0</v>
      </c>
      <c r="AN76" s="162"/>
      <c r="AO76" s="162">
        <f>AO77+AO80+AO86</f>
        <v>256.20000000000005</v>
      </c>
      <c r="AP76" s="162">
        <f>AP77+AP80+AP86</f>
        <v>199.3</v>
      </c>
      <c r="AQ76" s="161">
        <f t="shared" si="41"/>
        <v>940.7</v>
      </c>
      <c r="AR76" s="161">
        <f t="shared" si="58"/>
        <v>0</v>
      </c>
      <c r="AS76" s="161">
        <f t="shared" si="58"/>
        <v>652.1</v>
      </c>
      <c r="AT76" s="161">
        <f t="shared" si="58"/>
        <v>0</v>
      </c>
      <c r="AU76" s="161">
        <f t="shared" si="58"/>
        <v>288.60000000000002</v>
      </c>
      <c r="AV76" s="162">
        <f t="shared" si="42"/>
        <v>706.09999999999991</v>
      </c>
      <c r="AW76" s="162">
        <f t="shared" si="58"/>
        <v>0</v>
      </c>
      <c r="AX76" s="162">
        <f t="shared" si="58"/>
        <v>448.9</v>
      </c>
      <c r="AY76" s="162">
        <f t="shared" si="58"/>
        <v>0</v>
      </c>
      <c r="AZ76" s="162">
        <f t="shared" si="58"/>
        <v>257.2</v>
      </c>
      <c r="BA76" s="161">
        <f t="shared" si="43"/>
        <v>705</v>
      </c>
      <c r="BB76" s="161">
        <f t="shared" si="58"/>
        <v>0</v>
      </c>
      <c r="BC76" s="161">
        <f t="shared" si="58"/>
        <v>447.8</v>
      </c>
      <c r="BD76" s="161">
        <f t="shared" si="58"/>
        <v>0</v>
      </c>
      <c r="BE76" s="161">
        <f t="shared" si="58"/>
        <v>257.2</v>
      </c>
      <c r="BF76" s="161">
        <f t="shared" si="47"/>
        <v>705</v>
      </c>
      <c r="BG76" s="161">
        <f>BG77+BG80+BG86</f>
        <v>0</v>
      </c>
      <c r="BH76" s="161">
        <f>BH77+BH80+BH86</f>
        <v>447.8</v>
      </c>
      <c r="BI76" s="161">
        <f>BI77+BI80+BI86</f>
        <v>0</v>
      </c>
      <c r="BJ76" s="161">
        <f>BJ77+BJ80+BJ86</f>
        <v>257.2</v>
      </c>
      <c r="BK76" s="162">
        <f t="shared" si="56"/>
        <v>447.20000000000005</v>
      </c>
      <c r="BL76" s="162">
        <f>BN76+BP76+BR76+BT76</f>
        <v>390.3</v>
      </c>
      <c r="BM76" s="162">
        <f>BM77+BM80+BM86</f>
        <v>0</v>
      </c>
      <c r="BN76" s="162"/>
      <c r="BO76" s="162">
        <f>BO77+BO80+BO86</f>
        <v>191</v>
      </c>
      <c r="BP76" s="162">
        <f>BP77+BP80+BP86</f>
        <v>191</v>
      </c>
      <c r="BQ76" s="162">
        <f>BQ77+BQ80+BQ86</f>
        <v>0</v>
      </c>
      <c r="BR76" s="162"/>
      <c r="BS76" s="162">
        <f>BS77+BS80+BS86</f>
        <v>256.20000000000005</v>
      </c>
      <c r="BT76" s="162">
        <f>BT77+BT80+BT86</f>
        <v>199.3</v>
      </c>
      <c r="BU76" s="161">
        <f t="shared" si="48"/>
        <v>940.7</v>
      </c>
      <c r="BV76" s="161">
        <f>BV77+BV80+BV86</f>
        <v>0</v>
      </c>
      <c r="BW76" s="161">
        <f>BW77+BW80+BW86</f>
        <v>652.1</v>
      </c>
      <c r="BX76" s="161">
        <f>BX77+BX80+BX86</f>
        <v>0</v>
      </c>
      <c r="BY76" s="161">
        <f>BY77+BY80+BY86</f>
        <v>288.60000000000002</v>
      </c>
      <c r="BZ76" s="162">
        <f t="shared" si="49"/>
        <v>706.09999999999991</v>
      </c>
      <c r="CA76" s="162">
        <f>CA77+CA80+CA86</f>
        <v>0</v>
      </c>
      <c r="CB76" s="162">
        <f>CB77+CB80+CB86</f>
        <v>448.9</v>
      </c>
      <c r="CC76" s="162">
        <f>CC77+CC80+CC86</f>
        <v>0</v>
      </c>
      <c r="CD76" s="162">
        <f>CD77+CD80+CD86</f>
        <v>257.2</v>
      </c>
      <c r="CE76" s="161">
        <f t="shared" si="50"/>
        <v>705</v>
      </c>
      <c r="CF76" s="161">
        <f>CF77+CF80+CF86</f>
        <v>0</v>
      </c>
      <c r="CG76" s="161">
        <f>CG77+CG80+CG86</f>
        <v>447.8</v>
      </c>
      <c r="CH76" s="161">
        <f>CH77+CH80+CH86</f>
        <v>0</v>
      </c>
      <c r="CI76" s="161">
        <f>CI77+CI80+CI86</f>
        <v>257.2</v>
      </c>
      <c r="CJ76" s="161">
        <f t="shared" si="51"/>
        <v>705</v>
      </c>
      <c r="CK76" s="161">
        <f>CK77+CK80+CK86</f>
        <v>0</v>
      </c>
      <c r="CL76" s="161">
        <f>CL77+CL80+CL86</f>
        <v>447.8</v>
      </c>
      <c r="CM76" s="161">
        <f>CM77+CM80+CM86</f>
        <v>0</v>
      </c>
      <c r="CN76" s="161">
        <f>CN77+CN80+CN86</f>
        <v>257.2</v>
      </c>
      <c r="CO76" s="162">
        <f>CP76+CQ76+CR76+CS76</f>
        <v>390.3</v>
      </c>
      <c r="CP76" s="162"/>
      <c r="CQ76" s="162">
        <f>CQ77+CQ80+CQ86</f>
        <v>191</v>
      </c>
      <c r="CR76" s="162"/>
      <c r="CS76" s="162">
        <f>CS77+CS80+CS86</f>
        <v>199.3</v>
      </c>
      <c r="CT76" s="161">
        <f t="shared" si="52"/>
        <v>940.7</v>
      </c>
      <c r="CU76" s="161">
        <f>CU77+CU80+CU86</f>
        <v>0</v>
      </c>
      <c r="CV76" s="161">
        <f>CV77+CV80+CV86</f>
        <v>652.1</v>
      </c>
      <c r="CW76" s="161">
        <f>CW77+CW80+CW86</f>
        <v>0</v>
      </c>
      <c r="CX76" s="161">
        <f>CX77+CX80+CX86</f>
        <v>288.60000000000002</v>
      </c>
      <c r="CY76" s="162">
        <f t="shared" si="53"/>
        <v>706.09999999999991</v>
      </c>
      <c r="CZ76" s="162">
        <f>CZ77+CZ80+CZ86</f>
        <v>0</v>
      </c>
      <c r="DA76" s="162">
        <f>DA77+DA80+DA86</f>
        <v>448.9</v>
      </c>
      <c r="DB76" s="162">
        <f>DB77+DB80+DB86</f>
        <v>0</v>
      </c>
      <c r="DC76" s="162">
        <f>DC77+DC80+DC86</f>
        <v>257.2</v>
      </c>
      <c r="DD76" s="162">
        <f>DE76+DF76+DG76+DH76</f>
        <v>390.3</v>
      </c>
      <c r="DE76" s="162"/>
      <c r="DF76" s="162">
        <f>DF77+DF80+DF86</f>
        <v>191</v>
      </c>
      <c r="DG76" s="162"/>
      <c r="DH76" s="162">
        <f>DH77+DH80+DH86</f>
        <v>199.3</v>
      </c>
      <c r="DI76" s="161">
        <f t="shared" si="54"/>
        <v>940.7</v>
      </c>
      <c r="DJ76" s="161">
        <f>DJ77+DJ80+DJ86</f>
        <v>0</v>
      </c>
      <c r="DK76" s="161">
        <f>DK77+DK80+DK86</f>
        <v>652.1</v>
      </c>
      <c r="DL76" s="161">
        <f>DL77+DL80+DL86</f>
        <v>0</v>
      </c>
      <c r="DM76" s="161">
        <f>DM77+DM80+DM86</f>
        <v>288.60000000000002</v>
      </c>
      <c r="DN76" s="162">
        <f t="shared" si="55"/>
        <v>706.09999999999991</v>
      </c>
      <c r="DO76" s="162">
        <f>DO77+DO80+DO86</f>
        <v>0</v>
      </c>
      <c r="DP76" s="162">
        <f>DP77+DP80+DP86</f>
        <v>448.9</v>
      </c>
      <c r="DQ76" s="162">
        <f>DQ77+DQ80+DQ86</f>
        <v>0</v>
      </c>
      <c r="DR76" s="162">
        <f>DR77+DR80+DR86</f>
        <v>257.2</v>
      </c>
    </row>
    <row r="77" spans="1:122" ht="28.5" hidden="1" customHeight="1">
      <c r="A77" s="1331"/>
      <c r="B77" s="1236"/>
      <c r="C77" s="1181"/>
      <c r="D77" s="1244"/>
      <c r="E77" s="1244"/>
      <c r="F77" s="59"/>
      <c r="G77" s="59"/>
      <c r="H77" s="59"/>
      <c r="I77" s="59"/>
      <c r="J77" s="59"/>
      <c r="K77" s="59"/>
      <c r="L77" s="59"/>
      <c r="M77" s="64" t="s">
        <v>486</v>
      </c>
      <c r="N77" s="66" t="s">
        <v>424</v>
      </c>
      <c r="O77" s="60" t="s">
        <v>487</v>
      </c>
      <c r="P77" s="59">
        <v>17</v>
      </c>
      <c r="Q77" s="59"/>
      <c r="R77" s="59"/>
      <c r="S77" s="59"/>
      <c r="T77" s="59"/>
      <c r="U77" s="59"/>
      <c r="V77" s="59"/>
      <c r="W77" s="1244"/>
      <c r="X77" s="1244"/>
      <c r="Y77" s="1244"/>
      <c r="Z77" s="1335"/>
      <c r="AA77" s="1263"/>
      <c r="AB77" s="1333"/>
      <c r="AC77" s="18"/>
      <c r="AD77" s="18" t="s">
        <v>151</v>
      </c>
      <c r="AE77" s="18"/>
      <c r="AF77" s="18"/>
      <c r="AG77" s="162">
        <f t="shared" si="40"/>
        <v>0</v>
      </c>
      <c r="AH77" s="162"/>
      <c r="AI77" s="162"/>
      <c r="AJ77" s="162"/>
      <c r="AK77" s="162"/>
      <c r="AL77" s="162"/>
      <c r="AM77" s="162"/>
      <c r="AN77" s="162"/>
      <c r="AO77" s="162"/>
      <c r="AP77" s="162"/>
      <c r="AQ77" s="161">
        <f t="shared" si="41"/>
        <v>0</v>
      </c>
      <c r="AR77" s="161"/>
      <c r="AS77" s="161"/>
      <c r="AT77" s="161"/>
      <c r="AU77" s="161"/>
      <c r="AV77" s="162">
        <f t="shared" si="42"/>
        <v>0</v>
      </c>
      <c r="AW77" s="162"/>
      <c r="AX77" s="162"/>
      <c r="AY77" s="162"/>
      <c r="AZ77" s="162"/>
      <c r="BA77" s="161">
        <f t="shared" si="43"/>
        <v>0</v>
      </c>
      <c r="BB77" s="161"/>
      <c r="BC77" s="161"/>
      <c r="BD77" s="161"/>
      <c r="BE77" s="161"/>
      <c r="BF77" s="161">
        <f t="shared" si="47"/>
        <v>0</v>
      </c>
      <c r="BG77" s="161"/>
      <c r="BH77" s="161"/>
      <c r="BI77" s="161"/>
      <c r="BJ77" s="161"/>
      <c r="BK77" s="162">
        <f t="shared" si="56"/>
        <v>0</v>
      </c>
      <c r="BL77" s="162"/>
      <c r="BM77" s="162"/>
      <c r="BN77" s="162"/>
      <c r="BO77" s="162"/>
      <c r="BP77" s="162"/>
      <c r="BQ77" s="162"/>
      <c r="BR77" s="162"/>
      <c r="BS77" s="162"/>
      <c r="BT77" s="162"/>
      <c r="BU77" s="161">
        <f t="shared" si="48"/>
        <v>0</v>
      </c>
      <c r="BV77" s="161"/>
      <c r="BW77" s="161"/>
      <c r="BX77" s="161"/>
      <c r="BY77" s="161"/>
      <c r="BZ77" s="162">
        <f t="shared" si="49"/>
        <v>0</v>
      </c>
      <c r="CA77" s="162"/>
      <c r="CB77" s="162"/>
      <c r="CC77" s="162"/>
      <c r="CD77" s="162"/>
      <c r="CE77" s="161">
        <f t="shared" si="50"/>
        <v>0</v>
      </c>
      <c r="CF77" s="161"/>
      <c r="CG77" s="161"/>
      <c r="CH77" s="161"/>
      <c r="CI77" s="161"/>
      <c r="CJ77" s="161">
        <f t="shared" si="51"/>
        <v>0</v>
      </c>
      <c r="CK77" s="161"/>
      <c r="CL77" s="161"/>
      <c r="CM77" s="161"/>
      <c r="CN77" s="161"/>
      <c r="CO77" s="162"/>
      <c r="CP77" s="162"/>
      <c r="CQ77" s="162"/>
      <c r="CR77" s="162"/>
      <c r="CS77" s="162"/>
      <c r="CT77" s="161">
        <f t="shared" si="52"/>
        <v>0</v>
      </c>
      <c r="CU77" s="161"/>
      <c r="CV77" s="161"/>
      <c r="CW77" s="161"/>
      <c r="CX77" s="161"/>
      <c r="CY77" s="162">
        <f t="shared" si="53"/>
        <v>0</v>
      </c>
      <c r="CZ77" s="162"/>
      <c r="DA77" s="162"/>
      <c r="DB77" s="162"/>
      <c r="DC77" s="162"/>
      <c r="DD77" s="162"/>
      <c r="DE77" s="162"/>
      <c r="DF77" s="162"/>
      <c r="DG77" s="162"/>
      <c r="DH77" s="162"/>
      <c r="DI77" s="161">
        <f t="shared" si="54"/>
        <v>0</v>
      </c>
      <c r="DJ77" s="161"/>
      <c r="DK77" s="161"/>
      <c r="DL77" s="161"/>
      <c r="DM77" s="161"/>
      <c r="DN77" s="162">
        <f t="shared" si="55"/>
        <v>0</v>
      </c>
      <c r="DO77" s="162"/>
      <c r="DP77" s="162"/>
      <c r="DQ77" s="162"/>
      <c r="DR77" s="162"/>
    </row>
    <row r="78" spans="1:122">
      <c r="A78" s="1331"/>
      <c r="B78" s="1236"/>
      <c r="C78" s="1181"/>
      <c r="D78" s="1244"/>
      <c r="E78" s="1244"/>
      <c r="F78" s="59"/>
      <c r="G78" s="59"/>
      <c r="H78" s="59"/>
      <c r="I78" s="59"/>
      <c r="J78" s="59"/>
      <c r="K78" s="59"/>
      <c r="L78" s="59"/>
      <c r="M78" s="64"/>
      <c r="N78" s="59"/>
      <c r="O78" s="67"/>
      <c r="P78" s="59"/>
      <c r="Q78" s="59"/>
      <c r="R78" s="59"/>
      <c r="S78" s="59"/>
      <c r="T78" s="59"/>
      <c r="U78" s="59"/>
      <c r="V78" s="59"/>
      <c r="W78" s="1244"/>
      <c r="X78" s="1244"/>
      <c r="Y78" s="1244"/>
      <c r="Z78" s="1335"/>
      <c r="AA78" s="1263"/>
      <c r="AB78" s="1333"/>
      <c r="AC78" s="18"/>
      <c r="AD78" s="18" t="s">
        <v>151</v>
      </c>
      <c r="AE78" s="18" t="s">
        <v>448</v>
      </c>
      <c r="AF78" s="18" t="s">
        <v>402</v>
      </c>
      <c r="AG78" s="162">
        <f t="shared" si="40"/>
        <v>0</v>
      </c>
      <c r="AH78" s="162"/>
      <c r="AI78" s="162"/>
      <c r="AJ78" s="162"/>
      <c r="AK78" s="162"/>
      <c r="AL78" s="162"/>
      <c r="AM78" s="162"/>
      <c r="AN78" s="162"/>
      <c r="AO78" s="162"/>
      <c r="AP78" s="162"/>
      <c r="AQ78" s="161">
        <f t="shared" si="41"/>
        <v>0</v>
      </c>
      <c r="AR78" s="161"/>
      <c r="AS78" s="161"/>
      <c r="AT78" s="161"/>
      <c r="AU78" s="161"/>
      <c r="AV78" s="162">
        <f t="shared" si="42"/>
        <v>0</v>
      </c>
      <c r="AW78" s="162"/>
      <c r="AX78" s="162"/>
      <c r="AY78" s="162"/>
      <c r="AZ78" s="162"/>
      <c r="BA78" s="161">
        <f t="shared" si="43"/>
        <v>0</v>
      </c>
      <c r="BB78" s="161"/>
      <c r="BC78" s="161"/>
      <c r="BD78" s="161"/>
      <c r="BE78" s="161"/>
      <c r="BF78" s="161">
        <f t="shared" si="47"/>
        <v>0</v>
      </c>
      <c r="BG78" s="161"/>
      <c r="BH78" s="161"/>
      <c r="BI78" s="161"/>
      <c r="BJ78" s="161"/>
      <c r="BK78" s="162">
        <f t="shared" si="56"/>
        <v>0</v>
      </c>
      <c r="BL78" s="162"/>
      <c r="BM78" s="162"/>
      <c r="BN78" s="162"/>
      <c r="BO78" s="162"/>
      <c r="BP78" s="162"/>
      <c r="BQ78" s="162"/>
      <c r="BR78" s="162"/>
      <c r="BS78" s="162"/>
      <c r="BT78" s="162"/>
      <c r="BU78" s="161">
        <f t="shared" si="48"/>
        <v>0</v>
      </c>
      <c r="BV78" s="161"/>
      <c r="BW78" s="161"/>
      <c r="BX78" s="161"/>
      <c r="BY78" s="161"/>
      <c r="BZ78" s="162">
        <f t="shared" si="49"/>
        <v>0</v>
      </c>
      <c r="CA78" s="162"/>
      <c r="CB78" s="162"/>
      <c r="CC78" s="162"/>
      <c r="CD78" s="162"/>
      <c r="CE78" s="161">
        <f t="shared" si="50"/>
        <v>0</v>
      </c>
      <c r="CF78" s="161"/>
      <c r="CG78" s="161"/>
      <c r="CH78" s="161"/>
      <c r="CI78" s="161"/>
      <c r="CJ78" s="161">
        <f t="shared" si="51"/>
        <v>0</v>
      </c>
      <c r="CK78" s="161"/>
      <c r="CL78" s="161"/>
      <c r="CM78" s="161"/>
      <c r="CN78" s="161"/>
      <c r="CO78" s="162"/>
      <c r="CP78" s="162"/>
      <c r="CQ78" s="162"/>
      <c r="CR78" s="162"/>
      <c r="CS78" s="162"/>
      <c r="CT78" s="161">
        <f t="shared" si="52"/>
        <v>0</v>
      </c>
      <c r="CU78" s="161"/>
      <c r="CV78" s="161"/>
      <c r="CW78" s="161"/>
      <c r="CX78" s="161"/>
      <c r="CY78" s="162">
        <f t="shared" si="53"/>
        <v>0</v>
      </c>
      <c r="CZ78" s="162"/>
      <c r="DA78" s="162"/>
      <c r="DB78" s="162"/>
      <c r="DC78" s="162"/>
      <c r="DD78" s="162"/>
      <c r="DE78" s="162"/>
      <c r="DF78" s="162"/>
      <c r="DG78" s="162"/>
      <c r="DH78" s="162"/>
      <c r="DI78" s="161">
        <f t="shared" si="54"/>
        <v>0</v>
      </c>
      <c r="DJ78" s="161"/>
      <c r="DK78" s="161"/>
      <c r="DL78" s="161"/>
      <c r="DM78" s="161"/>
      <c r="DN78" s="162">
        <f t="shared" si="55"/>
        <v>0</v>
      </c>
      <c r="DO78" s="162"/>
      <c r="DP78" s="162"/>
      <c r="DQ78" s="162"/>
      <c r="DR78" s="162"/>
    </row>
    <row r="79" spans="1:122">
      <c r="A79" s="1331"/>
      <c r="B79" s="1236"/>
      <c r="C79" s="1181"/>
      <c r="D79" s="1244"/>
      <c r="E79" s="1244"/>
      <c r="F79" s="59"/>
      <c r="G79" s="59"/>
      <c r="H79" s="59"/>
      <c r="I79" s="59"/>
      <c r="J79" s="59"/>
      <c r="K79" s="59"/>
      <c r="L79" s="59"/>
      <c r="M79" s="64"/>
      <c r="N79" s="59"/>
      <c r="O79" s="67"/>
      <c r="P79" s="59"/>
      <c r="Q79" s="59"/>
      <c r="R79" s="59"/>
      <c r="S79" s="59"/>
      <c r="T79" s="59"/>
      <c r="U79" s="59"/>
      <c r="V79" s="59"/>
      <c r="W79" s="1244"/>
      <c r="X79" s="1244"/>
      <c r="Y79" s="1244"/>
      <c r="Z79" s="1335"/>
      <c r="AA79" s="1263"/>
      <c r="AB79" s="1333"/>
      <c r="AC79" s="18"/>
      <c r="AD79" s="18" t="s">
        <v>151</v>
      </c>
      <c r="AE79" s="18" t="s">
        <v>417</v>
      </c>
      <c r="AF79" s="18" t="s">
        <v>402</v>
      </c>
      <c r="AG79" s="162">
        <f t="shared" si="40"/>
        <v>0</v>
      </c>
      <c r="AH79" s="162"/>
      <c r="AI79" s="162"/>
      <c r="AJ79" s="162"/>
      <c r="AK79" s="162"/>
      <c r="AL79" s="162"/>
      <c r="AM79" s="162"/>
      <c r="AN79" s="162"/>
      <c r="AO79" s="162"/>
      <c r="AP79" s="162"/>
      <c r="AQ79" s="161">
        <f t="shared" si="41"/>
        <v>0</v>
      </c>
      <c r="AR79" s="161"/>
      <c r="AS79" s="161"/>
      <c r="AT79" s="161"/>
      <c r="AU79" s="161"/>
      <c r="AV79" s="162">
        <f t="shared" si="42"/>
        <v>0</v>
      </c>
      <c r="AW79" s="162"/>
      <c r="AX79" s="162"/>
      <c r="AY79" s="162"/>
      <c r="AZ79" s="162"/>
      <c r="BA79" s="161">
        <f t="shared" si="43"/>
        <v>0</v>
      </c>
      <c r="BB79" s="161"/>
      <c r="BC79" s="161"/>
      <c r="BD79" s="161"/>
      <c r="BE79" s="161"/>
      <c r="BF79" s="161">
        <f t="shared" si="47"/>
        <v>0</v>
      </c>
      <c r="BG79" s="161"/>
      <c r="BH79" s="161"/>
      <c r="BI79" s="161"/>
      <c r="BJ79" s="161"/>
      <c r="BK79" s="162">
        <f t="shared" si="56"/>
        <v>0</v>
      </c>
      <c r="BL79" s="162"/>
      <c r="BM79" s="162"/>
      <c r="BN79" s="162"/>
      <c r="BO79" s="162"/>
      <c r="BP79" s="162"/>
      <c r="BQ79" s="162"/>
      <c r="BR79" s="162"/>
      <c r="BS79" s="162"/>
      <c r="BT79" s="162"/>
      <c r="BU79" s="161">
        <f t="shared" si="48"/>
        <v>0</v>
      </c>
      <c r="BV79" s="161"/>
      <c r="BW79" s="161"/>
      <c r="BX79" s="161"/>
      <c r="BY79" s="161"/>
      <c r="BZ79" s="162">
        <f t="shared" si="49"/>
        <v>0</v>
      </c>
      <c r="CA79" s="162"/>
      <c r="CB79" s="162"/>
      <c r="CC79" s="162"/>
      <c r="CD79" s="162"/>
      <c r="CE79" s="161">
        <f t="shared" si="50"/>
        <v>0</v>
      </c>
      <c r="CF79" s="161"/>
      <c r="CG79" s="161"/>
      <c r="CH79" s="161"/>
      <c r="CI79" s="161"/>
      <c r="CJ79" s="161">
        <f t="shared" si="51"/>
        <v>0</v>
      </c>
      <c r="CK79" s="161"/>
      <c r="CL79" s="161"/>
      <c r="CM79" s="161"/>
      <c r="CN79" s="161"/>
      <c r="CO79" s="162"/>
      <c r="CP79" s="162"/>
      <c r="CQ79" s="162"/>
      <c r="CR79" s="162"/>
      <c r="CS79" s="162"/>
      <c r="CT79" s="161">
        <f t="shared" si="52"/>
        <v>0</v>
      </c>
      <c r="CU79" s="161"/>
      <c r="CV79" s="161"/>
      <c r="CW79" s="161"/>
      <c r="CX79" s="161"/>
      <c r="CY79" s="162">
        <f t="shared" si="53"/>
        <v>0</v>
      </c>
      <c r="CZ79" s="162"/>
      <c r="DA79" s="162"/>
      <c r="DB79" s="162"/>
      <c r="DC79" s="162"/>
      <c r="DD79" s="162"/>
      <c r="DE79" s="162"/>
      <c r="DF79" s="162"/>
      <c r="DG79" s="162"/>
      <c r="DH79" s="162"/>
      <c r="DI79" s="161">
        <f t="shared" si="54"/>
        <v>0</v>
      </c>
      <c r="DJ79" s="161"/>
      <c r="DK79" s="161"/>
      <c r="DL79" s="161"/>
      <c r="DM79" s="161"/>
      <c r="DN79" s="162">
        <f t="shared" si="55"/>
        <v>0</v>
      </c>
      <c r="DO79" s="162"/>
      <c r="DP79" s="162"/>
      <c r="DQ79" s="162"/>
      <c r="DR79" s="162"/>
    </row>
    <row r="80" spans="1:122" ht="18" customHeight="1">
      <c r="A80" s="1331"/>
      <c r="B80" s="1236"/>
      <c r="C80" s="1181"/>
      <c r="D80" s="1244"/>
      <c r="E80" s="1244"/>
      <c r="F80" s="59"/>
      <c r="G80" s="59"/>
      <c r="H80" s="59"/>
      <c r="I80" s="59"/>
      <c r="J80" s="59"/>
      <c r="K80" s="59"/>
      <c r="L80" s="59"/>
      <c r="M80" s="89" t="s">
        <v>130</v>
      </c>
      <c r="N80" s="59"/>
      <c r="O80" s="59"/>
      <c r="P80" s="59">
        <v>35</v>
      </c>
      <c r="Q80" s="59"/>
      <c r="R80" s="59"/>
      <c r="S80" s="59"/>
      <c r="T80" s="59"/>
      <c r="U80" s="59"/>
      <c r="V80" s="59"/>
      <c r="W80" s="1244"/>
      <c r="X80" s="1244"/>
      <c r="Y80" s="1244"/>
      <c r="Z80" s="1335"/>
      <c r="AA80" s="1263"/>
      <c r="AB80" s="1333"/>
      <c r="AC80" s="18"/>
      <c r="AD80" s="18" t="s">
        <v>151</v>
      </c>
      <c r="AE80" s="18"/>
      <c r="AF80" s="18"/>
      <c r="AG80" s="162">
        <f t="shared" si="40"/>
        <v>447.20000000000005</v>
      </c>
      <c r="AH80" s="162">
        <f t="shared" si="40"/>
        <v>390.3</v>
      </c>
      <c r="AI80" s="162"/>
      <c r="AJ80" s="162"/>
      <c r="AK80" s="162">
        <f>AK81+AK82</f>
        <v>191</v>
      </c>
      <c r="AL80" s="162">
        <f>AL81+AL82</f>
        <v>191</v>
      </c>
      <c r="AM80" s="162">
        <f>AM81+AM82</f>
        <v>0</v>
      </c>
      <c r="AN80" s="162"/>
      <c r="AO80" s="162">
        <f>AO81+AO82</f>
        <v>256.20000000000005</v>
      </c>
      <c r="AP80" s="162">
        <f>AP81+AP82</f>
        <v>199.3</v>
      </c>
      <c r="AQ80" s="161">
        <f t="shared" si="41"/>
        <v>940.7</v>
      </c>
      <c r="AR80" s="161"/>
      <c r="AS80" s="161">
        <f>AS81+AS82+AS83+AS84</f>
        <v>652.1</v>
      </c>
      <c r="AT80" s="161">
        <f t="shared" ref="AT80:BE80" si="59">AT81+AT82+AT83+AT84</f>
        <v>0</v>
      </c>
      <c r="AU80" s="161">
        <f t="shared" si="59"/>
        <v>288.60000000000002</v>
      </c>
      <c r="AV80" s="161">
        <f t="shared" si="59"/>
        <v>706.09999999999991</v>
      </c>
      <c r="AW80" s="161">
        <f t="shared" si="59"/>
        <v>0</v>
      </c>
      <c r="AX80" s="161">
        <f t="shared" si="59"/>
        <v>448.9</v>
      </c>
      <c r="AY80" s="161">
        <f t="shared" si="59"/>
        <v>0</v>
      </c>
      <c r="AZ80" s="161">
        <f t="shared" si="59"/>
        <v>257.2</v>
      </c>
      <c r="BA80" s="161">
        <f t="shared" si="59"/>
        <v>705</v>
      </c>
      <c r="BB80" s="161">
        <f t="shared" si="59"/>
        <v>0</v>
      </c>
      <c r="BC80" s="161">
        <f t="shared" si="59"/>
        <v>447.8</v>
      </c>
      <c r="BD80" s="161">
        <f t="shared" si="59"/>
        <v>0</v>
      </c>
      <c r="BE80" s="161">
        <f t="shared" si="59"/>
        <v>257.2</v>
      </c>
      <c r="BF80" s="161">
        <f>BF81+BF82+BF83+BF84</f>
        <v>705</v>
      </c>
      <c r="BG80" s="161">
        <f>BG81+BG82+BG83+BG84</f>
        <v>0</v>
      </c>
      <c r="BH80" s="161">
        <f>BH81+BH82+BH83+BH84</f>
        <v>447.8</v>
      </c>
      <c r="BI80" s="161">
        <f>BI81+BI82+BI83+BI84</f>
        <v>0</v>
      </c>
      <c r="BJ80" s="161">
        <f>BJ81+BJ82+BJ83+BJ84</f>
        <v>257.2</v>
      </c>
      <c r="BK80" s="162">
        <f t="shared" si="56"/>
        <v>447.20000000000005</v>
      </c>
      <c r="BL80" s="162">
        <f>BN80+BP80+BR80+BT80</f>
        <v>390.3</v>
      </c>
      <c r="BM80" s="162"/>
      <c r="BN80" s="162"/>
      <c r="BO80" s="162">
        <f>BO81+BO82</f>
        <v>191</v>
      </c>
      <c r="BP80" s="162">
        <f>BP81+BP82</f>
        <v>191</v>
      </c>
      <c r="BQ80" s="162">
        <f>BQ81+BQ82</f>
        <v>0</v>
      </c>
      <c r="BR80" s="162"/>
      <c r="BS80" s="162">
        <f>BS81+BS82</f>
        <v>256.20000000000005</v>
      </c>
      <c r="BT80" s="162">
        <f>BT81+BT82</f>
        <v>199.3</v>
      </c>
      <c r="BU80" s="161">
        <f t="shared" si="48"/>
        <v>940.7</v>
      </c>
      <c r="BV80" s="161"/>
      <c r="BW80" s="161">
        <f>BW81+BW82+BW83+BW84</f>
        <v>652.1</v>
      </c>
      <c r="BX80" s="161">
        <f t="shared" ref="BX80:CI80" si="60">BX81+BX82+BX83+BX84</f>
        <v>0</v>
      </c>
      <c r="BY80" s="161">
        <f t="shared" si="60"/>
        <v>288.60000000000002</v>
      </c>
      <c r="BZ80" s="161">
        <f t="shared" si="60"/>
        <v>706.09999999999991</v>
      </c>
      <c r="CA80" s="161">
        <f t="shared" si="60"/>
        <v>0</v>
      </c>
      <c r="CB80" s="161">
        <f t="shared" si="60"/>
        <v>448.9</v>
      </c>
      <c r="CC80" s="161">
        <f t="shared" si="60"/>
        <v>0</v>
      </c>
      <c r="CD80" s="161">
        <f t="shared" si="60"/>
        <v>257.2</v>
      </c>
      <c r="CE80" s="161">
        <f t="shared" si="60"/>
        <v>705</v>
      </c>
      <c r="CF80" s="161">
        <f t="shared" si="60"/>
        <v>0</v>
      </c>
      <c r="CG80" s="161">
        <f t="shared" si="60"/>
        <v>447.8</v>
      </c>
      <c r="CH80" s="161">
        <f t="shared" si="60"/>
        <v>0</v>
      </c>
      <c r="CI80" s="161">
        <f t="shared" si="60"/>
        <v>257.2</v>
      </c>
      <c r="CJ80" s="161">
        <f>CJ81+CJ82+CJ83+CJ84</f>
        <v>705</v>
      </c>
      <c r="CK80" s="161">
        <f>CK81+CK82+CK83+CK84</f>
        <v>0</v>
      </c>
      <c r="CL80" s="161">
        <f>CL81+CL82+CL83+CL84</f>
        <v>447.8</v>
      </c>
      <c r="CM80" s="161">
        <f>CM81+CM82+CM83+CM84</f>
        <v>0</v>
      </c>
      <c r="CN80" s="161">
        <f>CN81+CN82+CN83+CN84</f>
        <v>257.2</v>
      </c>
      <c r="CO80" s="162">
        <f>CP80+CQ80+CR80+CS80</f>
        <v>390.3</v>
      </c>
      <c r="CP80" s="162"/>
      <c r="CQ80" s="162">
        <f>CQ81+CQ82</f>
        <v>191</v>
      </c>
      <c r="CR80" s="162"/>
      <c r="CS80" s="162">
        <f>CS81+CS82</f>
        <v>199.3</v>
      </c>
      <c r="CT80" s="161">
        <f t="shared" si="52"/>
        <v>940.7</v>
      </c>
      <c r="CU80" s="161"/>
      <c r="CV80" s="161">
        <f>CV81+CV82+CV83+CV84</f>
        <v>652.1</v>
      </c>
      <c r="CW80" s="161">
        <f t="shared" ref="CW80:DC80" si="61">CW81+CW82+CW83+CW84</f>
        <v>0</v>
      </c>
      <c r="CX80" s="161">
        <f t="shared" si="61"/>
        <v>288.60000000000002</v>
      </c>
      <c r="CY80" s="161">
        <f t="shared" si="61"/>
        <v>706.09999999999991</v>
      </c>
      <c r="CZ80" s="161">
        <f t="shared" si="61"/>
        <v>0</v>
      </c>
      <c r="DA80" s="161">
        <f t="shared" si="61"/>
        <v>448.9</v>
      </c>
      <c r="DB80" s="161">
        <f t="shared" si="61"/>
        <v>0</v>
      </c>
      <c r="DC80" s="161">
        <f t="shared" si="61"/>
        <v>257.2</v>
      </c>
      <c r="DD80" s="162">
        <f>DE80+DF80+DG80+DH80</f>
        <v>390.3</v>
      </c>
      <c r="DE80" s="162"/>
      <c r="DF80" s="162">
        <f>DF81+DF82</f>
        <v>191</v>
      </c>
      <c r="DG80" s="162"/>
      <c r="DH80" s="162">
        <f>DH81+DH82</f>
        <v>199.3</v>
      </c>
      <c r="DI80" s="161">
        <f t="shared" si="54"/>
        <v>940.7</v>
      </c>
      <c r="DJ80" s="161"/>
      <c r="DK80" s="161">
        <f>DK81+DK82+DK83+DK84</f>
        <v>652.1</v>
      </c>
      <c r="DL80" s="161">
        <f t="shared" ref="DL80:DR80" si="62">DL81+DL82+DL83+DL84</f>
        <v>0</v>
      </c>
      <c r="DM80" s="161">
        <f t="shared" si="62"/>
        <v>288.60000000000002</v>
      </c>
      <c r="DN80" s="161">
        <f t="shared" si="62"/>
        <v>706.09999999999991</v>
      </c>
      <c r="DO80" s="161">
        <f t="shared" si="62"/>
        <v>0</v>
      </c>
      <c r="DP80" s="161">
        <f t="shared" si="62"/>
        <v>448.9</v>
      </c>
      <c r="DQ80" s="161">
        <f t="shared" si="62"/>
        <v>0</v>
      </c>
      <c r="DR80" s="161">
        <f t="shared" si="62"/>
        <v>257.2</v>
      </c>
    </row>
    <row r="81" spans="1:122">
      <c r="A81" s="1331"/>
      <c r="B81" s="1236"/>
      <c r="C81" s="1181"/>
      <c r="D81" s="1244"/>
      <c r="E81" s="1244"/>
      <c r="F81" s="59"/>
      <c r="G81" s="59"/>
      <c r="H81" s="59"/>
      <c r="I81" s="59"/>
      <c r="J81" s="59"/>
      <c r="K81" s="59"/>
      <c r="L81" s="59"/>
      <c r="M81" s="636"/>
      <c r="N81" s="59"/>
      <c r="O81" s="59"/>
      <c r="P81" s="59"/>
      <c r="Q81" s="59"/>
      <c r="R81" s="59"/>
      <c r="S81" s="59"/>
      <c r="T81" s="59"/>
      <c r="U81" s="59"/>
      <c r="V81" s="59"/>
      <c r="W81" s="1244"/>
      <c r="X81" s="1244"/>
      <c r="Y81" s="1244"/>
      <c r="Z81" s="1335"/>
      <c r="AA81" s="1263"/>
      <c r="AB81" s="1333"/>
      <c r="AC81" s="12"/>
      <c r="AD81" s="12" t="s">
        <v>151</v>
      </c>
      <c r="AE81" s="12" t="s">
        <v>449</v>
      </c>
      <c r="AF81" s="12" t="s">
        <v>399</v>
      </c>
      <c r="AG81" s="162">
        <f t="shared" si="40"/>
        <v>189.3</v>
      </c>
      <c r="AH81" s="162">
        <f t="shared" si="40"/>
        <v>132.4</v>
      </c>
      <c r="AI81" s="162"/>
      <c r="AJ81" s="162"/>
      <c r="AK81" s="162"/>
      <c r="AL81" s="162"/>
      <c r="AM81" s="162"/>
      <c r="AN81" s="162"/>
      <c r="AO81" s="162">
        <v>189.3</v>
      </c>
      <c r="AP81" s="162">
        <v>132.4</v>
      </c>
      <c r="AQ81" s="161">
        <f t="shared" si="41"/>
        <v>0</v>
      </c>
      <c r="AR81" s="161"/>
      <c r="AS81" s="161"/>
      <c r="AT81" s="161"/>
      <c r="AU81" s="161"/>
      <c r="AV81" s="162">
        <f t="shared" si="42"/>
        <v>0</v>
      </c>
      <c r="AW81" s="162"/>
      <c r="AX81" s="162"/>
      <c r="AY81" s="162"/>
      <c r="AZ81" s="162"/>
      <c r="BA81" s="161">
        <f t="shared" si="43"/>
        <v>0</v>
      </c>
      <c r="BB81" s="161"/>
      <c r="BC81" s="161"/>
      <c r="BD81" s="161"/>
      <c r="BE81" s="161"/>
      <c r="BF81" s="161">
        <f t="shared" ref="BF81:BF112" si="63">BG81+BH81+BI81+BJ81</f>
        <v>0</v>
      </c>
      <c r="BG81" s="161"/>
      <c r="BH81" s="161"/>
      <c r="BI81" s="161"/>
      <c r="BJ81" s="161"/>
      <c r="BK81" s="162">
        <f t="shared" si="56"/>
        <v>189.3</v>
      </c>
      <c r="BL81" s="162">
        <f>BN81+BP81+BR81+BT81</f>
        <v>132.4</v>
      </c>
      <c r="BM81" s="162"/>
      <c r="BN81" s="162"/>
      <c r="BO81" s="162"/>
      <c r="BP81" s="162"/>
      <c r="BQ81" s="162"/>
      <c r="BR81" s="162"/>
      <c r="BS81" s="162">
        <v>189.3</v>
      </c>
      <c r="BT81" s="162">
        <v>132.4</v>
      </c>
      <c r="BU81" s="161">
        <f t="shared" si="48"/>
        <v>0</v>
      </c>
      <c r="BV81" s="161"/>
      <c r="BW81" s="161"/>
      <c r="BX81" s="161"/>
      <c r="BY81" s="161"/>
      <c r="BZ81" s="162">
        <f t="shared" ref="BZ81:BZ112" si="64">CA81+CB81+CC81+CD81</f>
        <v>0</v>
      </c>
      <c r="CA81" s="162"/>
      <c r="CB81" s="162"/>
      <c r="CC81" s="162"/>
      <c r="CD81" s="162"/>
      <c r="CE81" s="161">
        <f t="shared" ref="CE81:CE112" si="65">CF81+CG81+CH81+CI81</f>
        <v>0</v>
      </c>
      <c r="CF81" s="161"/>
      <c r="CG81" s="161"/>
      <c r="CH81" s="161"/>
      <c r="CI81" s="161"/>
      <c r="CJ81" s="161">
        <f t="shared" ref="CJ81:CJ112" si="66">CK81+CL81+CM81+CN81</f>
        <v>0</v>
      </c>
      <c r="CK81" s="161"/>
      <c r="CL81" s="161"/>
      <c r="CM81" s="161"/>
      <c r="CN81" s="161"/>
      <c r="CO81" s="162">
        <f>CP81+CQ81+CR81+CS81</f>
        <v>132.4</v>
      </c>
      <c r="CP81" s="162"/>
      <c r="CQ81" s="162"/>
      <c r="CR81" s="162"/>
      <c r="CS81" s="162">
        <v>132.4</v>
      </c>
      <c r="CT81" s="161">
        <f t="shared" si="52"/>
        <v>0</v>
      </c>
      <c r="CU81" s="161"/>
      <c r="CV81" s="161"/>
      <c r="CW81" s="161"/>
      <c r="CX81" s="161"/>
      <c r="CY81" s="162">
        <f t="shared" ref="CY81:CY112" si="67">CZ81+DA81+DB81+DC81</f>
        <v>0</v>
      </c>
      <c r="CZ81" s="162"/>
      <c r="DA81" s="162"/>
      <c r="DB81" s="162"/>
      <c r="DC81" s="162"/>
      <c r="DD81" s="162">
        <f>DE81+DF81+DG81+DH81</f>
        <v>132.4</v>
      </c>
      <c r="DE81" s="162"/>
      <c r="DF81" s="162"/>
      <c r="DG81" s="162"/>
      <c r="DH81" s="162">
        <v>132.4</v>
      </c>
      <c r="DI81" s="161">
        <f t="shared" si="54"/>
        <v>0</v>
      </c>
      <c r="DJ81" s="161"/>
      <c r="DK81" s="161"/>
      <c r="DL81" s="161"/>
      <c r="DM81" s="161"/>
      <c r="DN81" s="162">
        <f t="shared" ref="DN81:DN112" si="68">DO81+DP81+DQ81+DR81</f>
        <v>0</v>
      </c>
      <c r="DO81" s="162"/>
      <c r="DP81" s="162"/>
      <c r="DQ81" s="162"/>
      <c r="DR81" s="162"/>
    </row>
    <row r="82" spans="1:122">
      <c r="A82" s="1331"/>
      <c r="B82" s="1236"/>
      <c r="C82" s="1181"/>
      <c r="D82" s="1244"/>
      <c r="E82" s="1244"/>
      <c r="F82" s="59"/>
      <c r="G82" s="59"/>
      <c r="H82" s="59"/>
      <c r="I82" s="59"/>
      <c r="J82" s="59"/>
      <c r="K82" s="59"/>
      <c r="L82" s="59"/>
      <c r="M82" s="636"/>
      <c r="N82" s="59"/>
      <c r="O82" s="59"/>
      <c r="P82" s="59"/>
      <c r="Q82" s="59"/>
      <c r="R82" s="59"/>
      <c r="S82" s="59"/>
      <c r="T82" s="59"/>
      <c r="U82" s="59"/>
      <c r="V82" s="59"/>
      <c r="W82" s="1244"/>
      <c r="X82" s="1244"/>
      <c r="Y82" s="1244"/>
      <c r="Z82" s="1335"/>
      <c r="AA82" s="1263"/>
      <c r="AB82" s="1333"/>
      <c r="AC82" s="12"/>
      <c r="AD82" s="12" t="s">
        <v>151</v>
      </c>
      <c r="AE82" s="12" t="s">
        <v>418</v>
      </c>
      <c r="AF82" s="12" t="s">
        <v>399</v>
      </c>
      <c r="AG82" s="162">
        <f t="shared" si="40"/>
        <v>257.89999999999998</v>
      </c>
      <c r="AH82" s="162">
        <f t="shared" si="40"/>
        <v>257.89999999999998</v>
      </c>
      <c r="AI82" s="162"/>
      <c r="AJ82" s="162"/>
      <c r="AK82" s="162">
        <v>191</v>
      </c>
      <c r="AL82" s="162">
        <v>191</v>
      </c>
      <c r="AM82" s="162"/>
      <c r="AN82" s="162"/>
      <c r="AO82" s="162">
        <v>66.900000000000006</v>
      </c>
      <c r="AP82" s="162">
        <v>66.900000000000006</v>
      </c>
      <c r="AQ82" s="161">
        <f t="shared" si="41"/>
        <v>0</v>
      </c>
      <c r="AR82" s="161"/>
      <c r="AS82" s="161"/>
      <c r="AT82" s="161"/>
      <c r="AU82" s="161"/>
      <c r="AV82" s="162">
        <f t="shared" si="42"/>
        <v>0</v>
      </c>
      <c r="AW82" s="162"/>
      <c r="AX82" s="162"/>
      <c r="AY82" s="162"/>
      <c r="AZ82" s="162"/>
      <c r="BA82" s="161">
        <f t="shared" si="43"/>
        <v>0</v>
      </c>
      <c r="BB82" s="161"/>
      <c r="BC82" s="161"/>
      <c r="BD82" s="161"/>
      <c r="BE82" s="161"/>
      <c r="BF82" s="161">
        <f t="shared" si="63"/>
        <v>0</v>
      </c>
      <c r="BG82" s="161"/>
      <c r="BH82" s="161"/>
      <c r="BI82" s="161"/>
      <c r="BJ82" s="161"/>
      <c r="BK82" s="162">
        <f t="shared" si="56"/>
        <v>257.89999999999998</v>
      </c>
      <c r="BL82" s="162">
        <f>BN82+BP82+BR82+BT82</f>
        <v>257.89999999999998</v>
      </c>
      <c r="BM82" s="162"/>
      <c r="BN82" s="162"/>
      <c r="BO82" s="162">
        <v>191</v>
      </c>
      <c r="BP82" s="162">
        <v>191</v>
      </c>
      <c r="BQ82" s="162"/>
      <c r="BR82" s="162"/>
      <c r="BS82" s="162">
        <v>66.900000000000006</v>
      </c>
      <c r="BT82" s="162">
        <v>66.900000000000006</v>
      </c>
      <c r="BU82" s="161">
        <f t="shared" si="48"/>
        <v>0</v>
      </c>
      <c r="BV82" s="161"/>
      <c r="BW82" s="161"/>
      <c r="BX82" s="161"/>
      <c r="BY82" s="161"/>
      <c r="BZ82" s="162">
        <f t="shared" si="64"/>
        <v>0</v>
      </c>
      <c r="CA82" s="162"/>
      <c r="CB82" s="162"/>
      <c r="CC82" s="162"/>
      <c r="CD82" s="162"/>
      <c r="CE82" s="161">
        <f t="shared" si="65"/>
        <v>0</v>
      </c>
      <c r="CF82" s="161"/>
      <c r="CG82" s="161"/>
      <c r="CH82" s="161"/>
      <c r="CI82" s="161"/>
      <c r="CJ82" s="161">
        <f t="shared" si="66"/>
        <v>0</v>
      </c>
      <c r="CK82" s="161"/>
      <c r="CL82" s="161"/>
      <c r="CM82" s="161"/>
      <c r="CN82" s="161"/>
      <c r="CO82" s="162">
        <f>CP82+CQ82+CR82+CS82</f>
        <v>257.89999999999998</v>
      </c>
      <c r="CP82" s="162"/>
      <c r="CQ82" s="162">
        <v>191</v>
      </c>
      <c r="CR82" s="162"/>
      <c r="CS82" s="162">
        <v>66.900000000000006</v>
      </c>
      <c r="CT82" s="161">
        <f t="shared" si="52"/>
        <v>0</v>
      </c>
      <c r="CU82" s="161"/>
      <c r="CV82" s="161"/>
      <c r="CW82" s="161"/>
      <c r="CX82" s="161"/>
      <c r="CY82" s="162">
        <f t="shared" si="67"/>
        <v>0</v>
      </c>
      <c r="CZ82" s="162"/>
      <c r="DA82" s="162"/>
      <c r="DB82" s="162"/>
      <c r="DC82" s="162"/>
      <c r="DD82" s="162">
        <f>DE82+DF82+DG82+DH82</f>
        <v>257.89999999999998</v>
      </c>
      <c r="DE82" s="162"/>
      <c r="DF82" s="162">
        <v>191</v>
      </c>
      <c r="DG82" s="162"/>
      <c r="DH82" s="162">
        <v>66.900000000000006</v>
      </c>
      <c r="DI82" s="161">
        <f t="shared" si="54"/>
        <v>0</v>
      </c>
      <c r="DJ82" s="161"/>
      <c r="DK82" s="161"/>
      <c r="DL82" s="161"/>
      <c r="DM82" s="161"/>
      <c r="DN82" s="162">
        <f t="shared" si="68"/>
        <v>0</v>
      </c>
      <c r="DO82" s="162"/>
      <c r="DP82" s="162"/>
      <c r="DQ82" s="162"/>
      <c r="DR82" s="162"/>
    </row>
    <row r="83" spans="1:122">
      <c r="A83" s="1331"/>
      <c r="B83" s="1236"/>
      <c r="C83" s="1181"/>
      <c r="D83" s="1244"/>
      <c r="E83" s="1244"/>
      <c r="F83" s="59"/>
      <c r="G83" s="59"/>
      <c r="H83" s="59"/>
      <c r="I83" s="59"/>
      <c r="J83" s="59"/>
      <c r="K83" s="59"/>
      <c r="L83" s="59"/>
      <c r="M83" s="636"/>
      <c r="N83" s="59"/>
      <c r="O83" s="59"/>
      <c r="P83" s="59"/>
      <c r="Q83" s="59"/>
      <c r="R83" s="59"/>
      <c r="S83" s="59"/>
      <c r="T83" s="59"/>
      <c r="U83" s="59"/>
      <c r="V83" s="59"/>
      <c r="W83" s="1244"/>
      <c r="X83" s="1244"/>
      <c r="Y83" s="1244"/>
      <c r="Z83" s="1335"/>
      <c r="AA83" s="1263"/>
      <c r="AB83" s="1333"/>
      <c r="AC83" s="21"/>
      <c r="AD83" s="12" t="s">
        <v>151</v>
      </c>
      <c r="AE83" s="12" t="s">
        <v>199</v>
      </c>
      <c r="AF83" s="12" t="s">
        <v>399</v>
      </c>
      <c r="AG83" s="162"/>
      <c r="AH83" s="162"/>
      <c r="AI83" s="162"/>
      <c r="AJ83" s="162"/>
      <c r="AK83" s="162"/>
      <c r="AL83" s="162"/>
      <c r="AM83" s="162"/>
      <c r="AN83" s="162"/>
      <c r="AO83" s="162"/>
      <c r="AP83" s="162"/>
      <c r="AQ83" s="161">
        <f t="shared" si="41"/>
        <v>216.1</v>
      </c>
      <c r="AR83" s="161"/>
      <c r="AS83" s="161"/>
      <c r="AT83" s="161"/>
      <c r="AU83" s="161">
        <v>216.1</v>
      </c>
      <c r="AV83" s="162">
        <f t="shared" si="42"/>
        <v>207.3</v>
      </c>
      <c r="AW83" s="162"/>
      <c r="AX83" s="162"/>
      <c r="AY83" s="162"/>
      <c r="AZ83" s="162">
        <v>207.3</v>
      </c>
      <c r="BA83" s="161">
        <f t="shared" si="43"/>
        <v>207.4</v>
      </c>
      <c r="BB83" s="161"/>
      <c r="BC83" s="161"/>
      <c r="BD83" s="161"/>
      <c r="BE83" s="161">
        <v>207.4</v>
      </c>
      <c r="BF83" s="161">
        <f t="shared" si="63"/>
        <v>207.4</v>
      </c>
      <c r="BG83" s="161"/>
      <c r="BH83" s="161"/>
      <c r="BI83" s="161"/>
      <c r="BJ83" s="161">
        <v>207.4</v>
      </c>
      <c r="BK83" s="162"/>
      <c r="BL83" s="162"/>
      <c r="BM83" s="162"/>
      <c r="BN83" s="162"/>
      <c r="BO83" s="162"/>
      <c r="BP83" s="162"/>
      <c r="BQ83" s="162"/>
      <c r="BR83" s="162"/>
      <c r="BS83" s="162"/>
      <c r="BT83" s="162"/>
      <c r="BU83" s="161">
        <f t="shared" si="48"/>
        <v>216.1</v>
      </c>
      <c r="BV83" s="161"/>
      <c r="BW83" s="161"/>
      <c r="BX83" s="161"/>
      <c r="BY83" s="161">
        <v>216.1</v>
      </c>
      <c r="BZ83" s="162">
        <f t="shared" si="64"/>
        <v>207.3</v>
      </c>
      <c r="CA83" s="162"/>
      <c r="CB83" s="162"/>
      <c r="CC83" s="162"/>
      <c r="CD83" s="162">
        <v>207.3</v>
      </c>
      <c r="CE83" s="161">
        <f t="shared" si="65"/>
        <v>207.4</v>
      </c>
      <c r="CF83" s="161"/>
      <c r="CG83" s="161"/>
      <c r="CH83" s="161"/>
      <c r="CI83" s="161">
        <v>207.4</v>
      </c>
      <c r="CJ83" s="161">
        <f t="shared" si="66"/>
        <v>207.4</v>
      </c>
      <c r="CK83" s="161"/>
      <c r="CL83" s="161"/>
      <c r="CM83" s="161"/>
      <c r="CN83" s="161">
        <v>207.4</v>
      </c>
      <c r="CO83" s="162"/>
      <c r="CP83" s="162"/>
      <c r="CQ83" s="162"/>
      <c r="CR83" s="162"/>
      <c r="CS83" s="162"/>
      <c r="CT83" s="161">
        <f t="shared" si="52"/>
        <v>216.1</v>
      </c>
      <c r="CU83" s="161"/>
      <c r="CV83" s="161"/>
      <c r="CW83" s="161"/>
      <c r="CX83" s="161">
        <v>216.1</v>
      </c>
      <c r="CY83" s="162">
        <f t="shared" si="67"/>
        <v>207.3</v>
      </c>
      <c r="CZ83" s="162"/>
      <c r="DA83" s="162"/>
      <c r="DB83" s="162"/>
      <c r="DC83" s="162">
        <v>207.3</v>
      </c>
      <c r="DD83" s="162"/>
      <c r="DE83" s="162"/>
      <c r="DF83" s="162"/>
      <c r="DG83" s="162"/>
      <c r="DH83" s="162"/>
      <c r="DI83" s="161">
        <f t="shared" si="54"/>
        <v>216.1</v>
      </c>
      <c r="DJ83" s="161"/>
      <c r="DK83" s="161"/>
      <c r="DL83" s="161"/>
      <c r="DM83" s="161">
        <v>216.1</v>
      </c>
      <c r="DN83" s="162">
        <f t="shared" si="68"/>
        <v>207.3</v>
      </c>
      <c r="DO83" s="162"/>
      <c r="DP83" s="162"/>
      <c r="DQ83" s="162"/>
      <c r="DR83" s="162">
        <v>207.3</v>
      </c>
    </row>
    <row r="84" spans="1:122" ht="39" customHeight="1">
      <c r="A84" s="1331"/>
      <c r="B84" s="1236"/>
      <c r="C84" s="1182"/>
      <c r="D84" s="1244"/>
      <c r="E84" s="1244"/>
      <c r="F84" s="59"/>
      <c r="G84" s="59"/>
      <c r="H84" s="59"/>
      <c r="I84" s="59"/>
      <c r="J84" s="59"/>
      <c r="K84" s="59"/>
      <c r="L84" s="59"/>
      <c r="M84" s="636"/>
      <c r="N84" s="59"/>
      <c r="O84" s="59"/>
      <c r="P84" s="59"/>
      <c r="Q84" s="59"/>
      <c r="R84" s="59"/>
      <c r="S84" s="59"/>
      <c r="T84" s="59"/>
      <c r="U84" s="59"/>
      <c r="V84" s="59"/>
      <c r="W84" s="1244"/>
      <c r="X84" s="1244"/>
      <c r="Y84" s="1244"/>
      <c r="Z84" s="1335"/>
      <c r="AA84" s="1263"/>
      <c r="AB84" s="1333"/>
      <c r="AC84" s="21"/>
      <c r="AD84" s="12" t="s">
        <v>151</v>
      </c>
      <c r="AE84" s="12" t="s">
        <v>200</v>
      </c>
      <c r="AF84" s="12" t="s">
        <v>399</v>
      </c>
      <c r="AG84" s="162"/>
      <c r="AH84" s="162"/>
      <c r="AI84" s="162"/>
      <c r="AJ84" s="162"/>
      <c r="AK84" s="162"/>
      <c r="AL84" s="162"/>
      <c r="AM84" s="162"/>
      <c r="AN84" s="162"/>
      <c r="AO84" s="162"/>
      <c r="AP84" s="162"/>
      <c r="AQ84" s="161">
        <f t="shared" si="41"/>
        <v>724.6</v>
      </c>
      <c r="AR84" s="161"/>
      <c r="AS84" s="161">
        <v>652.1</v>
      </c>
      <c r="AT84" s="161"/>
      <c r="AU84" s="161">
        <v>72.5</v>
      </c>
      <c r="AV84" s="162">
        <f t="shared" si="42"/>
        <v>498.79999999999995</v>
      </c>
      <c r="AW84" s="162"/>
      <c r="AX84" s="162">
        <v>448.9</v>
      </c>
      <c r="AY84" s="162"/>
      <c r="AZ84" s="162">
        <v>49.9</v>
      </c>
      <c r="BA84" s="161">
        <f t="shared" si="43"/>
        <v>497.6</v>
      </c>
      <c r="BB84" s="161"/>
      <c r="BC84" s="161">
        <v>447.8</v>
      </c>
      <c r="BD84" s="161"/>
      <c r="BE84" s="161">
        <v>49.8</v>
      </c>
      <c r="BF84" s="161">
        <f t="shared" si="63"/>
        <v>497.6</v>
      </c>
      <c r="BG84" s="161"/>
      <c r="BH84" s="161">
        <v>447.8</v>
      </c>
      <c r="BI84" s="161"/>
      <c r="BJ84" s="161">
        <v>49.8</v>
      </c>
      <c r="BK84" s="162"/>
      <c r="BL84" s="162"/>
      <c r="BM84" s="162"/>
      <c r="BN84" s="162"/>
      <c r="BO84" s="162"/>
      <c r="BP84" s="162"/>
      <c r="BQ84" s="162"/>
      <c r="BR84" s="162"/>
      <c r="BS84" s="162"/>
      <c r="BT84" s="162"/>
      <c r="BU84" s="161">
        <f t="shared" si="48"/>
        <v>724.6</v>
      </c>
      <c r="BV84" s="161"/>
      <c r="BW84" s="161">
        <v>652.1</v>
      </c>
      <c r="BX84" s="161"/>
      <c r="BY84" s="161">
        <v>72.5</v>
      </c>
      <c r="BZ84" s="162">
        <f t="shared" si="64"/>
        <v>498.79999999999995</v>
      </c>
      <c r="CA84" s="162"/>
      <c r="CB84" s="162">
        <v>448.9</v>
      </c>
      <c r="CC84" s="162"/>
      <c r="CD84" s="162">
        <v>49.9</v>
      </c>
      <c r="CE84" s="161">
        <f t="shared" si="65"/>
        <v>497.6</v>
      </c>
      <c r="CF84" s="161"/>
      <c r="CG84" s="161">
        <v>447.8</v>
      </c>
      <c r="CH84" s="161"/>
      <c r="CI84" s="161">
        <v>49.8</v>
      </c>
      <c r="CJ84" s="161">
        <f t="shared" si="66"/>
        <v>497.6</v>
      </c>
      <c r="CK84" s="161"/>
      <c r="CL84" s="161">
        <v>447.8</v>
      </c>
      <c r="CM84" s="161"/>
      <c r="CN84" s="161">
        <v>49.8</v>
      </c>
      <c r="CO84" s="162"/>
      <c r="CP84" s="162"/>
      <c r="CQ84" s="162"/>
      <c r="CR84" s="162"/>
      <c r="CS84" s="162"/>
      <c r="CT84" s="161">
        <f t="shared" si="52"/>
        <v>724.6</v>
      </c>
      <c r="CU84" s="161"/>
      <c r="CV84" s="161">
        <v>652.1</v>
      </c>
      <c r="CW84" s="161"/>
      <c r="CX84" s="161">
        <v>72.5</v>
      </c>
      <c r="CY84" s="162">
        <f t="shared" si="67"/>
        <v>498.79999999999995</v>
      </c>
      <c r="CZ84" s="162"/>
      <c r="DA84" s="162">
        <v>448.9</v>
      </c>
      <c r="DB84" s="162"/>
      <c r="DC84" s="162">
        <v>49.9</v>
      </c>
      <c r="DD84" s="162"/>
      <c r="DE84" s="162"/>
      <c r="DF84" s="162"/>
      <c r="DG84" s="162"/>
      <c r="DH84" s="162"/>
      <c r="DI84" s="161">
        <f t="shared" si="54"/>
        <v>724.6</v>
      </c>
      <c r="DJ84" s="161"/>
      <c r="DK84" s="161">
        <v>652.1</v>
      </c>
      <c r="DL84" s="161"/>
      <c r="DM84" s="161">
        <v>72.5</v>
      </c>
      <c r="DN84" s="162">
        <f t="shared" si="68"/>
        <v>498.79999999999995</v>
      </c>
      <c r="DO84" s="162"/>
      <c r="DP84" s="162">
        <v>448.9</v>
      </c>
      <c r="DQ84" s="162"/>
      <c r="DR84" s="162">
        <v>49.9</v>
      </c>
    </row>
    <row r="85" spans="1:122" ht="0.75" hidden="1" customHeight="1">
      <c r="A85" s="635"/>
      <c r="B85" s="187"/>
      <c r="C85" s="59"/>
      <c r="D85" s="59"/>
      <c r="E85" s="59"/>
      <c r="F85" s="59"/>
      <c r="G85" s="59"/>
      <c r="H85" s="59"/>
      <c r="I85" s="59"/>
      <c r="J85" s="59"/>
      <c r="K85" s="59"/>
      <c r="L85" s="59"/>
      <c r="M85" s="189"/>
      <c r="N85" s="59"/>
      <c r="O85" s="59"/>
      <c r="P85" s="59"/>
      <c r="Q85" s="59"/>
      <c r="R85" s="59"/>
      <c r="S85" s="59"/>
      <c r="T85" s="59"/>
      <c r="U85" s="59"/>
      <c r="V85" s="59"/>
      <c r="W85" s="59"/>
      <c r="X85" s="59"/>
      <c r="Y85" s="59"/>
      <c r="Z85" s="618"/>
      <c r="AA85" s="86"/>
      <c r="AB85" s="86"/>
      <c r="AC85" s="21"/>
      <c r="AD85" s="21"/>
      <c r="AE85" s="16"/>
      <c r="AF85" s="21"/>
      <c r="AG85" s="162">
        <f t="shared" si="40"/>
        <v>256.20000000000005</v>
      </c>
      <c r="AH85" s="162"/>
      <c r="AI85" s="162"/>
      <c r="AJ85" s="162"/>
      <c r="AK85" s="162"/>
      <c r="AL85" s="162"/>
      <c r="AM85" s="162"/>
      <c r="AN85" s="162"/>
      <c r="AO85" s="162">
        <f>SUM(AO81:AO82)</f>
        <v>256.20000000000005</v>
      </c>
      <c r="AP85" s="162"/>
      <c r="AQ85" s="161">
        <f t="shared" si="41"/>
        <v>0</v>
      </c>
      <c r="AR85" s="161"/>
      <c r="AS85" s="161"/>
      <c r="AT85" s="161"/>
      <c r="AU85" s="161">
        <f>SUM(AU81:AU82)</f>
        <v>0</v>
      </c>
      <c r="AV85" s="162">
        <f t="shared" si="42"/>
        <v>0</v>
      </c>
      <c r="AW85" s="162"/>
      <c r="AX85" s="162"/>
      <c r="AY85" s="162"/>
      <c r="AZ85" s="162">
        <f>SUM(AZ81:AZ82)</f>
        <v>0</v>
      </c>
      <c r="BA85" s="161">
        <f t="shared" si="43"/>
        <v>0</v>
      </c>
      <c r="BB85" s="161"/>
      <c r="BC85" s="161"/>
      <c r="BD85" s="161"/>
      <c r="BE85" s="161">
        <f>SUM(BE81:BE82)</f>
        <v>0</v>
      </c>
      <c r="BF85" s="161">
        <f t="shared" si="63"/>
        <v>0</v>
      </c>
      <c r="BG85" s="161"/>
      <c r="BH85" s="161"/>
      <c r="BI85" s="161"/>
      <c r="BJ85" s="161">
        <f>SUM(BJ81:BJ82)</f>
        <v>0</v>
      </c>
      <c r="BK85" s="162">
        <f t="shared" ref="BK85:BK113" si="69">BM85+BO85+BQ85+BS85</f>
        <v>256.20000000000005</v>
      </c>
      <c r="BL85" s="162"/>
      <c r="BM85" s="162"/>
      <c r="BN85" s="162"/>
      <c r="BO85" s="162"/>
      <c r="BP85" s="162"/>
      <c r="BQ85" s="162"/>
      <c r="BR85" s="162"/>
      <c r="BS85" s="162">
        <f>SUM(BS81:BS82)</f>
        <v>256.20000000000005</v>
      </c>
      <c r="BT85" s="162"/>
      <c r="BU85" s="161">
        <f t="shared" si="48"/>
        <v>0</v>
      </c>
      <c r="BV85" s="161"/>
      <c r="BW85" s="161"/>
      <c r="BX85" s="161"/>
      <c r="BY85" s="161">
        <f>SUM(BY81:BY82)</f>
        <v>0</v>
      </c>
      <c r="BZ85" s="162">
        <f t="shared" si="64"/>
        <v>0</v>
      </c>
      <c r="CA85" s="162"/>
      <c r="CB85" s="162"/>
      <c r="CC85" s="162"/>
      <c r="CD85" s="162">
        <f>SUM(CD81:CD82)</f>
        <v>0</v>
      </c>
      <c r="CE85" s="161">
        <f t="shared" si="65"/>
        <v>0</v>
      </c>
      <c r="CF85" s="161"/>
      <c r="CG85" s="161"/>
      <c r="CH85" s="161"/>
      <c r="CI85" s="161">
        <f>SUM(CI81:CI82)</f>
        <v>0</v>
      </c>
      <c r="CJ85" s="161">
        <f t="shared" si="66"/>
        <v>0</v>
      </c>
      <c r="CK85" s="161"/>
      <c r="CL85" s="161"/>
      <c r="CM85" s="161"/>
      <c r="CN85" s="161">
        <f>SUM(CN81:CN82)</f>
        <v>0</v>
      </c>
      <c r="CO85" s="162"/>
      <c r="CP85" s="162"/>
      <c r="CQ85" s="162"/>
      <c r="CR85" s="162"/>
      <c r="CS85" s="162"/>
      <c r="CT85" s="161">
        <f t="shared" si="52"/>
        <v>0</v>
      </c>
      <c r="CU85" s="161"/>
      <c r="CV85" s="161"/>
      <c r="CW85" s="161"/>
      <c r="CX85" s="161">
        <f>SUM(CX81:CX82)</f>
        <v>0</v>
      </c>
      <c r="CY85" s="162">
        <f t="shared" si="67"/>
        <v>0</v>
      </c>
      <c r="CZ85" s="162"/>
      <c r="DA85" s="162"/>
      <c r="DB85" s="162"/>
      <c r="DC85" s="162">
        <f>SUM(DC81:DC82)</f>
        <v>0</v>
      </c>
      <c r="DD85" s="162"/>
      <c r="DE85" s="162"/>
      <c r="DF85" s="162"/>
      <c r="DG85" s="162"/>
      <c r="DH85" s="162"/>
      <c r="DI85" s="161">
        <f t="shared" si="54"/>
        <v>0</v>
      </c>
      <c r="DJ85" s="161"/>
      <c r="DK85" s="161"/>
      <c r="DL85" s="161"/>
      <c r="DM85" s="161">
        <f>SUM(DM81:DM82)</f>
        <v>0</v>
      </c>
      <c r="DN85" s="162">
        <f t="shared" si="68"/>
        <v>0</v>
      </c>
      <c r="DO85" s="162"/>
      <c r="DP85" s="162"/>
      <c r="DQ85" s="162"/>
      <c r="DR85" s="162">
        <f>SUM(DR81:DR82)</f>
        <v>0</v>
      </c>
    </row>
    <row r="86" spans="1:122" ht="75.75" hidden="1" customHeight="1">
      <c r="A86" s="635"/>
      <c r="B86" s="187"/>
      <c r="C86" s="59"/>
      <c r="D86" s="59"/>
      <c r="E86" s="59"/>
      <c r="F86" s="59"/>
      <c r="G86" s="59"/>
      <c r="H86" s="59"/>
      <c r="I86" s="59"/>
      <c r="J86" s="59"/>
      <c r="K86" s="59"/>
      <c r="L86" s="59"/>
      <c r="M86" s="89" t="s">
        <v>73</v>
      </c>
      <c r="N86" s="60" t="s">
        <v>424</v>
      </c>
      <c r="O86" s="60" t="s">
        <v>74</v>
      </c>
      <c r="P86" s="59">
        <v>29</v>
      </c>
      <c r="Q86" s="59"/>
      <c r="R86" s="59"/>
      <c r="S86" s="59"/>
      <c r="T86" s="59"/>
      <c r="U86" s="59"/>
      <c r="V86" s="59"/>
      <c r="W86" s="59"/>
      <c r="X86" s="59"/>
      <c r="Y86" s="59"/>
      <c r="Z86" s="105"/>
      <c r="AA86" s="63"/>
      <c r="AB86" s="63"/>
      <c r="AC86" s="21"/>
      <c r="AD86" s="21" t="s">
        <v>151</v>
      </c>
      <c r="AE86" s="16"/>
      <c r="AF86" s="21"/>
      <c r="AG86" s="162">
        <f t="shared" si="40"/>
        <v>0</v>
      </c>
      <c r="AH86" s="162"/>
      <c r="AI86" s="162"/>
      <c r="AJ86" s="162"/>
      <c r="AK86" s="162"/>
      <c r="AL86" s="162"/>
      <c r="AM86" s="162"/>
      <c r="AN86" s="162"/>
      <c r="AO86" s="162"/>
      <c r="AP86" s="162"/>
      <c r="AQ86" s="161">
        <f t="shared" si="41"/>
        <v>0</v>
      </c>
      <c r="AR86" s="161"/>
      <c r="AS86" s="161"/>
      <c r="AT86" s="161"/>
      <c r="AU86" s="161"/>
      <c r="AV86" s="162">
        <f t="shared" si="42"/>
        <v>0</v>
      </c>
      <c r="AW86" s="162"/>
      <c r="AX86" s="162"/>
      <c r="AY86" s="162"/>
      <c r="AZ86" s="162"/>
      <c r="BA86" s="161">
        <f t="shared" si="43"/>
        <v>0</v>
      </c>
      <c r="BB86" s="161"/>
      <c r="BC86" s="161"/>
      <c r="BD86" s="161"/>
      <c r="BE86" s="161"/>
      <c r="BF86" s="161">
        <f t="shared" si="63"/>
        <v>0</v>
      </c>
      <c r="BG86" s="161"/>
      <c r="BH86" s="161"/>
      <c r="BI86" s="161"/>
      <c r="BJ86" s="161"/>
      <c r="BK86" s="162">
        <f t="shared" si="69"/>
        <v>0</v>
      </c>
      <c r="BL86" s="162"/>
      <c r="BM86" s="162"/>
      <c r="BN86" s="162"/>
      <c r="BO86" s="162"/>
      <c r="BP86" s="162"/>
      <c r="BQ86" s="162"/>
      <c r="BR86" s="162"/>
      <c r="BS86" s="162"/>
      <c r="BT86" s="162"/>
      <c r="BU86" s="161">
        <f t="shared" si="48"/>
        <v>0</v>
      </c>
      <c r="BV86" s="161"/>
      <c r="BW86" s="161"/>
      <c r="BX86" s="161"/>
      <c r="BY86" s="161"/>
      <c r="BZ86" s="162">
        <f t="shared" si="64"/>
        <v>0</v>
      </c>
      <c r="CA86" s="162"/>
      <c r="CB86" s="162"/>
      <c r="CC86" s="162"/>
      <c r="CD86" s="162"/>
      <c r="CE86" s="161">
        <f t="shared" si="65"/>
        <v>0</v>
      </c>
      <c r="CF86" s="161"/>
      <c r="CG86" s="161"/>
      <c r="CH86" s="161"/>
      <c r="CI86" s="161"/>
      <c r="CJ86" s="161">
        <f t="shared" si="66"/>
        <v>0</v>
      </c>
      <c r="CK86" s="161"/>
      <c r="CL86" s="161"/>
      <c r="CM86" s="161"/>
      <c r="CN86" s="161"/>
      <c r="CO86" s="162"/>
      <c r="CP86" s="162"/>
      <c r="CQ86" s="162"/>
      <c r="CR86" s="162"/>
      <c r="CS86" s="162"/>
      <c r="CT86" s="161">
        <f t="shared" si="52"/>
        <v>0</v>
      </c>
      <c r="CU86" s="161"/>
      <c r="CV86" s="161"/>
      <c r="CW86" s="161"/>
      <c r="CX86" s="161"/>
      <c r="CY86" s="162">
        <f t="shared" si="67"/>
        <v>0</v>
      </c>
      <c r="CZ86" s="162"/>
      <c r="DA86" s="162"/>
      <c r="DB86" s="162"/>
      <c r="DC86" s="162"/>
      <c r="DD86" s="162"/>
      <c r="DE86" s="162"/>
      <c r="DF86" s="162"/>
      <c r="DG86" s="162"/>
      <c r="DH86" s="162"/>
      <c r="DI86" s="161">
        <f t="shared" si="54"/>
        <v>0</v>
      </c>
      <c r="DJ86" s="161"/>
      <c r="DK86" s="161"/>
      <c r="DL86" s="161"/>
      <c r="DM86" s="161"/>
      <c r="DN86" s="162">
        <f t="shared" si="68"/>
        <v>0</v>
      </c>
      <c r="DO86" s="162"/>
      <c r="DP86" s="162"/>
      <c r="DQ86" s="162"/>
      <c r="DR86" s="162"/>
    </row>
    <row r="87" spans="1:122" ht="12.75" hidden="1" customHeight="1">
      <c r="A87" s="635"/>
      <c r="B87" s="187"/>
      <c r="C87" s="59"/>
      <c r="D87" s="59"/>
      <c r="E87" s="59"/>
      <c r="F87" s="59"/>
      <c r="G87" s="59"/>
      <c r="H87" s="59"/>
      <c r="I87" s="59"/>
      <c r="J87" s="59"/>
      <c r="K87" s="59"/>
      <c r="L87" s="59"/>
      <c r="M87" s="636"/>
      <c r="N87" s="60"/>
      <c r="O87" s="60"/>
      <c r="P87" s="59"/>
      <c r="Q87" s="59"/>
      <c r="R87" s="59"/>
      <c r="S87" s="59"/>
      <c r="T87" s="59"/>
      <c r="U87" s="59"/>
      <c r="V87" s="59"/>
      <c r="W87" s="59"/>
      <c r="X87" s="59"/>
      <c r="Y87" s="59"/>
      <c r="Z87" s="63"/>
      <c r="AA87" s="87"/>
      <c r="AB87" s="87"/>
      <c r="AC87" s="12"/>
      <c r="AD87" s="12" t="s">
        <v>151</v>
      </c>
      <c r="AE87" s="12" t="s">
        <v>450</v>
      </c>
      <c r="AF87" s="12" t="s">
        <v>399</v>
      </c>
      <c r="AG87" s="162">
        <f t="shared" si="40"/>
        <v>0</v>
      </c>
      <c r="AH87" s="162"/>
      <c r="AI87" s="162"/>
      <c r="AJ87" s="162"/>
      <c r="AK87" s="162"/>
      <c r="AL87" s="162"/>
      <c r="AM87" s="162"/>
      <c r="AN87" s="162"/>
      <c r="AO87" s="162"/>
      <c r="AP87" s="162"/>
      <c r="AQ87" s="161">
        <f t="shared" si="41"/>
        <v>0</v>
      </c>
      <c r="AR87" s="161"/>
      <c r="AS87" s="161"/>
      <c r="AT87" s="161"/>
      <c r="AU87" s="161"/>
      <c r="AV87" s="162">
        <f t="shared" si="42"/>
        <v>0</v>
      </c>
      <c r="AW87" s="162"/>
      <c r="AX87" s="162"/>
      <c r="AY87" s="162"/>
      <c r="AZ87" s="162"/>
      <c r="BA87" s="161">
        <f t="shared" si="43"/>
        <v>0</v>
      </c>
      <c r="BB87" s="161"/>
      <c r="BC87" s="161"/>
      <c r="BD87" s="161"/>
      <c r="BE87" s="161"/>
      <c r="BF87" s="161">
        <f t="shared" si="63"/>
        <v>0</v>
      </c>
      <c r="BG87" s="161"/>
      <c r="BH87" s="161"/>
      <c r="BI87" s="161"/>
      <c r="BJ87" s="161"/>
      <c r="BK87" s="162">
        <f t="shared" si="69"/>
        <v>0</v>
      </c>
      <c r="BL87" s="162"/>
      <c r="BM87" s="162"/>
      <c r="BN87" s="162"/>
      <c r="BO87" s="162"/>
      <c r="BP87" s="162"/>
      <c r="BQ87" s="162"/>
      <c r="BR87" s="162"/>
      <c r="BS87" s="162"/>
      <c r="BT87" s="162"/>
      <c r="BU87" s="161">
        <f t="shared" si="48"/>
        <v>0</v>
      </c>
      <c r="BV87" s="161"/>
      <c r="BW87" s="161"/>
      <c r="BX87" s="161"/>
      <c r="BY87" s="161"/>
      <c r="BZ87" s="162">
        <f t="shared" si="64"/>
        <v>0</v>
      </c>
      <c r="CA87" s="162"/>
      <c r="CB87" s="162"/>
      <c r="CC87" s="162"/>
      <c r="CD87" s="162"/>
      <c r="CE87" s="161">
        <f t="shared" si="65"/>
        <v>0</v>
      </c>
      <c r="CF87" s="161"/>
      <c r="CG87" s="161"/>
      <c r="CH87" s="161"/>
      <c r="CI87" s="161"/>
      <c r="CJ87" s="161">
        <f t="shared" si="66"/>
        <v>0</v>
      </c>
      <c r="CK87" s="161"/>
      <c r="CL87" s="161"/>
      <c r="CM87" s="161"/>
      <c r="CN87" s="161"/>
      <c r="CO87" s="162"/>
      <c r="CP87" s="162"/>
      <c r="CQ87" s="162"/>
      <c r="CR87" s="162"/>
      <c r="CS87" s="162"/>
      <c r="CT87" s="161">
        <f t="shared" si="52"/>
        <v>0</v>
      </c>
      <c r="CU87" s="161"/>
      <c r="CV87" s="161"/>
      <c r="CW87" s="161"/>
      <c r="CX87" s="161"/>
      <c r="CY87" s="162">
        <f t="shared" si="67"/>
        <v>0</v>
      </c>
      <c r="CZ87" s="162"/>
      <c r="DA87" s="162"/>
      <c r="DB87" s="162"/>
      <c r="DC87" s="162"/>
      <c r="DD87" s="162"/>
      <c r="DE87" s="162"/>
      <c r="DF87" s="162"/>
      <c r="DG87" s="162"/>
      <c r="DH87" s="162"/>
      <c r="DI87" s="161">
        <f t="shared" si="54"/>
        <v>0</v>
      </c>
      <c r="DJ87" s="161"/>
      <c r="DK87" s="161"/>
      <c r="DL87" s="161"/>
      <c r="DM87" s="161"/>
      <c r="DN87" s="162">
        <f t="shared" si="68"/>
        <v>0</v>
      </c>
      <c r="DO87" s="162"/>
      <c r="DP87" s="162"/>
      <c r="DQ87" s="162"/>
      <c r="DR87" s="162"/>
    </row>
    <row r="88" spans="1:122" ht="37.5" hidden="1" customHeight="1">
      <c r="A88" s="637"/>
      <c r="B88" s="188"/>
      <c r="C88" s="59"/>
      <c r="D88" s="59"/>
      <c r="E88" s="59"/>
      <c r="F88" s="59"/>
      <c r="G88" s="59"/>
      <c r="H88" s="59"/>
      <c r="I88" s="59"/>
      <c r="J88" s="59"/>
      <c r="K88" s="59"/>
      <c r="L88" s="59"/>
      <c r="M88" s="189"/>
      <c r="N88" s="60"/>
      <c r="O88" s="60"/>
      <c r="P88" s="59"/>
      <c r="Q88" s="59"/>
      <c r="R88" s="59"/>
      <c r="S88" s="59"/>
      <c r="T88" s="59"/>
      <c r="U88" s="59"/>
      <c r="V88" s="59"/>
      <c r="W88" s="59"/>
      <c r="X88" s="59"/>
      <c r="Y88" s="59"/>
      <c r="Z88" s="108"/>
      <c r="AA88" s="87"/>
      <c r="AB88" s="87"/>
      <c r="AC88" s="12"/>
      <c r="AD88" s="12" t="s">
        <v>151</v>
      </c>
      <c r="AE88" s="12" t="s">
        <v>437</v>
      </c>
      <c r="AF88" s="12" t="s">
        <v>399</v>
      </c>
      <c r="AG88" s="162">
        <f t="shared" si="40"/>
        <v>0</v>
      </c>
      <c r="AH88" s="162"/>
      <c r="AI88" s="162"/>
      <c r="AJ88" s="162"/>
      <c r="AK88" s="162"/>
      <c r="AL88" s="162"/>
      <c r="AM88" s="162"/>
      <c r="AN88" s="162"/>
      <c r="AO88" s="162"/>
      <c r="AP88" s="162"/>
      <c r="AQ88" s="161">
        <f t="shared" si="41"/>
        <v>0</v>
      </c>
      <c r="AR88" s="161"/>
      <c r="AS88" s="161"/>
      <c r="AT88" s="161"/>
      <c r="AU88" s="161"/>
      <c r="AV88" s="162">
        <f t="shared" si="42"/>
        <v>0</v>
      </c>
      <c r="AW88" s="162"/>
      <c r="AX88" s="162"/>
      <c r="AY88" s="162"/>
      <c r="AZ88" s="162"/>
      <c r="BA88" s="161">
        <f t="shared" si="43"/>
        <v>0</v>
      </c>
      <c r="BB88" s="161"/>
      <c r="BC88" s="161"/>
      <c r="BD88" s="161"/>
      <c r="BE88" s="161"/>
      <c r="BF88" s="161">
        <f t="shared" si="63"/>
        <v>0</v>
      </c>
      <c r="BG88" s="161"/>
      <c r="BH88" s="161"/>
      <c r="BI88" s="161"/>
      <c r="BJ88" s="161"/>
      <c r="BK88" s="162">
        <f t="shared" si="69"/>
        <v>0</v>
      </c>
      <c r="BL88" s="162"/>
      <c r="BM88" s="162"/>
      <c r="BN88" s="162"/>
      <c r="BO88" s="162"/>
      <c r="BP88" s="162"/>
      <c r="BQ88" s="162"/>
      <c r="BR88" s="162"/>
      <c r="BS88" s="162"/>
      <c r="BT88" s="162"/>
      <c r="BU88" s="161">
        <f t="shared" si="48"/>
        <v>0</v>
      </c>
      <c r="BV88" s="161"/>
      <c r="BW88" s="161"/>
      <c r="BX88" s="161"/>
      <c r="BY88" s="161"/>
      <c r="BZ88" s="162">
        <f t="shared" si="64"/>
        <v>0</v>
      </c>
      <c r="CA88" s="162"/>
      <c r="CB88" s="162"/>
      <c r="CC88" s="162"/>
      <c r="CD88" s="162"/>
      <c r="CE88" s="161">
        <f t="shared" si="65"/>
        <v>0</v>
      </c>
      <c r="CF88" s="161"/>
      <c r="CG88" s="161"/>
      <c r="CH88" s="161"/>
      <c r="CI88" s="161"/>
      <c r="CJ88" s="161">
        <f t="shared" si="66"/>
        <v>0</v>
      </c>
      <c r="CK88" s="161"/>
      <c r="CL88" s="161"/>
      <c r="CM88" s="161"/>
      <c r="CN88" s="161"/>
      <c r="CO88" s="162"/>
      <c r="CP88" s="162"/>
      <c r="CQ88" s="162"/>
      <c r="CR88" s="162"/>
      <c r="CS88" s="162"/>
      <c r="CT88" s="161">
        <f t="shared" si="52"/>
        <v>0</v>
      </c>
      <c r="CU88" s="161"/>
      <c r="CV88" s="161"/>
      <c r="CW88" s="161"/>
      <c r="CX88" s="161"/>
      <c r="CY88" s="162">
        <f t="shared" si="67"/>
        <v>0</v>
      </c>
      <c r="CZ88" s="162"/>
      <c r="DA88" s="162"/>
      <c r="DB88" s="162"/>
      <c r="DC88" s="162"/>
      <c r="DD88" s="162"/>
      <c r="DE88" s="162"/>
      <c r="DF88" s="162"/>
      <c r="DG88" s="162"/>
      <c r="DH88" s="162"/>
      <c r="DI88" s="161">
        <f t="shared" si="54"/>
        <v>0</v>
      </c>
      <c r="DJ88" s="161"/>
      <c r="DK88" s="161"/>
      <c r="DL88" s="161"/>
      <c r="DM88" s="161"/>
      <c r="DN88" s="162">
        <f t="shared" si="68"/>
        <v>0</v>
      </c>
      <c r="DO88" s="162"/>
      <c r="DP88" s="162"/>
      <c r="DQ88" s="162"/>
      <c r="DR88" s="162"/>
    </row>
    <row r="89" spans="1:122" ht="157.5" hidden="1" customHeight="1">
      <c r="A89" s="116" t="s">
        <v>76</v>
      </c>
      <c r="B89" s="23">
        <v>6604</v>
      </c>
      <c r="C89" s="88" t="s">
        <v>124</v>
      </c>
      <c r="D89" s="68" t="s">
        <v>491</v>
      </c>
      <c r="E89" s="68" t="s">
        <v>125</v>
      </c>
      <c r="F89" s="59"/>
      <c r="G89" s="59"/>
      <c r="H89" s="59"/>
      <c r="I89" s="59"/>
      <c r="J89" s="59"/>
      <c r="K89" s="59"/>
      <c r="L89" s="59"/>
      <c r="M89" s="89" t="s">
        <v>75</v>
      </c>
      <c r="N89" s="60" t="s">
        <v>424</v>
      </c>
      <c r="O89" s="60" t="s">
        <v>74</v>
      </c>
      <c r="P89" s="59" t="s">
        <v>101</v>
      </c>
      <c r="Q89" s="59"/>
      <c r="R89" s="59"/>
      <c r="S89" s="59"/>
      <c r="T89" s="59"/>
      <c r="U89" s="59"/>
      <c r="V89" s="59"/>
      <c r="W89" s="88" t="s">
        <v>45</v>
      </c>
      <c r="X89" s="68" t="s">
        <v>492</v>
      </c>
      <c r="Y89" s="68" t="s">
        <v>46</v>
      </c>
      <c r="Z89" s="90" t="s">
        <v>94</v>
      </c>
      <c r="AA89" s="71" t="s">
        <v>424</v>
      </c>
      <c r="AB89" s="71" t="s">
        <v>56</v>
      </c>
      <c r="AC89" s="18"/>
      <c r="AD89" s="18"/>
      <c r="AE89" s="18"/>
      <c r="AF89" s="18"/>
      <c r="AG89" s="162">
        <f t="shared" si="40"/>
        <v>0</v>
      </c>
      <c r="AH89" s="162"/>
      <c r="AI89" s="162"/>
      <c r="AJ89" s="162"/>
      <c r="AK89" s="162"/>
      <c r="AL89" s="162"/>
      <c r="AM89" s="162"/>
      <c r="AN89" s="162"/>
      <c r="AO89" s="162"/>
      <c r="AP89" s="162"/>
      <c r="AQ89" s="161">
        <f t="shared" si="41"/>
        <v>0</v>
      </c>
      <c r="AR89" s="161"/>
      <c r="AS89" s="161"/>
      <c r="AT89" s="161"/>
      <c r="AU89" s="161"/>
      <c r="AV89" s="162">
        <f t="shared" si="42"/>
        <v>0</v>
      </c>
      <c r="AW89" s="162"/>
      <c r="AX89" s="162"/>
      <c r="AY89" s="162"/>
      <c r="AZ89" s="162"/>
      <c r="BA89" s="161">
        <f t="shared" si="43"/>
        <v>0</v>
      </c>
      <c r="BB89" s="161"/>
      <c r="BC89" s="161"/>
      <c r="BD89" s="161"/>
      <c r="BE89" s="161"/>
      <c r="BF89" s="161">
        <f t="shared" si="63"/>
        <v>0</v>
      </c>
      <c r="BG89" s="161"/>
      <c r="BH89" s="161"/>
      <c r="BI89" s="161"/>
      <c r="BJ89" s="161"/>
      <c r="BK89" s="162">
        <f t="shared" si="69"/>
        <v>0</v>
      </c>
      <c r="BL89" s="162"/>
      <c r="BM89" s="162"/>
      <c r="BN89" s="162"/>
      <c r="BO89" s="162"/>
      <c r="BP89" s="162"/>
      <c r="BQ89" s="162"/>
      <c r="BR89" s="162"/>
      <c r="BS89" s="162"/>
      <c r="BT89" s="162"/>
      <c r="BU89" s="161">
        <f t="shared" si="48"/>
        <v>0</v>
      </c>
      <c r="BV89" s="161"/>
      <c r="BW89" s="161"/>
      <c r="BX89" s="161"/>
      <c r="BY89" s="161"/>
      <c r="BZ89" s="162">
        <f t="shared" si="64"/>
        <v>0</v>
      </c>
      <c r="CA89" s="162"/>
      <c r="CB89" s="162"/>
      <c r="CC89" s="162"/>
      <c r="CD89" s="162"/>
      <c r="CE89" s="161">
        <f t="shared" si="65"/>
        <v>0</v>
      </c>
      <c r="CF89" s="161"/>
      <c r="CG89" s="161"/>
      <c r="CH89" s="161"/>
      <c r="CI89" s="161"/>
      <c r="CJ89" s="161">
        <f t="shared" si="66"/>
        <v>0</v>
      </c>
      <c r="CK89" s="161"/>
      <c r="CL89" s="161"/>
      <c r="CM89" s="161"/>
      <c r="CN89" s="161"/>
      <c r="CO89" s="162"/>
      <c r="CP89" s="162"/>
      <c r="CQ89" s="162"/>
      <c r="CR89" s="162"/>
      <c r="CS89" s="162"/>
      <c r="CT89" s="161">
        <f t="shared" si="52"/>
        <v>0</v>
      </c>
      <c r="CU89" s="161"/>
      <c r="CV89" s="161"/>
      <c r="CW89" s="161"/>
      <c r="CX89" s="161"/>
      <c r="CY89" s="162">
        <f t="shared" si="67"/>
        <v>0</v>
      </c>
      <c r="CZ89" s="162"/>
      <c r="DA89" s="162"/>
      <c r="DB89" s="162"/>
      <c r="DC89" s="162"/>
      <c r="DD89" s="162"/>
      <c r="DE89" s="162"/>
      <c r="DF89" s="162"/>
      <c r="DG89" s="162"/>
      <c r="DH89" s="162"/>
      <c r="DI89" s="161">
        <f t="shared" si="54"/>
        <v>0</v>
      </c>
      <c r="DJ89" s="161"/>
      <c r="DK89" s="161"/>
      <c r="DL89" s="161"/>
      <c r="DM89" s="161"/>
      <c r="DN89" s="162">
        <f t="shared" si="68"/>
        <v>0</v>
      </c>
      <c r="DO89" s="162"/>
      <c r="DP89" s="162"/>
      <c r="DQ89" s="162"/>
      <c r="DR89" s="162"/>
    </row>
    <row r="90" spans="1:122" ht="60" hidden="1">
      <c r="A90" s="119" t="s">
        <v>489</v>
      </c>
      <c r="B90" s="24">
        <v>6610</v>
      </c>
      <c r="C90" s="91"/>
      <c r="D90" s="66"/>
      <c r="E90" s="66"/>
      <c r="F90" s="59"/>
      <c r="G90" s="59"/>
      <c r="H90" s="59"/>
      <c r="I90" s="59"/>
      <c r="J90" s="59"/>
      <c r="K90" s="59"/>
      <c r="L90" s="59"/>
      <c r="M90" s="64"/>
      <c r="N90" s="60"/>
      <c r="O90" s="60"/>
      <c r="P90" s="59"/>
      <c r="Q90" s="59"/>
      <c r="R90" s="59"/>
      <c r="S90" s="59"/>
      <c r="T90" s="59"/>
      <c r="U90" s="59"/>
      <c r="V90" s="59"/>
      <c r="W90" s="66"/>
      <c r="X90" s="66"/>
      <c r="Y90" s="66"/>
      <c r="Z90" s="87"/>
      <c r="AA90" s="87"/>
      <c r="AB90" s="87"/>
      <c r="AC90" s="12"/>
      <c r="AD90" s="12" t="s">
        <v>157</v>
      </c>
      <c r="AE90" s="18" t="s">
        <v>454</v>
      </c>
      <c r="AF90" s="18" t="s">
        <v>399</v>
      </c>
      <c r="AG90" s="162">
        <f t="shared" si="40"/>
        <v>0</v>
      </c>
      <c r="AH90" s="162"/>
      <c r="AI90" s="162"/>
      <c r="AJ90" s="162"/>
      <c r="AK90" s="162"/>
      <c r="AL90" s="162"/>
      <c r="AM90" s="162"/>
      <c r="AN90" s="162"/>
      <c r="AO90" s="162"/>
      <c r="AP90" s="162"/>
      <c r="AQ90" s="161">
        <f t="shared" si="41"/>
        <v>0</v>
      </c>
      <c r="AR90" s="161"/>
      <c r="AS90" s="161"/>
      <c r="AT90" s="161"/>
      <c r="AU90" s="161"/>
      <c r="AV90" s="162">
        <f t="shared" si="42"/>
        <v>0</v>
      </c>
      <c r="AW90" s="162"/>
      <c r="AX90" s="162"/>
      <c r="AY90" s="162"/>
      <c r="AZ90" s="162"/>
      <c r="BA90" s="161">
        <f t="shared" si="43"/>
        <v>0</v>
      </c>
      <c r="BB90" s="161"/>
      <c r="BC90" s="161"/>
      <c r="BD90" s="161"/>
      <c r="BE90" s="161"/>
      <c r="BF90" s="161">
        <f t="shared" si="63"/>
        <v>0</v>
      </c>
      <c r="BG90" s="161"/>
      <c r="BH90" s="161"/>
      <c r="BI90" s="161"/>
      <c r="BJ90" s="161"/>
      <c r="BK90" s="162">
        <f t="shared" si="69"/>
        <v>0</v>
      </c>
      <c r="BL90" s="162"/>
      <c r="BM90" s="162"/>
      <c r="BN90" s="162"/>
      <c r="BO90" s="162"/>
      <c r="BP90" s="162"/>
      <c r="BQ90" s="162"/>
      <c r="BR90" s="162"/>
      <c r="BS90" s="162"/>
      <c r="BT90" s="162"/>
      <c r="BU90" s="161">
        <f t="shared" si="48"/>
        <v>0</v>
      </c>
      <c r="BV90" s="161"/>
      <c r="BW90" s="161"/>
      <c r="BX90" s="161"/>
      <c r="BY90" s="161"/>
      <c r="BZ90" s="162">
        <f t="shared" si="64"/>
        <v>0</v>
      </c>
      <c r="CA90" s="162"/>
      <c r="CB90" s="162"/>
      <c r="CC90" s="162"/>
      <c r="CD90" s="162"/>
      <c r="CE90" s="161">
        <f t="shared" si="65"/>
        <v>0</v>
      </c>
      <c r="CF90" s="161"/>
      <c r="CG90" s="161"/>
      <c r="CH90" s="161"/>
      <c r="CI90" s="161"/>
      <c r="CJ90" s="161">
        <f t="shared" si="66"/>
        <v>0</v>
      </c>
      <c r="CK90" s="161"/>
      <c r="CL90" s="161"/>
      <c r="CM90" s="161"/>
      <c r="CN90" s="161"/>
      <c r="CO90" s="162"/>
      <c r="CP90" s="162"/>
      <c r="CQ90" s="162"/>
      <c r="CR90" s="162"/>
      <c r="CS90" s="162"/>
      <c r="CT90" s="161">
        <f t="shared" si="52"/>
        <v>0</v>
      </c>
      <c r="CU90" s="161"/>
      <c r="CV90" s="161"/>
      <c r="CW90" s="161"/>
      <c r="CX90" s="161"/>
      <c r="CY90" s="162">
        <f t="shared" si="67"/>
        <v>0</v>
      </c>
      <c r="CZ90" s="162"/>
      <c r="DA90" s="162"/>
      <c r="DB90" s="162"/>
      <c r="DC90" s="162"/>
      <c r="DD90" s="162"/>
      <c r="DE90" s="162"/>
      <c r="DF90" s="162"/>
      <c r="DG90" s="162"/>
      <c r="DH90" s="162"/>
      <c r="DI90" s="161">
        <f t="shared" si="54"/>
        <v>0</v>
      </c>
      <c r="DJ90" s="161"/>
      <c r="DK90" s="161"/>
      <c r="DL90" s="161"/>
      <c r="DM90" s="161"/>
      <c r="DN90" s="162">
        <f t="shared" si="68"/>
        <v>0</v>
      </c>
      <c r="DO90" s="162"/>
      <c r="DP90" s="162"/>
      <c r="DQ90" s="162"/>
      <c r="DR90" s="162"/>
    </row>
    <row r="91" spans="1:122" ht="133.5" customHeight="1">
      <c r="A91" s="116" t="s">
        <v>108</v>
      </c>
      <c r="B91" s="17">
        <v>6612</v>
      </c>
      <c r="C91" s="62" t="s">
        <v>85</v>
      </c>
      <c r="D91" s="62" t="s">
        <v>493</v>
      </c>
      <c r="E91" s="62" t="s">
        <v>86</v>
      </c>
      <c r="F91" s="59"/>
      <c r="G91" s="59"/>
      <c r="H91" s="59"/>
      <c r="I91" s="59"/>
      <c r="J91" s="59"/>
      <c r="K91" s="59"/>
      <c r="L91" s="59"/>
      <c r="M91" s="64" t="s">
        <v>73</v>
      </c>
      <c r="N91" s="60" t="s">
        <v>424</v>
      </c>
      <c r="O91" s="60" t="s">
        <v>74</v>
      </c>
      <c r="P91" s="59">
        <v>29</v>
      </c>
      <c r="Q91" s="59"/>
      <c r="R91" s="59"/>
      <c r="S91" s="59"/>
      <c r="T91" s="59"/>
      <c r="U91" s="59"/>
      <c r="V91" s="59"/>
      <c r="W91" s="62" t="s">
        <v>132</v>
      </c>
      <c r="X91" s="62" t="s">
        <v>133</v>
      </c>
      <c r="Y91" s="62" t="s">
        <v>134</v>
      </c>
      <c r="Z91" s="63" t="s">
        <v>167</v>
      </c>
      <c r="AA91" s="87" t="s">
        <v>424</v>
      </c>
      <c r="AB91" s="87" t="s">
        <v>56</v>
      </c>
      <c r="AC91" s="18"/>
      <c r="AD91" s="18" t="s">
        <v>152</v>
      </c>
      <c r="AE91" s="18" t="s">
        <v>421</v>
      </c>
      <c r="AF91" s="18" t="s">
        <v>422</v>
      </c>
      <c r="AG91" s="162">
        <f t="shared" si="40"/>
        <v>0</v>
      </c>
      <c r="AH91" s="162"/>
      <c r="AI91" s="162"/>
      <c r="AJ91" s="162"/>
      <c r="AK91" s="162"/>
      <c r="AL91" s="162"/>
      <c r="AM91" s="162"/>
      <c r="AN91" s="162"/>
      <c r="AO91" s="162">
        <v>0</v>
      </c>
      <c r="AP91" s="162"/>
      <c r="AQ91" s="161">
        <f t="shared" si="41"/>
        <v>25</v>
      </c>
      <c r="AR91" s="161"/>
      <c r="AS91" s="161"/>
      <c r="AT91" s="161"/>
      <c r="AU91" s="161">
        <v>25</v>
      </c>
      <c r="AV91" s="162">
        <f t="shared" si="42"/>
        <v>25</v>
      </c>
      <c r="AW91" s="162"/>
      <c r="AX91" s="162"/>
      <c r="AY91" s="162"/>
      <c r="AZ91" s="162">
        <v>25</v>
      </c>
      <c r="BA91" s="161">
        <f t="shared" si="43"/>
        <v>25</v>
      </c>
      <c r="BB91" s="161"/>
      <c r="BC91" s="161"/>
      <c r="BD91" s="161"/>
      <c r="BE91" s="161">
        <v>25</v>
      </c>
      <c r="BF91" s="161">
        <f t="shared" si="63"/>
        <v>25</v>
      </c>
      <c r="BG91" s="161"/>
      <c r="BH91" s="161"/>
      <c r="BI91" s="161"/>
      <c r="BJ91" s="161">
        <v>25</v>
      </c>
      <c r="BK91" s="162">
        <f t="shared" si="69"/>
        <v>0</v>
      </c>
      <c r="BL91" s="162"/>
      <c r="BM91" s="162"/>
      <c r="BN91" s="162"/>
      <c r="BO91" s="162"/>
      <c r="BP91" s="162"/>
      <c r="BQ91" s="162"/>
      <c r="BR91" s="162"/>
      <c r="BS91" s="162">
        <v>0</v>
      </c>
      <c r="BT91" s="162"/>
      <c r="BU91" s="161">
        <f t="shared" si="48"/>
        <v>25</v>
      </c>
      <c r="BV91" s="161"/>
      <c r="BW91" s="161"/>
      <c r="BX91" s="161"/>
      <c r="BY91" s="161">
        <v>25</v>
      </c>
      <c r="BZ91" s="162">
        <f t="shared" si="64"/>
        <v>25</v>
      </c>
      <c r="CA91" s="162"/>
      <c r="CB91" s="162"/>
      <c r="CC91" s="162"/>
      <c r="CD91" s="162">
        <v>25</v>
      </c>
      <c r="CE91" s="161">
        <f t="shared" si="65"/>
        <v>25</v>
      </c>
      <c r="CF91" s="161"/>
      <c r="CG91" s="161"/>
      <c r="CH91" s="161"/>
      <c r="CI91" s="161">
        <v>25</v>
      </c>
      <c r="CJ91" s="161">
        <f t="shared" si="66"/>
        <v>25</v>
      </c>
      <c r="CK91" s="161"/>
      <c r="CL91" s="161"/>
      <c r="CM91" s="161"/>
      <c r="CN91" s="161">
        <v>25</v>
      </c>
      <c r="CO91" s="162"/>
      <c r="CP91" s="162"/>
      <c r="CQ91" s="162"/>
      <c r="CR91" s="162"/>
      <c r="CS91" s="162"/>
      <c r="CT91" s="161">
        <f t="shared" si="52"/>
        <v>25</v>
      </c>
      <c r="CU91" s="161"/>
      <c r="CV91" s="161"/>
      <c r="CW91" s="161"/>
      <c r="CX91" s="161">
        <v>25</v>
      </c>
      <c r="CY91" s="162">
        <f t="shared" si="67"/>
        <v>25</v>
      </c>
      <c r="CZ91" s="162"/>
      <c r="DA91" s="162"/>
      <c r="DB91" s="162"/>
      <c r="DC91" s="162">
        <v>25</v>
      </c>
      <c r="DD91" s="162"/>
      <c r="DE91" s="162"/>
      <c r="DF91" s="162"/>
      <c r="DG91" s="162"/>
      <c r="DH91" s="162"/>
      <c r="DI91" s="161">
        <f t="shared" si="54"/>
        <v>25</v>
      </c>
      <c r="DJ91" s="161"/>
      <c r="DK91" s="161"/>
      <c r="DL91" s="161"/>
      <c r="DM91" s="161">
        <v>25</v>
      </c>
      <c r="DN91" s="162">
        <f t="shared" si="68"/>
        <v>25</v>
      </c>
      <c r="DO91" s="162"/>
      <c r="DP91" s="162"/>
      <c r="DQ91" s="162"/>
      <c r="DR91" s="162">
        <v>25</v>
      </c>
    </row>
    <row r="92" spans="1:122" ht="111.75" customHeight="1">
      <c r="A92" s="116" t="s">
        <v>51</v>
      </c>
      <c r="B92" s="17">
        <v>6617</v>
      </c>
      <c r="C92" s="58" t="s">
        <v>124</v>
      </c>
      <c r="D92" s="58" t="s">
        <v>99</v>
      </c>
      <c r="E92" s="58" t="s">
        <v>125</v>
      </c>
      <c r="F92" s="59"/>
      <c r="G92" s="59"/>
      <c r="H92" s="59"/>
      <c r="I92" s="59"/>
      <c r="J92" s="59"/>
      <c r="K92" s="59"/>
      <c r="L92" s="59"/>
      <c r="M92" s="64" t="s">
        <v>75</v>
      </c>
      <c r="N92" s="60" t="s">
        <v>424</v>
      </c>
      <c r="O92" s="60" t="s">
        <v>74</v>
      </c>
      <c r="P92" s="59" t="s">
        <v>101</v>
      </c>
      <c r="Q92" s="59"/>
      <c r="R92" s="59"/>
      <c r="S92" s="59"/>
      <c r="T92" s="59"/>
      <c r="U92" s="59"/>
      <c r="V92" s="59"/>
      <c r="W92" s="58" t="s">
        <v>45</v>
      </c>
      <c r="X92" s="58" t="s">
        <v>494</v>
      </c>
      <c r="Y92" s="58" t="s">
        <v>46</v>
      </c>
      <c r="Z92" s="70" t="s">
        <v>94</v>
      </c>
      <c r="AA92" s="71" t="s">
        <v>424</v>
      </c>
      <c r="AB92" s="71" t="s">
        <v>56</v>
      </c>
      <c r="AC92" s="18"/>
      <c r="AD92" s="18" t="s">
        <v>154</v>
      </c>
      <c r="AE92" s="18" t="s">
        <v>445</v>
      </c>
      <c r="AF92" s="18" t="s">
        <v>399</v>
      </c>
      <c r="AG92" s="162">
        <f t="shared" si="40"/>
        <v>10</v>
      </c>
      <c r="AH92" s="162"/>
      <c r="AI92" s="162"/>
      <c r="AJ92" s="162"/>
      <c r="AK92" s="162"/>
      <c r="AL92" s="162"/>
      <c r="AM92" s="162"/>
      <c r="AN92" s="162"/>
      <c r="AO92" s="162">
        <v>10</v>
      </c>
      <c r="AP92" s="162">
        <v>0</v>
      </c>
      <c r="AQ92" s="161">
        <f t="shared" si="41"/>
        <v>0</v>
      </c>
      <c r="AR92" s="161"/>
      <c r="AS92" s="161"/>
      <c r="AT92" s="161"/>
      <c r="AU92" s="161"/>
      <c r="AV92" s="162">
        <f t="shared" si="42"/>
        <v>0</v>
      </c>
      <c r="AW92" s="162"/>
      <c r="AX92" s="162"/>
      <c r="AY92" s="162"/>
      <c r="AZ92" s="162"/>
      <c r="BA92" s="161">
        <f t="shared" si="43"/>
        <v>0</v>
      </c>
      <c r="BB92" s="161"/>
      <c r="BC92" s="161"/>
      <c r="BD92" s="161"/>
      <c r="BE92" s="161"/>
      <c r="BF92" s="161">
        <f t="shared" si="63"/>
        <v>0</v>
      </c>
      <c r="BG92" s="161"/>
      <c r="BH92" s="161"/>
      <c r="BI92" s="161"/>
      <c r="BJ92" s="161"/>
      <c r="BK92" s="162">
        <f t="shared" si="69"/>
        <v>10</v>
      </c>
      <c r="BL92" s="162"/>
      <c r="BM92" s="162"/>
      <c r="BN92" s="162"/>
      <c r="BO92" s="162"/>
      <c r="BP92" s="162"/>
      <c r="BQ92" s="162"/>
      <c r="BR92" s="162"/>
      <c r="BS92" s="162">
        <v>10</v>
      </c>
      <c r="BT92" s="162">
        <v>0</v>
      </c>
      <c r="BU92" s="161">
        <f t="shared" si="48"/>
        <v>0</v>
      </c>
      <c r="BV92" s="161"/>
      <c r="BW92" s="161"/>
      <c r="BX92" s="161"/>
      <c r="BY92" s="161"/>
      <c r="BZ92" s="162">
        <f t="shared" si="64"/>
        <v>0</v>
      </c>
      <c r="CA92" s="162"/>
      <c r="CB92" s="162"/>
      <c r="CC92" s="162"/>
      <c r="CD92" s="162"/>
      <c r="CE92" s="161">
        <f t="shared" si="65"/>
        <v>0</v>
      </c>
      <c r="CF92" s="161"/>
      <c r="CG92" s="161"/>
      <c r="CH92" s="161"/>
      <c r="CI92" s="161"/>
      <c r="CJ92" s="161">
        <f t="shared" si="66"/>
        <v>0</v>
      </c>
      <c r="CK92" s="161"/>
      <c r="CL92" s="161"/>
      <c r="CM92" s="161"/>
      <c r="CN92" s="161"/>
      <c r="CO92" s="162"/>
      <c r="CP92" s="162"/>
      <c r="CQ92" s="162"/>
      <c r="CR92" s="162"/>
      <c r="CS92" s="162">
        <v>0</v>
      </c>
      <c r="CT92" s="161">
        <f t="shared" si="52"/>
        <v>0</v>
      </c>
      <c r="CU92" s="161"/>
      <c r="CV92" s="161"/>
      <c r="CW92" s="161"/>
      <c r="CX92" s="161"/>
      <c r="CY92" s="162">
        <f t="shared" si="67"/>
        <v>0</v>
      </c>
      <c r="CZ92" s="162"/>
      <c r="DA92" s="162"/>
      <c r="DB92" s="162"/>
      <c r="DC92" s="162"/>
      <c r="DD92" s="162"/>
      <c r="DE92" s="162"/>
      <c r="DF92" s="162"/>
      <c r="DG92" s="162"/>
      <c r="DH92" s="162">
        <v>0</v>
      </c>
      <c r="DI92" s="161">
        <f t="shared" si="54"/>
        <v>0</v>
      </c>
      <c r="DJ92" s="161"/>
      <c r="DK92" s="161"/>
      <c r="DL92" s="161"/>
      <c r="DM92" s="161"/>
      <c r="DN92" s="162">
        <f t="shared" si="68"/>
        <v>0</v>
      </c>
      <c r="DO92" s="162"/>
      <c r="DP92" s="162"/>
      <c r="DQ92" s="162"/>
      <c r="DR92" s="162"/>
    </row>
    <row r="93" spans="1:122" ht="0.75" hidden="1" customHeight="1">
      <c r="A93" s="1296" t="s">
        <v>109</v>
      </c>
      <c r="B93" s="17">
        <v>6618</v>
      </c>
      <c r="C93" s="58" t="s">
        <v>124</v>
      </c>
      <c r="D93" s="58" t="s">
        <v>140</v>
      </c>
      <c r="E93" s="58" t="s">
        <v>125</v>
      </c>
      <c r="F93" s="59"/>
      <c r="G93" s="59"/>
      <c r="H93" s="59"/>
      <c r="I93" s="59"/>
      <c r="J93" s="59"/>
      <c r="K93" s="59"/>
      <c r="L93" s="59"/>
      <c r="M93" s="64" t="s">
        <v>73</v>
      </c>
      <c r="N93" s="60" t="s">
        <v>424</v>
      </c>
      <c r="O93" s="60" t="s">
        <v>74</v>
      </c>
      <c r="P93" s="59">
        <v>29</v>
      </c>
      <c r="Q93" s="59"/>
      <c r="R93" s="59"/>
      <c r="S93" s="59"/>
      <c r="T93" s="59"/>
      <c r="U93" s="59"/>
      <c r="V93" s="59"/>
      <c r="W93" s="58" t="s">
        <v>45</v>
      </c>
      <c r="X93" s="58" t="s">
        <v>391</v>
      </c>
      <c r="Y93" s="58" t="s">
        <v>46</v>
      </c>
      <c r="Z93" s="63" t="s">
        <v>167</v>
      </c>
      <c r="AA93" s="63" t="s">
        <v>424</v>
      </c>
      <c r="AB93" s="63" t="s">
        <v>56</v>
      </c>
      <c r="AC93" s="18"/>
      <c r="AD93" s="18"/>
      <c r="AE93" s="18"/>
      <c r="AF93" s="18"/>
      <c r="AG93" s="162">
        <f t="shared" si="40"/>
        <v>0</v>
      </c>
      <c r="AH93" s="162"/>
      <c r="AI93" s="162"/>
      <c r="AJ93" s="162"/>
      <c r="AK93" s="162"/>
      <c r="AL93" s="162"/>
      <c r="AM93" s="162"/>
      <c r="AN93" s="162"/>
      <c r="AO93" s="162"/>
      <c r="AP93" s="162"/>
      <c r="AQ93" s="161">
        <f t="shared" si="41"/>
        <v>0</v>
      </c>
      <c r="AR93" s="161"/>
      <c r="AS93" s="161"/>
      <c r="AT93" s="161"/>
      <c r="AU93" s="161"/>
      <c r="AV93" s="162">
        <f t="shared" si="42"/>
        <v>0</v>
      </c>
      <c r="AW93" s="162"/>
      <c r="AX93" s="162"/>
      <c r="AY93" s="162"/>
      <c r="AZ93" s="162"/>
      <c r="BA93" s="161">
        <f t="shared" si="43"/>
        <v>0</v>
      </c>
      <c r="BB93" s="161"/>
      <c r="BC93" s="161"/>
      <c r="BD93" s="161"/>
      <c r="BE93" s="161"/>
      <c r="BF93" s="161">
        <f t="shared" si="63"/>
        <v>0</v>
      </c>
      <c r="BG93" s="161"/>
      <c r="BH93" s="161"/>
      <c r="BI93" s="161"/>
      <c r="BJ93" s="161"/>
      <c r="BK93" s="162">
        <f t="shared" si="69"/>
        <v>0</v>
      </c>
      <c r="BL93" s="162"/>
      <c r="BM93" s="162"/>
      <c r="BN93" s="162"/>
      <c r="BO93" s="162"/>
      <c r="BP93" s="162"/>
      <c r="BQ93" s="162"/>
      <c r="BR93" s="162"/>
      <c r="BS93" s="162"/>
      <c r="BT93" s="162"/>
      <c r="BU93" s="161">
        <f t="shared" si="48"/>
        <v>0</v>
      </c>
      <c r="BV93" s="161"/>
      <c r="BW93" s="161"/>
      <c r="BX93" s="161"/>
      <c r="BY93" s="161"/>
      <c r="BZ93" s="162">
        <f t="shared" si="64"/>
        <v>0</v>
      </c>
      <c r="CA93" s="162"/>
      <c r="CB93" s="162"/>
      <c r="CC93" s="162"/>
      <c r="CD93" s="162"/>
      <c r="CE93" s="161">
        <f t="shared" si="65"/>
        <v>0</v>
      </c>
      <c r="CF93" s="161"/>
      <c r="CG93" s="161"/>
      <c r="CH93" s="161"/>
      <c r="CI93" s="161"/>
      <c r="CJ93" s="161">
        <f t="shared" si="66"/>
        <v>0</v>
      </c>
      <c r="CK93" s="161"/>
      <c r="CL93" s="161"/>
      <c r="CM93" s="161"/>
      <c r="CN93" s="161"/>
      <c r="CO93" s="162"/>
      <c r="CP93" s="162"/>
      <c r="CQ93" s="162"/>
      <c r="CR93" s="162"/>
      <c r="CS93" s="162"/>
      <c r="CT93" s="161">
        <f t="shared" si="52"/>
        <v>0</v>
      </c>
      <c r="CU93" s="161"/>
      <c r="CV93" s="161"/>
      <c r="CW93" s="161"/>
      <c r="CX93" s="161"/>
      <c r="CY93" s="162">
        <f t="shared" si="67"/>
        <v>0</v>
      </c>
      <c r="CZ93" s="162"/>
      <c r="DA93" s="162"/>
      <c r="DB93" s="162"/>
      <c r="DC93" s="162"/>
      <c r="DD93" s="162"/>
      <c r="DE93" s="162"/>
      <c r="DF93" s="162"/>
      <c r="DG93" s="162"/>
      <c r="DH93" s="162"/>
      <c r="DI93" s="161">
        <f t="shared" si="54"/>
        <v>0</v>
      </c>
      <c r="DJ93" s="161"/>
      <c r="DK93" s="161"/>
      <c r="DL93" s="161"/>
      <c r="DM93" s="161"/>
      <c r="DN93" s="162">
        <f t="shared" si="68"/>
        <v>0</v>
      </c>
      <c r="DO93" s="162"/>
      <c r="DP93" s="162"/>
      <c r="DQ93" s="162"/>
      <c r="DR93" s="162"/>
    </row>
    <row r="94" spans="1:122" hidden="1">
      <c r="A94" s="1297"/>
      <c r="B94" s="17"/>
      <c r="C94" s="59"/>
      <c r="D94" s="59"/>
      <c r="E94" s="59"/>
      <c r="F94" s="59"/>
      <c r="G94" s="59"/>
      <c r="H94" s="59"/>
      <c r="I94" s="59">
        <v>30</v>
      </c>
      <c r="J94" s="59"/>
      <c r="K94" s="59"/>
      <c r="L94" s="59"/>
      <c r="M94" s="72"/>
      <c r="N94" s="72"/>
      <c r="O94" s="72"/>
      <c r="P94" s="72"/>
      <c r="Q94" s="59"/>
      <c r="R94" s="59"/>
      <c r="S94" s="59"/>
      <c r="T94" s="59"/>
      <c r="U94" s="59"/>
      <c r="V94" s="59"/>
      <c r="W94" s="59"/>
      <c r="X94" s="59"/>
      <c r="Y94" s="59"/>
      <c r="Z94" s="66"/>
      <c r="AA94" s="66"/>
      <c r="AB94" s="66"/>
      <c r="AC94" s="18"/>
      <c r="AD94" s="18"/>
      <c r="AE94" s="18"/>
      <c r="AF94" s="18"/>
      <c r="AG94" s="162"/>
      <c r="AH94" s="162"/>
      <c r="AI94" s="162"/>
      <c r="AJ94" s="162"/>
      <c r="AK94" s="162"/>
      <c r="AL94" s="162"/>
      <c r="AM94" s="162"/>
      <c r="AN94" s="162"/>
      <c r="AO94" s="162"/>
      <c r="AP94" s="162"/>
      <c r="AQ94" s="161"/>
      <c r="AR94" s="161"/>
      <c r="AS94" s="161"/>
      <c r="AT94" s="161"/>
      <c r="AU94" s="161"/>
      <c r="AV94" s="162"/>
      <c r="AW94" s="162"/>
      <c r="AX94" s="162"/>
      <c r="AY94" s="162"/>
      <c r="AZ94" s="162"/>
      <c r="BA94" s="161"/>
      <c r="BB94" s="161"/>
      <c r="BC94" s="161"/>
      <c r="BD94" s="161"/>
      <c r="BE94" s="161"/>
      <c r="BF94" s="161"/>
      <c r="BG94" s="161"/>
      <c r="BH94" s="161"/>
      <c r="BI94" s="161"/>
      <c r="BJ94" s="161"/>
      <c r="BK94" s="162"/>
      <c r="BL94" s="162"/>
      <c r="BM94" s="162"/>
      <c r="BN94" s="162"/>
      <c r="BO94" s="162"/>
      <c r="BP94" s="162"/>
      <c r="BQ94" s="162"/>
      <c r="BR94" s="162"/>
      <c r="BS94" s="162"/>
      <c r="BT94" s="162"/>
      <c r="BU94" s="161"/>
      <c r="BV94" s="161"/>
      <c r="BW94" s="161"/>
      <c r="BX94" s="161"/>
      <c r="BY94" s="161"/>
      <c r="BZ94" s="162"/>
      <c r="CA94" s="162"/>
      <c r="CB94" s="162"/>
      <c r="CC94" s="162"/>
      <c r="CD94" s="162"/>
      <c r="CE94" s="161"/>
      <c r="CF94" s="161"/>
      <c r="CG94" s="161"/>
      <c r="CH94" s="161"/>
      <c r="CI94" s="161"/>
      <c r="CJ94" s="161"/>
      <c r="CK94" s="161"/>
      <c r="CL94" s="161"/>
      <c r="CM94" s="161"/>
      <c r="CN94" s="161"/>
      <c r="CO94" s="162"/>
      <c r="CP94" s="162"/>
      <c r="CQ94" s="162"/>
      <c r="CR94" s="162"/>
      <c r="CS94" s="162"/>
      <c r="CT94" s="161"/>
      <c r="CU94" s="161"/>
      <c r="CV94" s="161"/>
      <c r="CW94" s="161"/>
      <c r="CX94" s="161"/>
      <c r="CY94" s="162"/>
      <c r="CZ94" s="162"/>
      <c r="DA94" s="162"/>
      <c r="DB94" s="162"/>
      <c r="DC94" s="162"/>
      <c r="DD94" s="162"/>
      <c r="DE94" s="162"/>
      <c r="DF94" s="162"/>
      <c r="DG94" s="162"/>
      <c r="DH94" s="162"/>
      <c r="DI94" s="161"/>
      <c r="DJ94" s="161"/>
      <c r="DK94" s="161"/>
      <c r="DL94" s="161"/>
      <c r="DM94" s="161"/>
      <c r="DN94" s="162"/>
      <c r="DO94" s="162"/>
      <c r="DP94" s="162"/>
      <c r="DQ94" s="162"/>
      <c r="DR94" s="162"/>
    </row>
    <row r="95" spans="1:122" hidden="1">
      <c r="A95" s="113" t="s">
        <v>93</v>
      </c>
      <c r="B95" s="14"/>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12"/>
      <c r="AD95" s="12"/>
      <c r="AE95" s="12"/>
      <c r="AF95" s="12"/>
      <c r="AG95" s="162">
        <f t="shared" si="40"/>
        <v>0</v>
      </c>
      <c r="AH95" s="162"/>
      <c r="AI95" s="153"/>
      <c r="AJ95" s="153"/>
      <c r="AK95" s="153"/>
      <c r="AL95" s="153"/>
      <c r="AM95" s="153"/>
      <c r="AN95" s="153"/>
      <c r="AO95" s="153"/>
      <c r="AP95" s="162"/>
      <c r="AQ95" s="161">
        <f t="shared" si="41"/>
        <v>0</v>
      </c>
      <c r="AR95" s="155"/>
      <c r="AS95" s="155"/>
      <c r="AT95" s="155"/>
      <c r="AU95" s="155"/>
      <c r="AV95" s="162">
        <f t="shared" si="42"/>
        <v>0</v>
      </c>
      <c r="AW95" s="153"/>
      <c r="AX95" s="153"/>
      <c r="AY95" s="153"/>
      <c r="AZ95" s="153"/>
      <c r="BA95" s="161">
        <f t="shared" si="43"/>
        <v>0</v>
      </c>
      <c r="BB95" s="155"/>
      <c r="BC95" s="155"/>
      <c r="BD95" s="155"/>
      <c r="BE95" s="155"/>
      <c r="BF95" s="161">
        <f t="shared" si="63"/>
        <v>0</v>
      </c>
      <c r="BG95" s="155"/>
      <c r="BH95" s="155"/>
      <c r="BI95" s="155"/>
      <c r="BJ95" s="155"/>
      <c r="BK95" s="162">
        <f t="shared" si="69"/>
        <v>0</v>
      </c>
      <c r="BL95" s="162"/>
      <c r="BM95" s="153"/>
      <c r="BN95" s="153"/>
      <c r="BO95" s="153"/>
      <c r="BP95" s="153"/>
      <c r="BQ95" s="153"/>
      <c r="BR95" s="153"/>
      <c r="BS95" s="153"/>
      <c r="BT95" s="162"/>
      <c r="BU95" s="161">
        <f t="shared" si="48"/>
        <v>0</v>
      </c>
      <c r="BV95" s="155"/>
      <c r="BW95" s="155"/>
      <c r="BX95" s="155"/>
      <c r="BY95" s="155"/>
      <c r="BZ95" s="162">
        <f t="shared" si="64"/>
        <v>0</v>
      </c>
      <c r="CA95" s="153"/>
      <c r="CB95" s="153"/>
      <c r="CC95" s="153"/>
      <c r="CD95" s="153"/>
      <c r="CE95" s="161">
        <f t="shared" si="65"/>
        <v>0</v>
      </c>
      <c r="CF95" s="155"/>
      <c r="CG95" s="155"/>
      <c r="CH95" s="155"/>
      <c r="CI95" s="155"/>
      <c r="CJ95" s="161">
        <f t="shared" si="66"/>
        <v>0</v>
      </c>
      <c r="CK95" s="155"/>
      <c r="CL95" s="155"/>
      <c r="CM95" s="155"/>
      <c r="CN95" s="155"/>
      <c r="CO95" s="162"/>
      <c r="CP95" s="153"/>
      <c r="CQ95" s="153"/>
      <c r="CR95" s="153"/>
      <c r="CS95" s="162"/>
      <c r="CT95" s="161">
        <f t="shared" si="52"/>
        <v>0</v>
      </c>
      <c r="CU95" s="155"/>
      <c r="CV95" s="155"/>
      <c r="CW95" s="155"/>
      <c r="CX95" s="155"/>
      <c r="CY95" s="162">
        <f t="shared" si="67"/>
        <v>0</v>
      </c>
      <c r="CZ95" s="153"/>
      <c r="DA95" s="153"/>
      <c r="DB95" s="153"/>
      <c r="DC95" s="153"/>
      <c r="DD95" s="162"/>
      <c r="DE95" s="153"/>
      <c r="DF95" s="153"/>
      <c r="DG95" s="153"/>
      <c r="DH95" s="162"/>
      <c r="DI95" s="161">
        <f t="shared" si="54"/>
        <v>0</v>
      </c>
      <c r="DJ95" s="155"/>
      <c r="DK95" s="155"/>
      <c r="DL95" s="155"/>
      <c r="DM95" s="155"/>
      <c r="DN95" s="162">
        <f t="shared" si="68"/>
        <v>0</v>
      </c>
      <c r="DO95" s="153"/>
      <c r="DP95" s="153"/>
      <c r="DQ95" s="153"/>
      <c r="DR95" s="153"/>
    </row>
    <row r="96" spans="1:122" ht="71.25" customHeight="1">
      <c r="A96" s="113" t="s">
        <v>145</v>
      </c>
      <c r="B96" s="14">
        <v>6700</v>
      </c>
      <c r="C96" s="92" t="s">
        <v>387</v>
      </c>
      <c r="D96" s="93" t="s">
        <v>387</v>
      </c>
      <c r="E96" s="93" t="s">
        <v>387</v>
      </c>
      <c r="F96" s="93" t="s">
        <v>387</v>
      </c>
      <c r="G96" s="93" t="s">
        <v>387</v>
      </c>
      <c r="H96" s="93" t="s">
        <v>387</v>
      </c>
      <c r="I96" s="93" t="s">
        <v>387</v>
      </c>
      <c r="J96" s="93" t="s">
        <v>387</v>
      </c>
      <c r="K96" s="93" t="s">
        <v>387</v>
      </c>
      <c r="L96" s="93" t="s">
        <v>387</v>
      </c>
      <c r="M96" s="93" t="s">
        <v>387</v>
      </c>
      <c r="N96" s="93" t="s">
        <v>387</v>
      </c>
      <c r="O96" s="93" t="s">
        <v>387</v>
      </c>
      <c r="P96" s="93" t="s">
        <v>387</v>
      </c>
      <c r="Q96" s="94" t="s">
        <v>387</v>
      </c>
      <c r="R96" s="94" t="s">
        <v>387</v>
      </c>
      <c r="S96" s="94" t="s">
        <v>387</v>
      </c>
      <c r="T96" s="94" t="s">
        <v>387</v>
      </c>
      <c r="U96" s="94" t="s">
        <v>387</v>
      </c>
      <c r="V96" s="94" t="s">
        <v>387</v>
      </c>
      <c r="W96" s="94" t="s">
        <v>387</v>
      </c>
      <c r="X96" s="93" t="s">
        <v>387</v>
      </c>
      <c r="Y96" s="93" t="s">
        <v>387</v>
      </c>
      <c r="Z96" s="93" t="s">
        <v>387</v>
      </c>
      <c r="AA96" s="93" t="s">
        <v>387</v>
      </c>
      <c r="AB96" s="93" t="s">
        <v>387</v>
      </c>
      <c r="AC96" s="8" t="s">
        <v>387</v>
      </c>
      <c r="AD96" s="8" t="s">
        <v>387</v>
      </c>
      <c r="AE96" s="8"/>
      <c r="AF96" s="8"/>
      <c r="AG96" s="162">
        <f t="shared" si="40"/>
        <v>0</v>
      </c>
      <c r="AH96" s="162"/>
      <c r="AI96" s="153"/>
      <c r="AJ96" s="153"/>
      <c r="AK96" s="153"/>
      <c r="AL96" s="153"/>
      <c r="AM96" s="153"/>
      <c r="AN96" s="153"/>
      <c r="AO96" s="153"/>
      <c r="AP96" s="162"/>
      <c r="AQ96" s="161">
        <f t="shared" si="41"/>
        <v>0</v>
      </c>
      <c r="AR96" s="155"/>
      <c r="AS96" s="155"/>
      <c r="AT96" s="155"/>
      <c r="AU96" s="155"/>
      <c r="AV96" s="162">
        <f t="shared" si="42"/>
        <v>0</v>
      </c>
      <c r="AW96" s="153"/>
      <c r="AX96" s="153"/>
      <c r="AY96" s="153"/>
      <c r="AZ96" s="153"/>
      <c r="BA96" s="161">
        <f t="shared" si="43"/>
        <v>0</v>
      </c>
      <c r="BB96" s="155"/>
      <c r="BC96" s="155"/>
      <c r="BD96" s="155"/>
      <c r="BE96" s="155"/>
      <c r="BF96" s="161">
        <f t="shared" si="63"/>
        <v>0</v>
      </c>
      <c r="BG96" s="155"/>
      <c r="BH96" s="155"/>
      <c r="BI96" s="155"/>
      <c r="BJ96" s="155"/>
      <c r="BK96" s="162">
        <f t="shared" si="69"/>
        <v>0</v>
      </c>
      <c r="BL96" s="162"/>
      <c r="BM96" s="153"/>
      <c r="BN96" s="153"/>
      <c r="BO96" s="153"/>
      <c r="BP96" s="153"/>
      <c r="BQ96" s="153"/>
      <c r="BR96" s="153"/>
      <c r="BS96" s="153"/>
      <c r="BT96" s="162"/>
      <c r="BU96" s="161">
        <f t="shared" si="48"/>
        <v>0</v>
      </c>
      <c r="BV96" s="155"/>
      <c r="BW96" s="155"/>
      <c r="BX96" s="155"/>
      <c r="BY96" s="155"/>
      <c r="BZ96" s="162">
        <f t="shared" si="64"/>
        <v>0</v>
      </c>
      <c r="CA96" s="153"/>
      <c r="CB96" s="153"/>
      <c r="CC96" s="153"/>
      <c r="CD96" s="153"/>
      <c r="CE96" s="161">
        <f t="shared" si="65"/>
        <v>0</v>
      </c>
      <c r="CF96" s="155"/>
      <c r="CG96" s="155"/>
      <c r="CH96" s="155"/>
      <c r="CI96" s="155"/>
      <c r="CJ96" s="161">
        <f t="shared" si="66"/>
        <v>0</v>
      </c>
      <c r="CK96" s="155"/>
      <c r="CL96" s="155"/>
      <c r="CM96" s="155"/>
      <c r="CN96" s="155"/>
      <c r="CO96" s="162"/>
      <c r="CP96" s="153"/>
      <c r="CQ96" s="153"/>
      <c r="CR96" s="153"/>
      <c r="CS96" s="162"/>
      <c r="CT96" s="161">
        <f t="shared" si="52"/>
        <v>0</v>
      </c>
      <c r="CU96" s="155"/>
      <c r="CV96" s="155"/>
      <c r="CW96" s="155"/>
      <c r="CX96" s="155"/>
      <c r="CY96" s="162">
        <f t="shared" si="67"/>
        <v>0</v>
      </c>
      <c r="CZ96" s="153"/>
      <c r="DA96" s="153"/>
      <c r="DB96" s="153"/>
      <c r="DC96" s="153"/>
      <c r="DD96" s="162"/>
      <c r="DE96" s="153"/>
      <c r="DF96" s="153"/>
      <c r="DG96" s="153"/>
      <c r="DH96" s="162"/>
      <c r="DI96" s="161">
        <f t="shared" si="54"/>
        <v>0</v>
      </c>
      <c r="DJ96" s="155"/>
      <c r="DK96" s="155"/>
      <c r="DL96" s="155"/>
      <c r="DM96" s="155"/>
      <c r="DN96" s="162">
        <f t="shared" si="68"/>
        <v>0</v>
      </c>
      <c r="DO96" s="153"/>
      <c r="DP96" s="153"/>
      <c r="DQ96" s="153"/>
      <c r="DR96" s="153"/>
    </row>
    <row r="97" spans="1:122" ht="0.75" hidden="1" customHeight="1">
      <c r="A97" s="114" t="s">
        <v>92</v>
      </c>
      <c r="B97" s="15"/>
      <c r="C97" s="78"/>
      <c r="D97" s="78"/>
      <c r="E97" s="78"/>
      <c r="F97" s="1245"/>
      <c r="G97" s="78"/>
      <c r="H97" s="78"/>
      <c r="I97" s="78"/>
      <c r="J97" s="78"/>
      <c r="K97" s="78"/>
      <c r="L97" s="78"/>
      <c r="M97" s="78"/>
      <c r="N97" s="78"/>
      <c r="O97" s="78"/>
      <c r="P97" s="78"/>
      <c r="Q97" s="78"/>
      <c r="R97" s="78"/>
      <c r="S97" s="78"/>
      <c r="T97" s="78"/>
      <c r="U97" s="78"/>
      <c r="V97" s="78"/>
      <c r="W97" s="78"/>
      <c r="X97" s="78"/>
      <c r="Y97" s="78"/>
      <c r="Z97" s="78"/>
      <c r="AA97" s="78"/>
      <c r="AB97" s="78"/>
      <c r="AC97" s="16"/>
      <c r="AD97" s="16"/>
      <c r="AE97" s="16"/>
      <c r="AF97" s="16"/>
      <c r="AG97" s="162">
        <f t="shared" si="40"/>
        <v>0</v>
      </c>
      <c r="AH97" s="165"/>
      <c r="AI97" s="160"/>
      <c r="AJ97" s="160"/>
      <c r="AK97" s="160"/>
      <c r="AL97" s="160"/>
      <c r="AM97" s="160"/>
      <c r="AN97" s="160"/>
      <c r="AO97" s="160"/>
      <c r="AP97" s="165"/>
      <c r="AQ97" s="161">
        <f t="shared" si="41"/>
        <v>0</v>
      </c>
      <c r="AR97" s="159"/>
      <c r="AS97" s="159"/>
      <c r="AT97" s="159"/>
      <c r="AU97" s="159"/>
      <c r="AV97" s="162">
        <f t="shared" si="42"/>
        <v>0</v>
      </c>
      <c r="AW97" s="160"/>
      <c r="AX97" s="160"/>
      <c r="AY97" s="160"/>
      <c r="AZ97" s="160"/>
      <c r="BA97" s="161">
        <f t="shared" si="43"/>
        <v>0</v>
      </c>
      <c r="BB97" s="159"/>
      <c r="BC97" s="159"/>
      <c r="BD97" s="159"/>
      <c r="BE97" s="159"/>
      <c r="BF97" s="161">
        <f t="shared" si="63"/>
        <v>0</v>
      </c>
      <c r="BG97" s="159"/>
      <c r="BH97" s="159"/>
      <c r="BI97" s="159"/>
      <c r="BJ97" s="159"/>
      <c r="BK97" s="162">
        <f t="shared" si="69"/>
        <v>0</v>
      </c>
      <c r="BL97" s="165"/>
      <c r="BM97" s="160"/>
      <c r="BN97" s="160"/>
      <c r="BO97" s="160"/>
      <c r="BP97" s="160"/>
      <c r="BQ97" s="160"/>
      <c r="BR97" s="160"/>
      <c r="BS97" s="160"/>
      <c r="BT97" s="165"/>
      <c r="BU97" s="161">
        <f t="shared" si="48"/>
        <v>0</v>
      </c>
      <c r="BV97" s="159"/>
      <c r="BW97" s="159"/>
      <c r="BX97" s="159"/>
      <c r="BY97" s="159"/>
      <c r="BZ97" s="162">
        <f t="shared" si="64"/>
        <v>0</v>
      </c>
      <c r="CA97" s="160"/>
      <c r="CB97" s="160"/>
      <c r="CC97" s="160"/>
      <c r="CD97" s="160"/>
      <c r="CE97" s="161">
        <f t="shared" si="65"/>
        <v>0</v>
      </c>
      <c r="CF97" s="159"/>
      <c r="CG97" s="159"/>
      <c r="CH97" s="159"/>
      <c r="CI97" s="159"/>
      <c r="CJ97" s="161">
        <f t="shared" si="66"/>
        <v>0</v>
      </c>
      <c r="CK97" s="159"/>
      <c r="CL97" s="159"/>
      <c r="CM97" s="159"/>
      <c r="CN97" s="159"/>
      <c r="CO97" s="165"/>
      <c r="CP97" s="160"/>
      <c r="CQ97" s="160"/>
      <c r="CR97" s="160"/>
      <c r="CS97" s="165"/>
      <c r="CT97" s="161">
        <f t="shared" si="52"/>
        <v>0</v>
      </c>
      <c r="CU97" s="159"/>
      <c r="CV97" s="159"/>
      <c r="CW97" s="159"/>
      <c r="CX97" s="159"/>
      <c r="CY97" s="162">
        <f t="shared" si="67"/>
        <v>0</v>
      </c>
      <c r="CZ97" s="160"/>
      <c r="DA97" s="160"/>
      <c r="DB97" s="160"/>
      <c r="DC97" s="160"/>
      <c r="DD97" s="165"/>
      <c r="DE97" s="160"/>
      <c r="DF97" s="160"/>
      <c r="DG97" s="160"/>
      <c r="DH97" s="165"/>
      <c r="DI97" s="161">
        <f t="shared" si="54"/>
        <v>0</v>
      </c>
      <c r="DJ97" s="159"/>
      <c r="DK97" s="159"/>
      <c r="DL97" s="159"/>
      <c r="DM97" s="159"/>
      <c r="DN97" s="162">
        <f t="shared" si="68"/>
        <v>0</v>
      </c>
      <c r="DO97" s="160"/>
      <c r="DP97" s="160"/>
      <c r="DQ97" s="160"/>
      <c r="DR97" s="160"/>
    </row>
    <row r="98" spans="1:122" hidden="1">
      <c r="A98" s="115" t="s">
        <v>93</v>
      </c>
      <c r="B98" s="17"/>
      <c r="C98" s="59"/>
      <c r="D98" s="59"/>
      <c r="E98" s="59"/>
      <c r="F98" s="1246"/>
      <c r="G98" s="59"/>
      <c r="H98" s="59"/>
      <c r="I98" s="59"/>
      <c r="J98" s="59"/>
      <c r="K98" s="59"/>
      <c r="L98" s="59"/>
      <c r="M98" s="59"/>
      <c r="N98" s="59"/>
      <c r="O98" s="59"/>
      <c r="P98" s="59"/>
      <c r="Q98" s="59"/>
      <c r="R98" s="59"/>
      <c r="S98" s="59"/>
      <c r="T98" s="59"/>
      <c r="U98" s="59"/>
      <c r="V98" s="59"/>
      <c r="W98" s="59"/>
      <c r="X98" s="59"/>
      <c r="Y98" s="59"/>
      <c r="Z98" s="59"/>
      <c r="AA98" s="59"/>
      <c r="AB98" s="59"/>
      <c r="AC98" s="18"/>
      <c r="AD98" s="18"/>
      <c r="AE98" s="18"/>
      <c r="AF98" s="18"/>
      <c r="AG98" s="162">
        <f t="shared" si="40"/>
        <v>0</v>
      </c>
      <c r="AH98" s="162"/>
      <c r="AI98" s="162"/>
      <c r="AJ98" s="162"/>
      <c r="AK98" s="162"/>
      <c r="AL98" s="162"/>
      <c r="AM98" s="162"/>
      <c r="AN98" s="162"/>
      <c r="AO98" s="162"/>
      <c r="AP98" s="162"/>
      <c r="AQ98" s="161">
        <f t="shared" si="41"/>
        <v>0</v>
      </c>
      <c r="AR98" s="161"/>
      <c r="AS98" s="161"/>
      <c r="AT98" s="161"/>
      <c r="AU98" s="161"/>
      <c r="AV98" s="162">
        <f t="shared" si="42"/>
        <v>0</v>
      </c>
      <c r="AW98" s="162"/>
      <c r="AX98" s="162"/>
      <c r="AY98" s="162"/>
      <c r="AZ98" s="162"/>
      <c r="BA98" s="161">
        <f t="shared" si="43"/>
        <v>0</v>
      </c>
      <c r="BB98" s="161"/>
      <c r="BC98" s="161"/>
      <c r="BD98" s="161"/>
      <c r="BE98" s="161"/>
      <c r="BF98" s="161">
        <f t="shared" si="63"/>
        <v>0</v>
      </c>
      <c r="BG98" s="161"/>
      <c r="BH98" s="161"/>
      <c r="BI98" s="161"/>
      <c r="BJ98" s="161"/>
      <c r="BK98" s="162">
        <f t="shared" si="69"/>
        <v>0</v>
      </c>
      <c r="BL98" s="162"/>
      <c r="BM98" s="162"/>
      <c r="BN98" s="162"/>
      <c r="BO98" s="162"/>
      <c r="BP98" s="162"/>
      <c r="BQ98" s="162"/>
      <c r="BR98" s="162"/>
      <c r="BS98" s="162"/>
      <c r="BT98" s="162"/>
      <c r="BU98" s="161">
        <f t="shared" si="48"/>
        <v>0</v>
      </c>
      <c r="BV98" s="161"/>
      <c r="BW98" s="161"/>
      <c r="BX98" s="161"/>
      <c r="BY98" s="161"/>
      <c r="BZ98" s="162">
        <f t="shared" si="64"/>
        <v>0</v>
      </c>
      <c r="CA98" s="162"/>
      <c r="CB98" s="162"/>
      <c r="CC98" s="162"/>
      <c r="CD98" s="162"/>
      <c r="CE98" s="161">
        <f t="shared" si="65"/>
        <v>0</v>
      </c>
      <c r="CF98" s="161"/>
      <c r="CG98" s="161"/>
      <c r="CH98" s="161"/>
      <c r="CI98" s="161"/>
      <c r="CJ98" s="161">
        <f t="shared" si="66"/>
        <v>0</v>
      </c>
      <c r="CK98" s="161"/>
      <c r="CL98" s="161"/>
      <c r="CM98" s="161"/>
      <c r="CN98" s="161"/>
      <c r="CO98" s="162"/>
      <c r="CP98" s="162"/>
      <c r="CQ98" s="162"/>
      <c r="CR98" s="162"/>
      <c r="CS98" s="162"/>
      <c r="CT98" s="161">
        <f t="shared" si="52"/>
        <v>0</v>
      </c>
      <c r="CU98" s="161"/>
      <c r="CV98" s="161"/>
      <c r="CW98" s="161"/>
      <c r="CX98" s="161"/>
      <c r="CY98" s="162">
        <f t="shared" si="67"/>
        <v>0</v>
      </c>
      <c r="CZ98" s="162"/>
      <c r="DA98" s="162"/>
      <c r="DB98" s="162"/>
      <c r="DC98" s="162"/>
      <c r="DD98" s="162"/>
      <c r="DE98" s="162"/>
      <c r="DF98" s="162"/>
      <c r="DG98" s="162"/>
      <c r="DH98" s="162"/>
      <c r="DI98" s="161">
        <f t="shared" si="54"/>
        <v>0</v>
      </c>
      <c r="DJ98" s="161"/>
      <c r="DK98" s="161"/>
      <c r="DL98" s="161"/>
      <c r="DM98" s="161"/>
      <c r="DN98" s="162">
        <f t="shared" si="68"/>
        <v>0</v>
      </c>
      <c r="DO98" s="162"/>
      <c r="DP98" s="162"/>
      <c r="DQ98" s="162"/>
      <c r="DR98" s="162"/>
    </row>
    <row r="99" spans="1:122" hidden="1">
      <c r="A99" s="113" t="s">
        <v>93</v>
      </c>
      <c r="B99" s="14"/>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12"/>
      <c r="AD99" s="12"/>
      <c r="AE99" s="12"/>
      <c r="AF99" s="12"/>
      <c r="AG99" s="162">
        <f t="shared" si="40"/>
        <v>0</v>
      </c>
      <c r="AH99" s="162"/>
      <c r="AI99" s="153"/>
      <c r="AJ99" s="153"/>
      <c r="AK99" s="153"/>
      <c r="AL99" s="153"/>
      <c r="AM99" s="153"/>
      <c r="AN99" s="153"/>
      <c r="AO99" s="153"/>
      <c r="AP99" s="162"/>
      <c r="AQ99" s="161">
        <f t="shared" si="41"/>
        <v>0</v>
      </c>
      <c r="AR99" s="155"/>
      <c r="AS99" s="155"/>
      <c r="AT99" s="155"/>
      <c r="AU99" s="155"/>
      <c r="AV99" s="162">
        <f t="shared" si="42"/>
        <v>0</v>
      </c>
      <c r="AW99" s="153"/>
      <c r="AX99" s="153"/>
      <c r="AY99" s="153"/>
      <c r="AZ99" s="153"/>
      <c r="BA99" s="161">
        <f t="shared" si="43"/>
        <v>0</v>
      </c>
      <c r="BB99" s="155"/>
      <c r="BC99" s="155"/>
      <c r="BD99" s="155"/>
      <c r="BE99" s="155"/>
      <c r="BF99" s="161">
        <f t="shared" si="63"/>
        <v>0</v>
      </c>
      <c r="BG99" s="155"/>
      <c r="BH99" s="155"/>
      <c r="BI99" s="155"/>
      <c r="BJ99" s="155"/>
      <c r="BK99" s="162">
        <f t="shared" si="69"/>
        <v>0</v>
      </c>
      <c r="BL99" s="162"/>
      <c r="BM99" s="153"/>
      <c r="BN99" s="153"/>
      <c r="BO99" s="153"/>
      <c r="BP99" s="153"/>
      <c r="BQ99" s="153"/>
      <c r="BR99" s="153"/>
      <c r="BS99" s="153"/>
      <c r="BT99" s="162"/>
      <c r="BU99" s="161">
        <f t="shared" si="48"/>
        <v>0</v>
      </c>
      <c r="BV99" s="155"/>
      <c r="BW99" s="155"/>
      <c r="BX99" s="155"/>
      <c r="BY99" s="155"/>
      <c r="BZ99" s="162">
        <f t="shared" si="64"/>
        <v>0</v>
      </c>
      <c r="CA99" s="153"/>
      <c r="CB99" s="153"/>
      <c r="CC99" s="153"/>
      <c r="CD99" s="153"/>
      <c r="CE99" s="161">
        <f t="shared" si="65"/>
        <v>0</v>
      </c>
      <c r="CF99" s="155"/>
      <c r="CG99" s="155"/>
      <c r="CH99" s="155"/>
      <c r="CI99" s="155"/>
      <c r="CJ99" s="161">
        <f t="shared" si="66"/>
        <v>0</v>
      </c>
      <c r="CK99" s="155"/>
      <c r="CL99" s="155"/>
      <c r="CM99" s="155"/>
      <c r="CN99" s="155"/>
      <c r="CO99" s="162"/>
      <c r="CP99" s="153"/>
      <c r="CQ99" s="153"/>
      <c r="CR99" s="153"/>
      <c r="CS99" s="162"/>
      <c r="CT99" s="161">
        <f t="shared" si="52"/>
        <v>0</v>
      </c>
      <c r="CU99" s="155"/>
      <c r="CV99" s="155"/>
      <c r="CW99" s="155"/>
      <c r="CX99" s="155"/>
      <c r="CY99" s="162">
        <f t="shared" si="67"/>
        <v>0</v>
      </c>
      <c r="CZ99" s="153"/>
      <c r="DA99" s="153"/>
      <c r="DB99" s="153"/>
      <c r="DC99" s="153"/>
      <c r="DD99" s="162"/>
      <c r="DE99" s="153"/>
      <c r="DF99" s="153"/>
      <c r="DG99" s="153"/>
      <c r="DH99" s="162"/>
      <c r="DI99" s="161">
        <f t="shared" si="54"/>
        <v>0</v>
      </c>
      <c r="DJ99" s="155"/>
      <c r="DK99" s="155"/>
      <c r="DL99" s="155"/>
      <c r="DM99" s="155"/>
      <c r="DN99" s="162">
        <f t="shared" si="68"/>
        <v>0</v>
      </c>
      <c r="DO99" s="153"/>
      <c r="DP99" s="153"/>
      <c r="DQ99" s="153"/>
      <c r="DR99" s="153"/>
    </row>
    <row r="100" spans="1:122" s="40" customFormat="1" ht="138" customHeight="1">
      <c r="A100" s="632" t="s">
        <v>471</v>
      </c>
      <c r="B100" s="37">
        <v>6800</v>
      </c>
      <c r="C100" s="76" t="s">
        <v>387</v>
      </c>
      <c r="D100" s="76" t="s">
        <v>387</v>
      </c>
      <c r="E100" s="76" t="s">
        <v>387</v>
      </c>
      <c r="F100" s="76" t="s">
        <v>387</v>
      </c>
      <c r="G100" s="76" t="s">
        <v>387</v>
      </c>
      <c r="H100" s="76" t="s">
        <v>387</v>
      </c>
      <c r="I100" s="76" t="s">
        <v>387</v>
      </c>
      <c r="J100" s="76" t="s">
        <v>387</v>
      </c>
      <c r="K100" s="76" t="s">
        <v>387</v>
      </c>
      <c r="L100" s="76" t="s">
        <v>387</v>
      </c>
      <c r="M100" s="76" t="s">
        <v>387</v>
      </c>
      <c r="N100" s="76" t="s">
        <v>387</v>
      </c>
      <c r="O100" s="76" t="s">
        <v>387</v>
      </c>
      <c r="P100" s="76" t="s">
        <v>387</v>
      </c>
      <c r="Q100" s="77" t="s">
        <v>387</v>
      </c>
      <c r="R100" s="77" t="s">
        <v>387</v>
      </c>
      <c r="S100" s="77" t="s">
        <v>387</v>
      </c>
      <c r="T100" s="77" t="s">
        <v>387</v>
      </c>
      <c r="U100" s="77" t="s">
        <v>387</v>
      </c>
      <c r="V100" s="77" t="s">
        <v>387</v>
      </c>
      <c r="W100" s="77" t="s">
        <v>387</v>
      </c>
      <c r="X100" s="76" t="s">
        <v>387</v>
      </c>
      <c r="Y100" s="76" t="s">
        <v>387</v>
      </c>
      <c r="Z100" s="76" t="s">
        <v>387</v>
      </c>
      <c r="AA100" s="76" t="s">
        <v>387</v>
      </c>
      <c r="AB100" s="76" t="s">
        <v>387</v>
      </c>
      <c r="AC100" s="38" t="s">
        <v>387</v>
      </c>
      <c r="AD100" s="38" t="s">
        <v>387</v>
      </c>
      <c r="AE100" s="38"/>
      <c r="AF100" s="38"/>
      <c r="AG100" s="168">
        <f t="shared" si="40"/>
        <v>1493.6999999999998</v>
      </c>
      <c r="AH100" s="168">
        <f t="shared" si="40"/>
        <v>1406.8000000000002</v>
      </c>
      <c r="AI100" s="157">
        <f>AI103+AI109+AI111+AI114</f>
        <v>0</v>
      </c>
      <c r="AJ100" s="157"/>
      <c r="AK100" s="157">
        <f>AK103+AK109+AK111+AK114</f>
        <v>0</v>
      </c>
      <c r="AL100" s="157"/>
      <c r="AM100" s="157">
        <f>AM103+AM109+AM111+AM114</f>
        <v>0</v>
      </c>
      <c r="AN100" s="157"/>
      <c r="AO100" s="157">
        <f>AO103+AO113+AO114</f>
        <v>1493.6999999999998</v>
      </c>
      <c r="AP100" s="157">
        <f>AP103+AP113+AP114</f>
        <v>1406.8000000000002</v>
      </c>
      <c r="AQ100" s="167">
        <f t="shared" si="41"/>
        <v>1414</v>
      </c>
      <c r="AR100" s="156">
        <f>AR103+AR109+AR111+AR114</f>
        <v>0</v>
      </c>
      <c r="AS100" s="156">
        <f>AS103+AS109+AS111+AS114</f>
        <v>0</v>
      </c>
      <c r="AT100" s="156">
        <f>AT103+AT109+AT111+AT114</f>
        <v>0</v>
      </c>
      <c r="AU100" s="156">
        <f>AU103+AU113+AU114</f>
        <v>1414</v>
      </c>
      <c r="AV100" s="168">
        <f t="shared" si="42"/>
        <v>1336.2</v>
      </c>
      <c r="AW100" s="157">
        <f>AW103+AW109+AW111+AW114</f>
        <v>0</v>
      </c>
      <c r="AX100" s="157">
        <f>AX103+AX109+AX111+AX114</f>
        <v>0</v>
      </c>
      <c r="AY100" s="157">
        <f>AY103+AY109+AY111+AY114</f>
        <v>0</v>
      </c>
      <c r="AZ100" s="157">
        <f>AZ103+AZ113+AZ114</f>
        <v>1336.2</v>
      </c>
      <c r="BA100" s="167">
        <f t="shared" si="43"/>
        <v>1336.2</v>
      </c>
      <c r="BB100" s="156">
        <f>BB103+BB109+BB111+BB114</f>
        <v>0</v>
      </c>
      <c r="BC100" s="156">
        <f>BC103+BC109+BC111+BC114</f>
        <v>0</v>
      </c>
      <c r="BD100" s="156">
        <f>BD103+BD109+BD111+BD114</f>
        <v>0</v>
      </c>
      <c r="BE100" s="156">
        <f>BE103+BE113+BE114</f>
        <v>1336.2</v>
      </c>
      <c r="BF100" s="167">
        <f t="shared" si="63"/>
        <v>1336.2</v>
      </c>
      <c r="BG100" s="156">
        <f>BG103+BG109+BG111+BG114</f>
        <v>0</v>
      </c>
      <c r="BH100" s="156">
        <f>BH103+BH109+BH111+BH114</f>
        <v>0</v>
      </c>
      <c r="BI100" s="156">
        <f>BI103+BI109+BI111+BI114</f>
        <v>0</v>
      </c>
      <c r="BJ100" s="156">
        <f>BJ103+BJ113+BJ114</f>
        <v>1336.2</v>
      </c>
      <c r="BK100" s="168">
        <f t="shared" si="69"/>
        <v>1493.6999999999998</v>
      </c>
      <c r="BL100" s="168">
        <f>BN100+BP100+BR100+BT100</f>
        <v>1406.8000000000002</v>
      </c>
      <c r="BM100" s="157">
        <f>BM103+BM109+BM111+BM114</f>
        <v>0</v>
      </c>
      <c r="BN100" s="157"/>
      <c r="BO100" s="157">
        <f>BO103+BO109+BO111+BO114</f>
        <v>0</v>
      </c>
      <c r="BP100" s="157"/>
      <c r="BQ100" s="157">
        <f>BQ103+BQ109+BQ111+BQ114</f>
        <v>0</v>
      </c>
      <c r="BR100" s="157"/>
      <c r="BS100" s="157">
        <f>BS103+BS113+BS114</f>
        <v>1493.6999999999998</v>
      </c>
      <c r="BT100" s="157">
        <f>BT103+BT113+BT114</f>
        <v>1406.8000000000002</v>
      </c>
      <c r="BU100" s="167">
        <f t="shared" si="48"/>
        <v>1398.6000000000001</v>
      </c>
      <c r="BV100" s="156">
        <f>BV103+BV109+BV111+BV114</f>
        <v>0</v>
      </c>
      <c r="BW100" s="156">
        <f>BW103+BW109+BW111+BW114</f>
        <v>0</v>
      </c>
      <c r="BX100" s="156">
        <f>BX103+BX109+BX111+BX114</f>
        <v>0</v>
      </c>
      <c r="BY100" s="156">
        <f>BY103+BY113+BY114</f>
        <v>1398.6000000000001</v>
      </c>
      <c r="BZ100" s="168">
        <f t="shared" si="64"/>
        <v>1336.2</v>
      </c>
      <c r="CA100" s="157">
        <f>CA103+CA109+CA111+CA114</f>
        <v>0</v>
      </c>
      <c r="CB100" s="157">
        <f>CB103+CB109+CB111+CB114</f>
        <v>0</v>
      </c>
      <c r="CC100" s="157">
        <f>CC103+CC109+CC111+CC114</f>
        <v>0</v>
      </c>
      <c r="CD100" s="157">
        <f>CD103+CD113+CD114</f>
        <v>1336.2</v>
      </c>
      <c r="CE100" s="167">
        <f t="shared" si="65"/>
        <v>1336.2</v>
      </c>
      <c r="CF100" s="156">
        <f>CF103+CF109+CF111+CF114</f>
        <v>0</v>
      </c>
      <c r="CG100" s="156">
        <f>CG103+CG109+CG111+CG114</f>
        <v>0</v>
      </c>
      <c r="CH100" s="156">
        <f>CH103+CH109+CH111+CH114</f>
        <v>0</v>
      </c>
      <c r="CI100" s="156">
        <f>CI103+CI113+CI114</f>
        <v>1336.2</v>
      </c>
      <c r="CJ100" s="167">
        <f t="shared" si="66"/>
        <v>1336.2</v>
      </c>
      <c r="CK100" s="156">
        <f>CK103+CK109+CK111+CK114</f>
        <v>0</v>
      </c>
      <c r="CL100" s="156">
        <f>CL103+CL109+CL111+CL114</f>
        <v>0</v>
      </c>
      <c r="CM100" s="156">
        <f>CM103+CM109+CM111+CM114</f>
        <v>0</v>
      </c>
      <c r="CN100" s="156">
        <f>CN103+CN113+CN114</f>
        <v>1336.2</v>
      </c>
      <c r="CO100" s="168">
        <f>CP100+CQ100+CR100+CS100</f>
        <v>1406.8000000000002</v>
      </c>
      <c r="CP100" s="157"/>
      <c r="CQ100" s="157"/>
      <c r="CR100" s="157"/>
      <c r="CS100" s="157">
        <f>CS103+CS113+CS114</f>
        <v>1406.8000000000002</v>
      </c>
      <c r="CT100" s="167">
        <f t="shared" si="52"/>
        <v>1414</v>
      </c>
      <c r="CU100" s="156">
        <f>CU103+CU109+CU111+CU114</f>
        <v>0</v>
      </c>
      <c r="CV100" s="156">
        <f>CV103+CV109+CV111+CV114</f>
        <v>0</v>
      </c>
      <c r="CW100" s="156">
        <f>CW103+CW109+CW111+CW114</f>
        <v>0</v>
      </c>
      <c r="CX100" s="156">
        <f>CX103+CX113+CX114</f>
        <v>1414</v>
      </c>
      <c r="CY100" s="168">
        <f t="shared" si="67"/>
        <v>1336.2</v>
      </c>
      <c r="CZ100" s="157">
        <f>CZ103+CZ109+CZ111+CZ114</f>
        <v>0</v>
      </c>
      <c r="DA100" s="157">
        <f>DA103+DA109+DA111+DA114</f>
        <v>0</v>
      </c>
      <c r="DB100" s="157">
        <f>DB103+DB109+DB111+DB114</f>
        <v>0</v>
      </c>
      <c r="DC100" s="157">
        <f>DC103+DC113+DC114</f>
        <v>1336.2</v>
      </c>
      <c r="DD100" s="168">
        <f>DE100+DF100+DG100+DH100</f>
        <v>1406.8000000000002</v>
      </c>
      <c r="DE100" s="157"/>
      <c r="DF100" s="157"/>
      <c r="DG100" s="157"/>
      <c r="DH100" s="157">
        <f>DH103+DH113+DH114</f>
        <v>1406.8000000000002</v>
      </c>
      <c r="DI100" s="167">
        <f t="shared" si="54"/>
        <v>1398.6000000000001</v>
      </c>
      <c r="DJ100" s="156">
        <f>DJ103+DJ109+DJ111+DJ114</f>
        <v>0</v>
      </c>
      <c r="DK100" s="156">
        <f>DK103+DK109+DK111+DK114</f>
        <v>0</v>
      </c>
      <c r="DL100" s="156">
        <f>DL103+DL109+DL111+DL114</f>
        <v>0</v>
      </c>
      <c r="DM100" s="156">
        <f>DM103+DM113+DM114</f>
        <v>1398.6000000000001</v>
      </c>
      <c r="DN100" s="168">
        <f t="shared" si="68"/>
        <v>1336.2</v>
      </c>
      <c r="DO100" s="157">
        <f>DO103+DO109+DO111+DO114</f>
        <v>0</v>
      </c>
      <c r="DP100" s="157">
        <f>DP103+DP109+DP111+DP114</f>
        <v>0</v>
      </c>
      <c r="DQ100" s="157">
        <f>DQ103+DQ109+DQ111+DQ114</f>
        <v>0</v>
      </c>
      <c r="DR100" s="157">
        <f>DR103+DR113+DR114</f>
        <v>1336.2</v>
      </c>
    </row>
    <row r="101" spans="1:122" ht="0.75" hidden="1" customHeight="1">
      <c r="A101" s="122" t="s">
        <v>92</v>
      </c>
      <c r="B101" s="30"/>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16"/>
      <c r="AD101" s="16"/>
      <c r="AE101" s="16"/>
      <c r="AF101" s="16"/>
      <c r="AG101" s="162">
        <f t="shared" si="40"/>
        <v>0</v>
      </c>
      <c r="AH101" s="165"/>
      <c r="AI101" s="160"/>
      <c r="AJ101" s="160"/>
      <c r="AK101" s="160"/>
      <c r="AL101" s="160"/>
      <c r="AM101" s="160"/>
      <c r="AN101" s="160"/>
      <c r="AO101" s="160"/>
      <c r="AP101" s="165"/>
      <c r="AQ101" s="161">
        <f t="shared" si="41"/>
        <v>0</v>
      </c>
      <c r="AR101" s="159"/>
      <c r="AS101" s="159"/>
      <c r="AT101" s="159"/>
      <c r="AU101" s="159"/>
      <c r="AV101" s="162">
        <f t="shared" si="42"/>
        <v>0</v>
      </c>
      <c r="AW101" s="160"/>
      <c r="AX101" s="160"/>
      <c r="AY101" s="160"/>
      <c r="AZ101" s="160"/>
      <c r="BA101" s="161">
        <f t="shared" si="43"/>
        <v>0</v>
      </c>
      <c r="BB101" s="159"/>
      <c r="BC101" s="159"/>
      <c r="BD101" s="159"/>
      <c r="BE101" s="159"/>
      <c r="BF101" s="161">
        <f t="shared" si="63"/>
        <v>0</v>
      </c>
      <c r="BG101" s="159"/>
      <c r="BH101" s="159"/>
      <c r="BI101" s="159"/>
      <c r="BJ101" s="159"/>
      <c r="BK101" s="162">
        <f t="shared" si="69"/>
        <v>0</v>
      </c>
      <c r="BL101" s="165"/>
      <c r="BM101" s="160"/>
      <c r="BN101" s="160"/>
      <c r="BO101" s="160"/>
      <c r="BP101" s="160"/>
      <c r="BQ101" s="160"/>
      <c r="BR101" s="160"/>
      <c r="BS101" s="160"/>
      <c r="BT101" s="165"/>
      <c r="BU101" s="161">
        <f t="shared" si="48"/>
        <v>0</v>
      </c>
      <c r="BV101" s="159"/>
      <c r="BW101" s="159"/>
      <c r="BX101" s="159"/>
      <c r="BY101" s="159"/>
      <c r="BZ101" s="162">
        <f t="shared" si="64"/>
        <v>0</v>
      </c>
      <c r="CA101" s="160"/>
      <c r="CB101" s="160"/>
      <c r="CC101" s="160"/>
      <c r="CD101" s="160"/>
      <c r="CE101" s="161">
        <f t="shared" si="65"/>
        <v>0</v>
      </c>
      <c r="CF101" s="159"/>
      <c r="CG101" s="159"/>
      <c r="CH101" s="159"/>
      <c r="CI101" s="159"/>
      <c r="CJ101" s="161">
        <f t="shared" si="66"/>
        <v>0</v>
      </c>
      <c r="CK101" s="159"/>
      <c r="CL101" s="159"/>
      <c r="CM101" s="159"/>
      <c r="CN101" s="159"/>
      <c r="CO101" s="165"/>
      <c r="CP101" s="160"/>
      <c r="CQ101" s="160"/>
      <c r="CR101" s="160"/>
      <c r="CS101" s="165"/>
      <c r="CT101" s="161">
        <f t="shared" si="52"/>
        <v>0</v>
      </c>
      <c r="CU101" s="159"/>
      <c r="CV101" s="159"/>
      <c r="CW101" s="159"/>
      <c r="CX101" s="159"/>
      <c r="CY101" s="162">
        <f t="shared" si="67"/>
        <v>0</v>
      </c>
      <c r="CZ101" s="160"/>
      <c r="DA101" s="160"/>
      <c r="DB101" s="160"/>
      <c r="DC101" s="160"/>
      <c r="DD101" s="165"/>
      <c r="DE101" s="160"/>
      <c r="DF101" s="160"/>
      <c r="DG101" s="160"/>
      <c r="DH101" s="165"/>
      <c r="DI101" s="161">
        <f t="shared" si="54"/>
        <v>0</v>
      </c>
      <c r="DJ101" s="159"/>
      <c r="DK101" s="159"/>
      <c r="DL101" s="159"/>
      <c r="DM101" s="159"/>
      <c r="DN101" s="162">
        <f t="shared" si="68"/>
        <v>0</v>
      </c>
      <c r="DO101" s="160"/>
      <c r="DP101" s="160"/>
      <c r="DQ101" s="160"/>
      <c r="DR101" s="160"/>
    </row>
    <row r="102" spans="1:122" ht="0.75" hidden="1" customHeight="1">
      <c r="A102" s="123"/>
      <c r="B102" s="31"/>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18"/>
      <c r="AD102" s="18"/>
      <c r="AE102" s="18"/>
      <c r="AF102" s="18"/>
      <c r="AG102" s="162">
        <f t="shared" si="40"/>
        <v>0</v>
      </c>
      <c r="AH102" s="162"/>
      <c r="AI102" s="162"/>
      <c r="AJ102" s="162"/>
      <c r="AK102" s="162"/>
      <c r="AL102" s="162"/>
      <c r="AM102" s="162"/>
      <c r="AN102" s="162"/>
      <c r="AO102" s="162"/>
      <c r="AP102" s="162"/>
      <c r="AQ102" s="161">
        <f t="shared" si="41"/>
        <v>0</v>
      </c>
      <c r="AR102" s="161"/>
      <c r="AS102" s="161"/>
      <c r="AT102" s="161"/>
      <c r="AU102" s="161"/>
      <c r="AV102" s="162">
        <f t="shared" si="42"/>
        <v>0</v>
      </c>
      <c r="AW102" s="162"/>
      <c r="AX102" s="162"/>
      <c r="AY102" s="162"/>
      <c r="AZ102" s="162"/>
      <c r="BA102" s="161">
        <f t="shared" si="43"/>
        <v>0</v>
      </c>
      <c r="BB102" s="161"/>
      <c r="BC102" s="161"/>
      <c r="BD102" s="161"/>
      <c r="BE102" s="161"/>
      <c r="BF102" s="161">
        <f t="shared" si="63"/>
        <v>0</v>
      </c>
      <c r="BG102" s="161"/>
      <c r="BH102" s="161"/>
      <c r="BI102" s="161"/>
      <c r="BJ102" s="161"/>
      <c r="BK102" s="162">
        <f t="shared" si="69"/>
        <v>0</v>
      </c>
      <c r="BL102" s="162"/>
      <c r="BM102" s="162"/>
      <c r="BN102" s="162"/>
      <c r="BO102" s="162"/>
      <c r="BP102" s="162"/>
      <c r="BQ102" s="162"/>
      <c r="BR102" s="162"/>
      <c r="BS102" s="162"/>
      <c r="BT102" s="162"/>
      <c r="BU102" s="161">
        <f t="shared" si="48"/>
        <v>0</v>
      </c>
      <c r="BV102" s="161"/>
      <c r="BW102" s="161"/>
      <c r="BX102" s="161"/>
      <c r="BY102" s="161"/>
      <c r="BZ102" s="162">
        <f t="shared" si="64"/>
        <v>0</v>
      </c>
      <c r="CA102" s="162"/>
      <c r="CB102" s="162"/>
      <c r="CC102" s="162"/>
      <c r="CD102" s="162"/>
      <c r="CE102" s="161">
        <f t="shared" si="65"/>
        <v>0</v>
      </c>
      <c r="CF102" s="161"/>
      <c r="CG102" s="161"/>
      <c r="CH102" s="161"/>
      <c r="CI102" s="161"/>
      <c r="CJ102" s="161">
        <f t="shared" si="66"/>
        <v>0</v>
      </c>
      <c r="CK102" s="161"/>
      <c r="CL102" s="161"/>
      <c r="CM102" s="161"/>
      <c r="CN102" s="161"/>
      <c r="CO102" s="162"/>
      <c r="CP102" s="162"/>
      <c r="CQ102" s="162"/>
      <c r="CR102" s="162"/>
      <c r="CS102" s="162"/>
      <c r="CT102" s="161">
        <f t="shared" si="52"/>
        <v>0</v>
      </c>
      <c r="CU102" s="161"/>
      <c r="CV102" s="161"/>
      <c r="CW102" s="161"/>
      <c r="CX102" s="161"/>
      <c r="CY102" s="162">
        <f t="shared" si="67"/>
        <v>0</v>
      </c>
      <c r="CZ102" s="162"/>
      <c r="DA102" s="162"/>
      <c r="DB102" s="162"/>
      <c r="DC102" s="162"/>
      <c r="DD102" s="162"/>
      <c r="DE102" s="162"/>
      <c r="DF102" s="162"/>
      <c r="DG102" s="162"/>
      <c r="DH102" s="162"/>
      <c r="DI102" s="161">
        <f t="shared" si="54"/>
        <v>0</v>
      </c>
      <c r="DJ102" s="161"/>
      <c r="DK102" s="161"/>
      <c r="DL102" s="161"/>
      <c r="DM102" s="161"/>
      <c r="DN102" s="162">
        <f t="shared" si="68"/>
        <v>0</v>
      </c>
      <c r="DO102" s="162"/>
      <c r="DP102" s="162"/>
      <c r="DQ102" s="162"/>
      <c r="DR102" s="162"/>
    </row>
    <row r="103" spans="1:122" ht="14.25" customHeight="1">
      <c r="A103" s="124"/>
      <c r="B103" s="32"/>
      <c r="C103" s="1095" t="s">
        <v>124</v>
      </c>
      <c r="D103" s="68" t="s">
        <v>490</v>
      </c>
      <c r="E103" s="1281" t="s">
        <v>125</v>
      </c>
      <c r="F103" s="66"/>
      <c r="G103" s="66"/>
      <c r="H103" s="66"/>
      <c r="I103" s="66"/>
      <c r="J103" s="66"/>
      <c r="K103" s="66"/>
      <c r="L103" s="66"/>
      <c r="M103" s="1229" t="s">
        <v>455</v>
      </c>
      <c r="N103" s="60" t="s">
        <v>424</v>
      </c>
      <c r="O103" s="67" t="s">
        <v>74</v>
      </c>
      <c r="P103" s="66">
        <v>38</v>
      </c>
      <c r="Q103" s="66"/>
      <c r="R103" s="66"/>
      <c r="S103" s="66"/>
      <c r="T103" s="66"/>
      <c r="U103" s="66"/>
      <c r="V103" s="66"/>
      <c r="W103" s="1095" t="s">
        <v>45</v>
      </c>
      <c r="X103" s="79" t="s">
        <v>495</v>
      </c>
      <c r="Y103" s="1180" t="s">
        <v>46</v>
      </c>
      <c r="Z103" s="1270" t="s">
        <v>54</v>
      </c>
      <c r="AA103" s="1274" t="s">
        <v>424</v>
      </c>
      <c r="AB103" s="1274" t="s">
        <v>55</v>
      </c>
      <c r="AC103" s="12"/>
      <c r="AD103" s="12" t="s">
        <v>160</v>
      </c>
      <c r="AE103" s="12"/>
      <c r="AF103" s="12"/>
      <c r="AG103" s="162">
        <f t="shared" si="40"/>
        <v>1212.3999999999999</v>
      </c>
      <c r="AH103" s="162">
        <f t="shared" si="40"/>
        <v>1159.8000000000002</v>
      </c>
      <c r="AI103" s="153"/>
      <c r="AJ103" s="153"/>
      <c r="AK103" s="153"/>
      <c r="AL103" s="153"/>
      <c r="AM103" s="153"/>
      <c r="AN103" s="153"/>
      <c r="AO103" s="153">
        <f>AO104+AO105+AO106+AO107</f>
        <v>1212.3999999999999</v>
      </c>
      <c r="AP103" s="153">
        <f>AP104+AP105+AP106+AP107</f>
        <v>1159.8000000000002</v>
      </c>
      <c r="AQ103" s="161">
        <f t="shared" si="41"/>
        <v>1166.5999999999999</v>
      </c>
      <c r="AR103" s="155"/>
      <c r="AS103" s="155"/>
      <c r="AT103" s="155"/>
      <c r="AU103" s="155">
        <f>AU104+AU105+AU106+AU107</f>
        <v>1166.5999999999999</v>
      </c>
      <c r="AV103" s="162">
        <f t="shared" si="42"/>
        <v>1080.3</v>
      </c>
      <c r="AW103" s="153"/>
      <c r="AX103" s="153"/>
      <c r="AY103" s="153"/>
      <c r="AZ103" s="153">
        <f>AZ104+AZ105+AZ106+AZ107</f>
        <v>1080.3</v>
      </c>
      <c r="BA103" s="161">
        <f t="shared" si="43"/>
        <v>1080.3</v>
      </c>
      <c r="BB103" s="155"/>
      <c r="BC103" s="155"/>
      <c r="BD103" s="155"/>
      <c r="BE103" s="155">
        <f>BE104+BE105+BE106+BE107</f>
        <v>1080.3</v>
      </c>
      <c r="BF103" s="161">
        <f t="shared" si="63"/>
        <v>1080.3</v>
      </c>
      <c r="BG103" s="155"/>
      <c r="BH103" s="155"/>
      <c r="BI103" s="155"/>
      <c r="BJ103" s="155">
        <f>BJ104+BJ105+BJ106+BJ107</f>
        <v>1080.3</v>
      </c>
      <c r="BK103" s="162">
        <f t="shared" si="69"/>
        <v>1212.3999999999999</v>
      </c>
      <c r="BL103" s="162">
        <f t="shared" ref="BL103:BL113" si="70">BN103+BP103+BR103+BT103</f>
        <v>1159.8000000000002</v>
      </c>
      <c r="BM103" s="153"/>
      <c r="BN103" s="153"/>
      <c r="BO103" s="153"/>
      <c r="BP103" s="153"/>
      <c r="BQ103" s="153"/>
      <c r="BR103" s="153"/>
      <c r="BS103" s="153">
        <f>BS104+BS105+BS106+BS107</f>
        <v>1212.3999999999999</v>
      </c>
      <c r="BT103" s="153">
        <f>BT104+BT105+BT106+BT107</f>
        <v>1159.8000000000002</v>
      </c>
      <c r="BU103" s="161">
        <f t="shared" si="48"/>
        <v>1151.2</v>
      </c>
      <c r="BV103" s="155"/>
      <c r="BW103" s="155"/>
      <c r="BX103" s="155"/>
      <c r="BY103" s="155">
        <f>BY104+BY105+BY106+BY107</f>
        <v>1151.2</v>
      </c>
      <c r="BZ103" s="162">
        <f t="shared" si="64"/>
        <v>1080.3</v>
      </c>
      <c r="CA103" s="153"/>
      <c r="CB103" s="153"/>
      <c r="CC103" s="153"/>
      <c r="CD103" s="153">
        <f>CD104+CD105+CD106+CD107</f>
        <v>1080.3</v>
      </c>
      <c r="CE103" s="161">
        <f t="shared" si="65"/>
        <v>1080.3</v>
      </c>
      <c r="CF103" s="155"/>
      <c r="CG103" s="155"/>
      <c r="CH103" s="155"/>
      <c r="CI103" s="155">
        <f>CI104+CI105+CI106+CI107</f>
        <v>1080.3</v>
      </c>
      <c r="CJ103" s="161">
        <f t="shared" si="66"/>
        <v>1080.3</v>
      </c>
      <c r="CK103" s="155"/>
      <c r="CL103" s="155"/>
      <c r="CM103" s="155"/>
      <c r="CN103" s="155">
        <f>CN104+CN105+CN106+CN107</f>
        <v>1080.3</v>
      </c>
      <c r="CO103" s="162">
        <f t="shared" ref="CO103:CO113" si="71">CP103+CQ103+CR103+CS103</f>
        <v>1159.8000000000002</v>
      </c>
      <c r="CP103" s="153"/>
      <c r="CQ103" s="153"/>
      <c r="CR103" s="153"/>
      <c r="CS103" s="153">
        <f>CS104+CS105+CS106+CS107</f>
        <v>1159.8000000000002</v>
      </c>
      <c r="CT103" s="161">
        <f t="shared" si="52"/>
        <v>1166.5999999999999</v>
      </c>
      <c r="CU103" s="155"/>
      <c r="CV103" s="155"/>
      <c r="CW103" s="155"/>
      <c r="CX103" s="155">
        <f>CX104+CX105+CX106+CX107</f>
        <v>1166.5999999999999</v>
      </c>
      <c r="CY103" s="162">
        <f t="shared" si="67"/>
        <v>1080.3</v>
      </c>
      <c r="CZ103" s="153"/>
      <c r="DA103" s="153"/>
      <c r="DB103" s="153"/>
      <c r="DC103" s="153">
        <f>DC104+DC105+DC106+DC107</f>
        <v>1080.3</v>
      </c>
      <c r="DD103" s="162">
        <f t="shared" ref="DD103:DD113" si="72">DE103+DF103+DG103+DH103</f>
        <v>1159.8000000000002</v>
      </c>
      <c r="DE103" s="153"/>
      <c r="DF103" s="153"/>
      <c r="DG103" s="153"/>
      <c r="DH103" s="153">
        <f>DH104+DH105+DH106+DH107</f>
        <v>1159.8000000000002</v>
      </c>
      <c r="DI103" s="161">
        <f t="shared" si="54"/>
        <v>1151.2</v>
      </c>
      <c r="DJ103" s="155"/>
      <c r="DK103" s="155"/>
      <c r="DL103" s="155"/>
      <c r="DM103" s="155">
        <f>DM104+DM105+DM106+DM107</f>
        <v>1151.2</v>
      </c>
      <c r="DN103" s="162">
        <f t="shared" si="68"/>
        <v>1080.3</v>
      </c>
      <c r="DO103" s="153"/>
      <c r="DP103" s="153"/>
      <c r="DQ103" s="153"/>
      <c r="DR103" s="153">
        <f>DR104+DR105+DR106+DR107</f>
        <v>1080.3</v>
      </c>
    </row>
    <row r="104" spans="1:122" ht="50.25" customHeight="1">
      <c r="A104" s="124" t="s">
        <v>459</v>
      </c>
      <c r="B104" s="14">
        <v>6802</v>
      </c>
      <c r="C104" s="1096"/>
      <c r="D104" s="79"/>
      <c r="E104" s="1254"/>
      <c r="F104" s="66"/>
      <c r="G104" s="66"/>
      <c r="H104" s="66"/>
      <c r="I104" s="66"/>
      <c r="J104" s="66"/>
      <c r="K104" s="66"/>
      <c r="L104" s="66"/>
      <c r="M104" s="1230"/>
      <c r="N104" s="60"/>
      <c r="O104" s="67"/>
      <c r="P104" s="66"/>
      <c r="Q104" s="59"/>
      <c r="R104" s="59"/>
      <c r="S104" s="59"/>
      <c r="T104" s="59"/>
      <c r="U104" s="59"/>
      <c r="V104" s="59"/>
      <c r="W104" s="1096"/>
      <c r="X104" s="79"/>
      <c r="Y104" s="1181"/>
      <c r="Z104" s="1271"/>
      <c r="AA104" s="1336"/>
      <c r="AB104" s="1336"/>
      <c r="AC104" s="12"/>
      <c r="AD104" s="12" t="s">
        <v>160</v>
      </c>
      <c r="AE104" s="12" t="s">
        <v>408</v>
      </c>
      <c r="AF104" s="12">
        <v>121</v>
      </c>
      <c r="AG104" s="162">
        <f t="shared" si="40"/>
        <v>765.8</v>
      </c>
      <c r="AH104" s="162">
        <f t="shared" si="40"/>
        <v>754</v>
      </c>
      <c r="AI104" s="153"/>
      <c r="AJ104" s="153"/>
      <c r="AK104" s="153"/>
      <c r="AL104" s="153"/>
      <c r="AM104" s="153"/>
      <c r="AN104" s="153"/>
      <c r="AO104" s="153">
        <v>765.8</v>
      </c>
      <c r="AP104" s="162">
        <v>754</v>
      </c>
      <c r="AQ104" s="161">
        <f t="shared" si="41"/>
        <v>763.5</v>
      </c>
      <c r="AR104" s="155"/>
      <c r="AS104" s="155"/>
      <c r="AT104" s="155"/>
      <c r="AU104" s="155">
        <v>763.5</v>
      </c>
      <c r="AV104" s="162">
        <f t="shared" si="42"/>
        <v>799.7</v>
      </c>
      <c r="AW104" s="153"/>
      <c r="AX104" s="153"/>
      <c r="AY104" s="153"/>
      <c r="AZ104" s="153">
        <v>799.7</v>
      </c>
      <c r="BA104" s="161">
        <f t="shared" si="43"/>
        <v>799.7</v>
      </c>
      <c r="BB104" s="155"/>
      <c r="BC104" s="155"/>
      <c r="BD104" s="155"/>
      <c r="BE104" s="155">
        <v>799.7</v>
      </c>
      <c r="BF104" s="161">
        <f t="shared" si="63"/>
        <v>799.7</v>
      </c>
      <c r="BG104" s="155"/>
      <c r="BH104" s="155"/>
      <c r="BI104" s="155"/>
      <c r="BJ104" s="155">
        <v>799.7</v>
      </c>
      <c r="BK104" s="162">
        <f t="shared" si="69"/>
        <v>765.8</v>
      </c>
      <c r="BL104" s="162">
        <f t="shared" si="70"/>
        <v>754</v>
      </c>
      <c r="BM104" s="153"/>
      <c r="BN104" s="153"/>
      <c r="BO104" s="153"/>
      <c r="BP104" s="153"/>
      <c r="BQ104" s="153"/>
      <c r="BR104" s="153"/>
      <c r="BS104" s="153">
        <v>765.8</v>
      </c>
      <c r="BT104" s="162">
        <v>754</v>
      </c>
      <c r="BU104" s="161">
        <f t="shared" si="48"/>
        <v>763.5</v>
      </c>
      <c r="BV104" s="155"/>
      <c r="BW104" s="155"/>
      <c r="BX104" s="155"/>
      <c r="BY104" s="155">
        <v>763.5</v>
      </c>
      <c r="BZ104" s="162">
        <f t="shared" si="64"/>
        <v>799.7</v>
      </c>
      <c r="CA104" s="153"/>
      <c r="CB104" s="153"/>
      <c r="CC104" s="153"/>
      <c r="CD104" s="153">
        <v>799.7</v>
      </c>
      <c r="CE104" s="161">
        <f t="shared" si="65"/>
        <v>799.7</v>
      </c>
      <c r="CF104" s="155"/>
      <c r="CG104" s="155"/>
      <c r="CH104" s="155"/>
      <c r="CI104" s="155">
        <v>799.7</v>
      </c>
      <c r="CJ104" s="161">
        <f t="shared" si="66"/>
        <v>799.7</v>
      </c>
      <c r="CK104" s="155"/>
      <c r="CL104" s="155"/>
      <c r="CM104" s="155"/>
      <c r="CN104" s="155">
        <v>799.7</v>
      </c>
      <c r="CO104" s="162">
        <f t="shared" si="71"/>
        <v>754</v>
      </c>
      <c r="CP104" s="153"/>
      <c r="CQ104" s="153"/>
      <c r="CR104" s="153"/>
      <c r="CS104" s="162">
        <v>754</v>
      </c>
      <c r="CT104" s="161">
        <f t="shared" si="52"/>
        <v>763.5</v>
      </c>
      <c r="CU104" s="155"/>
      <c r="CV104" s="155"/>
      <c r="CW104" s="155"/>
      <c r="CX104" s="155">
        <v>763.5</v>
      </c>
      <c r="CY104" s="162">
        <f t="shared" si="67"/>
        <v>799.7</v>
      </c>
      <c r="CZ104" s="153"/>
      <c r="DA104" s="153"/>
      <c r="DB104" s="153"/>
      <c r="DC104" s="153">
        <v>799.7</v>
      </c>
      <c r="DD104" s="162">
        <f t="shared" si="72"/>
        <v>754</v>
      </c>
      <c r="DE104" s="153"/>
      <c r="DF104" s="153"/>
      <c r="DG104" s="153"/>
      <c r="DH104" s="162">
        <v>754</v>
      </c>
      <c r="DI104" s="161">
        <f t="shared" si="54"/>
        <v>763.5</v>
      </c>
      <c r="DJ104" s="155"/>
      <c r="DK104" s="155"/>
      <c r="DL104" s="155"/>
      <c r="DM104" s="155">
        <v>763.5</v>
      </c>
      <c r="DN104" s="162">
        <f t="shared" si="68"/>
        <v>799.7</v>
      </c>
      <c r="DO104" s="153"/>
      <c r="DP104" s="153"/>
      <c r="DQ104" s="153"/>
      <c r="DR104" s="153">
        <v>799.7</v>
      </c>
    </row>
    <row r="105" spans="1:122" ht="26.25" customHeight="1">
      <c r="A105" s="1278" t="s">
        <v>458</v>
      </c>
      <c r="B105" s="1235">
        <v>6801</v>
      </c>
      <c r="C105" s="1096"/>
      <c r="D105" s="79"/>
      <c r="E105" s="1254"/>
      <c r="F105" s="66"/>
      <c r="G105" s="66"/>
      <c r="H105" s="66"/>
      <c r="I105" s="66"/>
      <c r="J105" s="66"/>
      <c r="K105" s="66"/>
      <c r="L105" s="66"/>
      <c r="M105" s="1230"/>
      <c r="N105" s="60"/>
      <c r="O105" s="67"/>
      <c r="P105" s="66"/>
      <c r="Q105" s="59"/>
      <c r="R105" s="59"/>
      <c r="S105" s="59"/>
      <c r="T105" s="59"/>
      <c r="U105" s="59"/>
      <c r="V105" s="59"/>
      <c r="W105" s="1096"/>
      <c r="X105" s="79"/>
      <c r="Y105" s="1181"/>
      <c r="Z105" s="1271"/>
      <c r="AA105" s="1336"/>
      <c r="AB105" s="1336"/>
      <c r="AC105" s="12"/>
      <c r="AD105" s="12" t="s">
        <v>160</v>
      </c>
      <c r="AE105" s="12" t="s">
        <v>408</v>
      </c>
      <c r="AF105" s="12">
        <v>129</v>
      </c>
      <c r="AG105" s="162">
        <f t="shared" si="40"/>
        <v>231.2</v>
      </c>
      <c r="AH105" s="162">
        <f t="shared" si="40"/>
        <v>221.9</v>
      </c>
      <c r="AI105" s="153"/>
      <c r="AJ105" s="153"/>
      <c r="AK105" s="153"/>
      <c r="AL105" s="153"/>
      <c r="AM105" s="153"/>
      <c r="AN105" s="153"/>
      <c r="AO105" s="153">
        <v>231.2</v>
      </c>
      <c r="AP105" s="162">
        <v>221.9</v>
      </c>
      <c r="AQ105" s="161">
        <f t="shared" si="41"/>
        <v>320.60000000000002</v>
      </c>
      <c r="AR105" s="155"/>
      <c r="AS105" s="155"/>
      <c r="AT105" s="155"/>
      <c r="AU105" s="155">
        <v>320.60000000000002</v>
      </c>
      <c r="AV105" s="162">
        <f t="shared" si="42"/>
        <v>241.5</v>
      </c>
      <c r="AW105" s="153"/>
      <c r="AX105" s="153"/>
      <c r="AY105" s="153"/>
      <c r="AZ105" s="153">
        <v>241.5</v>
      </c>
      <c r="BA105" s="161">
        <f t="shared" si="43"/>
        <v>241.5</v>
      </c>
      <c r="BB105" s="155"/>
      <c r="BC105" s="155"/>
      <c r="BD105" s="155"/>
      <c r="BE105" s="155">
        <v>241.5</v>
      </c>
      <c r="BF105" s="161">
        <f t="shared" si="63"/>
        <v>241.5</v>
      </c>
      <c r="BG105" s="155"/>
      <c r="BH105" s="155"/>
      <c r="BI105" s="155"/>
      <c r="BJ105" s="155">
        <v>241.5</v>
      </c>
      <c r="BK105" s="162">
        <f t="shared" si="69"/>
        <v>231.2</v>
      </c>
      <c r="BL105" s="162">
        <f t="shared" si="70"/>
        <v>221.9</v>
      </c>
      <c r="BM105" s="153"/>
      <c r="BN105" s="153"/>
      <c r="BO105" s="153"/>
      <c r="BP105" s="153"/>
      <c r="BQ105" s="153"/>
      <c r="BR105" s="153"/>
      <c r="BS105" s="153">
        <v>231.2</v>
      </c>
      <c r="BT105" s="162">
        <v>221.9</v>
      </c>
      <c r="BU105" s="161">
        <f t="shared" si="48"/>
        <v>320.60000000000002</v>
      </c>
      <c r="BV105" s="155"/>
      <c r="BW105" s="155"/>
      <c r="BX105" s="155"/>
      <c r="BY105" s="155">
        <v>320.60000000000002</v>
      </c>
      <c r="BZ105" s="162">
        <f t="shared" si="64"/>
        <v>241.5</v>
      </c>
      <c r="CA105" s="153"/>
      <c r="CB105" s="153"/>
      <c r="CC105" s="153"/>
      <c r="CD105" s="153">
        <v>241.5</v>
      </c>
      <c r="CE105" s="161">
        <f t="shared" si="65"/>
        <v>241.5</v>
      </c>
      <c r="CF105" s="155"/>
      <c r="CG105" s="155"/>
      <c r="CH105" s="155"/>
      <c r="CI105" s="155">
        <v>241.5</v>
      </c>
      <c r="CJ105" s="161">
        <f t="shared" si="66"/>
        <v>241.5</v>
      </c>
      <c r="CK105" s="155"/>
      <c r="CL105" s="155"/>
      <c r="CM105" s="155"/>
      <c r="CN105" s="155">
        <v>241.5</v>
      </c>
      <c r="CO105" s="162">
        <f t="shared" si="71"/>
        <v>221.9</v>
      </c>
      <c r="CP105" s="153"/>
      <c r="CQ105" s="153"/>
      <c r="CR105" s="153"/>
      <c r="CS105" s="162">
        <v>221.9</v>
      </c>
      <c r="CT105" s="161">
        <f t="shared" si="52"/>
        <v>320.60000000000002</v>
      </c>
      <c r="CU105" s="155"/>
      <c r="CV105" s="155"/>
      <c r="CW105" s="155"/>
      <c r="CX105" s="155">
        <v>320.60000000000002</v>
      </c>
      <c r="CY105" s="162">
        <f t="shared" si="67"/>
        <v>241.5</v>
      </c>
      <c r="CZ105" s="153"/>
      <c r="DA105" s="153"/>
      <c r="DB105" s="153"/>
      <c r="DC105" s="153">
        <v>241.5</v>
      </c>
      <c r="DD105" s="162">
        <f t="shared" si="72"/>
        <v>221.9</v>
      </c>
      <c r="DE105" s="153"/>
      <c r="DF105" s="153"/>
      <c r="DG105" s="153"/>
      <c r="DH105" s="162">
        <v>221.9</v>
      </c>
      <c r="DI105" s="161">
        <f t="shared" si="54"/>
        <v>320.60000000000002</v>
      </c>
      <c r="DJ105" s="155"/>
      <c r="DK105" s="155"/>
      <c r="DL105" s="155"/>
      <c r="DM105" s="155">
        <v>320.60000000000002</v>
      </c>
      <c r="DN105" s="162">
        <f t="shared" si="68"/>
        <v>241.5</v>
      </c>
      <c r="DO105" s="153"/>
      <c r="DP105" s="153"/>
      <c r="DQ105" s="153"/>
      <c r="DR105" s="153">
        <v>241.5</v>
      </c>
    </row>
    <row r="106" spans="1:122" ht="24.75" customHeight="1">
      <c r="A106" s="1279"/>
      <c r="B106" s="1236"/>
      <c r="C106" s="1096"/>
      <c r="D106" s="79"/>
      <c r="E106" s="1254"/>
      <c r="F106" s="66"/>
      <c r="G106" s="66"/>
      <c r="H106" s="66"/>
      <c r="I106" s="66"/>
      <c r="J106" s="66"/>
      <c r="K106" s="66"/>
      <c r="L106" s="66"/>
      <c r="M106" s="1230"/>
      <c r="N106" s="60"/>
      <c r="O106" s="67"/>
      <c r="P106" s="66"/>
      <c r="Q106" s="59"/>
      <c r="R106" s="59"/>
      <c r="S106" s="59"/>
      <c r="T106" s="59"/>
      <c r="U106" s="59"/>
      <c r="V106" s="59"/>
      <c r="W106" s="1096"/>
      <c r="X106" s="79"/>
      <c r="Y106" s="1181"/>
      <c r="Z106" s="1271"/>
      <c r="AA106" s="1336"/>
      <c r="AB106" s="1336"/>
      <c r="AC106" s="12"/>
      <c r="AD106" s="12" t="s">
        <v>160</v>
      </c>
      <c r="AE106" s="12" t="s">
        <v>408</v>
      </c>
      <c r="AF106" s="12">
        <v>240</v>
      </c>
      <c r="AG106" s="162">
        <f t="shared" si="40"/>
        <v>208.1</v>
      </c>
      <c r="AH106" s="162">
        <f t="shared" si="40"/>
        <v>180</v>
      </c>
      <c r="AI106" s="153"/>
      <c r="AJ106" s="153"/>
      <c r="AK106" s="153"/>
      <c r="AL106" s="153"/>
      <c r="AM106" s="153"/>
      <c r="AN106" s="153"/>
      <c r="AO106" s="153">
        <v>208.1</v>
      </c>
      <c r="AP106" s="162">
        <v>180</v>
      </c>
      <c r="AQ106" s="161">
        <f t="shared" si="41"/>
        <v>76.599999999999994</v>
      </c>
      <c r="AR106" s="155"/>
      <c r="AS106" s="155"/>
      <c r="AT106" s="155"/>
      <c r="AU106" s="155">
        <v>76.599999999999994</v>
      </c>
      <c r="AV106" s="162">
        <f t="shared" si="42"/>
        <v>33.1</v>
      </c>
      <c r="AW106" s="153"/>
      <c r="AX106" s="153"/>
      <c r="AY106" s="153"/>
      <c r="AZ106" s="153">
        <v>33.1</v>
      </c>
      <c r="BA106" s="161">
        <f t="shared" si="43"/>
        <v>33.1</v>
      </c>
      <c r="BB106" s="155"/>
      <c r="BC106" s="155"/>
      <c r="BD106" s="155"/>
      <c r="BE106" s="155">
        <v>33.1</v>
      </c>
      <c r="BF106" s="161">
        <f t="shared" si="63"/>
        <v>33.1</v>
      </c>
      <c r="BG106" s="155"/>
      <c r="BH106" s="155"/>
      <c r="BI106" s="155"/>
      <c r="BJ106" s="155">
        <v>33.1</v>
      </c>
      <c r="BK106" s="162">
        <f t="shared" si="69"/>
        <v>208.1</v>
      </c>
      <c r="BL106" s="162">
        <f t="shared" si="70"/>
        <v>180</v>
      </c>
      <c r="BM106" s="153"/>
      <c r="BN106" s="153"/>
      <c r="BO106" s="153"/>
      <c r="BP106" s="153"/>
      <c r="BQ106" s="153"/>
      <c r="BR106" s="153"/>
      <c r="BS106" s="153">
        <v>208.1</v>
      </c>
      <c r="BT106" s="162">
        <v>180</v>
      </c>
      <c r="BU106" s="161">
        <f t="shared" si="48"/>
        <v>61.2</v>
      </c>
      <c r="BV106" s="155"/>
      <c r="BW106" s="155"/>
      <c r="BX106" s="155"/>
      <c r="BY106" s="155">
        <v>61.2</v>
      </c>
      <c r="BZ106" s="162">
        <f t="shared" si="64"/>
        <v>33.1</v>
      </c>
      <c r="CA106" s="153"/>
      <c r="CB106" s="153"/>
      <c r="CC106" s="153"/>
      <c r="CD106" s="153">
        <v>33.1</v>
      </c>
      <c r="CE106" s="161">
        <f t="shared" si="65"/>
        <v>33.1</v>
      </c>
      <c r="CF106" s="155"/>
      <c r="CG106" s="155"/>
      <c r="CH106" s="155"/>
      <c r="CI106" s="155">
        <v>33.1</v>
      </c>
      <c r="CJ106" s="161">
        <f t="shared" si="66"/>
        <v>33.1</v>
      </c>
      <c r="CK106" s="155"/>
      <c r="CL106" s="155"/>
      <c r="CM106" s="155"/>
      <c r="CN106" s="155">
        <v>33.1</v>
      </c>
      <c r="CO106" s="162">
        <f t="shared" si="71"/>
        <v>180</v>
      </c>
      <c r="CP106" s="153"/>
      <c r="CQ106" s="153"/>
      <c r="CR106" s="153"/>
      <c r="CS106" s="162">
        <v>180</v>
      </c>
      <c r="CT106" s="161">
        <f t="shared" si="52"/>
        <v>76.599999999999994</v>
      </c>
      <c r="CU106" s="155"/>
      <c r="CV106" s="155"/>
      <c r="CW106" s="155"/>
      <c r="CX106" s="155">
        <v>76.599999999999994</v>
      </c>
      <c r="CY106" s="162">
        <f t="shared" si="67"/>
        <v>33.1</v>
      </c>
      <c r="CZ106" s="153"/>
      <c r="DA106" s="153"/>
      <c r="DB106" s="153"/>
      <c r="DC106" s="153">
        <v>33.1</v>
      </c>
      <c r="DD106" s="162">
        <f t="shared" si="72"/>
        <v>180</v>
      </c>
      <c r="DE106" s="153"/>
      <c r="DF106" s="153"/>
      <c r="DG106" s="153"/>
      <c r="DH106" s="162">
        <v>180</v>
      </c>
      <c r="DI106" s="161">
        <f t="shared" si="54"/>
        <v>61.2</v>
      </c>
      <c r="DJ106" s="155"/>
      <c r="DK106" s="155"/>
      <c r="DL106" s="155"/>
      <c r="DM106" s="155">
        <v>61.2</v>
      </c>
      <c r="DN106" s="162">
        <f t="shared" si="68"/>
        <v>33.1</v>
      </c>
      <c r="DO106" s="153"/>
      <c r="DP106" s="153"/>
      <c r="DQ106" s="153"/>
      <c r="DR106" s="153">
        <v>33.1</v>
      </c>
    </row>
    <row r="107" spans="1:122">
      <c r="A107" s="1279"/>
      <c r="B107" s="1236"/>
      <c r="C107" s="1096"/>
      <c r="D107" s="79"/>
      <c r="E107" s="1255"/>
      <c r="F107" s="66"/>
      <c r="G107" s="66"/>
      <c r="H107" s="66"/>
      <c r="I107" s="66"/>
      <c r="J107" s="66"/>
      <c r="K107" s="66"/>
      <c r="L107" s="66"/>
      <c r="M107" s="1230"/>
      <c r="N107" s="60"/>
      <c r="O107" s="67"/>
      <c r="P107" s="66"/>
      <c r="Q107" s="59"/>
      <c r="R107" s="59"/>
      <c r="S107" s="59"/>
      <c r="T107" s="59"/>
      <c r="U107" s="59"/>
      <c r="V107" s="59"/>
      <c r="W107" s="1096"/>
      <c r="X107" s="79"/>
      <c r="Y107" s="1182"/>
      <c r="Z107" s="1271"/>
      <c r="AA107" s="1275"/>
      <c r="AB107" s="1275"/>
      <c r="AC107" s="12"/>
      <c r="AD107" s="12" t="s">
        <v>160</v>
      </c>
      <c r="AE107" s="12" t="s">
        <v>408</v>
      </c>
      <c r="AF107" s="12" t="s">
        <v>409</v>
      </c>
      <c r="AG107" s="162">
        <f t="shared" si="40"/>
        <v>7.3</v>
      </c>
      <c r="AH107" s="162">
        <f t="shared" si="40"/>
        <v>3.9</v>
      </c>
      <c r="AI107" s="153"/>
      <c r="AJ107" s="153"/>
      <c r="AK107" s="153"/>
      <c r="AL107" s="153"/>
      <c r="AM107" s="153"/>
      <c r="AN107" s="153"/>
      <c r="AO107" s="153">
        <v>7.3</v>
      </c>
      <c r="AP107" s="162">
        <v>3.9</v>
      </c>
      <c r="AQ107" s="161">
        <f t="shared" si="41"/>
        <v>5.9</v>
      </c>
      <c r="AR107" s="155"/>
      <c r="AS107" s="155"/>
      <c r="AT107" s="155"/>
      <c r="AU107" s="155">
        <v>5.9</v>
      </c>
      <c r="AV107" s="162">
        <f t="shared" si="42"/>
        <v>6</v>
      </c>
      <c r="AW107" s="153"/>
      <c r="AX107" s="153"/>
      <c r="AY107" s="153"/>
      <c r="AZ107" s="153">
        <v>6</v>
      </c>
      <c r="BA107" s="161">
        <f t="shared" si="43"/>
        <v>6</v>
      </c>
      <c r="BB107" s="155"/>
      <c r="BC107" s="155"/>
      <c r="BD107" s="155"/>
      <c r="BE107" s="155">
        <v>6</v>
      </c>
      <c r="BF107" s="161">
        <f t="shared" si="63"/>
        <v>6</v>
      </c>
      <c r="BG107" s="155"/>
      <c r="BH107" s="155"/>
      <c r="BI107" s="155"/>
      <c r="BJ107" s="155">
        <v>6</v>
      </c>
      <c r="BK107" s="162">
        <f t="shared" si="69"/>
        <v>7.3</v>
      </c>
      <c r="BL107" s="162">
        <f t="shared" si="70"/>
        <v>3.9</v>
      </c>
      <c r="BM107" s="153"/>
      <c r="BN107" s="153"/>
      <c r="BO107" s="153"/>
      <c r="BP107" s="153"/>
      <c r="BQ107" s="153"/>
      <c r="BR107" s="153"/>
      <c r="BS107" s="153">
        <v>7.3</v>
      </c>
      <c r="BT107" s="162">
        <v>3.9</v>
      </c>
      <c r="BU107" s="161">
        <f t="shared" si="48"/>
        <v>5.9</v>
      </c>
      <c r="BV107" s="155"/>
      <c r="BW107" s="155"/>
      <c r="BX107" s="155"/>
      <c r="BY107" s="155">
        <v>5.9</v>
      </c>
      <c r="BZ107" s="162">
        <f t="shared" si="64"/>
        <v>6</v>
      </c>
      <c r="CA107" s="153"/>
      <c r="CB107" s="153"/>
      <c r="CC107" s="153"/>
      <c r="CD107" s="153">
        <v>6</v>
      </c>
      <c r="CE107" s="161">
        <f t="shared" si="65"/>
        <v>6</v>
      </c>
      <c r="CF107" s="155"/>
      <c r="CG107" s="155"/>
      <c r="CH107" s="155"/>
      <c r="CI107" s="155">
        <v>6</v>
      </c>
      <c r="CJ107" s="161">
        <f t="shared" si="66"/>
        <v>6</v>
      </c>
      <c r="CK107" s="155"/>
      <c r="CL107" s="155"/>
      <c r="CM107" s="155"/>
      <c r="CN107" s="155">
        <v>6</v>
      </c>
      <c r="CO107" s="162">
        <f t="shared" si="71"/>
        <v>3.9</v>
      </c>
      <c r="CP107" s="153"/>
      <c r="CQ107" s="153"/>
      <c r="CR107" s="153"/>
      <c r="CS107" s="162">
        <v>3.9</v>
      </c>
      <c r="CT107" s="161">
        <f t="shared" si="52"/>
        <v>5.9</v>
      </c>
      <c r="CU107" s="155"/>
      <c r="CV107" s="155"/>
      <c r="CW107" s="155"/>
      <c r="CX107" s="155">
        <v>5.9</v>
      </c>
      <c r="CY107" s="162">
        <f t="shared" si="67"/>
        <v>6</v>
      </c>
      <c r="CZ107" s="153"/>
      <c r="DA107" s="153"/>
      <c r="DB107" s="153"/>
      <c r="DC107" s="153">
        <v>6</v>
      </c>
      <c r="DD107" s="162">
        <f t="shared" si="72"/>
        <v>3.9</v>
      </c>
      <c r="DE107" s="153"/>
      <c r="DF107" s="153"/>
      <c r="DG107" s="153"/>
      <c r="DH107" s="162">
        <v>3.9</v>
      </c>
      <c r="DI107" s="161">
        <f t="shared" si="54"/>
        <v>5.9</v>
      </c>
      <c r="DJ107" s="155"/>
      <c r="DK107" s="155"/>
      <c r="DL107" s="155"/>
      <c r="DM107" s="155">
        <v>5.9</v>
      </c>
      <c r="DN107" s="162">
        <f t="shared" si="68"/>
        <v>6</v>
      </c>
      <c r="DO107" s="153"/>
      <c r="DP107" s="153"/>
      <c r="DQ107" s="153"/>
      <c r="DR107" s="153">
        <v>6</v>
      </c>
    </row>
    <row r="108" spans="1:122">
      <c r="A108" s="1280"/>
      <c r="B108" s="1237"/>
      <c r="C108" s="1096"/>
      <c r="D108" s="79"/>
      <c r="E108" s="79"/>
      <c r="F108" s="66"/>
      <c r="G108" s="66"/>
      <c r="H108" s="66"/>
      <c r="I108" s="66"/>
      <c r="J108" s="66"/>
      <c r="K108" s="66"/>
      <c r="L108" s="66"/>
      <c r="M108" s="1230"/>
      <c r="N108" s="60"/>
      <c r="O108" s="67"/>
      <c r="P108" s="66"/>
      <c r="Q108" s="59"/>
      <c r="R108" s="59"/>
      <c r="S108" s="59"/>
      <c r="T108" s="59"/>
      <c r="U108" s="59"/>
      <c r="V108" s="59"/>
      <c r="W108" s="1096"/>
      <c r="X108" s="79"/>
      <c r="Y108" s="79"/>
      <c r="Z108" s="1271"/>
      <c r="AA108" s="73"/>
      <c r="AB108" s="73"/>
      <c r="AC108" s="12"/>
      <c r="AD108" s="12"/>
      <c r="AE108" s="12"/>
      <c r="AF108" s="12"/>
      <c r="AG108" s="162">
        <f t="shared" si="40"/>
        <v>1212.3999999999999</v>
      </c>
      <c r="AH108" s="162">
        <f t="shared" si="40"/>
        <v>1159.8000000000002</v>
      </c>
      <c r="AI108" s="153"/>
      <c r="AJ108" s="153"/>
      <c r="AK108" s="153"/>
      <c r="AL108" s="153"/>
      <c r="AM108" s="153"/>
      <c r="AN108" s="153"/>
      <c r="AO108" s="153">
        <f>SUM(AO104:AO107)</f>
        <v>1212.3999999999999</v>
      </c>
      <c r="AP108" s="153">
        <f>SUM(AP104:AP107)</f>
        <v>1159.8000000000002</v>
      </c>
      <c r="AQ108" s="161">
        <f t="shared" si="41"/>
        <v>1166.5999999999999</v>
      </c>
      <c r="AR108" s="155"/>
      <c r="AS108" s="155"/>
      <c r="AT108" s="155"/>
      <c r="AU108" s="155">
        <f>SUM(AU104:AU107)</f>
        <v>1166.5999999999999</v>
      </c>
      <c r="AV108" s="162">
        <f t="shared" si="42"/>
        <v>1080.3</v>
      </c>
      <c r="AW108" s="153"/>
      <c r="AX108" s="153"/>
      <c r="AY108" s="153"/>
      <c r="AZ108" s="153">
        <f>SUM(AZ104:AZ107)</f>
        <v>1080.3</v>
      </c>
      <c r="BA108" s="161">
        <f t="shared" si="43"/>
        <v>1080.3</v>
      </c>
      <c r="BB108" s="155"/>
      <c r="BC108" s="155"/>
      <c r="BD108" s="155"/>
      <c r="BE108" s="155">
        <f>SUM(BE104:BE107)</f>
        <v>1080.3</v>
      </c>
      <c r="BF108" s="161">
        <f t="shared" si="63"/>
        <v>1080.3</v>
      </c>
      <c r="BG108" s="155"/>
      <c r="BH108" s="155"/>
      <c r="BI108" s="155"/>
      <c r="BJ108" s="155">
        <f>SUM(BJ104:BJ107)</f>
        <v>1080.3</v>
      </c>
      <c r="BK108" s="162">
        <f t="shared" si="69"/>
        <v>1212.3999999999999</v>
      </c>
      <c r="BL108" s="162">
        <f t="shared" si="70"/>
        <v>1159.8000000000002</v>
      </c>
      <c r="BM108" s="153"/>
      <c r="BN108" s="153"/>
      <c r="BO108" s="153"/>
      <c r="BP108" s="153"/>
      <c r="BQ108" s="153"/>
      <c r="BR108" s="153"/>
      <c r="BS108" s="153">
        <f>SUM(BS104:BS107)</f>
        <v>1212.3999999999999</v>
      </c>
      <c r="BT108" s="153">
        <f>SUM(BT104:BT107)</f>
        <v>1159.8000000000002</v>
      </c>
      <c r="BU108" s="161">
        <f t="shared" si="48"/>
        <v>1151.2</v>
      </c>
      <c r="BV108" s="155"/>
      <c r="BW108" s="155"/>
      <c r="BX108" s="155"/>
      <c r="BY108" s="155">
        <f>SUM(BY104:BY107)</f>
        <v>1151.2</v>
      </c>
      <c r="BZ108" s="162">
        <f t="shared" si="64"/>
        <v>1080.3</v>
      </c>
      <c r="CA108" s="153"/>
      <c r="CB108" s="153"/>
      <c r="CC108" s="153"/>
      <c r="CD108" s="153">
        <f>SUM(CD104:CD107)</f>
        <v>1080.3</v>
      </c>
      <c r="CE108" s="161">
        <f t="shared" si="65"/>
        <v>1080.3</v>
      </c>
      <c r="CF108" s="155"/>
      <c r="CG108" s="155"/>
      <c r="CH108" s="155"/>
      <c r="CI108" s="155">
        <f>SUM(CI104:CI107)</f>
        <v>1080.3</v>
      </c>
      <c r="CJ108" s="161">
        <f t="shared" si="66"/>
        <v>1080.3</v>
      </c>
      <c r="CK108" s="155"/>
      <c r="CL108" s="155"/>
      <c r="CM108" s="155"/>
      <c r="CN108" s="155">
        <f>SUM(CN104:CN107)</f>
        <v>1080.3</v>
      </c>
      <c r="CO108" s="162">
        <f t="shared" si="71"/>
        <v>1159.8000000000002</v>
      </c>
      <c r="CP108" s="153"/>
      <c r="CQ108" s="153"/>
      <c r="CR108" s="153"/>
      <c r="CS108" s="153">
        <f>SUM(CS104:CS107)</f>
        <v>1159.8000000000002</v>
      </c>
      <c r="CT108" s="161">
        <f t="shared" si="52"/>
        <v>1166.5999999999999</v>
      </c>
      <c r="CU108" s="155"/>
      <c r="CV108" s="155"/>
      <c r="CW108" s="155"/>
      <c r="CX108" s="155">
        <f>SUM(CX104:CX107)</f>
        <v>1166.5999999999999</v>
      </c>
      <c r="CY108" s="162">
        <f t="shared" si="67"/>
        <v>1080.3</v>
      </c>
      <c r="CZ108" s="153"/>
      <c r="DA108" s="153"/>
      <c r="DB108" s="153"/>
      <c r="DC108" s="153">
        <f>SUM(DC104:DC107)</f>
        <v>1080.3</v>
      </c>
      <c r="DD108" s="162">
        <f t="shared" si="72"/>
        <v>1159.8000000000002</v>
      </c>
      <c r="DE108" s="153"/>
      <c r="DF108" s="153"/>
      <c r="DG108" s="153"/>
      <c r="DH108" s="153">
        <f>SUM(DH104:DH107)</f>
        <v>1159.8000000000002</v>
      </c>
      <c r="DI108" s="161">
        <f t="shared" si="54"/>
        <v>1151.2</v>
      </c>
      <c r="DJ108" s="155"/>
      <c r="DK108" s="155"/>
      <c r="DL108" s="155"/>
      <c r="DM108" s="155">
        <f>SUM(DM104:DM107)</f>
        <v>1151.2</v>
      </c>
      <c r="DN108" s="162">
        <f t="shared" si="68"/>
        <v>1080.3</v>
      </c>
      <c r="DO108" s="153"/>
      <c r="DP108" s="153"/>
      <c r="DQ108" s="153"/>
      <c r="DR108" s="153">
        <f>SUM(DR104:DR107)</f>
        <v>1080.3</v>
      </c>
    </row>
    <row r="109" spans="1:122" ht="39" customHeight="1">
      <c r="A109" s="1278" t="s">
        <v>171</v>
      </c>
      <c r="B109" s="1235">
        <v>6808</v>
      </c>
      <c r="C109" s="1096"/>
      <c r="D109" s="66"/>
      <c r="E109" s="66"/>
      <c r="F109" s="66"/>
      <c r="G109" s="66"/>
      <c r="H109" s="66"/>
      <c r="I109" s="66"/>
      <c r="J109" s="66"/>
      <c r="K109" s="66"/>
      <c r="L109" s="66"/>
      <c r="M109" s="1230"/>
      <c r="N109" s="66"/>
      <c r="O109" s="66"/>
      <c r="P109" s="66">
        <v>38</v>
      </c>
      <c r="Q109" s="59"/>
      <c r="R109" s="59"/>
      <c r="S109" s="59"/>
      <c r="T109" s="59"/>
      <c r="U109" s="59"/>
      <c r="V109" s="59"/>
      <c r="W109" s="1096"/>
      <c r="X109" s="66"/>
      <c r="Y109" s="66"/>
      <c r="Z109" s="1271"/>
      <c r="AA109" s="66"/>
      <c r="AB109" s="66"/>
      <c r="AC109" s="12"/>
      <c r="AD109" s="12" t="s">
        <v>161</v>
      </c>
      <c r="AE109" s="12" t="s">
        <v>411</v>
      </c>
      <c r="AF109" s="12">
        <v>121</v>
      </c>
      <c r="AG109" s="162">
        <f t="shared" si="40"/>
        <v>185.4</v>
      </c>
      <c r="AH109" s="162">
        <f t="shared" si="40"/>
        <v>160.19999999999999</v>
      </c>
      <c r="AI109" s="153"/>
      <c r="AJ109" s="153"/>
      <c r="AK109" s="153"/>
      <c r="AL109" s="153"/>
      <c r="AM109" s="153"/>
      <c r="AN109" s="153"/>
      <c r="AO109" s="153">
        <v>185.4</v>
      </c>
      <c r="AP109" s="162">
        <v>160.19999999999999</v>
      </c>
      <c r="AQ109" s="161">
        <f t="shared" si="41"/>
        <v>187.5</v>
      </c>
      <c r="AR109" s="155"/>
      <c r="AS109" s="155"/>
      <c r="AT109" s="155"/>
      <c r="AU109" s="155">
        <v>187.5</v>
      </c>
      <c r="AV109" s="162">
        <f t="shared" si="42"/>
        <v>193.5</v>
      </c>
      <c r="AW109" s="153"/>
      <c r="AX109" s="153"/>
      <c r="AY109" s="153"/>
      <c r="AZ109" s="153">
        <v>193.5</v>
      </c>
      <c r="BA109" s="161">
        <f t="shared" si="43"/>
        <v>193.5</v>
      </c>
      <c r="BB109" s="155"/>
      <c r="BC109" s="155"/>
      <c r="BD109" s="155"/>
      <c r="BE109" s="155">
        <v>193.5</v>
      </c>
      <c r="BF109" s="161">
        <f t="shared" si="63"/>
        <v>193.5</v>
      </c>
      <c r="BG109" s="155"/>
      <c r="BH109" s="155"/>
      <c r="BI109" s="155"/>
      <c r="BJ109" s="155">
        <v>193.5</v>
      </c>
      <c r="BK109" s="162">
        <f t="shared" si="69"/>
        <v>185.4</v>
      </c>
      <c r="BL109" s="162">
        <f t="shared" si="70"/>
        <v>160.19999999999999</v>
      </c>
      <c r="BM109" s="153"/>
      <c r="BN109" s="153"/>
      <c r="BO109" s="153"/>
      <c r="BP109" s="153"/>
      <c r="BQ109" s="153"/>
      <c r="BR109" s="153"/>
      <c r="BS109" s="153">
        <v>185.4</v>
      </c>
      <c r="BT109" s="162">
        <v>160.19999999999999</v>
      </c>
      <c r="BU109" s="161">
        <f t="shared" si="48"/>
        <v>187.5</v>
      </c>
      <c r="BV109" s="155"/>
      <c r="BW109" s="155"/>
      <c r="BX109" s="155"/>
      <c r="BY109" s="155">
        <v>187.5</v>
      </c>
      <c r="BZ109" s="162">
        <f t="shared" si="64"/>
        <v>193.5</v>
      </c>
      <c r="CA109" s="153"/>
      <c r="CB109" s="153"/>
      <c r="CC109" s="153"/>
      <c r="CD109" s="153">
        <v>193.5</v>
      </c>
      <c r="CE109" s="161">
        <f t="shared" si="65"/>
        <v>193.5</v>
      </c>
      <c r="CF109" s="155"/>
      <c r="CG109" s="155"/>
      <c r="CH109" s="155"/>
      <c r="CI109" s="155">
        <v>193.5</v>
      </c>
      <c r="CJ109" s="161">
        <f t="shared" si="66"/>
        <v>193.5</v>
      </c>
      <c r="CK109" s="155"/>
      <c r="CL109" s="155"/>
      <c r="CM109" s="155"/>
      <c r="CN109" s="155">
        <v>193.5</v>
      </c>
      <c r="CO109" s="162">
        <f t="shared" si="71"/>
        <v>160.19999999999999</v>
      </c>
      <c r="CP109" s="153"/>
      <c r="CQ109" s="153"/>
      <c r="CR109" s="153"/>
      <c r="CS109" s="162">
        <v>160.19999999999999</v>
      </c>
      <c r="CT109" s="161">
        <f t="shared" si="52"/>
        <v>187.5</v>
      </c>
      <c r="CU109" s="155"/>
      <c r="CV109" s="155"/>
      <c r="CW109" s="155"/>
      <c r="CX109" s="155">
        <v>187.5</v>
      </c>
      <c r="CY109" s="162">
        <f t="shared" si="67"/>
        <v>193.5</v>
      </c>
      <c r="CZ109" s="153"/>
      <c r="DA109" s="153"/>
      <c r="DB109" s="153"/>
      <c r="DC109" s="153">
        <v>193.5</v>
      </c>
      <c r="DD109" s="162">
        <f t="shared" si="72"/>
        <v>160.19999999999999</v>
      </c>
      <c r="DE109" s="153"/>
      <c r="DF109" s="153"/>
      <c r="DG109" s="153"/>
      <c r="DH109" s="162">
        <v>160.19999999999999</v>
      </c>
      <c r="DI109" s="161">
        <f t="shared" si="54"/>
        <v>187.5</v>
      </c>
      <c r="DJ109" s="155"/>
      <c r="DK109" s="155"/>
      <c r="DL109" s="155"/>
      <c r="DM109" s="155">
        <v>187.5</v>
      </c>
      <c r="DN109" s="162">
        <f t="shared" si="68"/>
        <v>193.5</v>
      </c>
      <c r="DO109" s="153"/>
      <c r="DP109" s="153"/>
      <c r="DQ109" s="153"/>
      <c r="DR109" s="153">
        <v>193.5</v>
      </c>
    </row>
    <row r="110" spans="1:122" ht="20.25" customHeight="1">
      <c r="A110" s="1279"/>
      <c r="B110" s="1236"/>
      <c r="C110" s="1096"/>
      <c r="D110" s="66"/>
      <c r="E110" s="66"/>
      <c r="F110" s="66"/>
      <c r="G110" s="66"/>
      <c r="H110" s="66"/>
      <c r="I110" s="66"/>
      <c r="J110" s="66"/>
      <c r="K110" s="66"/>
      <c r="L110" s="66"/>
      <c r="M110" s="1230"/>
      <c r="N110" s="66"/>
      <c r="O110" s="66"/>
      <c r="P110" s="66"/>
      <c r="Q110" s="59"/>
      <c r="R110" s="59"/>
      <c r="S110" s="59"/>
      <c r="T110" s="59"/>
      <c r="U110" s="59"/>
      <c r="V110" s="59"/>
      <c r="W110" s="1096"/>
      <c r="X110" s="66"/>
      <c r="Y110" s="66"/>
      <c r="Z110" s="1271"/>
      <c r="AA110" s="66"/>
      <c r="AB110" s="66"/>
      <c r="AC110" s="12"/>
      <c r="AD110" s="12" t="s">
        <v>161</v>
      </c>
      <c r="AE110" s="12" t="s">
        <v>411</v>
      </c>
      <c r="AF110" s="12">
        <v>129</v>
      </c>
      <c r="AG110" s="162">
        <f t="shared" si="40"/>
        <v>56</v>
      </c>
      <c r="AH110" s="162">
        <f t="shared" si="40"/>
        <v>46.9</v>
      </c>
      <c r="AI110" s="153"/>
      <c r="AJ110" s="153"/>
      <c r="AK110" s="153"/>
      <c r="AL110" s="153"/>
      <c r="AM110" s="153"/>
      <c r="AN110" s="153"/>
      <c r="AO110" s="153">
        <v>56</v>
      </c>
      <c r="AP110" s="162">
        <v>46.9</v>
      </c>
      <c r="AQ110" s="161">
        <f t="shared" si="41"/>
        <v>56.6</v>
      </c>
      <c r="AR110" s="155"/>
      <c r="AS110" s="155"/>
      <c r="AT110" s="155"/>
      <c r="AU110" s="155">
        <v>56.6</v>
      </c>
      <c r="AV110" s="162">
        <f t="shared" si="42"/>
        <v>58.4</v>
      </c>
      <c r="AW110" s="153"/>
      <c r="AX110" s="153"/>
      <c r="AY110" s="153"/>
      <c r="AZ110" s="153">
        <v>58.4</v>
      </c>
      <c r="BA110" s="161">
        <f t="shared" si="43"/>
        <v>58.4</v>
      </c>
      <c r="BB110" s="155"/>
      <c r="BC110" s="155"/>
      <c r="BD110" s="155"/>
      <c r="BE110" s="155">
        <v>58.4</v>
      </c>
      <c r="BF110" s="161">
        <f t="shared" si="63"/>
        <v>58.4</v>
      </c>
      <c r="BG110" s="155"/>
      <c r="BH110" s="155"/>
      <c r="BI110" s="155"/>
      <c r="BJ110" s="155">
        <v>58.4</v>
      </c>
      <c r="BK110" s="162">
        <f t="shared" si="69"/>
        <v>56</v>
      </c>
      <c r="BL110" s="162">
        <f t="shared" si="70"/>
        <v>46.9</v>
      </c>
      <c r="BM110" s="153"/>
      <c r="BN110" s="153"/>
      <c r="BO110" s="153"/>
      <c r="BP110" s="153"/>
      <c r="BQ110" s="153"/>
      <c r="BR110" s="153"/>
      <c r="BS110" s="153">
        <v>56</v>
      </c>
      <c r="BT110" s="162">
        <v>46.9</v>
      </c>
      <c r="BU110" s="161">
        <f t="shared" si="48"/>
        <v>56.6</v>
      </c>
      <c r="BV110" s="155"/>
      <c r="BW110" s="155"/>
      <c r="BX110" s="155"/>
      <c r="BY110" s="155">
        <v>56.6</v>
      </c>
      <c r="BZ110" s="162">
        <f t="shared" si="64"/>
        <v>58.4</v>
      </c>
      <c r="CA110" s="153"/>
      <c r="CB110" s="153"/>
      <c r="CC110" s="153"/>
      <c r="CD110" s="153">
        <v>58.4</v>
      </c>
      <c r="CE110" s="161">
        <f t="shared" si="65"/>
        <v>58.4</v>
      </c>
      <c r="CF110" s="155"/>
      <c r="CG110" s="155"/>
      <c r="CH110" s="155"/>
      <c r="CI110" s="155">
        <v>58.4</v>
      </c>
      <c r="CJ110" s="161">
        <f t="shared" si="66"/>
        <v>58.4</v>
      </c>
      <c r="CK110" s="155"/>
      <c r="CL110" s="155"/>
      <c r="CM110" s="155"/>
      <c r="CN110" s="155">
        <v>58.4</v>
      </c>
      <c r="CO110" s="162">
        <f t="shared" si="71"/>
        <v>46.9</v>
      </c>
      <c r="CP110" s="153"/>
      <c r="CQ110" s="153"/>
      <c r="CR110" s="153"/>
      <c r="CS110" s="162">
        <v>46.9</v>
      </c>
      <c r="CT110" s="161">
        <f t="shared" si="52"/>
        <v>56.6</v>
      </c>
      <c r="CU110" s="155"/>
      <c r="CV110" s="155"/>
      <c r="CW110" s="155"/>
      <c r="CX110" s="155">
        <v>56.6</v>
      </c>
      <c r="CY110" s="162">
        <f t="shared" si="67"/>
        <v>58.4</v>
      </c>
      <c r="CZ110" s="153"/>
      <c r="DA110" s="153"/>
      <c r="DB110" s="153"/>
      <c r="DC110" s="153">
        <v>58.4</v>
      </c>
      <c r="DD110" s="162">
        <f t="shared" si="72"/>
        <v>46.9</v>
      </c>
      <c r="DE110" s="153"/>
      <c r="DF110" s="153"/>
      <c r="DG110" s="153"/>
      <c r="DH110" s="162">
        <v>46.9</v>
      </c>
      <c r="DI110" s="161">
        <f t="shared" si="54"/>
        <v>56.6</v>
      </c>
      <c r="DJ110" s="155"/>
      <c r="DK110" s="155"/>
      <c r="DL110" s="155"/>
      <c r="DM110" s="155">
        <v>56.6</v>
      </c>
      <c r="DN110" s="162">
        <f t="shared" si="68"/>
        <v>58.4</v>
      </c>
      <c r="DO110" s="153"/>
      <c r="DP110" s="153"/>
      <c r="DQ110" s="153"/>
      <c r="DR110" s="153">
        <v>58.4</v>
      </c>
    </row>
    <row r="111" spans="1:122" ht="18" customHeight="1">
      <c r="A111" s="1279"/>
      <c r="B111" s="1236"/>
      <c r="C111" s="1096"/>
      <c r="D111" s="66"/>
      <c r="E111" s="66"/>
      <c r="F111" s="66"/>
      <c r="G111" s="66"/>
      <c r="H111" s="66"/>
      <c r="I111" s="66"/>
      <c r="J111" s="66"/>
      <c r="K111" s="66"/>
      <c r="L111" s="66"/>
      <c r="M111" s="1230"/>
      <c r="N111" s="66"/>
      <c r="O111" s="66"/>
      <c r="P111" s="66">
        <v>38</v>
      </c>
      <c r="Q111" s="59"/>
      <c r="R111" s="59"/>
      <c r="S111" s="59"/>
      <c r="T111" s="59"/>
      <c r="U111" s="59"/>
      <c r="V111" s="59"/>
      <c r="W111" s="1096"/>
      <c r="X111" s="66"/>
      <c r="Y111" s="66"/>
      <c r="Z111" s="1271"/>
      <c r="AA111" s="66"/>
      <c r="AB111" s="66"/>
      <c r="AC111" s="12"/>
      <c r="AD111" s="12" t="s">
        <v>161</v>
      </c>
      <c r="AE111" s="12" t="s">
        <v>410</v>
      </c>
      <c r="AF111" s="12" t="s">
        <v>399</v>
      </c>
      <c r="AG111" s="162">
        <f t="shared" si="40"/>
        <v>26.5</v>
      </c>
      <c r="AH111" s="162">
        <f t="shared" si="40"/>
        <v>26.5</v>
      </c>
      <c r="AI111" s="153"/>
      <c r="AJ111" s="153"/>
      <c r="AK111" s="153"/>
      <c r="AL111" s="153"/>
      <c r="AM111" s="153"/>
      <c r="AN111" s="153"/>
      <c r="AO111" s="153">
        <v>26.5</v>
      </c>
      <c r="AP111" s="162">
        <v>26.5</v>
      </c>
      <c r="AQ111" s="161">
        <f t="shared" si="41"/>
        <v>0</v>
      </c>
      <c r="AR111" s="155"/>
      <c r="AS111" s="155"/>
      <c r="AT111" s="155"/>
      <c r="AU111" s="155">
        <v>0</v>
      </c>
      <c r="AV111" s="162">
        <f t="shared" si="42"/>
        <v>0</v>
      </c>
      <c r="AW111" s="153"/>
      <c r="AX111" s="153"/>
      <c r="AY111" s="153"/>
      <c r="AZ111" s="153">
        <v>0</v>
      </c>
      <c r="BA111" s="161">
        <f t="shared" si="43"/>
        <v>0</v>
      </c>
      <c r="BB111" s="155"/>
      <c r="BC111" s="155"/>
      <c r="BD111" s="155"/>
      <c r="BE111" s="155">
        <v>0</v>
      </c>
      <c r="BF111" s="161">
        <f t="shared" si="63"/>
        <v>0</v>
      </c>
      <c r="BG111" s="155"/>
      <c r="BH111" s="155"/>
      <c r="BI111" s="155"/>
      <c r="BJ111" s="155">
        <v>0</v>
      </c>
      <c r="BK111" s="162">
        <f t="shared" si="69"/>
        <v>26.5</v>
      </c>
      <c r="BL111" s="162">
        <f t="shared" si="70"/>
        <v>26.5</v>
      </c>
      <c r="BM111" s="153"/>
      <c r="BN111" s="153"/>
      <c r="BO111" s="153"/>
      <c r="BP111" s="153"/>
      <c r="BQ111" s="153"/>
      <c r="BR111" s="153"/>
      <c r="BS111" s="153">
        <v>26.5</v>
      </c>
      <c r="BT111" s="162">
        <v>26.5</v>
      </c>
      <c r="BU111" s="161">
        <f t="shared" si="48"/>
        <v>0</v>
      </c>
      <c r="BV111" s="155"/>
      <c r="BW111" s="155"/>
      <c r="BX111" s="155"/>
      <c r="BY111" s="155">
        <v>0</v>
      </c>
      <c r="BZ111" s="162">
        <f t="shared" si="64"/>
        <v>0</v>
      </c>
      <c r="CA111" s="153"/>
      <c r="CB111" s="153"/>
      <c r="CC111" s="153"/>
      <c r="CD111" s="153">
        <v>0</v>
      </c>
      <c r="CE111" s="161">
        <f t="shared" si="65"/>
        <v>0</v>
      </c>
      <c r="CF111" s="155"/>
      <c r="CG111" s="155"/>
      <c r="CH111" s="155"/>
      <c r="CI111" s="155">
        <v>0</v>
      </c>
      <c r="CJ111" s="161">
        <f t="shared" si="66"/>
        <v>0</v>
      </c>
      <c r="CK111" s="155"/>
      <c r="CL111" s="155"/>
      <c r="CM111" s="155"/>
      <c r="CN111" s="155">
        <v>0</v>
      </c>
      <c r="CO111" s="162">
        <f t="shared" si="71"/>
        <v>26.5</v>
      </c>
      <c r="CP111" s="153"/>
      <c r="CQ111" s="153"/>
      <c r="CR111" s="153"/>
      <c r="CS111" s="162">
        <v>26.5</v>
      </c>
      <c r="CT111" s="161">
        <f t="shared" si="52"/>
        <v>0</v>
      </c>
      <c r="CU111" s="155"/>
      <c r="CV111" s="155"/>
      <c r="CW111" s="155"/>
      <c r="CX111" s="155">
        <v>0</v>
      </c>
      <c r="CY111" s="162">
        <f t="shared" si="67"/>
        <v>0</v>
      </c>
      <c r="CZ111" s="153"/>
      <c r="DA111" s="153"/>
      <c r="DB111" s="153"/>
      <c r="DC111" s="153">
        <v>0</v>
      </c>
      <c r="DD111" s="162">
        <f t="shared" si="72"/>
        <v>26.5</v>
      </c>
      <c r="DE111" s="153"/>
      <c r="DF111" s="153"/>
      <c r="DG111" s="153"/>
      <c r="DH111" s="162">
        <v>26.5</v>
      </c>
      <c r="DI111" s="161">
        <f t="shared" si="54"/>
        <v>0</v>
      </c>
      <c r="DJ111" s="155"/>
      <c r="DK111" s="155"/>
      <c r="DL111" s="155"/>
      <c r="DM111" s="155">
        <v>0</v>
      </c>
      <c r="DN111" s="162">
        <f t="shared" si="68"/>
        <v>0</v>
      </c>
      <c r="DO111" s="153"/>
      <c r="DP111" s="153"/>
      <c r="DQ111" s="153"/>
      <c r="DR111" s="153">
        <v>0</v>
      </c>
    </row>
    <row r="112" spans="1:122" ht="20.25" customHeight="1">
      <c r="A112" s="1279"/>
      <c r="B112" s="1236"/>
      <c r="C112" s="1096"/>
      <c r="D112" s="66"/>
      <c r="E112" s="66"/>
      <c r="F112" s="66"/>
      <c r="G112" s="66"/>
      <c r="H112" s="66"/>
      <c r="I112" s="66"/>
      <c r="J112" s="66"/>
      <c r="K112" s="66"/>
      <c r="L112" s="66"/>
      <c r="M112" s="1230"/>
      <c r="N112" s="66"/>
      <c r="O112" s="66"/>
      <c r="P112" s="66"/>
      <c r="Q112" s="59"/>
      <c r="R112" s="59"/>
      <c r="S112" s="59"/>
      <c r="T112" s="59"/>
      <c r="U112" s="59"/>
      <c r="V112" s="59"/>
      <c r="W112" s="1096"/>
      <c r="X112" s="66"/>
      <c r="Y112" s="66"/>
      <c r="Z112" s="1271"/>
      <c r="AA112" s="66"/>
      <c r="AB112" s="66"/>
      <c r="AC112" s="12"/>
      <c r="AD112" s="12" t="s">
        <v>161</v>
      </c>
      <c r="AE112" s="12" t="s">
        <v>410</v>
      </c>
      <c r="AF112" s="12">
        <v>850</v>
      </c>
      <c r="AG112" s="162">
        <f t="shared" si="40"/>
        <v>3.4</v>
      </c>
      <c r="AH112" s="162">
        <f t="shared" si="40"/>
        <v>3.4</v>
      </c>
      <c r="AI112" s="153"/>
      <c r="AJ112" s="153"/>
      <c r="AK112" s="153"/>
      <c r="AL112" s="153"/>
      <c r="AM112" s="153"/>
      <c r="AN112" s="153"/>
      <c r="AO112" s="153">
        <v>3.4</v>
      </c>
      <c r="AP112" s="162">
        <v>3.4</v>
      </c>
      <c r="AQ112" s="161">
        <f t="shared" si="41"/>
        <v>3.3</v>
      </c>
      <c r="AR112" s="155"/>
      <c r="AS112" s="155"/>
      <c r="AT112" s="155"/>
      <c r="AU112" s="155">
        <v>3.3</v>
      </c>
      <c r="AV112" s="162">
        <f t="shared" si="42"/>
        <v>4</v>
      </c>
      <c r="AW112" s="153"/>
      <c r="AX112" s="153"/>
      <c r="AY112" s="153"/>
      <c r="AZ112" s="153">
        <v>4</v>
      </c>
      <c r="BA112" s="161">
        <f t="shared" si="43"/>
        <v>4</v>
      </c>
      <c r="BB112" s="155"/>
      <c r="BC112" s="155"/>
      <c r="BD112" s="155"/>
      <c r="BE112" s="155">
        <v>4</v>
      </c>
      <c r="BF112" s="161">
        <f t="shared" si="63"/>
        <v>4</v>
      </c>
      <c r="BG112" s="155"/>
      <c r="BH112" s="155"/>
      <c r="BI112" s="155"/>
      <c r="BJ112" s="155">
        <v>4</v>
      </c>
      <c r="BK112" s="162">
        <f t="shared" si="69"/>
        <v>3.4</v>
      </c>
      <c r="BL112" s="162">
        <f t="shared" si="70"/>
        <v>3.4</v>
      </c>
      <c r="BM112" s="153"/>
      <c r="BN112" s="153"/>
      <c r="BO112" s="153"/>
      <c r="BP112" s="153"/>
      <c r="BQ112" s="153"/>
      <c r="BR112" s="153"/>
      <c r="BS112" s="153">
        <v>3.4</v>
      </c>
      <c r="BT112" s="162">
        <v>3.4</v>
      </c>
      <c r="BU112" s="161">
        <f t="shared" si="48"/>
        <v>3.3</v>
      </c>
      <c r="BV112" s="155"/>
      <c r="BW112" s="155"/>
      <c r="BX112" s="155"/>
      <c r="BY112" s="155">
        <v>3.3</v>
      </c>
      <c r="BZ112" s="162">
        <f t="shared" si="64"/>
        <v>4</v>
      </c>
      <c r="CA112" s="153"/>
      <c r="CB112" s="153"/>
      <c r="CC112" s="153"/>
      <c r="CD112" s="153">
        <v>4</v>
      </c>
      <c r="CE112" s="161">
        <f t="shared" si="65"/>
        <v>4</v>
      </c>
      <c r="CF112" s="155"/>
      <c r="CG112" s="155"/>
      <c r="CH112" s="155"/>
      <c r="CI112" s="155">
        <v>4</v>
      </c>
      <c r="CJ112" s="161">
        <f t="shared" si="66"/>
        <v>4</v>
      </c>
      <c r="CK112" s="155"/>
      <c r="CL112" s="155"/>
      <c r="CM112" s="155"/>
      <c r="CN112" s="155">
        <v>4</v>
      </c>
      <c r="CO112" s="162">
        <f t="shared" si="71"/>
        <v>3.4</v>
      </c>
      <c r="CP112" s="153"/>
      <c r="CQ112" s="153"/>
      <c r="CR112" s="153"/>
      <c r="CS112" s="162">
        <v>3.4</v>
      </c>
      <c r="CT112" s="161">
        <f t="shared" si="52"/>
        <v>3.3</v>
      </c>
      <c r="CU112" s="155"/>
      <c r="CV112" s="155"/>
      <c r="CW112" s="155"/>
      <c r="CX112" s="155">
        <v>3.3</v>
      </c>
      <c r="CY112" s="162">
        <f t="shared" si="67"/>
        <v>4</v>
      </c>
      <c r="CZ112" s="153"/>
      <c r="DA112" s="153"/>
      <c r="DB112" s="153"/>
      <c r="DC112" s="153">
        <v>4</v>
      </c>
      <c r="DD112" s="162">
        <f t="shared" si="72"/>
        <v>3.4</v>
      </c>
      <c r="DE112" s="153"/>
      <c r="DF112" s="153"/>
      <c r="DG112" s="153"/>
      <c r="DH112" s="162">
        <v>3.4</v>
      </c>
      <c r="DI112" s="161">
        <f t="shared" si="54"/>
        <v>3.3</v>
      </c>
      <c r="DJ112" s="155"/>
      <c r="DK112" s="155"/>
      <c r="DL112" s="155"/>
      <c r="DM112" s="155">
        <v>3.3</v>
      </c>
      <c r="DN112" s="162">
        <f t="shared" si="68"/>
        <v>4</v>
      </c>
      <c r="DO112" s="153"/>
      <c r="DP112" s="153"/>
      <c r="DQ112" s="153"/>
      <c r="DR112" s="153">
        <v>4</v>
      </c>
    </row>
    <row r="113" spans="1:122" ht="21" customHeight="1">
      <c r="A113" s="1280"/>
      <c r="B113" s="1237"/>
      <c r="C113" s="1242"/>
      <c r="D113" s="66"/>
      <c r="E113" s="66"/>
      <c r="F113" s="66"/>
      <c r="G113" s="66"/>
      <c r="H113" s="66"/>
      <c r="I113" s="66"/>
      <c r="J113" s="66"/>
      <c r="K113" s="66"/>
      <c r="L113" s="66"/>
      <c r="M113" s="1231"/>
      <c r="N113" s="66"/>
      <c r="O113" s="66"/>
      <c r="P113" s="66"/>
      <c r="Q113" s="59"/>
      <c r="R113" s="59"/>
      <c r="S113" s="59"/>
      <c r="T113" s="59"/>
      <c r="U113" s="59"/>
      <c r="V113" s="59"/>
      <c r="W113" s="1242"/>
      <c r="X113" s="66"/>
      <c r="Y113" s="66"/>
      <c r="Z113" s="1272"/>
      <c r="AA113" s="66"/>
      <c r="AB113" s="66"/>
      <c r="AC113" s="12"/>
      <c r="AD113" s="12"/>
      <c r="AE113" s="12"/>
      <c r="AF113" s="12"/>
      <c r="AG113" s="162">
        <f>AI113+AK113+AM113+AO113</f>
        <v>271.29999999999995</v>
      </c>
      <c r="AH113" s="162">
        <f t="shared" si="40"/>
        <v>237</v>
      </c>
      <c r="AI113" s="153"/>
      <c r="AJ113" s="153"/>
      <c r="AK113" s="153"/>
      <c r="AL113" s="153"/>
      <c r="AM113" s="153"/>
      <c r="AN113" s="153"/>
      <c r="AO113" s="153">
        <f>AO109+AO110+AO111+AO112</f>
        <v>271.29999999999995</v>
      </c>
      <c r="AP113" s="153">
        <f>AP109+AP110+AP111+AP112</f>
        <v>237</v>
      </c>
      <c r="AQ113" s="161">
        <f>AR113+AS113+AT113+AU113</f>
        <v>247.4</v>
      </c>
      <c r="AR113" s="155"/>
      <c r="AS113" s="155"/>
      <c r="AT113" s="155"/>
      <c r="AU113" s="155">
        <f>AU109+AU110+AU111+AU112</f>
        <v>247.4</v>
      </c>
      <c r="AV113" s="155">
        <f t="shared" ref="AV113:BE113" si="73">AV109+AV110+AV111+AV112</f>
        <v>255.9</v>
      </c>
      <c r="AW113" s="155">
        <f t="shared" si="73"/>
        <v>0</v>
      </c>
      <c r="AX113" s="155">
        <f t="shared" si="73"/>
        <v>0</v>
      </c>
      <c r="AY113" s="155">
        <f t="shared" si="73"/>
        <v>0</v>
      </c>
      <c r="AZ113" s="155">
        <f t="shared" si="73"/>
        <v>255.9</v>
      </c>
      <c r="BA113" s="155">
        <f t="shared" si="73"/>
        <v>255.9</v>
      </c>
      <c r="BB113" s="155">
        <f t="shared" si="73"/>
        <v>0</v>
      </c>
      <c r="BC113" s="155">
        <f t="shared" si="73"/>
        <v>0</v>
      </c>
      <c r="BD113" s="155">
        <f t="shared" si="73"/>
        <v>0</v>
      </c>
      <c r="BE113" s="155">
        <f t="shared" si="73"/>
        <v>255.9</v>
      </c>
      <c r="BF113" s="155">
        <f>BF109+BF110+BF111+BF112</f>
        <v>255.9</v>
      </c>
      <c r="BG113" s="155">
        <f>BG109+BG110+BG111+BG112</f>
        <v>0</v>
      </c>
      <c r="BH113" s="155">
        <f>BH109+BH110+BH111+BH112</f>
        <v>0</v>
      </c>
      <c r="BI113" s="155">
        <f>BI109+BI110+BI111+BI112</f>
        <v>0</v>
      </c>
      <c r="BJ113" s="155">
        <f>BJ109+BJ110+BJ111+BJ112</f>
        <v>255.9</v>
      </c>
      <c r="BK113" s="162">
        <f t="shared" si="69"/>
        <v>271.29999999999995</v>
      </c>
      <c r="BL113" s="162">
        <f t="shared" si="70"/>
        <v>237</v>
      </c>
      <c r="BM113" s="153"/>
      <c r="BN113" s="153"/>
      <c r="BO113" s="153"/>
      <c r="BP113" s="153"/>
      <c r="BQ113" s="153"/>
      <c r="BR113" s="153"/>
      <c r="BS113" s="153">
        <f>BS109+BS110+BS111+BS112</f>
        <v>271.29999999999995</v>
      </c>
      <c r="BT113" s="153">
        <f>BT109+BT110+BT111+BT112</f>
        <v>237</v>
      </c>
      <c r="BU113" s="161">
        <f>BV113+BW113+BX113+BY113</f>
        <v>247.4</v>
      </c>
      <c r="BV113" s="155"/>
      <c r="BW113" s="155"/>
      <c r="BX113" s="155"/>
      <c r="BY113" s="155">
        <f t="shared" ref="BY113:CN113" si="74">BY109+BY110+BY111+BY112</f>
        <v>247.4</v>
      </c>
      <c r="BZ113" s="155">
        <f t="shared" si="74"/>
        <v>255.9</v>
      </c>
      <c r="CA113" s="155">
        <f t="shared" si="74"/>
        <v>0</v>
      </c>
      <c r="CB113" s="155">
        <f t="shared" si="74"/>
        <v>0</v>
      </c>
      <c r="CC113" s="155">
        <f t="shared" si="74"/>
        <v>0</v>
      </c>
      <c r="CD113" s="155">
        <f t="shared" si="74"/>
        <v>255.9</v>
      </c>
      <c r="CE113" s="155">
        <f t="shared" si="74"/>
        <v>255.9</v>
      </c>
      <c r="CF113" s="155">
        <f t="shared" si="74"/>
        <v>0</v>
      </c>
      <c r="CG113" s="155">
        <f t="shared" si="74"/>
        <v>0</v>
      </c>
      <c r="CH113" s="155">
        <f t="shared" si="74"/>
        <v>0</v>
      </c>
      <c r="CI113" s="155">
        <f t="shared" si="74"/>
        <v>255.9</v>
      </c>
      <c r="CJ113" s="155">
        <f t="shared" si="74"/>
        <v>255.9</v>
      </c>
      <c r="CK113" s="155">
        <f t="shared" si="74"/>
        <v>0</v>
      </c>
      <c r="CL113" s="155">
        <f t="shared" si="74"/>
        <v>0</v>
      </c>
      <c r="CM113" s="155">
        <f t="shared" si="74"/>
        <v>0</v>
      </c>
      <c r="CN113" s="155">
        <f t="shared" si="74"/>
        <v>255.9</v>
      </c>
      <c r="CO113" s="162">
        <f t="shared" si="71"/>
        <v>237</v>
      </c>
      <c r="CP113" s="153"/>
      <c r="CQ113" s="153"/>
      <c r="CR113" s="153"/>
      <c r="CS113" s="153">
        <f>CS109+CS110+CS111+CS112</f>
        <v>237</v>
      </c>
      <c r="CT113" s="161">
        <f>CU113+CV113+CW113+CX113</f>
        <v>247.4</v>
      </c>
      <c r="CU113" s="155"/>
      <c r="CV113" s="155"/>
      <c r="CW113" s="155"/>
      <c r="CX113" s="155">
        <f t="shared" ref="CX113:DC113" si="75">CX109+CX110+CX111+CX112</f>
        <v>247.4</v>
      </c>
      <c r="CY113" s="155">
        <f t="shared" si="75"/>
        <v>255.9</v>
      </c>
      <c r="CZ113" s="155">
        <f t="shared" si="75"/>
        <v>0</v>
      </c>
      <c r="DA113" s="155">
        <f t="shared" si="75"/>
        <v>0</v>
      </c>
      <c r="DB113" s="155">
        <f t="shared" si="75"/>
        <v>0</v>
      </c>
      <c r="DC113" s="155">
        <f t="shared" si="75"/>
        <v>255.9</v>
      </c>
      <c r="DD113" s="162">
        <f t="shared" si="72"/>
        <v>237</v>
      </c>
      <c r="DE113" s="153"/>
      <c r="DF113" s="153"/>
      <c r="DG113" s="153"/>
      <c r="DH113" s="153">
        <f>DH109+DH110+DH111+DH112</f>
        <v>237</v>
      </c>
      <c r="DI113" s="161">
        <f>DJ113+DK113+DL113+DM113</f>
        <v>247.4</v>
      </c>
      <c r="DJ113" s="155"/>
      <c r="DK113" s="155"/>
      <c r="DL113" s="155"/>
      <c r="DM113" s="155">
        <f t="shared" ref="DM113:DR113" si="76">DM109+DM110+DM111+DM112</f>
        <v>247.4</v>
      </c>
      <c r="DN113" s="155">
        <f t="shared" si="76"/>
        <v>255.9</v>
      </c>
      <c r="DO113" s="155">
        <f t="shared" si="76"/>
        <v>0</v>
      </c>
      <c r="DP113" s="155">
        <f t="shared" si="76"/>
        <v>0</v>
      </c>
      <c r="DQ113" s="155">
        <f t="shared" si="76"/>
        <v>0</v>
      </c>
      <c r="DR113" s="155">
        <f t="shared" si="76"/>
        <v>255.9</v>
      </c>
    </row>
    <row r="114" spans="1:122" ht="113.25" customHeight="1">
      <c r="A114" s="175" t="s">
        <v>120</v>
      </c>
      <c r="B114" s="14">
        <v>6813</v>
      </c>
      <c r="C114" s="58" t="s">
        <v>124</v>
      </c>
      <c r="D114" s="58" t="s">
        <v>396</v>
      </c>
      <c r="E114" s="58" t="s">
        <v>125</v>
      </c>
      <c r="F114" s="66"/>
      <c r="G114" s="66"/>
      <c r="H114" s="66"/>
      <c r="I114" s="66"/>
      <c r="J114" s="66"/>
      <c r="K114" s="66"/>
      <c r="L114" s="66"/>
      <c r="M114" s="74" t="s">
        <v>455</v>
      </c>
      <c r="N114" s="60" t="s">
        <v>424</v>
      </c>
      <c r="O114" s="67" t="s">
        <v>74</v>
      </c>
      <c r="P114" s="66">
        <v>38</v>
      </c>
      <c r="Q114" s="59"/>
      <c r="R114" s="59"/>
      <c r="S114" s="59"/>
      <c r="T114" s="59"/>
      <c r="U114" s="59"/>
      <c r="V114" s="59"/>
      <c r="W114" s="58" t="s">
        <v>45</v>
      </c>
      <c r="X114" s="58" t="s">
        <v>397</v>
      </c>
      <c r="Y114" s="58" t="s">
        <v>46</v>
      </c>
      <c r="Z114" s="73" t="s">
        <v>54</v>
      </c>
      <c r="AA114" s="73" t="s">
        <v>424</v>
      </c>
      <c r="AB114" s="73" t="s">
        <v>55</v>
      </c>
      <c r="AC114" s="12"/>
      <c r="AD114" s="12" t="s">
        <v>88</v>
      </c>
      <c r="AE114" s="12" t="s">
        <v>451</v>
      </c>
      <c r="AF114" s="12" t="s">
        <v>399</v>
      </c>
      <c r="AG114" s="162">
        <f t="shared" si="40"/>
        <v>10</v>
      </c>
      <c r="AH114" s="162">
        <v>10</v>
      </c>
      <c r="AI114" s="153"/>
      <c r="AJ114" s="153"/>
      <c r="AK114" s="153"/>
      <c r="AL114" s="153"/>
      <c r="AM114" s="153"/>
      <c r="AN114" s="153"/>
      <c r="AO114" s="153">
        <v>10</v>
      </c>
      <c r="AP114" s="162">
        <v>10</v>
      </c>
      <c r="AQ114" s="161">
        <f t="shared" si="41"/>
        <v>0</v>
      </c>
      <c r="AR114" s="155"/>
      <c r="AS114" s="155"/>
      <c r="AT114" s="155"/>
      <c r="AU114" s="155"/>
      <c r="AV114" s="162">
        <f t="shared" si="42"/>
        <v>0</v>
      </c>
      <c r="AW114" s="153"/>
      <c r="AX114" s="153"/>
      <c r="AY114" s="153"/>
      <c r="AZ114" s="153"/>
      <c r="BA114" s="161">
        <f t="shared" si="43"/>
        <v>0</v>
      </c>
      <c r="BB114" s="155"/>
      <c r="BC114" s="155"/>
      <c r="BD114" s="155"/>
      <c r="BE114" s="155"/>
      <c r="BF114" s="161">
        <f t="shared" ref="BF114:BF147" si="77">BG114+BH114+BI114+BJ114</f>
        <v>0</v>
      </c>
      <c r="BG114" s="155"/>
      <c r="BH114" s="155"/>
      <c r="BI114" s="155"/>
      <c r="BJ114" s="155"/>
      <c r="BK114" s="162">
        <f t="shared" ref="BK114:BK146" si="78">BM114+BO114+BQ114+BS114</f>
        <v>10</v>
      </c>
      <c r="BL114" s="162">
        <v>10</v>
      </c>
      <c r="BM114" s="153"/>
      <c r="BN114" s="153"/>
      <c r="BO114" s="153"/>
      <c r="BP114" s="153"/>
      <c r="BQ114" s="153"/>
      <c r="BR114" s="153"/>
      <c r="BS114" s="153">
        <v>10</v>
      </c>
      <c r="BT114" s="162">
        <v>10</v>
      </c>
      <c r="BU114" s="161">
        <f t="shared" ref="BU114:BU155" si="79">BV114+BW114+BX114+BY114</f>
        <v>0</v>
      </c>
      <c r="BV114" s="155"/>
      <c r="BW114" s="155"/>
      <c r="BX114" s="155"/>
      <c r="BY114" s="155"/>
      <c r="BZ114" s="162">
        <f t="shared" ref="BZ114:BZ147" si="80">CA114+CB114+CC114+CD114</f>
        <v>0</v>
      </c>
      <c r="CA114" s="153"/>
      <c r="CB114" s="153"/>
      <c r="CC114" s="153"/>
      <c r="CD114" s="153"/>
      <c r="CE114" s="161">
        <f t="shared" ref="CE114:CE147" si="81">CF114+CG114+CH114+CI114</f>
        <v>0</v>
      </c>
      <c r="CF114" s="155"/>
      <c r="CG114" s="155"/>
      <c r="CH114" s="155"/>
      <c r="CI114" s="155"/>
      <c r="CJ114" s="161">
        <f t="shared" ref="CJ114:CJ147" si="82">CK114+CL114+CM114+CN114</f>
        <v>0</v>
      </c>
      <c r="CK114" s="155"/>
      <c r="CL114" s="155"/>
      <c r="CM114" s="155"/>
      <c r="CN114" s="155"/>
      <c r="CO114" s="162">
        <v>10</v>
      </c>
      <c r="CP114" s="153"/>
      <c r="CQ114" s="153"/>
      <c r="CR114" s="153"/>
      <c r="CS114" s="162">
        <v>10</v>
      </c>
      <c r="CT114" s="161">
        <f t="shared" ref="CT114:CT155" si="83">CU114+CV114+CW114+CX114</f>
        <v>0</v>
      </c>
      <c r="CU114" s="155"/>
      <c r="CV114" s="155"/>
      <c r="CW114" s="155"/>
      <c r="CX114" s="155"/>
      <c r="CY114" s="162">
        <f t="shared" ref="CY114:CY147" si="84">CZ114+DA114+DB114+DC114</f>
        <v>0</v>
      </c>
      <c r="CZ114" s="153"/>
      <c r="DA114" s="153"/>
      <c r="DB114" s="153"/>
      <c r="DC114" s="153"/>
      <c r="DD114" s="162">
        <v>10</v>
      </c>
      <c r="DE114" s="153"/>
      <c r="DF114" s="153"/>
      <c r="DG114" s="153"/>
      <c r="DH114" s="162">
        <v>10</v>
      </c>
      <c r="DI114" s="161">
        <f t="shared" ref="DI114:DI155" si="85">DJ114+DK114+DL114+DM114</f>
        <v>0</v>
      </c>
      <c r="DJ114" s="155"/>
      <c r="DK114" s="155"/>
      <c r="DL114" s="155"/>
      <c r="DM114" s="155"/>
      <c r="DN114" s="162">
        <f t="shared" ref="DN114:DN147" si="86">DO114+DP114+DQ114+DR114</f>
        <v>0</v>
      </c>
      <c r="DO114" s="153"/>
      <c r="DP114" s="153"/>
      <c r="DQ114" s="153"/>
      <c r="DR114" s="153"/>
    </row>
    <row r="115" spans="1:122" ht="78.75" customHeight="1">
      <c r="A115" s="175" t="s">
        <v>143</v>
      </c>
      <c r="B115" s="10">
        <v>6900</v>
      </c>
      <c r="C115" s="95" t="s">
        <v>387</v>
      </c>
      <c r="D115" s="93" t="s">
        <v>387</v>
      </c>
      <c r="E115" s="93" t="s">
        <v>387</v>
      </c>
      <c r="F115" s="93" t="s">
        <v>387</v>
      </c>
      <c r="G115" s="93" t="s">
        <v>387</v>
      </c>
      <c r="H115" s="93" t="s">
        <v>387</v>
      </c>
      <c r="I115" s="93" t="s">
        <v>387</v>
      </c>
      <c r="J115" s="93" t="s">
        <v>387</v>
      </c>
      <c r="K115" s="93" t="s">
        <v>387</v>
      </c>
      <c r="L115" s="93" t="s">
        <v>387</v>
      </c>
      <c r="M115" s="93" t="s">
        <v>387</v>
      </c>
      <c r="N115" s="93" t="s">
        <v>387</v>
      </c>
      <c r="O115" s="93" t="s">
        <v>387</v>
      </c>
      <c r="P115" s="93" t="s">
        <v>387</v>
      </c>
      <c r="Q115" s="94" t="s">
        <v>387</v>
      </c>
      <c r="R115" s="94" t="s">
        <v>387</v>
      </c>
      <c r="S115" s="94" t="s">
        <v>387</v>
      </c>
      <c r="T115" s="94" t="s">
        <v>387</v>
      </c>
      <c r="U115" s="94" t="s">
        <v>387</v>
      </c>
      <c r="V115" s="94" t="s">
        <v>387</v>
      </c>
      <c r="W115" s="94" t="s">
        <v>387</v>
      </c>
      <c r="X115" s="93" t="s">
        <v>387</v>
      </c>
      <c r="Y115" s="93" t="s">
        <v>387</v>
      </c>
      <c r="Z115" s="93" t="s">
        <v>387</v>
      </c>
      <c r="AA115" s="93" t="s">
        <v>387</v>
      </c>
      <c r="AB115" s="93" t="s">
        <v>387</v>
      </c>
      <c r="AC115" s="8" t="s">
        <v>387</v>
      </c>
      <c r="AD115" s="8" t="s">
        <v>387</v>
      </c>
      <c r="AE115" s="8"/>
      <c r="AF115" s="8"/>
      <c r="AG115" s="162">
        <f t="shared" si="40"/>
        <v>0</v>
      </c>
      <c r="AH115" s="162"/>
      <c r="AI115" s="153"/>
      <c r="AJ115" s="153"/>
      <c r="AK115" s="153"/>
      <c r="AL115" s="153"/>
      <c r="AM115" s="153"/>
      <c r="AN115" s="153"/>
      <c r="AO115" s="153"/>
      <c r="AP115" s="162"/>
      <c r="AQ115" s="161">
        <f t="shared" si="41"/>
        <v>0</v>
      </c>
      <c r="AR115" s="155"/>
      <c r="AS115" s="155"/>
      <c r="AT115" s="155"/>
      <c r="AU115" s="155"/>
      <c r="AV115" s="162">
        <f t="shared" si="42"/>
        <v>0</v>
      </c>
      <c r="AW115" s="153"/>
      <c r="AX115" s="153"/>
      <c r="AY115" s="153"/>
      <c r="AZ115" s="153"/>
      <c r="BA115" s="161">
        <f t="shared" si="43"/>
        <v>0</v>
      </c>
      <c r="BB115" s="155"/>
      <c r="BC115" s="155"/>
      <c r="BD115" s="155"/>
      <c r="BE115" s="155"/>
      <c r="BF115" s="161">
        <f t="shared" si="77"/>
        <v>0</v>
      </c>
      <c r="BG115" s="155"/>
      <c r="BH115" s="155"/>
      <c r="BI115" s="155"/>
      <c r="BJ115" s="155"/>
      <c r="BK115" s="162">
        <f t="shared" si="78"/>
        <v>0</v>
      </c>
      <c r="BL115" s="162"/>
      <c r="BM115" s="153"/>
      <c r="BN115" s="153"/>
      <c r="BO115" s="153"/>
      <c r="BP115" s="153"/>
      <c r="BQ115" s="153"/>
      <c r="BR115" s="153"/>
      <c r="BS115" s="153"/>
      <c r="BT115" s="162"/>
      <c r="BU115" s="161">
        <f t="shared" si="79"/>
        <v>0</v>
      </c>
      <c r="BV115" s="155"/>
      <c r="BW115" s="155"/>
      <c r="BX115" s="155"/>
      <c r="BY115" s="155"/>
      <c r="BZ115" s="162">
        <f t="shared" si="80"/>
        <v>0</v>
      </c>
      <c r="CA115" s="153"/>
      <c r="CB115" s="153"/>
      <c r="CC115" s="153"/>
      <c r="CD115" s="153"/>
      <c r="CE115" s="161">
        <f t="shared" si="81"/>
        <v>0</v>
      </c>
      <c r="CF115" s="155"/>
      <c r="CG115" s="155"/>
      <c r="CH115" s="155"/>
      <c r="CI115" s="155"/>
      <c r="CJ115" s="161">
        <f t="shared" si="82"/>
        <v>0</v>
      </c>
      <c r="CK115" s="155"/>
      <c r="CL115" s="155"/>
      <c r="CM115" s="155"/>
      <c r="CN115" s="155"/>
      <c r="CO115" s="162"/>
      <c r="CP115" s="153"/>
      <c r="CQ115" s="153"/>
      <c r="CR115" s="153"/>
      <c r="CS115" s="162"/>
      <c r="CT115" s="161">
        <f t="shared" si="83"/>
        <v>0</v>
      </c>
      <c r="CU115" s="155"/>
      <c r="CV115" s="155"/>
      <c r="CW115" s="155"/>
      <c r="CX115" s="155"/>
      <c r="CY115" s="162">
        <f t="shared" si="84"/>
        <v>0</v>
      </c>
      <c r="CZ115" s="153"/>
      <c r="DA115" s="153"/>
      <c r="DB115" s="153"/>
      <c r="DC115" s="153"/>
      <c r="DD115" s="162"/>
      <c r="DE115" s="153"/>
      <c r="DF115" s="153"/>
      <c r="DG115" s="153"/>
      <c r="DH115" s="162"/>
      <c r="DI115" s="161">
        <f t="shared" si="85"/>
        <v>0</v>
      </c>
      <c r="DJ115" s="155"/>
      <c r="DK115" s="155"/>
      <c r="DL115" s="155"/>
      <c r="DM115" s="155"/>
      <c r="DN115" s="162">
        <f t="shared" si="86"/>
        <v>0</v>
      </c>
      <c r="DO115" s="153"/>
      <c r="DP115" s="153"/>
      <c r="DQ115" s="153"/>
      <c r="DR115" s="153"/>
    </row>
    <row r="116" spans="1:122" ht="49.5" customHeight="1">
      <c r="A116" s="175" t="s">
        <v>144</v>
      </c>
      <c r="B116" s="14">
        <v>6901</v>
      </c>
      <c r="C116" s="95" t="s">
        <v>387</v>
      </c>
      <c r="D116" s="93" t="s">
        <v>387</v>
      </c>
      <c r="E116" s="93" t="s">
        <v>387</v>
      </c>
      <c r="F116" s="93" t="s">
        <v>387</v>
      </c>
      <c r="G116" s="93" t="s">
        <v>387</v>
      </c>
      <c r="H116" s="93" t="s">
        <v>387</v>
      </c>
      <c r="I116" s="93" t="s">
        <v>387</v>
      </c>
      <c r="J116" s="93" t="s">
        <v>387</v>
      </c>
      <c r="K116" s="93" t="s">
        <v>387</v>
      </c>
      <c r="L116" s="93" t="s">
        <v>387</v>
      </c>
      <c r="M116" s="93" t="s">
        <v>387</v>
      </c>
      <c r="N116" s="93" t="s">
        <v>387</v>
      </c>
      <c r="O116" s="93" t="s">
        <v>387</v>
      </c>
      <c r="P116" s="93" t="s">
        <v>387</v>
      </c>
      <c r="Q116" s="94" t="s">
        <v>387</v>
      </c>
      <c r="R116" s="94" t="s">
        <v>387</v>
      </c>
      <c r="S116" s="94" t="s">
        <v>387</v>
      </c>
      <c r="T116" s="94" t="s">
        <v>387</v>
      </c>
      <c r="U116" s="94" t="s">
        <v>387</v>
      </c>
      <c r="V116" s="94" t="s">
        <v>387</v>
      </c>
      <c r="W116" s="94" t="s">
        <v>387</v>
      </c>
      <c r="X116" s="93" t="s">
        <v>387</v>
      </c>
      <c r="Y116" s="93" t="s">
        <v>387</v>
      </c>
      <c r="Z116" s="93" t="s">
        <v>387</v>
      </c>
      <c r="AA116" s="93" t="s">
        <v>387</v>
      </c>
      <c r="AB116" s="93" t="s">
        <v>387</v>
      </c>
      <c r="AC116" s="8" t="s">
        <v>387</v>
      </c>
      <c r="AD116" s="8" t="s">
        <v>387</v>
      </c>
      <c r="AE116" s="8"/>
      <c r="AF116" s="8"/>
      <c r="AG116" s="162">
        <f t="shared" ref="AG116:AH155" si="87">AI116+AK116+AM116+AO116</f>
        <v>0</v>
      </c>
      <c r="AH116" s="162"/>
      <c r="AI116" s="153"/>
      <c r="AJ116" s="153"/>
      <c r="AK116" s="153"/>
      <c r="AL116" s="153"/>
      <c r="AM116" s="153"/>
      <c r="AN116" s="153"/>
      <c r="AO116" s="153"/>
      <c r="AP116" s="162"/>
      <c r="AQ116" s="161">
        <f t="shared" ref="AQ116:AQ155" si="88">AR116+AS116+AT116+AU116</f>
        <v>0</v>
      </c>
      <c r="AR116" s="155"/>
      <c r="AS116" s="155"/>
      <c r="AT116" s="155"/>
      <c r="AU116" s="155"/>
      <c r="AV116" s="162">
        <f t="shared" ref="AV116:AV155" si="89">AW116+AX116+AY116+AZ116</f>
        <v>0</v>
      </c>
      <c r="AW116" s="153"/>
      <c r="AX116" s="153"/>
      <c r="AY116" s="153"/>
      <c r="AZ116" s="153"/>
      <c r="BA116" s="161">
        <f t="shared" ref="BA116:BA155" si="90">BB116+BC116+BD116+BE116</f>
        <v>0</v>
      </c>
      <c r="BB116" s="155"/>
      <c r="BC116" s="155"/>
      <c r="BD116" s="155"/>
      <c r="BE116" s="155"/>
      <c r="BF116" s="161">
        <f t="shared" si="77"/>
        <v>0</v>
      </c>
      <c r="BG116" s="155"/>
      <c r="BH116" s="155"/>
      <c r="BI116" s="155"/>
      <c r="BJ116" s="155"/>
      <c r="BK116" s="162">
        <f t="shared" si="78"/>
        <v>0</v>
      </c>
      <c r="BL116" s="162"/>
      <c r="BM116" s="153"/>
      <c r="BN116" s="153"/>
      <c r="BO116" s="153"/>
      <c r="BP116" s="153"/>
      <c r="BQ116" s="153"/>
      <c r="BR116" s="153"/>
      <c r="BS116" s="153"/>
      <c r="BT116" s="162"/>
      <c r="BU116" s="161">
        <f t="shared" si="79"/>
        <v>0</v>
      </c>
      <c r="BV116" s="155"/>
      <c r="BW116" s="155"/>
      <c r="BX116" s="155"/>
      <c r="BY116" s="155"/>
      <c r="BZ116" s="162">
        <f t="shared" si="80"/>
        <v>0</v>
      </c>
      <c r="CA116" s="153"/>
      <c r="CB116" s="153"/>
      <c r="CC116" s="153"/>
      <c r="CD116" s="153"/>
      <c r="CE116" s="161">
        <f t="shared" si="81"/>
        <v>0</v>
      </c>
      <c r="CF116" s="155"/>
      <c r="CG116" s="155"/>
      <c r="CH116" s="155"/>
      <c r="CI116" s="155"/>
      <c r="CJ116" s="161">
        <f t="shared" si="82"/>
        <v>0</v>
      </c>
      <c r="CK116" s="155"/>
      <c r="CL116" s="155"/>
      <c r="CM116" s="155"/>
      <c r="CN116" s="155"/>
      <c r="CO116" s="162"/>
      <c r="CP116" s="153"/>
      <c r="CQ116" s="153"/>
      <c r="CR116" s="153"/>
      <c r="CS116" s="162"/>
      <c r="CT116" s="161">
        <f t="shared" si="83"/>
        <v>0</v>
      </c>
      <c r="CU116" s="155"/>
      <c r="CV116" s="155"/>
      <c r="CW116" s="155"/>
      <c r="CX116" s="155"/>
      <c r="CY116" s="162">
        <f t="shared" si="84"/>
        <v>0</v>
      </c>
      <c r="CZ116" s="153"/>
      <c r="DA116" s="153"/>
      <c r="DB116" s="153"/>
      <c r="DC116" s="153"/>
      <c r="DD116" s="162"/>
      <c r="DE116" s="153"/>
      <c r="DF116" s="153"/>
      <c r="DG116" s="153"/>
      <c r="DH116" s="162"/>
      <c r="DI116" s="161">
        <f t="shared" si="85"/>
        <v>0</v>
      </c>
      <c r="DJ116" s="155"/>
      <c r="DK116" s="155"/>
      <c r="DL116" s="155"/>
      <c r="DM116" s="155"/>
      <c r="DN116" s="162">
        <f t="shared" si="86"/>
        <v>0</v>
      </c>
      <c r="DO116" s="153"/>
      <c r="DP116" s="153"/>
      <c r="DQ116" s="153"/>
      <c r="DR116" s="153"/>
    </row>
    <row r="117" spans="1:122" ht="3" hidden="1" customHeight="1">
      <c r="A117" s="625" t="s">
        <v>92</v>
      </c>
      <c r="B117" s="15"/>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16"/>
      <c r="AD117" s="16"/>
      <c r="AE117" s="16"/>
      <c r="AF117" s="16"/>
      <c r="AG117" s="162">
        <f t="shared" si="87"/>
        <v>0</v>
      </c>
      <c r="AH117" s="165"/>
      <c r="AI117" s="160"/>
      <c r="AJ117" s="160"/>
      <c r="AK117" s="160"/>
      <c r="AL117" s="160"/>
      <c r="AM117" s="160"/>
      <c r="AN117" s="160"/>
      <c r="AO117" s="160"/>
      <c r="AP117" s="165"/>
      <c r="AQ117" s="161">
        <f t="shared" si="88"/>
        <v>0</v>
      </c>
      <c r="AR117" s="159"/>
      <c r="AS117" s="159"/>
      <c r="AT117" s="159"/>
      <c r="AU117" s="159"/>
      <c r="AV117" s="162">
        <f t="shared" si="89"/>
        <v>0</v>
      </c>
      <c r="AW117" s="160"/>
      <c r="AX117" s="160"/>
      <c r="AY117" s="160"/>
      <c r="AZ117" s="160"/>
      <c r="BA117" s="161">
        <f t="shared" si="90"/>
        <v>0</v>
      </c>
      <c r="BB117" s="159"/>
      <c r="BC117" s="159"/>
      <c r="BD117" s="159"/>
      <c r="BE117" s="159"/>
      <c r="BF117" s="161">
        <f t="shared" si="77"/>
        <v>0</v>
      </c>
      <c r="BG117" s="159"/>
      <c r="BH117" s="159"/>
      <c r="BI117" s="159"/>
      <c r="BJ117" s="159"/>
      <c r="BK117" s="162">
        <f t="shared" si="78"/>
        <v>0</v>
      </c>
      <c r="BL117" s="165"/>
      <c r="BM117" s="160"/>
      <c r="BN117" s="160"/>
      <c r="BO117" s="160"/>
      <c r="BP117" s="160"/>
      <c r="BQ117" s="160"/>
      <c r="BR117" s="160"/>
      <c r="BS117" s="160"/>
      <c r="BT117" s="165"/>
      <c r="BU117" s="161">
        <f t="shared" si="79"/>
        <v>0</v>
      </c>
      <c r="BV117" s="159"/>
      <c r="BW117" s="159"/>
      <c r="BX117" s="159"/>
      <c r="BY117" s="159"/>
      <c r="BZ117" s="162">
        <f t="shared" si="80"/>
        <v>0</v>
      </c>
      <c r="CA117" s="160"/>
      <c r="CB117" s="160"/>
      <c r="CC117" s="160"/>
      <c r="CD117" s="160"/>
      <c r="CE117" s="161">
        <f t="shared" si="81"/>
        <v>0</v>
      </c>
      <c r="CF117" s="159"/>
      <c r="CG117" s="159"/>
      <c r="CH117" s="159"/>
      <c r="CI117" s="159"/>
      <c r="CJ117" s="161">
        <f t="shared" si="82"/>
        <v>0</v>
      </c>
      <c r="CK117" s="159"/>
      <c r="CL117" s="159"/>
      <c r="CM117" s="159"/>
      <c r="CN117" s="159"/>
      <c r="CO117" s="165"/>
      <c r="CP117" s="160"/>
      <c r="CQ117" s="160"/>
      <c r="CR117" s="160"/>
      <c r="CS117" s="165"/>
      <c r="CT117" s="161">
        <f t="shared" si="83"/>
        <v>0</v>
      </c>
      <c r="CU117" s="159"/>
      <c r="CV117" s="159"/>
      <c r="CW117" s="159"/>
      <c r="CX117" s="159"/>
      <c r="CY117" s="162">
        <f t="shared" si="84"/>
        <v>0</v>
      </c>
      <c r="CZ117" s="160"/>
      <c r="DA117" s="160"/>
      <c r="DB117" s="160"/>
      <c r="DC117" s="160"/>
      <c r="DD117" s="165"/>
      <c r="DE117" s="160"/>
      <c r="DF117" s="160"/>
      <c r="DG117" s="160"/>
      <c r="DH117" s="165"/>
      <c r="DI117" s="161">
        <f t="shared" si="85"/>
        <v>0</v>
      </c>
      <c r="DJ117" s="159"/>
      <c r="DK117" s="159"/>
      <c r="DL117" s="159"/>
      <c r="DM117" s="159"/>
      <c r="DN117" s="162">
        <f t="shared" si="86"/>
        <v>0</v>
      </c>
      <c r="DO117" s="160"/>
      <c r="DP117" s="160"/>
      <c r="DQ117" s="160"/>
      <c r="DR117" s="160"/>
    </row>
    <row r="118" spans="1:122" hidden="1">
      <c r="A118" s="626" t="s">
        <v>93</v>
      </c>
      <c r="B118" s="17"/>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18"/>
      <c r="AD118" s="18"/>
      <c r="AE118" s="18"/>
      <c r="AF118" s="18"/>
      <c r="AG118" s="162">
        <f t="shared" si="87"/>
        <v>0</v>
      </c>
      <c r="AH118" s="162"/>
      <c r="AI118" s="162"/>
      <c r="AJ118" s="162"/>
      <c r="AK118" s="162"/>
      <c r="AL118" s="162"/>
      <c r="AM118" s="162"/>
      <c r="AN118" s="162"/>
      <c r="AO118" s="162"/>
      <c r="AP118" s="162"/>
      <c r="AQ118" s="161">
        <f t="shared" si="88"/>
        <v>0</v>
      </c>
      <c r="AR118" s="161"/>
      <c r="AS118" s="161"/>
      <c r="AT118" s="161"/>
      <c r="AU118" s="161"/>
      <c r="AV118" s="162">
        <f t="shared" si="89"/>
        <v>0</v>
      </c>
      <c r="AW118" s="162"/>
      <c r="AX118" s="162"/>
      <c r="AY118" s="162"/>
      <c r="AZ118" s="162"/>
      <c r="BA118" s="161">
        <f t="shared" si="90"/>
        <v>0</v>
      </c>
      <c r="BB118" s="161"/>
      <c r="BC118" s="161"/>
      <c r="BD118" s="161"/>
      <c r="BE118" s="161"/>
      <c r="BF118" s="161">
        <f t="shared" si="77"/>
        <v>0</v>
      </c>
      <c r="BG118" s="161"/>
      <c r="BH118" s="161"/>
      <c r="BI118" s="161"/>
      <c r="BJ118" s="161"/>
      <c r="BK118" s="162">
        <f t="shared" si="78"/>
        <v>0</v>
      </c>
      <c r="BL118" s="162"/>
      <c r="BM118" s="162"/>
      <c r="BN118" s="162"/>
      <c r="BO118" s="162"/>
      <c r="BP118" s="162"/>
      <c r="BQ118" s="162"/>
      <c r="BR118" s="162"/>
      <c r="BS118" s="162"/>
      <c r="BT118" s="162"/>
      <c r="BU118" s="161">
        <f t="shared" si="79"/>
        <v>0</v>
      </c>
      <c r="BV118" s="161"/>
      <c r="BW118" s="161"/>
      <c r="BX118" s="161"/>
      <c r="BY118" s="161"/>
      <c r="BZ118" s="162">
        <f t="shared" si="80"/>
        <v>0</v>
      </c>
      <c r="CA118" s="162"/>
      <c r="CB118" s="162"/>
      <c r="CC118" s="162"/>
      <c r="CD118" s="162"/>
      <c r="CE118" s="161">
        <f t="shared" si="81"/>
        <v>0</v>
      </c>
      <c r="CF118" s="161"/>
      <c r="CG118" s="161"/>
      <c r="CH118" s="161"/>
      <c r="CI118" s="161"/>
      <c r="CJ118" s="161">
        <f t="shared" si="82"/>
        <v>0</v>
      </c>
      <c r="CK118" s="161"/>
      <c r="CL118" s="161"/>
      <c r="CM118" s="161"/>
      <c r="CN118" s="161"/>
      <c r="CO118" s="162"/>
      <c r="CP118" s="162"/>
      <c r="CQ118" s="162"/>
      <c r="CR118" s="162"/>
      <c r="CS118" s="162"/>
      <c r="CT118" s="161">
        <f t="shared" si="83"/>
        <v>0</v>
      </c>
      <c r="CU118" s="161"/>
      <c r="CV118" s="161"/>
      <c r="CW118" s="161"/>
      <c r="CX118" s="161"/>
      <c r="CY118" s="162">
        <f t="shared" si="84"/>
        <v>0</v>
      </c>
      <c r="CZ118" s="162"/>
      <c r="DA118" s="162"/>
      <c r="DB118" s="162"/>
      <c r="DC118" s="162"/>
      <c r="DD118" s="162"/>
      <c r="DE118" s="162"/>
      <c r="DF118" s="162"/>
      <c r="DG118" s="162"/>
      <c r="DH118" s="162"/>
      <c r="DI118" s="161">
        <f t="shared" si="85"/>
        <v>0</v>
      </c>
      <c r="DJ118" s="161"/>
      <c r="DK118" s="161"/>
      <c r="DL118" s="161"/>
      <c r="DM118" s="161"/>
      <c r="DN118" s="162">
        <f t="shared" si="86"/>
        <v>0</v>
      </c>
      <c r="DO118" s="162"/>
      <c r="DP118" s="162"/>
      <c r="DQ118" s="162"/>
      <c r="DR118" s="162"/>
    </row>
    <row r="119" spans="1:122" hidden="1">
      <c r="A119" s="627" t="s">
        <v>121</v>
      </c>
      <c r="B119" s="14">
        <v>6908</v>
      </c>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12"/>
      <c r="AD119" s="12" t="s">
        <v>425</v>
      </c>
      <c r="AE119" s="12"/>
      <c r="AF119" s="12"/>
      <c r="AG119" s="162">
        <f t="shared" si="87"/>
        <v>0</v>
      </c>
      <c r="AH119" s="162"/>
      <c r="AI119" s="153"/>
      <c r="AJ119" s="153"/>
      <c r="AK119" s="153"/>
      <c r="AL119" s="153"/>
      <c r="AM119" s="153"/>
      <c r="AN119" s="153"/>
      <c r="AO119" s="153"/>
      <c r="AP119" s="162"/>
      <c r="AQ119" s="161">
        <f t="shared" si="88"/>
        <v>0</v>
      </c>
      <c r="AR119" s="155"/>
      <c r="AS119" s="155"/>
      <c r="AT119" s="155"/>
      <c r="AU119" s="155"/>
      <c r="AV119" s="162">
        <f t="shared" si="89"/>
        <v>0</v>
      </c>
      <c r="AW119" s="153"/>
      <c r="AX119" s="153"/>
      <c r="AY119" s="153"/>
      <c r="AZ119" s="153"/>
      <c r="BA119" s="161">
        <f t="shared" si="90"/>
        <v>0</v>
      </c>
      <c r="BB119" s="155"/>
      <c r="BC119" s="155"/>
      <c r="BD119" s="155"/>
      <c r="BE119" s="155"/>
      <c r="BF119" s="161">
        <f t="shared" si="77"/>
        <v>0</v>
      </c>
      <c r="BG119" s="155"/>
      <c r="BH119" s="155"/>
      <c r="BI119" s="155"/>
      <c r="BJ119" s="155"/>
      <c r="BK119" s="162">
        <f t="shared" si="78"/>
        <v>0</v>
      </c>
      <c r="BL119" s="162"/>
      <c r="BM119" s="153"/>
      <c r="BN119" s="153"/>
      <c r="BO119" s="153"/>
      <c r="BP119" s="153"/>
      <c r="BQ119" s="153"/>
      <c r="BR119" s="153"/>
      <c r="BS119" s="153"/>
      <c r="BT119" s="162"/>
      <c r="BU119" s="161">
        <f t="shared" si="79"/>
        <v>0</v>
      </c>
      <c r="BV119" s="155"/>
      <c r="BW119" s="155"/>
      <c r="BX119" s="155"/>
      <c r="BY119" s="155"/>
      <c r="BZ119" s="162">
        <f t="shared" si="80"/>
        <v>0</v>
      </c>
      <c r="CA119" s="153"/>
      <c r="CB119" s="153"/>
      <c r="CC119" s="153"/>
      <c r="CD119" s="153"/>
      <c r="CE119" s="161">
        <f t="shared" si="81"/>
        <v>0</v>
      </c>
      <c r="CF119" s="155"/>
      <c r="CG119" s="155"/>
      <c r="CH119" s="155"/>
      <c r="CI119" s="155"/>
      <c r="CJ119" s="161">
        <f t="shared" si="82"/>
        <v>0</v>
      </c>
      <c r="CK119" s="155"/>
      <c r="CL119" s="155"/>
      <c r="CM119" s="155"/>
      <c r="CN119" s="155"/>
      <c r="CO119" s="162"/>
      <c r="CP119" s="153"/>
      <c r="CQ119" s="153"/>
      <c r="CR119" s="153"/>
      <c r="CS119" s="162"/>
      <c r="CT119" s="161">
        <f t="shared" si="83"/>
        <v>0</v>
      </c>
      <c r="CU119" s="155"/>
      <c r="CV119" s="155"/>
      <c r="CW119" s="155"/>
      <c r="CX119" s="155"/>
      <c r="CY119" s="162">
        <f t="shared" si="84"/>
        <v>0</v>
      </c>
      <c r="CZ119" s="153"/>
      <c r="DA119" s="153"/>
      <c r="DB119" s="153"/>
      <c r="DC119" s="153"/>
      <c r="DD119" s="162"/>
      <c r="DE119" s="153"/>
      <c r="DF119" s="153"/>
      <c r="DG119" s="153"/>
      <c r="DH119" s="162"/>
      <c r="DI119" s="161">
        <f t="shared" si="85"/>
        <v>0</v>
      </c>
      <c r="DJ119" s="155"/>
      <c r="DK119" s="155"/>
      <c r="DL119" s="155"/>
      <c r="DM119" s="155"/>
      <c r="DN119" s="162">
        <f t="shared" si="86"/>
        <v>0</v>
      </c>
      <c r="DO119" s="153"/>
      <c r="DP119" s="153"/>
      <c r="DQ119" s="153"/>
      <c r="DR119" s="153"/>
    </row>
    <row r="120" spans="1:122" ht="78.75" customHeight="1">
      <c r="A120" s="175" t="s">
        <v>367</v>
      </c>
      <c r="B120" s="14">
        <v>7000</v>
      </c>
      <c r="C120" s="95" t="s">
        <v>387</v>
      </c>
      <c r="D120" s="93" t="s">
        <v>387</v>
      </c>
      <c r="E120" s="93" t="s">
        <v>387</v>
      </c>
      <c r="F120" s="93" t="s">
        <v>387</v>
      </c>
      <c r="G120" s="93" t="s">
        <v>387</v>
      </c>
      <c r="H120" s="93" t="s">
        <v>387</v>
      </c>
      <c r="I120" s="93" t="s">
        <v>387</v>
      </c>
      <c r="J120" s="93" t="s">
        <v>387</v>
      </c>
      <c r="K120" s="93" t="s">
        <v>387</v>
      </c>
      <c r="L120" s="93" t="s">
        <v>387</v>
      </c>
      <c r="M120" s="93" t="s">
        <v>387</v>
      </c>
      <c r="N120" s="93" t="s">
        <v>387</v>
      </c>
      <c r="O120" s="93" t="s">
        <v>387</v>
      </c>
      <c r="P120" s="93" t="s">
        <v>387</v>
      </c>
      <c r="Q120" s="94" t="s">
        <v>387</v>
      </c>
      <c r="R120" s="94" t="s">
        <v>387</v>
      </c>
      <c r="S120" s="94" t="s">
        <v>387</v>
      </c>
      <c r="T120" s="94" t="s">
        <v>387</v>
      </c>
      <c r="U120" s="94" t="s">
        <v>387</v>
      </c>
      <c r="V120" s="94" t="s">
        <v>387</v>
      </c>
      <c r="W120" s="94" t="s">
        <v>387</v>
      </c>
      <c r="X120" s="93" t="s">
        <v>387</v>
      </c>
      <c r="Y120" s="93" t="s">
        <v>387</v>
      </c>
      <c r="Z120" s="93" t="s">
        <v>387</v>
      </c>
      <c r="AA120" s="93" t="s">
        <v>387</v>
      </c>
      <c r="AB120" s="93" t="s">
        <v>387</v>
      </c>
      <c r="AC120" s="8" t="s">
        <v>387</v>
      </c>
      <c r="AD120" s="8" t="s">
        <v>387</v>
      </c>
      <c r="AE120" s="8"/>
      <c r="AF120" s="8"/>
      <c r="AG120" s="162">
        <f t="shared" si="87"/>
        <v>0</v>
      </c>
      <c r="AH120" s="162"/>
      <c r="AI120" s="153"/>
      <c r="AJ120" s="153"/>
      <c r="AK120" s="153"/>
      <c r="AL120" s="153"/>
      <c r="AM120" s="153"/>
      <c r="AN120" s="153"/>
      <c r="AO120" s="153"/>
      <c r="AP120" s="162"/>
      <c r="AQ120" s="161">
        <f t="shared" si="88"/>
        <v>0</v>
      </c>
      <c r="AR120" s="155"/>
      <c r="AS120" s="155"/>
      <c r="AT120" s="155"/>
      <c r="AU120" s="155"/>
      <c r="AV120" s="162">
        <f t="shared" si="89"/>
        <v>0</v>
      </c>
      <c r="AW120" s="153"/>
      <c r="AX120" s="153"/>
      <c r="AY120" s="153"/>
      <c r="AZ120" s="153"/>
      <c r="BA120" s="161">
        <f t="shared" si="90"/>
        <v>0</v>
      </c>
      <c r="BB120" s="155"/>
      <c r="BC120" s="155"/>
      <c r="BD120" s="155"/>
      <c r="BE120" s="155"/>
      <c r="BF120" s="161">
        <f t="shared" si="77"/>
        <v>0</v>
      </c>
      <c r="BG120" s="155"/>
      <c r="BH120" s="155"/>
      <c r="BI120" s="155"/>
      <c r="BJ120" s="155"/>
      <c r="BK120" s="162">
        <f t="shared" si="78"/>
        <v>0</v>
      </c>
      <c r="BL120" s="162"/>
      <c r="BM120" s="153"/>
      <c r="BN120" s="153"/>
      <c r="BO120" s="153"/>
      <c r="BP120" s="153"/>
      <c r="BQ120" s="153"/>
      <c r="BR120" s="153"/>
      <c r="BS120" s="153"/>
      <c r="BT120" s="162"/>
      <c r="BU120" s="161">
        <f t="shared" si="79"/>
        <v>0</v>
      </c>
      <c r="BV120" s="155"/>
      <c r="BW120" s="155"/>
      <c r="BX120" s="155"/>
      <c r="BY120" s="155"/>
      <c r="BZ120" s="162">
        <f t="shared" si="80"/>
        <v>0</v>
      </c>
      <c r="CA120" s="153"/>
      <c r="CB120" s="153"/>
      <c r="CC120" s="153"/>
      <c r="CD120" s="153"/>
      <c r="CE120" s="161">
        <f t="shared" si="81"/>
        <v>0</v>
      </c>
      <c r="CF120" s="155"/>
      <c r="CG120" s="155"/>
      <c r="CH120" s="155"/>
      <c r="CI120" s="155"/>
      <c r="CJ120" s="161">
        <f t="shared" si="82"/>
        <v>0</v>
      </c>
      <c r="CK120" s="155"/>
      <c r="CL120" s="155"/>
      <c r="CM120" s="155"/>
      <c r="CN120" s="155"/>
      <c r="CO120" s="162"/>
      <c r="CP120" s="153"/>
      <c r="CQ120" s="153"/>
      <c r="CR120" s="153"/>
      <c r="CS120" s="162"/>
      <c r="CT120" s="161">
        <f t="shared" si="83"/>
        <v>0</v>
      </c>
      <c r="CU120" s="155"/>
      <c r="CV120" s="155"/>
      <c r="CW120" s="155"/>
      <c r="CX120" s="155"/>
      <c r="CY120" s="162">
        <f t="shared" si="84"/>
        <v>0</v>
      </c>
      <c r="CZ120" s="153"/>
      <c r="DA120" s="153"/>
      <c r="DB120" s="153"/>
      <c r="DC120" s="153"/>
      <c r="DD120" s="162"/>
      <c r="DE120" s="153"/>
      <c r="DF120" s="153"/>
      <c r="DG120" s="153"/>
      <c r="DH120" s="162"/>
      <c r="DI120" s="161">
        <f t="shared" si="85"/>
        <v>0</v>
      </c>
      <c r="DJ120" s="155"/>
      <c r="DK120" s="155"/>
      <c r="DL120" s="155"/>
      <c r="DM120" s="155"/>
      <c r="DN120" s="162">
        <f t="shared" si="86"/>
        <v>0</v>
      </c>
      <c r="DO120" s="153"/>
      <c r="DP120" s="153"/>
      <c r="DQ120" s="153"/>
      <c r="DR120" s="153"/>
    </row>
    <row r="121" spans="1:122" ht="13.5" hidden="1" customHeight="1">
      <c r="A121" s="114" t="s">
        <v>92</v>
      </c>
      <c r="B121" s="15"/>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16"/>
      <c r="AD121" s="16"/>
      <c r="AE121" s="16"/>
      <c r="AF121" s="16"/>
      <c r="AG121" s="162">
        <f t="shared" si="87"/>
        <v>0</v>
      </c>
      <c r="AH121" s="165"/>
      <c r="AI121" s="160"/>
      <c r="AJ121" s="160"/>
      <c r="AK121" s="160"/>
      <c r="AL121" s="160"/>
      <c r="AM121" s="160"/>
      <c r="AN121" s="160"/>
      <c r="AO121" s="160"/>
      <c r="AP121" s="165"/>
      <c r="AQ121" s="161">
        <f t="shared" si="88"/>
        <v>0</v>
      </c>
      <c r="AR121" s="159"/>
      <c r="AS121" s="159"/>
      <c r="AT121" s="159"/>
      <c r="AU121" s="159"/>
      <c r="AV121" s="162">
        <f t="shared" si="89"/>
        <v>0</v>
      </c>
      <c r="AW121" s="160"/>
      <c r="AX121" s="160"/>
      <c r="AY121" s="160"/>
      <c r="AZ121" s="160"/>
      <c r="BA121" s="161">
        <f t="shared" si="90"/>
        <v>0</v>
      </c>
      <c r="BB121" s="159"/>
      <c r="BC121" s="159"/>
      <c r="BD121" s="159"/>
      <c r="BE121" s="159"/>
      <c r="BF121" s="161">
        <f t="shared" si="77"/>
        <v>0</v>
      </c>
      <c r="BG121" s="159"/>
      <c r="BH121" s="159"/>
      <c r="BI121" s="159"/>
      <c r="BJ121" s="159"/>
      <c r="BK121" s="162">
        <f t="shared" si="78"/>
        <v>0</v>
      </c>
      <c r="BL121" s="165"/>
      <c r="BM121" s="160"/>
      <c r="BN121" s="160"/>
      <c r="BO121" s="160"/>
      <c r="BP121" s="160"/>
      <c r="BQ121" s="160"/>
      <c r="BR121" s="160"/>
      <c r="BS121" s="160"/>
      <c r="BT121" s="165"/>
      <c r="BU121" s="161">
        <f t="shared" si="79"/>
        <v>0</v>
      </c>
      <c r="BV121" s="159"/>
      <c r="BW121" s="159"/>
      <c r="BX121" s="159"/>
      <c r="BY121" s="159"/>
      <c r="BZ121" s="162">
        <f t="shared" si="80"/>
        <v>0</v>
      </c>
      <c r="CA121" s="160"/>
      <c r="CB121" s="160"/>
      <c r="CC121" s="160"/>
      <c r="CD121" s="160"/>
      <c r="CE121" s="161">
        <f t="shared" si="81"/>
        <v>0</v>
      </c>
      <c r="CF121" s="159"/>
      <c r="CG121" s="159"/>
      <c r="CH121" s="159"/>
      <c r="CI121" s="159"/>
      <c r="CJ121" s="161">
        <f t="shared" si="82"/>
        <v>0</v>
      </c>
      <c r="CK121" s="159"/>
      <c r="CL121" s="159"/>
      <c r="CM121" s="159"/>
      <c r="CN121" s="159"/>
      <c r="CO121" s="165"/>
      <c r="CP121" s="160"/>
      <c r="CQ121" s="160"/>
      <c r="CR121" s="160"/>
      <c r="CS121" s="165"/>
      <c r="CT121" s="161">
        <f t="shared" si="83"/>
        <v>0</v>
      </c>
      <c r="CU121" s="159"/>
      <c r="CV121" s="159"/>
      <c r="CW121" s="159"/>
      <c r="CX121" s="159"/>
      <c r="CY121" s="162">
        <f t="shared" si="84"/>
        <v>0</v>
      </c>
      <c r="CZ121" s="160"/>
      <c r="DA121" s="160"/>
      <c r="DB121" s="160"/>
      <c r="DC121" s="160"/>
      <c r="DD121" s="165"/>
      <c r="DE121" s="160"/>
      <c r="DF121" s="160"/>
      <c r="DG121" s="160"/>
      <c r="DH121" s="165"/>
      <c r="DI121" s="161">
        <f t="shared" si="85"/>
        <v>0</v>
      </c>
      <c r="DJ121" s="159"/>
      <c r="DK121" s="159"/>
      <c r="DL121" s="159"/>
      <c r="DM121" s="159"/>
      <c r="DN121" s="162">
        <f t="shared" si="86"/>
        <v>0</v>
      </c>
      <c r="DO121" s="160"/>
      <c r="DP121" s="160"/>
      <c r="DQ121" s="160"/>
      <c r="DR121" s="160"/>
    </row>
    <row r="122" spans="1:122" ht="10.5" hidden="1" customHeight="1">
      <c r="A122" s="115" t="s">
        <v>93</v>
      </c>
      <c r="B122" s="17"/>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18"/>
      <c r="AD122" s="18"/>
      <c r="AE122" s="18"/>
      <c r="AF122" s="18"/>
      <c r="AG122" s="162">
        <f t="shared" si="87"/>
        <v>0</v>
      </c>
      <c r="AH122" s="162"/>
      <c r="AI122" s="162"/>
      <c r="AJ122" s="162"/>
      <c r="AK122" s="162"/>
      <c r="AL122" s="162"/>
      <c r="AM122" s="162"/>
      <c r="AN122" s="162"/>
      <c r="AO122" s="162"/>
      <c r="AP122" s="162"/>
      <c r="AQ122" s="161">
        <f t="shared" si="88"/>
        <v>0</v>
      </c>
      <c r="AR122" s="161"/>
      <c r="AS122" s="161"/>
      <c r="AT122" s="161"/>
      <c r="AU122" s="161"/>
      <c r="AV122" s="162">
        <f t="shared" si="89"/>
        <v>0</v>
      </c>
      <c r="AW122" s="162"/>
      <c r="AX122" s="162"/>
      <c r="AY122" s="162"/>
      <c r="AZ122" s="162"/>
      <c r="BA122" s="161">
        <f t="shared" si="90"/>
        <v>0</v>
      </c>
      <c r="BB122" s="161"/>
      <c r="BC122" s="161"/>
      <c r="BD122" s="161"/>
      <c r="BE122" s="161"/>
      <c r="BF122" s="161">
        <f t="shared" si="77"/>
        <v>0</v>
      </c>
      <c r="BG122" s="161"/>
      <c r="BH122" s="161"/>
      <c r="BI122" s="161"/>
      <c r="BJ122" s="161"/>
      <c r="BK122" s="162">
        <f t="shared" si="78"/>
        <v>0</v>
      </c>
      <c r="BL122" s="162"/>
      <c r="BM122" s="162"/>
      <c r="BN122" s="162"/>
      <c r="BO122" s="162"/>
      <c r="BP122" s="162"/>
      <c r="BQ122" s="162"/>
      <c r="BR122" s="162"/>
      <c r="BS122" s="162"/>
      <c r="BT122" s="162"/>
      <c r="BU122" s="161">
        <f t="shared" si="79"/>
        <v>0</v>
      </c>
      <c r="BV122" s="161"/>
      <c r="BW122" s="161"/>
      <c r="BX122" s="161"/>
      <c r="BY122" s="161"/>
      <c r="BZ122" s="162">
        <f t="shared" si="80"/>
        <v>0</v>
      </c>
      <c r="CA122" s="162"/>
      <c r="CB122" s="162"/>
      <c r="CC122" s="162"/>
      <c r="CD122" s="162"/>
      <c r="CE122" s="161">
        <f t="shared" si="81"/>
        <v>0</v>
      </c>
      <c r="CF122" s="161"/>
      <c r="CG122" s="161"/>
      <c r="CH122" s="161"/>
      <c r="CI122" s="161"/>
      <c r="CJ122" s="161">
        <f t="shared" si="82"/>
        <v>0</v>
      </c>
      <c r="CK122" s="161"/>
      <c r="CL122" s="161"/>
      <c r="CM122" s="161"/>
      <c r="CN122" s="161"/>
      <c r="CO122" s="162"/>
      <c r="CP122" s="162"/>
      <c r="CQ122" s="162"/>
      <c r="CR122" s="162"/>
      <c r="CS122" s="162"/>
      <c r="CT122" s="161">
        <f t="shared" si="83"/>
        <v>0</v>
      </c>
      <c r="CU122" s="161"/>
      <c r="CV122" s="161"/>
      <c r="CW122" s="161"/>
      <c r="CX122" s="161"/>
      <c r="CY122" s="162">
        <f t="shared" si="84"/>
        <v>0</v>
      </c>
      <c r="CZ122" s="162"/>
      <c r="DA122" s="162"/>
      <c r="DB122" s="162"/>
      <c r="DC122" s="162"/>
      <c r="DD122" s="162"/>
      <c r="DE122" s="162"/>
      <c r="DF122" s="162"/>
      <c r="DG122" s="162"/>
      <c r="DH122" s="162"/>
      <c r="DI122" s="161">
        <f t="shared" si="85"/>
        <v>0</v>
      </c>
      <c r="DJ122" s="161"/>
      <c r="DK122" s="161"/>
      <c r="DL122" s="161"/>
      <c r="DM122" s="161"/>
      <c r="DN122" s="162">
        <f t="shared" si="86"/>
        <v>0</v>
      </c>
      <c r="DO122" s="162"/>
      <c r="DP122" s="162"/>
      <c r="DQ122" s="162"/>
      <c r="DR122" s="162"/>
    </row>
    <row r="123" spans="1:122" ht="13.5" hidden="1" customHeight="1">
      <c r="A123" s="113" t="s">
        <v>93</v>
      </c>
      <c r="B123" s="14"/>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12"/>
      <c r="AD123" s="12"/>
      <c r="AE123" s="12"/>
      <c r="AF123" s="12"/>
      <c r="AG123" s="162">
        <f t="shared" si="87"/>
        <v>0</v>
      </c>
      <c r="AH123" s="162"/>
      <c r="AI123" s="153"/>
      <c r="AJ123" s="153"/>
      <c r="AK123" s="153"/>
      <c r="AL123" s="153"/>
      <c r="AM123" s="153"/>
      <c r="AN123" s="153"/>
      <c r="AO123" s="153"/>
      <c r="AP123" s="162"/>
      <c r="AQ123" s="161">
        <f t="shared" si="88"/>
        <v>0</v>
      </c>
      <c r="AR123" s="155"/>
      <c r="AS123" s="155"/>
      <c r="AT123" s="155"/>
      <c r="AU123" s="155"/>
      <c r="AV123" s="162">
        <f t="shared" si="89"/>
        <v>0</v>
      </c>
      <c r="AW123" s="153"/>
      <c r="AX123" s="153"/>
      <c r="AY123" s="153"/>
      <c r="AZ123" s="153"/>
      <c r="BA123" s="161">
        <f t="shared" si="90"/>
        <v>0</v>
      </c>
      <c r="BB123" s="155"/>
      <c r="BC123" s="155"/>
      <c r="BD123" s="155"/>
      <c r="BE123" s="155"/>
      <c r="BF123" s="161">
        <f t="shared" si="77"/>
        <v>0</v>
      </c>
      <c r="BG123" s="155"/>
      <c r="BH123" s="155"/>
      <c r="BI123" s="155"/>
      <c r="BJ123" s="155"/>
      <c r="BK123" s="162">
        <f t="shared" si="78"/>
        <v>0</v>
      </c>
      <c r="BL123" s="162"/>
      <c r="BM123" s="153"/>
      <c r="BN123" s="153"/>
      <c r="BO123" s="153"/>
      <c r="BP123" s="153"/>
      <c r="BQ123" s="153"/>
      <c r="BR123" s="153"/>
      <c r="BS123" s="153"/>
      <c r="BT123" s="162"/>
      <c r="BU123" s="161">
        <f t="shared" si="79"/>
        <v>0</v>
      </c>
      <c r="BV123" s="155"/>
      <c r="BW123" s="155"/>
      <c r="BX123" s="155"/>
      <c r="BY123" s="155"/>
      <c r="BZ123" s="162">
        <f t="shared" si="80"/>
        <v>0</v>
      </c>
      <c r="CA123" s="153"/>
      <c r="CB123" s="153"/>
      <c r="CC123" s="153"/>
      <c r="CD123" s="153"/>
      <c r="CE123" s="161">
        <f t="shared" si="81"/>
        <v>0</v>
      </c>
      <c r="CF123" s="155"/>
      <c r="CG123" s="155"/>
      <c r="CH123" s="155"/>
      <c r="CI123" s="155"/>
      <c r="CJ123" s="161">
        <f t="shared" si="82"/>
        <v>0</v>
      </c>
      <c r="CK123" s="155"/>
      <c r="CL123" s="155"/>
      <c r="CM123" s="155"/>
      <c r="CN123" s="155"/>
      <c r="CO123" s="162"/>
      <c r="CP123" s="153"/>
      <c r="CQ123" s="153"/>
      <c r="CR123" s="153"/>
      <c r="CS123" s="162"/>
      <c r="CT123" s="161">
        <f t="shared" si="83"/>
        <v>0</v>
      </c>
      <c r="CU123" s="155"/>
      <c r="CV123" s="155"/>
      <c r="CW123" s="155"/>
      <c r="CX123" s="155"/>
      <c r="CY123" s="162">
        <f t="shared" si="84"/>
        <v>0</v>
      </c>
      <c r="CZ123" s="153"/>
      <c r="DA123" s="153"/>
      <c r="DB123" s="153"/>
      <c r="DC123" s="153"/>
      <c r="DD123" s="162"/>
      <c r="DE123" s="153"/>
      <c r="DF123" s="153"/>
      <c r="DG123" s="153"/>
      <c r="DH123" s="162"/>
      <c r="DI123" s="161">
        <f t="shared" si="85"/>
        <v>0</v>
      </c>
      <c r="DJ123" s="155"/>
      <c r="DK123" s="155"/>
      <c r="DL123" s="155"/>
      <c r="DM123" s="155"/>
      <c r="DN123" s="162">
        <f t="shared" si="86"/>
        <v>0</v>
      </c>
      <c r="DO123" s="153"/>
      <c r="DP123" s="153"/>
      <c r="DQ123" s="153"/>
      <c r="DR123" s="153"/>
    </row>
    <row r="124" spans="1:122" ht="15" hidden="1" customHeight="1">
      <c r="A124" s="127" t="s">
        <v>47</v>
      </c>
      <c r="B124" s="14">
        <v>7100</v>
      </c>
      <c r="C124" s="66"/>
      <c r="D124" s="66"/>
      <c r="E124" s="66"/>
      <c r="F124" s="66"/>
      <c r="G124" s="66"/>
      <c r="H124" s="66"/>
      <c r="I124" s="66"/>
      <c r="J124" s="66"/>
      <c r="K124" s="66"/>
      <c r="L124" s="66"/>
      <c r="M124" s="66"/>
      <c r="N124" s="66"/>
      <c r="O124" s="66"/>
      <c r="P124" s="66"/>
      <c r="Q124" s="59"/>
      <c r="R124" s="59"/>
      <c r="S124" s="59"/>
      <c r="T124" s="59"/>
      <c r="U124" s="59"/>
      <c r="V124" s="59"/>
      <c r="W124" s="59"/>
      <c r="X124" s="66"/>
      <c r="Y124" s="66"/>
      <c r="Z124" s="66"/>
      <c r="AA124" s="66"/>
      <c r="AB124" s="66"/>
      <c r="AC124" s="12"/>
      <c r="AD124" s="12"/>
      <c r="AE124" s="12"/>
      <c r="AF124" s="12"/>
      <c r="AG124" s="162">
        <f t="shared" si="87"/>
        <v>0</v>
      </c>
      <c r="AH124" s="162"/>
      <c r="AI124" s="153"/>
      <c r="AJ124" s="153"/>
      <c r="AK124" s="153"/>
      <c r="AL124" s="153"/>
      <c r="AM124" s="153"/>
      <c r="AN124" s="153"/>
      <c r="AO124" s="153"/>
      <c r="AP124" s="162"/>
      <c r="AQ124" s="161">
        <f t="shared" si="88"/>
        <v>0</v>
      </c>
      <c r="AR124" s="155"/>
      <c r="AS124" s="155"/>
      <c r="AT124" s="155"/>
      <c r="AU124" s="155"/>
      <c r="AV124" s="162">
        <f t="shared" si="89"/>
        <v>0</v>
      </c>
      <c r="AW124" s="153"/>
      <c r="AX124" s="153"/>
      <c r="AY124" s="153"/>
      <c r="AZ124" s="153"/>
      <c r="BA124" s="161">
        <f t="shared" si="90"/>
        <v>0</v>
      </c>
      <c r="BB124" s="155"/>
      <c r="BC124" s="155"/>
      <c r="BD124" s="155"/>
      <c r="BE124" s="155"/>
      <c r="BF124" s="161">
        <f t="shared" si="77"/>
        <v>0</v>
      </c>
      <c r="BG124" s="155"/>
      <c r="BH124" s="155"/>
      <c r="BI124" s="155"/>
      <c r="BJ124" s="155"/>
      <c r="BK124" s="162">
        <f t="shared" si="78"/>
        <v>0</v>
      </c>
      <c r="BL124" s="162"/>
      <c r="BM124" s="153"/>
      <c r="BN124" s="153"/>
      <c r="BO124" s="153"/>
      <c r="BP124" s="153"/>
      <c r="BQ124" s="153"/>
      <c r="BR124" s="153"/>
      <c r="BS124" s="153"/>
      <c r="BT124" s="162"/>
      <c r="BU124" s="161">
        <f t="shared" si="79"/>
        <v>0</v>
      </c>
      <c r="BV124" s="155"/>
      <c r="BW124" s="155"/>
      <c r="BX124" s="155"/>
      <c r="BY124" s="155"/>
      <c r="BZ124" s="162">
        <f t="shared" si="80"/>
        <v>0</v>
      </c>
      <c r="CA124" s="153"/>
      <c r="CB124" s="153"/>
      <c r="CC124" s="153"/>
      <c r="CD124" s="153"/>
      <c r="CE124" s="161">
        <f t="shared" si="81"/>
        <v>0</v>
      </c>
      <c r="CF124" s="155"/>
      <c r="CG124" s="155"/>
      <c r="CH124" s="155"/>
      <c r="CI124" s="155"/>
      <c r="CJ124" s="161">
        <f t="shared" si="82"/>
        <v>0</v>
      </c>
      <c r="CK124" s="155"/>
      <c r="CL124" s="155"/>
      <c r="CM124" s="155"/>
      <c r="CN124" s="155"/>
      <c r="CO124" s="162"/>
      <c r="CP124" s="153"/>
      <c r="CQ124" s="153"/>
      <c r="CR124" s="153"/>
      <c r="CS124" s="162"/>
      <c r="CT124" s="161">
        <f t="shared" si="83"/>
        <v>0</v>
      </c>
      <c r="CU124" s="155"/>
      <c r="CV124" s="155"/>
      <c r="CW124" s="155"/>
      <c r="CX124" s="155"/>
      <c r="CY124" s="162">
        <f t="shared" si="84"/>
        <v>0</v>
      </c>
      <c r="CZ124" s="153"/>
      <c r="DA124" s="153"/>
      <c r="DB124" s="153"/>
      <c r="DC124" s="153"/>
      <c r="DD124" s="162"/>
      <c r="DE124" s="153"/>
      <c r="DF124" s="153"/>
      <c r="DG124" s="153"/>
      <c r="DH124" s="162"/>
      <c r="DI124" s="161">
        <f t="shared" si="85"/>
        <v>0</v>
      </c>
      <c r="DJ124" s="155"/>
      <c r="DK124" s="155"/>
      <c r="DL124" s="155"/>
      <c r="DM124" s="155"/>
      <c r="DN124" s="162">
        <f t="shared" si="86"/>
        <v>0</v>
      </c>
      <c r="DO124" s="153"/>
      <c r="DP124" s="153"/>
      <c r="DQ124" s="153"/>
      <c r="DR124" s="153"/>
    </row>
    <row r="125" spans="1:122" ht="15.75" hidden="1" customHeight="1">
      <c r="A125" s="127" t="s">
        <v>48</v>
      </c>
      <c r="B125" s="14">
        <v>7101</v>
      </c>
      <c r="C125" s="66"/>
      <c r="D125" s="66"/>
      <c r="E125" s="66"/>
      <c r="F125" s="66"/>
      <c r="G125" s="66"/>
      <c r="H125" s="66"/>
      <c r="I125" s="66"/>
      <c r="J125" s="66"/>
      <c r="K125" s="66"/>
      <c r="L125" s="66"/>
      <c r="M125" s="66"/>
      <c r="N125" s="66"/>
      <c r="O125" s="66"/>
      <c r="P125" s="66"/>
      <c r="Q125" s="59"/>
      <c r="R125" s="59"/>
      <c r="S125" s="59"/>
      <c r="T125" s="59"/>
      <c r="U125" s="59"/>
      <c r="V125" s="59"/>
      <c r="W125" s="59"/>
      <c r="X125" s="66"/>
      <c r="Y125" s="66"/>
      <c r="Z125" s="66"/>
      <c r="AA125" s="66"/>
      <c r="AB125" s="66"/>
      <c r="AC125" s="12"/>
      <c r="AD125" s="1"/>
      <c r="AE125" s="12"/>
      <c r="AF125" s="12"/>
      <c r="AG125" s="162">
        <f t="shared" si="87"/>
        <v>0</v>
      </c>
      <c r="AH125" s="162"/>
      <c r="AI125" s="153"/>
      <c r="AJ125" s="153"/>
      <c r="AK125" s="153"/>
      <c r="AL125" s="153"/>
      <c r="AM125" s="153"/>
      <c r="AN125" s="153"/>
      <c r="AO125" s="153"/>
      <c r="AP125" s="162"/>
      <c r="AQ125" s="161">
        <f t="shared" si="88"/>
        <v>0</v>
      </c>
      <c r="AR125" s="155"/>
      <c r="AS125" s="155"/>
      <c r="AT125" s="155"/>
      <c r="AU125" s="155"/>
      <c r="AV125" s="162">
        <f t="shared" si="89"/>
        <v>0</v>
      </c>
      <c r="AW125" s="153"/>
      <c r="AX125" s="153"/>
      <c r="AY125" s="153"/>
      <c r="AZ125" s="153"/>
      <c r="BA125" s="161">
        <f t="shared" si="90"/>
        <v>0</v>
      </c>
      <c r="BB125" s="155"/>
      <c r="BC125" s="155"/>
      <c r="BD125" s="155"/>
      <c r="BE125" s="155"/>
      <c r="BF125" s="161">
        <f t="shared" si="77"/>
        <v>0</v>
      </c>
      <c r="BG125" s="155"/>
      <c r="BH125" s="155"/>
      <c r="BI125" s="155"/>
      <c r="BJ125" s="155"/>
      <c r="BK125" s="162">
        <f t="shared" si="78"/>
        <v>0</v>
      </c>
      <c r="BL125" s="162"/>
      <c r="BM125" s="153"/>
      <c r="BN125" s="153"/>
      <c r="BO125" s="153"/>
      <c r="BP125" s="153"/>
      <c r="BQ125" s="153"/>
      <c r="BR125" s="153"/>
      <c r="BS125" s="153"/>
      <c r="BT125" s="162"/>
      <c r="BU125" s="161">
        <f t="shared" si="79"/>
        <v>0</v>
      </c>
      <c r="BV125" s="155"/>
      <c r="BW125" s="155"/>
      <c r="BX125" s="155"/>
      <c r="BY125" s="155"/>
      <c r="BZ125" s="162">
        <f t="shared" si="80"/>
        <v>0</v>
      </c>
      <c r="CA125" s="153"/>
      <c r="CB125" s="153"/>
      <c r="CC125" s="153"/>
      <c r="CD125" s="153"/>
      <c r="CE125" s="161">
        <f t="shared" si="81"/>
        <v>0</v>
      </c>
      <c r="CF125" s="155"/>
      <c r="CG125" s="155"/>
      <c r="CH125" s="155"/>
      <c r="CI125" s="155"/>
      <c r="CJ125" s="161">
        <f t="shared" si="82"/>
        <v>0</v>
      </c>
      <c r="CK125" s="155"/>
      <c r="CL125" s="155"/>
      <c r="CM125" s="155"/>
      <c r="CN125" s="155"/>
      <c r="CO125" s="162"/>
      <c r="CP125" s="153"/>
      <c r="CQ125" s="153"/>
      <c r="CR125" s="153"/>
      <c r="CS125" s="162"/>
      <c r="CT125" s="161">
        <f t="shared" si="83"/>
        <v>0</v>
      </c>
      <c r="CU125" s="155"/>
      <c r="CV125" s="155"/>
      <c r="CW125" s="155"/>
      <c r="CX125" s="155"/>
      <c r="CY125" s="162">
        <f t="shared" si="84"/>
        <v>0</v>
      </c>
      <c r="CZ125" s="153"/>
      <c r="DA125" s="153"/>
      <c r="DB125" s="153"/>
      <c r="DC125" s="153"/>
      <c r="DD125" s="162"/>
      <c r="DE125" s="153"/>
      <c r="DF125" s="153"/>
      <c r="DG125" s="153"/>
      <c r="DH125" s="162"/>
      <c r="DI125" s="161">
        <f t="shared" si="85"/>
        <v>0</v>
      </c>
      <c r="DJ125" s="155"/>
      <c r="DK125" s="155"/>
      <c r="DL125" s="155"/>
      <c r="DM125" s="155"/>
      <c r="DN125" s="162">
        <f t="shared" si="86"/>
        <v>0</v>
      </c>
      <c r="DO125" s="153"/>
      <c r="DP125" s="153"/>
      <c r="DQ125" s="153"/>
      <c r="DR125" s="153"/>
    </row>
    <row r="126" spans="1:122" ht="84">
      <c r="A126" s="113" t="s">
        <v>368</v>
      </c>
      <c r="B126" s="14">
        <v>7200</v>
      </c>
      <c r="C126" s="95" t="s">
        <v>387</v>
      </c>
      <c r="D126" s="93" t="s">
        <v>387</v>
      </c>
      <c r="E126" s="93" t="s">
        <v>387</v>
      </c>
      <c r="F126" s="93" t="s">
        <v>387</v>
      </c>
      <c r="G126" s="93" t="s">
        <v>387</v>
      </c>
      <c r="H126" s="93" t="s">
        <v>387</v>
      </c>
      <c r="I126" s="93" t="s">
        <v>387</v>
      </c>
      <c r="J126" s="93" t="s">
        <v>387</v>
      </c>
      <c r="K126" s="93" t="s">
        <v>387</v>
      </c>
      <c r="L126" s="93" t="s">
        <v>387</v>
      </c>
      <c r="M126" s="93" t="s">
        <v>387</v>
      </c>
      <c r="N126" s="93" t="s">
        <v>387</v>
      </c>
      <c r="O126" s="93" t="s">
        <v>387</v>
      </c>
      <c r="P126" s="93" t="s">
        <v>387</v>
      </c>
      <c r="Q126" s="94" t="s">
        <v>387</v>
      </c>
      <c r="R126" s="94" t="s">
        <v>387</v>
      </c>
      <c r="S126" s="94" t="s">
        <v>387</v>
      </c>
      <c r="T126" s="94" t="s">
        <v>387</v>
      </c>
      <c r="U126" s="94" t="s">
        <v>387</v>
      </c>
      <c r="V126" s="94" t="s">
        <v>387</v>
      </c>
      <c r="W126" s="94" t="s">
        <v>387</v>
      </c>
      <c r="X126" s="93" t="s">
        <v>387</v>
      </c>
      <c r="Y126" s="93" t="s">
        <v>387</v>
      </c>
      <c r="Z126" s="93" t="s">
        <v>387</v>
      </c>
      <c r="AA126" s="93" t="s">
        <v>387</v>
      </c>
      <c r="AB126" s="93" t="s">
        <v>387</v>
      </c>
      <c r="AC126" s="8" t="s">
        <v>387</v>
      </c>
      <c r="AD126" s="8" t="s">
        <v>387</v>
      </c>
      <c r="AE126" s="8"/>
      <c r="AF126" s="8"/>
      <c r="AG126" s="162">
        <f t="shared" si="87"/>
        <v>0</v>
      </c>
      <c r="AH126" s="162"/>
      <c r="AI126" s="153"/>
      <c r="AJ126" s="153"/>
      <c r="AK126" s="153"/>
      <c r="AL126" s="153"/>
      <c r="AM126" s="153"/>
      <c r="AN126" s="153"/>
      <c r="AO126" s="153"/>
      <c r="AP126" s="162"/>
      <c r="AQ126" s="161">
        <f t="shared" si="88"/>
        <v>0</v>
      </c>
      <c r="AR126" s="155"/>
      <c r="AS126" s="155"/>
      <c r="AT126" s="155"/>
      <c r="AU126" s="155"/>
      <c r="AV126" s="162">
        <f t="shared" si="89"/>
        <v>0</v>
      </c>
      <c r="AW126" s="153"/>
      <c r="AX126" s="153"/>
      <c r="AY126" s="153"/>
      <c r="AZ126" s="153"/>
      <c r="BA126" s="161">
        <f t="shared" si="90"/>
        <v>0</v>
      </c>
      <c r="BB126" s="155"/>
      <c r="BC126" s="155"/>
      <c r="BD126" s="155"/>
      <c r="BE126" s="155"/>
      <c r="BF126" s="161">
        <f t="shared" si="77"/>
        <v>0</v>
      </c>
      <c r="BG126" s="155"/>
      <c r="BH126" s="155"/>
      <c r="BI126" s="155"/>
      <c r="BJ126" s="155"/>
      <c r="BK126" s="162">
        <f t="shared" si="78"/>
        <v>0</v>
      </c>
      <c r="BL126" s="162"/>
      <c r="BM126" s="153"/>
      <c r="BN126" s="153"/>
      <c r="BO126" s="153"/>
      <c r="BP126" s="153"/>
      <c r="BQ126" s="153"/>
      <c r="BR126" s="153"/>
      <c r="BS126" s="153"/>
      <c r="BT126" s="162"/>
      <c r="BU126" s="161">
        <f t="shared" si="79"/>
        <v>0</v>
      </c>
      <c r="BV126" s="155"/>
      <c r="BW126" s="155"/>
      <c r="BX126" s="155"/>
      <c r="BY126" s="155"/>
      <c r="BZ126" s="162">
        <f t="shared" si="80"/>
        <v>0</v>
      </c>
      <c r="CA126" s="153"/>
      <c r="CB126" s="153"/>
      <c r="CC126" s="153"/>
      <c r="CD126" s="153"/>
      <c r="CE126" s="161">
        <f t="shared" si="81"/>
        <v>0</v>
      </c>
      <c r="CF126" s="155"/>
      <c r="CG126" s="155"/>
      <c r="CH126" s="155"/>
      <c r="CI126" s="155"/>
      <c r="CJ126" s="161">
        <f t="shared" si="82"/>
        <v>0</v>
      </c>
      <c r="CK126" s="155"/>
      <c r="CL126" s="155"/>
      <c r="CM126" s="155"/>
      <c r="CN126" s="155"/>
      <c r="CO126" s="162"/>
      <c r="CP126" s="153"/>
      <c r="CQ126" s="153"/>
      <c r="CR126" s="153"/>
      <c r="CS126" s="162"/>
      <c r="CT126" s="161">
        <f t="shared" si="83"/>
        <v>0</v>
      </c>
      <c r="CU126" s="155"/>
      <c r="CV126" s="155"/>
      <c r="CW126" s="155"/>
      <c r="CX126" s="155"/>
      <c r="CY126" s="162">
        <f t="shared" si="84"/>
        <v>0</v>
      </c>
      <c r="CZ126" s="153"/>
      <c r="DA126" s="153"/>
      <c r="DB126" s="153"/>
      <c r="DC126" s="153"/>
      <c r="DD126" s="162"/>
      <c r="DE126" s="153"/>
      <c r="DF126" s="153"/>
      <c r="DG126" s="153"/>
      <c r="DH126" s="162"/>
      <c r="DI126" s="161">
        <f t="shared" si="85"/>
        <v>0</v>
      </c>
      <c r="DJ126" s="155"/>
      <c r="DK126" s="155"/>
      <c r="DL126" s="155"/>
      <c r="DM126" s="155"/>
      <c r="DN126" s="162">
        <f t="shared" si="86"/>
        <v>0</v>
      </c>
      <c r="DO126" s="153"/>
      <c r="DP126" s="153"/>
      <c r="DQ126" s="153"/>
      <c r="DR126" s="153"/>
    </row>
    <row r="127" spans="1:122" ht="18" hidden="1" customHeight="1">
      <c r="A127" s="114" t="s">
        <v>92</v>
      </c>
      <c r="B127" s="15"/>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16"/>
      <c r="AD127" s="16"/>
      <c r="AE127" s="16"/>
      <c r="AF127" s="16"/>
      <c r="AG127" s="162">
        <f t="shared" si="87"/>
        <v>0</v>
      </c>
      <c r="AH127" s="165"/>
      <c r="AI127" s="160"/>
      <c r="AJ127" s="160"/>
      <c r="AK127" s="160"/>
      <c r="AL127" s="160"/>
      <c r="AM127" s="160"/>
      <c r="AN127" s="160"/>
      <c r="AO127" s="160"/>
      <c r="AP127" s="165"/>
      <c r="AQ127" s="161">
        <f t="shared" si="88"/>
        <v>0</v>
      </c>
      <c r="AR127" s="159"/>
      <c r="AS127" s="159"/>
      <c r="AT127" s="159"/>
      <c r="AU127" s="159"/>
      <c r="AV127" s="162">
        <f t="shared" si="89"/>
        <v>0</v>
      </c>
      <c r="AW127" s="160"/>
      <c r="AX127" s="160"/>
      <c r="AY127" s="160"/>
      <c r="AZ127" s="160"/>
      <c r="BA127" s="161">
        <f t="shared" si="90"/>
        <v>0</v>
      </c>
      <c r="BB127" s="159"/>
      <c r="BC127" s="159"/>
      <c r="BD127" s="159"/>
      <c r="BE127" s="159"/>
      <c r="BF127" s="161">
        <f t="shared" si="77"/>
        <v>0</v>
      </c>
      <c r="BG127" s="159"/>
      <c r="BH127" s="159"/>
      <c r="BI127" s="159"/>
      <c r="BJ127" s="159"/>
      <c r="BK127" s="162">
        <f t="shared" si="78"/>
        <v>0</v>
      </c>
      <c r="BL127" s="165"/>
      <c r="BM127" s="160"/>
      <c r="BN127" s="160"/>
      <c r="BO127" s="160"/>
      <c r="BP127" s="160"/>
      <c r="BQ127" s="160"/>
      <c r="BR127" s="160"/>
      <c r="BS127" s="160"/>
      <c r="BT127" s="165"/>
      <c r="BU127" s="161">
        <f t="shared" si="79"/>
        <v>0</v>
      </c>
      <c r="BV127" s="159"/>
      <c r="BW127" s="159"/>
      <c r="BX127" s="159"/>
      <c r="BY127" s="159"/>
      <c r="BZ127" s="162">
        <f t="shared" si="80"/>
        <v>0</v>
      </c>
      <c r="CA127" s="160"/>
      <c r="CB127" s="160"/>
      <c r="CC127" s="160"/>
      <c r="CD127" s="160"/>
      <c r="CE127" s="161">
        <f t="shared" si="81"/>
        <v>0</v>
      </c>
      <c r="CF127" s="159"/>
      <c r="CG127" s="159"/>
      <c r="CH127" s="159"/>
      <c r="CI127" s="159"/>
      <c r="CJ127" s="161">
        <f t="shared" si="82"/>
        <v>0</v>
      </c>
      <c r="CK127" s="159"/>
      <c r="CL127" s="159"/>
      <c r="CM127" s="159"/>
      <c r="CN127" s="159"/>
      <c r="CO127" s="165"/>
      <c r="CP127" s="160"/>
      <c r="CQ127" s="160"/>
      <c r="CR127" s="160"/>
      <c r="CS127" s="165"/>
      <c r="CT127" s="161">
        <f t="shared" si="83"/>
        <v>0</v>
      </c>
      <c r="CU127" s="159"/>
      <c r="CV127" s="159"/>
      <c r="CW127" s="159"/>
      <c r="CX127" s="159"/>
      <c r="CY127" s="162">
        <f t="shared" si="84"/>
        <v>0</v>
      </c>
      <c r="CZ127" s="160"/>
      <c r="DA127" s="160"/>
      <c r="DB127" s="160"/>
      <c r="DC127" s="160"/>
      <c r="DD127" s="165"/>
      <c r="DE127" s="160"/>
      <c r="DF127" s="160"/>
      <c r="DG127" s="160"/>
      <c r="DH127" s="165"/>
      <c r="DI127" s="161">
        <f t="shared" si="85"/>
        <v>0</v>
      </c>
      <c r="DJ127" s="159"/>
      <c r="DK127" s="159"/>
      <c r="DL127" s="159"/>
      <c r="DM127" s="159"/>
      <c r="DN127" s="162">
        <f t="shared" si="86"/>
        <v>0</v>
      </c>
      <c r="DO127" s="160"/>
      <c r="DP127" s="160"/>
      <c r="DQ127" s="160"/>
      <c r="DR127" s="160"/>
    </row>
    <row r="128" spans="1:122" ht="14.25" hidden="1" customHeight="1">
      <c r="A128" s="115" t="s">
        <v>93</v>
      </c>
      <c r="B128" s="17"/>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18"/>
      <c r="AD128" s="18"/>
      <c r="AE128" s="18"/>
      <c r="AF128" s="18"/>
      <c r="AG128" s="162">
        <f t="shared" si="87"/>
        <v>0</v>
      </c>
      <c r="AH128" s="162"/>
      <c r="AI128" s="162"/>
      <c r="AJ128" s="162"/>
      <c r="AK128" s="162"/>
      <c r="AL128" s="162"/>
      <c r="AM128" s="162"/>
      <c r="AN128" s="162"/>
      <c r="AO128" s="162"/>
      <c r="AP128" s="162"/>
      <c r="AQ128" s="161">
        <f t="shared" si="88"/>
        <v>0</v>
      </c>
      <c r="AR128" s="161"/>
      <c r="AS128" s="161"/>
      <c r="AT128" s="161"/>
      <c r="AU128" s="161"/>
      <c r="AV128" s="162">
        <f t="shared" si="89"/>
        <v>0</v>
      </c>
      <c r="AW128" s="162"/>
      <c r="AX128" s="162"/>
      <c r="AY128" s="162"/>
      <c r="AZ128" s="162"/>
      <c r="BA128" s="161">
        <f t="shared" si="90"/>
        <v>0</v>
      </c>
      <c r="BB128" s="161"/>
      <c r="BC128" s="161"/>
      <c r="BD128" s="161"/>
      <c r="BE128" s="161"/>
      <c r="BF128" s="161">
        <f t="shared" si="77"/>
        <v>0</v>
      </c>
      <c r="BG128" s="161"/>
      <c r="BH128" s="161"/>
      <c r="BI128" s="161"/>
      <c r="BJ128" s="161"/>
      <c r="BK128" s="162">
        <f t="shared" si="78"/>
        <v>0</v>
      </c>
      <c r="BL128" s="162"/>
      <c r="BM128" s="162"/>
      <c r="BN128" s="162"/>
      <c r="BO128" s="162"/>
      <c r="BP128" s="162"/>
      <c r="BQ128" s="162"/>
      <c r="BR128" s="162"/>
      <c r="BS128" s="162"/>
      <c r="BT128" s="162"/>
      <c r="BU128" s="161">
        <f t="shared" si="79"/>
        <v>0</v>
      </c>
      <c r="BV128" s="161"/>
      <c r="BW128" s="161"/>
      <c r="BX128" s="161"/>
      <c r="BY128" s="161"/>
      <c r="BZ128" s="162">
        <f t="shared" si="80"/>
        <v>0</v>
      </c>
      <c r="CA128" s="162"/>
      <c r="CB128" s="162"/>
      <c r="CC128" s="162"/>
      <c r="CD128" s="162"/>
      <c r="CE128" s="161">
        <f t="shared" si="81"/>
        <v>0</v>
      </c>
      <c r="CF128" s="161"/>
      <c r="CG128" s="161"/>
      <c r="CH128" s="161"/>
      <c r="CI128" s="161"/>
      <c r="CJ128" s="161">
        <f t="shared" si="82"/>
        <v>0</v>
      </c>
      <c r="CK128" s="161"/>
      <c r="CL128" s="161"/>
      <c r="CM128" s="161"/>
      <c r="CN128" s="161"/>
      <c r="CO128" s="162"/>
      <c r="CP128" s="162"/>
      <c r="CQ128" s="162"/>
      <c r="CR128" s="162"/>
      <c r="CS128" s="162"/>
      <c r="CT128" s="161">
        <f t="shared" si="83"/>
        <v>0</v>
      </c>
      <c r="CU128" s="161"/>
      <c r="CV128" s="161"/>
      <c r="CW128" s="161"/>
      <c r="CX128" s="161"/>
      <c r="CY128" s="162">
        <f t="shared" si="84"/>
        <v>0</v>
      </c>
      <c r="CZ128" s="162"/>
      <c r="DA128" s="162"/>
      <c r="DB128" s="162"/>
      <c r="DC128" s="162"/>
      <c r="DD128" s="162"/>
      <c r="DE128" s="162"/>
      <c r="DF128" s="162"/>
      <c r="DG128" s="162"/>
      <c r="DH128" s="162"/>
      <c r="DI128" s="161">
        <f t="shared" si="85"/>
        <v>0</v>
      </c>
      <c r="DJ128" s="161"/>
      <c r="DK128" s="161"/>
      <c r="DL128" s="161"/>
      <c r="DM128" s="161"/>
      <c r="DN128" s="162">
        <f t="shared" si="86"/>
        <v>0</v>
      </c>
      <c r="DO128" s="162"/>
      <c r="DP128" s="162"/>
      <c r="DQ128" s="162"/>
      <c r="DR128" s="162"/>
    </row>
    <row r="129" spans="1:122" hidden="1">
      <c r="A129" s="113" t="s">
        <v>93</v>
      </c>
      <c r="B129" s="14"/>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12"/>
      <c r="AD129" s="12"/>
      <c r="AE129" s="12"/>
      <c r="AF129" s="12"/>
      <c r="AG129" s="162">
        <f t="shared" si="87"/>
        <v>0</v>
      </c>
      <c r="AH129" s="162"/>
      <c r="AI129" s="153"/>
      <c r="AJ129" s="153"/>
      <c r="AK129" s="153"/>
      <c r="AL129" s="153"/>
      <c r="AM129" s="153"/>
      <c r="AN129" s="153"/>
      <c r="AO129" s="153"/>
      <c r="AP129" s="162"/>
      <c r="AQ129" s="161">
        <f t="shared" si="88"/>
        <v>0</v>
      </c>
      <c r="AR129" s="155"/>
      <c r="AS129" s="155"/>
      <c r="AT129" s="155"/>
      <c r="AU129" s="155"/>
      <c r="AV129" s="162">
        <f t="shared" si="89"/>
        <v>0</v>
      </c>
      <c r="AW129" s="153"/>
      <c r="AX129" s="153"/>
      <c r="AY129" s="153"/>
      <c r="AZ129" s="153"/>
      <c r="BA129" s="161">
        <f t="shared" si="90"/>
        <v>0</v>
      </c>
      <c r="BB129" s="155"/>
      <c r="BC129" s="155"/>
      <c r="BD129" s="155"/>
      <c r="BE129" s="155"/>
      <c r="BF129" s="161">
        <f t="shared" si="77"/>
        <v>0</v>
      </c>
      <c r="BG129" s="155"/>
      <c r="BH129" s="155"/>
      <c r="BI129" s="155"/>
      <c r="BJ129" s="155"/>
      <c r="BK129" s="162">
        <f t="shared" si="78"/>
        <v>0</v>
      </c>
      <c r="BL129" s="162"/>
      <c r="BM129" s="153"/>
      <c r="BN129" s="153"/>
      <c r="BO129" s="153"/>
      <c r="BP129" s="153"/>
      <c r="BQ129" s="153"/>
      <c r="BR129" s="153"/>
      <c r="BS129" s="153"/>
      <c r="BT129" s="162"/>
      <c r="BU129" s="161">
        <f t="shared" si="79"/>
        <v>0</v>
      </c>
      <c r="BV129" s="155"/>
      <c r="BW129" s="155"/>
      <c r="BX129" s="155"/>
      <c r="BY129" s="155"/>
      <c r="BZ129" s="162">
        <f t="shared" si="80"/>
        <v>0</v>
      </c>
      <c r="CA129" s="153"/>
      <c r="CB129" s="153"/>
      <c r="CC129" s="153"/>
      <c r="CD129" s="153"/>
      <c r="CE129" s="161">
        <f t="shared" si="81"/>
        <v>0</v>
      </c>
      <c r="CF129" s="155"/>
      <c r="CG129" s="155"/>
      <c r="CH129" s="155"/>
      <c r="CI129" s="155"/>
      <c r="CJ129" s="161">
        <f t="shared" si="82"/>
        <v>0</v>
      </c>
      <c r="CK129" s="155"/>
      <c r="CL129" s="155"/>
      <c r="CM129" s="155"/>
      <c r="CN129" s="155"/>
      <c r="CO129" s="162"/>
      <c r="CP129" s="153"/>
      <c r="CQ129" s="153"/>
      <c r="CR129" s="153"/>
      <c r="CS129" s="162"/>
      <c r="CT129" s="161">
        <f t="shared" si="83"/>
        <v>0</v>
      </c>
      <c r="CU129" s="155"/>
      <c r="CV129" s="155"/>
      <c r="CW129" s="155"/>
      <c r="CX129" s="155"/>
      <c r="CY129" s="162">
        <f t="shared" si="84"/>
        <v>0</v>
      </c>
      <c r="CZ129" s="153"/>
      <c r="DA129" s="153"/>
      <c r="DB129" s="153"/>
      <c r="DC129" s="153"/>
      <c r="DD129" s="162"/>
      <c r="DE129" s="153"/>
      <c r="DF129" s="153"/>
      <c r="DG129" s="153"/>
      <c r="DH129" s="162"/>
      <c r="DI129" s="161">
        <f t="shared" si="85"/>
        <v>0</v>
      </c>
      <c r="DJ129" s="155"/>
      <c r="DK129" s="155"/>
      <c r="DL129" s="155"/>
      <c r="DM129" s="155"/>
      <c r="DN129" s="162">
        <f t="shared" si="86"/>
        <v>0</v>
      </c>
      <c r="DO129" s="153"/>
      <c r="DP129" s="153"/>
      <c r="DQ129" s="153"/>
      <c r="DR129" s="153"/>
    </row>
    <row r="130" spans="1:122" s="40" customFormat="1" ht="112.5">
      <c r="A130" s="632" t="s">
        <v>369</v>
      </c>
      <c r="B130" s="37">
        <v>7300</v>
      </c>
      <c r="C130" s="96" t="s">
        <v>387</v>
      </c>
      <c r="D130" s="76" t="s">
        <v>387</v>
      </c>
      <c r="E130" s="76" t="s">
        <v>387</v>
      </c>
      <c r="F130" s="76" t="s">
        <v>387</v>
      </c>
      <c r="G130" s="76" t="s">
        <v>387</v>
      </c>
      <c r="H130" s="76" t="s">
        <v>387</v>
      </c>
      <c r="I130" s="76" t="s">
        <v>387</v>
      </c>
      <c r="J130" s="76" t="s">
        <v>387</v>
      </c>
      <c r="K130" s="76" t="s">
        <v>387</v>
      </c>
      <c r="L130" s="76" t="s">
        <v>387</v>
      </c>
      <c r="M130" s="76" t="s">
        <v>387</v>
      </c>
      <c r="N130" s="76" t="s">
        <v>387</v>
      </c>
      <c r="O130" s="76" t="s">
        <v>387</v>
      </c>
      <c r="P130" s="76" t="s">
        <v>387</v>
      </c>
      <c r="Q130" s="77" t="s">
        <v>387</v>
      </c>
      <c r="R130" s="77" t="s">
        <v>387</v>
      </c>
      <c r="S130" s="77" t="s">
        <v>387</v>
      </c>
      <c r="T130" s="77" t="s">
        <v>387</v>
      </c>
      <c r="U130" s="77" t="s">
        <v>387</v>
      </c>
      <c r="V130" s="77" t="s">
        <v>387</v>
      </c>
      <c r="W130" s="77" t="s">
        <v>387</v>
      </c>
      <c r="X130" s="76" t="s">
        <v>387</v>
      </c>
      <c r="Y130" s="76" t="s">
        <v>387</v>
      </c>
      <c r="Z130" s="76" t="s">
        <v>387</v>
      </c>
      <c r="AA130" s="76" t="s">
        <v>387</v>
      </c>
      <c r="AB130" s="76" t="s">
        <v>387</v>
      </c>
      <c r="AC130" s="38" t="s">
        <v>387</v>
      </c>
      <c r="AD130" s="38" t="s">
        <v>387</v>
      </c>
      <c r="AE130" s="38"/>
      <c r="AF130" s="38"/>
      <c r="AG130" s="168">
        <f t="shared" si="87"/>
        <v>82.8</v>
      </c>
      <c r="AH130" s="168">
        <f t="shared" si="87"/>
        <v>82.8</v>
      </c>
      <c r="AI130" s="157">
        <f t="shared" ref="AI130:BD130" si="91">AI131+AI141</f>
        <v>82.8</v>
      </c>
      <c r="AJ130" s="157">
        <f t="shared" si="91"/>
        <v>82.8</v>
      </c>
      <c r="AK130" s="157">
        <f t="shared" si="91"/>
        <v>0</v>
      </c>
      <c r="AL130" s="157"/>
      <c r="AM130" s="157">
        <f t="shared" si="91"/>
        <v>0</v>
      </c>
      <c r="AN130" s="157"/>
      <c r="AO130" s="157"/>
      <c r="AP130" s="168"/>
      <c r="AQ130" s="167">
        <f t="shared" si="88"/>
        <v>90.1</v>
      </c>
      <c r="AR130" s="156">
        <f t="shared" si="91"/>
        <v>90.1</v>
      </c>
      <c r="AS130" s="156">
        <f t="shared" si="91"/>
        <v>0</v>
      </c>
      <c r="AT130" s="156">
        <f t="shared" si="91"/>
        <v>0</v>
      </c>
      <c r="AU130" s="156"/>
      <c r="AV130" s="168">
        <f t="shared" si="89"/>
        <v>89.1</v>
      </c>
      <c r="AW130" s="157">
        <f t="shared" si="91"/>
        <v>89.1</v>
      </c>
      <c r="AX130" s="157">
        <f t="shared" si="91"/>
        <v>0</v>
      </c>
      <c r="AY130" s="157">
        <f t="shared" si="91"/>
        <v>0</v>
      </c>
      <c r="AZ130" s="157"/>
      <c r="BA130" s="167">
        <f t="shared" si="90"/>
        <v>89.1</v>
      </c>
      <c r="BB130" s="156">
        <f t="shared" si="91"/>
        <v>89.1</v>
      </c>
      <c r="BC130" s="156">
        <f t="shared" si="91"/>
        <v>0</v>
      </c>
      <c r="BD130" s="156">
        <f t="shared" si="91"/>
        <v>0</v>
      </c>
      <c r="BE130" s="156"/>
      <c r="BF130" s="167">
        <f t="shared" si="77"/>
        <v>89.1</v>
      </c>
      <c r="BG130" s="156">
        <f>BG131+BG141</f>
        <v>89.1</v>
      </c>
      <c r="BH130" s="156">
        <f>BH131+BH141</f>
        <v>0</v>
      </c>
      <c r="BI130" s="156">
        <f>BI131+BI141</f>
        <v>0</v>
      </c>
      <c r="BJ130" s="156"/>
      <c r="BK130" s="168">
        <f t="shared" si="78"/>
        <v>82.8</v>
      </c>
      <c r="BL130" s="168">
        <f>BN130+BP130+BR130+BT130</f>
        <v>82.8</v>
      </c>
      <c r="BM130" s="157">
        <f>BM131+BM141</f>
        <v>82.8</v>
      </c>
      <c r="BN130" s="157">
        <f>BN131+BN141</f>
        <v>82.8</v>
      </c>
      <c r="BO130" s="157">
        <f>BO131+BO141</f>
        <v>0</v>
      </c>
      <c r="BP130" s="157"/>
      <c r="BQ130" s="157">
        <f>BQ131+BQ141</f>
        <v>0</v>
      </c>
      <c r="BR130" s="157"/>
      <c r="BS130" s="157"/>
      <c r="BT130" s="168"/>
      <c r="BU130" s="167">
        <f t="shared" si="79"/>
        <v>90.1</v>
      </c>
      <c r="BV130" s="156">
        <f>BV131+BV141</f>
        <v>90.1</v>
      </c>
      <c r="BW130" s="156">
        <f>BW131+BW141</f>
        <v>0</v>
      </c>
      <c r="BX130" s="156">
        <f>BX131+BX141</f>
        <v>0</v>
      </c>
      <c r="BY130" s="156"/>
      <c r="BZ130" s="168">
        <f t="shared" si="80"/>
        <v>89.1</v>
      </c>
      <c r="CA130" s="157">
        <f>CA131+CA141</f>
        <v>89.1</v>
      </c>
      <c r="CB130" s="157">
        <f>CB131+CB141</f>
        <v>0</v>
      </c>
      <c r="CC130" s="157">
        <f>CC131+CC141</f>
        <v>0</v>
      </c>
      <c r="CD130" s="157"/>
      <c r="CE130" s="167">
        <f t="shared" si="81"/>
        <v>89.1</v>
      </c>
      <c r="CF130" s="156">
        <f>CF131+CF141</f>
        <v>89.1</v>
      </c>
      <c r="CG130" s="156">
        <f>CG131+CG141</f>
        <v>0</v>
      </c>
      <c r="CH130" s="156">
        <f>CH131+CH141</f>
        <v>0</v>
      </c>
      <c r="CI130" s="156"/>
      <c r="CJ130" s="167">
        <f t="shared" si="82"/>
        <v>89.1</v>
      </c>
      <c r="CK130" s="156">
        <f>CK131+CK141</f>
        <v>89.1</v>
      </c>
      <c r="CL130" s="156">
        <f>CL131+CL141</f>
        <v>0</v>
      </c>
      <c r="CM130" s="156">
        <f>CM131+CM141</f>
        <v>0</v>
      </c>
      <c r="CN130" s="156"/>
      <c r="CO130" s="168">
        <f>CP130+CQ130+CR130+CS130</f>
        <v>82.8</v>
      </c>
      <c r="CP130" s="157">
        <f>CP131+CP141</f>
        <v>82.8</v>
      </c>
      <c r="CQ130" s="157"/>
      <c r="CR130" s="157"/>
      <c r="CS130" s="168"/>
      <c r="CT130" s="167">
        <f t="shared" si="83"/>
        <v>90.1</v>
      </c>
      <c r="CU130" s="156">
        <f>CU131+CU141</f>
        <v>90.1</v>
      </c>
      <c r="CV130" s="156">
        <f>CV131+CV141</f>
        <v>0</v>
      </c>
      <c r="CW130" s="156">
        <f>CW131+CW141</f>
        <v>0</v>
      </c>
      <c r="CX130" s="156"/>
      <c r="CY130" s="168">
        <f t="shared" si="84"/>
        <v>89.1</v>
      </c>
      <c r="CZ130" s="157">
        <f>CZ131+CZ141</f>
        <v>89.1</v>
      </c>
      <c r="DA130" s="157">
        <f>DA131+DA141</f>
        <v>0</v>
      </c>
      <c r="DB130" s="157">
        <f>DB131+DB141</f>
        <v>0</v>
      </c>
      <c r="DC130" s="157"/>
      <c r="DD130" s="168">
        <f>DE130+DF130+DG130+DH130</f>
        <v>82.8</v>
      </c>
      <c r="DE130" s="157">
        <f>DE131+DE141</f>
        <v>82.8</v>
      </c>
      <c r="DF130" s="157"/>
      <c r="DG130" s="157"/>
      <c r="DH130" s="168"/>
      <c r="DI130" s="167">
        <f t="shared" si="85"/>
        <v>90.1</v>
      </c>
      <c r="DJ130" s="156">
        <f>DJ131+DJ141</f>
        <v>90.1</v>
      </c>
      <c r="DK130" s="156">
        <f>DK131+DK141</f>
        <v>0</v>
      </c>
      <c r="DL130" s="156">
        <f>DL131+DL141</f>
        <v>0</v>
      </c>
      <c r="DM130" s="156"/>
      <c r="DN130" s="168">
        <f t="shared" si="86"/>
        <v>89.1</v>
      </c>
      <c r="DO130" s="157">
        <f>DO131+DO141</f>
        <v>89.1</v>
      </c>
      <c r="DP130" s="157">
        <f>DP131+DP141</f>
        <v>0</v>
      </c>
      <c r="DQ130" s="157">
        <f>DQ131+DQ141</f>
        <v>0</v>
      </c>
      <c r="DR130" s="157"/>
    </row>
    <row r="131" spans="1:122" ht="36">
      <c r="A131" s="113" t="s">
        <v>44</v>
      </c>
      <c r="B131" s="14">
        <v>7301</v>
      </c>
      <c r="C131" s="97" t="s">
        <v>387</v>
      </c>
      <c r="D131" s="93" t="s">
        <v>387</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4" t="s">
        <v>387</v>
      </c>
      <c r="R131" s="94" t="s">
        <v>387</v>
      </c>
      <c r="S131" s="94" t="s">
        <v>387</v>
      </c>
      <c r="T131" s="94" t="s">
        <v>387</v>
      </c>
      <c r="U131" s="94" t="s">
        <v>387</v>
      </c>
      <c r="V131" s="94" t="s">
        <v>387</v>
      </c>
      <c r="W131" s="94" t="s">
        <v>387</v>
      </c>
      <c r="X131" s="93" t="s">
        <v>387</v>
      </c>
      <c r="Y131" s="93" t="s">
        <v>387</v>
      </c>
      <c r="Z131" s="93" t="s">
        <v>387</v>
      </c>
      <c r="AA131" s="93" t="s">
        <v>387</v>
      </c>
      <c r="AB131" s="93" t="s">
        <v>387</v>
      </c>
      <c r="AC131" s="8" t="s">
        <v>387</v>
      </c>
      <c r="AD131" s="8" t="s">
        <v>387</v>
      </c>
      <c r="AE131" s="8"/>
      <c r="AF131" s="8"/>
      <c r="AG131" s="162">
        <f t="shared" si="87"/>
        <v>82.8</v>
      </c>
      <c r="AH131" s="162">
        <f t="shared" si="87"/>
        <v>82.8</v>
      </c>
      <c r="AI131" s="153">
        <f t="shared" ref="AI131:BD131" si="92">AI134+AI139</f>
        <v>82.8</v>
      </c>
      <c r="AJ131" s="153">
        <f t="shared" si="92"/>
        <v>82.8</v>
      </c>
      <c r="AK131" s="153">
        <f t="shared" si="92"/>
        <v>0</v>
      </c>
      <c r="AL131" s="153"/>
      <c r="AM131" s="153">
        <f t="shared" si="92"/>
        <v>0</v>
      </c>
      <c r="AN131" s="153"/>
      <c r="AO131" s="153"/>
      <c r="AP131" s="162"/>
      <c r="AQ131" s="161">
        <f t="shared" si="88"/>
        <v>90.1</v>
      </c>
      <c r="AR131" s="155">
        <f t="shared" si="92"/>
        <v>90.1</v>
      </c>
      <c r="AS131" s="155">
        <f t="shared" si="92"/>
        <v>0</v>
      </c>
      <c r="AT131" s="155">
        <f t="shared" si="92"/>
        <v>0</v>
      </c>
      <c r="AU131" s="155"/>
      <c r="AV131" s="162">
        <f t="shared" si="89"/>
        <v>89.1</v>
      </c>
      <c r="AW131" s="153">
        <f t="shared" si="92"/>
        <v>89.1</v>
      </c>
      <c r="AX131" s="153">
        <f t="shared" si="92"/>
        <v>0</v>
      </c>
      <c r="AY131" s="153">
        <f t="shared" si="92"/>
        <v>0</v>
      </c>
      <c r="AZ131" s="153"/>
      <c r="BA131" s="161">
        <f t="shared" si="90"/>
        <v>89.1</v>
      </c>
      <c r="BB131" s="155">
        <f t="shared" si="92"/>
        <v>89.1</v>
      </c>
      <c r="BC131" s="155">
        <f t="shared" si="92"/>
        <v>0</v>
      </c>
      <c r="BD131" s="155">
        <f t="shared" si="92"/>
        <v>0</v>
      </c>
      <c r="BE131" s="155"/>
      <c r="BF131" s="161">
        <f t="shared" si="77"/>
        <v>89.1</v>
      </c>
      <c r="BG131" s="155">
        <f>BG134+BG139</f>
        <v>89.1</v>
      </c>
      <c r="BH131" s="155">
        <f>BH134+BH139</f>
        <v>0</v>
      </c>
      <c r="BI131" s="155">
        <f>BI134+BI139</f>
        <v>0</v>
      </c>
      <c r="BJ131" s="155"/>
      <c r="BK131" s="162">
        <f t="shared" si="78"/>
        <v>82.8</v>
      </c>
      <c r="BL131" s="162">
        <f>BN131+BP131+BR131+BT131</f>
        <v>82.8</v>
      </c>
      <c r="BM131" s="153">
        <f>BM134+BM139</f>
        <v>82.8</v>
      </c>
      <c r="BN131" s="153">
        <f>BN134+BN139</f>
        <v>82.8</v>
      </c>
      <c r="BO131" s="153">
        <f>BO134+BO139</f>
        <v>0</v>
      </c>
      <c r="BP131" s="153"/>
      <c r="BQ131" s="153">
        <f>BQ134+BQ139</f>
        <v>0</v>
      </c>
      <c r="BR131" s="153"/>
      <c r="BS131" s="153"/>
      <c r="BT131" s="162"/>
      <c r="BU131" s="161">
        <f t="shared" si="79"/>
        <v>90.1</v>
      </c>
      <c r="BV131" s="155">
        <f>BV134+BV139</f>
        <v>90.1</v>
      </c>
      <c r="BW131" s="155">
        <f>BW134+BW139</f>
        <v>0</v>
      </c>
      <c r="BX131" s="155">
        <f>BX134+BX139</f>
        <v>0</v>
      </c>
      <c r="BY131" s="155"/>
      <c r="BZ131" s="162">
        <f t="shared" si="80"/>
        <v>89.1</v>
      </c>
      <c r="CA131" s="153">
        <f>CA134+CA139</f>
        <v>89.1</v>
      </c>
      <c r="CB131" s="153">
        <f>CB134+CB139</f>
        <v>0</v>
      </c>
      <c r="CC131" s="153">
        <f>CC134+CC139</f>
        <v>0</v>
      </c>
      <c r="CD131" s="153"/>
      <c r="CE131" s="161">
        <f t="shared" si="81"/>
        <v>89.1</v>
      </c>
      <c r="CF131" s="155">
        <f>CF134+CF139</f>
        <v>89.1</v>
      </c>
      <c r="CG131" s="155">
        <f>CG134+CG139</f>
        <v>0</v>
      </c>
      <c r="CH131" s="155">
        <f>CH134+CH139</f>
        <v>0</v>
      </c>
      <c r="CI131" s="155"/>
      <c r="CJ131" s="161">
        <f t="shared" si="82"/>
        <v>89.1</v>
      </c>
      <c r="CK131" s="155">
        <f>CK134+CK139</f>
        <v>89.1</v>
      </c>
      <c r="CL131" s="155">
        <f>CL134+CL139</f>
        <v>0</v>
      </c>
      <c r="CM131" s="155">
        <f>CM134+CM139</f>
        <v>0</v>
      </c>
      <c r="CN131" s="155"/>
      <c r="CO131" s="162">
        <f>CP131+CQ131+CR131+CS131</f>
        <v>82.8</v>
      </c>
      <c r="CP131" s="153">
        <f>CP134+CP139</f>
        <v>82.8</v>
      </c>
      <c r="CQ131" s="153"/>
      <c r="CR131" s="153"/>
      <c r="CS131" s="162"/>
      <c r="CT131" s="161">
        <f t="shared" si="83"/>
        <v>90.1</v>
      </c>
      <c r="CU131" s="155">
        <f>CU134+CU139</f>
        <v>90.1</v>
      </c>
      <c r="CV131" s="155">
        <f>CV134+CV139</f>
        <v>0</v>
      </c>
      <c r="CW131" s="155">
        <f>CW134+CW139</f>
        <v>0</v>
      </c>
      <c r="CX131" s="155"/>
      <c r="CY131" s="162">
        <f t="shared" si="84"/>
        <v>89.1</v>
      </c>
      <c r="CZ131" s="153">
        <f>CZ134+CZ139</f>
        <v>89.1</v>
      </c>
      <c r="DA131" s="153">
        <f>DA134+DA139</f>
        <v>0</v>
      </c>
      <c r="DB131" s="153">
        <f>DB134+DB139</f>
        <v>0</v>
      </c>
      <c r="DC131" s="153"/>
      <c r="DD131" s="162">
        <f>DE131+DF131+DG131+DH131</f>
        <v>82.8</v>
      </c>
      <c r="DE131" s="153">
        <f>DE134+DE139</f>
        <v>82.8</v>
      </c>
      <c r="DF131" s="153"/>
      <c r="DG131" s="153"/>
      <c r="DH131" s="162"/>
      <c r="DI131" s="161">
        <f t="shared" si="85"/>
        <v>90.1</v>
      </c>
      <c r="DJ131" s="155">
        <f>DJ134+DJ139</f>
        <v>90.1</v>
      </c>
      <c r="DK131" s="155">
        <f>DK134+DK139</f>
        <v>0</v>
      </c>
      <c r="DL131" s="155">
        <f>DL134+DL139</f>
        <v>0</v>
      </c>
      <c r="DM131" s="155"/>
      <c r="DN131" s="162">
        <f t="shared" si="86"/>
        <v>89.1</v>
      </c>
      <c r="DO131" s="153">
        <f>DO134+DO139</f>
        <v>89.1</v>
      </c>
      <c r="DP131" s="153">
        <f>DP134+DP139</f>
        <v>0</v>
      </c>
      <c r="DQ131" s="153">
        <f>DQ134+DQ139</f>
        <v>0</v>
      </c>
      <c r="DR131" s="153"/>
    </row>
    <row r="132" spans="1:122" hidden="1">
      <c r="A132" s="114" t="s">
        <v>92</v>
      </c>
      <c r="B132" s="15"/>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16"/>
      <c r="AD132" s="16"/>
      <c r="AE132" s="16"/>
      <c r="AF132" s="16"/>
      <c r="AG132" s="162">
        <f t="shared" si="87"/>
        <v>0</v>
      </c>
      <c r="AH132" s="165"/>
      <c r="AI132" s="160"/>
      <c r="AJ132" s="160"/>
      <c r="AK132" s="160"/>
      <c r="AL132" s="160"/>
      <c r="AM132" s="160"/>
      <c r="AN132" s="160"/>
      <c r="AO132" s="160"/>
      <c r="AP132" s="165"/>
      <c r="AQ132" s="161">
        <f t="shared" si="88"/>
        <v>0</v>
      </c>
      <c r="AR132" s="159"/>
      <c r="AS132" s="159"/>
      <c r="AT132" s="159"/>
      <c r="AU132" s="159"/>
      <c r="AV132" s="162">
        <f t="shared" si="89"/>
        <v>0</v>
      </c>
      <c r="AW132" s="160"/>
      <c r="AX132" s="160"/>
      <c r="AY132" s="160"/>
      <c r="AZ132" s="160"/>
      <c r="BA132" s="161">
        <f t="shared" si="90"/>
        <v>0</v>
      </c>
      <c r="BB132" s="159"/>
      <c r="BC132" s="159"/>
      <c r="BD132" s="159"/>
      <c r="BE132" s="159"/>
      <c r="BF132" s="161">
        <f t="shared" si="77"/>
        <v>0</v>
      </c>
      <c r="BG132" s="159"/>
      <c r="BH132" s="159"/>
      <c r="BI132" s="159"/>
      <c r="BJ132" s="159"/>
      <c r="BK132" s="162">
        <f t="shared" si="78"/>
        <v>0</v>
      </c>
      <c r="BL132" s="165"/>
      <c r="BM132" s="160"/>
      <c r="BN132" s="160"/>
      <c r="BO132" s="160"/>
      <c r="BP132" s="160"/>
      <c r="BQ132" s="160"/>
      <c r="BR132" s="160"/>
      <c r="BS132" s="160"/>
      <c r="BT132" s="165"/>
      <c r="BU132" s="161">
        <f t="shared" si="79"/>
        <v>0</v>
      </c>
      <c r="BV132" s="159"/>
      <c r="BW132" s="159"/>
      <c r="BX132" s="159"/>
      <c r="BY132" s="159"/>
      <c r="BZ132" s="162">
        <f t="shared" si="80"/>
        <v>0</v>
      </c>
      <c r="CA132" s="160"/>
      <c r="CB132" s="160"/>
      <c r="CC132" s="160"/>
      <c r="CD132" s="160"/>
      <c r="CE132" s="161">
        <f t="shared" si="81"/>
        <v>0</v>
      </c>
      <c r="CF132" s="159"/>
      <c r="CG132" s="159"/>
      <c r="CH132" s="159"/>
      <c r="CI132" s="159"/>
      <c r="CJ132" s="161">
        <f t="shared" si="82"/>
        <v>0</v>
      </c>
      <c r="CK132" s="159"/>
      <c r="CL132" s="159"/>
      <c r="CM132" s="159"/>
      <c r="CN132" s="159"/>
      <c r="CO132" s="165"/>
      <c r="CP132" s="160"/>
      <c r="CQ132" s="160"/>
      <c r="CR132" s="160"/>
      <c r="CS132" s="165"/>
      <c r="CT132" s="161">
        <f t="shared" si="83"/>
        <v>0</v>
      </c>
      <c r="CU132" s="159"/>
      <c r="CV132" s="159"/>
      <c r="CW132" s="159"/>
      <c r="CX132" s="159"/>
      <c r="CY132" s="162">
        <f t="shared" si="84"/>
        <v>0</v>
      </c>
      <c r="CZ132" s="160"/>
      <c r="DA132" s="160"/>
      <c r="DB132" s="160"/>
      <c r="DC132" s="160"/>
      <c r="DD132" s="165"/>
      <c r="DE132" s="160"/>
      <c r="DF132" s="160"/>
      <c r="DG132" s="160"/>
      <c r="DH132" s="165"/>
      <c r="DI132" s="161">
        <f t="shared" si="85"/>
        <v>0</v>
      </c>
      <c r="DJ132" s="159"/>
      <c r="DK132" s="159"/>
      <c r="DL132" s="159"/>
      <c r="DM132" s="159"/>
      <c r="DN132" s="162">
        <f t="shared" si="86"/>
        <v>0</v>
      </c>
      <c r="DO132" s="160"/>
      <c r="DP132" s="160"/>
      <c r="DQ132" s="160"/>
      <c r="DR132" s="160"/>
    </row>
    <row r="133" spans="1:122" hidden="1">
      <c r="A133" s="115" t="s">
        <v>93</v>
      </c>
      <c r="B133" s="17"/>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18"/>
      <c r="AD133" s="18"/>
      <c r="AE133" s="18"/>
      <c r="AF133" s="18"/>
      <c r="AG133" s="162">
        <f t="shared" si="87"/>
        <v>0</v>
      </c>
      <c r="AH133" s="162"/>
      <c r="AI133" s="162"/>
      <c r="AJ133" s="162"/>
      <c r="AK133" s="162"/>
      <c r="AL133" s="162"/>
      <c r="AM133" s="162"/>
      <c r="AN133" s="162"/>
      <c r="AO133" s="162"/>
      <c r="AP133" s="162"/>
      <c r="AQ133" s="161">
        <f t="shared" si="88"/>
        <v>0</v>
      </c>
      <c r="AR133" s="161"/>
      <c r="AS133" s="161"/>
      <c r="AT133" s="161"/>
      <c r="AU133" s="161"/>
      <c r="AV133" s="162">
        <f t="shared" si="89"/>
        <v>0</v>
      </c>
      <c r="AW133" s="162"/>
      <c r="AX133" s="162"/>
      <c r="AY133" s="162"/>
      <c r="AZ133" s="162"/>
      <c r="BA133" s="161">
        <f t="shared" si="90"/>
        <v>0</v>
      </c>
      <c r="BB133" s="161"/>
      <c r="BC133" s="161"/>
      <c r="BD133" s="161"/>
      <c r="BE133" s="161"/>
      <c r="BF133" s="161">
        <f t="shared" si="77"/>
        <v>0</v>
      </c>
      <c r="BG133" s="161"/>
      <c r="BH133" s="161"/>
      <c r="BI133" s="161"/>
      <c r="BJ133" s="161"/>
      <c r="BK133" s="162">
        <f t="shared" si="78"/>
        <v>0</v>
      </c>
      <c r="BL133" s="162"/>
      <c r="BM133" s="162"/>
      <c r="BN133" s="162"/>
      <c r="BO133" s="162"/>
      <c r="BP133" s="162"/>
      <c r="BQ133" s="162"/>
      <c r="BR133" s="162"/>
      <c r="BS133" s="162"/>
      <c r="BT133" s="162"/>
      <c r="BU133" s="161">
        <f t="shared" si="79"/>
        <v>0</v>
      </c>
      <c r="BV133" s="161"/>
      <c r="BW133" s="161"/>
      <c r="BX133" s="161"/>
      <c r="BY133" s="161"/>
      <c r="BZ133" s="162">
        <f t="shared" si="80"/>
        <v>0</v>
      </c>
      <c r="CA133" s="162"/>
      <c r="CB133" s="162"/>
      <c r="CC133" s="162"/>
      <c r="CD133" s="162"/>
      <c r="CE133" s="161">
        <f t="shared" si="81"/>
        <v>0</v>
      </c>
      <c r="CF133" s="161"/>
      <c r="CG133" s="161"/>
      <c r="CH133" s="161"/>
      <c r="CI133" s="161"/>
      <c r="CJ133" s="161">
        <f t="shared" si="82"/>
        <v>0</v>
      </c>
      <c r="CK133" s="161"/>
      <c r="CL133" s="161"/>
      <c r="CM133" s="161"/>
      <c r="CN133" s="161"/>
      <c r="CO133" s="162"/>
      <c r="CP133" s="162"/>
      <c r="CQ133" s="162"/>
      <c r="CR133" s="162"/>
      <c r="CS133" s="162"/>
      <c r="CT133" s="161">
        <f t="shared" si="83"/>
        <v>0</v>
      </c>
      <c r="CU133" s="161"/>
      <c r="CV133" s="161"/>
      <c r="CW133" s="161"/>
      <c r="CX133" s="161"/>
      <c r="CY133" s="162">
        <f t="shared" si="84"/>
        <v>0</v>
      </c>
      <c r="CZ133" s="162"/>
      <c r="DA133" s="162"/>
      <c r="DB133" s="162"/>
      <c r="DC133" s="162"/>
      <c r="DD133" s="162"/>
      <c r="DE133" s="162"/>
      <c r="DF133" s="162"/>
      <c r="DG133" s="162"/>
      <c r="DH133" s="162"/>
      <c r="DI133" s="161">
        <f t="shared" si="85"/>
        <v>0</v>
      </c>
      <c r="DJ133" s="161"/>
      <c r="DK133" s="161"/>
      <c r="DL133" s="161"/>
      <c r="DM133" s="161"/>
      <c r="DN133" s="162">
        <f t="shared" si="86"/>
        <v>0</v>
      </c>
      <c r="DO133" s="162"/>
      <c r="DP133" s="162"/>
      <c r="DQ133" s="162"/>
      <c r="DR133" s="162"/>
    </row>
    <row r="134" spans="1:122" ht="32.25" hidden="1" customHeight="1">
      <c r="A134" s="1278" t="s">
        <v>122</v>
      </c>
      <c r="B134" s="1235">
        <v>7304</v>
      </c>
      <c r="C134" s="1060" t="s">
        <v>83</v>
      </c>
      <c r="D134" s="58" t="s">
        <v>424</v>
      </c>
      <c r="E134" s="1069" t="s">
        <v>84</v>
      </c>
      <c r="F134" s="59"/>
      <c r="G134" s="59"/>
      <c r="H134" s="59"/>
      <c r="I134" s="59"/>
      <c r="J134" s="59"/>
      <c r="K134" s="59"/>
      <c r="L134" s="59"/>
      <c r="M134" s="1229" t="s">
        <v>73</v>
      </c>
      <c r="N134" s="60" t="s">
        <v>424</v>
      </c>
      <c r="O134" s="60" t="s">
        <v>74</v>
      </c>
      <c r="P134" s="59">
        <v>29</v>
      </c>
      <c r="Q134" s="59"/>
      <c r="R134" s="59"/>
      <c r="S134" s="59"/>
      <c r="T134" s="59"/>
      <c r="U134" s="59"/>
      <c r="V134" s="59"/>
      <c r="W134" s="1060" t="s">
        <v>488</v>
      </c>
      <c r="X134" s="1063" t="s">
        <v>388</v>
      </c>
      <c r="Y134" s="1063" t="s">
        <v>142</v>
      </c>
      <c r="Z134" s="1304" t="s">
        <v>167</v>
      </c>
      <c r="AA134" s="63" t="s">
        <v>424</v>
      </c>
      <c r="AB134" s="1270" t="s">
        <v>56</v>
      </c>
      <c r="AC134" s="18"/>
      <c r="AD134" s="18" t="s">
        <v>89</v>
      </c>
      <c r="AE134" s="18"/>
      <c r="AF134" s="18"/>
      <c r="AG134" s="162">
        <f t="shared" si="87"/>
        <v>82.8</v>
      </c>
      <c r="AH134" s="162">
        <f t="shared" si="87"/>
        <v>82.8</v>
      </c>
      <c r="AI134" s="162">
        <f>AI135+AI136</f>
        <v>82.8</v>
      </c>
      <c r="AJ134" s="162">
        <f>AJ135+AJ136</f>
        <v>82.8</v>
      </c>
      <c r="AK134" s="162"/>
      <c r="AL134" s="162"/>
      <c r="AM134" s="162"/>
      <c r="AN134" s="162"/>
      <c r="AO134" s="162"/>
      <c r="AP134" s="162"/>
      <c r="AQ134" s="161">
        <f t="shared" si="88"/>
        <v>90.1</v>
      </c>
      <c r="AR134" s="161">
        <f>AR135+AR136</f>
        <v>90.1</v>
      </c>
      <c r="AS134" s="161"/>
      <c r="AT134" s="161"/>
      <c r="AU134" s="161"/>
      <c r="AV134" s="162">
        <f t="shared" si="89"/>
        <v>89.1</v>
      </c>
      <c r="AW134" s="162">
        <f>AW135+AW136</f>
        <v>89.1</v>
      </c>
      <c r="AX134" s="162"/>
      <c r="AY134" s="162"/>
      <c r="AZ134" s="162"/>
      <c r="BA134" s="161">
        <f t="shared" si="90"/>
        <v>89.1</v>
      </c>
      <c r="BB134" s="161">
        <f>BB135+BB136</f>
        <v>89.1</v>
      </c>
      <c r="BC134" s="161"/>
      <c r="BD134" s="161"/>
      <c r="BE134" s="161"/>
      <c r="BF134" s="161">
        <f t="shared" si="77"/>
        <v>89.1</v>
      </c>
      <c r="BG134" s="161">
        <f>BG135+BG136</f>
        <v>89.1</v>
      </c>
      <c r="BH134" s="161"/>
      <c r="BI134" s="161"/>
      <c r="BJ134" s="161"/>
      <c r="BK134" s="162">
        <f t="shared" si="78"/>
        <v>82.8</v>
      </c>
      <c r="BL134" s="162">
        <f>BN134+BP134+BR134+BT134</f>
        <v>82.8</v>
      </c>
      <c r="BM134" s="162">
        <f>BM135+BM136</f>
        <v>82.8</v>
      </c>
      <c r="BN134" s="162">
        <f>BN135+BN136</f>
        <v>82.8</v>
      </c>
      <c r="BO134" s="162"/>
      <c r="BP134" s="162"/>
      <c r="BQ134" s="162"/>
      <c r="BR134" s="162"/>
      <c r="BS134" s="162"/>
      <c r="BT134" s="162"/>
      <c r="BU134" s="161">
        <f t="shared" si="79"/>
        <v>90.1</v>
      </c>
      <c r="BV134" s="161">
        <f>BV135+BV136</f>
        <v>90.1</v>
      </c>
      <c r="BW134" s="161"/>
      <c r="BX134" s="161"/>
      <c r="BY134" s="161"/>
      <c r="BZ134" s="162">
        <f t="shared" si="80"/>
        <v>89.1</v>
      </c>
      <c r="CA134" s="162">
        <f>CA135+CA136</f>
        <v>89.1</v>
      </c>
      <c r="CB134" s="162"/>
      <c r="CC134" s="162"/>
      <c r="CD134" s="162"/>
      <c r="CE134" s="161">
        <f t="shared" si="81"/>
        <v>89.1</v>
      </c>
      <c r="CF134" s="161">
        <f>CF135+CF136</f>
        <v>89.1</v>
      </c>
      <c r="CG134" s="161"/>
      <c r="CH134" s="161"/>
      <c r="CI134" s="161"/>
      <c r="CJ134" s="161">
        <f t="shared" si="82"/>
        <v>89.1</v>
      </c>
      <c r="CK134" s="161">
        <f>CK135+CK136</f>
        <v>89.1</v>
      </c>
      <c r="CL134" s="161"/>
      <c r="CM134" s="161"/>
      <c r="CN134" s="161"/>
      <c r="CO134" s="162">
        <f>CP134+CQ134+CR134+CS134</f>
        <v>82.8</v>
      </c>
      <c r="CP134" s="162">
        <f>CP135+CP136</f>
        <v>82.8</v>
      </c>
      <c r="CQ134" s="162"/>
      <c r="CR134" s="162"/>
      <c r="CS134" s="162"/>
      <c r="CT134" s="161">
        <f t="shared" si="83"/>
        <v>90.1</v>
      </c>
      <c r="CU134" s="161">
        <f>CU135+CU136</f>
        <v>90.1</v>
      </c>
      <c r="CV134" s="161"/>
      <c r="CW134" s="161"/>
      <c r="CX134" s="161"/>
      <c r="CY134" s="162">
        <f t="shared" si="84"/>
        <v>89.1</v>
      </c>
      <c r="CZ134" s="162">
        <f>CZ135+CZ136</f>
        <v>89.1</v>
      </c>
      <c r="DA134" s="162"/>
      <c r="DB134" s="162"/>
      <c r="DC134" s="162"/>
      <c r="DD134" s="162">
        <f>DE134+DF134+DG134+DH134</f>
        <v>82.8</v>
      </c>
      <c r="DE134" s="162">
        <f>DE135+DE136</f>
        <v>82.8</v>
      </c>
      <c r="DF134" s="162"/>
      <c r="DG134" s="162"/>
      <c r="DH134" s="162"/>
      <c r="DI134" s="161">
        <f t="shared" si="85"/>
        <v>90.1</v>
      </c>
      <c r="DJ134" s="161">
        <f>DJ135+DJ136</f>
        <v>90.1</v>
      </c>
      <c r="DK134" s="161"/>
      <c r="DL134" s="161"/>
      <c r="DM134" s="161"/>
      <c r="DN134" s="162">
        <f t="shared" si="86"/>
        <v>89.1</v>
      </c>
      <c r="DO134" s="162">
        <f>DO135+DO136</f>
        <v>89.1</v>
      </c>
      <c r="DP134" s="162"/>
      <c r="DQ134" s="162"/>
      <c r="DR134" s="162"/>
    </row>
    <row r="135" spans="1:122">
      <c r="A135" s="1279"/>
      <c r="B135" s="1236"/>
      <c r="C135" s="1061"/>
      <c r="D135" s="58"/>
      <c r="E135" s="1070"/>
      <c r="F135" s="59"/>
      <c r="G135" s="59"/>
      <c r="H135" s="59"/>
      <c r="I135" s="59"/>
      <c r="J135" s="59"/>
      <c r="K135" s="59"/>
      <c r="L135" s="59"/>
      <c r="M135" s="1230"/>
      <c r="N135" s="60"/>
      <c r="O135" s="60"/>
      <c r="P135" s="59"/>
      <c r="Q135" s="59"/>
      <c r="R135" s="59"/>
      <c r="S135" s="59"/>
      <c r="T135" s="59"/>
      <c r="U135" s="59"/>
      <c r="V135" s="59"/>
      <c r="W135" s="1061"/>
      <c r="X135" s="1064"/>
      <c r="Y135" s="1064"/>
      <c r="Z135" s="1304"/>
      <c r="AA135" s="63"/>
      <c r="AB135" s="1271"/>
      <c r="AC135" s="18"/>
      <c r="AD135" s="18" t="s">
        <v>89</v>
      </c>
      <c r="AE135" s="18" t="s">
        <v>414</v>
      </c>
      <c r="AF135" s="18" t="s">
        <v>406</v>
      </c>
      <c r="AG135" s="162">
        <f t="shared" si="87"/>
        <v>81.5</v>
      </c>
      <c r="AH135" s="162">
        <f t="shared" si="87"/>
        <v>81.5</v>
      </c>
      <c r="AI135" s="162">
        <v>81.5</v>
      </c>
      <c r="AJ135" s="162">
        <v>81.5</v>
      </c>
      <c r="AK135" s="162"/>
      <c r="AL135" s="162"/>
      <c r="AM135" s="162"/>
      <c r="AN135" s="162"/>
      <c r="AO135" s="162"/>
      <c r="AP135" s="162"/>
      <c r="AQ135" s="161">
        <f t="shared" si="88"/>
        <v>88.1</v>
      </c>
      <c r="AR135" s="161">
        <v>88.1</v>
      </c>
      <c r="AS135" s="161"/>
      <c r="AT135" s="161"/>
      <c r="AU135" s="161"/>
      <c r="AV135" s="162">
        <f t="shared" si="89"/>
        <v>88.1</v>
      </c>
      <c r="AW135" s="162">
        <v>88.1</v>
      </c>
      <c r="AX135" s="162"/>
      <c r="AY135" s="162"/>
      <c r="AZ135" s="162"/>
      <c r="BA135" s="161">
        <f t="shared" si="90"/>
        <v>88.1</v>
      </c>
      <c r="BB135" s="161">
        <v>88.1</v>
      </c>
      <c r="BC135" s="161"/>
      <c r="BD135" s="161"/>
      <c r="BE135" s="161"/>
      <c r="BF135" s="161">
        <f t="shared" si="77"/>
        <v>88.1</v>
      </c>
      <c r="BG135" s="161">
        <v>88.1</v>
      </c>
      <c r="BH135" s="161"/>
      <c r="BI135" s="161"/>
      <c r="BJ135" s="161"/>
      <c r="BK135" s="162">
        <f t="shared" si="78"/>
        <v>81.5</v>
      </c>
      <c r="BL135" s="162">
        <f>BN135+BP135+BR135+BT135</f>
        <v>81.5</v>
      </c>
      <c r="BM135" s="162">
        <v>81.5</v>
      </c>
      <c r="BN135" s="162">
        <v>81.5</v>
      </c>
      <c r="BO135" s="162"/>
      <c r="BP135" s="162"/>
      <c r="BQ135" s="162"/>
      <c r="BR135" s="162"/>
      <c r="BS135" s="162"/>
      <c r="BT135" s="162"/>
      <c r="BU135" s="161">
        <f t="shared" si="79"/>
        <v>88.1</v>
      </c>
      <c r="BV135" s="161">
        <v>88.1</v>
      </c>
      <c r="BW135" s="161"/>
      <c r="BX135" s="161"/>
      <c r="BY135" s="161"/>
      <c r="BZ135" s="162">
        <f t="shared" si="80"/>
        <v>88.1</v>
      </c>
      <c r="CA135" s="162">
        <v>88.1</v>
      </c>
      <c r="CB135" s="162"/>
      <c r="CC135" s="162"/>
      <c r="CD135" s="162"/>
      <c r="CE135" s="161">
        <f t="shared" si="81"/>
        <v>88.1</v>
      </c>
      <c r="CF135" s="161">
        <v>88.1</v>
      </c>
      <c r="CG135" s="161"/>
      <c r="CH135" s="161"/>
      <c r="CI135" s="161"/>
      <c r="CJ135" s="161">
        <f t="shared" si="82"/>
        <v>88.1</v>
      </c>
      <c r="CK135" s="161">
        <v>88.1</v>
      </c>
      <c r="CL135" s="161"/>
      <c r="CM135" s="161"/>
      <c r="CN135" s="161"/>
      <c r="CO135" s="162">
        <f>CP135+CQ135+CR135+CS135</f>
        <v>81.5</v>
      </c>
      <c r="CP135" s="162">
        <v>81.5</v>
      </c>
      <c r="CQ135" s="162"/>
      <c r="CR135" s="162"/>
      <c r="CS135" s="162"/>
      <c r="CT135" s="161">
        <f t="shared" si="83"/>
        <v>88.1</v>
      </c>
      <c r="CU135" s="161">
        <v>88.1</v>
      </c>
      <c r="CV135" s="161"/>
      <c r="CW135" s="161"/>
      <c r="CX135" s="161"/>
      <c r="CY135" s="162">
        <f t="shared" si="84"/>
        <v>88.1</v>
      </c>
      <c r="CZ135" s="162">
        <v>88.1</v>
      </c>
      <c r="DA135" s="162"/>
      <c r="DB135" s="162"/>
      <c r="DC135" s="162"/>
      <c r="DD135" s="162">
        <f>DE135+DF135+DG135+DH135</f>
        <v>81.5</v>
      </c>
      <c r="DE135" s="162">
        <v>81.5</v>
      </c>
      <c r="DF135" s="162"/>
      <c r="DG135" s="162"/>
      <c r="DH135" s="162"/>
      <c r="DI135" s="161">
        <f t="shared" si="85"/>
        <v>88.1</v>
      </c>
      <c r="DJ135" s="161">
        <v>88.1</v>
      </c>
      <c r="DK135" s="161"/>
      <c r="DL135" s="161"/>
      <c r="DM135" s="161"/>
      <c r="DN135" s="162">
        <f t="shared" si="86"/>
        <v>88.1</v>
      </c>
      <c r="DO135" s="162">
        <v>88.1</v>
      </c>
      <c r="DP135" s="162"/>
      <c r="DQ135" s="162"/>
      <c r="DR135" s="162"/>
    </row>
    <row r="136" spans="1:122" ht="124.5" customHeight="1" thickBot="1">
      <c r="A136" s="1280"/>
      <c r="B136" s="1237"/>
      <c r="C136" s="1062"/>
      <c r="D136" s="58"/>
      <c r="E136" s="1071"/>
      <c r="F136" s="59"/>
      <c r="G136" s="59"/>
      <c r="H136" s="59"/>
      <c r="I136" s="59"/>
      <c r="J136" s="59"/>
      <c r="K136" s="59"/>
      <c r="L136" s="59"/>
      <c r="M136" s="1231"/>
      <c r="N136" s="60"/>
      <c r="O136" s="60"/>
      <c r="P136" s="59"/>
      <c r="Q136" s="59"/>
      <c r="R136" s="59"/>
      <c r="S136" s="59"/>
      <c r="T136" s="59"/>
      <c r="U136" s="59"/>
      <c r="V136" s="59"/>
      <c r="W136" s="1062"/>
      <c r="X136" s="1065"/>
      <c r="Y136" s="1065"/>
      <c r="Z136" s="1304"/>
      <c r="AA136" s="63"/>
      <c r="AB136" s="1271"/>
      <c r="AC136" s="18"/>
      <c r="AD136" s="18" t="s">
        <v>89</v>
      </c>
      <c r="AE136" s="18" t="s">
        <v>414</v>
      </c>
      <c r="AF136" s="18" t="s">
        <v>412</v>
      </c>
      <c r="AG136" s="162">
        <f t="shared" si="87"/>
        <v>1.3</v>
      </c>
      <c r="AH136" s="162">
        <f t="shared" si="87"/>
        <v>1.3</v>
      </c>
      <c r="AI136" s="162">
        <v>1.3</v>
      </c>
      <c r="AJ136" s="162">
        <v>1.3</v>
      </c>
      <c r="AK136" s="162"/>
      <c r="AL136" s="162"/>
      <c r="AM136" s="162"/>
      <c r="AN136" s="162"/>
      <c r="AO136" s="162"/>
      <c r="AP136" s="162"/>
      <c r="AQ136" s="161">
        <f t="shared" si="88"/>
        <v>2</v>
      </c>
      <c r="AR136" s="161">
        <v>2</v>
      </c>
      <c r="AS136" s="161"/>
      <c r="AT136" s="161"/>
      <c r="AU136" s="161"/>
      <c r="AV136" s="162">
        <f t="shared" si="89"/>
        <v>1</v>
      </c>
      <c r="AW136" s="162">
        <v>1</v>
      </c>
      <c r="AX136" s="162"/>
      <c r="AY136" s="162"/>
      <c r="AZ136" s="162"/>
      <c r="BA136" s="161">
        <f t="shared" si="90"/>
        <v>1</v>
      </c>
      <c r="BB136" s="161">
        <v>1</v>
      </c>
      <c r="BC136" s="161"/>
      <c r="BD136" s="161"/>
      <c r="BE136" s="161"/>
      <c r="BF136" s="161">
        <f t="shared" si="77"/>
        <v>1</v>
      </c>
      <c r="BG136" s="161">
        <v>1</v>
      </c>
      <c r="BH136" s="161"/>
      <c r="BI136" s="161"/>
      <c r="BJ136" s="161"/>
      <c r="BK136" s="162">
        <f t="shared" si="78"/>
        <v>1.3</v>
      </c>
      <c r="BL136" s="162">
        <f>BN136+BP136+BR136+BT136</f>
        <v>1.3</v>
      </c>
      <c r="BM136" s="162">
        <v>1.3</v>
      </c>
      <c r="BN136" s="162">
        <v>1.3</v>
      </c>
      <c r="BO136" s="162"/>
      <c r="BP136" s="162"/>
      <c r="BQ136" s="162"/>
      <c r="BR136" s="162"/>
      <c r="BS136" s="162"/>
      <c r="BT136" s="162"/>
      <c r="BU136" s="161">
        <f t="shared" si="79"/>
        <v>2</v>
      </c>
      <c r="BV136" s="161">
        <v>2</v>
      </c>
      <c r="BW136" s="161"/>
      <c r="BX136" s="161"/>
      <c r="BY136" s="161"/>
      <c r="BZ136" s="162">
        <f t="shared" si="80"/>
        <v>1</v>
      </c>
      <c r="CA136" s="162">
        <v>1</v>
      </c>
      <c r="CB136" s="162"/>
      <c r="CC136" s="162"/>
      <c r="CD136" s="162"/>
      <c r="CE136" s="161">
        <f t="shared" si="81"/>
        <v>1</v>
      </c>
      <c r="CF136" s="161">
        <v>1</v>
      </c>
      <c r="CG136" s="161"/>
      <c r="CH136" s="161"/>
      <c r="CI136" s="161"/>
      <c r="CJ136" s="161">
        <f t="shared" si="82"/>
        <v>1</v>
      </c>
      <c r="CK136" s="161">
        <v>1</v>
      </c>
      <c r="CL136" s="161"/>
      <c r="CM136" s="161"/>
      <c r="CN136" s="161"/>
      <c r="CO136" s="162">
        <f>CP136+CQ136+CR136+CS136</f>
        <v>1.3</v>
      </c>
      <c r="CP136" s="162">
        <v>1.3</v>
      </c>
      <c r="CQ136" s="162"/>
      <c r="CR136" s="162"/>
      <c r="CS136" s="162"/>
      <c r="CT136" s="161">
        <f t="shared" si="83"/>
        <v>2</v>
      </c>
      <c r="CU136" s="161">
        <v>2</v>
      </c>
      <c r="CV136" s="161"/>
      <c r="CW136" s="161"/>
      <c r="CX136" s="161"/>
      <c r="CY136" s="162">
        <f t="shared" si="84"/>
        <v>1</v>
      </c>
      <c r="CZ136" s="162">
        <v>1</v>
      </c>
      <c r="DA136" s="162"/>
      <c r="DB136" s="162"/>
      <c r="DC136" s="162"/>
      <c r="DD136" s="162">
        <f>DE136+DF136+DG136+DH136</f>
        <v>1.3</v>
      </c>
      <c r="DE136" s="162">
        <v>1.3</v>
      </c>
      <c r="DF136" s="162"/>
      <c r="DG136" s="162"/>
      <c r="DH136" s="162"/>
      <c r="DI136" s="161">
        <f t="shared" si="85"/>
        <v>2</v>
      </c>
      <c r="DJ136" s="161">
        <v>2</v>
      </c>
      <c r="DK136" s="161"/>
      <c r="DL136" s="161"/>
      <c r="DM136" s="161"/>
      <c r="DN136" s="162">
        <f t="shared" si="86"/>
        <v>1</v>
      </c>
      <c r="DO136" s="162">
        <v>1</v>
      </c>
      <c r="DP136" s="162"/>
      <c r="DQ136" s="162"/>
      <c r="DR136" s="162"/>
    </row>
    <row r="137" spans="1:122" ht="26.25" customHeight="1" thickBot="1">
      <c r="A137" s="128" t="s">
        <v>460</v>
      </c>
      <c r="B137" s="17">
        <v>7400</v>
      </c>
      <c r="C137" s="98"/>
      <c r="D137" s="58"/>
      <c r="E137" s="58"/>
      <c r="F137" s="59"/>
      <c r="G137" s="59"/>
      <c r="H137" s="59"/>
      <c r="I137" s="59"/>
      <c r="J137" s="59"/>
      <c r="K137" s="59"/>
      <c r="L137" s="59"/>
      <c r="M137" s="61"/>
      <c r="N137" s="60"/>
      <c r="O137" s="60"/>
      <c r="P137" s="59"/>
      <c r="Q137" s="59"/>
      <c r="R137" s="59"/>
      <c r="S137" s="59"/>
      <c r="T137" s="59"/>
      <c r="U137" s="59"/>
      <c r="V137" s="59"/>
      <c r="W137" s="98"/>
      <c r="X137" s="58"/>
      <c r="Y137" s="58"/>
      <c r="Z137" s="63"/>
      <c r="AA137" s="63"/>
      <c r="AB137" s="63"/>
      <c r="AC137" s="18"/>
      <c r="AD137" s="18"/>
      <c r="AE137" s="18"/>
      <c r="AF137" s="18"/>
      <c r="AG137" s="162">
        <f t="shared" si="87"/>
        <v>0</v>
      </c>
      <c r="AH137" s="162"/>
      <c r="AI137" s="162"/>
      <c r="AJ137" s="162"/>
      <c r="AK137" s="162"/>
      <c r="AL137" s="162"/>
      <c r="AM137" s="162"/>
      <c r="AN137" s="162"/>
      <c r="AO137" s="162"/>
      <c r="AP137" s="162"/>
      <c r="AQ137" s="161">
        <f t="shared" si="88"/>
        <v>0</v>
      </c>
      <c r="AR137" s="161"/>
      <c r="AS137" s="161"/>
      <c r="AT137" s="161"/>
      <c r="AU137" s="161"/>
      <c r="AV137" s="162">
        <f t="shared" si="89"/>
        <v>0</v>
      </c>
      <c r="AW137" s="162"/>
      <c r="AX137" s="162"/>
      <c r="AY137" s="162"/>
      <c r="AZ137" s="162"/>
      <c r="BA137" s="161">
        <f t="shared" si="90"/>
        <v>0</v>
      </c>
      <c r="BB137" s="161"/>
      <c r="BC137" s="161"/>
      <c r="BD137" s="161"/>
      <c r="BE137" s="161"/>
      <c r="BF137" s="161">
        <f t="shared" si="77"/>
        <v>0</v>
      </c>
      <c r="BG137" s="161"/>
      <c r="BH137" s="161"/>
      <c r="BI137" s="161"/>
      <c r="BJ137" s="161"/>
      <c r="BK137" s="162">
        <f t="shared" si="78"/>
        <v>0</v>
      </c>
      <c r="BL137" s="162"/>
      <c r="BM137" s="162"/>
      <c r="BN137" s="162"/>
      <c r="BO137" s="162"/>
      <c r="BP137" s="162"/>
      <c r="BQ137" s="162"/>
      <c r="BR137" s="162"/>
      <c r="BS137" s="162"/>
      <c r="BT137" s="162"/>
      <c r="BU137" s="161">
        <f t="shared" si="79"/>
        <v>0</v>
      </c>
      <c r="BV137" s="161"/>
      <c r="BW137" s="161"/>
      <c r="BX137" s="161"/>
      <c r="BY137" s="161"/>
      <c r="BZ137" s="162">
        <f t="shared" si="80"/>
        <v>0</v>
      </c>
      <c r="CA137" s="162"/>
      <c r="CB137" s="162"/>
      <c r="CC137" s="162"/>
      <c r="CD137" s="162"/>
      <c r="CE137" s="161">
        <f t="shared" si="81"/>
        <v>0</v>
      </c>
      <c r="CF137" s="161"/>
      <c r="CG137" s="161"/>
      <c r="CH137" s="161"/>
      <c r="CI137" s="161"/>
      <c r="CJ137" s="161">
        <f t="shared" si="82"/>
        <v>0</v>
      </c>
      <c r="CK137" s="161"/>
      <c r="CL137" s="161"/>
      <c r="CM137" s="161"/>
      <c r="CN137" s="161"/>
      <c r="CO137" s="162"/>
      <c r="CP137" s="162"/>
      <c r="CQ137" s="162"/>
      <c r="CR137" s="162"/>
      <c r="CS137" s="162"/>
      <c r="CT137" s="161">
        <f t="shared" si="83"/>
        <v>0</v>
      </c>
      <c r="CU137" s="161"/>
      <c r="CV137" s="161"/>
      <c r="CW137" s="161"/>
      <c r="CX137" s="161"/>
      <c r="CY137" s="162">
        <f t="shared" si="84"/>
        <v>0</v>
      </c>
      <c r="CZ137" s="162"/>
      <c r="DA137" s="162"/>
      <c r="DB137" s="162"/>
      <c r="DC137" s="162"/>
      <c r="DD137" s="162"/>
      <c r="DE137" s="162"/>
      <c r="DF137" s="162"/>
      <c r="DG137" s="162"/>
      <c r="DH137" s="162"/>
      <c r="DI137" s="161">
        <f t="shared" si="85"/>
        <v>0</v>
      </c>
      <c r="DJ137" s="161"/>
      <c r="DK137" s="161"/>
      <c r="DL137" s="161"/>
      <c r="DM137" s="161"/>
      <c r="DN137" s="162">
        <f t="shared" si="86"/>
        <v>0</v>
      </c>
      <c r="DO137" s="162"/>
      <c r="DP137" s="162"/>
      <c r="DQ137" s="162"/>
      <c r="DR137" s="162"/>
    </row>
    <row r="138" spans="1:122" hidden="1">
      <c r="A138" s="129"/>
      <c r="B138" s="17"/>
      <c r="C138" s="98"/>
      <c r="D138" s="58"/>
      <c r="E138" s="58"/>
      <c r="F138" s="59"/>
      <c r="G138" s="59"/>
      <c r="H138" s="59"/>
      <c r="I138" s="59"/>
      <c r="J138" s="59"/>
      <c r="K138" s="59"/>
      <c r="L138" s="59"/>
      <c r="M138" s="61"/>
      <c r="N138" s="60"/>
      <c r="O138" s="60"/>
      <c r="P138" s="59"/>
      <c r="Q138" s="59"/>
      <c r="R138" s="59"/>
      <c r="S138" s="59"/>
      <c r="T138" s="59"/>
      <c r="U138" s="59"/>
      <c r="V138" s="59"/>
      <c r="W138" s="98"/>
      <c r="X138" s="58"/>
      <c r="Y138" s="58"/>
      <c r="Z138" s="63"/>
      <c r="AA138" s="63"/>
      <c r="AB138" s="63"/>
      <c r="AC138" s="18"/>
      <c r="AD138" s="18"/>
      <c r="AE138" s="18"/>
      <c r="AF138" s="18"/>
      <c r="AG138" s="162">
        <f t="shared" si="87"/>
        <v>0</v>
      </c>
      <c r="AH138" s="162"/>
      <c r="AI138" s="162"/>
      <c r="AJ138" s="162"/>
      <c r="AK138" s="162"/>
      <c r="AL138" s="162"/>
      <c r="AM138" s="162"/>
      <c r="AN138" s="162"/>
      <c r="AO138" s="162"/>
      <c r="AP138" s="162"/>
      <c r="AQ138" s="161">
        <f t="shared" si="88"/>
        <v>0</v>
      </c>
      <c r="AR138" s="161"/>
      <c r="AS138" s="161"/>
      <c r="AT138" s="161"/>
      <c r="AU138" s="161"/>
      <c r="AV138" s="162">
        <f t="shared" si="89"/>
        <v>0</v>
      </c>
      <c r="AW138" s="162"/>
      <c r="AX138" s="162"/>
      <c r="AY138" s="162"/>
      <c r="AZ138" s="162"/>
      <c r="BA138" s="161">
        <f t="shared" si="90"/>
        <v>0</v>
      </c>
      <c r="BB138" s="161"/>
      <c r="BC138" s="161"/>
      <c r="BD138" s="161"/>
      <c r="BE138" s="161"/>
      <c r="BF138" s="161">
        <f t="shared" si="77"/>
        <v>0</v>
      </c>
      <c r="BG138" s="161"/>
      <c r="BH138" s="161"/>
      <c r="BI138" s="161"/>
      <c r="BJ138" s="161"/>
      <c r="BK138" s="162">
        <f t="shared" si="78"/>
        <v>0</v>
      </c>
      <c r="BL138" s="162"/>
      <c r="BM138" s="162"/>
      <c r="BN138" s="162"/>
      <c r="BO138" s="162"/>
      <c r="BP138" s="162"/>
      <c r="BQ138" s="162"/>
      <c r="BR138" s="162"/>
      <c r="BS138" s="162"/>
      <c r="BT138" s="162"/>
      <c r="BU138" s="161">
        <f t="shared" si="79"/>
        <v>0</v>
      </c>
      <c r="BV138" s="161"/>
      <c r="BW138" s="161"/>
      <c r="BX138" s="161"/>
      <c r="BY138" s="161"/>
      <c r="BZ138" s="162">
        <f t="shared" si="80"/>
        <v>0</v>
      </c>
      <c r="CA138" s="162"/>
      <c r="CB138" s="162"/>
      <c r="CC138" s="162"/>
      <c r="CD138" s="162"/>
      <c r="CE138" s="161">
        <f t="shared" si="81"/>
        <v>0</v>
      </c>
      <c r="CF138" s="161"/>
      <c r="CG138" s="161"/>
      <c r="CH138" s="161"/>
      <c r="CI138" s="161"/>
      <c r="CJ138" s="161">
        <f t="shared" si="82"/>
        <v>0</v>
      </c>
      <c r="CK138" s="161"/>
      <c r="CL138" s="161"/>
      <c r="CM138" s="161"/>
      <c r="CN138" s="161"/>
      <c r="CO138" s="162"/>
      <c r="CP138" s="162"/>
      <c r="CQ138" s="162"/>
      <c r="CR138" s="162"/>
      <c r="CS138" s="162"/>
      <c r="CT138" s="161">
        <f t="shared" si="83"/>
        <v>0</v>
      </c>
      <c r="CU138" s="161"/>
      <c r="CV138" s="161"/>
      <c r="CW138" s="161"/>
      <c r="CX138" s="161"/>
      <c r="CY138" s="162">
        <f t="shared" si="84"/>
        <v>0</v>
      </c>
      <c r="CZ138" s="162"/>
      <c r="DA138" s="162"/>
      <c r="DB138" s="162"/>
      <c r="DC138" s="162"/>
      <c r="DD138" s="162"/>
      <c r="DE138" s="162"/>
      <c r="DF138" s="162"/>
      <c r="DG138" s="162"/>
      <c r="DH138" s="162"/>
      <c r="DI138" s="161">
        <f t="shared" si="85"/>
        <v>0</v>
      </c>
      <c r="DJ138" s="161"/>
      <c r="DK138" s="161"/>
      <c r="DL138" s="161"/>
      <c r="DM138" s="161"/>
      <c r="DN138" s="162">
        <f t="shared" si="86"/>
        <v>0</v>
      </c>
      <c r="DO138" s="162"/>
      <c r="DP138" s="162"/>
      <c r="DQ138" s="162"/>
      <c r="DR138" s="162"/>
    </row>
    <row r="139" spans="1:122" ht="138" hidden="1" customHeight="1">
      <c r="A139" s="113" t="s">
        <v>49</v>
      </c>
      <c r="B139" s="17">
        <v>7454</v>
      </c>
      <c r="C139" s="58" t="s">
        <v>124</v>
      </c>
      <c r="D139" s="58" t="s">
        <v>398</v>
      </c>
      <c r="E139" s="58" t="s">
        <v>125</v>
      </c>
      <c r="F139" s="59"/>
      <c r="G139" s="59"/>
      <c r="H139" s="59"/>
      <c r="I139" s="59"/>
      <c r="J139" s="59"/>
      <c r="K139" s="59"/>
      <c r="L139" s="59"/>
      <c r="M139" s="64" t="s">
        <v>486</v>
      </c>
      <c r="N139" s="66" t="s">
        <v>424</v>
      </c>
      <c r="O139" s="60" t="s">
        <v>487</v>
      </c>
      <c r="P139" s="59">
        <v>17</v>
      </c>
      <c r="Q139" s="59"/>
      <c r="R139" s="59"/>
      <c r="S139" s="59"/>
      <c r="T139" s="59"/>
      <c r="U139" s="59"/>
      <c r="V139" s="59"/>
      <c r="W139" s="58" t="s">
        <v>488</v>
      </c>
      <c r="X139" s="58" t="s">
        <v>388</v>
      </c>
      <c r="Y139" s="58" t="s">
        <v>142</v>
      </c>
      <c r="Z139" s="80" t="s">
        <v>147</v>
      </c>
      <c r="AA139" s="81" t="s">
        <v>95</v>
      </c>
      <c r="AB139" s="81" t="s">
        <v>148</v>
      </c>
      <c r="AC139" s="18"/>
      <c r="AD139" s="18" t="s">
        <v>153</v>
      </c>
      <c r="AE139" s="18" t="s">
        <v>413</v>
      </c>
      <c r="AF139" s="18" t="s">
        <v>399</v>
      </c>
      <c r="AG139" s="162">
        <f t="shared" si="87"/>
        <v>0</v>
      </c>
      <c r="AH139" s="162"/>
      <c r="AI139" s="162"/>
      <c r="AJ139" s="162"/>
      <c r="AK139" s="162"/>
      <c r="AL139" s="162"/>
      <c r="AM139" s="162"/>
      <c r="AN139" s="162"/>
      <c r="AO139" s="162"/>
      <c r="AP139" s="162"/>
      <c r="AQ139" s="161">
        <f t="shared" si="88"/>
        <v>0</v>
      </c>
      <c r="AR139" s="161"/>
      <c r="AS139" s="161"/>
      <c r="AT139" s="161"/>
      <c r="AU139" s="161"/>
      <c r="AV139" s="162">
        <f t="shared" si="89"/>
        <v>0</v>
      </c>
      <c r="AW139" s="162"/>
      <c r="AX139" s="162"/>
      <c r="AY139" s="162"/>
      <c r="AZ139" s="162"/>
      <c r="BA139" s="161">
        <f t="shared" si="90"/>
        <v>0</v>
      </c>
      <c r="BB139" s="161"/>
      <c r="BC139" s="161"/>
      <c r="BD139" s="161"/>
      <c r="BE139" s="161"/>
      <c r="BF139" s="161">
        <f t="shared" si="77"/>
        <v>0</v>
      </c>
      <c r="BG139" s="161"/>
      <c r="BH139" s="161"/>
      <c r="BI139" s="161"/>
      <c r="BJ139" s="161"/>
      <c r="BK139" s="162">
        <f t="shared" si="78"/>
        <v>0</v>
      </c>
      <c r="BL139" s="162"/>
      <c r="BM139" s="162"/>
      <c r="BN139" s="162"/>
      <c r="BO139" s="162"/>
      <c r="BP139" s="162"/>
      <c r="BQ139" s="162"/>
      <c r="BR139" s="162"/>
      <c r="BS139" s="162"/>
      <c r="BT139" s="162"/>
      <c r="BU139" s="161">
        <f t="shared" si="79"/>
        <v>0</v>
      </c>
      <c r="BV139" s="161"/>
      <c r="BW139" s="161"/>
      <c r="BX139" s="161"/>
      <c r="BY139" s="161"/>
      <c r="BZ139" s="162">
        <f t="shared" si="80"/>
        <v>0</v>
      </c>
      <c r="CA139" s="162"/>
      <c r="CB139" s="162"/>
      <c r="CC139" s="162"/>
      <c r="CD139" s="162"/>
      <c r="CE139" s="161">
        <f t="shared" si="81"/>
        <v>0</v>
      </c>
      <c r="CF139" s="161"/>
      <c r="CG139" s="161"/>
      <c r="CH139" s="161"/>
      <c r="CI139" s="161"/>
      <c r="CJ139" s="161">
        <f t="shared" si="82"/>
        <v>0</v>
      </c>
      <c r="CK139" s="161"/>
      <c r="CL139" s="161"/>
      <c r="CM139" s="161"/>
      <c r="CN139" s="161"/>
      <c r="CO139" s="162"/>
      <c r="CP139" s="162"/>
      <c r="CQ139" s="162"/>
      <c r="CR139" s="162"/>
      <c r="CS139" s="162"/>
      <c r="CT139" s="161">
        <f t="shared" si="83"/>
        <v>0</v>
      </c>
      <c r="CU139" s="161"/>
      <c r="CV139" s="161"/>
      <c r="CW139" s="161"/>
      <c r="CX139" s="161"/>
      <c r="CY139" s="162">
        <f t="shared" si="84"/>
        <v>0</v>
      </c>
      <c r="CZ139" s="162"/>
      <c r="DA139" s="162"/>
      <c r="DB139" s="162"/>
      <c r="DC139" s="162"/>
      <c r="DD139" s="162"/>
      <c r="DE139" s="162"/>
      <c r="DF139" s="162"/>
      <c r="DG139" s="162"/>
      <c r="DH139" s="162"/>
      <c r="DI139" s="161">
        <f t="shared" si="85"/>
        <v>0</v>
      </c>
      <c r="DJ139" s="161"/>
      <c r="DK139" s="161"/>
      <c r="DL139" s="161"/>
      <c r="DM139" s="161"/>
      <c r="DN139" s="162">
        <f t="shared" si="86"/>
        <v>0</v>
      </c>
      <c r="DO139" s="162"/>
      <c r="DP139" s="162"/>
      <c r="DQ139" s="162"/>
      <c r="DR139" s="162"/>
    </row>
    <row r="140" spans="1:122" ht="15.75" hidden="1" customHeight="1">
      <c r="A140" s="113"/>
      <c r="B140" s="14"/>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12"/>
      <c r="AD140" s="12"/>
      <c r="AE140" s="12"/>
      <c r="AF140" s="12"/>
      <c r="AG140" s="162">
        <f t="shared" si="87"/>
        <v>0</v>
      </c>
      <c r="AH140" s="162"/>
      <c r="AI140" s="153"/>
      <c r="AJ140" s="153"/>
      <c r="AK140" s="153"/>
      <c r="AL140" s="153"/>
      <c r="AM140" s="153"/>
      <c r="AN140" s="153"/>
      <c r="AO140" s="153"/>
      <c r="AP140" s="162"/>
      <c r="AQ140" s="161">
        <f t="shared" si="88"/>
        <v>0</v>
      </c>
      <c r="AR140" s="155"/>
      <c r="AS140" s="155"/>
      <c r="AT140" s="155"/>
      <c r="AU140" s="155"/>
      <c r="AV140" s="162">
        <f t="shared" si="89"/>
        <v>0</v>
      </c>
      <c r="AW140" s="153"/>
      <c r="AX140" s="153"/>
      <c r="AY140" s="153"/>
      <c r="AZ140" s="153"/>
      <c r="BA140" s="161">
        <f t="shared" si="90"/>
        <v>0</v>
      </c>
      <c r="BB140" s="155"/>
      <c r="BC140" s="155"/>
      <c r="BD140" s="155"/>
      <c r="BE140" s="155"/>
      <c r="BF140" s="161">
        <f t="shared" si="77"/>
        <v>0</v>
      </c>
      <c r="BG140" s="155"/>
      <c r="BH140" s="155"/>
      <c r="BI140" s="155"/>
      <c r="BJ140" s="155"/>
      <c r="BK140" s="162">
        <f t="shared" si="78"/>
        <v>0</v>
      </c>
      <c r="BL140" s="162"/>
      <c r="BM140" s="153"/>
      <c r="BN140" s="153"/>
      <c r="BO140" s="153"/>
      <c r="BP140" s="153"/>
      <c r="BQ140" s="153"/>
      <c r="BR140" s="153"/>
      <c r="BS140" s="153"/>
      <c r="BT140" s="162"/>
      <c r="BU140" s="161">
        <f t="shared" si="79"/>
        <v>0</v>
      </c>
      <c r="BV140" s="155"/>
      <c r="BW140" s="155"/>
      <c r="BX140" s="155"/>
      <c r="BY140" s="155"/>
      <c r="BZ140" s="162">
        <f t="shared" si="80"/>
        <v>0</v>
      </c>
      <c r="CA140" s="153"/>
      <c r="CB140" s="153"/>
      <c r="CC140" s="153"/>
      <c r="CD140" s="153"/>
      <c r="CE140" s="161">
        <f t="shared" si="81"/>
        <v>0</v>
      </c>
      <c r="CF140" s="155"/>
      <c r="CG140" s="155"/>
      <c r="CH140" s="155"/>
      <c r="CI140" s="155"/>
      <c r="CJ140" s="161">
        <f t="shared" si="82"/>
        <v>0</v>
      </c>
      <c r="CK140" s="155"/>
      <c r="CL140" s="155"/>
      <c r="CM140" s="155"/>
      <c r="CN140" s="155"/>
      <c r="CO140" s="162"/>
      <c r="CP140" s="153"/>
      <c r="CQ140" s="153"/>
      <c r="CR140" s="153"/>
      <c r="CS140" s="162"/>
      <c r="CT140" s="161">
        <f t="shared" si="83"/>
        <v>0</v>
      </c>
      <c r="CU140" s="155"/>
      <c r="CV140" s="155"/>
      <c r="CW140" s="155"/>
      <c r="CX140" s="155"/>
      <c r="CY140" s="162">
        <f t="shared" si="84"/>
        <v>0</v>
      </c>
      <c r="CZ140" s="153"/>
      <c r="DA140" s="153"/>
      <c r="DB140" s="153"/>
      <c r="DC140" s="153"/>
      <c r="DD140" s="162"/>
      <c r="DE140" s="153"/>
      <c r="DF140" s="153"/>
      <c r="DG140" s="153"/>
      <c r="DH140" s="162"/>
      <c r="DI140" s="161">
        <f t="shared" si="85"/>
        <v>0</v>
      </c>
      <c r="DJ140" s="155"/>
      <c r="DK140" s="155"/>
      <c r="DL140" s="155"/>
      <c r="DM140" s="155"/>
      <c r="DN140" s="162">
        <f t="shared" si="86"/>
        <v>0</v>
      </c>
      <c r="DO140" s="153"/>
      <c r="DP140" s="153"/>
      <c r="DQ140" s="153"/>
      <c r="DR140" s="153"/>
    </row>
    <row r="141" spans="1:122" ht="36">
      <c r="A141" s="113" t="s">
        <v>370</v>
      </c>
      <c r="B141" s="14">
        <v>7500</v>
      </c>
      <c r="C141" s="97" t="s">
        <v>387</v>
      </c>
      <c r="D141" s="93" t="s">
        <v>387</v>
      </c>
      <c r="E141" s="93" t="s">
        <v>387</v>
      </c>
      <c r="F141" s="93" t="s">
        <v>387</v>
      </c>
      <c r="G141" s="93" t="s">
        <v>387</v>
      </c>
      <c r="H141" s="93" t="s">
        <v>387</v>
      </c>
      <c r="I141" s="93" t="s">
        <v>387</v>
      </c>
      <c r="J141" s="93" t="s">
        <v>387</v>
      </c>
      <c r="K141" s="93" t="s">
        <v>387</v>
      </c>
      <c r="L141" s="93" t="s">
        <v>387</v>
      </c>
      <c r="M141" s="93" t="s">
        <v>387</v>
      </c>
      <c r="N141" s="93" t="s">
        <v>387</v>
      </c>
      <c r="O141" s="93" t="s">
        <v>387</v>
      </c>
      <c r="P141" s="93" t="s">
        <v>387</v>
      </c>
      <c r="Q141" s="94" t="s">
        <v>387</v>
      </c>
      <c r="R141" s="94" t="s">
        <v>387</v>
      </c>
      <c r="S141" s="94" t="s">
        <v>387</v>
      </c>
      <c r="T141" s="94" t="s">
        <v>387</v>
      </c>
      <c r="U141" s="94" t="s">
        <v>387</v>
      </c>
      <c r="V141" s="94" t="s">
        <v>387</v>
      </c>
      <c r="W141" s="94" t="s">
        <v>387</v>
      </c>
      <c r="X141" s="93" t="s">
        <v>387</v>
      </c>
      <c r="Y141" s="93" t="s">
        <v>387</v>
      </c>
      <c r="Z141" s="93" t="s">
        <v>387</v>
      </c>
      <c r="AA141" s="93" t="s">
        <v>387</v>
      </c>
      <c r="AB141" s="93" t="s">
        <v>387</v>
      </c>
      <c r="AC141" s="8" t="s">
        <v>387</v>
      </c>
      <c r="AD141" s="8" t="s">
        <v>387</v>
      </c>
      <c r="AE141" s="8"/>
      <c r="AF141" s="8"/>
      <c r="AG141" s="162">
        <f t="shared" si="87"/>
        <v>0</v>
      </c>
      <c r="AH141" s="162"/>
      <c r="AI141" s="153"/>
      <c r="AJ141" s="153"/>
      <c r="AK141" s="153"/>
      <c r="AL141" s="153"/>
      <c r="AM141" s="153"/>
      <c r="AN141" s="153"/>
      <c r="AO141" s="153"/>
      <c r="AP141" s="162"/>
      <c r="AQ141" s="161">
        <f t="shared" si="88"/>
        <v>0</v>
      </c>
      <c r="AR141" s="155"/>
      <c r="AS141" s="155"/>
      <c r="AT141" s="155"/>
      <c r="AU141" s="155"/>
      <c r="AV141" s="162">
        <f t="shared" si="89"/>
        <v>0</v>
      </c>
      <c r="AW141" s="153"/>
      <c r="AX141" s="153"/>
      <c r="AY141" s="153"/>
      <c r="AZ141" s="153"/>
      <c r="BA141" s="161">
        <f t="shared" si="90"/>
        <v>0</v>
      </c>
      <c r="BB141" s="155"/>
      <c r="BC141" s="155"/>
      <c r="BD141" s="155"/>
      <c r="BE141" s="155"/>
      <c r="BF141" s="161">
        <f t="shared" si="77"/>
        <v>0</v>
      </c>
      <c r="BG141" s="155"/>
      <c r="BH141" s="155"/>
      <c r="BI141" s="155"/>
      <c r="BJ141" s="155"/>
      <c r="BK141" s="162">
        <f t="shared" si="78"/>
        <v>0</v>
      </c>
      <c r="BL141" s="162"/>
      <c r="BM141" s="153"/>
      <c r="BN141" s="153"/>
      <c r="BO141" s="153"/>
      <c r="BP141" s="153"/>
      <c r="BQ141" s="153"/>
      <c r="BR141" s="153"/>
      <c r="BS141" s="153"/>
      <c r="BT141" s="162"/>
      <c r="BU141" s="161">
        <f t="shared" si="79"/>
        <v>0</v>
      </c>
      <c r="BV141" s="155"/>
      <c r="BW141" s="155"/>
      <c r="BX141" s="155"/>
      <c r="BY141" s="155"/>
      <c r="BZ141" s="162">
        <f t="shared" si="80"/>
        <v>0</v>
      </c>
      <c r="CA141" s="153"/>
      <c r="CB141" s="153"/>
      <c r="CC141" s="153"/>
      <c r="CD141" s="153"/>
      <c r="CE141" s="161">
        <f t="shared" si="81"/>
        <v>0</v>
      </c>
      <c r="CF141" s="155"/>
      <c r="CG141" s="155"/>
      <c r="CH141" s="155"/>
      <c r="CI141" s="155"/>
      <c r="CJ141" s="161">
        <f t="shared" si="82"/>
        <v>0</v>
      </c>
      <c r="CK141" s="155"/>
      <c r="CL141" s="155"/>
      <c r="CM141" s="155"/>
      <c r="CN141" s="155"/>
      <c r="CO141" s="162"/>
      <c r="CP141" s="153"/>
      <c r="CQ141" s="153"/>
      <c r="CR141" s="153"/>
      <c r="CS141" s="162"/>
      <c r="CT141" s="161">
        <f t="shared" si="83"/>
        <v>0</v>
      </c>
      <c r="CU141" s="155"/>
      <c r="CV141" s="155"/>
      <c r="CW141" s="155"/>
      <c r="CX141" s="155"/>
      <c r="CY141" s="162">
        <f t="shared" si="84"/>
        <v>0</v>
      </c>
      <c r="CZ141" s="153"/>
      <c r="DA141" s="153"/>
      <c r="DB141" s="153"/>
      <c r="DC141" s="153"/>
      <c r="DD141" s="162"/>
      <c r="DE141" s="153"/>
      <c r="DF141" s="153"/>
      <c r="DG141" s="153"/>
      <c r="DH141" s="162"/>
      <c r="DI141" s="161">
        <f t="shared" si="85"/>
        <v>0</v>
      </c>
      <c r="DJ141" s="155"/>
      <c r="DK141" s="155"/>
      <c r="DL141" s="155"/>
      <c r="DM141" s="155"/>
      <c r="DN141" s="162">
        <f t="shared" si="86"/>
        <v>0</v>
      </c>
      <c r="DO141" s="153"/>
      <c r="DP141" s="153"/>
      <c r="DQ141" s="153"/>
      <c r="DR141" s="153"/>
    </row>
    <row r="142" spans="1:122" ht="15.75" hidden="1" customHeight="1">
      <c r="A142" s="114" t="s">
        <v>92</v>
      </c>
      <c r="B142" s="15">
        <v>7501</v>
      </c>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16"/>
      <c r="AD142" s="16"/>
      <c r="AE142" s="16"/>
      <c r="AF142" s="16"/>
      <c r="AG142" s="162">
        <f t="shared" si="87"/>
        <v>0</v>
      </c>
      <c r="AH142" s="165"/>
      <c r="AI142" s="160"/>
      <c r="AJ142" s="160"/>
      <c r="AK142" s="160"/>
      <c r="AL142" s="160"/>
      <c r="AM142" s="160"/>
      <c r="AN142" s="160"/>
      <c r="AO142" s="160"/>
      <c r="AP142" s="165"/>
      <c r="AQ142" s="161">
        <f t="shared" si="88"/>
        <v>0</v>
      </c>
      <c r="AR142" s="159"/>
      <c r="AS142" s="159"/>
      <c r="AT142" s="159"/>
      <c r="AU142" s="159"/>
      <c r="AV142" s="162">
        <f t="shared" si="89"/>
        <v>0</v>
      </c>
      <c r="AW142" s="160"/>
      <c r="AX142" s="160"/>
      <c r="AY142" s="160"/>
      <c r="AZ142" s="160"/>
      <c r="BA142" s="161">
        <f t="shared" si="90"/>
        <v>0</v>
      </c>
      <c r="BB142" s="159"/>
      <c r="BC142" s="159"/>
      <c r="BD142" s="159"/>
      <c r="BE142" s="159"/>
      <c r="BF142" s="161">
        <f t="shared" si="77"/>
        <v>0</v>
      </c>
      <c r="BG142" s="159"/>
      <c r="BH142" s="159"/>
      <c r="BI142" s="159"/>
      <c r="BJ142" s="159"/>
      <c r="BK142" s="162">
        <f t="shared" si="78"/>
        <v>0</v>
      </c>
      <c r="BL142" s="165"/>
      <c r="BM142" s="160"/>
      <c r="BN142" s="160"/>
      <c r="BO142" s="160"/>
      <c r="BP142" s="160"/>
      <c r="BQ142" s="160"/>
      <c r="BR142" s="160"/>
      <c r="BS142" s="160"/>
      <c r="BT142" s="165"/>
      <c r="BU142" s="161">
        <f t="shared" si="79"/>
        <v>0</v>
      </c>
      <c r="BV142" s="159"/>
      <c r="BW142" s="159"/>
      <c r="BX142" s="159"/>
      <c r="BY142" s="159"/>
      <c r="BZ142" s="162">
        <f t="shared" si="80"/>
        <v>0</v>
      </c>
      <c r="CA142" s="160"/>
      <c r="CB142" s="160"/>
      <c r="CC142" s="160"/>
      <c r="CD142" s="160"/>
      <c r="CE142" s="161">
        <f t="shared" si="81"/>
        <v>0</v>
      </c>
      <c r="CF142" s="159"/>
      <c r="CG142" s="159"/>
      <c r="CH142" s="159"/>
      <c r="CI142" s="159"/>
      <c r="CJ142" s="161">
        <f t="shared" si="82"/>
        <v>0</v>
      </c>
      <c r="CK142" s="159"/>
      <c r="CL142" s="159"/>
      <c r="CM142" s="159"/>
      <c r="CN142" s="159"/>
      <c r="CO142" s="165"/>
      <c r="CP142" s="160"/>
      <c r="CQ142" s="160"/>
      <c r="CR142" s="160"/>
      <c r="CS142" s="165"/>
      <c r="CT142" s="161">
        <f t="shared" si="83"/>
        <v>0</v>
      </c>
      <c r="CU142" s="159"/>
      <c r="CV142" s="159"/>
      <c r="CW142" s="159"/>
      <c r="CX142" s="159"/>
      <c r="CY142" s="162">
        <f t="shared" si="84"/>
        <v>0</v>
      </c>
      <c r="CZ142" s="160"/>
      <c r="DA142" s="160"/>
      <c r="DB142" s="160"/>
      <c r="DC142" s="160"/>
      <c r="DD142" s="165"/>
      <c r="DE142" s="160"/>
      <c r="DF142" s="160"/>
      <c r="DG142" s="160"/>
      <c r="DH142" s="165"/>
      <c r="DI142" s="161">
        <f t="shared" si="85"/>
        <v>0</v>
      </c>
      <c r="DJ142" s="159"/>
      <c r="DK142" s="159"/>
      <c r="DL142" s="159"/>
      <c r="DM142" s="159"/>
      <c r="DN142" s="162">
        <f t="shared" si="86"/>
        <v>0</v>
      </c>
      <c r="DO142" s="160"/>
      <c r="DP142" s="160"/>
      <c r="DQ142" s="160"/>
      <c r="DR142" s="160"/>
    </row>
    <row r="143" spans="1:122" hidden="1">
      <c r="A143" s="115" t="s">
        <v>93</v>
      </c>
      <c r="B143" s="17"/>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18"/>
      <c r="AD143" s="18"/>
      <c r="AE143" s="18"/>
      <c r="AF143" s="18"/>
      <c r="AG143" s="162">
        <f t="shared" si="87"/>
        <v>0</v>
      </c>
      <c r="AH143" s="162"/>
      <c r="AI143" s="162"/>
      <c r="AJ143" s="162"/>
      <c r="AK143" s="162"/>
      <c r="AL143" s="162"/>
      <c r="AM143" s="162"/>
      <c r="AN143" s="162"/>
      <c r="AO143" s="162"/>
      <c r="AP143" s="162"/>
      <c r="AQ143" s="161">
        <f t="shared" si="88"/>
        <v>0</v>
      </c>
      <c r="AR143" s="161"/>
      <c r="AS143" s="161"/>
      <c r="AT143" s="161"/>
      <c r="AU143" s="161"/>
      <c r="AV143" s="162">
        <f t="shared" si="89"/>
        <v>0</v>
      </c>
      <c r="AW143" s="162"/>
      <c r="AX143" s="162"/>
      <c r="AY143" s="162"/>
      <c r="AZ143" s="162"/>
      <c r="BA143" s="161">
        <f t="shared" si="90"/>
        <v>0</v>
      </c>
      <c r="BB143" s="161"/>
      <c r="BC143" s="161"/>
      <c r="BD143" s="161"/>
      <c r="BE143" s="161"/>
      <c r="BF143" s="161">
        <f t="shared" si="77"/>
        <v>0</v>
      </c>
      <c r="BG143" s="161"/>
      <c r="BH143" s="161"/>
      <c r="BI143" s="161"/>
      <c r="BJ143" s="161"/>
      <c r="BK143" s="162">
        <f t="shared" si="78"/>
        <v>0</v>
      </c>
      <c r="BL143" s="162"/>
      <c r="BM143" s="162"/>
      <c r="BN143" s="162"/>
      <c r="BO143" s="162"/>
      <c r="BP143" s="162"/>
      <c r="BQ143" s="162"/>
      <c r="BR143" s="162"/>
      <c r="BS143" s="162"/>
      <c r="BT143" s="162"/>
      <c r="BU143" s="161">
        <f t="shared" si="79"/>
        <v>0</v>
      </c>
      <c r="BV143" s="161"/>
      <c r="BW143" s="161"/>
      <c r="BX143" s="161"/>
      <c r="BY143" s="161"/>
      <c r="BZ143" s="162">
        <f t="shared" si="80"/>
        <v>0</v>
      </c>
      <c r="CA143" s="162"/>
      <c r="CB143" s="162"/>
      <c r="CC143" s="162"/>
      <c r="CD143" s="162"/>
      <c r="CE143" s="161">
        <f t="shared" si="81"/>
        <v>0</v>
      </c>
      <c r="CF143" s="161"/>
      <c r="CG143" s="161"/>
      <c r="CH143" s="161"/>
      <c r="CI143" s="161"/>
      <c r="CJ143" s="161">
        <f t="shared" si="82"/>
        <v>0</v>
      </c>
      <c r="CK143" s="161"/>
      <c r="CL143" s="161"/>
      <c r="CM143" s="161"/>
      <c r="CN143" s="161"/>
      <c r="CO143" s="162"/>
      <c r="CP143" s="162"/>
      <c r="CQ143" s="162"/>
      <c r="CR143" s="162"/>
      <c r="CS143" s="162"/>
      <c r="CT143" s="161">
        <f t="shared" si="83"/>
        <v>0</v>
      </c>
      <c r="CU143" s="161"/>
      <c r="CV143" s="161"/>
      <c r="CW143" s="161"/>
      <c r="CX143" s="161"/>
      <c r="CY143" s="162">
        <f t="shared" si="84"/>
        <v>0</v>
      </c>
      <c r="CZ143" s="162"/>
      <c r="DA143" s="162"/>
      <c r="DB143" s="162"/>
      <c r="DC143" s="162"/>
      <c r="DD143" s="162"/>
      <c r="DE143" s="162"/>
      <c r="DF143" s="162"/>
      <c r="DG143" s="162"/>
      <c r="DH143" s="162"/>
      <c r="DI143" s="161">
        <f t="shared" si="85"/>
        <v>0</v>
      </c>
      <c r="DJ143" s="161"/>
      <c r="DK143" s="161"/>
      <c r="DL143" s="161"/>
      <c r="DM143" s="161"/>
      <c r="DN143" s="162">
        <f t="shared" si="86"/>
        <v>0</v>
      </c>
      <c r="DO143" s="162"/>
      <c r="DP143" s="162"/>
      <c r="DQ143" s="162"/>
      <c r="DR143" s="162"/>
    </row>
    <row r="144" spans="1:122" ht="48">
      <c r="A144" s="130" t="s">
        <v>461</v>
      </c>
      <c r="B144" s="33">
        <v>7600</v>
      </c>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12"/>
      <c r="AD144" s="12"/>
      <c r="AE144" s="12"/>
      <c r="AF144" s="12"/>
      <c r="AG144" s="162">
        <f t="shared" si="87"/>
        <v>0</v>
      </c>
      <c r="AH144" s="162"/>
      <c r="AI144" s="153"/>
      <c r="AJ144" s="153"/>
      <c r="AK144" s="153"/>
      <c r="AL144" s="153"/>
      <c r="AM144" s="153"/>
      <c r="AN144" s="153"/>
      <c r="AO144" s="153"/>
      <c r="AP144" s="162"/>
      <c r="AQ144" s="161">
        <f t="shared" si="88"/>
        <v>0</v>
      </c>
      <c r="AR144" s="155"/>
      <c r="AS144" s="155"/>
      <c r="AT144" s="155"/>
      <c r="AU144" s="155"/>
      <c r="AV144" s="162">
        <f t="shared" si="89"/>
        <v>0</v>
      </c>
      <c r="AW144" s="153"/>
      <c r="AX144" s="153"/>
      <c r="AY144" s="153"/>
      <c r="AZ144" s="153"/>
      <c r="BA144" s="161">
        <f t="shared" si="90"/>
        <v>0</v>
      </c>
      <c r="BB144" s="155"/>
      <c r="BC144" s="155"/>
      <c r="BD144" s="155"/>
      <c r="BE144" s="155"/>
      <c r="BF144" s="161">
        <f t="shared" si="77"/>
        <v>0</v>
      </c>
      <c r="BG144" s="155"/>
      <c r="BH144" s="155"/>
      <c r="BI144" s="155"/>
      <c r="BJ144" s="155"/>
      <c r="BK144" s="162">
        <f t="shared" si="78"/>
        <v>0</v>
      </c>
      <c r="BL144" s="162"/>
      <c r="BM144" s="153"/>
      <c r="BN144" s="153"/>
      <c r="BO144" s="153"/>
      <c r="BP144" s="153"/>
      <c r="BQ144" s="153"/>
      <c r="BR144" s="153"/>
      <c r="BS144" s="153"/>
      <c r="BT144" s="162"/>
      <c r="BU144" s="161">
        <f t="shared" si="79"/>
        <v>0</v>
      </c>
      <c r="BV144" s="155"/>
      <c r="BW144" s="155"/>
      <c r="BX144" s="155"/>
      <c r="BY144" s="155"/>
      <c r="BZ144" s="162">
        <f t="shared" si="80"/>
        <v>0</v>
      </c>
      <c r="CA144" s="153"/>
      <c r="CB144" s="153"/>
      <c r="CC144" s="153"/>
      <c r="CD144" s="153"/>
      <c r="CE144" s="161">
        <f t="shared" si="81"/>
        <v>0</v>
      </c>
      <c r="CF144" s="155"/>
      <c r="CG144" s="155"/>
      <c r="CH144" s="155"/>
      <c r="CI144" s="155"/>
      <c r="CJ144" s="161">
        <f t="shared" si="82"/>
        <v>0</v>
      </c>
      <c r="CK144" s="155"/>
      <c r="CL144" s="155"/>
      <c r="CM144" s="155"/>
      <c r="CN144" s="155"/>
      <c r="CO144" s="162"/>
      <c r="CP144" s="153"/>
      <c r="CQ144" s="153"/>
      <c r="CR144" s="153"/>
      <c r="CS144" s="162"/>
      <c r="CT144" s="161">
        <f t="shared" si="83"/>
        <v>0</v>
      </c>
      <c r="CU144" s="155"/>
      <c r="CV144" s="155"/>
      <c r="CW144" s="155"/>
      <c r="CX144" s="155"/>
      <c r="CY144" s="162">
        <f t="shared" si="84"/>
        <v>0</v>
      </c>
      <c r="CZ144" s="153"/>
      <c r="DA144" s="153"/>
      <c r="DB144" s="153"/>
      <c r="DC144" s="153"/>
      <c r="DD144" s="162"/>
      <c r="DE144" s="153"/>
      <c r="DF144" s="153"/>
      <c r="DG144" s="153"/>
      <c r="DH144" s="162"/>
      <c r="DI144" s="161">
        <f t="shared" si="85"/>
        <v>0</v>
      </c>
      <c r="DJ144" s="155"/>
      <c r="DK144" s="155"/>
      <c r="DL144" s="155"/>
      <c r="DM144" s="155"/>
      <c r="DN144" s="162">
        <f t="shared" si="86"/>
        <v>0</v>
      </c>
      <c r="DO144" s="153"/>
      <c r="DP144" s="153"/>
      <c r="DQ144" s="153"/>
      <c r="DR144" s="153"/>
    </row>
    <row r="145" spans="1:122" ht="78.75">
      <c r="A145" s="175" t="s">
        <v>371</v>
      </c>
      <c r="B145" s="10">
        <v>7700</v>
      </c>
      <c r="C145" s="100" t="s">
        <v>387</v>
      </c>
      <c r="D145" s="93" t="s">
        <v>387</v>
      </c>
      <c r="E145" s="93" t="s">
        <v>387</v>
      </c>
      <c r="F145" s="93" t="s">
        <v>387</v>
      </c>
      <c r="G145" s="93" t="s">
        <v>387</v>
      </c>
      <c r="H145" s="93" t="s">
        <v>387</v>
      </c>
      <c r="I145" s="93" t="s">
        <v>387</v>
      </c>
      <c r="J145" s="93" t="s">
        <v>387</v>
      </c>
      <c r="K145" s="93" t="s">
        <v>387</v>
      </c>
      <c r="L145" s="93" t="s">
        <v>387</v>
      </c>
      <c r="M145" s="93" t="s">
        <v>387</v>
      </c>
      <c r="N145" s="93" t="s">
        <v>387</v>
      </c>
      <c r="O145" s="93" t="s">
        <v>387</v>
      </c>
      <c r="P145" s="93" t="s">
        <v>387</v>
      </c>
      <c r="Q145" s="94" t="s">
        <v>387</v>
      </c>
      <c r="R145" s="94" t="s">
        <v>387</v>
      </c>
      <c r="S145" s="94" t="s">
        <v>387</v>
      </c>
      <c r="T145" s="94" t="s">
        <v>387</v>
      </c>
      <c r="U145" s="94" t="s">
        <v>387</v>
      </c>
      <c r="V145" s="94" t="s">
        <v>387</v>
      </c>
      <c r="W145" s="94" t="s">
        <v>387</v>
      </c>
      <c r="X145" s="93" t="s">
        <v>387</v>
      </c>
      <c r="Y145" s="93" t="s">
        <v>387</v>
      </c>
      <c r="Z145" s="93" t="s">
        <v>387</v>
      </c>
      <c r="AA145" s="93" t="s">
        <v>387</v>
      </c>
      <c r="AB145" s="93" t="s">
        <v>387</v>
      </c>
      <c r="AC145" s="8" t="s">
        <v>387</v>
      </c>
      <c r="AD145" s="8" t="s">
        <v>387</v>
      </c>
      <c r="AE145" s="8"/>
      <c r="AF145" s="8"/>
      <c r="AG145" s="162">
        <f t="shared" si="87"/>
        <v>663</v>
      </c>
      <c r="AH145" s="162">
        <f t="shared" si="87"/>
        <v>663</v>
      </c>
      <c r="AI145" s="153">
        <f t="shared" ref="AI145:BE145" si="93">AI146+AI147</f>
        <v>0</v>
      </c>
      <c r="AJ145" s="153"/>
      <c r="AK145" s="153">
        <f t="shared" si="93"/>
        <v>0</v>
      </c>
      <c r="AL145" s="153"/>
      <c r="AM145" s="153">
        <f t="shared" si="93"/>
        <v>0</v>
      </c>
      <c r="AN145" s="153"/>
      <c r="AO145" s="153">
        <f t="shared" si="93"/>
        <v>663</v>
      </c>
      <c r="AP145" s="153">
        <f t="shared" si="93"/>
        <v>663</v>
      </c>
      <c r="AQ145" s="161">
        <f t="shared" si="88"/>
        <v>502.9</v>
      </c>
      <c r="AR145" s="155">
        <f t="shared" si="93"/>
        <v>0</v>
      </c>
      <c r="AS145" s="155">
        <f t="shared" si="93"/>
        <v>0</v>
      </c>
      <c r="AT145" s="155">
        <f t="shared" si="93"/>
        <v>0</v>
      </c>
      <c r="AU145" s="155">
        <f t="shared" si="93"/>
        <v>502.9</v>
      </c>
      <c r="AV145" s="162">
        <f t="shared" si="89"/>
        <v>678.9</v>
      </c>
      <c r="AW145" s="153">
        <f t="shared" si="93"/>
        <v>0</v>
      </c>
      <c r="AX145" s="153">
        <f t="shared" si="93"/>
        <v>0</v>
      </c>
      <c r="AY145" s="153">
        <f>AY146+AY147</f>
        <v>0</v>
      </c>
      <c r="AZ145" s="153">
        <f>AZ146+AZ147</f>
        <v>678.9</v>
      </c>
      <c r="BA145" s="161">
        <f t="shared" si="90"/>
        <v>678.9</v>
      </c>
      <c r="BB145" s="155">
        <f t="shared" si="93"/>
        <v>0</v>
      </c>
      <c r="BC145" s="155">
        <f t="shared" si="93"/>
        <v>0</v>
      </c>
      <c r="BD145" s="155">
        <f t="shared" si="93"/>
        <v>0</v>
      </c>
      <c r="BE145" s="155">
        <f t="shared" si="93"/>
        <v>678.9</v>
      </c>
      <c r="BF145" s="161">
        <f t="shared" si="77"/>
        <v>678.9</v>
      </c>
      <c r="BG145" s="155">
        <f>BG146+BG147</f>
        <v>0</v>
      </c>
      <c r="BH145" s="155">
        <f>BH146+BH147</f>
        <v>0</v>
      </c>
      <c r="BI145" s="155">
        <f>BI146+BI147</f>
        <v>0</v>
      </c>
      <c r="BJ145" s="155">
        <f>BJ146+BJ147</f>
        <v>678.9</v>
      </c>
      <c r="BK145" s="162">
        <f t="shared" si="78"/>
        <v>663</v>
      </c>
      <c r="BL145" s="162">
        <f>BN145+BP145+BR145+BT145</f>
        <v>663</v>
      </c>
      <c r="BM145" s="153">
        <f>BM146+BM147</f>
        <v>0</v>
      </c>
      <c r="BN145" s="153"/>
      <c r="BO145" s="153">
        <f>BO146+BO147</f>
        <v>0</v>
      </c>
      <c r="BP145" s="153"/>
      <c r="BQ145" s="153">
        <f>BQ146+BQ147</f>
        <v>0</v>
      </c>
      <c r="BR145" s="153"/>
      <c r="BS145" s="153">
        <f>BS146+BS147</f>
        <v>663</v>
      </c>
      <c r="BT145" s="153">
        <f>BT146+BT147</f>
        <v>663</v>
      </c>
      <c r="BU145" s="161">
        <f t="shared" si="79"/>
        <v>502.9</v>
      </c>
      <c r="BV145" s="155">
        <f>BV146+BV147</f>
        <v>0</v>
      </c>
      <c r="BW145" s="155">
        <f>BW146+BW147</f>
        <v>0</v>
      </c>
      <c r="BX145" s="155">
        <f>BX146+BX147</f>
        <v>0</v>
      </c>
      <c r="BY145" s="155">
        <f>BY146+BY147</f>
        <v>502.9</v>
      </c>
      <c r="BZ145" s="162">
        <f t="shared" si="80"/>
        <v>678.9</v>
      </c>
      <c r="CA145" s="153">
        <f>CA146+CA147</f>
        <v>0</v>
      </c>
      <c r="CB145" s="153">
        <f>CB146+CB147</f>
        <v>0</v>
      </c>
      <c r="CC145" s="153">
        <f>CC146+CC147</f>
        <v>0</v>
      </c>
      <c r="CD145" s="153">
        <f>CD146+CD147</f>
        <v>678.9</v>
      </c>
      <c r="CE145" s="161">
        <f t="shared" si="81"/>
        <v>678.9</v>
      </c>
      <c r="CF145" s="155">
        <f>CF146+CF147</f>
        <v>0</v>
      </c>
      <c r="CG145" s="155">
        <f>CG146+CG147</f>
        <v>0</v>
      </c>
      <c r="CH145" s="155">
        <f>CH146+CH147</f>
        <v>0</v>
      </c>
      <c r="CI145" s="155">
        <f>CI146+CI147</f>
        <v>678.9</v>
      </c>
      <c r="CJ145" s="161">
        <f t="shared" si="82"/>
        <v>678.9</v>
      </c>
      <c r="CK145" s="155">
        <f>CK146+CK147</f>
        <v>0</v>
      </c>
      <c r="CL145" s="155">
        <f>CL146+CL147</f>
        <v>0</v>
      </c>
      <c r="CM145" s="155">
        <f>CM146+CM147</f>
        <v>0</v>
      </c>
      <c r="CN145" s="155">
        <f>CN146+CN147</f>
        <v>678.9</v>
      </c>
      <c r="CO145" s="162">
        <f>CP145+CQ145+CR145+CS145</f>
        <v>663</v>
      </c>
      <c r="CP145" s="153"/>
      <c r="CQ145" s="153"/>
      <c r="CR145" s="153"/>
      <c r="CS145" s="153">
        <f>CS146+CS147</f>
        <v>663</v>
      </c>
      <c r="CT145" s="161">
        <f t="shared" si="83"/>
        <v>502.9</v>
      </c>
      <c r="CU145" s="155">
        <f>CU146+CU147</f>
        <v>0</v>
      </c>
      <c r="CV145" s="155">
        <f>CV146+CV147</f>
        <v>0</v>
      </c>
      <c r="CW145" s="155">
        <f>CW146+CW147</f>
        <v>0</v>
      </c>
      <c r="CX145" s="155">
        <f>CX146+CX147</f>
        <v>502.9</v>
      </c>
      <c r="CY145" s="162">
        <f t="shared" si="84"/>
        <v>678.9</v>
      </c>
      <c r="CZ145" s="153">
        <f>CZ146+CZ147</f>
        <v>0</v>
      </c>
      <c r="DA145" s="153">
        <f>DA146+DA147</f>
        <v>0</v>
      </c>
      <c r="DB145" s="153">
        <f>DB146+DB147</f>
        <v>0</v>
      </c>
      <c r="DC145" s="153">
        <f>DC146+DC147</f>
        <v>678.9</v>
      </c>
      <c r="DD145" s="162">
        <f>DE145+DF145+DG145+DH145</f>
        <v>663</v>
      </c>
      <c r="DE145" s="153"/>
      <c r="DF145" s="153"/>
      <c r="DG145" s="153"/>
      <c r="DH145" s="153">
        <f>DH146+DH147</f>
        <v>663</v>
      </c>
      <c r="DI145" s="161">
        <f t="shared" si="85"/>
        <v>502.9</v>
      </c>
      <c r="DJ145" s="155">
        <f>DJ146+DJ147</f>
        <v>0</v>
      </c>
      <c r="DK145" s="155">
        <f>DK146+DK147</f>
        <v>0</v>
      </c>
      <c r="DL145" s="155">
        <f>DL146+DL147</f>
        <v>0</v>
      </c>
      <c r="DM145" s="155">
        <f>DM146+DM147</f>
        <v>502.9</v>
      </c>
      <c r="DN145" s="162">
        <f t="shared" si="86"/>
        <v>678.9</v>
      </c>
      <c r="DO145" s="153">
        <f>DO146+DO147</f>
        <v>0</v>
      </c>
      <c r="DP145" s="153">
        <f>DP146+DP147</f>
        <v>0</v>
      </c>
      <c r="DQ145" s="153">
        <f>DQ146+DQ147</f>
        <v>0</v>
      </c>
      <c r="DR145" s="153">
        <f>DR146+DR147</f>
        <v>678.9</v>
      </c>
    </row>
    <row r="146" spans="1:122" ht="24">
      <c r="A146" s="113" t="s">
        <v>166</v>
      </c>
      <c r="B146" s="14">
        <v>7701</v>
      </c>
      <c r="C146" s="100" t="s">
        <v>387</v>
      </c>
      <c r="D146" s="93" t="s">
        <v>387</v>
      </c>
      <c r="E146" s="93" t="s">
        <v>387</v>
      </c>
      <c r="F146" s="93" t="s">
        <v>387</v>
      </c>
      <c r="G146" s="93" t="s">
        <v>387</v>
      </c>
      <c r="H146" s="93" t="s">
        <v>387</v>
      </c>
      <c r="I146" s="93" t="s">
        <v>387</v>
      </c>
      <c r="J146" s="93" t="s">
        <v>387</v>
      </c>
      <c r="K146" s="93" t="s">
        <v>387</v>
      </c>
      <c r="L146" s="93" t="s">
        <v>387</v>
      </c>
      <c r="M146" s="93" t="s">
        <v>387</v>
      </c>
      <c r="N146" s="93" t="s">
        <v>387</v>
      </c>
      <c r="O146" s="93" t="s">
        <v>387</v>
      </c>
      <c r="P146" s="93" t="s">
        <v>387</v>
      </c>
      <c r="Q146" s="94" t="s">
        <v>387</v>
      </c>
      <c r="R146" s="94" t="s">
        <v>387</v>
      </c>
      <c r="S146" s="94" t="s">
        <v>387</v>
      </c>
      <c r="T146" s="94" t="s">
        <v>387</v>
      </c>
      <c r="U146" s="94" t="s">
        <v>387</v>
      </c>
      <c r="V146" s="94" t="s">
        <v>387</v>
      </c>
      <c r="W146" s="94" t="s">
        <v>387</v>
      </c>
      <c r="X146" s="93" t="s">
        <v>387</v>
      </c>
      <c r="Y146" s="93" t="s">
        <v>387</v>
      </c>
      <c r="Z146" s="93" t="s">
        <v>387</v>
      </c>
      <c r="AA146" s="93" t="s">
        <v>387</v>
      </c>
      <c r="AB146" s="93" t="s">
        <v>387</v>
      </c>
      <c r="AC146" s="8" t="s">
        <v>387</v>
      </c>
      <c r="AD146" s="8" t="s">
        <v>387</v>
      </c>
      <c r="AE146" s="8"/>
      <c r="AF146" s="8"/>
      <c r="AG146" s="162">
        <f t="shared" si="87"/>
        <v>0</v>
      </c>
      <c r="AH146" s="162"/>
      <c r="AI146" s="153"/>
      <c r="AJ146" s="153"/>
      <c r="AK146" s="153"/>
      <c r="AL146" s="153"/>
      <c r="AM146" s="153"/>
      <c r="AN146" s="153"/>
      <c r="AO146" s="153"/>
      <c r="AP146" s="162"/>
      <c r="AQ146" s="161">
        <f t="shared" si="88"/>
        <v>0</v>
      </c>
      <c r="AR146" s="155"/>
      <c r="AS146" s="155"/>
      <c r="AT146" s="155"/>
      <c r="AU146" s="155"/>
      <c r="AV146" s="162">
        <f t="shared" si="89"/>
        <v>0</v>
      </c>
      <c r="AW146" s="153"/>
      <c r="AX146" s="153"/>
      <c r="AY146" s="153"/>
      <c r="AZ146" s="153"/>
      <c r="BA146" s="161">
        <f t="shared" si="90"/>
        <v>0</v>
      </c>
      <c r="BB146" s="155"/>
      <c r="BC146" s="155"/>
      <c r="BD146" s="155"/>
      <c r="BE146" s="155"/>
      <c r="BF146" s="161">
        <f t="shared" si="77"/>
        <v>0</v>
      </c>
      <c r="BG146" s="155"/>
      <c r="BH146" s="155"/>
      <c r="BI146" s="155"/>
      <c r="BJ146" s="155"/>
      <c r="BK146" s="162">
        <f t="shared" si="78"/>
        <v>0</v>
      </c>
      <c r="BL146" s="162"/>
      <c r="BM146" s="153"/>
      <c r="BN146" s="153"/>
      <c r="BO146" s="153"/>
      <c r="BP146" s="153"/>
      <c r="BQ146" s="153"/>
      <c r="BR146" s="153"/>
      <c r="BS146" s="153"/>
      <c r="BT146" s="162"/>
      <c r="BU146" s="161">
        <f t="shared" si="79"/>
        <v>0</v>
      </c>
      <c r="BV146" s="155"/>
      <c r="BW146" s="155"/>
      <c r="BX146" s="155"/>
      <c r="BY146" s="155"/>
      <c r="BZ146" s="162">
        <f t="shared" si="80"/>
        <v>0</v>
      </c>
      <c r="CA146" s="153"/>
      <c r="CB146" s="153"/>
      <c r="CC146" s="153"/>
      <c r="CD146" s="153"/>
      <c r="CE146" s="161">
        <f t="shared" si="81"/>
        <v>0</v>
      </c>
      <c r="CF146" s="155"/>
      <c r="CG146" s="155"/>
      <c r="CH146" s="155"/>
      <c r="CI146" s="155"/>
      <c r="CJ146" s="161">
        <f t="shared" si="82"/>
        <v>0</v>
      </c>
      <c r="CK146" s="155"/>
      <c r="CL146" s="155"/>
      <c r="CM146" s="155"/>
      <c r="CN146" s="155"/>
      <c r="CO146" s="162"/>
      <c r="CP146" s="153"/>
      <c r="CQ146" s="153"/>
      <c r="CR146" s="153"/>
      <c r="CS146" s="162"/>
      <c r="CT146" s="161">
        <f t="shared" si="83"/>
        <v>0</v>
      </c>
      <c r="CU146" s="155"/>
      <c r="CV146" s="155"/>
      <c r="CW146" s="155"/>
      <c r="CX146" s="155"/>
      <c r="CY146" s="162">
        <f t="shared" si="84"/>
        <v>0</v>
      </c>
      <c r="CZ146" s="153"/>
      <c r="DA146" s="153"/>
      <c r="DB146" s="153"/>
      <c r="DC146" s="153"/>
      <c r="DD146" s="162"/>
      <c r="DE146" s="153"/>
      <c r="DF146" s="153"/>
      <c r="DG146" s="153"/>
      <c r="DH146" s="162"/>
      <c r="DI146" s="161">
        <f t="shared" si="85"/>
        <v>0</v>
      </c>
      <c r="DJ146" s="155"/>
      <c r="DK146" s="155"/>
      <c r="DL146" s="155"/>
      <c r="DM146" s="155"/>
      <c r="DN146" s="162">
        <f t="shared" si="86"/>
        <v>0</v>
      </c>
      <c r="DO146" s="153"/>
      <c r="DP146" s="153"/>
      <c r="DQ146" s="153"/>
      <c r="DR146" s="153"/>
    </row>
    <row r="147" spans="1:122" ht="24">
      <c r="A147" s="113" t="s">
        <v>372</v>
      </c>
      <c r="B147" s="14">
        <v>7800</v>
      </c>
      <c r="C147" s="100" t="s">
        <v>387</v>
      </c>
      <c r="D147" s="95" t="s">
        <v>387</v>
      </c>
      <c r="E147" s="93" t="s">
        <v>387</v>
      </c>
      <c r="F147" s="93" t="s">
        <v>387</v>
      </c>
      <c r="G147" s="93" t="s">
        <v>387</v>
      </c>
      <c r="H147" s="93" t="s">
        <v>387</v>
      </c>
      <c r="I147" s="93" t="s">
        <v>387</v>
      </c>
      <c r="J147" s="93" t="s">
        <v>387</v>
      </c>
      <c r="K147" s="93" t="s">
        <v>387</v>
      </c>
      <c r="L147" s="93" t="s">
        <v>387</v>
      </c>
      <c r="M147" s="93" t="s">
        <v>387</v>
      </c>
      <c r="N147" s="93" t="s">
        <v>387</v>
      </c>
      <c r="O147" s="93" t="s">
        <v>387</v>
      </c>
      <c r="P147" s="93" t="s">
        <v>387</v>
      </c>
      <c r="Q147" s="94" t="s">
        <v>387</v>
      </c>
      <c r="R147" s="94" t="s">
        <v>387</v>
      </c>
      <c r="S147" s="94" t="s">
        <v>387</v>
      </c>
      <c r="T147" s="94" t="s">
        <v>387</v>
      </c>
      <c r="U147" s="94" t="s">
        <v>387</v>
      </c>
      <c r="V147" s="94" t="s">
        <v>387</v>
      </c>
      <c r="W147" s="94" t="s">
        <v>387</v>
      </c>
      <c r="X147" s="93" t="s">
        <v>387</v>
      </c>
      <c r="Y147" s="93" t="s">
        <v>387</v>
      </c>
      <c r="Z147" s="93" t="s">
        <v>387</v>
      </c>
      <c r="AA147" s="93" t="s">
        <v>387</v>
      </c>
      <c r="AB147" s="93" t="s">
        <v>387</v>
      </c>
      <c r="AC147" s="8" t="s">
        <v>387</v>
      </c>
      <c r="AD147" s="8" t="s">
        <v>387</v>
      </c>
      <c r="AE147" s="8"/>
      <c r="AF147" s="8"/>
      <c r="AG147" s="162">
        <f>AI147+AK147+AM147+AO147</f>
        <v>663</v>
      </c>
      <c r="AH147" s="162">
        <f>AJ147+AL147+AN147+AP147</f>
        <v>663</v>
      </c>
      <c r="AI147" s="153">
        <f t="shared" ref="AI147:BE147" si="94">AI148+AI152</f>
        <v>0</v>
      </c>
      <c r="AJ147" s="153"/>
      <c r="AK147" s="153">
        <f t="shared" si="94"/>
        <v>0</v>
      </c>
      <c r="AL147" s="153"/>
      <c r="AM147" s="153">
        <f t="shared" si="94"/>
        <v>0</v>
      </c>
      <c r="AN147" s="153"/>
      <c r="AO147" s="153">
        <f t="shared" si="94"/>
        <v>663</v>
      </c>
      <c r="AP147" s="153">
        <f t="shared" si="94"/>
        <v>663</v>
      </c>
      <c r="AQ147" s="161">
        <f t="shared" si="88"/>
        <v>502.9</v>
      </c>
      <c r="AR147" s="155">
        <f t="shared" si="94"/>
        <v>0</v>
      </c>
      <c r="AS147" s="155">
        <f t="shared" si="94"/>
        <v>0</v>
      </c>
      <c r="AT147" s="155">
        <f t="shared" si="94"/>
        <v>0</v>
      </c>
      <c r="AU147" s="155">
        <f t="shared" si="94"/>
        <v>502.9</v>
      </c>
      <c r="AV147" s="162">
        <f t="shared" si="89"/>
        <v>678.9</v>
      </c>
      <c r="AW147" s="153">
        <f>AW148+AW152</f>
        <v>0</v>
      </c>
      <c r="AX147" s="153">
        <f>AX148+AX152</f>
        <v>0</v>
      </c>
      <c r="AY147" s="153">
        <f>AY148+AY152</f>
        <v>0</v>
      </c>
      <c r="AZ147" s="153">
        <f>AZ148+AZ152</f>
        <v>678.9</v>
      </c>
      <c r="BA147" s="161">
        <f t="shared" si="90"/>
        <v>678.9</v>
      </c>
      <c r="BB147" s="155">
        <f t="shared" si="94"/>
        <v>0</v>
      </c>
      <c r="BC147" s="155">
        <f t="shared" si="94"/>
        <v>0</v>
      </c>
      <c r="BD147" s="155">
        <f t="shared" si="94"/>
        <v>0</v>
      </c>
      <c r="BE147" s="155">
        <f t="shared" si="94"/>
        <v>678.9</v>
      </c>
      <c r="BF147" s="161">
        <f t="shared" si="77"/>
        <v>678.9</v>
      </c>
      <c r="BG147" s="155">
        <f>BG148+BG152</f>
        <v>0</v>
      </c>
      <c r="BH147" s="155">
        <f>BH148+BH152</f>
        <v>0</v>
      </c>
      <c r="BI147" s="155">
        <f>BI148+BI152</f>
        <v>0</v>
      </c>
      <c r="BJ147" s="155">
        <f>BJ148+BJ152</f>
        <v>678.9</v>
      </c>
      <c r="BK147" s="162">
        <f>BM147+BO147+BQ147+BS147</f>
        <v>663</v>
      </c>
      <c r="BL147" s="162">
        <f>BN147+BP147+BR147+BT147</f>
        <v>663</v>
      </c>
      <c r="BM147" s="153">
        <f>BM148+BM152</f>
        <v>0</v>
      </c>
      <c r="BN147" s="153"/>
      <c r="BO147" s="153">
        <f>BO148+BO152</f>
        <v>0</v>
      </c>
      <c r="BP147" s="153"/>
      <c r="BQ147" s="153">
        <f>BQ148+BQ152</f>
        <v>0</v>
      </c>
      <c r="BR147" s="153"/>
      <c r="BS147" s="153">
        <f>BS148+BS152</f>
        <v>663</v>
      </c>
      <c r="BT147" s="153">
        <f>BT148+BT152</f>
        <v>663</v>
      </c>
      <c r="BU147" s="161">
        <f t="shared" si="79"/>
        <v>502.9</v>
      </c>
      <c r="BV147" s="155">
        <f>BV148+BV152</f>
        <v>0</v>
      </c>
      <c r="BW147" s="155">
        <f>BW148+BW152</f>
        <v>0</v>
      </c>
      <c r="BX147" s="155">
        <f>BX148+BX152</f>
        <v>0</v>
      </c>
      <c r="BY147" s="155">
        <f>BY148+BY152</f>
        <v>502.9</v>
      </c>
      <c r="BZ147" s="162">
        <f t="shared" si="80"/>
        <v>678.9</v>
      </c>
      <c r="CA147" s="153">
        <f>CA148+CA152</f>
        <v>0</v>
      </c>
      <c r="CB147" s="153">
        <f>CB148+CB152</f>
        <v>0</v>
      </c>
      <c r="CC147" s="153">
        <f>CC148+CC152</f>
        <v>0</v>
      </c>
      <c r="CD147" s="153">
        <f>CD148+CD152</f>
        <v>678.9</v>
      </c>
      <c r="CE147" s="161">
        <f t="shared" si="81"/>
        <v>678.9</v>
      </c>
      <c r="CF147" s="155">
        <f>CF148+CF152</f>
        <v>0</v>
      </c>
      <c r="CG147" s="155">
        <f>CG148+CG152</f>
        <v>0</v>
      </c>
      <c r="CH147" s="155">
        <f>CH148+CH152</f>
        <v>0</v>
      </c>
      <c r="CI147" s="155">
        <f>CI148+CI152</f>
        <v>678.9</v>
      </c>
      <c r="CJ147" s="161">
        <f t="shared" si="82"/>
        <v>678.9</v>
      </c>
      <c r="CK147" s="155">
        <f>CK148+CK152</f>
        <v>0</v>
      </c>
      <c r="CL147" s="155">
        <f>CL148+CL152</f>
        <v>0</v>
      </c>
      <c r="CM147" s="155">
        <f>CM148+CM152</f>
        <v>0</v>
      </c>
      <c r="CN147" s="155">
        <f>CN148+CN152</f>
        <v>678.9</v>
      </c>
      <c r="CO147" s="162">
        <f>CP147+CQ147+CR147+CS147</f>
        <v>663</v>
      </c>
      <c r="CP147" s="153"/>
      <c r="CQ147" s="153"/>
      <c r="CR147" s="153"/>
      <c r="CS147" s="153">
        <f>CS148+CS152</f>
        <v>663</v>
      </c>
      <c r="CT147" s="161">
        <f t="shared" si="83"/>
        <v>502.9</v>
      </c>
      <c r="CU147" s="155">
        <f>CU148+CU152</f>
        <v>0</v>
      </c>
      <c r="CV147" s="155">
        <f>CV148+CV152</f>
        <v>0</v>
      </c>
      <c r="CW147" s="155">
        <f>CW148+CW152</f>
        <v>0</v>
      </c>
      <c r="CX147" s="155">
        <f>CX148+CX152</f>
        <v>502.9</v>
      </c>
      <c r="CY147" s="162">
        <f t="shared" si="84"/>
        <v>678.9</v>
      </c>
      <c r="CZ147" s="153">
        <f>CZ148+CZ152</f>
        <v>0</v>
      </c>
      <c r="DA147" s="153">
        <f>DA148+DA152</f>
        <v>0</v>
      </c>
      <c r="DB147" s="153">
        <f>DB148+DB152</f>
        <v>0</v>
      </c>
      <c r="DC147" s="153">
        <f>DC148+DC152</f>
        <v>678.9</v>
      </c>
      <c r="DD147" s="162">
        <f>DE147+DF147+DG147+DH147</f>
        <v>663</v>
      </c>
      <c r="DE147" s="153"/>
      <c r="DF147" s="153"/>
      <c r="DG147" s="153"/>
      <c r="DH147" s="153">
        <f>DH148+DH152</f>
        <v>663</v>
      </c>
      <c r="DI147" s="161">
        <f t="shared" si="85"/>
        <v>502.9</v>
      </c>
      <c r="DJ147" s="155">
        <f>DJ148+DJ152</f>
        <v>0</v>
      </c>
      <c r="DK147" s="155">
        <f>DK148+DK152</f>
        <v>0</v>
      </c>
      <c r="DL147" s="155">
        <f>DL148+DL152</f>
        <v>0</v>
      </c>
      <c r="DM147" s="155">
        <f>DM148+DM152</f>
        <v>502.9</v>
      </c>
      <c r="DN147" s="162">
        <f t="shared" si="86"/>
        <v>678.9</v>
      </c>
      <c r="DO147" s="153">
        <f>DO148+DO152</f>
        <v>0</v>
      </c>
      <c r="DP147" s="153">
        <f>DP148+DP152</f>
        <v>0</v>
      </c>
      <c r="DQ147" s="153">
        <f>DQ148+DQ152</f>
        <v>0</v>
      </c>
      <c r="DR147" s="153">
        <f>DR148+DR152</f>
        <v>678.9</v>
      </c>
    </row>
    <row r="148" spans="1:122" ht="67.5">
      <c r="A148" s="175" t="s">
        <v>164</v>
      </c>
      <c r="B148" s="14">
        <v>7801</v>
      </c>
      <c r="C148" s="93" t="s">
        <v>387</v>
      </c>
      <c r="D148" s="95" t="s">
        <v>387</v>
      </c>
      <c r="E148" s="93" t="s">
        <v>387</v>
      </c>
      <c r="F148" s="93" t="s">
        <v>387</v>
      </c>
      <c r="G148" s="93" t="s">
        <v>387</v>
      </c>
      <c r="H148" s="93" t="s">
        <v>387</v>
      </c>
      <c r="I148" s="93" t="s">
        <v>387</v>
      </c>
      <c r="J148" s="93" t="s">
        <v>387</v>
      </c>
      <c r="K148" s="93" t="s">
        <v>387</v>
      </c>
      <c r="L148" s="93" t="s">
        <v>387</v>
      </c>
      <c r="M148" s="93" t="s">
        <v>387</v>
      </c>
      <c r="N148" s="93" t="s">
        <v>387</v>
      </c>
      <c r="O148" s="93" t="s">
        <v>387</v>
      </c>
      <c r="P148" s="93" t="s">
        <v>387</v>
      </c>
      <c r="Q148" s="94" t="s">
        <v>387</v>
      </c>
      <c r="R148" s="94" t="s">
        <v>387</v>
      </c>
      <c r="S148" s="94" t="s">
        <v>387</v>
      </c>
      <c r="T148" s="94" t="s">
        <v>387</v>
      </c>
      <c r="U148" s="94" t="s">
        <v>387</v>
      </c>
      <c r="V148" s="94" t="s">
        <v>387</v>
      </c>
      <c r="W148" s="94" t="s">
        <v>387</v>
      </c>
      <c r="X148" s="93" t="s">
        <v>387</v>
      </c>
      <c r="Y148" s="93" t="s">
        <v>387</v>
      </c>
      <c r="Z148" s="93" t="s">
        <v>387</v>
      </c>
      <c r="AA148" s="93" t="s">
        <v>387</v>
      </c>
      <c r="AB148" s="93" t="s">
        <v>387</v>
      </c>
      <c r="AC148" s="8" t="s">
        <v>387</v>
      </c>
      <c r="AD148" s="8" t="s">
        <v>387</v>
      </c>
      <c r="AE148" s="8"/>
      <c r="AF148" s="8"/>
      <c r="AG148" s="162">
        <f t="shared" si="87"/>
        <v>663</v>
      </c>
      <c r="AH148" s="162">
        <f t="shared" si="87"/>
        <v>663</v>
      </c>
      <c r="AI148" s="153">
        <f t="shared" ref="AI148:AT148" si="95">AI150</f>
        <v>0</v>
      </c>
      <c r="AJ148" s="153"/>
      <c r="AK148" s="153">
        <f t="shared" si="95"/>
        <v>0</v>
      </c>
      <c r="AL148" s="153"/>
      <c r="AM148" s="153">
        <f t="shared" si="95"/>
        <v>0</v>
      </c>
      <c r="AN148" s="153"/>
      <c r="AO148" s="153">
        <f t="shared" si="95"/>
        <v>663</v>
      </c>
      <c r="AP148" s="153">
        <f t="shared" si="95"/>
        <v>663</v>
      </c>
      <c r="AQ148" s="161">
        <f t="shared" si="88"/>
        <v>502.9</v>
      </c>
      <c r="AR148" s="155">
        <f t="shared" si="95"/>
        <v>0</v>
      </c>
      <c r="AS148" s="155">
        <f t="shared" si="95"/>
        <v>0</v>
      </c>
      <c r="AT148" s="155">
        <f t="shared" si="95"/>
        <v>0</v>
      </c>
      <c r="AU148" s="155">
        <f>AU150+AU151</f>
        <v>502.9</v>
      </c>
      <c r="AV148" s="155">
        <f t="shared" ref="AV148:BE148" si="96">AV150+AV151</f>
        <v>678.9</v>
      </c>
      <c r="AW148" s="155">
        <f t="shared" si="96"/>
        <v>0</v>
      </c>
      <c r="AX148" s="155">
        <f t="shared" si="96"/>
        <v>0</v>
      </c>
      <c r="AY148" s="155">
        <f t="shared" si="96"/>
        <v>0</v>
      </c>
      <c r="AZ148" s="155">
        <f t="shared" si="96"/>
        <v>678.9</v>
      </c>
      <c r="BA148" s="155">
        <f t="shared" si="96"/>
        <v>678.9</v>
      </c>
      <c r="BB148" s="155">
        <f t="shared" si="96"/>
        <v>0</v>
      </c>
      <c r="BC148" s="155">
        <f t="shared" si="96"/>
        <v>0</v>
      </c>
      <c r="BD148" s="155">
        <f t="shared" si="96"/>
        <v>0</v>
      </c>
      <c r="BE148" s="155">
        <f t="shared" si="96"/>
        <v>678.9</v>
      </c>
      <c r="BF148" s="155">
        <f>BF150+BF151</f>
        <v>678.9</v>
      </c>
      <c r="BG148" s="155">
        <f>BG150+BG151</f>
        <v>0</v>
      </c>
      <c r="BH148" s="155">
        <f>BH150+BH151</f>
        <v>0</v>
      </c>
      <c r="BI148" s="155">
        <f>BI150+BI151</f>
        <v>0</v>
      </c>
      <c r="BJ148" s="155">
        <f>BJ150+BJ151</f>
        <v>678.9</v>
      </c>
      <c r="BK148" s="162">
        <f t="shared" ref="BK148:BK155" si="97">BM148+BO148+BQ148+BS148</f>
        <v>663</v>
      </c>
      <c r="BL148" s="162">
        <f>BN148+BP148+BR148+BT148</f>
        <v>663</v>
      </c>
      <c r="BM148" s="153">
        <f>BM150</f>
        <v>0</v>
      </c>
      <c r="BN148" s="153"/>
      <c r="BO148" s="153">
        <f>BO150</f>
        <v>0</v>
      </c>
      <c r="BP148" s="153"/>
      <c r="BQ148" s="153">
        <f>BQ150</f>
        <v>0</v>
      </c>
      <c r="BR148" s="153"/>
      <c r="BS148" s="153">
        <f>BS150</f>
        <v>663</v>
      </c>
      <c r="BT148" s="153">
        <f>BT150</f>
        <v>663</v>
      </c>
      <c r="BU148" s="161">
        <f t="shared" si="79"/>
        <v>502.9</v>
      </c>
      <c r="BV148" s="155">
        <f>BV150</f>
        <v>0</v>
      </c>
      <c r="BW148" s="155">
        <f>BW150</f>
        <v>0</v>
      </c>
      <c r="BX148" s="155">
        <f>BX150</f>
        <v>0</v>
      </c>
      <c r="BY148" s="155">
        <f>BY150+BY151</f>
        <v>502.9</v>
      </c>
      <c r="BZ148" s="155">
        <f t="shared" ref="BZ148:CI148" si="98">BZ150+BZ151</f>
        <v>678.9</v>
      </c>
      <c r="CA148" s="155">
        <f t="shared" si="98"/>
        <v>0</v>
      </c>
      <c r="CB148" s="155">
        <f t="shared" si="98"/>
        <v>0</v>
      </c>
      <c r="CC148" s="155">
        <f t="shared" si="98"/>
        <v>0</v>
      </c>
      <c r="CD148" s="155">
        <f t="shared" si="98"/>
        <v>678.9</v>
      </c>
      <c r="CE148" s="155">
        <f t="shared" si="98"/>
        <v>678.9</v>
      </c>
      <c r="CF148" s="155">
        <f t="shared" si="98"/>
        <v>0</v>
      </c>
      <c r="CG148" s="155">
        <f t="shared" si="98"/>
        <v>0</v>
      </c>
      <c r="CH148" s="155">
        <f t="shared" si="98"/>
        <v>0</v>
      </c>
      <c r="CI148" s="155">
        <f t="shared" si="98"/>
        <v>678.9</v>
      </c>
      <c r="CJ148" s="155">
        <f>CJ150+CJ151</f>
        <v>678.9</v>
      </c>
      <c r="CK148" s="155">
        <f>CK150+CK151</f>
        <v>0</v>
      </c>
      <c r="CL148" s="155">
        <f>CL150+CL151</f>
        <v>0</v>
      </c>
      <c r="CM148" s="155">
        <f>CM150+CM151</f>
        <v>0</v>
      </c>
      <c r="CN148" s="155">
        <f>CN150+CN151</f>
        <v>678.9</v>
      </c>
      <c r="CO148" s="162">
        <f>CP148+CQ148+CR148+CS148</f>
        <v>663</v>
      </c>
      <c r="CP148" s="153"/>
      <c r="CQ148" s="153"/>
      <c r="CR148" s="153"/>
      <c r="CS148" s="153">
        <f>CS150</f>
        <v>663</v>
      </c>
      <c r="CT148" s="161">
        <f t="shared" si="83"/>
        <v>502.9</v>
      </c>
      <c r="CU148" s="155">
        <f>CU150</f>
        <v>0</v>
      </c>
      <c r="CV148" s="155">
        <f>CV150</f>
        <v>0</v>
      </c>
      <c r="CW148" s="155">
        <f>CW150</f>
        <v>0</v>
      </c>
      <c r="CX148" s="155">
        <f t="shared" ref="CX148:DC148" si="99">CX150+CX151</f>
        <v>502.9</v>
      </c>
      <c r="CY148" s="155">
        <f t="shared" si="99"/>
        <v>678.9</v>
      </c>
      <c r="CZ148" s="155">
        <f t="shared" si="99"/>
        <v>0</v>
      </c>
      <c r="DA148" s="155">
        <f t="shared" si="99"/>
        <v>0</v>
      </c>
      <c r="DB148" s="155">
        <f t="shared" si="99"/>
        <v>0</v>
      </c>
      <c r="DC148" s="155">
        <f t="shared" si="99"/>
        <v>678.9</v>
      </c>
      <c r="DD148" s="162">
        <f>DE148+DF148+DG148+DH148</f>
        <v>663</v>
      </c>
      <c r="DE148" s="153"/>
      <c r="DF148" s="153"/>
      <c r="DG148" s="153"/>
      <c r="DH148" s="153">
        <f>DH150</f>
        <v>663</v>
      </c>
      <c r="DI148" s="161">
        <f t="shared" si="85"/>
        <v>502.9</v>
      </c>
      <c r="DJ148" s="155">
        <f>DJ150</f>
        <v>0</v>
      </c>
      <c r="DK148" s="155">
        <f>DK150</f>
        <v>0</v>
      </c>
      <c r="DL148" s="155">
        <f>DL150</f>
        <v>0</v>
      </c>
      <c r="DM148" s="155">
        <f t="shared" ref="DM148:DR148" si="100">DM150+DM151</f>
        <v>502.9</v>
      </c>
      <c r="DN148" s="155">
        <f t="shared" si="100"/>
        <v>678.9</v>
      </c>
      <c r="DO148" s="155">
        <f t="shared" si="100"/>
        <v>0</v>
      </c>
      <c r="DP148" s="155">
        <f t="shared" si="100"/>
        <v>0</v>
      </c>
      <c r="DQ148" s="155">
        <f t="shared" si="100"/>
        <v>0</v>
      </c>
      <c r="DR148" s="155">
        <f t="shared" si="100"/>
        <v>678.9</v>
      </c>
    </row>
    <row r="149" spans="1:122" hidden="1">
      <c r="A149" s="114" t="s">
        <v>92</v>
      </c>
      <c r="B149" s="15"/>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16"/>
      <c r="AD149" s="16"/>
      <c r="AE149" s="16"/>
      <c r="AF149" s="16"/>
      <c r="AG149" s="162">
        <f t="shared" si="87"/>
        <v>0</v>
      </c>
      <c r="AH149" s="165"/>
      <c r="AI149" s="160"/>
      <c r="AJ149" s="160"/>
      <c r="AK149" s="160"/>
      <c r="AL149" s="160"/>
      <c r="AM149" s="160"/>
      <c r="AN149" s="160"/>
      <c r="AO149" s="160"/>
      <c r="AP149" s="165"/>
      <c r="AQ149" s="161">
        <f t="shared" si="88"/>
        <v>0</v>
      </c>
      <c r="AR149" s="159"/>
      <c r="AS149" s="159"/>
      <c r="AT149" s="159"/>
      <c r="AU149" s="159"/>
      <c r="AV149" s="162">
        <f t="shared" si="89"/>
        <v>0</v>
      </c>
      <c r="AW149" s="160"/>
      <c r="AX149" s="160"/>
      <c r="AY149" s="160"/>
      <c r="AZ149" s="160"/>
      <c r="BA149" s="161">
        <f t="shared" si="90"/>
        <v>0</v>
      </c>
      <c r="BB149" s="159"/>
      <c r="BC149" s="159"/>
      <c r="BD149" s="159"/>
      <c r="BE149" s="159"/>
      <c r="BF149" s="161">
        <f t="shared" ref="BF149:BF155" si="101">BG149+BH149+BI149+BJ149</f>
        <v>0</v>
      </c>
      <c r="BG149" s="159"/>
      <c r="BH149" s="159"/>
      <c r="BI149" s="159"/>
      <c r="BJ149" s="159"/>
      <c r="BK149" s="162">
        <f t="shared" si="97"/>
        <v>0</v>
      </c>
      <c r="BL149" s="165"/>
      <c r="BM149" s="160"/>
      <c r="BN149" s="160"/>
      <c r="BO149" s="160"/>
      <c r="BP149" s="160"/>
      <c r="BQ149" s="160"/>
      <c r="BR149" s="160"/>
      <c r="BS149" s="160"/>
      <c r="BT149" s="165"/>
      <c r="BU149" s="161">
        <f t="shared" si="79"/>
        <v>0</v>
      </c>
      <c r="BV149" s="159"/>
      <c r="BW149" s="159"/>
      <c r="BX149" s="159"/>
      <c r="BY149" s="159"/>
      <c r="BZ149" s="162">
        <f t="shared" ref="BZ149:BZ155" si="102">CA149+CB149+CC149+CD149</f>
        <v>0</v>
      </c>
      <c r="CA149" s="160"/>
      <c r="CB149" s="160"/>
      <c r="CC149" s="160"/>
      <c r="CD149" s="160"/>
      <c r="CE149" s="161">
        <f t="shared" ref="CE149:CE155" si="103">CF149+CG149+CH149+CI149</f>
        <v>0</v>
      </c>
      <c r="CF149" s="159"/>
      <c r="CG149" s="159"/>
      <c r="CH149" s="159"/>
      <c r="CI149" s="159"/>
      <c r="CJ149" s="161">
        <f t="shared" ref="CJ149:CJ155" si="104">CK149+CL149+CM149+CN149</f>
        <v>0</v>
      </c>
      <c r="CK149" s="159"/>
      <c r="CL149" s="159"/>
      <c r="CM149" s="159"/>
      <c r="CN149" s="159"/>
      <c r="CO149" s="165"/>
      <c r="CP149" s="160"/>
      <c r="CQ149" s="160"/>
      <c r="CR149" s="160"/>
      <c r="CS149" s="165"/>
      <c r="CT149" s="161">
        <f t="shared" si="83"/>
        <v>0</v>
      </c>
      <c r="CU149" s="159"/>
      <c r="CV149" s="159"/>
      <c r="CW149" s="159"/>
      <c r="CX149" s="159"/>
      <c r="CY149" s="162">
        <f t="shared" ref="CY149:CY155" si="105">CZ149+DA149+DB149+DC149</f>
        <v>0</v>
      </c>
      <c r="CZ149" s="160"/>
      <c r="DA149" s="160"/>
      <c r="DB149" s="160"/>
      <c r="DC149" s="160"/>
      <c r="DD149" s="165"/>
      <c r="DE149" s="160"/>
      <c r="DF149" s="160"/>
      <c r="DG149" s="160"/>
      <c r="DH149" s="165"/>
      <c r="DI149" s="161">
        <f t="shared" si="85"/>
        <v>0</v>
      </c>
      <c r="DJ149" s="159"/>
      <c r="DK149" s="159"/>
      <c r="DL149" s="159"/>
      <c r="DM149" s="159"/>
      <c r="DN149" s="162">
        <f t="shared" ref="DN149:DN155" si="106">DO149+DP149+DQ149+DR149</f>
        <v>0</v>
      </c>
      <c r="DO149" s="160"/>
      <c r="DP149" s="160"/>
      <c r="DQ149" s="160"/>
      <c r="DR149" s="160"/>
    </row>
    <row r="150" spans="1:122" ht="96.75" customHeight="1">
      <c r="A150" s="1298" t="s">
        <v>87</v>
      </c>
      <c r="B150" s="1282">
        <v>7803</v>
      </c>
      <c r="C150" s="1244" t="s">
        <v>124</v>
      </c>
      <c r="D150" s="147" t="s">
        <v>390</v>
      </c>
      <c r="E150" s="58" t="s">
        <v>125</v>
      </c>
      <c r="F150" s="59"/>
      <c r="G150" s="59"/>
      <c r="H150" s="59"/>
      <c r="I150" s="59"/>
      <c r="J150" s="59"/>
      <c r="K150" s="59"/>
      <c r="L150" s="59"/>
      <c r="M150" s="64" t="s">
        <v>123</v>
      </c>
      <c r="N150" s="60" t="s">
        <v>424</v>
      </c>
      <c r="O150" s="67" t="s">
        <v>74</v>
      </c>
      <c r="P150" s="59">
        <v>9</v>
      </c>
      <c r="Q150" s="59"/>
      <c r="R150" s="59"/>
      <c r="S150" s="59"/>
      <c r="T150" s="59"/>
      <c r="U150" s="59"/>
      <c r="V150" s="59"/>
      <c r="W150" s="1133" t="s">
        <v>332</v>
      </c>
      <c r="X150" s="320" t="s">
        <v>333</v>
      </c>
      <c r="Y150" s="322" t="s">
        <v>334</v>
      </c>
      <c r="Z150" s="59"/>
      <c r="AA150" s="59"/>
      <c r="AB150" s="59"/>
      <c r="AC150" s="18"/>
      <c r="AD150" s="18" t="s">
        <v>156</v>
      </c>
      <c r="AE150" s="18" t="s">
        <v>404</v>
      </c>
      <c r="AF150" s="18" t="s">
        <v>416</v>
      </c>
      <c r="AG150" s="162">
        <f t="shared" si="87"/>
        <v>663</v>
      </c>
      <c r="AH150" s="162">
        <f t="shared" si="87"/>
        <v>663</v>
      </c>
      <c r="AI150" s="162"/>
      <c r="AJ150" s="162"/>
      <c r="AK150" s="162"/>
      <c r="AL150" s="162"/>
      <c r="AM150" s="162"/>
      <c r="AN150" s="162"/>
      <c r="AO150" s="162">
        <v>663</v>
      </c>
      <c r="AP150" s="162">
        <v>663</v>
      </c>
      <c r="AQ150" s="161">
        <f t="shared" si="88"/>
        <v>0</v>
      </c>
      <c r="AR150" s="161"/>
      <c r="AS150" s="161"/>
      <c r="AT150" s="161"/>
      <c r="AU150" s="161"/>
      <c r="AV150" s="162">
        <f t="shared" si="89"/>
        <v>0</v>
      </c>
      <c r="AW150" s="162"/>
      <c r="AX150" s="162"/>
      <c r="AY150" s="162"/>
      <c r="AZ150" s="162"/>
      <c r="BA150" s="161">
        <f t="shared" si="90"/>
        <v>0</v>
      </c>
      <c r="BB150" s="161"/>
      <c r="BC150" s="161"/>
      <c r="BD150" s="161"/>
      <c r="BE150" s="161"/>
      <c r="BF150" s="161">
        <f t="shared" si="101"/>
        <v>0</v>
      </c>
      <c r="BG150" s="161"/>
      <c r="BH150" s="161"/>
      <c r="BI150" s="161"/>
      <c r="BJ150" s="161"/>
      <c r="BK150" s="162">
        <f t="shared" si="97"/>
        <v>663</v>
      </c>
      <c r="BL150" s="162">
        <f>BN150+BP150+BR150+BT150</f>
        <v>663</v>
      </c>
      <c r="BM150" s="162"/>
      <c r="BN150" s="162"/>
      <c r="BO150" s="162"/>
      <c r="BP150" s="162"/>
      <c r="BQ150" s="162"/>
      <c r="BR150" s="162"/>
      <c r="BS150" s="162">
        <v>663</v>
      </c>
      <c r="BT150" s="162">
        <v>663</v>
      </c>
      <c r="BU150" s="161">
        <f t="shared" si="79"/>
        <v>0</v>
      </c>
      <c r="BV150" s="161"/>
      <c r="BW150" s="161"/>
      <c r="BX150" s="161"/>
      <c r="BY150" s="161"/>
      <c r="BZ150" s="162">
        <f t="shared" si="102"/>
        <v>0</v>
      </c>
      <c r="CA150" s="162"/>
      <c r="CB150" s="162"/>
      <c r="CC150" s="162"/>
      <c r="CD150" s="162"/>
      <c r="CE150" s="161">
        <f t="shared" si="103"/>
        <v>0</v>
      </c>
      <c r="CF150" s="161"/>
      <c r="CG150" s="161"/>
      <c r="CH150" s="161"/>
      <c r="CI150" s="161"/>
      <c r="CJ150" s="161">
        <f t="shared" si="104"/>
        <v>0</v>
      </c>
      <c r="CK150" s="161"/>
      <c r="CL150" s="161"/>
      <c r="CM150" s="161"/>
      <c r="CN150" s="161"/>
      <c r="CO150" s="162">
        <f>CP150+CQ150+CR150+CS150</f>
        <v>663</v>
      </c>
      <c r="CP150" s="162"/>
      <c r="CQ150" s="162"/>
      <c r="CR150" s="162"/>
      <c r="CS150" s="162">
        <v>663</v>
      </c>
      <c r="CT150" s="161">
        <f t="shared" si="83"/>
        <v>0</v>
      </c>
      <c r="CU150" s="161"/>
      <c r="CV150" s="161"/>
      <c r="CW150" s="161"/>
      <c r="CX150" s="161"/>
      <c r="CY150" s="162">
        <f t="shared" si="105"/>
        <v>0</v>
      </c>
      <c r="CZ150" s="162"/>
      <c r="DA150" s="162"/>
      <c r="DB150" s="162"/>
      <c r="DC150" s="162"/>
      <c r="DD150" s="162">
        <f>DE150+DF150+DG150+DH150</f>
        <v>663</v>
      </c>
      <c r="DE150" s="162"/>
      <c r="DF150" s="162"/>
      <c r="DG150" s="162"/>
      <c r="DH150" s="162">
        <v>663</v>
      </c>
      <c r="DI150" s="161">
        <f t="shared" si="85"/>
        <v>0</v>
      </c>
      <c r="DJ150" s="161"/>
      <c r="DK150" s="161"/>
      <c r="DL150" s="161"/>
      <c r="DM150" s="161"/>
      <c r="DN150" s="162">
        <f t="shared" si="106"/>
        <v>0</v>
      </c>
      <c r="DO150" s="162"/>
      <c r="DP150" s="162"/>
      <c r="DQ150" s="162"/>
      <c r="DR150" s="162"/>
    </row>
    <row r="151" spans="1:122" ht="16.5" customHeight="1">
      <c r="A151" s="1299"/>
      <c r="B151" s="1282"/>
      <c r="C151" s="1244"/>
      <c r="D151" s="186"/>
      <c r="E151" s="12"/>
      <c r="F151" s="12"/>
      <c r="G151" s="12"/>
      <c r="H151" s="12"/>
      <c r="I151" s="12"/>
      <c r="J151" s="12"/>
      <c r="K151" s="12"/>
      <c r="L151" s="12"/>
      <c r="M151" s="12"/>
      <c r="N151" s="12"/>
      <c r="O151" s="12"/>
      <c r="P151" s="12"/>
      <c r="Q151" s="12"/>
      <c r="R151" s="12"/>
      <c r="S151" s="12"/>
      <c r="T151" s="12"/>
      <c r="U151" s="12"/>
      <c r="V151" s="12"/>
      <c r="W151" s="1055"/>
      <c r="X151" s="320"/>
      <c r="Y151" s="322"/>
      <c r="Z151" s="12"/>
      <c r="AA151" s="12"/>
      <c r="AB151" s="12"/>
      <c r="AC151" s="12"/>
      <c r="AD151" s="18" t="s">
        <v>156</v>
      </c>
      <c r="AE151" s="18" t="s">
        <v>202</v>
      </c>
      <c r="AF151" s="18" t="s">
        <v>416</v>
      </c>
      <c r="AG151" s="162">
        <f t="shared" si="87"/>
        <v>0</v>
      </c>
      <c r="AH151" s="162"/>
      <c r="AI151" s="153"/>
      <c r="AJ151" s="153"/>
      <c r="AK151" s="153"/>
      <c r="AL151" s="153"/>
      <c r="AM151" s="153"/>
      <c r="AN151" s="153"/>
      <c r="AO151" s="153"/>
      <c r="AP151" s="162"/>
      <c r="AQ151" s="161">
        <f t="shared" si="88"/>
        <v>502.9</v>
      </c>
      <c r="AR151" s="155"/>
      <c r="AS151" s="155"/>
      <c r="AT151" s="155"/>
      <c r="AU151" s="155">
        <v>502.9</v>
      </c>
      <c r="AV151" s="162">
        <f t="shared" si="89"/>
        <v>678.9</v>
      </c>
      <c r="AW151" s="153"/>
      <c r="AX151" s="153"/>
      <c r="AY151" s="153"/>
      <c r="AZ151" s="153">
        <v>678.9</v>
      </c>
      <c r="BA151" s="161">
        <f t="shared" si="90"/>
        <v>678.9</v>
      </c>
      <c r="BB151" s="155"/>
      <c r="BC151" s="155"/>
      <c r="BD151" s="155"/>
      <c r="BE151" s="155">
        <v>678.9</v>
      </c>
      <c r="BF151" s="161">
        <f t="shared" si="101"/>
        <v>678.9</v>
      </c>
      <c r="BG151" s="155"/>
      <c r="BH151" s="155"/>
      <c r="BI151" s="155"/>
      <c r="BJ151" s="155">
        <v>678.9</v>
      </c>
      <c r="BK151" s="162">
        <f t="shared" si="97"/>
        <v>0</v>
      </c>
      <c r="BL151" s="162"/>
      <c r="BM151" s="153"/>
      <c r="BN151" s="153"/>
      <c r="BO151" s="153"/>
      <c r="BP151" s="153"/>
      <c r="BQ151" s="153"/>
      <c r="BR151" s="153"/>
      <c r="BS151" s="153"/>
      <c r="BT151" s="162"/>
      <c r="BU151" s="161">
        <f t="shared" si="79"/>
        <v>502.9</v>
      </c>
      <c r="BV151" s="155"/>
      <c r="BW151" s="155"/>
      <c r="BX151" s="155"/>
      <c r="BY151" s="155">
        <v>502.9</v>
      </c>
      <c r="BZ151" s="162">
        <f t="shared" si="102"/>
        <v>678.9</v>
      </c>
      <c r="CA151" s="153"/>
      <c r="CB151" s="153"/>
      <c r="CC151" s="153"/>
      <c r="CD151" s="153">
        <v>678.9</v>
      </c>
      <c r="CE151" s="161">
        <f t="shared" si="103"/>
        <v>678.9</v>
      </c>
      <c r="CF151" s="155"/>
      <c r="CG151" s="155"/>
      <c r="CH151" s="155"/>
      <c r="CI151" s="155">
        <v>678.9</v>
      </c>
      <c r="CJ151" s="161">
        <f t="shared" si="104"/>
        <v>678.9</v>
      </c>
      <c r="CK151" s="155"/>
      <c r="CL151" s="155"/>
      <c r="CM151" s="155"/>
      <c r="CN151" s="155">
        <v>678.9</v>
      </c>
      <c r="CO151" s="162"/>
      <c r="CP151" s="153"/>
      <c r="CQ151" s="153"/>
      <c r="CR151" s="153"/>
      <c r="CS151" s="162"/>
      <c r="CT151" s="161">
        <f t="shared" si="83"/>
        <v>502.9</v>
      </c>
      <c r="CU151" s="155"/>
      <c r="CV151" s="155"/>
      <c r="CW151" s="155"/>
      <c r="CX151" s="155">
        <v>502.9</v>
      </c>
      <c r="CY151" s="162">
        <f t="shared" si="105"/>
        <v>678.9</v>
      </c>
      <c r="CZ151" s="153"/>
      <c r="DA151" s="153"/>
      <c r="DB151" s="153"/>
      <c r="DC151" s="153">
        <v>678.9</v>
      </c>
      <c r="DD151" s="162"/>
      <c r="DE151" s="153"/>
      <c r="DF151" s="153"/>
      <c r="DG151" s="153"/>
      <c r="DH151" s="162"/>
      <c r="DI151" s="161">
        <f t="shared" si="85"/>
        <v>502.9</v>
      </c>
      <c r="DJ151" s="155"/>
      <c r="DK151" s="155"/>
      <c r="DL151" s="155"/>
      <c r="DM151" s="155">
        <v>502.9</v>
      </c>
      <c r="DN151" s="162">
        <f t="shared" si="106"/>
        <v>678.9</v>
      </c>
      <c r="DO151" s="153"/>
      <c r="DP151" s="153"/>
      <c r="DQ151" s="153"/>
      <c r="DR151" s="153">
        <v>678.9</v>
      </c>
    </row>
    <row r="152" spans="1:122" ht="35.25" customHeight="1">
      <c r="A152" s="113" t="s">
        <v>373</v>
      </c>
      <c r="B152" s="14">
        <v>7900</v>
      </c>
      <c r="C152" s="8" t="s">
        <v>387</v>
      </c>
      <c r="D152" s="25" t="s">
        <v>387</v>
      </c>
      <c r="E152" s="8" t="s">
        <v>387</v>
      </c>
      <c r="F152" s="8" t="s">
        <v>387</v>
      </c>
      <c r="G152" s="8" t="s">
        <v>387</v>
      </c>
      <c r="H152" s="8" t="s">
        <v>387</v>
      </c>
      <c r="I152" s="8" t="s">
        <v>387</v>
      </c>
      <c r="J152" s="8" t="s">
        <v>387</v>
      </c>
      <c r="K152" s="8" t="s">
        <v>387</v>
      </c>
      <c r="L152" s="8" t="s">
        <v>387</v>
      </c>
      <c r="M152" s="8" t="s">
        <v>387</v>
      </c>
      <c r="N152" s="8" t="s">
        <v>387</v>
      </c>
      <c r="O152" s="8" t="s">
        <v>387</v>
      </c>
      <c r="P152" s="8" t="s">
        <v>387</v>
      </c>
      <c r="Q152" s="11" t="s">
        <v>387</v>
      </c>
      <c r="R152" s="11" t="s">
        <v>387</v>
      </c>
      <c r="S152" s="11" t="s">
        <v>387</v>
      </c>
      <c r="T152" s="11" t="s">
        <v>387</v>
      </c>
      <c r="U152" s="11" t="s">
        <v>387</v>
      </c>
      <c r="V152" s="11" t="s">
        <v>387</v>
      </c>
      <c r="W152" s="11" t="s">
        <v>387</v>
      </c>
      <c r="X152" s="8" t="s">
        <v>387</v>
      </c>
      <c r="Y152" s="8" t="s">
        <v>387</v>
      </c>
      <c r="Z152" s="8" t="s">
        <v>387</v>
      </c>
      <c r="AA152" s="8" t="s">
        <v>387</v>
      </c>
      <c r="AB152" s="8" t="s">
        <v>387</v>
      </c>
      <c r="AC152" s="8" t="s">
        <v>387</v>
      </c>
      <c r="AD152" s="8" t="s">
        <v>387</v>
      </c>
      <c r="AE152" s="8"/>
      <c r="AF152" s="8"/>
      <c r="AG152" s="162">
        <f t="shared" si="87"/>
        <v>0</v>
      </c>
      <c r="AH152" s="162"/>
      <c r="AI152" s="153"/>
      <c r="AJ152" s="153"/>
      <c r="AK152" s="153"/>
      <c r="AL152" s="153"/>
      <c r="AM152" s="153"/>
      <c r="AN152" s="153"/>
      <c r="AO152" s="153"/>
      <c r="AP152" s="162"/>
      <c r="AQ152" s="161">
        <f t="shared" si="88"/>
        <v>0</v>
      </c>
      <c r="AR152" s="155"/>
      <c r="AS152" s="155"/>
      <c r="AT152" s="155"/>
      <c r="AU152" s="155"/>
      <c r="AV152" s="162">
        <f t="shared" si="89"/>
        <v>0</v>
      </c>
      <c r="AW152" s="153"/>
      <c r="AX152" s="153"/>
      <c r="AY152" s="153"/>
      <c r="AZ152" s="153"/>
      <c r="BA152" s="161">
        <f t="shared" si="90"/>
        <v>0</v>
      </c>
      <c r="BB152" s="155"/>
      <c r="BC152" s="155"/>
      <c r="BD152" s="155"/>
      <c r="BE152" s="155"/>
      <c r="BF152" s="161">
        <f t="shared" si="101"/>
        <v>0</v>
      </c>
      <c r="BG152" s="155"/>
      <c r="BH152" s="155"/>
      <c r="BI152" s="155"/>
      <c r="BJ152" s="155"/>
      <c r="BK152" s="162">
        <f t="shared" si="97"/>
        <v>0</v>
      </c>
      <c r="BL152" s="162"/>
      <c r="BM152" s="153"/>
      <c r="BN152" s="153"/>
      <c r="BO152" s="153"/>
      <c r="BP152" s="153"/>
      <c r="BQ152" s="153"/>
      <c r="BR152" s="153"/>
      <c r="BS152" s="153"/>
      <c r="BT152" s="162"/>
      <c r="BU152" s="161">
        <f t="shared" si="79"/>
        <v>0</v>
      </c>
      <c r="BV152" s="155"/>
      <c r="BW152" s="155"/>
      <c r="BX152" s="155"/>
      <c r="BY152" s="155"/>
      <c r="BZ152" s="162">
        <f t="shared" si="102"/>
        <v>0</v>
      </c>
      <c r="CA152" s="153"/>
      <c r="CB152" s="153"/>
      <c r="CC152" s="153"/>
      <c r="CD152" s="153"/>
      <c r="CE152" s="161">
        <f t="shared" si="103"/>
        <v>0</v>
      </c>
      <c r="CF152" s="155"/>
      <c r="CG152" s="155"/>
      <c r="CH152" s="155"/>
      <c r="CI152" s="155"/>
      <c r="CJ152" s="161">
        <f t="shared" si="104"/>
        <v>0</v>
      </c>
      <c r="CK152" s="155"/>
      <c r="CL152" s="155"/>
      <c r="CM152" s="155"/>
      <c r="CN152" s="155"/>
      <c r="CO152" s="162"/>
      <c r="CP152" s="153"/>
      <c r="CQ152" s="153"/>
      <c r="CR152" s="153"/>
      <c r="CS152" s="162"/>
      <c r="CT152" s="161">
        <f t="shared" si="83"/>
        <v>0</v>
      </c>
      <c r="CU152" s="155"/>
      <c r="CV152" s="155"/>
      <c r="CW152" s="155"/>
      <c r="CX152" s="155"/>
      <c r="CY152" s="162">
        <f t="shared" si="105"/>
        <v>0</v>
      </c>
      <c r="CZ152" s="153"/>
      <c r="DA152" s="153"/>
      <c r="DB152" s="153"/>
      <c r="DC152" s="153"/>
      <c r="DD152" s="162"/>
      <c r="DE152" s="153"/>
      <c r="DF152" s="153"/>
      <c r="DG152" s="153"/>
      <c r="DH152" s="162"/>
      <c r="DI152" s="161">
        <f t="shared" si="85"/>
        <v>0</v>
      </c>
      <c r="DJ152" s="155"/>
      <c r="DK152" s="155"/>
      <c r="DL152" s="155"/>
      <c r="DM152" s="155"/>
      <c r="DN152" s="162">
        <f t="shared" si="106"/>
        <v>0</v>
      </c>
      <c r="DO152" s="153"/>
      <c r="DP152" s="153"/>
      <c r="DQ152" s="153"/>
      <c r="DR152" s="153"/>
    </row>
    <row r="153" spans="1:122" ht="1.5" hidden="1" customHeight="1">
      <c r="A153" s="114" t="s">
        <v>92</v>
      </c>
      <c r="B153" s="15">
        <v>7901</v>
      </c>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2">
        <f t="shared" si="87"/>
        <v>0</v>
      </c>
      <c r="AH153" s="165"/>
      <c r="AI153" s="160"/>
      <c r="AJ153" s="160"/>
      <c r="AK153" s="160"/>
      <c r="AL153" s="160"/>
      <c r="AM153" s="160"/>
      <c r="AN153" s="160"/>
      <c r="AO153" s="160"/>
      <c r="AP153" s="165"/>
      <c r="AQ153" s="161">
        <f t="shared" si="88"/>
        <v>0</v>
      </c>
      <c r="AR153" s="159"/>
      <c r="AS153" s="159"/>
      <c r="AT153" s="159"/>
      <c r="AU153" s="159"/>
      <c r="AV153" s="162">
        <f t="shared" si="89"/>
        <v>0</v>
      </c>
      <c r="AW153" s="160"/>
      <c r="AX153" s="160"/>
      <c r="AY153" s="160"/>
      <c r="AZ153" s="160"/>
      <c r="BA153" s="161">
        <f t="shared" si="90"/>
        <v>0</v>
      </c>
      <c r="BB153" s="159"/>
      <c r="BC153" s="159"/>
      <c r="BD153" s="159"/>
      <c r="BE153" s="159"/>
      <c r="BF153" s="161">
        <f t="shared" si="101"/>
        <v>0</v>
      </c>
      <c r="BG153" s="159"/>
      <c r="BH153" s="159"/>
      <c r="BI153" s="159"/>
      <c r="BJ153" s="159"/>
      <c r="BK153" s="162">
        <f t="shared" si="97"/>
        <v>0</v>
      </c>
      <c r="BL153" s="165"/>
      <c r="BM153" s="160"/>
      <c r="BN153" s="160"/>
      <c r="BO153" s="160"/>
      <c r="BP153" s="160"/>
      <c r="BQ153" s="160"/>
      <c r="BR153" s="160"/>
      <c r="BS153" s="160"/>
      <c r="BT153" s="165"/>
      <c r="BU153" s="161">
        <f t="shared" si="79"/>
        <v>0</v>
      </c>
      <c r="BV153" s="159"/>
      <c r="BW153" s="159"/>
      <c r="BX153" s="159"/>
      <c r="BY153" s="159"/>
      <c r="BZ153" s="162">
        <f t="shared" si="102"/>
        <v>0</v>
      </c>
      <c r="CA153" s="160"/>
      <c r="CB153" s="160"/>
      <c r="CC153" s="160"/>
      <c r="CD153" s="160"/>
      <c r="CE153" s="161">
        <f t="shared" si="103"/>
        <v>0</v>
      </c>
      <c r="CF153" s="159"/>
      <c r="CG153" s="159"/>
      <c r="CH153" s="159"/>
      <c r="CI153" s="159"/>
      <c r="CJ153" s="161">
        <f t="shared" si="104"/>
        <v>0</v>
      </c>
      <c r="CK153" s="159"/>
      <c r="CL153" s="159"/>
      <c r="CM153" s="159"/>
      <c r="CN153" s="159"/>
      <c r="CO153" s="165"/>
      <c r="CP153" s="160"/>
      <c r="CQ153" s="160"/>
      <c r="CR153" s="160"/>
      <c r="CS153" s="165"/>
      <c r="CT153" s="161">
        <f t="shared" si="83"/>
        <v>0</v>
      </c>
      <c r="CU153" s="159"/>
      <c r="CV153" s="159"/>
      <c r="CW153" s="159"/>
      <c r="CX153" s="159"/>
      <c r="CY153" s="162">
        <f t="shared" si="105"/>
        <v>0</v>
      </c>
      <c r="CZ153" s="160"/>
      <c r="DA153" s="160"/>
      <c r="DB153" s="160"/>
      <c r="DC153" s="160"/>
      <c r="DD153" s="165"/>
      <c r="DE153" s="160"/>
      <c r="DF153" s="160"/>
      <c r="DG153" s="160"/>
      <c r="DH153" s="165"/>
      <c r="DI153" s="161">
        <f t="shared" si="85"/>
        <v>0</v>
      </c>
      <c r="DJ153" s="159"/>
      <c r="DK153" s="159"/>
      <c r="DL153" s="159"/>
      <c r="DM153" s="159"/>
      <c r="DN153" s="162">
        <f t="shared" si="106"/>
        <v>0</v>
      </c>
      <c r="DO153" s="160"/>
      <c r="DP153" s="160"/>
      <c r="DQ153" s="160"/>
      <c r="DR153" s="160"/>
    </row>
    <row r="154" spans="1:122" hidden="1">
      <c r="A154" s="115" t="s">
        <v>93</v>
      </c>
      <c r="B154" s="17"/>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62">
        <f t="shared" si="87"/>
        <v>0</v>
      </c>
      <c r="AH154" s="162"/>
      <c r="AI154" s="162"/>
      <c r="AJ154" s="162"/>
      <c r="AK154" s="162"/>
      <c r="AL154" s="162"/>
      <c r="AM154" s="162"/>
      <c r="AN154" s="162"/>
      <c r="AO154" s="162"/>
      <c r="AP154" s="162"/>
      <c r="AQ154" s="161">
        <f t="shared" si="88"/>
        <v>0</v>
      </c>
      <c r="AR154" s="161"/>
      <c r="AS154" s="161"/>
      <c r="AT154" s="161"/>
      <c r="AU154" s="161"/>
      <c r="AV154" s="162">
        <f t="shared" si="89"/>
        <v>0</v>
      </c>
      <c r="AW154" s="162"/>
      <c r="AX154" s="162"/>
      <c r="AY154" s="162"/>
      <c r="AZ154" s="162"/>
      <c r="BA154" s="161">
        <f t="shared" si="90"/>
        <v>0</v>
      </c>
      <c r="BB154" s="161"/>
      <c r="BC154" s="161"/>
      <c r="BD154" s="161"/>
      <c r="BE154" s="161"/>
      <c r="BF154" s="161">
        <f t="shared" si="101"/>
        <v>0</v>
      </c>
      <c r="BG154" s="161"/>
      <c r="BH154" s="161"/>
      <c r="BI154" s="161"/>
      <c r="BJ154" s="161"/>
      <c r="BK154" s="162">
        <f t="shared" si="97"/>
        <v>0</v>
      </c>
      <c r="BL154" s="162"/>
      <c r="BM154" s="162"/>
      <c r="BN154" s="162"/>
      <c r="BO154" s="162"/>
      <c r="BP154" s="162"/>
      <c r="BQ154" s="162"/>
      <c r="BR154" s="162"/>
      <c r="BS154" s="162"/>
      <c r="BT154" s="162"/>
      <c r="BU154" s="161">
        <f t="shared" si="79"/>
        <v>0</v>
      </c>
      <c r="BV154" s="161"/>
      <c r="BW154" s="161"/>
      <c r="BX154" s="161"/>
      <c r="BY154" s="161"/>
      <c r="BZ154" s="162">
        <f t="shared" si="102"/>
        <v>0</v>
      </c>
      <c r="CA154" s="162"/>
      <c r="CB154" s="162"/>
      <c r="CC154" s="162"/>
      <c r="CD154" s="162"/>
      <c r="CE154" s="161">
        <f t="shared" si="103"/>
        <v>0</v>
      </c>
      <c r="CF154" s="161"/>
      <c r="CG154" s="161"/>
      <c r="CH154" s="161"/>
      <c r="CI154" s="161"/>
      <c r="CJ154" s="161">
        <f t="shared" si="104"/>
        <v>0</v>
      </c>
      <c r="CK154" s="161"/>
      <c r="CL154" s="161"/>
      <c r="CM154" s="161"/>
      <c r="CN154" s="161"/>
      <c r="CO154" s="162"/>
      <c r="CP154" s="162"/>
      <c r="CQ154" s="162"/>
      <c r="CR154" s="162"/>
      <c r="CS154" s="162"/>
      <c r="CT154" s="161">
        <f t="shared" si="83"/>
        <v>0</v>
      </c>
      <c r="CU154" s="161"/>
      <c r="CV154" s="161"/>
      <c r="CW154" s="161"/>
      <c r="CX154" s="161"/>
      <c r="CY154" s="162">
        <f t="shared" si="105"/>
        <v>0</v>
      </c>
      <c r="CZ154" s="162"/>
      <c r="DA154" s="162"/>
      <c r="DB154" s="162"/>
      <c r="DC154" s="162"/>
      <c r="DD154" s="162"/>
      <c r="DE154" s="162"/>
      <c r="DF154" s="162"/>
      <c r="DG154" s="162"/>
      <c r="DH154" s="162"/>
      <c r="DI154" s="161">
        <f t="shared" si="85"/>
        <v>0</v>
      </c>
      <c r="DJ154" s="161"/>
      <c r="DK154" s="161"/>
      <c r="DL154" s="161"/>
      <c r="DM154" s="161"/>
      <c r="DN154" s="162">
        <f t="shared" si="106"/>
        <v>0</v>
      </c>
      <c r="DO154" s="162"/>
      <c r="DP154" s="162"/>
      <c r="DQ154" s="162"/>
      <c r="DR154" s="162"/>
    </row>
    <row r="155" spans="1:122" ht="37.5" customHeight="1">
      <c r="A155" s="113" t="s">
        <v>465</v>
      </c>
      <c r="B155" s="29">
        <v>8000</v>
      </c>
      <c r="C155" s="16"/>
      <c r="D155" s="16"/>
      <c r="E155" s="16"/>
      <c r="F155" s="16"/>
      <c r="G155" s="16"/>
      <c r="H155" s="16"/>
      <c r="I155" s="16"/>
      <c r="J155" s="16"/>
      <c r="K155" s="16"/>
      <c r="L155" s="16"/>
      <c r="M155" s="16"/>
      <c r="N155" s="16"/>
      <c r="O155" s="16"/>
      <c r="P155" s="16"/>
      <c r="Q155" s="21"/>
      <c r="R155" s="21"/>
      <c r="S155" s="21"/>
      <c r="T155" s="21"/>
      <c r="U155" s="21"/>
      <c r="V155" s="21"/>
      <c r="W155" s="21"/>
      <c r="X155" s="16"/>
      <c r="Y155" s="16"/>
      <c r="Z155" s="16"/>
      <c r="AA155" s="16"/>
      <c r="AB155" s="16"/>
      <c r="AC155" s="16"/>
      <c r="AD155" s="548" t="s">
        <v>338</v>
      </c>
      <c r="AE155" s="548" t="s">
        <v>364</v>
      </c>
      <c r="AF155" s="548" t="s">
        <v>422</v>
      </c>
      <c r="AG155" s="162">
        <f t="shared" si="87"/>
        <v>0</v>
      </c>
      <c r="AH155" s="165"/>
      <c r="AI155" s="160"/>
      <c r="AJ155" s="160"/>
      <c r="AK155" s="160"/>
      <c r="AL155" s="160"/>
      <c r="AM155" s="160"/>
      <c r="AN155" s="160"/>
      <c r="AO155" s="160"/>
      <c r="AP155" s="165"/>
      <c r="AQ155" s="161">
        <f t="shared" si="88"/>
        <v>0</v>
      </c>
      <c r="AR155" s="159"/>
      <c r="AS155" s="159"/>
      <c r="AT155" s="159"/>
      <c r="AU155" s="159"/>
      <c r="AV155" s="162">
        <f t="shared" si="89"/>
        <v>66.400000000000006</v>
      </c>
      <c r="AW155" s="160"/>
      <c r="AX155" s="160"/>
      <c r="AY155" s="160"/>
      <c r="AZ155" s="160">
        <v>66.400000000000006</v>
      </c>
      <c r="BA155" s="161">
        <f t="shared" si="90"/>
        <v>133.5</v>
      </c>
      <c r="BB155" s="159"/>
      <c r="BC155" s="159"/>
      <c r="BD155" s="159"/>
      <c r="BE155" s="159">
        <v>133.5</v>
      </c>
      <c r="BF155" s="161">
        <f t="shared" si="101"/>
        <v>133.5</v>
      </c>
      <c r="BG155" s="159"/>
      <c r="BH155" s="159"/>
      <c r="BI155" s="159"/>
      <c r="BJ155" s="159">
        <v>133.5</v>
      </c>
      <c r="BK155" s="162">
        <f t="shared" si="97"/>
        <v>0</v>
      </c>
      <c r="BL155" s="165"/>
      <c r="BM155" s="160"/>
      <c r="BN155" s="160"/>
      <c r="BO155" s="160"/>
      <c r="BP155" s="160"/>
      <c r="BQ155" s="160"/>
      <c r="BR155" s="160"/>
      <c r="BS155" s="160"/>
      <c r="BT155" s="165"/>
      <c r="BU155" s="161">
        <f t="shared" si="79"/>
        <v>0</v>
      </c>
      <c r="BV155" s="159"/>
      <c r="BW155" s="159"/>
      <c r="BX155" s="159"/>
      <c r="BY155" s="159"/>
      <c r="BZ155" s="162">
        <f t="shared" si="102"/>
        <v>66.400000000000006</v>
      </c>
      <c r="CA155" s="160"/>
      <c r="CB155" s="160"/>
      <c r="CC155" s="160"/>
      <c r="CD155" s="160">
        <v>66.400000000000006</v>
      </c>
      <c r="CE155" s="161">
        <f t="shared" si="103"/>
        <v>133.5</v>
      </c>
      <c r="CF155" s="159"/>
      <c r="CG155" s="159"/>
      <c r="CH155" s="159"/>
      <c r="CI155" s="159">
        <v>133.5</v>
      </c>
      <c r="CJ155" s="161">
        <f t="shared" si="104"/>
        <v>133.5</v>
      </c>
      <c r="CK155" s="159"/>
      <c r="CL155" s="159"/>
      <c r="CM155" s="159"/>
      <c r="CN155" s="159">
        <v>133.5</v>
      </c>
      <c r="CO155" s="165"/>
      <c r="CP155" s="160"/>
      <c r="CQ155" s="160"/>
      <c r="CR155" s="160"/>
      <c r="CS155" s="165"/>
      <c r="CT155" s="161">
        <f t="shared" si="83"/>
        <v>0</v>
      </c>
      <c r="CU155" s="159"/>
      <c r="CV155" s="159"/>
      <c r="CW155" s="159"/>
      <c r="CX155" s="159"/>
      <c r="CY155" s="162">
        <f t="shared" si="105"/>
        <v>66.400000000000006</v>
      </c>
      <c r="CZ155" s="160"/>
      <c r="DA155" s="160"/>
      <c r="DB155" s="160"/>
      <c r="DC155" s="160">
        <v>66.400000000000006</v>
      </c>
      <c r="DD155" s="165"/>
      <c r="DE155" s="160"/>
      <c r="DF155" s="160"/>
      <c r="DG155" s="160"/>
      <c r="DH155" s="165"/>
      <c r="DI155" s="161">
        <f t="shared" si="85"/>
        <v>0</v>
      </c>
      <c r="DJ155" s="159"/>
      <c r="DK155" s="159"/>
      <c r="DL155" s="159"/>
      <c r="DM155" s="159"/>
      <c r="DN155" s="162">
        <f t="shared" si="106"/>
        <v>66.400000000000006</v>
      </c>
      <c r="DO155" s="160"/>
      <c r="DP155" s="160"/>
      <c r="DQ155" s="160"/>
      <c r="DR155" s="160">
        <v>66.400000000000006</v>
      </c>
    </row>
    <row r="156" spans="1:122" ht="24.75" thickBot="1">
      <c r="A156" s="113" t="s">
        <v>374</v>
      </c>
      <c r="B156" s="26">
        <v>10700</v>
      </c>
      <c r="C156" s="27" t="s">
        <v>387</v>
      </c>
      <c r="D156" s="27" t="s">
        <v>387</v>
      </c>
      <c r="E156" s="27" t="s">
        <v>387</v>
      </c>
      <c r="F156" s="27" t="s">
        <v>387</v>
      </c>
      <c r="G156" s="27" t="s">
        <v>387</v>
      </c>
      <c r="H156" s="27" t="s">
        <v>387</v>
      </c>
      <c r="I156" s="27" t="s">
        <v>387</v>
      </c>
      <c r="J156" s="27" t="s">
        <v>387</v>
      </c>
      <c r="K156" s="27" t="s">
        <v>387</v>
      </c>
      <c r="L156" s="27" t="s">
        <v>387</v>
      </c>
      <c r="M156" s="27" t="s">
        <v>387</v>
      </c>
      <c r="N156" s="27" t="s">
        <v>387</v>
      </c>
      <c r="O156" s="27" t="s">
        <v>387</v>
      </c>
      <c r="P156" s="27" t="s">
        <v>387</v>
      </c>
      <c r="Q156" s="28" t="s">
        <v>387</v>
      </c>
      <c r="R156" s="28" t="s">
        <v>387</v>
      </c>
      <c r="S156" s="28" t="s">
        <v>387</v>
      </c>
      <c r="T156" s="28" t="s">
        <v>387</v>
      </c>
      <c r="U156" s="28" t="s">
        <v>387</v>
      </c>
      <c r="V156" s="28" t="s">
        <v>387</v>
      </c>
      <c r="W156" s="28" t="s">
        <v>387</v>
      </c>
      <c r="X156" s="27" t="s">
        <v>387</v>
      </c>
      <c r="Y156" s="27" t="s">
        <v>387</v>
      </c>
      <c r="Z156" s="27" t="s">
        <v>387</v>
      </c>
      <c r="AA156" s="27" t="s">
        <v>387</v>
      </c>
      <c r="AB156" s="27" t="s">
        <v>387</v>
      </c>
      <c r="AC156" s="27" t="s">
        <v>387</v>
      </c>
      <c r="AD156" s="27" t="s">
        <v>387</v>
      </c>
      <c r="AE156" s="27"/>
      <c r="AF156" s="27"/>
      <c r="AG156" s="169">
        <f t="shared" ref="AG156:AQ156" si="107">AG20</f>
        <v>18356.8</v>
      </c>
      <c r="AH156" s="169">
        <f t="shared" si="107"/>
        <v>18093.399999999998</v>
      </c>
      <c r="AI156" s="169">
        <f t="shared" si="107"/>
        <v>82.8</v>
      </c>
      <c r="AJ156" s="169">
        <f t="shared" si="107"/>
        <v>82.8</v>
      </c>
      <c r="AK156" s="169">
        <f t="shared" si="107"/>
        <v>14281.3</v>
      </c>
      <c r="AL156" s="169">
        <f t="shared" si="107"/>
        <v>14247.199999999999</v>
      </c>
      <c r="AM156" s="169">
        <f t="shared" si="107"/>
        <v>0</v>
      </c>
      <c r="AN156" s="169"/>
      <c r="AO156" s="169">
        <f t="shared" si="107"/>
        <v>3992.7</v>
      </c>
      <c r="AP156" s="169">
        <f t="shared" si="107"/>
        <v>3763.4000000000005</v>
      </c>
      <c r="AQ156" s="170">
        <f t="shared" si="107"/>
        <v>5210</v>
      </c>
      <c r="AR156" s="170">
        <f t="shared" ref="AR156:BD156" si="108">AR20</f>
        <v>379.79999999999995</v>
      </c>
      <c r="AS156" s="170">
        <f t="shared" si="108"/>
        <v>780.80000000000007</v>
      </c>
      <c r="AT156" s="170">
        <f t="shared" si="108"/>
        <v>0</v>
      </c>
      <c r="AU156" s="170">
        <f t="shared" si="108"/>
        <v>4049.4</v>
      </c>
      <c r="AV156" s="170">
        <f t="shared" si="108"/>
        <v>3194.1</v>
      </c>
      <c r="AW156" s="170">
        <f t="shared" si="108"/>
        <v>89.1</v>
      </c>
      <c r="AX156" s="170">
        <f t="shared" si="108"/>
        <v>448.9</v>
      </c>
      <c r="AY156" s="170">
        <f t="shared" si="108"/>
        <v>0</v>
      </c>
      <c r="AZ156" s="170">
        <f t="shared" si="108"/>
        <v>2656.1</v>
      </c>
      <c r="BA156" s="170">
        <f t="shared" si="108"/>
        <v>3206</v>
      </c>
      <c r="BB156" s="170">
        <f t="shared" si="108"/>
        <v>89.1</v>
      </c>
      <c r="BC156" s="170">
        <f t="shared" si="108"/>
        <v>447.8</v>
      </c>
      <c r="BD156" s="170">
        <f t="shared" si="108"/>
        <v>0</v>
      </c>
      <c r="BE156" s="174">
        <f>BE20+BE155</f>
        <v>2802.6</v>
      </c>
      <c r="BF156" s="170">
        <f>BF20</f>
        <v>3206</v>
      </c>
      <c r="BG156" s="170">
        <f>BG20</f>
        <v>89.1</v>
      </c>
      <c r="BH156" s="170">
        <f>BH20</f>
        <v>447.8</v>
      </c>
      <c r="BI156" s="170">
        <f>BI20</f>
        <v>0</v>
      </c>
      <c r="BJ156" s="174">
        <f>BJ20+BJ155</f>
        <v>2802.6</v>
      </c>
      <c r="BK156" s="169">
        <f t="shared" ref="BK156:BQ156" si="109">BK20</f>
        <v>3280.7</v>
      </c>
      <c r="BL156" s="169">
        <f t="shared" si="109"/>
        <v>3051.4000000000005</v>
      </c>
      <c r="BM156" s="169">
        <f t="shared" si="109"/>
        <v>82.8</v>
      </c>
      <c r="BN156" s="169">
        <f t="shared" si="109"/>
        <v>82.8</v>
      </c>
      <c r="BO156" s="169">
        <f t="shared" si="109"/>
        <v>191</v>
      </c>
      <c r="BP156" s="169">
        <f t="shared" si="109"/>
        <v>191</v>
      </c>
      <c r="BQ156" s="169">
        <f t="shared" si="109"/>
        <v>0</v>
      </c>
      <c r="BR156" s="169"/>
      <c r="BS156" s="169">
        <f t="shared" ref="BS156:CH156" si="110">BS20</f>
        <v>3006.8999999999996</v>
      </c>
      <c r="BT156" s="169">
        <f t="shared" si="110"/>
        <v>2777.6000000000004</v>
      </c>
      <c r="BU156" s="170">
        <f t="shared" si="110"/>
        <v>3777.8</v>
      </c>
      <c r="BV156" s="170">
        <f t="shared" si="110"/>
        <v>90.1</v>
      </c>
      <c r="BW156" s="170">
        <f t="shared" si="110"/>
        <v>771.5</v>
      </c>
      <c r="BX156" s="170">
        <f t="shared" si="110"/>
        <v>0</v>
      </c>
      <c r="BY156" s="170">
        <f t="shared" si="110"/>
        <v>2916.2000000000003</v>
      </c>
      <c r="BZ156" s="170">
        <f t="shared" si="110"/>
        <v>3194.1</v>
      </c>
      <c r="CA156" s="170">
        <f t="shared" si="110"/>
        <v>89.1</v>
      </c>
      <c r="CB156" s="170">
        <f t="shared" si="110"/>
        <v>448.9</v>
      </c>
      <c r="CC156" s="170">
        <f t="shared" si="110"/>
        <v>0</v>
      </c>
      <c r="CD156" s="170">
        <f t="shared" si="110"/>
        <v>2656.1</v>
      </c>
      <c r="CE156" s="170">
        <f t="shared" si="110"/>
        <v>3206</v>
      </c>
      <c r="CF156" s="170">
        <f t="shared" si="110"/>
        <v>89.1</v>
      </c>
      <c r="CG156" s="170">
        <f t="shared" si="110"/>
        <v>447.8</v>
      </c>
      <c r="CH156" s="170">
        <f t="shared" si="110"/>
        <v>0</v>
      </c>
      <c r="CI156" s="174">
        <f>CI20+CI155</f>
        <v>2802.6</v>
      </c>
      <c r="CJ156" s="170">
        <f>CJ20</f>
        <v>3206</v>
      </c>
      <c r="CK156" s="170">
        <f>CK20</f>
        <v>89.1</v>
      </c>
      <c r="CL156" s="170">
        <f>CL20</f>
        <v>447.8</v>
      </c>
      <c r="CM156" s="170">
        <f>CM20</f>
        <v>0</v>
      </c>
      <c r="CN156" s="174">
        <f>CN20+CN155</f>
        <v>2802.6</v>
      </c>
      <c r="CO156" s="169">
        <f>CO20</f>
        <v>18093.399999999998</v>
      </c>
      <c r="CP156" s="169">
        <f>CP20</f>
        <v>82.8</v>
      </c>
      <c r="CQ156" s="169">
        <f>CQ20</f>
        <v>14247.199999999999</v>
      </c>
      <c r="CR156" s="169"/>
      <c r="CS156" s="169">
        <f t="shared" ref="CS156:DF156" si="111">CS20</f>
        <v>3763.4000000000005</v>
      </c>
      <c r="CT156" s="170">
        <f t="shared" si="111"/>
        <v>5210</v>
      </c>
      <c r="CU156" s="170">
        <f t="shared" si="111"/>
        <v>379.79999999999995</v>
      </c>
      <c r="CV156" s="170">
        <f t="shared" si="111"/>
        <v>780.80000000000007</v>
      </c>
      <c r="CW156" s="170">
        <f t="shared" si="111"/>
        <v>0</v>
      </c>
      <c r="CX156" s="170">
        <f t="shared" si="111"/>
        <v>4049.4</v>
      </c>
      <c r="CY156" s="170">
        <f t="shared" si="111"/>
        <v>3194.1</v>
      </c>
      <c r="CZ156" s="170">
        <f t="shared" si="111"/>
        <v>89.1</v>
      </c>
      <c r="DA156" s="170">
        <f t="shared" si="111"/>
        <v>448.9</v>
      </c>
      <c r="DB156" s="170">
        <f t="shared" si="111"/>
        <v>0</v>
      </c>
      <c r="DC156" s="170">
        <f t="shared" si="111"/>
        <v>2656.1</v>
      </c>
      <c r="DD156" s="169">
        <f t="shared" si="111"/>
        <v>3051.4000000000005</v>
      </c>
      <c r="DE156" s="169">
        <f t="shared" si="111"/>
        <v>82.8</v>
      </c>
      <c r="DF156" s="169">
        <f t="shared" si="111"/>
        <v>191</v>
      </c>
      <c r="DG156" s="169"/>
      <c r="DH156" s="169">
        <f t="shared" ref="DH156:DR156" si="112">DH20</f>
        <v>2777.6000000000004</v>
      </c>
      <c r="DI156" s="170">
        <f t="shared" si="112"/>
        <v>3777.8</v>
      </c>
      <c r="DJ156" s="170">
        <f t="shared" si="112"/>
        <v>90.1</v>
      </c>
      <c r="DK156" s="170">
        <f t="shared" si="112"/>
        <v>771.5</v>
      </c>
      <c r="DL156" s="170">
        <f t="shared" si="112"/>
        <v>0</v>
      </c>
      <c r="DM156" s="170">
        <f t="shared" si="112"/>
        <v>2916.2000000000003</v>
      </c>
      <c r="DN156" s="170">
        <f t="shared" si="112"/>
        <v>3194.1</v>
      </c>
      <c r="DO156" s="170">
        <f t="shared" si="112"/>
        <v>89.1</v>
      </c>
      <c r="DP156" s="170">
        <f t="shared" si="112"/>
        <v>448.9</v>
      </c>
      <c r="DQ156" s="170">
        <f t="shared" si="112"/>
        <v>0</v>
      </c>
      <c r="DR156" s="170">
        <f t="shared" si="112"/>
        <v>2656.1</v>
      </c>
    </row>
    <row r="158" spans="1:122" hidden="1"/>
    <row r="159" spans="1:122" s="46" customFormat="1" ht="16.5">
      <c r="A159" s="52" t="s">
        <v>172</v>
      </c>
      <c r="B159" s="42"/>
      <c r="C159" s="43" t="s">
        <v>185</v>
      </c>
      <c r="D159" s="43"/>
      <c r="E159" s="43"/>
      <c r="F159" s="43"/>
      <c r="G159" s="44"/>
      <c r="H159" s="43"/>
      <c r="I159" s="43"/>
      <c r="J159" s="43"/>
      <c r="K159" s="44"/>
      <c r="L159" s="44"/>
      <c r="M159" s="43"/>
      <c r="N159" s="43"/>
      <c r="O159" s="43"/>
      <c r="P159" s="43"/>
      <c r="Q159" s="44"/>
      <c r="R159" s="44"/>
      <c r="S159" s="44"/>
      <c r="T159" s="44"/>
      <c r="U159" s="44"/>
      <c r="V159" s="44"/>
      <c r="W159" s="44"/>
      <c r="X159" s="44"/>
      <c r="Y159" s="44"/>
      <c r="Z159" s="44"/>
      <c r="AA159" s="44"/>
      <c r="AB159" s="44"/>
      <c r="AC159" s="44"/>
      <c r="AD159" s="45"/>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row>
    <row r="160" spans="1:122" ht="5.25" customHeight="1"/>
    <row r="161" spans="1:91" s="46" customFormat="1" ht="16.5">
      <c r="A161" s="54" t="s">
        <v>173</v>
      </c>
      <c r="B161" s="49"/>
      <c r="C161" s="135" t="s">
        <v>186</v>
      </c>
      <c r="D161" s="49"/>
      <c r="E161" s="49"/>
      <c r="F161" s="48"/>
      <c r="G161" s="48"/>
      <c r="H161" s="43"/>
      <c r="I161" s="43"/>
      <c r="J161" s="43"/>
      <c r="K161" s="48"/>
      <c r="L161" s="48"/>
      <c r="M161" s="43"/>
      <c r="N161" s="43"/>
      <c r="O161" s="43"/>
      <c r="P161" s="43"/>
      <c r="Q161" s="48"/>
      <c r="R161" s="48"/>
      <c r="S161" s="48"/>
      <c r="T161" s="48"/>
      <c r="U161" s="48"/>
      <c r="V161" s="48"/>
      <c r="W161" s="50"/>
      <c r="X161" s="44"/>
      <c r="Y161" s="44"/>
      <c r="Z161" s="48"/>
      <c r="AA161" s="48"/>
      <c r="AB161" s="48"/>
      <c r="AC161" s="48"/>
      <c r="AD161" s="51"/>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row>
    <row r="162" spans="1:91" s="35" customFormat="1">
      <c r="AG162" s="35">
        <v>18356.8</v>
      </c>
      <c r="AH162" s="35">
        <v>18093.400000000001</v>
      </c>
      <c r="AI162" s="35">
        <v>82.8</v>
      </c>
      <c r="AK162" s="35">
        <v>14281.3</v>
      </c>
      <c r="AL162" s="35">
        <v>14247.2</v>
      </c>
      <c r="AO162" s="35">
        <v>3666.9</v>
      </c>
      <c r="AQ162" s="35">
        <v>5210</v>
      </c>
      <c r="AR162" s="35">
        <v>379.8</v>
      </c>
      <c r="AS162" s="35">
        <v>780.8</v>
      </c>
      <c r="AV162" s="35">
        <v>3194.15</v>
      </c>
      <c r="AW162" s="35">
        <v>89.05</v>
      </c>
      <c r="AX162" s="35">
        <v>448.9</v>
      </c>
      <c r="AZ162" s="35">
        <v>0</v>
      </c>
      <c r="BA162" s="35">
        <v>3206.05</v>
      </c>
      <c r="BB162" s="35">
        <v>89.05</v>
      </c>
      <c r="BC162" s="35">
        <v>447.8</v>
      </c>
      <c r="BE162" s="35">
        <v>0</v>
      </c>
      <c r="BU162" s="35">
        <v>3777.7330000000002</v>
      </c>
    </row>
    <row r="163" spans="1:91">
      <c r="BK163" s="2">
        <v>3280.8</v>
      </c>
      <c r="BL163" s="2">
        <v>3051.46</v>
      </c>
    </row>
    <row r="164" spans="1:91" s="34" customFormat="1">
      <c r="AG164" s="34">
        <f>AG156-AG162</f>
        <v>0</v>
      </c>
      <c r="AH164" s="34">
        <f>AH156-AH162</f>
        <v>0</v>
      </c>
      <c r="AI164" s="34">
        <f>AI156-AI162</f>
        <v>0</v>
      </c>
      <c r="AK164" s="34">
        <f>AK156-AK162</f>
        <v>0</v>
      </c>
      <c r="AQ164" s="34">
        <f>AQ156-AQ162</f>
        <v>0</v>
      </c>
      <c r="AR164" s="34">
        <f t="shared" ref="AR164:CM164" si="113">AR156-AR162</f>
        <v>0</v>
      </c>
      <c r="AS164" s="34">
        <f t="shared" si="113"/>
        <v>0</v>
      </c>
      <c r="AT164" s="34">
        <f t="shared" si="113"/>
        <v>0</v>
      </c>
      <c r="AU164" s="34">
        <f t="shared" si="113"/>
        <v>4049.4</v>
      </c>
      <c r="AV164" s="34">
        <f t="shared" si="113"/>
        <v>-5.0000000000181899E-2</v>
      </c>
      <c r="AW164" s="34">
        <f t="shared" si="113"/>
        <v>4.9999999999997158E-2</v>
      </c>
      <c r="AX164" s="34">
        <f t="shared" si="113"/>
        <v>0</v>
      </c>
      <c r="AY164" s="34">
        <f t="shared" si="113"/>
        <v>0</v>
      </c>
      <c r="AZ164" s="34">
        <f t="shared" si="113"/>
        <v>2656.1</v>
      </c>
      <c r="BA164" s="34">
        <f t="shared" si="113"/>
        <v>-5.0000000000181899E-2</v>
      </c>
      <c r="BB164" s="34">
        <f t="shared" si="113"/>
        <v>4.9999999999997158E-2</v>
      </c>
      <c r="BC164" s="34">
        <f t="shared" si="113"/>
        <v>0</v>
      </c>
      <c r="BD164" s="34">
        <f t="shared" si="113"/>
        <v>0</v>
      </c>
      <c r="BE164" s="34">
        <f t="shared" si="113"/>
        <v>2802.6</v>
      </c>
      <c r="BF164" s="34">
        <f t="shared" si="113"/>
        <v>3206</v>
      </c>
      <c r="BG164" s="34">
        <f t="shared" si="113"/>
        <v>89.1</v>
      </c>
      <c r="BH164" s="34">
        <f t="shared" si="113"/>
        <v>447.8</v>
      </c>
      <c r="BI164" s="34">
        <f t="shared" si="113"/>
        <v>0</v>
      </c>
      <c r="BJ164" s="34">
        <f t="shared" si="113"/>
        <v>2802.6</v>
      </c>
      <c r="BK164" s="34">
        <f t="shared" si="113"/>
        <v>3280.7</v>
      </c>
      <c r="BL164" s="34">
        <f t="shared" si="113"/>
        <v>3051.4000000000005</v>
      </c>
      <c r="BM164" s="34">
        <f t="shared" si="113"/>
        <v>82.8</v>
      </c>
      <c r="BN164" s="34">
        <f t="shared" si="113"/>
        <v>82.8</v>
      </c>
      <c r="BO164" s="34">
        <f t="shared" si="113"/>
        <v>191</v>
      </c>
      <c r="BP164" s="34">
        <f t="shared" si="113"/>
        <v>191</v>
      </c>
      <c r="BQ164" s="34">
        <f t="shared" si="113"/>
        <v>0</v>
      </c>
      <c r="BR164" s="34">
        <f t="shared" si="113"/>
        <v>0</v>
      </c>
      <c r="BS164" s="34">
        <f t="shared" si="113"/>
        <v>3006.8999999999996</v>
      </c>
      <c r="BT164" s="34">
        <f t="shared" si="113"/>
        <v>2777.6000000000004</v>
      </c>
      <c r="BU164" s="34">
        <f t="shared" si="113"/>
        <v>6.7000000000007276E-2</v>
      </c>
      <c r="BV164" s="34">
        <f t="shared" si="113"/>
        <v>90.1</v>
      </c>
      <c r="BW164" s="34">
        <f t="shared" si="113"/>
        <v>771.5</v>
      </c>
      <c r="BX164" s="34">
        <f t="shared" si="113"/>
        <v>0</v>
      </c>
      <c r="BY164" s="34">
        <f t="shared" si="113"/>
        <v>2916.2000000000003</v>
      </c>
      <c r="BZ164" s="34">
        <f t="shared" si="113"/>
        <v>3194.1</v>
      </c>
      <c r="CA164" s="34">
        <f t="shared" si="113"/>
        <v>89.1</v>
      </c>
      <c r="CB164" s="34">
        <f t="shared" si="113"/>
        <v>448.9</v>
      </c>
      <c r="CC164" s="34">
        <f t="shared" si="113"/>
        <v>0</v>
      </c>
      <c r="CD164" s="34">
        <f t="shared" si="113"/>
        <v>2656.1</v>
      </c>
      <c r="CE164" s="34">
        <f t="shared" si="113"/>
        <v>3206</v>
      </c>
      <c r="CF164" s="34">
        <f t="shared" si="113"/>
        <v>89.1</v>
      </c>
      <c r="CG164" s="34">
        <f t="shared" si="113"/>
        <v>447.8</v>
      </c>
      <c r="CH164" s="34">
        <f t="shared" si="113"/>
        <v>0</v>
      </c>
      <c r="CI164" s="34">
        <f t="shared" si="113"/>
        <v>2802.6</v>
      </c>
      <c r="CJ164" s="34">
        <f t="shared" si="113"/>
        <v>3206</v>
      </c>
      <c r="CK164" s="34">
        <f t="shared" si="113"/>
        <v>89.1</v>
      </c>
      <c r="CL164" s="34">
        <f t="shared" si="113"/>
        <v>447.8</v>
      </c>
      <c r="CM164" s="34">
        <f t="shared" si="113"/>
        <v>0</v>
      </c>
    </row>
  </sheetData>
  <mergeCells count="252">
    <mergeCell ref="X134:X136"/>
    <mergeCell ref="W76:W84"/>
    <mergeCell ref="O72:O73"/>
    <mergeCell ref="E52:E61"/>
    <mergeCell ref="E76:E84"/>
    <mergeCell ref="X76:X84"/>
    <mergeCell ref="Y52:Y61"/>
    <mergeCell ref="Z52:Z61"/>
    <mergeCell ref="Y134:Y136"/>
    <mergeCell ref="Z134:Z136"/>
    <mergeCell ref="W134:W136"/>
    <mergeCell ref="AB52:AB60"/>
    <mergeCell ref="AB134:AB136"/>
    <mergeCell ref="AB103:AB107"/>
    <mergeCell ref="AA103:AA107"/>
    <mergeCell ref="X52:X61"/>
    <mergeCell ref="C150:C151"/>
    <mergeCell ref="A109:A113"/>
    <mergeCell ref="A105:A108"/>
    <mergeCell ref="A150:A151"/>
    <mergeCell ref="B150:B151"/>
    <mergeCell ref="AB36:AB49"/>
    <mergeCell ref="AB76:AB84"/>
    <mergeCell ref="AA76:AA84"/>
    <mergeCell ref="Y76:Y84"/>
    <mergeCell ref="Z76:Z84"/>
    <mergeCell ref="N72:N73"/>
    <mergeCell ref="F97:F98"/>
    <mergeCell ref="E103:E107"/>
    <mergeCell ref="D76:D84"/>
    <mergeCell ref="M72:M75"/>
    <mergeCell ref="B72:B75"/>
    <mergeCell ref="B52:B61"/>
    <mergeCell ref="C52:C61"/>
    <mergeCell ref="B109:B113"/>
    <mergeCell ref="B36:B50"/>
    <mergeCell ref="C31:C35"/>
    <mergeCell ref="M25:M30"/>
    <mergeCell ref="B105:B108"/>
    <mergeCell ref="M36:M50"/>
    <mergeCell ref="M52:M61"/>
    <mergeCell ref="D52:D61"/>
    <mergeCell ref="C25:C30"/>
    <mergeCell ref="E31:E35"/>
    <mergeCell ref="AB25:AB30"/>
    <mergeCell ref="AA25:AA30"/>
    <mergeCell ref="Z36:Z50"/>
    <mergeCell ref="AA36:AA49"/>
    <mergeCell ref="Y36:Y50"/>
    <mergeCell ref="A52:A61"/>
    <mergeCell ref="W36:W50"/>
    <mergeCell ref="Z103:Z113"/>
    <mergeCell ref="Y103:Y107"/>
    <mergeCell ref="W103:W113"/>
    <mergeCell ref="W52:W61"/>
    <mergeCell ref="B76:B84"/>
    <mergeCell ref="M103:M113"/>
    <mergeCell ref="C36:C50"/>
    <mergeCell ref="C76:C84"/>
    <mergeCell ref="M134:M136"/>
    <mergeCell ref="A134:A136"/>
    <mergeCell ref="B134:B136"/>
    <mergeCell ref="E134:E136"/>
    <mergeCell ref="C134:C136"/>
    <mergeCell ref="A68:A75"/>
    <mergeCell ref="C103:C113"/>
    <mergeCell ref="A93:A94"/>
    <mergeCell ref="A76:A84"/>
    <mergeCell ref="A25:A30"/>
    <mergeCell ref="A31:A35"/>
    <mergeCell ref="A36:A50"/>
    <mergeCell ref="E25:E30"/>
    <mergeCell ref="D36:D44"/>
    <mergeCell ref="E36:E44"/>
    <mergeCell ref="B25:B30"/>
    <mergeCell ref="B31:B35"/>
    <mergeCell ref="E13:E18"/>
    <mergeCell ref="I13:I18"/>
    <mergeCell ref="R13:R18"/>
    <mergeCell ref="J13:J18"/>
    <mergeCell ref="F13:F18"/>
    <mergeCell ref="L13:L18"/>
    <mergeCell ref="P13:P18"/>
    <mergeCell ref="O13:O18"/>
    <mergeCell ref="M13:M18"/>
    <mergeCell ref="K13:K18"/>
    <mergeCell ref="W31:W35"/>
    <mergeCell ref="AA13:AA18"/>
    <mergeCell ref="W25:W30"/>
    <mergeCell ref="Z25:Z30"/>
    <mergeCell ref="Y31:Y35"/>
    <mergeCell ref="X25:X30"/>
    <mergeCell ref="Y25:Y30"/>
    <mergeCell ref="Y13:Y18"/>
    <mergeCell ref="U13:U18"/>
    <mergeCell ref="V13:V18"/>
    <mergeCell ref="O25:O28"/>
    <mergeCell ref="T13:T18"/>
    <mergeCell ref="Q13:Q18"/>
    <mergeCell ref="S13:S18"/>
    <mergeCell ref="W11:AB11"/>
    <mergeCell ref="AJ14:AJ18"/>
    <mergeCell ref="AC9:AC18"/>
    <mergeCell ref="AG13:AH13"/>
    <mergeCell ref="AD9:AF12"/>
    <mergeCell ref="AB13:AB18"/>
    <mergeCell ref="X13:X18"/>
    <mergeCell ref="AG14:AG18"/>
    <mergeCell ref="C9:AB10"/>
    <mergeCell ref="Z12:AB12"/>
    <mergeCell ref="N13:N18"/>
    <mergeCell ref="B9:B18"/>
    <mergeCell ref="C13:C18"/>
    <mergeCell ref="C12:E12"/>
    <mergeCell ref="H13:H18"/>
    <mergeCell ref="D13:D18"/>
    <mergeCell ref="C11:V11"/>
    <mergeCell ref="G13:G18"/>
    <mergeCell ref="T12:V12"/>
    <mergeCell ref="J12:L12"/>
    <mergeCell ref="F12:I12"/>
    <mergeCell ref="BB14:BB18"/>
    <mergeCell ref="AV12:AZ12"/>
    <mergeCell ref="AL14:AL18"/>
    <mergeCell ref="AU13:AU18"/>
    <mergeCell ref="AM14:AM18"/>
    <mergeCell ref="AN14:AN18"/>
    <mergeCell ref="AW13:AW18"/>
    <mergeCell ref="AV13:AV18"/>
    <mergeCell ref="AP14:AP18"/>
    <mergeCell ref="AE13:AE18"/>
    <mergeCell ref="AD13:AD18"/>
    <mergeCell ref="AI14:AI18"/>
    <mergeCell ref="W13:W18"/>
    <mergeCell ref="AQ13:AQ18"/>
    <mergeCell ref="AT13:AT18"/>
    <mergeCell ref="AO13:AP13"/>
    <mergeCell ref="AM13:AN13"/>
    <mergeCell ref="Z13:Z18"/>
    <mergeCell ref="BA12:BJ12"/>
    <mergeCell ref="BH14:BH18"/>
    <mergeCell ref="BF13:BJ13"/>
    <mergeCell ref="AF13:AF18"/>
    <mergeCell ref="AH14:AH18"/>
    <mergeCell ref="AZ13:AZ18"/>
    <mergeCell ref="AY13:AY18"/>
    <mergeCell ref="AR13:AR18"/>
    <mergeCell ref="AX13:AX18"/>
    <mergeCell ref="AO14:AO18"/>
    <mergeCell ref="BM13:BN13"/>
    <mergeCell ref="BA14:BA18"/>
    <mergeCell ref="BD14:BD18"/>
    <mergeCell ref="AK13:AL13"/>
    <mergeCell ref="AS13:AS18"/>
    <mergeCell ref="AK14:AK18"/>
    <mergeCell ref="BA13:BE13"/>
    <mergeCell ref="BE14:BE18"/>
    <mergeCell ref="BC14:BC18"/>
    <mergeCell ref="BJ14:BJ18"/>
    <mergeCell ref="BF14:BF18"/>
    <mergeCell ref="BU12:BY12"/>
    <mergeCell ref="BL14:BL18"/>
    <mergeCell ref="BM14:BM18"/>
    <mergeCell ref="BK12:BT12"/>
    <mergeCell ref="BS13:BT13"/>
    <mergeCell ref="BO13:BP13"/>
    <mergeCell ref="BQ13:BR13"/>
    <mergeCell ref="BK13:BL13"/>
    <mergeCell ref="W12:Y12"/>
    <mergeCell ref="AQ12:AU12"/>
    <mergeCell ref="AG12:AP12"/>
    <mergeCell ref="AI13:AJ13"/>
    <mergeCell ref="A3:BJ4"/>
    <mergeCell ref="A5:AX5"/>
    <mergeCell ref="M12:P12"/>
    <mergeCell ref="Q12:S12"/>
    <mergeCell ref="A9:A18"/>
    <mergeCell ref="AG9:BJ11"/>
    <mergeCell ref="CE14:CE18"/>
    <mergeCell ref="CF14:CF18"/>
    <mergeCell ref="CI14:CI18"/>
    <mergeCell ref="CG14:CG18"/>
    <mergeCell ref="CH14:CH18"/>
    <mergeCell ref="BN14:BN18"/>
    <mergeCell ref="BG14:BG18"/>
    <mergeCell ref="CA13:CA18"/>
    <mergeCell ref="BP14:BP18"/>
    <mergeCell ref="BU13:BU18"/>
    <mergeCell ref="BV13:BV18"/>
    <mergeCell ref="BR14:BR18"/>
    <mergeCell ref="BT14:BT18"/>
    <mergeCell ref="BQ14:BQ18"/>
    <mergeCell ref="BK14:BK18"/>
    <mergeCell ref="BI14:BI18"/>
    <mergeCell ref="DD9:DR11"/>
    <mergeCell ref="DD13:DD18"/>
    <mergeCell ref="DE13:DE18"/>
    <mergeCell ref="DQ13:DQ18"/>
    <mergeCell ref="DR13:DR18"/>
    <mergeCell ref="DK13:DK18"/>
    <mergeCell ref="DL13:DL18"/>
    <mergeCell ref="DD12:DH12"/>
    <mergeCell ref="DF13:DF18"/>
    <mergeCell ref="DH13:DH18"/>
    <mergeCell ref="DI12:DM12"/>
    <mergeCell ref="DN12:DR12"/>
    <mergeCell ref="DI13:DI18"/>
    <mergeCell ref="DJ13:DJ18"/>
    <mergeCell ref="DM13:DM18"/>
    <mergeCell ref="DN13:DN18"/>
    <mergeCell ref="DP13:DP18"/>
    <mergeCell ref="DO13:DO18"/>
    <mergeCell ref="DG13:DG18"/>
    <mergeCell ref="CY12:DC12"/>
    <mergeCell ref="CT13:CT18"/>
    <mergeCell ref="CU13:CU18"/>
    <mergeCell ref="DB13:DB18"/>
    <mergeCell ref="DC13:DC18"/>
    <mergeCell ref="CV13:CV18"/>
    <mergeCell ref="DA13:DA18"/>
    <mergeCell ref="CW13:CW18"/>
    <mergeCell ref="CY13:CY18"/>
    <mergeCell ref="W150:W151"/>
    <mergeCell ref="BK9:CN11"/>
    <mergeCell ref="CO9:DC11"/>
    <mergeCell ref="BS14:BS18"/>
    <mergeCell ref="CQ13:CQ18"/>
    <mergeCell ref="CR13:CR18"/>
    <mergeCell ref="BO14:BO18"/>
    <mergeCell ref="CT12:CX12"/>
    <mergeCell ref="BW13:BW18"/>
    <mergeCell ref="BY13:BY18"/>
    <mergeCell ref="BZ13:BZ18"/>
    <mergeCell ref="CJ13:CN13"/>
    <mergeCell ref="CP13:CP18"/>
    <mergeCell ref="CL14:CL18"/>
    <mergeCell ref="CN14:CN18"/>
    <mergeCell ref="CZ13:CZ18"/>
    <mergeCell ref="CX13:CX18"/>
    <mergeCell ref="CJ14:CJ18"/>
    <mergeCell ref="CD13:CD18"/>
    <mergeCell ref="CE13:CI13"/>
    <mergeCell ref="CO12:CS12"/>
    <mergeCell ref="BX13:BX18"/>
    <mergeCell ref="BZ12:CD12"/>
    <mergeCell ref="CS13:CS18"/>
    <mergeCell ref="CO13:CO18"/>
    <mergeCell ref="CB13:CB18"/>
    <mergeCell ref="CK14:CK18"/>
    <mergeCell ref="CE12:CN12"/>
    <mergeCell ref="CM14:CM18"/>
    <mergeCell ref="CC13:CC18"/>
  </mergeCells>
  <phoneticPr fontId="0" type="noConversion"/>
  <pageMargins left="0.75" right="0.28000000000000003" top="0.49" bottom="0.51" header="0.5" footer="0.5"/>
  <pageSetup paperSize="9" scale="50" orientation="landscape" r:id="rId1"/>
  <headerFooter alignWithMargins="0"/>
  <rowBreaks count="1" manualBreakCount="1">
    <brk id="113" max="121" man="1"/>
  </rowBreaks>
  <colBreaks count="1" manualBreakCount="1">
    <brk id="51" max="160" man="1"/>
  </colBreaks>
</worksheet>
</file>

<file path=xl/worksheets/sheet11.xml><?xml version="1.0" encoding="utf-8"?>
<worksheet xmlns="http://schemas.openxmlformats.org/spreadsheetml/2006/main" xmlns:r="http://schemas.openxmlformats.org/officeDocument/2006/relationships">
  <dimension ref="A3:DR159"/>
  <sheetViews>
    <sheetView view="pageBreakPreview" topLeftCell="A139" zoomScaleNormal="75" zoomScaleSheetLayoutView="100" workbookViewId="0">
      <selection activeCell="AD150" sqref="AD150:AF150"/>
    </sheetView>
  </sheetViews>
  <sheetFormatPr defaultRowHeight="12.75"/>
  <cols>
    <col min="1" max="1" width="40.7109375" style="2" customWidth="1"/>
    <col min="2" max="2" width="5.28515625" style="2" customWidth="1"/>
    <col min="3" max="3" width="14.7109375" style="2" customWidth="1"/>
    <col min="4" max="4" width="3.5703125" style="2" customWidth="1"/>
    <col min="5" max="5" width="5.140625" style="2" customWidth="1"/>
    <col min="6" max="6" width="0.140625" style="2" hidden="1" customWidth="1"/>
    <col min="7" max="7" width="9.5703125" style="2" hidden="1" customWidth="1"/>
    <col min="8" max="8" width="8" style="2" hidden="1" customWidth="1"/>
    <col min="9" max="10" width="7.5703125" style="2" hidden="1" customWidth="1"/>
    <col min="11" max="11" width="8" style="2" hidden="1" customWidth="1"/>
    <col min="12" max="12" width="8.140625" style="2" hidden="1" customWidth="1"/>
    <col min="13" max="13" width="7.28515625" style="2" hidden="1" customWidth="1"/>
    <col min="14" max="14" width="8.85546875" style="2" hidden="1" customWidth="1"/>
    <col min="15" max="15" width="9.28515625" style="2" hidden="1" customWidth="1"/>
    <col min="16" max="16" width="8.7109375" style="2" hidden="1" customWidth="1"/>
    <col min="17" max="17" width="8.140625" style="2" hidden="1" customWidth="1"/>
    <col min="18" max="18" width="9.140625" style="2" hidden="1" customWidth="1"/>
    <col min="19" max="19" width="8.28515625" style="2" hidden="1" customWidth="1"/>
    <col min="20" max="20" width="9" style="2" hidden="1" customWidth="1"/>
    <col min="21" max="21" width="8.7109375" style="2" hidden="1" customWidth="1"/>
    <col min="22" max="22" width="9.28515625" style="2" hidden="1" customWidth="1"/>
    <col min="23" max="23" width="12.28515625" style="2" customWidth="1"/>
    <col min="24" max="24" width="3.5703125" style="2" customWidth="1"/>
    <col min="25" max="25" width="4.28515625" style="2" customWidth="1"/>
    <col min="26" max="26" width="17" style="2" hidden="1" customWidth="1"/>
    <col min="27" max="27" width="4" style="2" hidden="1" customWidth="1"/>
    <col min="28" max="28" width="4.28515625" style="2" hidden="1" customWidth="1"/>
    <col min="29" max="29" width="6" style="2" hidden="1" customWidth="1"/>
    <col min="30" max="30" width="5.28515625" style="2" customWidth="1"/>
    <col min="31" max="31" width="11.140625" style="2" customWidth="1"/>
    <col min="32" max="32" width="4" style="2" customWidth="1"/>
    <col min="33" max="34" width="6.7109375" style="2" customWidth="1"/>
    <col min="35" max="36" width="5.85546875" style="2" customWidth="1"/>
    <col min="37" max="38" width="6.42578125" style="2" customWidth="1"/>
    <col min="39" max="40" width="4.7109375" style="2" customWidth="1"/>
    <col min="41" max="41" width="7" style="2" customWidth="1"/>
    <col min="42" max="42" width="7.140625" style="2" customWidth="1"/>
    <col min="43" max="43" width="7.28515625" style="2" customWidth="1"/>
    <col min="44" max="44" width="5.28515625" style="2" customWidth="1"/>
    <col min="45" max="45" width="6" style="2" customWidth="1"/>
    <col min="46" max="46" width="4.85546875" style="2" customWidth="1"/>
    <col min="47" max="47" width="6.7109375" style="2" customWidth="1"/>
    <col min="48" max="48" width="7.28515625" style="2" customWidth="1"/>
    <col min="49" max="49" width="6.5703125" style="2" customWidth="1"/>
    <col min="50" max="50" width="5.85546875" style="2" customWidth="1"/>
    <col min="51" max="51" width="4.140625" style="2" customWidth="1"/>
    <col min="52" max="52" width="7.42578125" style="2" customWidth="1"/>
    <col min="53" max="53" width="7.28515625" style="2" customWidth="1"/>
    <col min="54" max="54" width="6.28515625" style="2" customWidth="1"/>
    <col min="55" max="55" width="6.42578125" style="2" customWidth="1"/>
    <col min="56" max="56" width="4.85546875" style="2" customWidth="1"/>
    <col min="57" max="60" width="6.5703125" style="2" customWidth="1"/>
    <col min="61" max="61" width="5" style="2" customWidth="1"/>
    <col min="62" max="62" width="6.5703125" style="2" customWidth="1"/>
    <col min="63" max="64" width="7" style="2" customWidth="1"/>
    <col min="65" max="65" width="5.7109375" style="2" customWidth="1"/>
    <col min="66" max="66" width="5.85546875" style="2" customWidth="1"/>
    <col min="67" max="67" width="6.85546875" style="2" customWidth="1"/>
    <col min="68" max="68" width="6.28515625" style="2" customWidth="1"/>
    <col min="69" max="69" width="5.5703125" style="2" customWidth="1"/>
    <col min="70" max="70" width="4.5703125" style="2" customWidth="1"/>
    <col min="71" max="71" width="7.28515625" style="2" customWidth="1"/>
    <col min="72" max="72" width="6.85546875" style="2" customWidth="1"/>
    <col min="73" max="73" width="6.7109375" style="2" customWidth="1"/>
    <col min="74" max="74" width="6.5703125" style="2" customWidth="1"/>
    <col min="75" max="75" width="6" style="2" customWidth="1"/>
    <col min="76" max="76" width="5.42578125" style="2" customWidth="1"/>
    <col min="77" max="77" width="7.28515625" style="2" customWidth="1"/>
    <col min="78" max="78" width="7.5703125" style="2" customWidth="1"/>
    <col min="79" max="79" width="6.5703125" style="2" customWidth="1"/>
    <col min="80" max="80" width="7" style="2" customWidth="1"/>
    <col min="81" max="81" width="5.85546875" style="2" customWidth="1"/>
    <col min="82" max="82" width="6.42578125" style="2" customWidth="1"/>
    <col min="83" max="83" width="7.140625" style="2" customWidth="1"/>
    <col min="84" max="84" width="5.42578125" style="2" customWidth="1"/>
    <col min="85" max="85" width="6" style="2" customWidth="1"/>
    <col min="86" max="86" width="4.42578125" style="2" customWidth="1"/>
    <col min="87" max="88" width="6.5703125" style="2" customWidth="1"/>
    <col min="89" max="89" width="5.85546875" style="2" customWidth="1"/>
    <col min="90" max="90" width="7.28515625" style="2" customWidth="1"/>
    <col min="91" max="91" width="6" style="2" customWidth="1"/>
    <col min="92" max="92" width="6.85546875" style="2" customWidth="1"/>
    <col min="93" max="93" width="6.5703125" style="2" customWidth="1"/>
    <col min="94" max="94" width="6.28515625" style="2" customWidth="1"/>
    <col min="95" max="95" width="6.42578125" style="2" customWidth="1"/>
    <col min="96" max="96" width="4.85546875" style="2" customWidth="1"/>
    <col min="97" max="97" width="7.28515625" style="2" customWidth="1"/>
    <col min="98" max="98" width="7.7109375" style="2" customWidth="1"/>
    <col min="99" max="99" width="5.7109375" style="2" customWidth="1"/>
    <col min="100" max="100" width="7.140625" style="2" customWidth="1"/>
    <col min="101" max="101" width="5.5703125" style="2" customWidth="1"/>
    <col min="102" max="102" width="7" style="2" customWidth="1"/>
    <col min="103" max="103" width="7.5703125" style="2" customWidth="1"/>
    <col min="104" max="104" width="6.28515625" style="2" customWidth="1"/>
    <col min="105" max="105" width="6.7109375" style="2" customWidth="1"/>
    <col min="106" max="106" width="4.5703125" style="2" customWidth="1"/>
    <col min="107" max="107" width="7.42578125" style="2" customWidth="1"/>
    <col min="108" max="108" width="7.28515625" style="2" customWidth="1"/>
    <col min="109" max="109" width="6.42578125" style="2" customWidth="1"/>
    <col min="110" max="110" width="7.5703125" style="2" customWidth="1"/>
    <col min="111" max="111" width="5.42578125" style="2" customWidth="1"/>
    <col min="112" max="112" width="7.42578125" style="2" customWidth="1"/>
    <col min="113" max="113" width="6.85546875" style="2" customWidth="1"/>
    <col min="114" max="115" width="6.5703125" style="2" customWidth="1"/>
    <col min="116" max="116" width="5.5703125" style="2" customWidth="1"/>
    <col min="117" max="117" width="7" style="2" customWidth="1"/>
    <col min="118" max="118" width="8.140625" style="2" customWidth="1"/>
    <col min="119" max="119" width="6.42578125" style="2" customWidth="1"/>
    <col min="120" max="120" width="6.7109375" style="2" customWidth="1"/>
    <col min="121" max="121" width="5" style="2" customWidth="1"/>
    <col min="122" max="122" width="7.140625" style="2" customWidth="1"/>
    <col min="123" max="16384" width="9.140625" style="2"/>
  </cols>
  <sheetData>
    <row r="3" spans="1:122" s="56" customFormat="1" ht="27" customHeight="1">
      <c r="A3" s="1205" t="s">
        <v>176</v>
      </c>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55"/>
      <c r="BG3" s="55"/>
      <c r="BH3" s="55"/>
      <c r="BI3" s="55"/>
      <c r="BJ3" s="55"/>
    </row>
    <row r="4" spans="1:122" s="56" customFormat="1" ht="15">
      <c r="A4" s="1205"/>
      <c r="B4" s="1205"/>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5"/>
      <c r="BC4" s="1205"/>
      <c r="BD4" s="1205"/>
      <c r="BE4" s="1205"/>
      <c r="BF4" s="55"/>
      <c r="BG4" s="55"/>
      <c r="BH4" s="55"/>
      <c r="BI4" s="55"/>
      <c r="BJ4" s="55"/>
    </row>
    <row r="5" spans="1:122" s="56" customFormat="1" ht="15">
      <c r="A5" s="1206" t="s">
        <v>361</v>
      </c>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57"/>
      <c r="AZ5" s="57"/>
      <c r="BA5" s="57"/>
      <c r="BB5" s="57"/>
      <c r="BC5" s="57"/>
      <c r="BD5" s="57"/>
      <c r="BE5" s="57"/>
      <c r="BF5" s="57"/>
      <c r="BG5" s="57"/>
      <c r="BH5" s="57"/>
      <c r="BI5" s="57"/>
      <c r="BJ5" s="57"/>
    </row>
    <row r="6" spans="1:122">
      <c r="B6" s="3"/>
    </row>
    <row r="7" spans="1:122" hidden="1">
      <c r="A7" s="2" t="s">
        <v>90</v>
      </c>
      <c r="B7" s="4"/>
      <c r="C7" s="5"/>
      <c r="D7" s="5"/>
      <c r="E7" s="5"/>
      <c r="F7" s="5"/>
      <c r="G7" s="5"/>
      <c r="H7" s="5"/>
      <c r="I7" s="5"/>
      <c r="J7" s="5"/>
      <c r="K7" s="5"/>
      <c r="L7" s="5"/>
      <c r="M7" s="5"/>
      <c r="N7" s="5"/>
      <c r="O7" s="5"/>
      <c r="P7" s="5"/>
      <c r="Q7" s="6"/>
      <c r="R7" s="6"/>
      <c r="S7" s="6"/>
      <c r="T7" s="6"/>
      <c r="U7" s="6"/>
      <c r="V7" s="6"/>
    </row>
    <row r="8" spans="1:122">
      <c r="A8" s="2" t="s">
        <v>91</v>
      </c>
      <c r="B8" s="3"/>
    </row>
    <row r="9" spans="1:122" ht="27.75" customHeight="1">
      <c r="A9" s="890" t="s">
        <v>384</v>
      </c>
      <c r="B9" s="1223" t="s">
        <v>385</v>
      </c>
      <c r="C9" s="899" t="s">
        <v>168</v>
      </c>
      <c r="D9" s="949"/>
      <c r="E9" s="949"/>
      <c r="F9" s="949"/>
      <c r="G9" s="949"/>
      <c r="H9" s="949"/>
      <c r="I9" s="949"/>
      <c r="J9" s="949"/>
      <c r="K9" s="949"/>
      <c r="L9" s="949"/>
      <c r="M9" s="949"/>
      <c r="N9" s="949"/>
      <c r="O9" s="949"/>
      <c r="P9" s="949"/>
      <c r="Q9" s="949"/>
      <c r="R9" s="949"/>
      <c r="S9" s="949"/>
      <c r="T9" s="949"/>
      <c r="U9" s="949"/>
      <c r="V9" s="949"/>
      <c r="W9" s="949"/>
      <c r="X9" s="949"/>
      <c r="Y9" s="949"/>
      <c r="Z9" s="949"/>
      <c r="AA9" s="949"/>
      <c r="AB9" s="900"/>
      <c r="AC9" s="890" t="s">
        <v>376</v>
      </c>
      <c r="AD9" s="1217" t="s">
        <v>377</v>
      </c>
      <c r="AE9" s="1218"/>
      <c r="AF9" s="1219"/>
      <c r="AG9" s="1211" t="s">
        <v>378</v>
      </c>
      <c r="AH9" s="1212"/>
      <c r="AI9" s="1212"/>
      <c r="AJ9" s="1212"/>
      <c r="AK9" s="1212"/>
      <c r="AL9" s="1212"/>
      <c r="AM9" s="1212"/>
      <c r="AN9" s="1212"/>
      <c r="AO9" s="1212"/>
      <c r="AP9" s="1212"/>
      <c r="AQ9" s="1212"/>
      <c r="AR9" s="1212"/>
      <c r="AS9" s="1212"/>
      <c r="AT9" s="1212"/>
      <c r="AU9" s="1212"/>
      <c r="AV9" s="1212"/>
      <c r="AW9" s="1212"/>
      <c r="AX9" s="1212"/>
      <c r="AY9" s="1212"/>
      <c r="AZ9" s="1212"/>
      <c r="BA9" s="1212"/>
      <c r="BB9" s="1212"/>
      <c r="BC9" s="1212"/>
      <c r="BD9" s="1212"/>
      <c r="BE9" s="1212"/>
      <c r="BF9" s="1212"/>
      <c r="BG9" s="1212"/>
      <c r="BH9" s="1212"/>
      <c r="BI9" s="1212"/>
      <c r="BJ9" s="1213"/>
      <c r="BK9" s="992" t="s">
        <v>235</v>
      </c>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t="s">
        <v>236</v>
      </c>
      <c r="CP9" s="992"/>
      <c r="CQ9" s="992"/>
      <c r="CR9" s="992"/>
      <c r="CS9" s="992"/>
      <c r="CT9" s="992"/>
      <c r="CU9" s="992"/>
      <c r="CV9" s="992"/>
      <c r="CW9" s="992"/>
      <c r="CX9" s="992"/>
      <c r="CY9" s="992"/>
      <c r="CZ9" s="992"/>
      <c r="DA9" s="992"/>
      <c r="DB9" s="992"/>
      <c r="DC9" s="992"/>
      <c r="DD9" s="1108" t="s">
        <v>237</v>
      </c>
      <c r="DE9" s="1108"/>
      <c r="DF9" s="1108"/>
      <c r="DG9" s="1108"/>
      <c r="DH9" s="1108"/>
      <c r="DI9" s="1108"/>
      <c r="DJ9" s="1108"/>
      <c r="DK9" s="1108"/>
      <c r="DL9" s="1108"/>
      <c r="DM9" s="1108"/>
      <c r="DN9" s="1108"/>
      <c r="DO9" s="1108"/>
      <c r="DP9" s="1108"/>
      <c r="DQ9" s="1108"/>
      <c r="DR9" s="1108"/>
    </row>
    <row r="10" spans="1:122" ht="18" hidden="1" customHeight="1">
      <c r="A10" s="891"/>
      <c r="B10" s="1224"/>
      <c r="C10" s="953"/>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5"/>
      <c r="AC10" s="891"/>
      <c r="AD10" s="1220"/>
      <c r="AE10" s="1221"/>
      <c r="AF10" s="1222"/>
      <c r="AG10" s="607"/>
      <c r="AH10" s="607"/>
      <c r="AI10" s="607"/>
      <c r="AJ10" s="607"/>
      <c r="AK10" s="607"/>
      <c r="AL10" s="607"/>
      <c r="AM10" s="607"/>
      <c r="AN10" s="607"/>
      <c r="AO10" s="607"/>
      <c r="AP10" s="607"/>
      <c r="AQ10" s="607"/>
      <c r="AR10" s="607"/>
      <c r="AS10" s="607"/>
      <c r="AT10" s="607"/>
      <c r="AU10" s="607"/>
      <c r="AV10" s="607"/>
      <c r="AW10" s="607"/>
      <c r="AX10" s="607"/>
      <c r="AY10" s="607"/>
      <c r="AZ10" s="607"/>
      <c r="BA10" s="608"/>
      <c r="BB10" s="150"/>
      <c r="BC10" s="150"/>
      <c r="BD10" s="150"/>
      <c r="BE10" s="150"/>
      <c r="BF10" s="150"/>
      <c r="BG10" s="150"/>
      <c r="BH10" s="150"/>
      <c r="BI10" s="150"/>
      <c r="BJ10" s="150"/>
      <c r="BK10" s="992"/>
      <c r="BL10" s="992"/>
      <c r="BM10" s="992"/>
      <c r="BN10" s="992"/>
      <c r="BO10" s="992"/>
      <c r="BP10" s="992"/>
      <c r="BQ10" s="992"/>
      <c r="BR10" s="992"/>
      <c r="BS10" s="992"/>
      <c r="BT10" s="992"/>
      <c r="BU10" s="992"/>
      <c r="BV10" s="992"/>
      <c r="BW10" s="992"/>
      <c r="BX10" s="992"/>
      <c r="BY10" s="992"/>
      <c r="BZ10" s="992"/>
      <c r="CA10" s="992"/>
      <c r="CB10" s="992"/>
      <c r="CC10" s="992"/>
      <c r="CD10" s="992"/>
      <c r="CE10" s="992"/>
      <c r="CF10" s="992"/>
      <c r="CG10" s="992"/>
      <c r="CH10" s="992"/>
      <c r="CI10" s="992"/>
      <c r="CJ10" s="992"/>
      <c r="CK10" s="992"/>
      <c r="CL10" s="992"/>
      <c r="CM10" s="992"/>
      <c r="CN10" s="992"/>
      <c r="CO10" s="992"/>
      <c r="CP10" s="992"/>
      <c r="CQ10" s="992"/>
      <c r="CR10" s="992"/>
      <c r="CS10" s="992"/>
      <c r="CT10" s="992"/>
      <c r="CU10" s="992"/>
      <c r="CV10" s="992"/>
      <c r="CW10" s="992"/>
      <c r="CX10" s="992"/>
      <c r="CY10" s="992"/>
      <c r="CZ10" s="992"/>
      <c r="DA10" s="992"/>
      <c r="DB10" s="992"/>
      <c r="DC10" s="992"/>
      <c r="DD10" s="1108"/>
      <c r="DE10" s="1108"/>
      <c r="DF10" s="1108"/>
      <c r="DG10" s="1108"/>
      <c r="DH10" s="1108"/>
      <c r="DI10" s="1108"/>
      <c r="DJ10" s="1108"/>
      <c r="DK10" s="1108"/>
      <c r="DL10" s="1108"/>
      <c r="DM10" s="1108"/>
      <c r="DN10" s="1108"/>
      <c r="DO10" s="1108"/>
      <c r="DP10" s="1108"/>
      <c r="DQ10" s="1108"/>
      <c r="DR10" s="1108"/>
    </row>
    <row r="11" spans="1:122" ht="18" hidden="1" customHeight="1">
      <c r="A11" s="891"/>
      <c r="B11" s="1224"/>
      <c r="C11" s="1199" t="s">
        <v>472</v>
      </c>
      <c r="D11" s="1200"/>
      <c r="E11" s="1200"/>
      <c r="F11" s="1200"/>
      <c r="G11" s="1200"/>
      <c r="H11" s="1200"/>
      <c r="I11" s="1200"/>
      <c r="J11" s="1200"/>
      <c r="K11" s="1200"/>
      <c r="L11" s="1200"/>
      <c r="M11" s="1200"/>
      <c r="N11" s="1200"/>
      <c r="O11" s="1200"/>
      <c r="P11" s="1200"/>
      <c r="Q11" s="1200"/>
      <c r="R11" s="1200"/>
      <c r="S11" s="1200"/>
      <c r="T11" s="1200"/>
      <c r="U11" s="1200"/>
      <c r="V11" s="1200"/>
      <c r="W11" s="1199" t="s">
        <v>473</v>
      </c>
      <c r="X11" s="1200"/>
      <c r="Y11" s="1200"/>
      <c r="Z11" s="1200"/>
      <c r="AA11" s="1200"/>
      <c r="AB11" s="1200"/>
      <c r="AC11" s="891"/>
      <c r="AD11" s="1220"/>
      <c r="AE11" s="1221"/>
      <c r="AF11" s="1222"/>
      <c r="AG11" s="609"/>
      <c r="AH11" s="609"/>
      <c r="AI11" s="609"/>
      <c r="AJ11" s="609"/>
      <c r="AK11" s="609"/>
      <c r="AL11" s="609"/>
      <c r="AM11" s="609"/>
      <c r="AN11" s="609"/>
      <c r="AO11" s="609"/>
      <c r="AP11" s="609"/>
      <c r="AQ11" s="609"/>
      <c r="AR11" s="609"/>
      <c r="AS11" s="609"/>
      <c r="AT11" s="609"/>
      <c r="AU11" s="609"/>
      <c r="AV11" s="609"/>
      <c r="AW11" s="609"/>
      <c r="AX11" s="609"/>
      <c r="AY11" s="609"/>
      <c r="AZ11" s="609"/>
      <c r="BA11" s="613"/>
      <c r="BB11" s="611"/>
      <c r="BC11" s="611"/>
      <c r="BD11" s="611"/>
      <c r="BE11" s="611"/>
      <c r="BF11" s="611"/>
      <c r="BG11" s="611"/>
      <c r="BH11" s="611"/>
      <c r="BI11" s="611"/>
      <c r="BJ11" s="611"/>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1108"/>
      <c r="DE11" s="1108"/>
      <c r="DF11" s="1108"/>
      <c r="DG11" s="1108"/>
      <c r="DH11" s="1108"/>
      <c r="DI11" s="1108"/>
      <c r="DJ11" s="1108"/>
      <c r="DK11" s="1108"/>
      <c r="DL11" s="1108"/>
      <c r="DM11" s="1108"/>
      <c r="DN11" s="1108"/>
      <c r="DO11" s="1108"/>
      <c r="DP11" s="1108"/>
      <c r="DQ11" s="1108"/>
      <c r="DR11" s="1108"/>
    </row>
    <row r="12" spans="1:122" ht="41.25" customHeight="1">
      <c r="A12" s="891"/>
      <c r="B12" s="1224"/>
      <c r="C12" s="1226" t="s">
        <v>379</v>
      </c>
      <c r="D12" s="1227"/>
      <c r="E12" s="1228"/>
      <c r="F12" s="1199" t="s">
        <v>380</v>
      </c>
      <c r="G12" s="1200"/>
      <c r="H12" s="1200"/>
      <c r="I12" s="1201"/>
      <c r="J12" s="1199" t="s">
        <v>381</v>
      </c>
      <c r="K12" s="1200"/>
      <c r="L12" s="1201"/>
      <c r="M12" s="899" t="s">
        <v>474</v>
      </c>
      <c r="N12" s="949"/>
      <c r="O12" s="949"/>
      <c r="P12" s="900"/>
      <c r="Q12" s="1199" t="s">
        <v>382</v>
      </c>
      <c r="R12" s="1200"/>
      <c r="S12" s="1200"/>
      <c r="T12" s="1199" t="s">
        <v>475</v>
      </c>
      <c r="U12" s="1200"/>
      <c r="V12" s="1201"/>
      <c r="W12" s="1199" t="s">
        <v>476</v>
      </c>
      <c r="X12" s="1200"/>
      <c r="Y12" s="1201"/>
      <c r="Z12" s="1199" t="s">
        <v>477</v>
      </c>
      <c r="AA12" s="1200"/>
      <c r="AB12" s="1201"/>
      <c r="AC12" s="891"/>
      <c r="AD12" s="1220"/>
      <c r="AE12" s="1221"/>
      <c r="AF12" s="1222"/>
      <c r="AG12" s="1214" t="s">
        <v>69</v>
      </c>
      <c r="AH12" s="1215"/>
      <c r="AI12" s="1215"/>
      <c r="AJ12" s="1215"/>
      <c r="AK12" s="1215"/>
      <c r="AL12" s="1215"/>
      <c r="AM12" s="1215"/>
      <c r="AN12" s="1215"/>
      <c r="AO12" s="1215"/>
      <c r="AP12" s="1216"/>
      <c r="AQ12" s="1211" t="s">
        <v>68</v>
      </c>
      <c r="AR12" s="1212"/>
      <c r="AS12" s="1212"/>
      <c r="AT12" s="1212"/>
      <c r="AU12" s="1213"/>
      <c r="AV12" s="1211" t="s">
        <v>70</v>
      </c>
      <c r="AW12" s="1212"/>
      <c r="AX12" s="1212"/>
      <c r="AY12" s="1212"/>
      <c r="AZ12" s="1213"/>
      <c r="BA12" s="1210" t="s">
        <v>113</v>
      </c>
      <c r="BB12" s="1210"/>
      <c r="BC12" s="1210"/>
      <c r="BD12" s="1210"/>
      <c r="BE12" s="1210"/>
      <c r="BF12" s="1210"/>
      <c r="BG12" s="1210"/>
      <c r="BH12" s="1210"/>
      <c r="BI12" s="1210"/>
      <c r="BJ12" s="1210"/>
      <c r="BK12" s="1214" t="s">
        <v>69</v>
      </c>
      <c r="BL12" s="1215"/>
      <c r="BM12" s="1215"/>
      <c r="BN12" s="1215"/>
      <c r="BO12" s="1215"/>
      <c r="BP12" s="1215"/>
      <c r="BQ12" s="1215"/>
      <c r="BR12" s="1215"/>
      <c r="BS12" s="1215"/>
      <c r="BT12" s="1216"/>
      <c r="BU12" s="1211" t="s">
        <v>68</v>
      </c>
      <c r="BV12" s="1212"/>
      <c r="BW12" s="1212"/>
      <c r="BX12" s="1212"/>
      <c r="BY12" s="1213"/>
      <c r="BZ12" s="1211" t="s">
        <v>70</v>
      </c>
      <c r="CA12" s="1212"/>
      <c r="CB12" s="1212"/>
      <c r="CC12" s="1212"/>
      <c r="CD12" s="1213"/>
      <c r="CE12" s="1210" t="s">
        <v>113</v>
      </c>
      <c r="CF12" s="1210"/>
      <c r="CG12" s="1210"/>
      <c r="CH12" s="1210"/>
      <c r="CI12" s="1210"/>
      <c r="CJ12" s="1210"/>
      <c r="CK12" s="1210"/>
      <c r="CL12" s="1210"/>
      <c r="CM12" s="1210"/>
      <c r="CN12" s="1210"/>
      <c r="CO12" s="1211" t="s">
        <v>138</v>
      </c>
      <c r="CP12" s="1212"/>
      <c r="CQ12" s="1212"/>
      <c r="CR12" s="1212"/>
      <c r="CS12" s="1213"/>
      <c r="CT12" s="1211" t="s">
        <v>68</v>
      </c>
      <c r="CU12" s="1212"/>
      <c r="CV12" s="1212"/>
      <c r="CW12" s="1212"/>
      <c r="CX12" s="1213"/>
      <c r="CY12" s="1211" t="s">
        <v>70</v>
      </c>
      <c r="CZ12" s="1212"/>
      <c r="DA12" s="1212"/>
      <c r="DB12" s="1212"/>
      <c r="DC12" s="1213"/>
      <c r="DD12" s="1214" t="s">
        <v>138</v>
      </c>
      <c r="DE12" s="1215"/>
      <c r="DF12" s="1215"/>
      <c r="DG12" s="1215"/>
      <c r="DH12" s="1216"/>
      <c r="DI12" s="1214" t="s">
        <v>68</v>
      </c>
      <c r="DJ12" s="1215"/>
      <c r="DK12" s="1215"/>
      <c r="DL12" s="1215"/>
      <c r="DM12" s="1216"/>
      <c r="DN12" s="1214" t="s">
        <v>70</v>
      </c>
      <c r="DO12" s="1215"/>
      <c r="DP12" s="1215"/>
      <c r="DQ12" s="1215"/>
      <c r="DR12" s="1216"/>
    </row>
    <row r="13" spans="1:122" ht="81.75" customHeight="1">
      <c r="A13" s="891"/>
      <c r="B13" s="1224"/>
      <c r="C13" s="893" t="s">
        <v>478</v>
      </c>
      <c r="D13" s="893" t="s">
        <v>479</v>
      </c>
      <c r="E13" s="893" t="s">
        <v>480</v>
      </c>
      <c r="F13" s="893" t="s">
        <v>478</v>
      </c>
      <c r="G13" s="893" t="s">
        <v>479</v>
      </c>
      <c r="H13" s="893" t="s">
        <v>480</v>
      </c>
      <c r="I13" s="890" t="s">
        <v>481</v>
      </c>
      <c r="J13" s="893" t="s">
        <v>478</v>
      </c>
      <c r="K13" s="899" t="s">
        <v>482</v>
      </c>
      <c r="L13" s="893" t="s">
        <v>480</v>
      </c>
      <c r="M13" s="893" t="s">
        <v>478</v>
      </c>
      <c r="N13" s="899" t="s">
        <v>482</v>
      </c>
      <c r="O13" s="893" t="s">
        <v>480</v>
      </c>
      <c r="P13" s="890" t="s">
        <v>481</v>
      </c>
      <c r="Q13" s="893" t="s">
        <v>478</v>
      </c>
      <c r="R13" s="899" t="s">
        <v>482</v>
      </c>
      <c r="S13" s="890" t="s">
        <v>480</v>
      </c>
      <c r="T13" s="893" t="s">
        <v>478</v>
      </c>
      <c r="U13" s="899" t="s">
        <v>482</v>
      </c>
      <c r="V13" s="890" t="s">
        <v>480</v>
      </c>
      <c r="W13" s="893" t="s">
        <v>478</v>
      </c>
      <c r="X13" s="893" t="s">
        <v>479</v>
      </c>
      <c r="Y13" s="893" t="s">
        <v>480</v>
      </c>
      <c r="Z13" s="893" t="s">
        <v>478</v>
      </c>
      <c r="AA13" s="899" t="s">
        <v>482</v>
      </c>
      <c r="AB13" s="893" t="s">
        <v>480</v>
      </c>
      <c r="AC13" s="891"/>
      <c r="AD13" s="1289" t="s">
        <v>483</v>
      </c>
      <c r="AE13" s="1289" t="s">
        <v>434</v>
      </c>
      <c r="AF13" s="1289" t="s">
        <v>435</v>
      </c>
      <c r="AG13" s="1247" t="s">
        <v>117</v>
      </c>
      <c r="AH13" s="1248"/>
      <c r="AI13" s="1211" t="s">
        <v>169</v>
      </c>
      <c r="AJ13" s="1213"/>
      <c r="AK13" s="1211" t="s">
        <v>170</v>
      </c>
      <c r="AL13" s="1213"/>
      <c r="AM13" s="1211" t="s">
        <v>184</v>
      </c>
      <c r="AN13" s="1213"/>
      <c r="AO13" s="1211" t="s">
        <v>150</v>
      </c>
      <c r="AP13" s="1213"/>
      <c r="AQ13" s="1210" t="s">
        <v>117</v>
      </c>
      <c r="AR13" s="1202" t="s">
        <v>169</v>
      </c>
      <c r="AS13" s="1202" t="s">
        <v>170</v>
      </c>
      <c r="AT13" s="1202" t="s">
        <v>184</v>
      </c>
      <c r="AU13" s="1202" t="s">
        <v>150</v>
      </c>
      <c r="AV13" s="1210" t="s">
        <v>117</v>
      </c>
      <c r="AW13" s="1202" t="s">
        <v>169</v>
      </c>
      <c r="AX13" s="1202" t="s">
        <v>170</v>
      </c>
      <c r="AY13" s="1202" t="s">
        <v>184</v>
      </c>
      <c r="AZ13" s="1202" t="s">
        <v>150</v>
      </c>
      <c r="BA13" s="1210" t="s">
        <v>464</v>
      </c>
      <c r="BB13" s="1210"/>
      <c r="BC13" s="1210"/>
      <c r="BD13" s="1210"/>
      <c r="BE13" s="1210"/>
      <c r="BF13" s="1210" t="s">
        <v>65</v>
      </c>
      <c r="BG13" s="1210"/>
      <c r="BH13" s="1210"/>
      <c r="BI13" s="1210"/>
      <c r="BJ13" s="1210"/>
      <c r="BK13" s="1247" t="s">
        <v>117</v>
      </c>
      <c r="BL13" s="1248"/>
      <c r="BM13" s="1211" t="s">
        <v>169</v>
      </c>
      <c r="BN13" s="1213"/>
      <c r="BO13" s="1211" t="s">
        <v>170</v>
      </c>
      <c r="BP13" s="1213"/>
      <c r="BQ13" s="1211" t="s">
        <v>184</v>
      </c>
      <c r="BR13" s="1213"/>
      <c r="BS13" s="1211" t="s">
        <v>150</v>
      </c>
      <c r="BT13" s="1213"/>
      <c r="BU13" s="1210" t="s">
        <v>117</v>
      </c>
      <c r="BV13" s="1202" t="s">
        <v>169</v>
      </c>
      <c r="BW13" s="1202" t="s">
        <v>170</v>
      </c>
      <c r="BX13" s="1202" t="s">
        <v>184</v>
      </c>
      <c r="BY13" s="1202" t="s">
        <v>150</v>
      </c>
      <c r="BZ13" s="1210" t="s">
        <v>117</v>
      </c>
      <c r="CA13" s="1202" t="s">
        <v>169</v>
      </c>
      <c r="CB13" s="1202" t="s">
        <v>170</v>
      </c>
      <c r="CC13" s="1202" t="s">
        <v>184</v>
      </c>
      <c r="CD13" s="1202" t="s">
        <v>150</v>
      </c>
      <c r="CE13" s="1210" t="s">
        <v>464</v>
      </c>
      <c r="CF13" s="1210"/>
      <c r="CG13" s="1210"/>
      <c r="CH13" s="1210"/>
      <c r="CI13" s="1210"/>
      <c r="CJ13" s="1210" t="s">
        <v>65</v>
      </c>
      <c r="CK13" s="1210"/>
      <c r="CL13" s="1210"/>
      <c r="CM13" s="1210"/>
      <c r="CN13" s="1210"/>
      <c r="CO13" s="1210" t="s">
        <v>117</v>
      </c>
      <c r="CP13" s="1202" t="s">
        <v>169</v>
      </c>
      <c r="CQ13" s="1202" t="s">
        <v>170</v>
      </c>
      <c r="CR13" s="1202" t="s">
        <v>184</v>
      </c>
      <c r="CS13" s="1202" t="s">
        <v>150</v>
      </c>
      <c r="CT13" s="1210" t="s">
        <v>117</v>
      </c>
      <c r="CU13" s="1202" t="s">
        <v>169</v>
      </c>
      <c r="CV13" s="1202" t="s">
        <v>170</v>
      </c>
      <c r="CW13" s="1202" t="s">
        <v>184</v>
      </c>
      <c r="CX13" s="1202" t="s">
        <v>150</v>
      </c>
      <c r="CY13" s="1210" t="s">
        <v>117</v>
      </c>
      <c r="CZ13" s="1202" t="s">
        <v>169</v>
      </c>
      <c r="DA13" s="1202" t="s">
        <v>170</v>
      </c>
      <c r="DB13" s="1202" t="s">
        <v>184</v>
      </c>
      <c r="DC13" s="1202" t="s">
        <v>150</v>
      </c>
      <c r="DD13" s="1202" t="s">
        <v>117</v>
      </c>
      <c r="DE13" s="1202" t="s">
        <v>169</v>
      </c>
      <c r="DF13" s="1202" t="s">
        <v>170</v>
      </c>
      <c r="DG13" s="1202" t="s">
        <v>184</v>
      </c>
      <c r="DH13" s="1202" t="s">
        <v>150</v>
      </c>
      <c r="DI13" s="1202" t="s">
        <v>117</v>
      </c>
      <c r="DJ13" s="1202" t="s">
        <v>169</v>
      </c>
      <c r="DK13" s="1202" t="s">
        <v>170</v>
      </c>
      <c r="DL13" s="1202" t="s">
        <v>184</v>
      </c>
      <c r="DM13" s="1202" t="s">
        <v>150</v>
      </c>
      <c r="DN13" s="1202" t="s">
        <v>117</v>
      </c>
      <c r="DO13" s="1202" t="s">
        <v>169</v>
      </c>
      <c r="DP13" s="1202" t="s">
        <v>170</v>
      </c>
      <c r="DQ13" s="1202" t="s">
        <v>184</v>
      </c>
      <c r="DR13" s="1202" t="s">
        <v>150</v>
      </c>
    </row>
    <row r="14" spans="1:122" ht="18" customHeight="1">
      <c r="A14" s="891"/>
      <c r="B14" s="1224"/>
      <c r="C14" s="893"/>
      <c r="D14" s="893"/>
      <c r="E14" s="893"/>
      <c r="F14" s="893"/>
      <c r="G14" s="893"/>
      <c r="H14" s="893"/>
      <c r="I14" s="891"/>
      <c r="J14" s="893"/>
      <c r="K14" s="950"/>
      <c r="L14" s="893"/>
      <c r="M14" s="893"/>
      <c r="N14" s="950"/>
      <c r="O14" s="893"/>
      <c r="P14" s="891"/>
      <c r="Q14" s="893"/>
      <c r="R14" s="950"/>
      <c r="S14" s="891"/>
      <c r="T14" s="893"/>
      <c r="U14" s="950"/>
      <c r="V14" s="891"/>
      <c r="W14" s="893"/>
      <c r="X14" s="893"/>
      <c r="Y14" s="893"/>
      <c r="Z14" s="893"/>
      <c r="AA14" s="950"/>
      <c r="AB14" s="893"/>
      <c r="AC14" s="891"/>
      <c r="AD14" s="1289"/>
      <c r="AE14" s="1289"/>
      <c r="AF14" s="1289"/>
      <c r="AG14" s="1202" t="s">
        <v>114</v>
      </c>
      <c r="AH14" s="1202" t="s">
        <v>115</v>
      </c>
      <c r="AI14" s="1210" t="s">
        <v>463</v>
      </c>
      <c r="AJ14" s="1210" t="s">
        <v>462</v>
      </c>
      <c r="AK14" s="1210" t="s">
        <v>463</v>
      </c>
      <c r="AL14" s="1210" t="s">
        <v>462</v>
      </c>
      <c r="AM14" s="1210" t="s">
        <v>463</v>
      </c>
      <c r="AN14" s="1210" t="s">
        <v>462</v>
      </c>
      <c r="AO14" s="1210" t="s">
        <v>463</v>
      </c>
      <c r="AP14" s="1210" t="s">
        <v>462</v>
      </c>
      <c r="AQ14" s="1210"/>
      <c r="AR14" s="1203"/>
      <c r="AS14" s="1203"/>
      <c r="AT14" s="1203"/>
      <c r="AU14" s="1203"/>
      <c r="AV14" s="1210"/>
      <c r="AW14" s="1203"/>
      <c r="AX14" s="1203"/>
      <c r="AY14" s="1203"/>
      <c r="AZ14" s="1203"/>
      <c r="BA14" s="1207" t="s">
        <v>110</v>
      </c>
      <c r="BB14" s="1202" t="s">
        <v>169</v>
      </c>
      <c r="BC14" s="1202" t="s">
        <v>170</v>
      </c>
      <c r="BD14" s="1202" t="s">
        <v>184</v>
      </c>
      <c r="BE14" s="1202" t="s">
        <v>150</v>
      </c>
      <c r="BF14" s="1207" t="s">
        <v>64</v>
      </c>
      <c r="BG14" s="1202" t="s">
        <v>169</v>
      </c>
      <c r="BH14" s="1202" t="s">
        <v>170</v>
      </c>
      <c r="BI14" s="1202" t="s">
        <v>184</v>
      </c>
      <c r="BJ14" s="1202" t="s">
        <v>150</v>
      </c>
      <c r="BK14" s="1202" t="s">
        <v>114</v>
      </c>
      <c r="BL14" s="1202" t="s">
        <v>115</v>
      </c>
      <c r="BM14" s="1203" t="s">
        <v>463</v>
      </c>
      <c r="BN14" s="1203" t="s">
        <v>462</v>
      </c>
      <c r="BO14" s="1203" t="s">
        <v>463</v>
      </c>
      <c r="BP14" s="1203" t="s">
        <v>462</v>
      </c>
      <c r="BQ14" s="1203" t="s">
        <v>463</v>
      </c>
      <c r="BR14" s="1203" t="s">
        <v>462</v>
      </c>
      <c r="BS14" s="1203" t="s">
        <v>463</v>
      </c>
      <c r="BT14" s="1203" t="s">
        <v>462</v>
      </c>
      <c r="BU14" s="1210"/>
      <c r="BV14" s="1203"/>
      <c r="BW14" s="1203"/>
      <c r="BX14" s="1203"/>
      <c r="BY14" s="1203"/>
      <c r="BZ14" s="1210"/>
      <c r="CA14" s="1203"/>
      <c r="CB14" s="1203"/>
      <c r="CC14" s="1203"/>
      <c r="CD14" s="1203"/>
      <c r="CE14" s="1207" t="s">
        <v>110</v>
      </c>
      <c r="CF14" s="1202" t="s">
        <v>169</v>
      </c>
      <c r="CG14" s="1202" t="s">
        <v>170</v>
      </c>
      <c r="CH14" s="1202" t="s">
        <v>184</v>
      </c>
      <c r="CI14" s="1202" t="s">
        <v>150</v>
      </c>
      <c r="CJ14" s="1207" t="s">
        <v>64</v>
      </c>
      <c r="CK14" s="1202" t="s">
        <v>169</v>
      </c>
      <c r="CL14" s="1202" t="s">
        <v>170</v>
      </c>
      <c r="CM14" s="1202" t="s">
        <v>184</v>
      </c>
      <c r="CN14" s="1202" t="s">
        <v>150</v>
      </c>
      <c r="CO14" s="1210"/>
      <c r="CP14" s="1203"/>
      <c r="CQ14" s="1203"/>
      <c r="CR14" s="1203"/>
      <c r="CS14" s="1203"/>
      <c r="CT14" s="1210"/>
      <c r="CU14" s="1203"/>
      <c r="CV14" s="1203"/>
      <c r="CW14" s="1203"/>
      <c r="CX14" s="1203"/>
      <c r="CY14" s="1210"/>
      <c r="CZ14" s="1203"/>
      <c r="DA14" s="1203"/>
      <c r="DB14" s="1203"/>
      <c r="DC14" s="1203"/>
      <c r="DD14" s="1203"/>
      <c r="DE14" s="1203"/>
      <c r="DF14" s="1203"/>
      <c r="DG14" s="1203"/>
      <c r="DH14" s="1203"/>
      <c r="DI14" s="1203"/>
      <c r="DJ14" s="1203"/>
      <c r="DK14" s="1203"/>
      <c r="DL14" s="1203"/>
      <c r="DM14" s="1203"/>
      <c r="DN14" s="1203"/>
      <c r="DO14" s="1203"/>
      <c r="DP14" s="1203"/>
      <c r="DQ14" s="1203"/>
      <c r="DR14" s="1203"/>
    </row>
    <row r="15" spans="1:122" ht="78" customHeight="1">
      <c r="A15" s="891"/>
      <c r="B15" s="1224"/>
      <c r="C15" s="893"/>
      <c r="D15" s="893"/>
      <c r="E15" s="893"/>
      <c r="F15" s="893"/>
      <c r="G15" s="893"/>
      <c r="H15" s="893"/>
      <c r="I15" s="891"/>
      <c r="J15" s="893"/>
      <c r="K15" s="950"/>
      <c r="L15" s="893"/>
      <c r="M15" s="893"/>
      <c r="N15" s="950"/>
      <c r="O15" s="893"/>
      <c r="P15" s="891"/>
      <c r="Q15" s="893"/>
      <c r="R15" s="950"/>
      <c r="S15" s="891"/>
      <c r="T15" s="893"/>
      <c r="U15" s="950"/>
      <c r="V15" s="891"/>
      <c r="W15" s="893"/>
      <c r="X15" s="893"/>
      <c r="Y15" s="893"/>
      <c r="Z15" s="893"/>
      <c r="AA15" s="950"/>
      <c r="AB15" s="893"/>
      <c r="AC15" s="891"/>
      <c r="AD15" s="1289"/>
      <c r="AE15" s="1289"/>
      <c r="AF15" s="1289"/>
      <c r="AG15" s="1203"/>
      <c r="AH15" s="1203"/>
      <c r="AI15" s="1210"/>
      <c r="AJ15" s="1210"/>
      <c r="AK15" s="1210"/>
      <c r="AL15" s="1210"/>
      <c r="AM15" s="1210"/>
      <c r="AN15" s="1210"/>
      <c r="AO15" s="1210"/>
      <c r="AP15" s="1210"/>
      <c r="AQ15" s="1210"/>
      <c r="AR15" s="1203"/>
      <c r="AS15" s="1203"/>
      <c r="AT15" s="1203"/>
      <c r="AU15" s="1203"/>
      <c r="AV15" s="1210"/>
      <c r="AW15" s="1203"/>
      <c r="AX15" s="1203"/>
      <c r="AY15" s="1203"/>
      <c r="AZ15" s="1203"/>
      <c r="BA15" s="1208"/>
      <c r="BB15" s="1203"/>
      <c r="BC15" s="1203"/>
      <c r="BD15" s="1203"/>
      <c r="BE15" s="1203"/>
      <c r="BF15" s="1208"/>
      <c r="BG15" s="1203"/>
      <c r="BH15" s="1203"/>
      <c r="BI15" s="1203"/>
      <c r="BJ15" s="1203"/>
      <c r="BK15" s="1203"/>
      <c r="BL15" s="1203"/>
      <c r="BM15" s="1203"/>
      <c r="BN15" s="1203"/>
      <c r="BO15" s="1203"/>
      <c r="BP15" s="1203"/>
      <c r="BQ15" s="1203"/>
      <c r="BR15" s="1203"/>
      <c r="BS15" s="1203"/>
      <c r="BT15" s="1203"/>
      <c r="BU15" s="1210"/>
      <c r="BV15" s="1203"/>
      <c r="BW15" s="1203"/>
      <c r="BX15" s="1203"/>
      <c r="BY15" s="1203"/>
      <c r="BZ15" s="1210"/>
      <c r="CA15" s="1203"/>
      <c r="CB15" s="1203"/>
      <c r="CC15" s="1203"/>
      <c r="CD15" s="1203"/>
      <c r="CE15" s="1208"/>
      <c r="CF15" s="1203"/>
      <c r="CG15" s="1203"/>
      <c r="CH15" s="1203"/>
      <c r="CI15" s="1203"/>
      <c r="CJ15" s="1208"/>
      <c r="CK15" s="1203"/>
      <c r="CL15" s="1203"/>
      <c r="CM15" s="1203"/>
      <c r="CN15" s="1203"/>
      <c r="CO15" s="1210"/>
      <c r="CP15" s="1203"/>
      <c r="CQ15" s="1203"/>
      <c r="CR15" s="1203"/>
      <c r="CS15" s="1203"/>
      <c r="CT15" s="1210"/>
      <c r="CU15" s="1203"/>
      <c r="CV15" s="1203"/>
      <c r="CW15" s="1203"/>
      <c r="CX15" s="1203"/>
      <c r="CY15" s="1210"/>
      <c r="CZ15" s="1203"/>
      <c r="DA15" s="1203"/>
      <c r="DB15" s="1203"/>
      <c r="DC15" s="1203"/>
      <c r="DD15" s="1203"/>
      <c r="DE15" s="1203"/>
      <c r="DF15" s="1203"/>
      <c r="DG15" s="1203"/>
      <c r="DH15" s="1203"/>
      <c r="DI15" s="1203"/>
      <c r="DJ15" s="1203"/>
      <c r="DK15" s="1203"/>
      <c r="DL15" s="1203"/>
      <c r="DM15" s="1203"/>
      <c r="DN15" s="1203"/>
      <c r="DO15" s="1203"/>
      <c r="DP15" s="1203"/>
      <c r="DQ15" s="1203"/>
      <c r="DR15" s="1203"/>
    </row>
    <row r="16" spans="1:122" ht="18" hidden="1" customHeight="1">
      <c r="A16" s="891"/>
      <c r="B16" s="1224"/>
      <c r="C16" s="893"/>
      <c r="D16" s="893"/>
      <c r="E16" s="893"/>
      <c r="F16" s="893"/>
      <c r="G16" s="893"/>
      <c r="H16" s="893"/>
      <c r="I16" s="891"/>
      <c r="J16" s="893"/>
      <c r="K16" s="950"/>
      <c r="L16" s="893"/>
      <c r="M16" s="893"/>
      <c r="N16" s="950"/>
      <c r="O16" s="893"/>
      <c r="P16" s="891"/>
      <c r="Q16" s="893"/>
      <c r="R16" s="950"/>
      <c r="S16" s="891"/>
      <c r="T16" s="893"/>
      <c r="U16" s="950"/>
      <c r="V16" s="891"/>
      <c r="W16" s="893"/>
      <c r="X16" s="893"/>
      <c r="Y16" s="893"/>
      <c r="Z16" s="893"/>
      <c r="AA16" s="950"/>
      <c r="AB16" s="893"/>
      <c r="AC16" s="891"/>
      <c r="AD16" s="1289"/>
      <c r="AE16" s="1289"/>
      <c r="AF16" s="1289"/>
      <c r="AG16" s="1203"/>
      <c r="AH16" s="1203"/>
      <c r="AI16" s="1210"/>
      <c r="AJ16" s="1210"/>
      <c r="AK16" s="1210"/>
      <c r="AL16" s="1210"/>
      <c r="AM16" s="1210"/>
      <c r="AN16" s="1210"/>
      <c r="AO16" s="1210"/>
      <c r="AP16" s="1210"/>
      <c r="AQ16" s="1210"/>
      <c r="AR16" s="1203"/>
      <c r="AS16" s="1203"/>
      <c r="AT16" s="1203"/>
      <c r="AU16" s="1203"/>
      <c r="AV16" s="1210"/>
      <c r="AW16" s="1203"/>
      <c r="AX16" s="1203"/>
      <c r="AY16" s="1203"/>
      <c r="AZ16" s="1203"/>
      <c r="BA16" s="1208"/>
      <c r="BB16" s="1203"/>
      <c r="BC16" s="1203"/>
      <c r="BD16" s="1203"/>
      <c r="BE16" s="1203"/>
      <c r="BF16" s="1208"/>
      <c r="BG16" s="1203"/>
      <c r="BH16" s="1203"/>
      <c r="BI16" s="1203"/>
      <c r="BJ16" s="1203"/>
      <c r="BK16" s="1203"/>
      <c r="BL16" s="1203"/>
      <c r="BM16" s="1203"/>
      <c r="BN16" s="1203"/>
      <c r="BO16" s="1203"/>
      <c r="BP16" s="1203"/>
      <c r="BQ16" s="1203"/>
      <c r="BR16" s="1203"/>
      <c r="BS16" s="1203"/>
      <c r="BT16" s="1203"/>
      <c r="BU16" s="1210"/>
      <c r="BV16" s="1203"/>
      <c r="BW16" s="1203"/>
      <c r="BX16" s="1203"/>
      <c r="BY16" s="1203"/>
      <c r="BZ16" s="1210"/>
      <c r="CA16" s="1203"/>
      <c r="CB16" s="1203"/>
      <c r="CC16" s="1203"/>
      <c r="CD16" s="1203"/>
      <c r="CE16" s="1208"/>
      <c r="CF16" s="1203"/>
      <c r="CG16" s="1203"/>
      <c r="CH16" s="1203"/>
      <c r="CI16" s="1203"/>
      <c r="CJ16" s="1208"/>
      <c r="CK16" s="1203"/>
      <c r="CL16" s="1203"/>
      <c r="CM16" s="1203"/>
      <c r="CN16" s="1203"/>
      <c r="CO16" s="1210"/>
      <c r="CP16" s="1203"/>
      <c r="CQ16" s="1203"/>
      <c r="CR16" s="1203"/>
      <c r="CS16" s="1203"/>
      <c r="CT16" s="1210"/>
      <c r="CU16" s="1203"/>
      <c r="CV16" s="1203"/>
      <c r="CW16" s="1203"/>
      <c r="CX16" s="1203"/>
      <c r="CY16" s="1210"/>
      <c r="CZ16" s="1203"/>
      <c r="DA16" s="1203"/>
      <c r="DB16" s="1203"/>
      <c r="DC16" s="1203"/>
      <c r="DD16" s="1203"/>
      <c r="DE16" s="1203"/>
      <c r="DF16" s="1203"/>
      <c r="DG16" s="1203"/>
      <c r="DH16" s="1203"/>
      <c r="DI16" s="1203"/>
      <c r="DJ16" s="1203"/>
      <c r="DK16" s="1203"/>
      <c r="DL16" s="1203"/>
      <c r="DM16" s="1203"/>
      <c r="DN16" s="1203"/>
      <c r="DO16" s="1203"/>
      <c r="DP16" s="1203"/>
      <c r="DQ16" s="1203"/>
      <c r="DR16" s="1203"/>
    </row>
    <row r="17" spans="1:122" ht="18" hidden="1" customHeight="1">
      <c r="A17" s="891"/>
      <c r="B17" s="1224"/>
      <c r="C17" s="893"/>
      <c r="D17" s="893"/>
      <c r="E17" s="893"/>
      <c r="F17" s="893"/>
      <c r="G17" s="893"/>
      <c r="H17" s="893"/>
      <c r="I17" s="891"/>
      <c r="J17" s="893"/>
      <c r="K17" s="950"/>
      <c r="L17" s="893"/>
      <c r="M17" s="893"/>
      <c r="N17" s="950"/>
      <c r="O17" s="893"/>
      <c r="P17" s="891"/>
      <c r="Q17" s="893"/>
      <c r="R17" s="950"/>
      <c r="S17" s="891"/>
      <c r="T17" s="893"/>
      <c r="U17" s="950"/>
      <c r="V17" s="891"/>
      <c r="W17" s="893"/>
      <c r="X17" s="893"/>
      <c r="Y17" s="893"/>
      <c r="Z17" s="893"/>
      <c r="AA17" s="950"/>
      <c r="AB17" s="893"/>
      <c r="AC17" s="891"/>
      <c r="AD17" s="1289"/>
      <c r="AE17" s="1289"/>
      <c r="AF17" s="1289"/>
      <c r="AG17" s="1203"/>
      <c r="AH17" s="1203"/>
      <c r="AI17" s="1210"/>
      <c r="AJ17" s="1210"/>
      <c r="AK17" s="1210"/>
      <c r="AL17" s="1210"/>
      <c r="AM17" s="1210"/>
      <c r="AN17" s="1210"/>
      <c r="AO17" s="1210"/>
      <c r="AP17" s="1210"/>
      <c r="AQ17" s="1210"/>
      <c r="AR17" s="1203"/>
      <c r="AS17" s="1203"/>
      <c r="AT17" s="1203"/>
      <c r="AU17" s="1203"/>
      <c r="AV17" s="1210"/>
      <c r="AW17" s="1203"/>
      <c r="AX17" s="1203"/>
      <c r="AY17" s="1203"/>
      <c r="AZ17" s="1203"/>
      <c r="BA17" s="1208"/>
      <c r="BB17" s="1203"/>
      <c r="BC17" s="1203"/>
      <c r="BD17" s="1203"/>
      <c r="BE17" s="1203"/>
      <c r="BF17" s="1208"/>
      <c r="BG17" s="1203"/>
      <c r="BH17" s="1203"/>
      <c r="BI17" s="1203"/>
      <c r="BJ17" s="1203"/>
      <c r="BK17" s="1203"/>
      <c r="BL17" s="1203"/>
      <c r="BM17" s="1203"/>
      <c r="BN17" s="1203"/>
      <c r="BO17" s="1203"/>
      <c r="BP17" s="1203"/>
      <c r="BQ17" s="1203"/>
      <c r="BR17" s="1203"/>
      <c r="BS17" s="1203"/>
      <c r="BT17" s="1203"/>
      <c r="BU17" s="1210"/>
      <c r="BV17" s="1203"/>
      <c r="BW17" s="1203"/>
      <c r="BX17" s="1203"/>
      <c r="BY17" s="1203"/>
      <c r="BZ17" s="1210"/>
      <c r="CA17" s="1203"/>
      <c r="CB17" s="1203"/>
      <c r="CC17" s="1203"/>
      <c r="CD17" s="1203"/>
      <c r="CE17" s="1208"/>
      <c r="CF17" s="1203"/>
      <c r="CG17" s="1203"/>
      <c r="CH17" s="1203"/>
      <c r="CI17" s="1203"/>
      <c r="CJ17" s="1208"/>
      <c r="CK17" s="1203"/>
      <c r="CL17" s="1203"/>
      <c r="CM17" s="1203"/>
      <c r="CN17" s="1203"/>
      <c r="CO17" s="1210"/>
      <c r="CP17" s="1203"/>
      <c r="CQ17" s="1203"/>
      <c r="CR17" s="1203"/>
      <c r="CS17" s="1203"/>
      <c r="CT17" s="1210"/>
      <c r="CU17" s="1203"/>
      <c r="CV17" s="1203"/>
      <c r="CW17" s="1203"/>
      <c r="CX17" s="1203"/>
      <c r="CY17" s="1210"/>
      <c r="CZ17" s="1203"/>
      <c r="DA17" s="1203"/>
      <c r="DB17" s="1203"/>
      <c r="DC17" s="1203"/>
      <c r="DD17" s="1203"/>
      <c r="DE17" s="1203"/>
      <c r="DF17" s="1203"/>
      <c r="DG17" s="1203"/>
      <c r="DH17" s="1203"/>
      <c r="DI17" s="1203"/>
      <c r="DJ17" s="1203"/>
      <c r="DK17" s="1203"/>
      <c r="DL17" s="1203"/>
      <c r="DM17" s="1203"/>
      <c r="DN17" s="1203"/>
      <c r="DO17" s="1203"/>
      <c r="DP17" s="1203"/>
      <c r="DQ17" s="1203"/>
      <c r="DR17" s="1203"/>
    </row>
    <row r="18" spans="1:122" ht="18" hidden="1" customHeight="1">
      <c r="A18" s="892"/>
      <c r="B18" s="1225"/>
      <c r="C18" s="893"/>
      <c r="D18" s="893"/>
      <c r="E18" s="893"/>
      <c r="F18" s="893"/>
      <c r="G18" s="893"/>
      <c r="H18" s="893"/>
      <c r="I18" s="892"/>
      <c r="J18" s="893"/>
      <c r="K18" s="953"/>
      <c r="L18" s="893"/>
      <c r="M18" s="893"/>
      <c r="N18" s="953"/>
      <c r="O18" s="893"/>
      <c r="P18" s="892"/>
      <c r="Q18" s="893"/>
      <c r="R18" s="953"/>
      <c r="S18" s="892"/>
      <c r="T18" s="893"/>
      <c r="U18" s="953"/>
      <c r="V18" s="892"/>
      <c r="W18" s="893"/>
      <c r="X18" s="893"/>
      <c r="Y18" s="893"/>
      <c r="Z18" s="893"/>
      <c r="AA18" s="953"/>
      <c r="AB18" s="893"/>
      <c r="AC18" s="892"/>
      <c r="AD18" s="1289"/>
      <c r="AE18" s="1289"/>
      <c r="AF18" s="1289"/>
      <c r="AG18" s="1204"/>
      <c r="AH18" s="1204"/>
      <c r="AI18" s="1210"/>
      <c r="AJ18" s="1210"/>
      <c r="AK18" s="1210"/>
      <c r="AL18" s="1210"/>
      <c r="AM18" s="1210"/>
      <c r="AN18" s="1210"/>
      <c r="AO18" s="1210"/>
      <c r="AP18" s="1210"/>
      <c r="AQ18" s="1210"/>
      <c r="AR18" s="1204"/>
      <c r="AS18" s="1204"/>
      <c r="AT18" s="1204"/>
      <c r="AU18" s="1204"/>
      <c r="AV18" s="1210"/>
      <c r="AW18" s="1204"/>
      <c r="AX18" s="1204"/>
      <c r="AY18" s="1204"/>
      <c r="AZ18" s="1204"/>
      <c r="BA18" s="1209"/>
      <c r="BB18" s="1204"/>
      <c r="BC18" s="1204"/>
      <c r="BD18" s="1204"/>
      <c r="BE18" s="1204"/>
      <c r="BF18" s="1209"/>
      <c r="BG18" s="1204"/>
      <c r="BH18" s="1204"/>
      <c r="BI18" s="1204"/>
      <c r="BJ18" s="1204"/>
      <c r="BK18" s="1204"/>
      <c r="BL18" s="1204"/>
      <c r="BM18" s="1204"/>
      <c r="BN18" s="1204"/>
      <c r="BO18" s="1204"/>
      <c r="BP18" s="1204"/>
      <c r="BQ18" s="1204"/>
      <c r="BR18" s="1204"/>
      <c r="BS18" s="1204"/>
      <c r="BT18" s="1204"/>
      <c r="BU18" s="1210"/>
      <c r="BV18" s="1204"/>
      <c r="BW18" s="1204"/>
      <c r="BX18" s="1204"/>
      <c r="BY18" s="1204"/>
      <c r="BZ18" s="1210"/>
      <c r="CA18" s="1204"/>
      <c r="CB18" s="1204"/>
      <c r="CC18" s="1204"/>
      <c r="CD18" s="1204"/>
      <c r="CE18" s="1209"/>
      <c r="CF18" s="1204"/>
      <c r="CG18" s="1204"/>
      <c r="CH18" s="1204"/>
      <c r="CI18" s="1204"/>
      <c r="CJ18" s="1209"/>
      <c r="CK18" s="1204"/>
      <c r="CL18" s="1204"/>
      <c r="CM18" s="1204"/>
      <c r="CN18" s="1204"/>
      <c r="CO18" s="1210"/>
      <c r="CP18" s="1204"/>
      <c r="CQ18" s="1204"/>
      <c r="CR18" s="1204"/>
      <c r="CS18" s="1204"/>
      <c r="CT18" s="1210"/>
      <c r="CU18" s="1204"/>
      <c r="CV18" s="1204"/>
      <c r="CW18" s="1204"/>
      <c r="CX18" s="1204"/>
      <c r="CY18" s="1210"/>
      <c r="CZ18" s="1204"/>
      <c r="DA18" s="1204"/>
      <c r="DB18" s="1204"/>
      <c r="DC18" s="1204"/>
      <c r="DD18" s="1204"/>
      <c r="DE18" s="1204"/>
      <c r="DF18" s="1204"/>
      <c r="DG18" s="1204"/>
      <c r="DH18" s="1204"/>
      <c r="DI18" s="1204"/>
      <c r="DJ18" s="1204"/>
      <c r="DK18" s="1204"/>
      <c r="DL18" s="1204"/>
      <c r="DM18" s="1204"/>
      <c r="DN18" s="1204"/>
      <c r="DO18" s="1204"/>
      <c r="DP18" s="1204"/>
      <c r="DQ18" s="1204"/>
      <c r="DR18" s="1204"/>
    </row>
    <row r="19" spans="1:122" ht="18" customHeight="1">
      <c r="A19" s="8">
        <v>1</v>
      </c>
      <c r="B19" s="9" t="s">
        <v>386</v>
      </c>
      <c r="C19" s="36">
        <v>3</v>
      </c>
      <c r="D19" s="36">
        <v>4</v>
      </c>
      <c r="E19" s="36">
        <v>5</v>
      </c>
      <c r="F19" s="36">
        <v>6</v>
      </c>
      <c r="G19" s="36">
        <v>7</v>
      </c>
      <c r="H19" s="36">
        <v>8</v>
      </c>
      <c r="I19" s="36">
        <v>9</v>
      </c>
      <c r="J19" s="36">
        <v>10</v>
      </c>
      <c r="K19" s="36">
        <v>11</v>
      </c>
      <c r="L19" s="36">
        <v>12</v>
      </c>
      <c r="M19" s="36">
        <v>13</v>
      </c>
      <c r="N19" s="36">
        <v>14</v>
      </c>
      <c r="O19" s="36">
        <v>15</v>
      </c>
      <c r="P19" s="36">
        <v>16</v>
      </c>
      <c r="Q19" s="36">
        <v>17</v>
      </c>
      <c r="R19" s="36">
        <v>18</v>
      </c>
      <c r="S19" s="36">
        <v>19</v>
      </c>
      <c r="T19" s="36">
        <v>20</v>
      </c>
      <c r="U19" s="36">
        <v>21</v>
      </c>
      <c r="V19" s="36">
        <v>22</v>
      </c>
      <c r="W19" s="36">
        <v>23</v>
      </c>
      <c r="X19" s="36">
        <v>24</v>
      </c>
      <c r="Y19" s="36">
        <v>25</v>
      </c>
      <c r="Z19" s="36">
        <v>26</v>
      </c>
      <c r="AA19" s="36">
        <v>27</v>
      </c>
      <c r="AB19" s="36">
        <v>28</v>
      </c>
      <c r="AC19" s="36">
        <v>29</v>
      </c>
      <c r="AD19" s="36">
        <v>30</v>
      </c>
      <c r="AE19" s="7"/>
      <c r="AF19" s="7"/>
      <c r="AG19" s="152">
        <v>33</v>
      </c>
      <c r="AH19" s="152"/>
      <c r="AI19" s="152"/>
      <c r="AJ19" s="152"/>
      <c r="AK19" s="152"/>
      <c r="AL19" s="152"/>
      <c r="AM19" s="152"/>
      <c r="AN19" s="152"/>
      <c r="AO19" s="152"/>
      <c r="AP19" s="152"/>
      <c r="AQ19" s="152">
        <v>34</v>
      </c>
      <c r="AR19" s="152"/>
      <c r="AS19" s="152"/>
      <c r="AT19" s="152"/>
      <c r="AU19" s="152"/>
      <c r="AV19" s="152">
        <v>35</v>
      </c>
      <c r="AW19" s="152"/>
      <c r="AX19" s="152"/>
      <c r="AY19" s="152"/>
      <c r="AZ19" s="152"/>
      <c r="BA19" s="152">
        <v>36</v>
      </c>
      <c r="BB19" s="152"/>
      <c r="BC19" s="152"/>
      <c r="BD19" s="152"/>
      <c r="BE19" s="152"/>
      <c r="BF19" s="152"/>
      <c r="BG19" s="152"/>
      <c r="BH19" s="152"/>
      <c r="BI19" s="152"/>
      <c r="BJ19" s="152"/>
      <c r="BK19" s="152">
        <v>33</v>
      </c>
      <c r="BL19" s="152"/>
      <c r="BM19" s="152"/>
      <c r="BN19" s="152"/>
      <c r="BO19" s="152"/>
      <c r="BP19" s="152"/>
      <c r="BQ19" s="152"/>
      <c r="BR19" s="152"/>
      <c r="BS19" s="152"/>
      <c r="BT19" s="152"/>
      <c r="BU19" s="152">
        <v>34</v>
      </c>
      <c r="BV19" s="152"/>
      <c r="BW19" s="152"/>
      <c r="BX19" s="152"/>
      <c r="BY19" s="152"/>
      <c r="BZ19" s="152">
        <v>35</v>
      </c>
      <c r="CA19" s="152"/>
      <c r="CB19" s="152"/>
      <c r="CC19" s="152"/>
      <c r="CD19" s="152"/>
      <c r="CE19" s="152">
        <v>36</v>
      </c>
      <c r="CF19" s="152"/>
      <c r="CG19" s="152"/>
      <c r="CH19" s="152"/>
      <c r="CI19" s="152"/>
      <c r="CJ19" s="152"/>
      <c r="CK19" s="152"/>
      <c r="CL19" s="152"/>
      <c r="CM19" s="152"/>
      <c r="CN19" s="152"/>
      <c r="CO19" s="152"/>
      <c r="CP19" s="152"/>
      <c r="CQ19" s="152"/>
      <c r="CR19" s="152"/>
      <c r="CS19" s="152"/>
      <c r="CT19" s="152">
        <v>34</v>
      </c>
      <c r="CU19" s="152"/>
      <c r="CV19" s="152"/>
      <c r="CW19" s="152"/>
      <c r="CX19" s="152"/>
      <c r="CY19" s="152">
        <v>35</v>
      </c>
      <c r="CZ19" s="152"/>
      <c r="DA19" s="152"/>
      <c r="DB19" s="152"/>
      <c r="DC19" s="152"/>
      <c r="DD19" s="152"/>
      <c r="DE19" s="152"/>
      <c r="DF19" s="152"/>
      <c r="DG19" s="152"/>
      <c r="DH19" s="152"/>
      <c r="DI19" s="152">
        <v>34</v>
      </c>
      <c r="DJ19" s="152"/>
      <c r="DK19" s="152"/>
      <c r="DL19" s="152"/>
      <c r="DM19" s="152"/>
      <c r="DN19" s="152">
        <v>35</v>
      </c>
      <c r="DO19" s="152"/>
      <c r="DP19" s="152"/>
      <c r="DQ19" s="152"/>
      <c r="DR19" s="152"/>
    </row>
    <row r="20" spans="1:122" ht="48">
      <c r="A20" s="112" t="s">
        <v>77</v>
      </c>
      <c r="B20" s="10">
        <v>6500</v>
      </c>
      <c r="C20" s="8" t="s">
        <v>387</v>
      </c>
      <c r="D20" s="8" t="s">
        <v>387</v>
      </c>
      <c r="E20" s="8" t="s">
        <v>387</v>
      </c>
      <c r="F20" s="8" t="s">
        <v>387</v>
      </c>
      <c r="G20" s="8" t="s">
        <v>387</v>
      </c>
      <c r="H20" s="8" t="s">
        <v>387</v>
      </c>
      <c r="I20" s="8" t="s">
        <v>387</v>
      </c>
      <c r="J20" s="8" t="s">
        <v>387</v>
      </c>
      <c r="K20" s="8" t="s">
        <v>387</v>
      </c>
      <c r="L20" s="8" t="s">
        <v>387</v>
      </c>
      <c r="M20" s="8" t="s">
        <v>387</v>
      </c>
      <c r="N20" s="8" t="s">
        <v>387</v>
      </c>
      <c r="O20" s="8" t="s">
        <v>387</v>
      </c>
      <c r="P20" s="8" t="s">
        <v>387</v>
      </c>
      <c r="Q20" s="11" t="s">
        <v>387</v>
      </c>
      <c r="R20" s="11" t="s">
        <v>387</v>
      </c>
      <c r="S20" s="11" t="s">
        <v>387</v>
      </c>
      <c r="T20" s="11" t="s">
        <v>387</v>
      </c>
      <c r="U20" s="11" t="s">
        <v>387</v>
      </c>
      <c r="V20" s="11" t="s">
        <v>387</v>
      </c>
      <c r="W20" s="8" t="s">
        <v>387</v>
      </c>
      <c r="X20" s="8" t="s">
        <v>387</v>
      </c>
      <c r="Y20" s="8" t="s">
        <v>387</v>
      </c>
      <c r="Z20" s="8" t="s">
        <v>387</v>
      </c>
      <c r="AA20" s="8" t="s">
        <v>387</v>
      </c>
      <c r="AB20" s="8" t="s">
        <v>387</v>
      </c>
      <c r="AC20" s="8" t="s">
        <v>387</v>
      </c>
      <c r="AD20" s="8" t="s">
        <v>387</v>
      </c>
      <c r="AE20" s="8"/>
      <c r="AF20" s="8"/>
      <c r="AG20" s="153">
        <f t="shared" ref="AG20:AM20" si="0">AG21+AG95+AG110+AG125+AG140</f>
        <v>4840.4999999999991</v>
      </c>
      <c r="AH20" s="153">
        <f t="shared" si="0"/>
        <v>4161.8999999999996</v>
      </c>
      <c r="AI20" s="153">
        <f t="shared" si="0"/>
        <v>82.899999999999991</v>
      </c>
      <c r="AJ20" s="153">
        <f t="shared" si="0"/>
        <v>82.899999999999991</v>
      </c>
      <c r="AK20" s="153">
        <f t="shared" si="0"/>
        <v>478.9</v>
      </c>
      <c r="AL20" s="153">
        <f t="shared" si="0"/>
        <v>469.99999999999994</v>
      </c>
      <c r="AM20" s="153">
        <f t="shared" si="0"/>
        <v>0</v>
      </c>
      <c r="AN20" s="153"/>
      <c r="AO20" s="153">
        <f>AO21+AO95+AO110+AO125+AO140</f>
        <v>4278.7</v>
      </c>
      <c r="AP20" s="172">
        <f>AP21+AP95+AP110+AP125+AP140</f>
        <v>3609</v>
      </c>
      <c r="AQ20" s="154">
        <f t="shared" ref="AQ20:BE20" si="1">AQ21+AQ95+AQ110+AQ125+AQ140+AQ150</f>
        <v>4426.3</v>
      </c>
      <c r="AR20" s="154">
        <f t="shared" si="1"/>
        <v>90.1</v>
      </c>
      <c r="AS20" s="154">
        <f t="shared" si="1"/>
        <v>984.7</v>
      </c>
      <c r="AT20" s="154">
        <f t="shared" si="1"/>
        <v>0</v>
      </c>
      <c r="AU20" s="154">
        <f t="shared" si="1"/>
        <v>3351.5000000000005</v>
      </c>
      <c r="AV20" s="154">
        <f t="shared" si="1"/>
        <v>3759.9</v>
      </c>
      <c r="AW20" s="173">
        <f t="shared" si="1"/>
        <v>89</v>
      </c>
      <c r="AX20" s="154">
        <f t="shared" si="1"/>
        <v>647.29999999999995</v>
      </c>
      <c r="AY20" s="154">
        <f t="shared" si="1"/>
        <v>0</v>
      </c>
      <c r="AZ20" s="154">
        <f t="shared" si="1"/>
        <v>3023.6</v>
      </c>
      <c r="BA20" s="173">
        <f t="shared" si="1"/>
        <v>3766</v>
      </c>
      <c r="BB20" s="173">
        <f t="shared" si="1"/>
        <v>89</v>
      </c>
      <c r="BC20" s="154">
        <f t="shared" si="1"/>
        <v>645.79999999999995</v>
      </c>
      <c r="BD20" s="154">
        <f t="shared" si="1"/>
        <v>0</v>
      </c>
      <c r="BE20" s="173">
        <f t="shared" si="1"/>
        <v>2664.7000000000003</v>
      </c>
      <c r="BF20" s="173">
        <f>BF21+BF95+BF110+BF125+BF140+BF150</f>
        <v>3766</v>
      </c>
      <c r="BG20" s="173">
        <f>BG21+BG95+BG110+BG125+BG140+BG150</f>
        <v>89</v>
      </c>
      <c r="BH20" s="154">
        <f>BH21+BH95+BH110+BH125+BH140+BH150</f>
        <v>645.79999999999995</v>
      </c>
      <c r="BI20" s="154">
        <f>BI21+BI95+BI110+BI125+BI140+BI150</f>
        <v>0</v>
      </c>
      <c r="BJ20" s="173">
        <f>BJ21+BJ95+BJ110+BJ125+BJ140+BJ150</f>
        <v>2664.7000000000003</v>
      </c>
      <c r="BK20" s="153">
        <f t="shared" ref="BK20:BQ20" si="2">BK21+BK95+BK110+BK125+BK140</f>
        <v>4097.6000000000004</v>
      </c>
      <c r="BL20" s="153">
        <f t="shared" si="2"/>
        <v>3719.1000000000004</v>
      </c>
      <c r="BM20" s="153">
        <f t="shared" si="2"/>
        <v>82.899999999999991</v>
      </c>
      <c r="BN20" s="153">
        <f t="shared" si="2"/>
        <v>82.899999999999991</v>
      </c>
      <c r="BO20" s="153">
        <f t="shared" si="2"/>
        <v>296.7</v>
      </c>
      <c r="BP20" s="153">
        <f t="shared" si="2"/>
        <v>287.79999999999995</v>
      </c>
      <c r="BQ20" s="153">
        <f t="shared" si="2"/>
        <v>0</v>
      </c>
      <c r="BR20" s="153"/>
      <c r="BS20" s="172">
        <f>BS21+BS95+BS110+BS125+BS140</f>
        <v>3718</v>
      </c>
      <c r="BT20" s="153">
        <f>BT21+BT95+BT110+BT125+BT140</f>
        <v>3348.3999999999996</v>
      </c>
      <c r="BU20" s="154">
        <f t="shared" ref="BU20:CN20" si="3">BU21+BU95+BU110+BU125+BU140+BU150</f>
        <v>4132.2</v>
      </c>
      <c r="BV20" s="154">
        <f t="shared" si="3"/>
        <v>90.1</v>
      </c>
      <c r="BW20" s="154">
        <f t="shared" si="3"/>
        <v>937.6</v>
      </c>
      <c r="BX20" s="154">
        <f t="shared" si="3"/>
        <v>0</v>
      </c>
      <c r="BY20" s="154">
        <f t="shared" si="3"/>
        <v>3104.5000000000005</v>
      </c>
      <c r="BZ20" s="154">
        <f t="shared" si="3"/>
        <v>3759.9</v>
      </c>
      <c r="CA20" s="173">
        <f t="shared" si="3"/>
        <v>89</v>
      </c>
      <c r="CB20" s="154">
        <f t="shared" si="3"/>
        <v>647.29999999999995</v>
      </c>
      <c r="CC20" s="154">
        <f t="shared" si="3"/>
        <v>0</v>
      </c>
      <c r="CD20" s="173">
        <f t="shared" si="3"/>
        <v>3023.6</v>
      </c>
      <c r="CE20" s="173">
        <f t="shared" si="3"/>
        <v>3766</v>
      </c>
      <c r="CF20" s="173">
        <f t="shared" si="3"/>
        <v>89</v>
      </c>
      <c r="CG20" s="154">
        <f t="shared" si="3"/>
        <v>645.79999999999995</v>
      </c>
      <c r="CH20" s="154">
        <f t="shared" si="3"/>
        <v>0</v>
      </c>
      <c r="CI20" s="173">
        <f t="shared" si="3"/>
        <v>2664.7000000000003</v>
      </c>
      <c r="CJ20" s="173">
        <f t="shared" si="3"/>
        <v>3766</v>
      </c>
      <c r="CK20" s="173">
        <f t="shared" si="3"/>
        <v>89</v>
      </c>
      <c r="CL20" s="154">
        <f t="shared" si="3"/>
        <v>645.79999999999995</v>
      </c>
      <c r="CM20" s="154">
        <f t="shared" si="3"/>
        <v>0</v>
      </c>
      <c r="CN20" s="154">
        <f t="shared" si="3"/>
        <v>2664.7000000000003</v>
      </c>
      <c r="CO20" s="172">
        <f>CO21+CO95+CO110+CO125+CO140</f>
        <v>4161.8999999999996</v>
      </c>
      <c r="CP20" s="153">
        <f>CP21+CP95+CP110+CP125+CP140</f>
        <v>82.899999999999991</v>
      </c>
      <c r="CQ20" s="172">
        <f>CQ21+CQ95+CQ110+CQ125+CQ140</f>
        <v>469.99999999999994</v>
      </c>
      <c r="CR20" s="172"/>
      <c r="CS20" s="172">
        <f>CS21+CS95+CS110+CS125+CS140</f>
        <v>3609</v>
      </c>
      <c r="CT20" s="154">
        <f t="shared" ref="CT20:DC20" si="4">CT21+CT95+CT110+CT125+CT140+CT150</f>
        <v>4426.3</v>
      </c>
      <c r="CU20" s="154">
        <f t="shared" si="4"/>
        <v>90.1</v>
      </c>
      <c r="CV20" s="154">
        <f t="shared" si="4"/>
        <v>984.7</v>
      </c>
      <c r="CW20" s="154">
        <f t="shared" si="4"/>
        <v>0</v>
      </c>
      <c r="CX20" s="154">
        <f t="shared" si="4"/>
        <v>3351.5000000000005</v>
      </c>
      <c r="CY20" s="154">
        <f t="shared" si="4"/>
        <v>3759.9</v>
      </c>
      <c r="CZ20" s="173">
        <f t="shared" si="4"/>
        <v>89</v>
      </c>
      <c r="DA20" s="154">
        <f t="shared" si="4"/>
        <v>647.29999999999995</v>
      </c>
      <c r="DB20" s="154">
        <f t="shared" si="4"/>
        <v>0</v>
      </c>
      <c r="DC20" s="154">
        <f t="shared" si="4"/>
        <v>3023.6</v>
      </c>
      <c r="DD20" s="153">
        <f>DD21+DD95+DD110+DD125+DD140</f>
        <v>3719.1000000000004</v>
      </c>
      <c r="DE20" s="153">
        <f>DE21+DE95+DE110+DE125+DE140</f>
        <v>82.899999999999991</v>
      </c>
      <c r="DF20" s="153">
        <f>DF21+DF95+DF110+DF125+DF140</f>
        <v>287.79999999999995</v>
      </c>
      <c r="DG20" s="153"/>
      <c r="DH20" s="153">
        <f>DH21+DH95+DH110+DH125+DH140</f>
        <v>3348.3999999999996</v>
      </c>
      <c r="DI20" s="154">
        <f t="shared" ref="DI20:DR20" si="5">DI21+DI95+DI110+DI125+DI140+DI150</f>
        <v>4132.2</v>
      </c>
      <c r="DJ20" s="154">
        <f t="shared" si="5"/>
        <v>90.1</v>
      </c>
      <c r="DK20" s="154">
        <f t="shared" si="5"/>
        <v>937.6</v>
      </c>
      <c r="DL20" s="154">
        <f t="shared" si="5"/>
        <v>0</v>
      </c>
      <c r="DM20" s="154">
        <f t="shared" si="5"/>
        <v>3104.5000000000005</v>
      </c>
      <c r="DN20" s="154">
        <f t="shared" si="5"/>
        <v>3759.9</v>
      </c>
      <c r="DO20" s="173">
        <f t="shared" si="5"/>
        <v>89</v>
      </c>
      <c r="DP20" s="154">
        <f t="shared" si="5"/>
        <v>647.29999999999995</v>
      </c>
      <c r="DQ20" s="154">
        <f t="shared" si="5"/>
        <v>0</v>
      </c>
      <c r="DR20" s="154">
        <f t="shared" si="5"/>
        <v>3023.6</v>
      </c>
    </row>
    <row r="21" spans="1:122" ht="72">
      <c r="A21" s="113" t="s">
        <v>389</v>
      </c>
      <c r="B21" s="10">
        <v>6501</v>
      </c>
      <c r="C21" s="13" t="s">
        <v>387</v>
      </c>
      <c r="D21" s="8" t="s">
        <v>387</v>
      </c>
      <c r="E21" s="8" t="s">
        <v>387</v>
      </c>
      <c r="F21" s="8" t="s">
        <v>387</v>
      </c>
      <c r="G21" s="8" t="s">
        <v>387</v>
      </c>
      <c r="H21" s="8" t="s">
        <v>387</v>
      </c>
      <c r="I21" s="8" t="s">
        <v>387</v>
      </c>
      <c r="J21" s="8" t="s">
        <v>387</v>
      </c>
      <c r="K21" s="8" t="s">
        <v>387</v>
      </c>
      <c r="L21" s="8" t="s">
        <v>387</v>
      </c>
      <c r="M21" s="8" t="s">
        <v>387</v>
      </c>
      <c r="N21" s="8" t="s">
        <v>387</v>
      </c>
      <c r="O21" s="8" t="s">
        <v>387</v>
      </c>
      <c r="P21" s="8" t="s">
        <v>387</v>
      </c>
      <c r="Q21" s="11" t="s">
        <v>387</v>
      </c>
      <c r="R21" s="11" t="s">
        <v>387</v>
      </c>
      <c r="S21" s="11" t="s">
        <v>387</v>
      </c>
      <c r="T21" s="11" t="s">
        <v>387</v>
      </c>
      <c r="U21" s="11" t="s">
        <v>387</v>
      </c>
      <c r="V21" s="11" t="s">
        <v>387</v>
      </c>
      <c r="W21" s="11" t="s">
        <v>387</v>
      </c>
      <c r="X21" s="8" t="s">
        <v>387</v>
      </c>
      <c r="Y21" s="8" t="s">
        <v>387</v>
      </c>
      <c r="Z21" s="8" t="s">
        <v>387</v>
      </c>
      <c r="AA21" s="8" t="s">
        <v>387</v>
      </c>
      <c r="AB21" s="8" t="s">
        <v>387</v>
      </c>
      <c r="AC21" s="8" t="s">
        <v>387</v>
      </c>
      <c r="AD21" s="8" t="s">
        <v>387</v>
      </c>
      <c r="AE21" s="8"/>
      <c r="AF21" s="8"/>
      <c r="AG21" s="153">
        <f t="shared" ref="AG21:BE21" si="6">AG22+AG64</f>
        <v>2689.2</v>
      </c>
      <c r="AH21" s="153">
        <f t="shared" si="6"/>
        <v>2054.5</v>
      </c>
      <c r="AI21" s="153">
        <f t="shared" si="6"/>
        <v>0</v>
      </c>
      <c r="AJ21" s="153"/>
      <c r="AK21" s="153">
        <f>AK22+AK64</f>
        <v>464.59999999999997</v>
      </c>
      <c r="AL21" s="153">
        <f>AL22+AL64</f>
        <v>464.59999999999997</v>
      </c>
      <c r="AM21" s="153">
        <f t="shared" si="6"/>
        <v>0</v>
      </c>
      <c r="AN21" s="153"/>
      <c r="AO21" s="153">
        <f t="shared" si="6"/>
        <v>2224.6</v>
      </c>
      <c r="AP21" s="153">
        <f t="shared" si="6"/>
        <v>1589.8999999999999</v>
      </c>
      <c r="AQ21" s="155">
        <f t="shared" si="6"/>
        <v>2444</v>
      </c>
      <c r="AR21" s="155">
        <f t="shared" si="6"/>
        <v>0</v>
      </c>
      <c r="AS21" s="155">
        <f t="shared" si="6"/>
        <v>978.7</v>
      </c>
      <c r="AT21" s="155">
        <f t="shared" si="6"/>
        <v>0</v>
      </c>
      <c r="AU21" s="155">
        <f t="shared" si="6"/>
        <v>1465.3000000000002</v>
      </c>
      <c r="AV21" s="153">
        <f t="shared" si="6"/>
        <v>1717.1</v>
      </c>
      <c r="AW21" s="153">
        <f t="shared" si="6"/>
        <v>0</v>
      </c>
      <c r="AX21" s="153">
        <f t="shared" si="6"/>
        <v>641.29999999999995</v>
      </c>
      <c r="AY21" s="153">
        <f t="shared" si="6"/>
        <v>0</v>
      </c>
      <c r="AZ21" s="153">
        <f t="shared" si="6"/>
        <v>1075.8</v>
      </c>
      <c r="BA21" s="155">
        <f t="shared" si="6"/>
        <v>1666</v>
      </c>
      <c r="BB21" s="155">
        <f t="shared" si="6"/>
        <v>0</v>
      </c>
      <c r="BC21" s="155">
        <f t="shared" si="6"/>
        <v>639.79999999999995</v>
      </c>
      <c r="BD21" s="155">
        <f t="shared" si="6"/>
        <v>0</v>
      </c>
      <c r="BE21" s="155">
        <f t="shared" si="6"/>
        <v>659.7</v>
      </c>
      <c r="BF21" s="155">
        <f t="shared" ref="BF21:BM21" si="7">BF22+BF64</f>
        <v>1666</v>
      </c>
      <c r="BG21" s="155">
        <f t="shared" si="7"/>
        <v>0</v>
      </c>
      <c r="BH21" s="155">
        <f t="shared" si="7"/>
        <v>639.79999999999995</v>
      </c>
      <c r="BI21" s="155">
        <f t="shared" si="7"/>
        <v>0</v>
      </c>
      <c r="BJ21" s="155">
        <f t="shared" si="7"/>
        <v>659.7</v>
      </c>
      <c r="BK21" s="153">
        <f t="shared" si="7"/>
        <v>1948</v>
      </c>
      <c r="BL21" s="153">
        <f t="shared" si="7"/>
        <v>1613.4</v>
      </c>
      <c r="BM21" s="153">
        <f t="shared" si="7"/>
        <v>0</v>
      </c>
      <c r="BN21" s="153"/>
      <c r="BO21" s="153">
        <f>BO22+BO64</f>
        <v>282.39999999999998</v>
      </c>
      <c r="BP21" s="153">
        <f>BP22+BP64</f>
        <v>282.39999999999998</v>
      </c>
      <c r="BQ21" s="153">
        <f>BQ22+BQ64</f>
        <v>0</v>
      </c>
      <c r="BR21" s="153"/>
      <c r="BS21" s="153">
        <f>BS22+BS64</f>
        <v>1665.6</v>
      </c>
      <c r="BT21" s="153">
        <f>BT22+BT64</f>
        <v>1331</v>
      </c>
      <c r="BU21" s="155">
        <f t="shared" ref="BU21:CO21" si="8">BU22+BU64</f>
        <v>2149.9</v>
      </c>
      <c r="BV21" s="155">
        <f t="shared" si="8"/>
        <v>0</v>
      </c>
      <c r="BW21" s="155">
        <f t="shared" si="8"/>
        <v>931.6</v>
      </c>
      <c r="BX21" s="155">
        <f t="shared" si="8"/>
        <v>0</v>
      </c>
      <c r="BY21" s="155">
        <f t="shared" si="8"/>
        <v>1218.3000000000002</v>
      </c>
      <c r="BZ21" s="153">
        <f t="shared" si="8"/>
        <v>1717.1</v>
      </c>
      <c r="CA21" s="153">
        <f t="shared" si="8"/>
        <v>0</v>
      </c>
      <c r="CB21" s="153">
        <f t="shared" si="8"/>
        <v>641.29999999999995</v>
      </c>
      <c r="CC21" s="153">
        <f t="shared" si="8"/>
        <v>0</v>
      </c>
      <c r="CD21" s="153">
        <f t="shared" si="8"/>
        <v>1075.8</v>
      </c>
      <c r="CE21" s="155">
        <f t="shared" si="8"/>
        <v>1666</v>
      </c>
      <c r="CF21" s="155">
        <f t="shared" si="8"/>
        <v>0</v>
      </c>
      <c r="CG21" s="155">
        <f t="shared" si="8"/>
        <v>639.79999999999995</v>
      </c>
      <c r="CH21" s="155">
        <f t="shared" si="8"/>
        <v>0</v>
      </c>
      <c r="CI21" s="155">
        <f t="shared" si="8"/>
        <v>659.7</v>
      </c>
      <c r="CJ21" s="155">
        <f t="shared" si="8"/>
        <v>1666</v>
      </c>
      <c r="CK21" s="155">
        <f t="shared" si="8"/>
        <v>0</v>
      </c>
      <c r="CL21" s="155">
        <f t="shared" si="8"/>
        <v>639.79999999999995</v>
      </c>
      <c r="CM21" s="155">
        <f t="shared" si="8"/>
        <v>0</v>
      </c>
      <c r="CN21" s="155">
        <f t="shared" si="8"/>
        <v>659.7</v>
      </c>
      <c r="CO21" s="153">
        <f t="shared" si="8"/>
        <v>2054.5</v>
      </c>
      <c r="CP21" s="153"/>
      <c r="CQ21" s="153">
        <f>CQ22+CQ64</f>
        <v>464.59999999999997</v>
      </c>
      <c r="CR21" s="153"/>
      <c r="CS21" s="153">
        <f t="shared" ref="CS21:DC21" si="9">CS22+CS64</f>
        <v>1589.8999999999999</v>
      </c>
      <c r="CT21" s="155">
        <f t="shared" si="9"/>
        <v>2444</v>
      </c>
      <c r="CU21" s="155">
        <f t="shared" si="9"/>
        <v>0</v>
      </c>
      <c r="CV21" s="155">
        <f t="shared" si="9"/>
        <v>978.7</v>
      </c>
      <c r="CW21" s="155">
        <f t="shared" si="9"/>
        <v>0</v>
      </c>
      <c r="CX21" s="155">
        <f t="shared" si="9"/>
        <v>1465.3000000000002</v>
      </c>
      <c r="CY21" s="153">
        <f t="shared" si="9"/>
        <v>1717.1</v>
      </c>
      <c r="CZ21" s="153">
        <f t="shared" si="9"/>
        <v>0</v>
      </c>
      <c r="DA21" s="153">
        <f t="shared" si="9"/>
        <v>641.29999999999995</v>
      </c>
      <c r="DB21" s="153">
        <f t="shared" si="9"/>
        <v>0</v>
      </c>
      <c r="DC21" s="153">
        <f t="shared" si="9"/>
        <v>1075.8</v>
      </c>
      <c r="DD21" s="153">
        <f>DD22+DD64</f>
        <v>1613.4</v>
      </c>
      <c r="DE21" s="153"/>
      <c r="DF21" s="153">
        <f>DF22+DF64</f>
        <v>282.39999999999998</v>
      </c>
      <c r="DG21" s="153"/>
      <c r="DH21" s="153">
        <f>DH22+DH64</f>
        <v>1331</v>
      </c>
      <c r="DI21" s="155">
        <f t="shared" ref="DI21:DR21" si="10">DI22+DI64</f>
        <v>2149.9</v>
      </c>
      <c r="DJ21" s="155">
        <f t="shared" si="10"/>
        <v>0</v>
      </c>
      <c r="DK21" s="155">
        <f t="shared" si="10"/>
        <v>931.6</v>
      </c>
      <c r="DL21" s="155">
        <f t="shared" si="10"/>
        <v>0</v>
      </c>
      <c r="DM21" s="155">
        <f t="shared" si="10"/>
        <v>1218.3000000000002</v>
      </c>
      <c r="DN21" s="153">
        <f t="shared" si="10"/>
        <v>1717.1</v>
      </c>
      <c r="DO21" s="153">
        <f t="shared" si="10"/>
        <v>0</v>
      </c>
      <c r="DP21" s="153">
        <f t="shared" si="10"/>
        <v>641.29999999999995</v>
      </c>
      <c r="DQ21" s="153">
        <f t="shared" si="10"/>
        <v>0</v>
      </c>
      <c r="DR21" s="153">
        <f t="shared" si="10"/>
        <v>1075.8</v>
      </c>
    </row>
    <row r="22" spans="1:122" s="40" customFormat="1" ht="60">
      <c r="A22" s="118" t="s">
        <v>146</v>
      </c>
      <c r="B22" s="33">
        <v>6502</v>
      </c>
      <c r="C22" s="41" t="s">
        <v>387</v>
      </c>
      <c r="D22" s="38" t="s">
        <v>387</v>
      </c>
      <c r="E22" s="38" t="s">
        <v>387</v>
      </c>
      <c r="F22" s="38" t="s">
        <v>387</v>
      </c>
      <c r="G22" s="38" t="s">
        <v>387</v>
      </c>
      <c r="H22" s="38" t="s">
        <v>387</v>
      </c>
      <c r="I22" s="38" t="s">
        <v>387</v>
      </c>
      <c r="J22" s="38" t="s">
        <v>387</v>
      </c>
      <c r="K22" s="38" t="s">
        <v>387</v>
      </c>
      <c r="L22" s="38" t="s">
        <v>387</v>
      </c>
      <c r="M22" s="38" t="s">
        <v>387</v>
      </c>
      <c r="N22" s="38" t="s">
        <v>387</v>
      </c>
      <c r="O22" s="38" t="s">
        <v>387</v>
      </c>
      <c r="P22" s="38" t="s">
        <v>387</v>
      </c>
      <c r="Q22" s="39" t="s">
        <v>387</v>
      </c>
      <c r="R22" s="39" t="s">
        <v>387</v>
      </c>
      <c r="S22" s="39" t="s">
        <v>387</v>
      </c>
      <c r="T22" s="39" t="s">
        <v>387</v>
      </c>
      <c r="U22" s="39" t="s">
        <v>387</v>
      </c>
      <c r="V22" s="39" t="s">
        <v>387</v>
      </c>
      <c r="W22" s="39" t="s">
        <v>387</v>
      </c>
      <c r="X22" s="38" t="s">
        <v>387</v>
      </c>
      <c r="Y22" s="38" t="s">
        <v>387</v>
      </c>
      <c r="Z22" s="38" t="s">
        <v>387</v>
      </c>
      <c r="AA22" s="38" t="s">
        <v>387</v>
      </c>
      <c r="AB22" s="38" t="s">
        <v>387</v>
      </c>
      <c r="AC22" s="38" t="s">
        <v>387</v>
      </c>
      <c r="AD22" s="38" t="s">
        <v>387</v>
      </c>
      <c r="AE22" s="38"/>
      <c r="AF22" s="38"/>
      <c r="AG22" s="157">
        <f t="shared" ref="AG22:AP22" si="11">AG25+AG32+AG35+AG49+AG52+AG61+AG62+AG63</f>
        <v>1772.6</v>
      </c>
      <c r="AH22" s="157">
        <f t="shared" si="11"/>
        <v>1420.8000000000002</v>
      </c>
      <c r="AI22" s="157">
        <f t="shared" si="11"/>
        <v>0</v>
      </c>
      <c r="AJ22" s="157"/>
      <c r="AK22" s="157">
        <f t="shared" si="11"/>
        <v>182.2</v>
      </c>
      <c r="AL22" s="157">
        <f t="shared" si="11"/>
        <v>182.2</v>
      </c>
      <c r="AM22" s="157">
        <f t="shared" si="11"/>
        <v>0</v>
      </c>
      <c r="AN22" s="157"/>
      <c r="AO22" s="157">
        <f t="shared" si="11"/>
        <v>1590.4</v>
      </c>
      <c r="AP22" s="157">
        <f t="shared" si="11"/>
        <v>1238.5999999999999</v>
      </c>
      <c r="AQ22" s="156">
        <f>AQ25+AQ32+AQ35+AQ49+AQ52+AQ61+AQ62+AQ63+AQ31+AQ50</f>
        <v>1120.9000000000001</v>
      </c>
      <c r="AR22" s="156">
        <f>AR25+AR32+AR35+AR49+AR52+AR61+AR62+AR63+AR31+AR50</f>
        <v>0</v>
      </c>
      <c r="AS22" s="156">
        <f>AS25+AS32+AS35+AS49+AS52+AS61+AS62+AS63+AS31+AS50</f>
        <v>47.1</v>
      </c>
      <c r="AT22" s="156">
        <f t="shared" ref="AT22:BE22" si="12">AT25+AT32+AT35+AT49+AT52+AT61+AT62+AT63+AT31</f>
        <v>0</v>
      </c>
      <c r="AU22" s="156">
        <f>AU25+AU32+AU35+AU49+AU52+AU61+AU62+AU63+AU31+AU50</f>
        <v>1073.8000000000002</v>
      </c>
      <c r="AV22" s="156">
        <f t="shared" si="12"/>
        <v>684.3</v>
      </c>
      <c r="AW22" s="156">
        <f t="shared" si="12"/>
        <v>0</v>
      </c>
      <c r="AX22" s="156">
        <f t="shared" si="12"/>
        <v>0</v>
      </c>
      <c r="AY22" s="156">
        <f t="shared" si="12"/>
        <v>0</v>
      </c>
      <c r="AZ22" s="156">
        <f t="shared" si="12"/>
        <v>684.3</v>
      </c>
      <c r="BA22" s="156">
        <f t="shared" si="12"/>
        <v>634.70000000000005</v>
      </c>
      <c r="BB22" s="156">
        <f t="shared" si="12"/>
        <v>0</v>
      </c>
      <c r="BC22" s="156">
        <f t="shared" si="12"/>
        <v>0</v>
      </c>
      <c r="BD22" s="156">
        <f t="shared" si="12"/>
        <v>0</v>
      </c>
      <c r="BE22" s="156">
        <f t="shared" si="12"/>
        <v>634.70000000000005</v>
      </c>
      <c r="BF22" s="156">
        <f>BF25+BF32+BF35+BF49+BF52+BF61+BF62+BF63+BF31</f>
        <v>634.70000000000005</v>
      </c>
      <c r="BG22" s="156">
        <f>BG25+BG32+BG35+BG49+BG52+BG61+BG62+BG63+BG31</f>
        <v>0</v>
      </c>
      <c r="BH22" s="156">
        <f>BH25+BH32+BH35+BH49+BH52+BH61+BH62+BH63+BH31</f>
        <v>0</v>
      </c>
      <c r="BI22" s="156">
        <f>BI25+BI32+BI35+BI49+BI52+BI61+BI62+BI63+BI31</f>
        <v>0</v>
      </c>
      <c r="BJ22" s="156">
        <f>BJ25+BJ32+BJ35+BJ49+BJ52+BJ61+BJ62+BJ63+BJ31</f>
        <v>634.70000000000005</v>
      </c>
      <c r="BK22" s="157">
        <f>BK25+BK32+BK35+BK49+BK52+BK61+BK62+BK63</f>
        <v>1031.4000000000001</v>
      </c>
      <c r="BL22" s="157">
        <f>BL25+BL32+BL35+BL49+BL52+BL61+BL62+BL63</f>
        <v>979.7</v>
      </c>
      <c r="BM22" s="157">
        <f>BM25+BM32+BM35+BM49+BM52+BM61+BM62+BM63</f>
        <v>0</v>
      </c>
      <c r="BN22" s="157"/>
      <c r="BO22" s="157">
        <f>BO25+BO32+BO35+BO49+BO52+BO61+BO62+BO63</f>
        <v>0</v>
      </c>
      <c r="BP22" s="157">
        <f>BP25+BP32+BP35+BP49+BP52+BP61+BP62+BP63</f>
        <v>0</v>
      </c>
      <c r="BQ22" s="157">
        <f>BQ25+BQ32+BQ35+BQ49+BQ52+BQ61+BQ62+BQ63</f>
        <v>0</v>
      </c>
      <c r="BR22" s="157"/>
      <c r="BS22" s="157">
        <f>BS25+BS32+BS35+BS49+BS52+BS61+BS62+BS63</f>
        <v>1031.4000000000001</v>
      </c>
      <c r="BT22" s="157">
        <f>BT25+BT32+BT35+BT49+BT52+BT61+BT62+BT63</f>
        <v>979.7</v>
      </c>
      <c r="BU22" s="156">
        <f>BU25+BU32+BU35+BU49+BU52+BU61+BU62+BU63+BU31+BU50</f>
        <v>826.80000000000007</v>
      </c>
      <c r="BV22" s="156">
        <f>BV25+BV32+BV35+BV49+BV52+BV61+BV62+BV63+BV31+BV50</f>
        <v>0</v>
      </c>
      <c r="BW22" s="156">
        <f>BW25+BW32+BW35+BW49+BW52+BW61+BW62+BW63+BW31+BW50</f>
        <v>0</v>
      </c>
      <c r="BX22" s="156">
        <f>BX25+BX32+BX35+BX49+BX52+BX61+BX62+BX63+BX31</f>
        <v>0</v>
      </c>
      <c r="BY22" s="156">
        <f>BY25+BY32+BY35+BY49+BY52+BY61+BY62+BY63+BY31+BY50</f>
        <v>826.80000000000007</v>
      </c>
      <c r="BZ22" s="156">
        <f t="shared" ref="BZ22:CN22" si="13">BZ25+BZ32+BZ35+BZ49+BZ52+BZ61+BZ62+BZ63+BZ31</f>
        <v>684.3</v>
      </c>
      <c r="CA22" s="156">
        <f t="shared" si="13"/>
        <v>0</v>
      </c>
      <c r="CB22" s="156">
        <f t="shared" si="13"/>
        <v>0</v>
      </c>
      <c r="CC22" s="156">
        <f t="shared" si="13"/>
        <v>0</v>
      </c>
      <c r="CD22" s="156">
        <f t="shared" si="13"/>
        <v>684.3</v>
      </c>
      <c r="CE22" s="156">
        <f t="shared" si="13"/>
        <v>634.70000000000005</v>
      </c>
      <c r="CF22" s="156">
        <f t="shared" si="13"/>
        <v>0</v>
      </c>
      <c r="CG22" s="156">
        <f t="shared" si="13"/>
        <v>0</v>
      </c>
      <c r="CH22" s="156">
        <f t="shared" si="13"/>
        <v>0</v>
      </c>
      <c r="CI22" s="156">
        <f t="shared" si="13"/>
        <v>634.70000000000005</v>
      </c>
      <c r="CJ22" s="156">
        <f t="shared" si="13"/>
        <v>634.70000000000005</v>
      </c>
      <c r="CK22" s="156">
        <f t="shared" si="13"/>
        <v>0</v>
      </c>
      <c r="CL22" s="156">
        <f t="shared" si="13"/>
        <v>0</v>
      </c>
      <c r="CM22" s="156">
        <f t="shared" si="13"/>
        <v>0</v>
      </c>
      <c r="CN22" s="156">
        <f t="shared" si="13"/>
        <v>634.70000000000005</v>
      </c>
      <c r="CO22" s="157">
        <f>CO25+CO32+CO35+CO49+CO52+CO61+CO62+CO63</f>
        <v>1420.8000000000002</v>
      </c>
      <c r="CP22" s="157"/>
      <c r="CQ22" s="157">
        <f>CQ25+CQ32+CQ35+CQ49+CQ52+CQ61+CQ62+CQ63</f>
        <v>182.2</v>
      </c>
      <c r="CR22" s="157"/>
      <c r="CS22" s="157">
        <f>CS25+CS32+CS35+CS49+CS52+CS61+CS62+CS63</f>
        <v>1238.5999999999999</v>
      </c>
      <c r="CT22" s="156">
        <f>CT25+CT32+CT35+CT49+CT52+CT61+CT62+CT63+CT31+CT50</f>
        <v>1120.9000000000001</v>
      </c>
      <c r="CU22" s="156">
        <f>CU25+CU32+CU35+CU49+CU52+CU61+CU62+CU63+CU31+CU50</f>
        <v>0</v>
      </c>
      <c r="CV22" s="156">
        <f>CV25+CV32+CV35+CV49+CV52+CV61+CV62+CV63+CV31+CV50</f>
        <v>47.1</v>
      </c>
      <c r="CW22" s="156">
        <f>CW25+CW32+CW35+CW49+CW52+CW61+CW62+CW63+CW31</f>
        <v>0</v>
      </c>
      <c r="CX22" s="156">
        <f>CX25+CX32+CX35+CX49+CX52+CX61+CX62+CX63+CX31+CX50</f>
        <v>1073.8000000000002</v>
      </c>
      <c r="CY22" s="156">
        <f>CY25+CY32+CY35+CY49+CY52+CY61+CY62+CY63+CY31</f>
        <v>684.3</v>
      </c>
      <c r="CZ22" s="156">
        <f>CZ25+CZ32+CZ35+CZ49+CZ52+CZ61+CZ62+CZ63+CZ31</f>
        <v>0</v>
      </c>
      <c r="DA22" s="156">
        <f>DA25+DA32+DA35+DA49+DA52+DA61+DA62+DA63+DA31</f>
        <v>0</v>
      </c>
      <c r="DB22" s="156">
        <f>DB25+DB32+DB35+DB49+DB52+DB61+DB62+DB63+DB31</f>
        <v>0</v>
      </c>
      <c r="DC22" s="156">
        <f>DC25+DC32+DC35+DC49+DC52+DC61+DC62+DC63+DC31</f>
        <v>684.3</v>
      </c>
      <c r="DD22" s="157">
        <f>DD25+DD32+DD35+DD49+DD52+DD61+DD62+DD63</f>
        <v>979.7</v>
      </c>
      <c r="DE22" s="157"/>
      <c r="DF22" s="157">
        <f>DF25+DF32+DF35+DF49+DF52+DF61+DF62+DF63</f>
        <v>0</v>
      </c>
      <c r="DG22" s="157"/>
      <c r="DH22" s="157">
        <f>DH25+DH32+DH35+DH49+DH52+DH61+DH62+DH63</f>
        <v>979.7</v>
      </c>
      <c r="DI22" s="156">
        <f>DI25+DI32+DI35+DI49+DI52+DI61+DI62+DI63+DI31+DI50</f>
        <v>826.80000000000007</v>
      </c>
      <c r="DJ22" s="156">
        <f>DJ25+DJ32+DJ35+DJ49+DJ52+DJ61+DJ62+DJ63+DJ31+DJ50</f>
        <v>0</v>
      </c>
      <c r="DK22" s="156">
        <f>DK25+DK32+DK35+DK49+DK52+DK61+DK62+DK63+DK31+DK50</f>
        <v>0</v>
      </c>
      <c r="DL22" s="156">
        <f>DL25+DL32+DL35+DL49+DL52+DL61+DL62+DL63+DL31</f>
        <v>0</v>
      </c>
      <c r="DM22" s="156">
        <f>DM25+DM32+DM35+DM49+DM52+DM61+DM62+DM63+DM31+DM50</f>
        <v>826.80000000000007</v>
      </c>
      <c r="DN22" s="156">
        <f>DN25+DN32+DN35+DN49+DN52+DN61+DN62+DN63+DN31</f>
        <v>684.3</v>
      </c>
      <c r="DO22" s="156">
        <f>DO25+DO32+DO35+DO49+DO52+DO61+DO62+DO63+DO31</f>
        <v>0</v>
      </c>
      <c r="DP22" s="156">
        <f>DP25+DP32+DP35+DP49+DP52+DP61+DP62+DP63+DP31</f>
        <v>0</v>
      </c>
      <c r="DQ22" s="156">
        <f>DQ25+DQ32+DQ35+DQ49+DQ52+DQ61+DQ62+DQ63+DQ31</f>
        <v>0</v>
      </c>
      <c r="DR22" s="156">
        <f>DR25+DR32+DR35+DR49+DR52+DR61+DR62+DR63+DR31</f>
        <v>684.3</v>
      </c>
    </row>
    <row r="23" spans="1:122" ht="12" customHeight="1">
      <c r="A23" s="114" t="s">
        <v>92</v>
      </c>
      <c r="B23" s="15"/>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0"/>
      <c r="AH23" s="160"/>
      <c r="AI23" s="160"/>
      <c r="AJ23" s="160"/>
      <c r="AK23" s="160"/>
      <c r="AL23" s="160"/>
      <c r="AM23" s="160"/>
      <c r="AN23" s="160"/>
      <c r="AO23" s="160"/>
      <c r="AP23" s="160"/>
      <c r="AQ23" s="159"/>
      <c r="AR23" s="159"/>
      <c r="AS23" s="159"/>
      <c r="AT23" s="159"/>
      <c r="AU23" s="159"/>
      <c r="AV23" s="160"/>
      <c r="AW23" s="160"/>
      <c r="AX23" s="160"/>
      <c r="AY23" s="160"/>
      <c r="AZ23" s="160"/>
      <c r="BA23" s="159"/>
      <c r="BB23" s="159"/>
      <c r="BC23" s="159"/>
      <c r="BD23" s="159"/>
      <c r="BE23" s="159"/>
      <c r="BF23" s="159"/>
      <c r="BG23" s="159"/>
      <c r="BH23" s="159"/>
      <c r="BI23" s="159"/>
      <c r="BJ23" s="159"/>
      <c r="BK23" s="160"/>
      <c r="BL23" s="160"/>
      <c r="BM23" s="160"/>
      <c r="BN23" s="160"/>
      <c r="BO23" s="160"/>
      <c r="BP23" s="160"/>
      <c r="BQ23" s="160"/>
      <c r="BR23" s="160"/>
      <c r="BS23" s="160"/>
      <c r="BT23" s="160"/>
      <c r="BU23" s="159"/>
      <c r="BV23" s="159"/>
      <c r="BW23" s="159"/>
      <c r="BX23" s="159"/>
      <c r="BY23" s="159"/>
      <c r="BZ23" s="160"/>
      <c r="CA23" s="160"/>
      <c r="CB23" s="160"/>
      <c r="CC23" s="160"/>
      <c r="CD23" s="160"/>
      <c r="CE23" s="159"/>
      <c r="CF23" s="159"/>
      <c r="CG23" s="159"/>
      <c r="CH23" s="159"/>
      <c r="CI23" s="159"/>
      <c r="CJ23" s="159"/>
      <c r="CK23" s="159"/>
      <c r="CL23" s="159"/>
      <c r="CM23" s="159"/>
      <c r="CN23" s="159"/>
      <c r="CO23" s="160"/>
      <c r="CP23" s="160"/>
      <c r="CQ23" s="160"/>
      <c r="CR23" s="160"/>
      <c r="CS23" s="160"/>
      <c r="CT23" s="159"/>
      <c r="CU23" s="159"/>
      <c r="CV23" s="159"/>
      <c r="CW23" s="159"/>
      <c r="CX23" s="159"/>
      <c r="CY23" s="160"/>
      <c r="CZ23" s="160"/>
      <c r="DA23" s="160"/>
      <c r="DB23" s="160"/>
      <c r="DC23" s="160"/>
      <c r="DD23" s="160"/>
      <c r="DE23" s="160"/>
      <c r="DF23" s="160"/>
      <c r="DG23" s="160"/>
      <c r="DH23" s="160"/>
      <c r="DI23" s="159"/>
      <c r="DJ23" s="159"/>
      <c r="DK23" s="159"/>
      <c r="DL23" s="159"/>
      <c r="DM23" s="159"/>
      <c r="DN23" s="160"/>
      <c r="DO23" s="160"/>
      <c r="DP23" s="160"/>
      <c r="DQ23" s="160"/>
      <c r="DR23" s="160"/>
    </row>
    <row r="24" spans="1:122" ht="12.75" hidden="1" customHeight="1">
      <c r="A24" s="115" t="s">
        <v>93</v>
      </c>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62"/>
      <c r="AH24" s="162"/>
      <c r="AI24" s="162"/>
      <c r="AJ24" s="162"/>
      <c r="AK24" s="162"/>
      <c r="AL24" s="162"/>
      <c r="AM24" s="162"/>
      <c r="AN24" s="162"/>
      <c r="AO24" s="162"/>
      <c r="AP24" s="162"/>
      <c r="AQ24" s="161"/>
      <c r="AR24" s="161"/>
      <c r="AS24" s="161"/>
      <c r="AT24" s="161"/>
      <c r="AU24" s="161"/>
      <c r="AV24" s="162"/>
      <c r="AW24" s="162"/>
      <c r="AX24" s="162"/>
      <c r="AY24" s="162"/>
      <c r="AZ24" s="162"/>
      <c r="BA24" s="161"/>
      <c r="BB24" s="161"/>
      <c r="BC24" s="161"/>
      <c r="BD24" s="161"/>
      <c r="BE24" s="161"/>
      <c r="BF24" s="161"/>
      <c r="BG24" s="161"/>
      <c r="BH24" s="161"/>
      <c r="BI24" s="161"/>
      <c r="BJ24" s="161"/>
      <c r="BK24" s="162"/>
      <c r="BL24" s="162"/>
      <c r="BM24" s="162"/>
      <c r="BN24" s="162"/>
      <c r="BO24" s="162"/>
      <c r="BP24" s="162"/>
      <c r="BQ24" s="162"/>
      <c r="BR24" s="162"/>
      <c r="BS24" s="162"/>
      <c r="BT24" s="162"/>
      <c r="BU24" s="161"/>
      <c r="BV24" s="161"/>
      <c r="BW24" s="161"/>
      <c r="BX24" s="161"/>
      <c r="BY24" s="161"/>
      <c r="BZ24" s="162"/>
      <c r="CA24" s="162"/>
      <c r="CB24" s="162"/>
      <c r="CC24" s="162"/>
      <c r="CD24" s="162"/>
      <c r="CE24" s="161"/>
      <c r="CF24" s="161"/>
      <c r="CG24" s="161"/>
      <c r="CH24" s="161"/>
      <c r="CI24" s="161"/>
      <c r="CJ24" s="161"/>
      <c r="CK24" s="161"/>
      <c r="CL24" s="161"/>
      <c r="CM24" s="161"/>
      <c r="CN24" s="161"/>
      <c r="CO24" s="162"/>
      <c r="CP24" s="162"/>
      <c r="CQ24" s="162"/>
      <c r="CR24" s="162"/>
      <c r="CS24" s="162"/>
      <c r="CT24" s="161"/>
      <c r="CU24" s="161"/>
      <c r="CV24" s="161"/>
      <c r="CW24" s="161"/>
      <c r="CX24" s="161"/>
      <c r="CY24" s="162"/>
      <c r="CZ24" s="162"/>
      <c r="DA24" s="162"/>
      <c r="DB24" s="162"/>
      <c r="DC24" s="162"/>
      <c r="DD24" s="162"/>
      <c r="DE24" s="162"/>
      <c r="DF24" s="162"/>
      <c r="DG24" s="162"/>
      <c r="DH24" s="162"/>
      <c r="DI24" s="161"/>
      <c r="DJ24" s="161"/>
      <c r="DK24" s="161"/>
      <c r="DL24" s="161"/>
      <c r="DM24" s="161"/>
      <c r="DN24" s="162"/>
      <c r="DO24" s="162"/>
      <c r="DP24" s="162"/>
      <c r="DQ24" s="162"/>
      <c r="DR24" s="162"/>
    </row>
    <row r="25" spans="1:122" ht="19.5" customHeight="1">
      <c r="A25" s="1232" t="s">
        <v>426</v>
      </c>
      <c r="B25" s="1284">
        <v>6505</v>
      </c>
      <c r="C25" s="1060" t="s">
        <v>124</v>
      </c>
      <c r="D25" s="1063" t="s">
        <v>99</v>
      </c>
      <c r="E25" s="1069" t="s">
        <v>125</v>
      </c>
      <c r="F25" s="59"/>
      <c r="G25" s="59"/>
      <c r="H25" s="59"/>
      <c r="I25" s="59"/>
      <c r="J25" s="59"/>
      <c r="K25" s="59"/>
      <c r="L25" s="59"/>
      <c r="M25" s="1229" t="s">
        <v>73</v>
      </c>
      <c r="N25" s="60" t="s">
        <v>424</v>
      </c>
      <c r="O25" s="60" t="s">
        <v>74</v>
      </c>
      <c r="P25" s="59">
        <v>29</v>
      </c>
      <c r="Q25" s="59"/>
      <c r="R25" s="59"/>
      <c r="S25" s="59"/>
      <c r="T25" s="59"/>
      <c r="U25" s="59"/>
      <c r="V25" s="59"/>
      <c r="W25" s="1060" t="s">
        <v>45</v>
      </c>
      <c r="X25" s="1063" t="s">
        <v>391</v>
      </c>
      <c r="Y25" s="1063" t="s">
        <v>46</v>
      </c>
      <c r="Z25" s="1268" t="s">
        <v>167</v>
      </c>
      <c r="AA25" s="1304" t="s">
        <v>424</v>
      </c>
      <c r="AB25" s="87" t="s">
        <v>56</v>
      </c>
      <c r="AC25" s="18"/>
      <c r="AD25" s="18" t="s">
        <v>161</v>
      </c>
      <c r="AE25" s="18"/>
      <c r="AF25" s="18"/>
      <c r="AG25" s="162">
        <f>AI25+AK25+AM25+AO25</f>
        <v>194.70000000000002</v>
      </c>
      <c r="AH25" s="162">
        <f>AJ25+AL25+AN25+AP25</f>
        <v>180.4</v>
      </c>
      <c r="AI25" s="162">
        <f>AI27+AI28+AI29+AI30</f>
        <v>0</v>
      </c>
      <c r="AJ25" s="162"/>
      <c r="AK25" s="162">
        <f>AK27+AK28+AK29+AK30</f>
        <v>0</v>
      </c>
      <c r="AL25" s="162"/>
      <c r="AM25" s="162">
        <f>AM27+AM28+AM29+AM30</f>
        <v>0</v>
      </c>
      <c r="AN25" s="162"/>
      <c r="AO25" s="162">
        <f>AO27+AO28+AO29+AO30</f>
        <v>194.70000000000002</v>
      </c>
      <c r="AP25" s="162">
        <f>AP27+AP28+AP29+AP30</f>
        <v>180.4</v>
      </c>
      <c r="AQ25" s="161">
        <f t="shared" ref="AQ25:AQ40" si="14">AR25+AS25+AT25+AU25</f>
        <v>0</v>
      </c>
      <c r="AR25" s="161"/>
      <c r="AS25" s="161"/>
      <c r="AT25" s="161"/>
      <c r="AU25" s="161">
        <f>AU26</f>
        <v>0</v>
      </c>
      <c r="AV25" s="162">
        <f t="shared" ref="AV25:AV40" si="15">AW25+AX25+AY25+AZ25</f>
        <v>0</v>
      </c>
      <c r="AW25" s="162"/>
      <c r="AX25" s="162"/>
      <c r="AY25" s="162"/>
      <c r="AZ25" s="162"/>
      <c r="BA25" s="161">
        <f t="shared" ref="BA25:BA40" si="16">BB25+BC25+BD25+BE25</f>
        <v>0</v>
      </c>
      <c r="BB25" s="161">
        <f>BB27+BB28+BB30</f>
        <v>0</v>
      </c>
      <c r="BC25" s="161">
        <f>BC27+BC28+BC30</f>
        <v>0</v>
      </c>
      <c r="BD25" s="161">
        <f>BD27+BD28+BD30</f>
        <v>0</v>
      </c>
      <c r="BE25" s="161">
        <f>BE27+BE28+BE30</f>
        <v>0</v>
      </c>
      <c r="BF25" s="161">
        <f>BG25+BH25+BI25+BJ25</f>
        <v>0</v>
      </c>
      <c r="BG25" s="161">
        <f>BG27+BG28+BG30</f>
        <v>0</v>
      </c>
      <c r="BH25" s="161">
        <f>BH27+BH28+BH30</f>
        <v>0</v>
      </c>
      <c r="BI25" s="161">
        <f>BI27+BI28+BI30</f>
        <v>0</v>
      </c>
      <c r="BJ25" s="161">
        <f>BJ27+BJ28+BJ30</f>
        <v>0</v>
      </c>
      <c r="BK25" s="162">
        <f>BM25+BO25+BQ25+BS25</f>
        <v>194.70000000000002</v>
      </c>
      <c r="BL25" s="162">
        <f>BN25+BP25+BR25+BT25</f>
        <v>180.4</v>
      </c>
      <c r="BM25" s="162">
        <f>BM27+BM28+BM29+BM30</f>
        <v>0</v>
      </c>
      <c r="BN25" s="162"/>
      <c r="BO25" s="162">
        <f>BO27+BO28+BO29+BO30</f>
        <v>0</v>
      </c>
      <c r="BP25" s="162"/>
      <c r="BQ25" s="162">
        <f>BQ27+BQ28+BQ29+BQ30</f>
        <v>0</v>
      </c>
      <c r="BR25" s="162"/>
      <c r="BS25" s="162">
        <f>BS27+BS28+BS29+BS30</f>
        <v>194.70000000000002</v>
      </c>
      <c r="BT25" s="162">
        <f>BT27+BT28+BT29+BT30</f>
        <v>180.4</v>
      </c>
      <c r="BU25" s="161">
        <f>BV25+BW25+BX25+BY25</f>
        <v>0</v>
      </c>
      <c r="BV25" s="161"/>
      <c r="BW25" s="161"/>
      <c r="BX25" s="161"/>
      <c r="BY25" s="161">
        <f>BY26</f>
        <v>0</v>
      </c>
      <c r="BZ25" s="162">
        <f>CA25+CB25+CC25+CD25</f>
        <v>0</v>
      </c>
      <c r="CA25" s="162"/>
      <c r="CB25" s="162"/>
      <c r="CC25" s="162"/>
      <c r="CD25" s="162"/>
      <c r="CE25" s="161">
        <f>CF25+CG25+CH25+CI25</f>
        <v>0</v>
      </c>
      <c r="CF25" s="161">
        <f>CF27+CF28+CF30</f>
        <v>0</v>
      </c>
      <c r="CG25" s="161">
        <f>CG27+CG28+CG30</f>
        <v>0</v>
      </c>
      <c r="CH25" s="161">
        <f>CH27+CH28+CH30</f>
        <v>0</v>
      </c>
      <c r="CI25" s="161">
        <f>CI27+CI28+CI30</f>
        <v>0</v>
      </c>
      <c r="CJ25" s="161">
        <f>CK25+CL25+CM25+CN25</f>
        <v>0</v>
      </c>
      <c r="CK25" s="161">
        <f>CK27+CK28+CK30</f>
        <v>0</v>
      </c>
      <c r="CL25" s="161">
        <f>CL27+CL28+CL30</f>
        <v>0</v>
      </c>
      <c r="CM25" s="161">
        <f>CM27+CM28+CM30</f>
        <v>0</v>
      </c>
      <c r="CN25" s="161">
        <f>CN27+CN28+CN30</f>
        <v>0</v>
      </c>
      <c r="CO25" s="162">
        <f>CP25+CQ25+CR25+CS25</f>
        <v>180.4</v>
      </c>
      <c r="CP25" s="162"/>
      <c r="CQ25" s="162"/>
      <c r="CR25" s="162"/>
      <c r="CS25" s="162">
        <f>CS27+CS28+CS29+CS30</f>
        <v>180.4</v>
      </c>
      <c r="CT25" s="161">
        <f>CU25+CV25+CW25+CX25</f>
        <v>0</v>
      </c>
      <c r="CU25" s="161"/>
      <c r="CV25" s="161"/>
      <c r="CW25" s="161"/>
      <c r="CX25" s="161">
        <f>CX26</f>
        <v>0</v>
      </c>
      <c r="CY25" s="162">
        <f>CZ25+DA25+DB25+DC25</f>
        <v>0</v>
      </c>
      <c r="CZ25" s="162"/>
      <c r="DA25" s="162"/>
      <c r="DB25" s="162"/>
      <c r="DC25" s="162"/>
      <c r="DD25" s="162">
        <f>DE25+DF25+DG25+DH25</f>
        <v>180.4</v>
      </c>
      <c r="DE25" s="162"/>
      <c r="DF25" s="162"/>
      <c r="DG25" s="162"/>
      <c r="DH25" s="162">
        <f>DH27+DH28+DH29+DH30</f>
        <v>180.4</v>
      </c>
      <c r="DI25" s="161">
        <f>DJ25+DK25+DL25+DM25</f>
        <v>0</v>
      </c>
      <c r="DJ25" s="161"/>
      <c r="DK25" s="161"/>
      <c r="DL25" s="161"/>
      <c r="DM25" s="161">
        <f>DM26</f>
        <v>0</v>
      </c>
      <c r="DN25" s="162">
        <f>DO25+DP25+DQ25+DR25</f>
        <v>0</v>
      </c>
      <c r="DO25" s="162"/>
      <c r="DP25" s="162"/>
      <c r="DQ25" s="162"/>
      <c r="DR25" s="162"/>
    </row>
    <row r="26" spans="1:122" ht="19.5" customHeight="1">
      <c r="A26" s="1233"/>
      <c r="B26" s="1285"/>
      <c r="C26" s="1061"/>
      <c r="D26" s="1064"/>
      <c r="E26" s="1070"/>
      <c r="F26" s="59"/>
      <c r="G26" s="59"/>
      <c r="H26" s="59"/>
      <c r="I26" s="59"/>
      <c r="J26" s="59"/>
      <c r="K26" s="59"/>
      <c r="L26" s="59"/>
      <c r="M26" s="1230"/>
      <c r="N26" s="60"/>
      <c r="O26" s="60"/>
      <c r="P26" s="59"/>
      <c r="Q26" s="59"/>
      <c r="R26" s="59"/>
      <c r="S26" s="59"/>
      <c r="T26" s="59"/>
      <c r="U26" s="59"/>
      <c r="V26" s="59"/>
      <c r="W26" s="1061"/>
      <c r="X26" s="1064"/>
      <c r="Y26" s="1064"/>
      <c r="Z26" s="1269"/>
      <c r="AA26" s="1304"/>
      <c r="AB26" s="87"/>
      <c r="AC26" s="18"/>
      <c r="AD26" s="18" t="s">
        <v>161</v>
      </c>
      <c r="AE26" s="18" t="s">
        <v>60</v>
      </c>
      <c r="AF26" s="18" t="s">
        <v>399</v>
      </c>
      <c r="AG26" s="162"/>
      <c r="AH26" s="162"/>
      <c r="AI26" s="162"/>
      <c r="AJ26" s="162"/>
      <c r="AK26" s="162"/>
      <c r="AL26" s="162"/>
      <c r="AM26" s="162"/>
      <c r="AN26" s="162"/>
      <c r="AO26" s="162"/>
      <c r="AP26" s="162"/>
      <c r="AQ26" s="161">
        <v>0</v>
      </c>
      <c r="AR26" s="161"/>
      <c r="AS26" s="161"/>
      <c r="AT26" s="161"/>
      <c r="AU26" s="161">
        <v>0</v>
      </c>
      <c r="AV26" s="162"/>
      <c r="AW26" s="162"/>
      <c r="AX26" s="162"/>
      <c r="AY26" s="162"/>
      <c r="AZ26" s="162"/>
      <c r="BA26" s="161"/>
      <c r="BB26" s="161"/>
      <c r="BC26" s="161"/>
      <c r="BD26" s="161"/>
      <c r="BE26" s="161"/>
      <c r="BF26" s="161"/>
      <c r="BG26" s="161"/>
      <c r="BH26" s="161"/>
      <c r="BI26" s="161"/>
      <c r="BJ26" s="161"/>
      <c r="BK26" s="162"/>
      <c r="BL26" s="162"/>
      <c r="BM26" s="162"/>
      <c r="BN26" s="162"/>
      <c r="BO26" s="162"/>
      <c r="BP26" s="162"/>
      <c r="BQ26" s="162"/>
      <c r="BR26" s="162"/>
      <c r="BS26" s="162"/>
      <c r="BT26" s="162"/>
      <c r="BU26" s="161">
        <v>0</v>
      </c>
      <c r="BV26" s="161"/>
      <c r="BW26" s="161"/>
      <c r="BX26" s="161"/>
      <c r="BY26" s="161">
        <v>0</v>
      </c>
      <c r="BZ26" s="162"/>
      <c r="CA26" s="162"/>
      <c r="CB26" s="162"/>
      <c r="CC26" s="162"/>
      <c r="CD26" s="162"/>
      <c r="CE26" s="161"/>
      <c r="CF26" s="161"/>
      <c r="CG26" s="161"/>
      <c r="CH26" s="161"/>
      <c r="CI26" s="161"/>
      <c r="CJ26" s="161"/>
      <c r="CK26" s="161"/>
      <c r="CL26" s="161"/>
      <c r="CM26" s="161"/>
      <c r="CN26" s="161"/>
      <c r="CO26" s="162"/>
      <c r="CP26" s="162"/>
      <c r="CQ26" s="162"/>
      <c r="CR26" s="162"/>
      <c r="CS26" s="162"/>
      <c r="CT26" s="161">
        <v>0</v>
      </c>
      <c r="CU26" s="161"/>
      <c r="CV26" s="161"/>
      <c r="CW26" s="161"/>
      <c r="CX26" s="161">
        <v>0</v>
      </c>
      <c r="CY26" s="162"/>
      <c r="CZ26" s="162"/>
      <c r="DA26" s="162"/>
      <c r="DB26" s="162"/>
      <c r="DC26" s="162"/>
      <c r="DD26" s="162"/>
      <c r="DE26" s="162"/>
      <c r="DF26" s="162"/>
      <c r="DG26" s="162"/>
      <c r="DH26" s="162"/>
      <c r="DI26" s="161">
        <v>0</v>
      </c>
      <c r="DJ26" s="161"/>
      <c r="DK26" s="161"/>
      <c r="DL26" s="161"/>
      <c r="DM26" s="161">
        <v>0</v>
      </c>
      <c r="DN26" s="162"/>
      <c r="DO26" s="162"/>
      <c r="DP26" s="162"/>
      <c r="DQ26" s="162"/>
      <c r="DR26" s="162"/>
    </row>
    <row r="27" spans="1:122">
      <c r="A27" s="1233"/>
      <c r="B27" s="1285"/>
      <c r="C27" s="1061"/>
      <c r="D27" s="1064"/>
      <c r="E27" s="1070"/>
      <c r="F27" s="59"/>
      <c r="G27" s="59"/>
      <c r="H27" s="59"/>
      <c r="I27" s="59"/>
      <c r="J27" s="59"/>
      <c r="K27" s="59"/>
      <c r="L27" s="59"/>
      <c r="M27" s="1230"/>
      <c r="N27" s="60"/>
      <c r="O27" s="60"/>
      <c r="P27" s="59"/>
      <c r="Q27" s="59"/>
      <c r="R27" s="59"/>
      <c r="S27" s="59"/>
      <c r="T27" s="59"/>
      <c r="U27" s="59"/>
      <c r="V27" s="59"/>
      <c r="W27" s="1061"/>
      <c r="X27" s="1064"/>
      <c r="Y27" s="1064"/>
      <c r="Z27" s="1269"/>
      <c r="AA27" s="1304"/>
      <c r="AB27" s="87"/>
      <c r="AC27" s="18"/>
      <c r="AD27" s="18" t="s">
        <v>155</v>
      </c>
      <c r="AE27" s="18" t="s">
        <v>403</v>
      </c>
      <c r="AF27" s="18" t="s">
        <v>399</v>
      </c>
      <c r="AG27" s="162">
        <f>AI27+AK27+AM27+AO27</f>
        <v>180.8</v>
      </c>
      <c r="AH27" s="162">
        <f>AJ27+AL27+AN27+AP27</f>
        <v>168.4</v>
      </c>
      <c r="AI27" s="162"/>
      <c r="AJ27" s="162"/>
      <c r="AK27" s="162"/>
      <c r="AL27" s="162"/>
      <c r="AM27" s="162"/>
      <c r="AN27" s="162"/>
      <c r="AO27" s="162">
        <v>180.8</v>
      </c>
      <c r="AP27" s="162">
        <v>168.4</v>
      </c>
      <c r="AQ27" s="161">
        <f>AR27+AS27+AT27+AU27</f>
        <v>0</v>
      </c>
      <c r="AR27" s="161"/>
      <c r="AS27" s="161"/>
      <c r="AT27" s="161"/>
      <c r="AU27" s="161">
        <v>0</v>
      </c>
      <c r="AV27" s="162">
        <f>AW27+AX27+AY27+AZ27</f>
        <v>0</v>
      </c>
      <c r="AW27" s="162"/>
      <c r="AX27" s="162"/>
      <c r="AY27" s="162"/>
      <c r="AZ27" s="162"/>
      <c r="BA27" s="161">
        <f>BB27+BC27+BD27+BE27</f>
        <v>0</v>
      </c>
      <c r="BB27" s="161"/>
      <c r="BC27" s="161"/>
      <c r="BD27" s="161"/>
      <c r="BE27" s="161"/>
      <c r="BF27" s="161">
        <f>BG27+BH27+BI27+BJ27</f>
        <v>0</v>
      </c>
      <c r="BG27" s="161"/>
      <c r="BH27" s="161"/>
      <c r="BI27" s="161"/>
      <c r="BJ27" s="161"/>
      <c r="BK27" s="162">
        <f>BM27+BO27+BQ27+BS27</f>
        <v>180.8</v>
      </c>
      <c r="BL27" s="162">
        <f>BN27+BP27+BR27+BT27</f>
        <v>168.4</v>
      </c>
      <c r="BM27" s="162"/>
      <c r="BN27" s="162"/>
      <c r="BO27" s="162"/>
      <c r="BP27" s="162"/>
      <c r="BQ27" s="162"/>
      <c r="BR27" s="162"/>
      <c r="BS27" s="162">
        <v>180.8</v>
      </c>
      <c r="BT27" s="162">
        <v>168.4</v>
      </c>
      <c r="BU27" s="161">
        <f t="shared" ref="BU27:BU32" si="17">BV27+BW27+BX27+BY27</f>
        <v>0</v>
      </c>
      <c r="BV27" s="161"/>
      <c r="BW27" s="161"/>
      <c r="BX27" s="161"/>
      <c r="BY27" s="161">
        <v>0</v>
      </c>
      <c r="BZ27" s="162">
        <f>CA27+CB27+CC27+CD27</f>
        <v>0</v>
      </c>
      <c r="CA27" s="162"/>
      <c r="CB27" s="162"/>
      <c r="CC27" s="162"/>
      <c r="CD27" s="162"/>
      <c r="CE27" s="161">
        <f>CF27+CG27+CH27+CI27</f>
        <v>0</v>
      </c>
      <c r="CF27" s="161"/>
      <c r="CG27" s="161"/>
      <c r="CH27" s="161"/>
      <c r="CI27" s="161"/>
      <c r="CJ27" s="161">
        <f>CK27+CL27+CM27+CN27</f>
        <v>0</v>
      </c>
      <c r="CK27" s="161"/>
      <c r="CL27" s="161"/>
      <c r="CM27" s="161"/>
      <c r="CN27" s="161"/>
      <c r="CO27" s="162">
        <f>CP27+CQ27+CR27+CS27</f>
        <v>168.4</v>
      </c>
      <c r="CP27" s="162"/>
      <c r="CQ27" s="162"/>
      <c r="CR27" s="162"/>
      <c r="CS27" s="162">
        <v>168.4</v>
      </c>
      <c r="CT27" s="161">
        <f t="shared" ref="CT27:CT32" si="18">CU27+CV27+CW27+CX27</f>
        <v>0</v>
      </c>
      <c r="CU27" s="161"/>
      <c r="CV27" s="161"/>
      <c r="CW27" s="161"/>
      <c r="CX27" s="161">
        <v>0</v>
      </c>
      <c r="CY27" s="162">
        <f t="shared" ref="CY27:CY49" si="19">CZ27+DA27+DB27+DC27</f>
        <v>0</v>
      </c>
      <c r="CZ27" s="162"/>
      <c r="DA27" s="162"/>
      <c r="DB27" s="162"/>
      <c r="DC27" s="162"/>
      <c r="DD27" s="162">
        <f>DE27+DF27+DG27+DH27</f>
        <v>168.4</v>
      </c>
      <c r="DE27" s="162"/>
      <c r="DF27" s="162"/>
      <c r="DG27" s="162"/>
      <c r="DH27" s="162">
        <v>168.4</v>
      </c>
      <c r="DI27" s="161">
        <f t="shared" ref="DI27:DI57" si="20">DJ27+DK27+DL27+DM27</f>
        <v>0</v>
      </c>
      <c r="DJ27" s="161"/>
      <c r="DK27" s="161"/>
      <c r="DL27" s="161"/>
      <c r="DM27" s="161">
        <v>0</v>
      </c>
      <c r="DN27" s="162">
        <f t="shared" ref="DN27:DN49" si="21">DO27+DP27+DQ27+DR27</f>
        <v>0</v>
      </c>
      <c r="DO27" s="162"/>
      <c r="DP27" s="162"/>
      <c r="DQ27" s="162"/>
      <c r="DR27" s="162"/>
    </row>
    <row r="28" spans="1:122">
      <c r="A28" s="1233"/>
      <c r="B28" s="1285"/>
      <c r="C28" s="1061"/>
      <c r="D28" s="1064"/>
      <c r="E28" s="1070"/>
      <c r="F28" s="59"/>
      <c r="G28" s="59"/>
      <c r="H28" s="59"/>
      <c r="I28" s="59"/>
      <c r="J28" s="59"/>
      <c r="K28" s="59"/>
      <c r="L28" s="59"/>
      <c r="M28" s="1230"/>
      <c r="N28" s="60"/>
      <c r="O28" s="60"/>
      <c r="P28" s="59"/>
      <c r="Q28" s="59"/>
      <c r="R28" s="59"/>
      <c r="S28" s="59"/>
      <c r="T28" s="59"/>
      <c r="U28" s="59"/>
      <c r="V28" s="59"/>
      <c r="W28" s="1061"/>
      <c r="X28" s="1064"/>
      <c r="Y28" s="1064"/>
      <c r="Z28" s="1269"/>
      <c r="AA28" s="1304"/>
      <c r="AB28" s="87"/>
      <c r="AC28" s="18"/>
      <c r="AD28" s="18" t="s">
        <v>161</v>
      </c>
      <c r="AE28" s="18" t="s">
        <v>437</v>
      </c>
      <c r="AF28" s="18" t="s">
        <v>399</v>
      </c>
      <c r="AG28" s="162">
        <f t="shared" ref="AG28:AH42" si="22">AI28+AK28+AM28+AO28</f>
        <v>2.5</v>
      </c>
      <c r="AH28" s="162">
        <f>AJ28+AL28+AN28+AP28</f>
        <v>2.5</v>
      </c>
      <c r="AI28" s="162"/>
      <c r="AJ28" s="162"/>
      <c r="AK28" s="162"/>
      <c r="AL28" s="162"/>
      <c r="AM28" s="162"/>
      <c r="AN28" s="162"/>
      <c r="AO28" s="162">
        <v>2.5</v>
      </c>
      <c r="AP28" s="162">
        <v>2.5</v>
      </c>
      <c r="AQ28" s="161">
        <f t="shared" si="14"/>
        <v>0</v>
      </c>
      <c r="AR28" s="161"/>
      <c r="AS28" s="161"/>
      <c r="AT28" s="161"/>
      <c r="AU28" s="161"/>
      <c r="AV28" s="162">
        <f t="shared" si="15"/>
        <v>0</v>
      </c>
      <c r="AW28" s="162"/>
      <c r="AX28" s="162"/>
      <c r="AY28" s="162"/>
      <c r="AZ28" s="162"/>
      <c r="BA28" s="161">
        <f t="shared" si="16"/>
        <v>0</v>
      </c>
      <c r="BB28" s="161"/>
      <c r="BC28" s="161"/>
      <c r="BD28" s="161"/>
      <c r="BE28" s="161"/>
      <c r="BF28" s="161">
        <f t="shared" ref="BF28:BF40" si="23">BG28+BH28+BI28+BJ28</f>
        <v>0</v>
      </c>
      <c r="BG28" s="161"/>
      <c r="BH28" s="161"/>
      <c r="BI28" s="161"/>
      <c r="BJ28" s="161"/>
      <c r="BK28" s="162">
        <f t="shared" ref="BK28:BL30" si="24">BM28+BO28+BQ28+BS28</f>
        <v>2.5</v>
      </c>
      <c r="BL28" s="162">
        <f t="shared" si="24"/>
        <v>2.5</v>
      </c>
      <c r="BM28" s="162"/>
      <c r="BN28" s="162"/>
      <c r="BO28" s="162"/>
      <c r="BP28" s="162"/>
      <c r="BQ28" s="162"/>
      <c r="BR28" s="162"/>
      <c r="BS28" s="162">
        <v>2.5</v>
      </c>
      <c r="BT28" s="162">
        <v>2.5</v>
      </c>
      <c r="BU28" s="161">
        <f t="shared" si="17"/>
        <v>0</v>
      </c>
      <c r="BV28" s="161"/>
      <c r="BW28" s="161"/>
      <c r="BX28" s="161"/>
      <c r="BY28" s="161"/>
      <c r="BZ28" s="162">
        <f t="shared" ref="BZ28:BZ40" si="25">CA28+CB28+CC28+CD28</f>
        <v>0</v>
      </c>
      <c r="CA28" s="162"/>
      <c r="CB28" s="162"/>
      <c r="CC28" s="162"/>
      <c r="CD28" s="162"/>
      <c r="CE28" s="161">
        <f t="shared" ref="CE28:CE40" si="26">CF28+CG28+CH28+CI28</f>
        <v>0</v>
      </c>
      <c r="CF28" s="161"/>
      <c r="CG28" s="161"/>
      <c r="CH28" s="161"/>
      <c r="CI28" s="161"/>
      <c r="CJ28" s="161">
        <f t="shared" ref="CJ28:CJ40" si="27">CK28+CL28+CM28+CN28</f>
        <v>0</v>
      </c>
      <c r="CK28" s="161"/>
      <c r="CL28" s="161"/>
      <c r="CM28" s="161"/>
      <c r="CN28" s="161"/>
      <c r="CO28" s="162">
        <f>CP28+CQ28+CR28+CS28</f>
        <v>2.5</v>
      </c>
      <c r="CP28" s="162"/>
      <c r="CQ28" s="162"/>
      <c r="CR28" s="162"/>
      <c r="CS28" s="162">
        <v>2.5</v>
      </c>
      <c r="CT28" s="161">
        <f t="shared" si="18"/>
        <v>0</v>
      </c>
      <c r="CU28" s="161"/>
      <c r="CV28" s="161"/>
      <c r="CW28" s="161"/>
      <c r="CX28" s="161"/>
      <c r="CY28" s="162">
        <f t="shared" si="19"/>
        <v>0</v>
      </c>
      <c r="CZ28" s="162"/>
      <c r="DA28" s="162"/>
      <c r="DB28" s="162"/>
      <c r="DC28" s="162"/>
      <c r="DD28" s="162">
        <f>DE28+DF28+DG28+DH28</f>
        <v>2.5</v>
      </c>
      <c r="DE28" s="162"/>
      <c r="DF28" s="162"/>
      <c r="DG28" s="162"/>
      <c r="DH28" s="162">
        <v>2.5</v>
      </c>
      <c r="DI28" s="161">
        <f t="shared" si="20"/>
        <v>0</v>
      </c>
      <c r="DJ28" s="161"/>
      <c r="DK28" s="161"/>
      <c r="DL28" s="161"/>
      <c r="DM28" s="161"/>
      <c r="DN28" s="162">
        <f t="shared" si="21"/>
        <v>0</v>
      </c>
      <c r="DO28" s="162"/>
      <c r="DP28" s="162"/>
      <c r="DQ28" s="162"/>
      <c r="DR28" s="162"/>
    </row>
    <row r="29" spans="1:122">
      <c r="A29" s="1233"/>
      <c r="B29" s="1285"/>
      <c r="C29" s="1061"/>
      <c r="D29" s="1064"/>
      <c r="E29" s="1070"/>
      <c r="F29" s="59"/>
      <c r="G29" s="59"/>
      <c r="H29" s="59"/>
      <c r="I29" s="59"/>
      <c r="J29" s="59"/>
      <c r="K29" s="59"/>
      <c r="L29" s="59"/>
      <c r="M29" s="1230"/>
      <c r="N29" s="60"/>
      <c r="O29" s="60"/>
      <c r="P29" s="59"/>
      <c r="Q29" s="59"/>
      <c r="R29" s="59"/>
      <c r="S29" s="59"/>
      <c r="T29" s="59"/>
      <c r="U29" s="59"/>
      <c r="V29" s="59"/>
      <c r="W29" s="1061"/>
      <c r="X29" s="1064"/>
      <c r="Y29" s="1064"/>
      <c r="Z29" s="1269"/>
      <c r="AA29" s="1304"/>
      <c r="AB29" s="87"/>
      <c r="AC29" s="18"/>
      <c r="AD29" s="18" t="s">
        <v>161</v>
      </c>
      <c r="AE29" s="18" t="s">
        <v>400</v>
      </c>
      <c r="AF29" s="18" t="s">
        <v>399</v>
      </c>
      <c r="AG29" s="162">
        <f t="shared" si="22"/>
        <v>1.4</v>
      </c>
      <c r="AH29" s="162">
        <f>AJ29+AL29+AN29+AP29</f>
        <v>1.4</v>
      </c>
      <c r="AI29" s="162"/>
      <c r="AJ29" s="162"/>
      <c r="AK29" s="162"/>
      <c r="AL29" s="162"/>
      <c r="AM29" s="162"/>
      <c r="AN29" s="162"/>
      <c r="AO29" s="162">
        <v>1.4</v>
      </c>
      <c r="AP29" s="162">
        <v>1.4</v>
      </c>
      <c r="AQ29" s="161">
        <f t="shared" si="14"/>
        <v>0</v>
      </c>
      <c r="AR29" s="161"/>
      <c r="AS29" s="161"/>
      <c r="AT29" s="161"/>
      <c r="AU29" s="161"/>
      <c r="AV29" s="162">
        <f t="shared" si="15"/>
        <v>0</v>
      </c>
      <c r="AW29" s="162"/>
      <c r="AX29" s="162"/>
      <c r="AY29" s="162"/>
      <c r="AZ29" s="162"/>
      <c r="BA29" s="161">
        <f t="shared" si="16"/>
        <v>0</v>
      </c>
      <c r="BB29" s="161"/>
      <c r="BC29" s="161"/>
      <c r="BD29" s="161"/>
      <c r="BE29" s="161"/>
      <c r="BF29" s="161">
        <f t="shared" si="23"/>
        <v>0</v>
      </c>
      <c r="BG29" s="161"/>
      <c r="BH29" s="161"/>
      <c r="BI29" s="161"/>
      <c r="BJ29" s="161"/>
      <c r="BK29" s="162">
        <f t="shared" si="24"/>
        <v>1.4</v>
      </c>
      <c r="BL29" s="162">
        <f t="shared" si="24"/>
        <v>1.4</v>
      </c>
      <c r="BM29" s="162"/>
      <c r="BN29" s="162"/>
      <c r="BO29" s="162"/>
      <c r="BP29" s="162"/>
      <c r="BQ29" s="162"/>
      <c r="BR29" s="162"/>
      <c r="BS29" s="162">
        <v>1.4</v>
      </c>
      <c r="BT29" s="162">
        <v>1.4</v>
      </c>
      <c r="BU29" s="161">
        <f t="shared" si="17"/>
        <v>0</v>
      </c>
      <c r="BV29" s="161"/>
      <c r="BW29" s="161"/>
      <c r="BX29" s="161"/>
      <c r="BY29" s="161"/>
      <c r="BZ29" s="162">
        <f t="shared" si="25"/>
        <v>0</v>
      </c>
      <c r="CA29" s="162"/>
      <c r="CB29" s="162"/>
      <c r="CC29" s="162"/>
      <c r="CD29" s="162"/>
      <c r="CE29" s="161">
        <f t="shared" si="26"/>
        <v>0</v>
      </c>
      <c r="CF29" s="161"/>
      <c r="CG29" s="161"/>
      <c r="CH29" s="161"/>
      <c r="CI29" s="161"/>
      <c r="CJ29" s="161">
        <f t="shared" si="27"/>
        <v>0</v>
      </c>
      <c r="CK29" s="161"/>
      <c r="CL29" s="161"/>
      <c r="CM29" s="161"/>
      <c r="CN29" s="161"/>
      <c r="CO29" s="162">
        <f>CP29+CQ29+CR29+CS29</f>
        <v>1.4</v>
      </c>
      <c r="CP29" s="162"/>
      <c r="CQ29" s="162"/>
      <c r="CR29" s="162"/>
      <c r="CS29" s="162">
        <v>1.4</v>
      </c>
      <c r="CT29" s="161">
        <f t="shared" si="18"/>
        <v>0</v>
      </c>
      <c r="CU29" s="161"/>
      <c r="CV29" s="161"/>
      <c r="CW29" s="161"/>
      <c r="CX29" s="161"/>
      <c r="CY29" s="162">
        <f t="shared" si="19"/>
        <v>0</v>
      </c>
      <c r="CZ29" s="162"/>
      <c r="DA29" s="162"/>
      <c r="DB29" s="162"/>
      <c r="DC29" s="162"/>
      <c r="DD29" s="162">
        <f>DE29+DF29+DG29+DH29</f>
        <v>1.4</v>
      </c>
      <c r="DE29" s="162"/>
      <c r="DF29" s="162"/>
      <c r="DG29" s="162"/>
      <c r="DH29" s="162">
        <v>1.4</v>
      </c>
      <c r="DI29" s="161">
        <f t="shared" si="20"/>
        <v>0</v>
      </c>
      <c r="DJ29" s="161"/>
      <c r="DK29" s="161"/>
      <c r="DL29" s="161"/>
      <c r="DM29" s="161"/>
      <c r="DN29" s="162">
        <f t="shared" si="21"/>
        <v>0</v>
      </c>
      <c r="DO29" s="162"/>
      <c r="DP29" s="162"/>
      <c r="DQ29" s="162"/>
      <c r="DR29" s="162"/>
    </row>
    <row r="30" spans="1:122" ht="33.75" customHeight="1">
      <c r="A30" s="1233"/>
      <c r="B30" s="1285"/>
      <c r="C30" s="1062"/>
      <c r="D30" s="1065"/>
      <c r="E30" s="1071"/>
      <c r="F30" s="59"/>
      <c r="G30" s="59"/>
      <c r="H30" s="59"/>
      <c r="I30" s="59"/>
      <c r="J30" s="59"/>
      <c r="K30" s="59"/>
      <c r="L30" s="59"/>
      <c r="M30" s="1231"/>
      <c r="N30" s="60"/>
      <c r="O30" s="60"/>
      <c r="P30" s="59"/>
      <c r="Q30" s="59"/>
      <c r="R30" s="59"/>
      <c r="S30" s="59"/>
      <c r="T30" s="59"/>
      <c r="U30" s="59"/>
      <c r="V30" s="59"/>
      <c r="W30" s="1062"/>
      <c r="X30" s="1065"/>
      <c r="Y30" s="1065"/>
      <c r="Z30" s="1273"/>
      <c r="AA30" s="1304"/>
      <c r="AB30" s="87"/>
      <c r="AC30" s="21"/>
      <c r="AD30" s="18" t="s">
        <v>159</v>
      </c>
      <c r="AE30" s="18" t="s">
        <v>453</v>
      </c>
      <c r="AF30" s="18" t="s">
        <v>399</v>
      </c>
      <c r="AG30" s="162">
        <f t="shared" si="22"/>
        <v>10</v>
      </c>
      <c r="AH30" s="162">
        <f>AJ30+AL30+AN30+AP30</f>
        <v>8.1</v>
      </c>
      <c r="AI30" s="162"/>
      <c r="AJ30" s="162"/>
      <c r="AK30" s="162"/>
      <c r="AL30" s="162"/>
      <c r="AM30" s="162"/>
      <c r="AN30" s="162"/>
      <c r="AO30" s="162">
        <v>10</v>
      </c>
      <c r="AP30" s="162">
        <v>8.1</v>
      </c>
      <c r="AQ30" s="161">
        <f t="shared" si="14"/>
        <v>0</v>
      </c>
      <c r="AR30" s="161"/>
      <c r="AS30" s="161"/>
      <c r="AT30" s="161"/>
      <c r="AU30" s="161">
        <v>0</v>
      </c>
      <c r="AV30" s="162">
        <f t="shared" si="15"/>
        <v>0</v>
      </c>
      <c r="AW30" s="162"/>
      <c r="AX30" s="162"/>
      <c r="AY30" s="162"/>
      <c r="AZ30" s="162">
        <v>0</v>
      </c>
      <c r="BA30" s="161">
        <f t="shared" si="16"/>
        <v>0</v>
      </c>
      <c r="BB30" s="161"/>
      <c r="BC30" s="161"/>
      <c r="BD30" s="161"/>
      <c r="BE30" s="161">
        <v>0</v>
      </c>
      <c r="BF30" s="161">
        <f t="shared" si="23"/>
        <v>0</v>
      </c>
      <c r="BG30" s="161"/>
      <c r="BH30" s="161"/>
      <c r="BI30" s="161"/>
      <c r="BJ30" s="161">
        <v>0</v>
      </c>
      <c r="BK30" s="162">
        <f t="shared" si="24"/>
        <v>10</v>
      </c>
      <c r="BL30" s="162">
        <f t="shared" si="24"/>
        <v>8.1</v>
      </c>
      <c r="BM30" s="162"/>
      <c r="BN30" s="162"/>
      <c r="BO30" s="162"/>
      <c r="BP30" s="162"/>
      <c r="BQ30" s="162"/>
      <c r="BR30" s="162"/>
      <c r="BS30" s="162">
        <v>10</v>
      </c>
      <c r="BT30" s="162">
        <v>8.1</v>
      </c>
      <c r="BU30" s="161">
        <f t="shared" si="17"/>
        <v>0</v>
      </c>
      <c r="BV30" s="161"/>
      <c r="BW30" s="161"/>
      <c r="BX30" s="161"/>
      <c r="BY30" s="161">
        <v>0</v>
      </c>
      <c r="BZ30" s="162">
        <f t="shared" si="25"/>
        <v>0</v>
      </c>
      <c r="CA30" s="162"/>
      <c r="CB30" s="162"/>
      <c r="CC30" s="162"/>
      <c r="CD30" s="162">
        <v>0</v>
      </c>
      <c r="CE30" s="161">
        <f t="shared" si="26"/>
        <v>0</v>
      </c>
      <c r="CF30" s="161"/>
      <c r="CG30" s="161"/>
      <c r="CH30" s="161"/>
      <c r="CI30" s="161">
        <v>0</v>
      </c>
      <c r="CJ30" s="161">
        <f t="shared" si="27"/>
        <v>0</v>
      </c>
      <c r="CK30" s="161"/>
      <c r="CL30" s="161"/>
      <c r="CM30" s="161"/>
      <c r="CN30" s="161">
        <v>0</v>
      </c>
      <c r="CO30" s="162">
        <f>CP30+CQ30+CR30+CS30</f>
        <v>8.1</v>
      </c>
      <c r="CP30" s="162"/>
      <c r="CQ30" s="162"/>
      <c r="CR30" s="162"/>
      <c r="CS30" s="162">
        <v>8.1</v>
      </c>
      <c r="CT30" s="161">
        <f t="shared" si="18"/>
        <v>0</v>
      </c>
      <c r="CU30" s="161"/>
      <c r="CV30" s="161"/>
      <c r="CW30" s="161"/>
      <c r="CX30" s="161">
        <v>0</v>
      </c>
      <c r="CY30" s="162">
        <f t="shared" si="19"/>
        <v>0</v>
      </c>
      <c r="CZ30" s="162"/>
      <c r="DA30" s="162"/>
      <c r="DB30" s="162"/>
      <c r="DC30" s="162">
        <v>0</v>
      </c>
      <c r="DD30" s="162">
        <f>DE30+DF30+DG30+DH30</f>
        <v>8.1</v>
      </c>
      <c r="DE30" s="162"/>
      <c r="DF30" s="162"/>
      <c r="DG30" s="162"/>
      <c r="DH30" s="162">
        <v>8.1</v>
      </c>
      <c r="DI30" s="161">
        <f t="shared" si="20"/>
        <v>0</v>
      </c>
      <c r="DJ30" s="161"/>
      <c r="DK30" s="161"/>
      <c r="DL30" s="161"/>
      <c r="DM30" s="161">
        <v>0</v>
      </c>
      <c r="DN30" s="162">
        <f t="shared" si="21"/>
        <v>0</v>
      </c>
      <c r="DO30" s="162"/>
      <c r="DP30" s="162"/>
      <c r="DQ30" s="162"/>
      <c r="DR30" s="162">
        <v>0</v>
      </c>
    </row>
    <row r="31" spans="1:122">
      <c r="A31" s="1234"/>
      <c r="B31" s="1286"/>
      <c r="C31" s="98"/>
      <c r="D31" s="58"/>
      <c r="E31" s="58"/>
      <c r="F31" s="59"/>
      <c r="G31" s="59"/>
      <c r="H31" s="59"/>
      <c r="I31" s="59"/>
      <c r="J31" s="59"/>
      <c r="K31" s="59"/>
      <c r="L31" s="59"/>
      <c r="M31" s="61"/>
      <c r="N31" s="60"/>
      <c r="O31" s="60"/>
      <c r="P31" s="59"/>
      <c r="Q31" s="59"/>
      <c r="R31" s="59"/>
      <c r="S31" s="59"/>
      <c r="T31" s="59"/>
      <c r="U31" s="59"/>
      <c r="V31" s="59"/>
      <c r="W31" s="98"/>
      <c r="X31" s="58"/>
      <c r="Y31" s="65"/>
      <c r="Z31" s="184"/>
      <c r="AA31" s="63"/>
      <c r="AB31" s="63"/>
      <c r="AC31" s="21"/>
      <c r="AD31" s="18" t="s">
        <v>159</v>
      </c>
      <c r="AE31" s="18" t="s">
        <v>204</v>
      </c>
      <c r="AF31" s="18" t="s">
        <v>399</v>
      </c>
      <c r="AG31" s="162"/>
      <c r="AH31" s="162"/>
      <c r="AI31" s="162"/>
      <c r="AJ31" s="162"/>
      <c r="AK31" s="162"/>
      <c r="AL31" s="162"/>
      <c r="AM31" s="162"/>
      <c r="AN31" s="162"/>
      <c r="AO31" s="162"/>
      <c r="AP31" s="162"/>
      <c r="AQ31" s="161">
        <f t="shared" si="14"/>
        <v>10</v>
      </c>
      <c r="AR31" s="161"/>
      <c r="AS31" s="161"/>
      <c r="AT31" s="161"/>
      <c r="AU31" s="161">
        <v>10</v>
      </c>
      <c r="AV31" s="162">
        <f t="shared" si="15"/>
        <v>10</v>
      </c>
      <c r="AW31" s="162"/>
      <c r="AX31" s="162"/>
      <c r="AY31" s="162"/>
      <c r="AZ31" s="162">
        <v>10</v>
      </c>
      <c r="BA31" s="161">
        <f t="shared" si="16"/>
        <v>10</v>
      </c>
      <c r="BB31" s="161"/>
      <c r="BC31" s="161"/>
      <c r="BD31" s="161"/>
      <c r="BE31" s="161">
        <v>10</v>
      </c>
      <c r="BF31" s="161">
        <f t="shared" si="23"/>
        <v>10</v>
      </c>
      <c r="BG31" s="161"/>
      <c r="BH31" s="161"/>
      <c r="BI31" s="161"/>
      <c r="BJ31" s="161">
        <v>10</v>
      </c>
      <c r="BK31" s="162"/>
      <c r="BL31" s="162"/>
      <c r="BM31" s="162"/>
      <c r="BN31" s="162"/>
      <c r="BO31" s="162"/>
      <c r="BP31" s="162"/>
      <c r="BQ31" s="162"/>
      <c r="BR31" s="162"/>
      <c r="BS31" s="162"/>
      <c r="BT31" s="162"/>
      <c r="BU31" s="161">
        <f t="shared" si="17"/>
        <v>10</v>
      </c>
      <c r="BV31" s="161"/>
      <c r="BW31" s="161"/>
      <c r="BX31" s="161"/>
      <c r="BY31" s="161">
        <v>10</v>
      </c>
      <c r="BZ31" s="162">
        <f t="shared" si="25"/>
        <v>10</v>
      </c>
      <c r="CA31" s="162"/>
      <c r="CB31" s="162"/>
      <c r="CC31" s="162"/>
      <c r="CD31" s="162">
        <v>10</v>
      </c>
      <c r="CE31" s="161">
        <f t="shared" si="26"/>
        <v>10</v>
      </c>
      <c r="CF31" s="161"/>
      <c r="CG31" s="161"/>
      <c r="CH31" s="161"/>
      <c r="CI31" s="161">
        <v>10</v>
      </c>
      <c r="CJ31" s="161">
        <f t="shared" si="27"/>
        <v>10</v>
      </c>
      <c r="CK31" s="161"/>
      <c r="CL31" s="161"/>
      <c r="CM31" s="161"/>
      <c r="CN31" s="161">
        <v>10</v>
      </c>
      <c r="CO31" s="162"/>
      <c r="CP31" s="162"/>
      <c r="CQ31" s="162"/>
      <c r="CR31" s="162"/>
      <c r="CS31" s="162"/>
      <c r="CT31" s="161">
        <f t="shared" si="18"/>
        <v>10</v>
      </c>
      <c r="CU31" s="161"/>
      <c r="CV31" s="161"/>
      <c r="CW31" s="161"/>
      <c r="CX31" s="161">
        <v>10</v>
      </c>
      <c r="CY31" s="162">
        <f t="shared" si="19"/>
        <v>10</v>
      </c>
      <c r="CZ31" s="162"/>
      <c r="DA31" s="162"/>
      <c r="DB31" s="162"/>
      <c r="DC31" s="162">
        <v>10</v>
      </c>
      <c r="DD31" s="162"/>
      <c r="DE31" s="162"/>
      <c r="DF31" s="162"/>
      <c r="DG31" s="162"/>
      <c r="DH31" s="162"/>
      <c r="DI31" s="161">
        <f t="shared" si="20"/>
        <v>10</v>
      </c>
      <c r="DJ31" s="161"/>
      <c r="DK31" s="161"/>
      <c r="DL31" s="161"/>
      <c r="DM31" s="161">
        <v>10</v>
      </c>
      <c r="DN31" s="162">
        <f t="shared" si="21"/>
        <v>10</v>
      </c>
      <c r="DO31" s="162"/>
      <c r="DP31" s="162"/>
      <c r="DQ31" s="162"/>
      <c r="DR31" s="162">
        <v>10</v>
      </c>
    </row>
    <row r="32" spans="1:122" ht="65.25" customHeight="1">
      <c r="A32" s="1232" t="s">
        <v>427</v>
      </c>
      <c r="B32" s="1238">
        <v>6506</v>
      </c>
      <c r="C32" s="1243" t="s">
        <v>78</v>
      </c>
      <c r="D32" s="58" t="s">
        <v>392</v>
      </c>
      <c r="E32" s="58" t="s">
        <v>79</v>
      </c>
      <c r="F32" s="59"/>
      <c r="G32" s="59"/>
      <c r="H32" s="59"/>
      <c r="I32" s="59"/>
      <c r="J32" s="59"/>
      <c r="K32" s="59"/>
      <c r="L32" s="59"/>
      <c r="M32" s="64" t="s">
        <v>485</v>
      </c>
      <c r="N32" s="60" t="s">
        <v>424</v>
      </c>
      <c r="O32" s="60" t="s">
        <v>74</v>
      </c>
      <c r="P32" s="59" t="s">
        <v>102</v>
      </c>
      <c r="Q32" s="59"/>
      <c r="R32" s="59"/>
      <c r="S32" s="59"/>
      <c r="T32" s="59"/>
      <c r="U32" s="59"/>
      <c r="V32" s="59"/>
      <c r="W32" s="1283" t="s">
        <v>80</v>
      </c>
      <c r="X32" s="58" t="s">
        <v>81</v>
      </c>
      <c r="Y32" s="65" t="s">
        <v>82</v>
      </c>
      <c r="Z32" s="66"/>
      <c r="AA32" s="66"/>
      <c r="AB32" s="66"/>
      <c r="AC32" s="12"/>
      <c r="AD32" s="18" t="s">
        <v>425</v>
      </c>
      <c r="AE32" s="18"/>
      <c r="AF32" s="18"/>
      <c r="AG32" s="162">
        <f t="shared" si="22"/>
        <v>23.9</v>
      </c>
      <c r="AH32" s="162">
        <f t="shared" si="22"/>
        <v>16.3</v>
      </c>
      <c r="AI32" s="162">
        <f>AI33+AI34</f>
        <v>0</v>
      </c>
      <c r="AJ32" s="162"/>
      <c r="AK32" s="162">
        <f>AK33+AK34</f>
        <v>0</v>
      </c>
      <c r="AL32" s="162"/>
      <c r="AM32" s="162">
        <f>AM33+AM34</f>
        <v>0</v>
      </c>
      <c r="AN32" s="162"/>
      <c r="AO32" s="162">
        <f>AO33+AO34</f>
        <v>23.9</v>
      </c>
      <c r="AP32" s="162">
        <f>AP33+AP34</f>
        <v>16.3</v>
      </c>
      <c r="AQ32" s="161">
        <f>AR32+AS32+AT32+AU32</f>
        <v>0</v>
      </c>
      <c r="AR32" s="161">
        <f>AR33+AR34</f>
        <v>0</v>
      </c>
      <c r="AS32" s="161">
        <f>AS33+AS34</f>
        <v>0</v>
      </c>
      <c r="AT32" s="161">
        <f>AT33+AT34</f>
        <v>0</v>
      </c>
      <c r="AU32" s="161">
        <f>AU33+AU34</f>
        <v>0</v>
      </c>
      <c r="AV32" s="162">
        <f t="shared" si="15"/>
        <v>0</v>
      </c>
      <c r="AW32" s="162">
        <f>AW33+AW34</f>
        <v>0</v>
      </c>
      <c r="AX32" s="162">
        <f>AX33+AX34</f>
        <v>0</v>
      </c>
      <c r="AY32" s="162">
        <f>AY33+AY34</f>
        <v>0</v>
      </c>
      <c r="AZ32" s="162">
        <f>AZ33+AZ34</f>
        <v>0</v>
      </c>
      <c r="BA32" s="161">
        <f t="shared" si="16"/>
        <v>0</v>
      </c>
      <c r="BB32" s="161">
        <f>BB33+BB34</f>
        <v>0</v>
      </c>
      <c r="BC32" s="161">
        <f>BC33+BC34</f>
        <v>0</v>
      </c>
      <c r="BD32" s="161">
        <f>BD33+BD34</f>
        <v>0</v>
      </c>
      <c r="BE32" s="161">
        <f>BE33+BE34</f>
        <v>0</v>
      </c>
      <c r="BF32" s="161">
        <f t="shared" si="23"/>
        <v>0</v>
      </c>
      <c r="BG32" s="161">
        <f>BG33+BG34</f>
        <v>0</v>
      </c>
      <c r="BH32" s="161">
        <f>BH33+BH34</f>
        <v>0</v>
      </c>
      <c r="BI32" s="161">
        <f>BI33+BI34</f>
        <v>0</v>
      </c>
      <c r="BJ32" s="161">
        <f>BJ33+BJ34</f>
        <v>0</v>
      </c>
      <c r="BK32" s="162">
        <f t="shared" ref="BK32:BK40" si="28">BM32+BO32+BQ32+BS32</f>
        <v>17</v>
      </c>
      <c r="BL32" s="162">
        <f t="shared" ref="BL32:BL48" si="29">BN32+BP32+BR32+BT32</f>
        <v>9.4</v>
      </c>
      <c r="BM32" s="162">
        <f>BM33+BM34</f>
        <v>0</v>
      </c>
      <c r="BN32" s="162"/>
      <c r="BO32" s="162">
        <f>BO33+BO34</f>
        <v>0</v>
      </c>
      <c r="BP32" s="162"/>
      <c r="BQ32" s="162">
        <f>BQ33+BQ34</f>
        <v>0</v>
      </c>
      <c r="BR32" s="162"/>
      <c r="BS32" s="162">
        <f>BS33+BS34</f>
        <v>17</v>
      </c>
      <c r="BT32" s="162">
        <f>BT33+BT34</f>
        <v>9.4</v>
      </c>
      <c r="BU32" s="161">
        <f t="shared" si="17"/>
        <v>0</v>
      </c>
      <c r="BV32" s="161">
        <f>BV33+BV34</f>
        <v>0</v>
      </c>
      <c r="BW32" s="161">
        <f>BW33+BW34</f>
        <v>0</v>
      </c>
      <c r="BX32" s="161">
        <f>BX33+BX34</f>
        <v>0</v>
      </c>
      <c r="BY32" s="161">
        <f>BY33+BY34</f>
        <v>0</v>
      </c>
      <c r="BZ32" s="162">
        <f t="shared" si="25"/>
        <v>0</v>
      </c>
      <c r="CA32" s="162">
        <f>CA33+CA34</f>
        <v>0</v>
      </c>
      <c r="CB32" s="162">
        <f>CB33+CB34</f>
        <v>0</v>
      </c>
      <c r="CC32" s="162">
        <f>CC33+CC34</f>
        <v>0</v>
      </c>
      <c r="CD32" s="162">
        <f>CD33+CD34</f>
        <v>0</v>
      </c>
      <c r="CE32" s="161">
        <f t="shared" si="26"/>
        <v>0</v>
      </c>
      <c r="CF32" s="161">
        <f>CF33+CF34</f>
        <v>0</v>
      </c>
      <c r="CG32" s="161">
        <f>CG33+CG34</f>
        <v>0</v>
      </c>
      <c r="CH32" s="161">
        <f>CH33+CH34</f>
        <v>0</v>
      </c>
      <c r="CI32" s="161">
        <f>CI33+CI34</f>
        <v>0</v>
      </c>
      <c r="CJ32" s="161">
        <f t="shared" si="27"/>
        <v>0</v>
      </c>
      <c r="CK32" s="161">
        <f>CK33+CK34</f>
        <v>0</v>
      </c>
      <c r="CL32" s="161">
        <f>CL33+CL34</f>
        <v>0</v>
      </c>
      <c r="CM32" s="161">
        <f>CM33+CM34</f>
        <v>0</v>
      </c>
      <c r="CN32" s="161">
        <f>CN33+CN34</f>
        <v>0</v>
      </c>
      <c r="CO32" s="162">
        <f t="shared" ref="CO32:CO39" si="30">CP32+CQ32+CR32+CS32</f>
        <v>16.3</v>
      </c>
      <c r="CP32" s="162"/>
      <c r="CQ32" s="162"/>
      <c r="CR32" s="162"/>
      <c r="CS32" s="162">
        <f>CS33+CS34</f>
        <v>16.3</v>
      </c>
      <c r="CT32" s="161">
        <f t="shared" si="18"/>
        <v>0</v>
      </c>
      <c r="CU32" s="161">
        <f>CU33+CU34</f>
        <v>0</v>
      </c>
      <c r="CV32" s="161">
        <f>CV33+CV34</f>
        <v>0</v>
      </c>
      <c r="CW32" s="161">
        <f>CW33+CW34</f>
        <v>0</v>
      </c>
      <c r="CX32" s="161">
        <f>CX33+CX34</f>
        <v>0</v>
      </c>
      <c r="CY32" s="162">
        <f t="shared" si="19"/>
        <v>0</v>
      </c>
      <c r="CZ32" s="162">
        <f>CZ33+CZ34</f>
        <v>0</v>
      </c>
      <c r="DA32" s="162">
        <f>DA33+DA34</f>
        <v>0</v>
      </c>
      <c r="DB32" s="162">
        <f>DB33+DB34</f>
        <v>0</v>
      </c>
      <c r="DC32" s="162">
        <f>DC33+DC34</f>
        <v>0</v>
      </c>
      <c r="DD32" s="162">
        <f t="shared" ref="DD32:DD39" si="31">DE32+DF32+DG32+DH32</f>
        <v>9.4</v>
      </c>
      <c r="DE32" s="162"/>
      <c r="DF32" s="162"/>
      <c r="DG32" s="162"/>
      <c r="DH32" s="162">
        <f>DH33+DH34</f>
        <v>9.4</v>
      </c>
      <c r="DI32" s="161">
        <f t="shared" si="20"/>
        <v>0</v>
      </c>
      <c r="DJ32" s="161">
        <f>DJ33+DJ34</f>
        <v>0</v>
      </c>
      <c r="DK32" s="161">
        <f>DK33+DK34</f>
        <v>0</v>
      </c>
      <c r="DL32" s="161">
        <f>DL33+DL34</f>
        <v>0</v>
      </c>
      <c r="DM32" s="161">
        <f>DM33+DM34</f>
        <v>0</v>
      </c>
      <c r="DN32" s="162">
        <f t="shared" si="21"/>
        <v>0</v>
      </c>
      <c r="DO32" s="162">
        <f>DO33+DO34</f>
        <v>0</v>
      </c>
      <c r="DP32" s="162">
        <f>DP33+DP34</f>
        <v>0</v>
      </c>
      <c r="DQ32" s="162">
        <f>DQ33+DQ34</f>
        <v>0</v>
      </c>
      <c r="DR32" s="162">
        <f>DR33+DR34</f>
        <v>0</v>
      </c>
    </row>
    <row r="33" spans="1:122">
      <c r="A33" s="1233"/>
      <c r="B33" s="1239"/>
      <c r="C33" s="1064"/>
      <c r="D33" s="58"/>
      <c r="E33" s="58"/>
      <c r="F33" s="59"/>
      <c r="G33" s="59"/>
      <c r="H33" s="59"/>
      <c r="I33" s="59"/>
      <c r="J33" s="59"/>
      <c r="K33" s="59"/>
      <c r="L33" s="59"/>
      <c r="M33" s="64"/>
      <c r="N33" s="60"/>
      <c r="O33" s="67"/>
      <c r="P33" s="59"/>
      <c r="Q33" s="59"/>
      <c r="R33" s="59"/>
      <c r="S33" s="59"/>
      <c r="T33" s="59"/>
      <c r="U33" s="59"/>
      <c r="V33" s="59"/>
      <c r="W33" s="1061"/>
      <c r="X33" s="58"/>
      <c r="Y33" s="65"/>
      <c r="Z33" s="66"/>
      <c r="AA33" s="66"/>
      <c r="AB33" s="66"/>
      <c r="AC33" s="12"/>
      <c r="AD33" s="18" t="s">
        <v>425</v>
      </c>
      <c r="AE33" s="18" t="s">
        <v>440</v>
      </c>
      <c r="AF33" s="18" t="s">
        <v>406</v>
      </c>
      <c r="AG33" s="162">
        <f t="shared" si="22"/>
        <v>0</v>
      </c>
      <c r="AH33" s="162">
        <f t="shared" si="22"/>
        <v>0</v>
      </c>
      <c r="AI33" s="162"/>
      <c r="AJ33" s="162"/>
      <c r="AK33" s="162"/>
      <c r="AL33" s="162"/>
      <c r="AM33" s="162"/>
      <c r="AN33" s="162"/>
      <c r="AO33" s="162"/>
      <c r="AP33" s="162"/>
      <c r="AQ33" s="161">
        <f t="shared" si="14"/>
        <v>0</v>
      </c>
      <c r="AR33" s="161"/>
      <c r="AS33" s="161"/>
      <c r="AT33" s="161"/>
      <c r="AU33" s="161"/>
      <c r="AV33" s="162">
        <f t="shared" si="15"/>
        <v>0</v>
      </c>
      <c r="AW33" s="162"/>
      <c r="AX33" s="162"/>
      <c r="AY33" s="162"/>
      <c r="AZ33" s="162"/>
      <c r="BA33" s="161">
        <f t="shared" si="16"/>
        <v>0</v>
      </c>
      <c r="BB33" s="161"/>
      <c r="BC33" s="161"/>
      <c r="BD33" s="161"/>
      <c r="BE33" s="161"/>
      <c r="BF33" s="161">
        <f t="shared" si="23"/>
        <v>0</v>
      </c>
      <c r="BG33" s="161"/>
      <c r="BH33" s="161"/>
      <c r="BI33" s="161"/>
      <c r="BJ33" s="161"/>
      <c r="BK33" s="162">
        <f t="shared" si="28"/>
        <v>0</v>
      </c>
      <c r="BL33" s="162">
        <f t="shared" si="29"/>
        <v>0</v>
      </c>
      <c r="BM33" s="162"/>
      <c r="BN33" s="162"/>
      <c r="BO33" s="162"/>
      <c r="BP33" s="162"/>
      <c r="BQ33" s="162"/>
      <c r="BR33" s="162"/>
      <c r="BS33" s="162"/>
      <c r="BT33" s="162"/>
      <c r="BU33" s="161">
        <f t="shared" ref="BU33:BU40" si="32">BV33+BW33+BX33+BY33</f>
        <v>0</v>
      </c>
      <c r="BV33" s="161"/>
      <c r="BW33" s="161"/>
      <c r="BX33" s="161"/>
      <c r="BY33" s="161"/>
      <c r="BZ33" s="162">
        <f t="shared" si="25"/>
        <v>0</v>
      </c>
      <c r="CA33" s="162"/>
      <c r="CB33" s="162"/>
      <c r="CC33" s="162"/>
      <c r="CD33" s="162"/>
      <c r="CE33" s="161">
        <f t="shared" si="26"/>
        <v>0</v>
      </c>
      <c r="CF33" s="161"/>
      <c r="CG33" s="161"/>
      <c r="CH33" s="161"/>
      <c r="CI33" s="161"/>
      <c r="CJ33" s="161">
        <f t="shared" si="27"/>
        <v>0</v>
      </c>
      <c r="CK33" s="161"/>
      <c r="CL33" s="161"/>
      <c r="CM33" s="161"/>
      <c r="CN33" s="161"/>
      <c r="CO33" s="162">
        <f t="shared" si="30"/>
        <v>0</v>
      </c>
      <c r="CP33" s="162"/>
      <c r="CQ33" s="162"/>
      <c r="CR33" s="162"/>
      <c r="CS33" s="162"/>
      <c r="CT33" s="161">
        <f t="shared" ref="CT33:CT57" si="33">CU33+CV33+CW33+CX33</f>
        <v>0</v>
      </c>
      <c r="CU33" s="161"/>
      <c r="CV33" s="161"/>
      <c r="CW33" s="161"/>
      <c r="CX33" s="161"/>
      <c r="CY33" s="162">
        <f t="shared" si="19"/>
        <v>0</v>
      </c>
      <c r="CZ33" s="162"/>
      <c r="DA33" s="162"/>
      <c r="DB33" s="162"/>
      <c r="DC33" s="162"/>
      <c r="DD33" s="162">
        <f t="shared" si="31"/>
        <v>0</v>
      </c>
      <c r="DE33" s="162"/>
      <c r="DF33" s="162"/>
      <c r="DG33" s="162"/>
      <c r="DH33" s="162"/>
      <c r="DI33" s="161">
        <f t="shared" si="20"/>
        <v>0</v>
      </c>
      <c r="DJ33" s="161"/>
      <c r="DK33" s="161"/>
      <c r="DL33" s="161"/>
      <c r="DM33" s="161"/>
      <c r="DN33" s="162">
        <f t="shared" si="21"/>
        <v>0</v>
      </c>
      <c r="DO33" s="162"/>
      <c r="DP33" s="162"/>
      <c r="DQ33" s="162"/>
      <c r="DR33" s="162"/>
    </row>
    <row r="34" spans="1:122">
      <c r="A34" s="1234"/>
      <c r="B34" s="1240"/>
      <c r="C34" s="1065"/>
      <c r="D34" s="58"/>
      <c r="E34" s="58"/>
      <c r="F34" s="59"/>
      <c r="G34" s="59"/>
      <c r="H34" s="59"/>
      <c r="I34" s="59"/>
      <c r="J34" s="59"/>
      <c r="K34" s="59"/>
      <c r="L34" s="59"/>
      <c r="M34" s="64"/>
      <c r="N34" s="60"/>
      <c r="O34" s="67"/>
      <c r="P34" s="59"/>
      <c r="Q34" s="59"/>
      <c r="R34" s="59"/>
      <c r="S34" s="59"/>
      <c r="T34" s="59"/>
      <c r="U34" s="59"/>
      <c r="V34" s="59"/>
      <c r="W34" s="1062"/>
      <c r="X34" s="58"/>
      <c r="Y34" s="65"/>
      <c r="Z34" s="66"/>
      <c r="AA34" s="66"/>
      <c r="AB34" s="66"/>
      <c r="AC34" s="12"/>
      <c r="AD34" s="18" t="s">
        <v>425</v>
      </c>
      <c r="AE34" s="18" t="s">
        <v>440</v>
      </c>
      <c r="AF34" s="18">
        <v>244</v>
      </c>
      <c r="AG34" s="162">
        <f t="shared" si="22"/>
        <v>23.9</v>
      </c>
      <c r="AH34" s="162">
        <f t="shared" si="22"/>
        <v>16.3</v>
      </c>
      <c r="AI34" s="162"/>
      <c r="AJ34" s="162"/>
      <c r="AK34" s="162"/>
      <c r="AL34" s="162"/>
      <c r="AM34" s="162"/>
      <c r="AN34" s="162"/>
      <c r="AO34" s="162">
        <v>23.9</v>
      </c>
      <c r="AP34" s="162">
        <v>16.3</v>
      </c>
      <c r="AQ34" s="161">
        <f t="shared" si="14"/>
        <v>0</v>
      </c>
      <c r="AR34" s="161"/>
      <c r="AS34" s="161"/>
      <c r="AT34" s="161"/>
      <c r="AU34" s="161"/>
      <c r="AV34" s="162">
        <f t="shared" si="15"/>
        <v>0</v>
      </c>
      <c r="AW34" s="162"/>
      <c r="AX34" s="162"/>
      <c r="AY34" s="162"/>
      <c r="AZ34" s="162"/>
      <c r="BA34" s="161">
        <f t="shared" si="16"/>
        <v>0</v>
      </c>
      <c r="BB34" s="161"/>
      <c r="BC34" s="161"/>
      <c r="BD34" s="161"/>
      <c r="BE34" s="161"/>
      <c r="BF34" s="161">
        <f t="shared" si="23"/>
        <v>0</v>
      </c>
      <c r="BG34" s="161"/>
      <c r="BH34" s="161"/>
      <c r="BI34" s="161"/>
      <c r="BJ34" s="161"/>
      <c r="BK34" s="162">
        <f t="shared" si="28"/>
        <v>17</v>
      </c>
      <c r="BL34" s="162">
        <f t="shared" si="29"/>
        <v>9.4</v>
      </c>
      <c r="BM34" s="162"/>
      <c r="BN34" s="162"/>
      <c r="BO34" s="162"/>
      <c r="BP34" s="162"/>
      <c r="BQ34" s="162"/>
      <c r="BR34" s="162"/>
      <c r="BS34" s="162">
        <v>17</v>
      </c>
      <c r="BT34" s="162">
        <v>9.4</v>
      </c>
      <c r="BU34" s="161">
        <f t="shared" si="32"/>
        <v>0</v>
      </c>
      <c r="BV34" s="161"/>
      <c r="BW34" s="161"/>
      <c r="BX34" s="161"/>
      <c r="BY34" s="161"/>
      <c r="BZ34" s="162">
        <f t="shared" si="25"/>
        <v>0</v>
      </c>
      <c r="CA34" s="162"/>
      <c r="CB34" s="162"/>
      <c r="CC34" s="162"/>
      <c r="CD34" s="162"/>
      <c r="CE34" s="161">
        <f t="shared" si="26"/>
        <v>0</v>
      </c>
      <c r="CF34" s="161"/>
      <c r="CG34" s="161"/>
      <c r="CH34" s="161"/>
      <c r="CI34" s="161"/>
      <c r="CJ34" s="161">
        <f t="shared" si="27"/>
        <v>0</v>
      </c>
      <c r="CK34" s="161"/>
      <c r="CL34" s="161"/>
      <c r="CM34" s="161"/>
      <c r="CN34" s="161"/>
      <c r="CO34" s="162">
        <f t="shared" si="30"/>
        <v>16.3</v>
      </c>
      <c r="CP34" s="162"/>
      <c r="CQ34" s="162"/>
      <c r="CR34" s="162"/>
      <c r="CS34" s="162">
        <v>16.3</v>
      </c>
      <c r="CT34" s="161">
        <f t="shared" si="33"/>
        <v>0</v>
      </c>
      <c r="CU34" s="161"/>
      <c r="CV34" s="161"/>
      <c r="CW34" s="161"/>
      <c r="CX34" s="161"/>
      <c r="CY34" s="162">
        <f t="shared" si="19"/>
        <v>0</v>
      </c>
      <c r="CZ34" s="162"/>
      <c r="DA34" s="162"/>
      <c r="DB34" s="162"/>
      <c r="DC34" s="162"/>
      <c r="DD34" s="162">
        <f t="shared" si="31"/>
        <v>9.4</v>
      </c>
      <c r="DE34" s="162"/>
      <c r="DF34" s="162"/>
      <c r="DG34" s="162"/>
      <c r="DH34" s="162">
        <v>9.4</v>
      </c>
      <c r="DI34" s="161">
        <f t="shared" si="20"/>
        <v>0</v>
      </c>
      <c r="DJ34" s="161"/>
      <c r="DK34" s="161"/>
      <c r="DL34" s="161"/>
      <c r="DM34" s="161"/>
      <c r="DN34" s="162">
        <f t="shared" si="21"/>
        <v>0</v>
      </c>
      <c r="DO34" s="162"/>
      <c r="DP34" s="162"/>
      <c r="DQ34" s="162"/>
      <c r="DR34" s="162"/>
    </row>
    <row r="35" spans="1:122" ht="22.5" customHeight="1">
      <c r="A35" s="1232" t="s">
        <v>118</v>
      </c>
      <c r="B35" s="1238">
        <v>6508</v>
      </c>
      <c r="C35" s="1243" t="s">
        <v>124</v>
      </c>
      <c r="D35" s="1243" t="s">
        <v>99</v>
      </c>
      <c r="E35" s="1251" t="s">
        <v>125</v>
      </c>
      <c r="F35" s="59"/>
      <c r="G35" s="59"/>
      <c r="H35" s="59"/>
      <c r="I35" s="59"/>
      <c r="J35" s="59"/>
      <c r="K35" s="59"/>
      <c r="L35" s="59"/>
      <c r="M35" s="1229" t="s">
        <v>123</v>
      </c>
      <c r="N35" s="60" t="s">
        <v>424</v>
      </c>
      <c r="O35" s="67" t="s">
        <v>74</v>
      </c>
      <c r="P35" s="59">
        <v>9</v>
      </c>
      <c r="Q35" s="59"/>
      <c r="R35" s="59"/>
      <c r="S35" s="59"/>
      <c r="T35" s="59"/>
      <c r="U35" s="59"/>
      <c r="V35" s="59"/>
      <c r="W35" s="1283" t="s">
        <v>45</v>
      </c>
      <c r="X35" s="1243" t="s">
        <v>391</v>
      </c>
      <c r="Y35" s="1243" t="s">
        <v>46</v>
      </c>
      <c r="Z35" s="1259" t="s">
        <v>96</v>
      </c>
      <c r="AA35" s="1308" t="s">
        <v>97</v>
      </c>
      <c r="AB35" s="1308" t="s">
        <v>98</v>
      </c>
      <c r="AC35" s="18"/>
      <c r="AD35" s="18" t="s">
        <v>156</v>
      </c>
      <c r="AE35" s="18"/>
      <c r="AF35" s="18"/>
      <c r="AG35" s="162">
        <f t="shared" si="22"/>
        <v>901.69999999999993</v>
      </c>
      <c r="AH35" s="162">
        <f t="shared" si="22"/>
        <v>581.9</v>
      </c>
      <c r="AI35" s="162">
        <f>AI36+AI37+AI38+AI39+AI40+AI41+AI42+AI43+AI44+AI45+AI46+AI47</f>
        <v>0</v>
      </c>
      <c r="AJ35" s="162"/>
      <c r="AK35" s="162">
        <f>AK36+AK37+AK38+AK39+AK40+AK41+AK42+AK43+AK44+AK45+AK46+AK47</f>
        <v>0</v>
      </c>
      <c r="AL35" s="162"/>
      <c r="AM35" s="162">
        <f>AM36+AM37+AM38+AM39+AM40+AM41+AM42+AM43+AM44+AM45+AM46+AM47</f>
        <v>0</v>
      </c>
      <c r="AN35" s="162"/>
      <c r="AO35" s="162">
        <f>AO36+AO37+AO38+AO39+AO40+AO41+AO42+AO43+AO44+AO45+AO46+AO47</f>
        <v>901.69999999999993</v>
      </c>
      <c r="AP35" s="162">
        <f>AP36+AP37+AP38+AP39+AP40+AP41+AP42+AP43+AP44+AP45+AP46+AP47</f>
        <v>581.9</v>
      </c>
      <c r="AQ35" s="161">
        <f t="shared" si="14"/>
        <v>591.30000000000007</v>
      </c>
      <c r="AR35" s="161">
        <f>AR36+AR37+AR38+AR39+AR40+AR41+AR42+AR43+AR44+AR45+AR46+AR47</f>
        <v>0</v>
      </c>
      <c r="AS35" s="161">
        <f>AS36+AS37+AS38+AS39+AS40+AS41+AS42+AS43+AS44+AS45+AS46+AS47</f>
        <v>0</v>
      </c>
      <c r="AT35" s="161">
        <f>AT36+AT37+AT38+AT39+AT40+AT41+AT42+AT43+AT44+AT45+AT46+AT47</f>
        <v>0</v>
      </c>
      <c r="AU35" s="161">
        <f>AU36+AU37+AU38+AU39+AU40+AU41+AU42+AU43+AU44+AU45+AU46+AU47</f>
        <v>591.30000000000007</v>
      </c>
      <c r="AV35" s="162">
        <f t="shared" si="15"/>
        <v>474.9</v>
      </c>
      <c r="AW35" s="162">
        <f>AW36+AW37+AW38+AW39+AW40+AW41+AW42+AW43+AW44+AW45+AW46+AW47</f>
        <v>0</v>
      </c>
      <c r="AX35" s="162">
        <f>AX36+AX37+AX38+AX39+AX40+AX41+AX42+AX43+AX44+AX45+AX46+AX47</f>
        <v>0</v>
      </c>
      <c r="AY35" s="162">
        <f>AY36+AY37+AY38+AY39+AY40+AY41+AY42+AY43+AY44+AY45+AY46+AY47</f>
        <v>0</v>
      </c>
      <c r="AZ35" s="162">
        <f>AZ36+AZ37+AZ38+AZ39+AZ40+AZ41+AZ42+AZ43+AZ44+AZ45+AZ46+AZ47</f>
        <v>474.9</v>
      </c>
      <c r="BA35" s="161">
        <f t="shared" si="16"/>
        <v>425.3</v>
      </c>
      <c r="BB35" s="161">
        <f>BB36+BB37+BB38+BB39+BB40+BB41+BB42+BB43+BB44+BB45+BB46+BB47</f>
        <v>0</v>
      </c>
      <c r="BC35" s="161">
        <f>BC36+BC37+BC38+BC39+BC40+BC41+BC42+BC43+BC44+BC45+BC46+BC47</f>
        <v>0</v>
      </c>
      <c r="BD35" s="161">
        <f>BD36+BD37+BD38+BD39+BD40+BD41+BD42+BD43+BD44+BD45+BD46+BD47</f>
        <v>0</v>
      </c>
      <c r="BE35" s="161">
        <f>BE36+BE37+BE38+BE39+BE40+BE41+BE42+BE43+BE44+BE45+BE46+BE47</f>
        <v>425.3</v>
      </c>
      <c r="BF35" s="161">
        <f t="shared" si="23"/>
        <v>425.3</v>
      </c>
      <c r="BG35" s="161">
        <f>BG36+BG37+BG38+BG39+BG40+BG41+BG42+BG43+BG44+BG45+BG46+BG47</f>
        <v>0</v>
      </c>
      <c r="BH35" s="161">
        <f>BH36+BH37+BH38+BH39+BH40+BH41+BH42+BH43+BH44+BH45+BH46+BH47</f>
        <v>0</v>
      </c>
      <c r="BI35" s="161">
        <f>BI36+BI37+BI38+BI39+BI40+BI41+BI42+BI43+BI44+BI45+BI46+BI47</f>
        <v>0</v>
      </c>
      <c r="BJ35" s="161">
        <f>BJ36+BJ37+BJ38+BJ39+BJ40+BJ41+BJ42+BJ43+BJ44+BJ45+BJ46+BJ47</f>
        <v>425.3</v>
      </c>
      <c r="BK35" s="162">
        <f t="shared" si="28"/>
        <v>516.69999999999993</v>
      </c>
      <c r="BL35" s="162">
        <f t="shared" si="29"/>
        <v>496.9</v>
      </c>
      <c r="BM35" s="162">
        <f>BM36+BM37+BM38+BM39+BM40+BM41+BM42+BM43+BM44+BM45+BM46+BM47</f>
        <v>0</v>
      </c>
      <c r="BN35" s="162"/>
      <c r="BO35" s="162">
        <f>BO36+BO37+BO38+BO39+BO40+BO41+BO42+BO43+BO44+BO45+BO46+BO47</f>
        <v>0</v>
      </c>
      <c r="BP35" s="162"/>
      <c r="BQ35" s="162">
        <f>BQ36+BQ37+BQ38+BQ39+BQ40+BQ41+BQ42+BQ43+BQ44+BQ45+BQ46+BQ47</f>
        <v>0</v>
      </c>
      <c r="BR35" s="162"/>
      <c r="BS35" s="162">
        <f>BS36+BS37+BS38+BS39+BS40+BS41+BS42+BS43+BS44+BS45+BS46+BS47</f>
        <v>516.69999999999993</v>
      </c>
      <c r="BT35" s="162">
        <f>BT36+BT37+BT38+BT39+BT40+BT41+BT42+BT43+BT44+BT45+BT46+BT47</f>
        <v>496.9</v>
      </c>
      <c r="BU35" s="161">
        <f t="shared" si="32"/>
        <v>524.30000000000007</v>
      </c>
      <c r="BV35" s="161">
        <f>BV36+BV37+BV38+BV39+BV40+BV41+BV42+BV43+BV44+BV45+BV46+BV47</f>
        <v>0</v>
      </c>
      <c r="BW35" s="161">
        <f>BW36+BW37+BW38+BW39+BW40+BW41+BW42+BW43+BW44+BW45+BW46+BW47</f>
        <v>0</v>
      </c>
      <c r="BX35" s="161">
        <f>BX36+BX37+BX38+BX39+BX40+BX41+BX42+BX43+BX44+BX45+BX46+BX47</f>
        <v>0</v>
      </c>
      <c r="BY35" s="161">
        <f>BY36+BY37+BY38+BY39+BY40+BY41+BY42+BY43+BY44+BY45+BY46+BY47</f>
        <v>524.30000000000007</v>
      </c>
      <c r="BZ35" s="162">
        <f t="shared" si="25"/>
        <v>474.9</v>
      </c>
      <c r="CA35" s="162">
        <f>CA36+CA37+CA38+CA39+CA40+CA41+CA42+CA43+CA44+CA45+CA46+CA47</f>
        <v>0</v>
      </c>
      <c r="CB35" s="162">
        <f>CB36+CB37+CB38+CB39+CB40+CB41+CB42+CB43+CB44+CB45+CB46+CB47</f>
        <v>0</v>
      </c>
      <c r="CC35" s="162">
        <f>CC36+CC37+CC38+CC39+CC40+CC41+CC42+CC43+CC44+CC45+CC46+CC47</f>
        <v>0</v>
      </c>
      <c r="CD35" s="162">
        <f>CD36+CD37+CD38+CD39+CD40+CD41+CD42+CD43+CD44+CD45+CD46+CD47</f>
        <v>474.9</v>
      </c>
      <c r="CE35" s="161">
        <f t="shared" si="26"/>
        <v>425.3</v>
      </c>
      <c r="CF35" s="161">
        <f>CF36+CF37+CF38+CF39+CF40+CF41+CF42+CF43+CF44+CF45+CF46+CF47</f>
        <v>0</v>
      </c>
      <c r="CG35" s="161">
        <f>CG36+CG37+CG38+CG39+CG40+CG41+CG42+CG43+CG44+CG45+CG46+CG47</f>
        <v>0</v>
      </c>
      <c r="CH35" s="161">
        <f>CH36+CH37+CH38+CH39+CH40+CH41+CH42+CH43+CH44+CH45+CH46+CH47</f>
        <v>0</v>
      </c>
      <c r="CI35" s="161">
        <f>CI36+CI37+CI38+CI39+CI40+CI41+CI42+CI43+CI44+CI45+CI46+CI47</f>
        <v>425.3</v>
      </c>
      <c r="CJ35" s="161">
        <f t="shared" si="27"/>
        <v>425.3</v>
      </c>
      <c r="CK35" s="161">
        <f>CK36+CK37+CK38+CK39+CK40+CK41+CK42+CK43+CK44+CK45+CK46+CK47</f>
        <v>0</v>
      </c>
      <c r="CL35" s="161">
        <f>CL36+CL37+CL38+CL39+CL40+CL41+CL42+CL43+CL44+CL45+CL46+CL47</f>
        <v>0</v>
      </c>
      <c r="CM35" s="161">
        <f>CM36+CM37+CM38+CM39+CM40+CM41+CM42+CM43+CM44+CM45+CM46+CM47</f>
        <v>0</v>
      </c>
      <c r="CN35" s="161">
        <f>CN36+CN37+CN38+CN39+CN40+CN41+CN42+CN43+CN44+CN45+CN46+CN47</f>
        <v>425.3</v>
      </c>
      <c r="CO35" s="162">
        <f t="shared" si="30"/>
        <v>581.9</v>
      </c>
      <c r="CP35" s="162"/>
      <c r="CQ35" s="162"/>
      <c r="CR35" s="162"/>
      <c r="CS35" s="162">
        <f>CS36+CS37+CS38+CS39+CS40+CS41+CS42+CS43+CS44+CS45+CS46+CS47</f>
        <v>581.9</v>
      </c>
      <c r="CT35" s="161">
        <f t="shared" si="33"/>
        <v>591.30000000000007</v>
      </c>
      <c r="CU35" s="161">
        <f>CU36+CU37+CU38+CU39+CU40+CU41+CU42+CU43+CU44+CU45+CU46+CU47</f>
        <v>0</v>
      </c>
      <c r="CV35" s="161">
        <f>CV36+CV37+CV38+CV39+CV40+CV41+CV42+CV43+CV44+CV45+CV46+CV47</f>
        <v>0</v>
      </c>
      <c r="CW35" s="161">
        <f>CW36+CW37+CW38+CW39+CW40+CW41+CW42+CW43+CW44+CW45+CW46+CW47</f>
        <v>0</v>
      </c>
      <c r="CX35" s="161">
        <f>CX36+CX37+CX38+CX39+CX40+CX41+CX42+CX43+CX44+CX45+CX46+CX47</f>
        <v>591.30000000000007</v>
      </c>
      <c r="CY35" s="162">
        <f t="shared" si="19"/>
        <v>474.9</v>
      </c>
      <c r="CZ35" s="162">
        <f>CZ36+CZ37+CZ38+CZ39+CZ40+CZ41+CZ42+CZ43+CZ44+CZ45+CZ46+CZ47</f>
        <v>0</v>
      </c>
      <c r="DA35" s="162">
        <f>DA36+DA37+DA38+DA39+DA40+DA41+DA42+DA43+DA44+DA45+DA46+DA47</f>
        <v>0</v>
      </c>
      <c r="DB35" s="162">
        <f>DB36+DB37+DB38+DB39+DB40+DB41+DB42+DB43+DB44+DB45+DB46+DB47</f>
        <v>0</v>
      </c>
      <c r="DC35" s="162">
        <f>DC36+DC37+DC38+DC39+DC40+DC41+DC42+DC43+DC44+DC45+DC46+DC47</f>
        <v>474.9</v>
      </c>
      <c r="DD35" s="162">
        <f t="shared" si="31"/>
        <v>496.9</v>
      </c>
      <c r="DE35" s="162"/>
      <c r="DF35" s="162"/>
      <c r="DG35" s="162"/>
      <c r="DH35" s="162">
        <f>DH36+DH37+DH38+DH39+DH40+DH41+DH42+DH43+DH44+DH45+DH46+DH47</f>
        <v>496.9</v>
      </c>
      <c r="DI35" s="161">
        <f t="shared" si="20"/>
        <v>524.30000000000007</v>
      </c>
      <c r="DJ35" s="161">
        <f>DJ36+DJ37+DJ38+DJ39+DJ40+DJ41+DJ42+DJ43+DJ44+DJ45+DJ46+DJ47</f>
        <v>0</v>
      </c>
      <c r="DK35" s="161">
        <f>DK36+DK37+DK38+DK39+DK40+DK41+DK42+DK43+DK44+DK45+DK46+DK47</f>
        <v>0</v>
      </c>
      <c r="DL35" s="161">
        <f>DL36+DL37+DL38+DL39+DL40+DL41+DL42+DL43+DL44+DL45+DL46+DL47</f>
        <v>0</v>
      </c>
      <c r="DM35" s="161">
        <f>DM36+DM37+DM38+DM39+DM40+DM41+DM42+DM43+DM44+DM45+DM46+DM47</f>
        <v>524.30000000000007</v>
      </c>
      <c r="DN35" s="162">
        <f t="shared" si="21"/>
        <v>474.9</v>
      </c>
      <c r="DO35" s="162">
        <f>DO36+DO37+DO38+DO39+DO40+DO41+DO42+DO43+DO44+DO45+DO46+DO47</f>
        <v>0</v>
      </c>
      <c r="DP35" s="162">
        <f>DP36+DP37+DP38+DP39+DP40+DP41+DP42+DP43+DP44+DP45+DP46+DP47</f>
        <v>0</v>
      </c>
      <c r="DQ35" s="162">
        <f>DQ36+DQ37+DQ38+DQ39+DQ40+DQ41+DQ42+DQ43+DQ44+DQ45+DQ46+DQ47</f>
        <v>0</v>
      </c>
      <c r="DR35" s="162">
        <f>DR36+DR37+DR38+DR39+DR40+DR41+DR42+DR43+DR44+DR45+DR46+DR47</f>
        <v>474.9</v>
      </c>
    </row>
    <row r="36" spans="1:122">
      <c r="A36" s="1233"/>
      <c r="B36" s="1239"/>
      <c r="C36" s="1064"/>
      <c r="D36" s="1064"/>
      <c r="E36" s="1070"/>
      <c r="F36" s="59"/>
      <c r="G36" s="59"/>
      <c r="H36" s="59"/>
      <c r="I36" s="59"/>
      <c r="J36" s="59"/>
      <c r="K36" s="59"/>
      <c r="L36" s="59"/>
      <c r="M36" s="1230"/>
      <c r="N36" s="60"/>
      <c r="O36" s="67"/>
      <c r="P36" s="59"/>
      <c r="Q36" s="59"/>
      <c r="R36" s="59"/>
      <c r="S36" s="59"/>
      <c r="T36" s="59"/>
      <c r="U36" s="59"/>
      <c r="V36" s="59"/>
      <c r="W36" s="1061"/>
      <c r="X36" s="1064"/>
      <c r="Y36" s="1064"/>
      <c r="Z36" s="1260"/>
      <c r="AA36" s="1309"/>
      <c r="AB36" s="1309"/>
      <c r="AC36" s="18"/>
      <c r="AD36" s="18" t="s">
        <v>156</v>
      </c>
      <c r="AE36" s="18" t="s">
        <v>423</v>
      </c>
      <c r="AF36" s="18" t="s">
        <v>399</v>
      </c>
      <c r="AG36" s="162">
        <f t="shared" si="22"/>
        <v>3</v>
      </c>
      <c r="AH36" s="162">
        <f t="shared" si="22"/>
        <v>3</v>
      </c>
      <c r="AI36" s="162"/>
      <c r="AJ36" s="162"/>
      <c r="AK36" s="162"/>
      <c r="AL36" s="162"/>
      <c r="AM36" s="162"/>
      <c r="AN36" s="162"/>
      <c r="AO36" s="162">
        <v>3</v>
      </c>
      <c r="AP36" s="162">
        <v>3</v>
      </c>
      <c r="AQ36" s="161">
        <f t="shared" si="14"/>
        <v>0</v>
      </c>
      <c r="AR36" s="161"/>
      <c r="AS36" s="161"/>
      <c r="AT36" s="161"/>
      <c r="AU36" s="161">
        <v>0</v>
      </c>
      <c r="AV36" s="162">
        <f t="shared" si="15"/>
        <v>0</v>
      </c>
      <c r="AW36" s="162"/>
      <c r="AX36" s="162"/>
      <c r="AY36" s="162"/>
      <c r="AZ36" s="162">
        <v>0</v>
      </c>
      <c r="BA36" s="161">
        <f t="shared" si="16"/>
        <v>0</v>
      </c>
      <c r="BB36" s="161"/>
      <c r="BC36" s="161"/>
      <c r="BD36" s="161"/>
      <c r="BE36" s="161">
        <v>0</v>
      </c>
      <c r="BF36" s="161">
        <f t="shared" si="23"/>
        <v>0</v>
      </c>
      <c r="BG36" s="161"/>
      <c r="BH36" s="161"/>
      <c r="BI36" s="161"/>
      <c r="BJ36" s="161">
        <v>0</v>
      </c>
      <c r="BK36" s="162">
        <f t="shared" si="28"/>
        <v>3</v>
      </c>
      <c r="BL36" s="162">
        <f t="shared" si="29"/>
        <v>3</v>
      </c>
      <c r="BM36" s="162"/>
      <c r="BN36" s="162"/>
      <c r="BO36" s="162"/>
      <c r="BP36" s="162"/>
      <c r="BQ36" s="162"/>
      <c r="BR36" s="162"/>
      <c r="BS36" s="162">
        <v>3</v>
      </c>
      <c r="BT36" s="162">
        <v>3</v>
      </c>
      <c r="BU36" s="161">
        <f t="shared" si="32"/>
        <v>0</v>
      </c>
      <c r="BV36" s="161"/>
      <c r="BW36" s="161"/>
      <c r="BX36" s="161"/>
      <c r="BY36" s="161">
        <v>0</v>
      </c>
      <c r="BZ36" s="162">
        <f t="shared" si="25"/>
        <v>0</v>
      </c>
      <c r="CA36" s="162"/>
      <c r="CB36" s="162"/>
      <c r="CC36" s="162"/>
      <c r="CD36" s="162">
        <v>0</v>
      </c>
      <c r="CE36" s="161">
        <f t="shared" si="26"/>
        <v>0</v>
      </c>
      <c r="CF36" s="161"/>
      <c r="CG36" s="161"/>
      <c r="CH36" s="161"/>
      <c r="CI36" s="161">
        <v>0</v>
      </c>
      <c r="CJ36" s="161">
        <f t="shared" si="27"/>
        <v>0</v>
      </c>
      <c r="CK36" s="161"/>
      <c r="CL36" s="161"/>
      <c r="CM36" s="161"/>
      <c r="CN36" s="161">
        <v>0</v>
      </c>
      <c r="CO36" s="162">
        <f t="shared" si="30"/>
        <v>3</v>
      </c>
      <c r="CP36" s="162"/>
      <c r="CQ36" s="162"/>
      <c r="CR36" s="162"/>
      <c r="CS36" s="162">
        <v>3</v>
      </c>
      <c r="CT36" s="161">
        <f t="shared" si="33"/>
        <v>0</v>
      </c>
      <c r="CU36" s="161"/>
      <c r="CV36" s="161"/>
      <c r="CW36" s="161"/>
      <c r="CX36" s="161">
        <v>0</v>
      </c>
      <c r="CY36" s="162">
        <f t="shared" si="19"/>
        <v>0</v>
      </c>
      <c r="CZ36" s="162"/>
      <c r="DA36" s="162"/>
      <c r="DB36" s="162"/>
      <c r="DC36" s="162">
        <v>0</v>
      </c>
      <c r="DD36" s="162">
        <f t="shared" si="31"/>
        <v>3</v>
      </c>
      <c r="DE36" s="162"/>
      <c r="DF36" s="162"/>
      <c r="DG36" s="162"/>
      <c r="DH36" s="162">
        <v>3</v>
      </c>
      <c r="DI36" s="161">
        <f t="shared" si="20"/>
        <v>0</v>
      </c>
      <c r="DJ36" s="161"/>
      <c r="DK36" s="161"/>
      <c r="DL36" s="161"/>
      <c r="DM36" s="161">
        <v>0</v>
      </c>
      <c r="DN36" s="162">
        <f t="shared" si="21"/>
        <v>0</v>
      </c>
      <c r="DO36" s="162"/>
      <c r="DP36" s="162"/>
      <c r="DQ36" s="162"/>
      <c r="DR36" s="162">
        <v>0</v>
      </c>
    </row>
    <row r="37" spans="1:122">
      <c r="A37" s="1233"/>
      <c r="B37" s="1239"/>
      <c r="C37" s="1064"/>
      <c r="D37" s="1064"/>
      <c r="E37" s="1070"/>
      <c r="F37" s="59"/>
      <c r="G37" s="59"/>
      <c r="H37" s="59"/>
      <c r="I37" s="59"/>
      <c r="J37" s="59"/>
      <c r="K37" s="59"/>
      <c r="L37" s="59"/>
      <c r="M37" s="1230"/>
      <c r="N37" s="60"/>
      <c r="O37" s="67"/>
      <c r="P37" s="59"/>
      <c r="Q37" s="59"/>
      <c r="R37" s="59"/>
      <c r="S37" s="59"/>
      <c r="T37" s="59"/>
      <c r="U37" s="59"/>
      <c r="V37" s="59"/>
      <c r="W37" s="1061"/>
      <c r="X37" s="1064"/>
      <c r="Y37" s="1064"/>
      <c r="Z37" s="1260"/>
      <c r="AA37" s="1309"/>
      <c r="AB37" s="1309"/>
      <c r="AC37" s="18"/>
      <c r="AD37" s="18" t="s">
        <v>156</v>
      </c>
      <c r="AE37" s="18" t="s">
        <v>432</v>
      </c>
      <c r="AF37" s="18" t="s">
        <v>399</v>
      </c>
      <c r="AG37" s="162">
        <f t="shared" si="22"/>
        <v>5</v>
      </c>
      <c r="AH37" s="162">
        <f t="shared" si="22"/>
        <v>5</v>
      </c>
      <c r="AI37" s="162"/>
      <c r="AJ37" s="162"/>
      <c r="AK37" s="162"/>
      <c r="AL37" s="162"/>
      <c r="AM37" s="162"/>
      <c r="AN37" s="162"/>
      <c r="AO37" s="162">
        <v>5</v>
      </c>
      <c r="AP37" s="162">
        <v>5</v>
      </c>
      <c r="AQ37" s="161">
        <f t="shared" si="14"/>
        <v>0</v>
      </c>
      <c r="AR37" s="161"/>
      <c r="AS37" s="161"/>
      <c r="AT37" s="161"/>
      <c r="AU37" s="161">
        <v>0</v>
      </c>
      <c r="AV37" s="162">
        <f t="shared" si="15"/>
        <v>0</v>
      </c>
      <c r="AW37" s="162"/>
      <c r="AX37" s="162"/>
      <c r="AY37" s="162"/>
      <c r="AZ37" s="162">
        <v>0</v>
      </c>
      <c r="BA37" s="161">
        <f t="shared" si="16"/>
        <v>0</v>
      </c>
      <c r="BB37" s="161"/>
      <c r="BC37" s="161"/>
      <c r="BD37" s="161"/>
      <c r="BE37" s="161">
        <v>0</v>
      </c>
      <c r="BF37" s="161">
        <f t="shared" si="23"/>
        <v>0</v>
      </c>
      <c r="BG37" s="161"/>
      <c r="BH37" s="161"/>
      <c r="BI37" s="161"/>
      <c r="BJ37" s="161">
        <v>0</v>
      </c>
      <c r="BK37" s="162">
        <f t="shared" si="28"/>
        <v>5</v>
      </c>
      <c r="BL37" s="162">
        <f t="shared" si="29"/>
        <v>5</v>
      </c>
      <c r="BM37" s="162"/>
      <c r="BN37" s="162"/>
      <c r="BO37" s="162"/>
      <c r="BP37" s="162"/>
      <c r="BQ37" s="162"/>
      <c r="BR37" s="162"/>
      <c r="BS37" s="162">
        <v>5</v>
      </c>
      <c r="BT37" s="162">
        <v>5</v>
      </c>
      <c r="BU37" s="161">
        <f t="shared" si="32"/>
        <v>0</v>
      </c>
      <c r="BV37" s="161"/>
      <c r="BW37" s="161"/>
      <c r="BX37" s="161"/>
      <c r="BY37" s="161">
        <v>0</v>
      </c>
      <c r="BZ37" s="162">
        <f t="shared" si="25"/>
        <v>0</v>
      </c>
      <c r="CA37" s="162"/>
      <c r="CB37" s="162"/>
      <c r="CC37" s="162"/>
      <c r="CD37" s="162">
        <v>0</v>
      </c>
      <c r="CE37" s="161">
        <f t="shared" si="26"/>
        <v>0</v>
      </c>
      <c r="CF37" s="161"/>
      <c r="CG37" s="161"/>
      <c r="CH37" s="161"/>
      <c r="CI37" s="161">
        <v>0</v>
      </c>
      <c r="CJ37" s="161">
        <f t="shared" si="27"/>
        <v>0</v>
      </c>
      <c r="CK37" s="161"/>
      <c r="CL37" s="161"/>
      <c r="CM37" s="161"/>
      <c r="CN37" s="161">
        <v>0</v>
      </c>
      <c r="CO37" s="162">
        <f t="shared" si="30"/>
        <v>5</v>
      </c>
      <c r="CP37" s="162"/>
      <c r="CQ37" s="162"/>
      <c r="CR37" s="162"/>
      <c r="CS37" s="162">
        <v>5</v>
      </c>
      <c r="CT37" s="161">
        <f t="shared" si="33"/>
        <v>0</v>
      </c>
      <c r="CU37" s="161"/>
      <c r="CV37" s="161"/>
      <c r="CW37" s="161"/>
      <c r="CX37" s="161">
        <v>0</v>
      </c>
      <c r="CY37" s="162">
        <f t="shared" si="19"/>
        <v>0</v>
      </c>
      <c r="CZ37" s="162"/>
      <c r="DA37" s="162"/>
      <c r="DB37" s="162"/>
      <c r="DC37" s="162">
        <v>0</v>
      </c>
      <c r="DD37" s="162">
        <f t="shared" si="31"/>
        <v>5</v>
      </c>
      <c r="DE37" s="162"/>
      <c r="DF37" s="162"/>
      <c r="DG37" s="162"/>
      <c r="DH37" s="162">
        <v>5</v>
      </c>
      <c r="DI37" s="161">
        <f t="shared" si="20"/>
        <v>0</v>
      </c>
      <c r="DJ37" s="161"/>
      <c r="DK37" s="161"/>
      <c r="DL37" s="161"/>
      <c r="DM37" s="161">
        <v>0</v>
      </c>
      <c r="DN37" s="162">
        <f t="shared" si="21"/>
        <v>0</v>
      </c>
      <c r="DO37" s="162"/>
      <c r="DP37" s="162"/>
      <c r="DQ37" s="162"/>
      <c r="DR37" s="162">
        <v>0</v>
      </c>
    </row>
    <row r="38" spans="1:122">
      <c r="A38" s="1233"/>
      <c r="B38" s="1239"/>
      <c r="C38" s="1064"/>
      <c r="D38" s="1064"/>
      <c r="E38" s="1070"/>
      <c r="F38" s="59"/>
      <c r="G38" s="59"/>
      <c r="H38" s="59"/>
      <c r="I38" s="59"/>
      <c r="J38" s="59"/>
      <c r="K38" s="59"/>
      <c r="L38" s="59"/>
      <c r="M38" s="1230"/>
      <c r="N38" s="60"/>
      <c r="O38" s="67"/>
      <c r="P38" s="59"/>
      <c r="Q38" s="59"/>
      <c r="R38" s="59"/>
      <c r="S38" s="59"/>
      <c r="T38" s="59"/>
      <c r="U38" s="59"/>
      <c r="V38" s="59"/>
      <c r="W38" s="1061"/>
      <c r="X38" s="1064"/>
      <c r="Y38" s="1064"/>
      <c r="Z38" s="1260"/>
      <c r="AA38" s="1309"/>
      <c r="AB38" s="1309"/>
      <c r="AC38" s="18"/>
      <c r="AD38" s="18" t="s">
        <v>156</v>
      </c>
      <c r="AE38" s="18" t="s">
        <v>202</v>
      </c>
      <c r="AF38" s="18" t="s">
        <v>399</v>
      </c>
      <c r="AG38" s="162">
        <f t="shared" si="22"/>
        <v>0</v>
      </c>
      <c r="AH38" s="162">
        <f t="shared" si="22"/>
        <v>0</v>
      </c>
      <c r="AI38" s="162"/>
      <c r="AJ38" s="162"/>
      <c r="AK38" s="162"/>
      <c r="AL38" s="162"/>
      <c r="AM38" s="162"/>
      <c r="AN38" s="162"/>
      <c r="AO38" s="162"/>
      <c r="AP38" s="162"/>
      <c r="AQ38" s="161">
        <f t="shared" si="14"/>
        <v>514.70000000000005</v>
      </c>
      <c r="AR38" s="161"/>
      <c r="AS38" s="161"/>
      <c r="AT38" s="161"/>
      <c r="AU38" s="161">
        <v>514.70000000000005</v>
      </c>
      <c r="AV38" s="162">
        <f t="shared" si="15"/>
        <v>474.9</v>
      </c>
      <c r="AW38" s="162"/>
      <c r="AX38" s="162"/>
      <c r="AY38" s="162"/>
      <c r="AZ38" s="162">
        <v>474.9</v>
      </c>
      <c r="BA38" s="161">
        <f t="shared" si="16"/>
        <v>425.3</v>
      </c>
      <c r="BB38" s="161"/>
      <c r="BC38" s="161"/>
      <c r="BD38" s="161"/>
      <c r="BE38" s="161">
        <v>425.3</v>
      </c>
      <c r="BF38" s="161">
        <f t="shared" si="23"/>
        <v>425.3</v>
      </c>
      <c r="BG38" s="161"/>
      <c r="BH38" s="161"/>
      <c r="BI38" s="161"/>
      <c r="BJ38" s="161">
        <v>425.3</v>
      </c>
      <c r="BK38" s="162">
        <f t="shared" si="28"/>
        <v>0</v>
      </c>
      <c r="BL38" s="162">
        <f t="shared" si="29"/>
        <v>0</v>
      </c>
      <c r="BM38" s="162"/>
      <c r="BN38" s="162"/>
      <c r="BO38" s="162"/>
      <c r="BP38" s="162"/>
      <c r="BQ38" s="162"/>
      <c r="BR38" s="162"/>
      <c r="BS38" s="162"/>
      <c r="BT38" s="162"/>
      <c r="BU38" s="161">
        <f t="shared" si="32"/>
        <v>514.70000000000005</v>
      </c>
      <c r="BV38" s="161"/>
      <c r="BW38" s="161"/>
      <c r="BX38" s="161"/>
      <c r="BY38" s="161">
        <v>514.70000000000005</v>
      </c>
      <c r="BZ38" s="162">
        <f t="shared" si="25"/>
        <v>474.9</v>
      </c>
      <c r="CA38" s="162"/>
      <c r="CB38" s="162"/>
      <c r="CC38" s="162"/>
      <c r="CD38" s="162">
        <v>474.9</v>
      </c>
      <c r="CE38" s="161">
        <f t="shared" si="26"/>
        <v>425.3</v>
      </c>
      <c r="CF38" s="161"/>
      <c r="CG38" s="161"/>
      <c r="CH38" s="161"/>
      <c r="CI38" s="161">
        <v>425.3</v>
      </c>
      <c r="CJ38" s="161">
        <f t="shared" si="27"/>
        <v>425.3</v>
      </c>
      <c r="CK38" s="161"/>
      <c r="CL38" s="161"/>
      <c r="CM38" s="161"/>
      <c r="CN38" s="161">
        <v>425.3</v>
      </c>
      <c r="CO38" s="162">
        <f t="shared" si="30"/>
        <v>0</v>
      </c>
      <c r="CP38" s="162"/>
      <c r="CQ38" s="162"/>
      <c r="CR38" s="162"/>
      <c r="CS38" s="162"/>
      <c r="CT38" s="161">
        <f t="shared" si="33"/>
        <v>514.70000000000005</v>
      </c>
      <c r="CU38" s="161"/>
      <c r="CV38" s="161"/>
      <c r="CW38" s="161"/>
      <c r="CX38" s="161">
        <v>514.70000000000005</v>
      </c>
      <c r="CY38" s="162">
        <f t="shared" si="19"/>
        <v>474.9</v>
      </c>
      <c r="CZ38" s="162"/>
      <c r="DA38" s="162"/>
      <c r="DB38" s="162"/>
      <c r="DC38" s="162">
        <v>474.9</v>
      </c>
      <c r="DD38" s="162">
        <f t="shared" si="31"/>
        <v>0</v>
      </c>
      <c r="DE38" s="162"/>
      <c r="DF38" s="162"/>
      <c r="DG38" s="162"/>
      <c r="DH38" s="162"/>
      <c r="DI38" s="161">
        <f t="shared" si="20"/>
        <v>514.70000000000005</v>
      </c>
      <c r="DJ38" s="161"/>
      <c r="DK38" s="161"/>
      <c r="DL38" s="161"/>
      <c r="DM38" s="161">
        <v>514.70000000000005</v>
      </c>
      <c r="DN38" s="162">
        <f t="shared" si="21"/>
        <v>474.9</v>
      </c>
      <c r="DO38" s="162"/>
      <c r="DP38" s="162"/>
      <c r="DQ38" s="162"/>
      <c r="DR38" s="162">
        <v>474.9</v>
      </c>
    </row>
    <row r="39" spans="1:122">
      <c r="A39" s="1233"/>
      <c r="B39" s="1239"/>
      <c r="C39" s="1064"/>
      <c r="D39" s="1064"/>
      <c r="E39" s="1070"/>
      <c r="F39" s="59"/>
      <c r="G39" s="59"/>
      <c r="H39" s="59"/>
      <c r="I39" s="59"/>
      <c r="J39" s="59"/>
      <c r="K39" s="59"/>
      <c r="L39" s="59"/>
      <c r="M39" s="1230"/>
      <c r="N39" s="60"/>
      <c r="O39" s="67"/>
      <c r="P39" s="59"/>
      <c r="Q39" s="59"/>
      <c r="R39" s="59"/>
      <c r="S39" s="59"/>
      <c r="T39" s="59"/>
      <c r="U39" s="59"/>
      <c r="V39" s="59"/>
      <c r="W39" s="1061"/>
      <c r="X39" s="1064"/>
      <c r="Y39" s="1064"/>
      <c r="Z39" s="1260"/>
      <c r="AA39" s="1309"/>
      <c r="AB39" s="1309"/>
      <c r="AC39" s="18"/>
      <c r="AD39" s="18" t="s">
        <v>156</v>
      </c>
      <c r="AE39" s="18" t="s">
        <v>404</v>
      </c>
      <c r="AF39" s="18">
        <v>244</v>
      </c>
      <c r="AG39" s="162">
        <f t="shared" si="22"/>
        <v>501.9</v>
      </c>
      <c r="AH39" s="162">
        <f t="shared" si="22"/>
        <v>488.9</v>
      </c>
      <c r="AI39" s="162"/>
      <c r="AJ39" s="162"/>
      <c r="AK39" s="162"/>
      <c r="AL39" s="162"/>
      <c r="AM39" s="162"/>
      <c r="AN39" s="162"/>
      <c r="AO39" s="162">
        <v>501.9</v>
      </c>
      <c r="AP39" s="162">
        <v>488.9</v>
      </c>
      <c r="AQ39" s="161">
        <f t="shared" si="14"/>
        <v>0</v>
      </c>
      <c r="AR39" s="161"/>
      <c r="AS39" s="161"/>
      <c r="AT39" s="161"/>
      <c r="AU39" s="161">
        <v>0</v>
      </c>
      <c r="AV39" s="162">
        <f t="shared" si="15"/>
        <v>0</v>
      </c>
      <c r="AW39" s="162"/>
      <c r="AX39" s="162"/>
      <c r="AY39" s="162"/>
      <c r="AZ39" s="162">
        <v>0</v>
      </c>
      <c r="BA39" s="161">
        <f t="shared" si="16"/>
        <v>0</v>
      </c>
      <c r="BB39" s="161"/>
      <c r="BC39" s="161"/>
      <c r="BD39" s="161"/>
      <c r="BE39" s="161">
        <v>0</v>
      </c>
      <c r="BF39" s="161">
        <f t="shared" si="23"/>
        <v>0</v>
      </c>
      <c r="BG39" s="161"/>
      <c r="BH39" s="161"/>
      <c r="BI39" s="161"/>
      <c r="BJ39" s="161">
        <v>0</v>
      </c>
      <c r="BK39" s="162">
        <f t="shared" si="28"/>
        <v>501.9</v>
      </c>
      <c r="BL39" s="162">
        <f t="shared" si="29"/>
        <v>488.9</v>
      </c>
      <c r="BM39" s="162"/>
      <c r="BN39" s="162"/>
      <c r="BO39" s="162"/>
      <c r="BP39" s="162"/>
      <c r="BQ39" s="162"/>
      <c r="BR39" s="162"/>
      <c r="BS39" s="162">
        <v>501.9</v>
      </c>
      <c r="BT39" s="162">
        <v>488.9</v>
      </c>
      <c r="BU39" s="161">
        <f t="shared" si="32"/>
        <v>0</v>
      </c>
      <c r="BV39" s="161"/>
      <c r="BW39" s="161"/>
      <c r="BX39" s="161"/>
      <c r="BY39" s="161">
        <v>0</v>
      </c>
      <c r="BZ39" s="162">
        <f t="shared" si="25"/>
        <v>0</v>
      </c>
      <c r="CA39" s="162"/>
      <c r="CB39" s="162"/>
      <c r="CC39" s="162"/>
      <c r="CD39" s="162">
        <v>0</v>
      </c>
      <c r="CE39" s="161">
        <f t="shared" si="26"/>
        <v>0</v>
      </c>
      <c r="CF39" s="161"/>
      <c r="CG39" s="161"/>
      <c r="CH39" s="161"/>
      <c r="CI39" s="161">
        <v>0</v>
      </c>
      <c r="CJ39" s="161">
        <f t="shared" si="27"/>
        <v>0</v>
      </c>
      <c r="CK39" s="161"/>
      <c r="CL39" s="161"/>
      <c r="CM39" s="161"/>
      <c r="CN39" s="161">
        <v>0</v>
      </c>
      <c r="CO39" s="162">
        <f t="shared" si="30"/>
        <v>488.9</v>
      </c>
      <c r="CP39" s="162"/>
      <c r="CQ39" s="162"/>
      <c r="CR39" s="162"/>
      <c r="CS39" s="162">
        <v>488.9</v>
      </c>
      <c r="CT39" s="161">
        <f t="shared" si="33"/>
        <v>0</v>
      </c>
      <c r="CU39" s="161"/>
      <c r="CV39" s="161"/>
      <c r="CW39" s="161"/>
      <c r="CX39" s="161">
        <v>0</v>
      </c>
      <c r="CY39" s="162">
        <f t="shared" si="19"/>
        <v>0</v>
      </c>
      <c r="CZ39" s="162"/>
      <c r="DA39" s="162"/>
      <c r="DB39" s="162"/>
      <c r="DC39" s="162">
        <v>0</v>
      </c>
      <c r="DD39" s="162">
        <f t="shared" si="31"/>
        <v>488.9</v>
      </c>
      <c r="DE39" s="162"/>
      <c r="DF39" s="162"/>
      <c r="DG39" s="162"/>
      <c r="DH39" s="162">
        <v>488.9</v>
      </c>
      <c r="DI39" s="161">
        <f t="shared" si="20"/>
        <v>0</v>
      </c>
      <c r="DJ39" s="161"/>
      <c r="DK39" s="161"/>
      <c r="DL39" s="161"/>
      <c r="DM39" s="161">
        <v>0</v>
      </c>
      <c r="DN39" s="162">
        <f t="shared" si="21"/>
        <v>0</v>
      </c>
      <c r="DO39" s="162"/>
      <c r="DP39" s="162"/>
      <c r="DQ39" s="162"/>
      <c r="DR39" s="162">
        <v>0</v>
      </c>
    </row>
    <row r="40" spans="1:122" ht="18" customHeight="1">
      <c r="A40" s="1233"/>
      <c r="B40" s="1239"/>
      <c r="C40" s="1064"/>
      <c r="D40" s="1064"/>
      <c r="E40" s="1070"/>
      <c r="F40" s="59"/>
      <c r="G40" s="59"/>
      <c r="H40" s="59"/>
      <c r="I40" s="59"/>
      <c r="J40" s="59"/>
      <c r="K40" s="59"/>
      <c r="L40" s="59"/>
      <c r="M40" s="1230"/>
      <c r="N40" s="60"/>
      <c r="O40" s="67"/>
      <c r="P40" s="59"/>
      <c r="Q40" s="59"/>
      <c r="R40" s="59"/>
      <c r="S40" s="59"/>
      <c r="T40" s="59"/>
      <c r="U40" s="59"/>
      <c r="V40" s="59"/>
      <c r="W40" s="1061"/>
      <c r="X40" s="1064"/>
      <c r="Y40" s="1064"/>
      <c r="Z40" s="1260"/>
      <c r="AA40" s="1309"/>
      <c r="AB40" s="1309"/>
      <c r="AC40" s="18"/>
      <c r="AD40" s="18" t="s">
        <v>156</v>
      </c>
      <c r="AE40" s="18" t="s">
        <v>106</v>
      </c>
      <c r="AF40" s="18" t="s">
        <v>399</v>
      </c>
      <c r="AG40" s="162">
        <f t="shared" si="22"/>
        <v>0</v>
      </c>
      <c r="AH40" s="162"/>
      <c r="AI40" s="162"/>
      <c r="AJ40" s="162"/>
      <c r="AK40" s="162"/>
      <c r="AL40" s="162"/>
      <c r="AM40" s="162"/>
      <c r="AN40" s="162"/>
      <c r="AO40" s="162"/>
      <c r="AP40" s="162"/>
      <c r="AQ40" s="161">
        <f t="shared" si="14"/>
        <v>9.6</v>
      </c>
      <c r="AR40" s="161"/>
      <c r="AS40" s="161"/>
      <c r="AT40" s="161"/>
      <c r="AU40" s="161">
        <v>9.6</v>
      </c>
      <c r="AV40" s="162">
        <f t="shared" si="15"/>
        <v>0</v>
      </c>
      <c r="AW40" s="162"/>
      <c r="AX40" s="162"/>
      <c r="AY40" s="162"/>
      <c r="AZ40" s="162"/>
      <c r="BA40" s="161">
        <f t="shared" si="16"/>
        <v>0</v>
      </c>
      <c r="BB40" s="161"/>
      <c r="BC40" s="161"/>
      <c r="BD40" s="161"/>
      <c r="BE40" s="161"/>
      <c r="BF40" s="161">
        <f t="shared" si="23"/>
        <v>0</v>
      </c>
      <c r="BG40" s="161"/>
      <c r="BH40" s="161"/>
      <c r="BI40" s="161"/>
      <c r="BJ40" s="161"/>
      <c r="BK40" s="162">
        <f t="shared" si="28"/>
        <v>0</v>
      </c>
      <c r="BL40" s="162"/>
      <c r="BM40" s="162"/>
      <c r="BN40" s="162"/>
      <c r="BO40" s="162"/>
      <c r="BP40" s="162"/>
      <c r="BQ40" s="162"/>
      <c r="BR40" s="162"/>
      <c r="BS40" s="162"/>
      <c r="BT40" s="162"/>
      <c r="BU40" s="161">
        <f t="shared" si="32"/>
        <v>9.6</v>
      </c>
      <c r="BV40" s="161"/>
      <c r="BW40" s="161"/>
      <c r="BX40" s="161"/>
      <c r="BY40" s="161">
        <v>9.6</v>
      </c>
      <c r="BZ40" s="162">
        <f t="shared" si="25"/>
        <v>0</v>
      </c>
      <c r="CA40" s="162"/>
      <c r="CB40" s="162"/>
      <c r="CC40" s="162"/>
      <c r="CD40" s="162"/>
      <c r="CE40" s="161">
        <f t="shared" si="26"/>
        <v>0</v>
      </c>
      <c r="CF40" s="161"/>
      <c r="CG40" s="161"/>
      <c r="CH40" s="161"/>
      <c r="CI40" s="161"/>
      <c r="CJ40" s="161">
        <f t="shared" si="27"/>
        <v>0</v>
      </c>
      <c r="CK40" s="161"/>
      <c r="CL40" s="161"/>
      <c r="CM40" s="161"/>
      <c r="CN40" s="161"/>
      <c r="CO40" s="162"/>
      <c r="CP40" s="162"/>
      <c r="CQ40" s="162"/>
      <c r="CR40" s="162"/>
      <c r="CS40" s="162"/>
      <c r="CT40" s="161">
        <f t="shared" si="33"/>
        <v>9.6</v>
      </c>
      <c r="CU40" s="161"/>
      <c r="CV40" s="161"/>
      <c r="CW40" s="161"/>
      <c r="CX40" s="161">
        <v>9.6</v>
      </c>
      <c r="CY40" s="162">
        <f t="shared" si="19"/>
        <v>0</v>
      </c>
      <c r="CZ40" s="162"/>
      <c r="DA40" s="162"/>
      <c r="DB40" s="162"/>
      <c r="DC40" s="162"/>
      <c r="DD40" s="162"/>
      <c r="DE40" s="162"/>
      <c r="DF40" s="162"/>
      <c r="DG40" s="162"/>
      <c r="DH40" s="162"/>
      <c r="DI40" s="161">
        <f t="shared" si="20"/>
        <v>9.6</v>
      </c>
      <c r="DJ40" s="161"/>
      <c r="DK40" s="161"/>
      <c r="DL40" s="161"/>
      <c r="DM40" s="161">
        <v>9.6</v>
      </c>
      <c r="DN40" s="162">
        <f t="shared" si="21"/>
        <v>0</v>
      </c>
      <c r="DO40" s="162"/>
      <c r="DP40" s="162"/>
      <c r="DQ40" s="162"/>
      <c r="DR40" s="162"/>
    </row>
    <row r="41" spans="1:122" ht="13.5" customHeight="1">
      <c r="A41" s="1233"/>
      <c r="B41" s="1239"/>
      <c r="C41" s="1064"/>
      <c r="D41" s="1064"/>
      <c r="E41" s="1070"/>
      <c r="F41" s="59"/>
      <c r="G41" s="59"/>
      <c r="H41" s="59"/>
      <c r="I41" s="59"/>
      <c r="J41" s="59"/>
      <c r="K41" s="59"/>
      <c r="L41" s="59"/>
      <c r="M41" s="1230"/>
      <c r="N41" s="60"/>
      <c r="O41" s="67"/>
      <c r="P41" s="59"/>
      <c r="Q41" s="59"/>
      <c r="R41" s="59"/>
      <c r="S41" s="59"/>
      <c r="T41" s="59"/>
      <c r="U41" s="59"/>
      <c r="V41" s="59"/>
      <c r="W41" s="1061"/>
      <c r="X41" s="1064"/>
      <c r="Y41" s="1064"/>
      <c r="Z41" s="1260"/>
      <c r="AA41" s="1310"/>
      <c r="AB41" s="1310"/>
      <c r="AC41" s="18"/>
      <c r="AD41" s="18" t="s">
        <v>156</v>
      </c>
      <c r="AE41" s="18" t="s">
        <v>193</v>
      </c>
      <c r="AF41" s="18" t="s">
        <v>399</v>
      </c>
      <c r="AG41" s="162">
        <f t="shared" ref="AG41:AH110" si="34">AI41+AK41+AM41+AO41</f>
        <v>6.8</v>
      </c>
      <c r="AH41" s="162">
        <f t="shared" si="22"/>
        <v>0</v>
      </c>
      <c r="AI41" s="162"/>
      <c r="AJ41" s="162"/>
      <c r="AK41" s="162"/>
      <c r="AL41" s="162"/>
      <c r="AM41" s="162"/>
      <c r="AN41" s="162"/>
      <c r="AO41" s="162">
        <v>6.8</v>
      </c>
      <c r="AP41" s="162">
        <v>0</v>
      </c>
      <c r="AQ41" s="161">
        <f t="shared" ref="AQ41:AQ110" si="35">AR41+AS41+AT41+AU41</f>
        <v>0</v>
      </c>
      <c r="AR41" s="161"/>
      <c r="AS41" s="161"/>
      <c r="AT41" s="161"/>
      <c r="AU41" s="161">
        <v>0</v>
      </c>
      <c r="AV41" s="162">
        <f t="shared" ref="AV41:AV110" si="36">AW41+AX41+AY41+AZ41</f>
        <v>0</v>
      </c>
      <c r="AW41" s="162"/>
      <c r="AX41" s="162"/>
      <c r="AY41" s="162"/>
      <c r="AZ41" s="162"/>
      <c r="BA41" s="161">
        <f t="shared" ref="BA41:BA110" si="37">BB41+BC41+BD41+BE41</f>
        <v>0</v>
      </c>
      <c r="BB41" s="161"/>
      <c r="BC41" s="161"/>
      <c r="BD41" s="161"/>
      <c r="BE41" s="161"/>
      <c r="BF41" s="161">
        <f t="shared" ref="BF41:BF49" si="38">BG41+BH41+BI41+BJ41</f>
        <v>0</v>
      </c>
      <c r="BG41" s="161"/>
      <c r="BH41" s="161"/>
      <c r="BI41" s="161"/>
      <c r="BJ41" s="161"/>
      <c r="BK41" s="162">
        <f t="shared" ref="BK41:BK49" si="39">BM41+BO41+BQ41+BS41</f>
        <v>6.8</v>
      </c>
      <c r="BL41" s="162">
        <f t="shared" si="29"/>
        <v>0</v>
      </c>
      <c r="BM41" s="162"/>
      <c r="BN41" s="162"/>
      <c r="BO41" s="162"/>
      <c r="BP41" s="162"/>
      <c r="BQ41" s="162"/>
      <c r="BR41" s="162"/>
      <c r="BS41" s="162">
        <v>6.8</v>
      </c>
      <c r="BT41" s="162">
        <v>0</v>
      </c>
      <c r="BU41" s="161">
        <f t="shared" ref="BU41:BU57" si="40">BV41+BW41+BX41+BY41</f>
        <v>0</v>
      </c>
      <c r="BV41" s="161"/>
      <c r="BW41" s="161"/>
      <c r="BX41" s="161"/>
      <c r="BY41" s="161">
        <v>0</v>
      </c>
      <c r="BZ41" s="162">
        <f t="shared" ref="BZ41:BZ49" si="41">CA41+CB41+CC41+CD41</f>
        <v>0</v>
      </c>
      <c r="CA41" s="162"/>
      <c r="CB41" s="162"/>
      <c r="CC41" s="162"/>
      <c r="CD41" s="162"/>
      <c r="CE41" s="161">
        <f t="shared" ref="CE41:CE49" si="42">CF41+CG41+CH41+CI41</f>
        <v>0</v>
      </c>
      <c r="CF41" s="161"/>
      <c r="CG41" s="161"/>
      <c r="CH41" s="161"/>
      <c r="CI41" s="161"/>
      <c r="CJ41" s="161">
        <f t="shared" ref="CJ41:CJ49" si="43">CK41+CL41+CM41+CN41</f>
        <v>0</v>
      </c>
      <c r="CK41" s="161"/>
      <c r="CL41" s="161"/>
      <c r="CM41" s="161"/>
      <c r="CN41" s="161"/>
      <c r="CO41" s="162">
        <f t="shared" ref="CO41:CO48" si="44">CP41+CQ41+CR41+CS41</f>
        <v>0</v>
      </c>
      <c r="CP41" s="162"/>
      <c r="CQ41" s="162"/>
      <c r="CR41" s="162"/>
      <c r="CS41" s="162">
        <v>0</v>
      </c>
      <c r="CT41" s="161">
        <f t="shared" si="33"/>
        <v>0</v>
      </c>
      <c r="CU41" s="161"/>
      <c r="CV41" s="161"/>
      <c r="CW41" s="161"/>
      <c r="CX41" s="161">
        <v>0</v>
      </c>
      <c r="CY41" s="162">
        <f t="shared" si="19"/>
        <v>0</v>
      </c>
      <c r="CZ41" s="162"/>
      <c r="DA41" s="162"/>
      <c r="DB41" s="162"/>
      <c r="DC41" s="162"/>
      <c r="DD41" s="162">
        <f t="shared" ref="DD41:DD48" si="45">DE41+DF41+DG41+DH41</f>
        <v>0</v>
      </c>
      <c r="DE41" s="162"/>
      <c r="DF41" s="162"/>
      <c r="DG41" s="162"/>
      <c r="DH41" s="162">
        <v>0</v>
      </c>
      <c r="DI41" s="161">
        <f t="shared" si="20"/>
        <v>0</v>
      </c>
      <c r="DJ41" s="161"/>
      <c r="DK41" s="161"/>
      <c r="DL41" s="161"/>
      <c r="DM41" s="161">
        <v>0</v>
      </c>
      <c r="DN41" s="162">
        <f t="shared" si="21"/>
        <v>0</v>
      </c>
      <c r="DO41" s="162"/>
      <c r="DP41" s="162"/>
      <c r="DQ41" s="162"/>
      <c r="DR41" s="162"/>
    </row>
    <row r="42" spans="1:122" ht="18.75" customHeight="1">
      <c r="A42" s="1233"/>
      <c r="B42" s="1239"/>
      <c r="C42" s="1064"/>
      <c r="D42" s="1064"/>
      <c r="E42" s="1070"/>
      <c r="F42" s="59"/>
      <c r="G42" s="59"/>
      <c r="H42" s="59"/>
      <c r="I42" s="59"/>
      <c r="J42" s="59"/>
      <c r="K42" s="59"/>
      <c r="L42" s="59"/>
      <c r="M42" s="1230"/>
      <c r="N42" s="60"/>
      <c r="O42" s="67"/>
      <c r="P42" s="59"/>
      <c r="Q42" s="59"/>
      <c r="R42" s="59"/>
      <c r="S42" s="59"/>
      <c r="T42" s="59"/>
      <c r="U42" s="59"/>
      <c r="V42" s="59"/>
      <c r="W42" s="1061"/>
      <c r="X42" s="1064"/>
      <c r="Y42" s="1064"/>
      <c r="Z42" s="1260"/>
      <c r="AA42" s="69"/>
      <c r="AB42" s="69"/>
      <c r="AC42" s="18"/>
      <c r="AD42" s="18" t="s">
        <v>156</v>
      </c>
      <c r="AE42" s="18" t="s">
        <v>420</v>
      </c>
      <c r="AF42" s="18" t="s">
        <v>402</v>
      </c>
      <c r="AG42" s="162">
        <f t="shared" si="34"/>
        <v>385</v>
      </c>
      <c r="AH42" s="162">
        <f t="shared" si="22"/>
        <v>85</v>
      </c>
      <c r="AI42" s="162"/>
      <c r="AJ42" s="162"/>
      <c r="AK42" s="162"/>
      <c r="AL42" s="162"/>
      <c r="AM42" s="162"/>
      <c r="AN42" s="162"/>
      <c r="AO42" s="162">
        <v>385</v>
      </c>
      <c r="AP42" s="162">
        <v>85</v>
      </c>
      <c r="AQ42" s="161">
        <f t="shared" si="35"/>
        <v>67</v>
      </c>
      <c r="AR42" s="161"/>
      <c r="AS42" s="161"/>
      <c r="AT42" s="161"/>
      <c r="AU42" s="161">
        <v>67</v>
      </c>
      <c r="AV42" s="162">
        <f t="shared" si="36"/>
        <v>0</v>
      </c>
      <c r="AW42" s="162"/>
      <c r="AX42" s="162"/>
      <c r="AY42" s="162"/>
      <c r="AZ42" s="162"/>
      <c r="BA42" s="161">
        <f t="shared" si="37"/>
        <v>0</v>
      </c>
      <c r="BB42" s="161"/>
      <c r="BC42" s="161"/>
      <c r="BD42" s="161"/>
      <c r="BE42" s="161"/>
      <c r="BF42" s="161">
        <f t="shared" si="38"/>
        <v>0</v>
      </c>
      <c r="BG42" s="161"/>
      <c r="BH42" s="161"/>
      <c r="BI42" s="161"/>
      <c r="BJ42" s="161"/>
      <c r="BK42" s="162">
        <f t="shared" si="39"/>
        <v>0</v>
      </c>
      <c r="BL42" s="162">
        <f t="shared" si="29"/>
        <v>0</v>
      </c>
      <c r="BM42" s="162"/>
      <c r="BN42" s="162"/>
      <c r="BO42" s="162"/>
      <c r="BP42" s="162"/>
      <c r="BQ42" s="162"/>
      <c r="BR42" s="162"/>
      <c r="BS42" s="162">
        <v>0</v>
      </c>
      <c r="BT42" s="162">
        <v>0</v>
      </c>
      <c r="BU42" s="161">
        <f t="shared" si="40"/>
        <v>0</v>
      </c>
      <c r="BV42" s="161"/>
      <c r="BW42" s="161"/>
      <c r="BX42" s="161"/>
      <c r="BY42" s="161">
        <v>0</v>
      </c>
      <c r="BZ42" s="162">
        <f t="shared" si="41"/>
        <v>0</v>
      </c>
      <c r="CA42" s="162"/>
      <c r="CB42" s="162"/>
      <c r="CC42" s="162"/>
      <c r="CD42" s="162"/>
      <c r="CE42" s="161">
        <f t="shared" si="42"/>
        <v>0</v>
      </c>
      <c r="CF42" s="161"/>
      <c r="CG42" s="161"/>
      <c r="CH42" s="161"/>
      <c r="CI42" s="161"/>
      <c r="CJ42" s="161">
        <f t="shared" si="43"/>
        <v>0</v>
      </c>
      <c r="CK42" s="161"/>
      <c r="CL42" s="161"/>
      <c r="CM42" s="161"/>
      <c r="CN42" s="161"/>
      <c r="CO42" s="162">
        <f t="shared" si="44"/>
        <v>85</v>
      </c>
      <c r="CP42" s="162"/>
      <c r="CQ42" s="162"/>
      <c r="CR42" s="162"/>
      <c r="CS42" s="162">
        <v>85</v>
      </c>
      <c r="CT42" s="161">
        <f t="shared" si="33"/>
        <v>67</v>
      </c>
      <c r="CU42" s="161"/>
      <c r="CV42" s="161"/>
      <c r="CW42" s="161"/>
      <c r="CX42" s="161">
        <v>67</v>
      </c>
      <c r="CY42" s="162">
        <f t="shared" si="19"/>
        <v>0</v>
      </c>
      <c r="CZ42" s="162"/>
      <c r="DA42" s="162"/>
      <c r="DB42" s="162"/>
      <c r="DC42" s="162"/>
      <c r="DD42" s="162">
        <f t="shared" si="45"/>
        <v>0</v>
      </c>
      <c r="DE42" s="162"/>
      <c r="DF42" s="162"/>
      <c r="DG42" s="162"/>
      <c r="DH42" s="162">
        <v>0</v>
      </c>
      <c r="DI42" s="161">
        <f t="shared" si="20"/>
        <v>0</v>
      </c>
      <c r="DJ42" s="161"/>
      <c r="DK42" s="161"/>
      <c r="DL42" s="161"/>
      <c r="DM42" s="161">
        <v>0</v>
      </c>
      <c r="DN42" s="162">
        <f t="shared" si="21"/>
        <v>0</v>
      </c>
      <c r="DO42" s="162"/>
      <c r="DP42" s="162"/>
      <c r="DQ42" s="162"/>
      <c r="DR42" s="162"/>
    </row>
    <row r="43" spans="1:122" ht="21.75" hidden="1" customHeight="1">
      <c r="A43" s="1233"/>
      <c r="B43" s="1239"/>
      <c r="C43" s="1064"/>
      <c r="D43" s="1064"/>
      <c r="E43" s="1070"/>
      <c r="F43" s="59"/>
      <c r="G43" s="59"/>
      <c r="H43" s="59"/>
      <c r="I43" s="59"/>
      <c r="J43" s="59"/>
      <c r="K43" s="59"/>
      <c r="L43" s="59"/>
      <c r="M43" s="1230"/>
      <c r="N43" s="60"/>
      <c r="O43" s="67"/>
      <c r="P43" s="59"/>
      <c r="Q43" s="59"/>
      <c r="R43" s="59"/>
      <c r="S43" s="59"/>
      <c r="T43" s="59"/>
      <c r="U43" s="59"/>
      <c r="V43" s="59"/>
      <c r="W43" s="1061"/>
      <c r="X43" s="1064"/>
      <c r="Y43" s="1064"/>
      <c r="Z43" s="1260"/>
      <c r="AA43" s="69"/>
      <c r="AB43" s="69"/>
      <c r="AC43" s="18"/>
      <c r="AD43" s="18" t="s">
        <v>156</v>
      </c>
      <c r="AE43" s="18" t="s">
        <v>441</v>
      </c>
      <c r="AF43" s="18" t="s">
        <v>401</v>
      </c>
      <c r="AG43" s="162">
        <f t="shared" si="34"/>
        <v>0</v>
      </c>
      <c r="AH43" s="162">
        <f t="shared" si="34"/>
        <v>0</v>
      </c>
      <c r="AI43" s="162"/>
      <c r="AJ43" s="162"/>
      <c r="AK43" s="162"/>
      <c r="AL43" s="162"/>
      <c r="AM43" s="162"/>
      <c r="AN43" s="162"/>
      <c r="AO43" s="162"/>
      <c r="AP43" s="162"/>
      <c r="AQ43" s="161">
        <f t="shared" si="35"/>
        <v>0</v>
      </c>
      <c r="AR43" s="161"/>
      <c r="AS43" s="161"/>
      <c r="AT43" s="161"/>
      <c r="AU43" s="161"/>
      <c r="AV43" s="162">
        <f t="shared" si="36"/>
        <v>0</v>
      </c>
      <c r="AW43" s="162"/>
      <c r="AX43" s="162"/>
      <c r="AY43" s="162"/>
      <c r="AZ43" s="162"/>
      <c r="BA43" s="161">
        <f t="shared" si="37"/>
        <v>0</v>
      </c>
      <c r="BB43" s="161"/>
      <c r="BC43" s="161"/>
      <c r="BD43" s="161"/>
      <c r="BE43" s="161"/>
      <c r="BF43" s="161">
        <f t="shared" si="38"/>
        <v>0</v>
      </c>
      <c r="BG43" s="161"/>
      <c r="BH43" s="161"/>
      <c r="BI43" s="161"/>
      <c r="BJ43" s="161"/>
      <c r="BK43" s="162">
        <f t="shared" si="39"/>
        <v>0</v>
      </c>
      <c r="BL43" s="162">
        <f t="shared" si="29"/>
        <v>0</v>
      </c>
      <c r="BM43" s="162"/>
      <c r="BN43" s="162"/>
      <c r="BO43" s="162"/>
      <c r="BP43" s="162"/>
      <c r="BQ43" s="162"/>
      <c r="BR43" s="162"/>
      <c r="BS43" s="162"/>
      <c r="BT43" s="162"/>
      <c r="BU43" s="161">
        <f t="shared" si="40"/>
        <v>0</v>
      </c>
      <c r="BV43" s="161"/>
      <c r="BW43" s="161"/>
      <c r="BX43" s="161"/>
      <c r="BY43" s="161"/>
      <c r="BZ43" s="162">
        <f t="shared" si="41"/>
        <v>0</v>
      </c>
      <c r="CA43" s="162"/>
      <c r="CB43" s="162"/>
      <c r="CC43" s="162"/>
      <c r="CD43" s="162"/>
      <c r="CE43" s="161">
        <f t="shared" si="42"/>
        <v>0</v>
      </c>
      <c r="CF43" s="161"/>
      <c r="CG43" s="161"/>
      <c r="CH43" s="161"/>
      <c r="CI43" s="161"/>
      <c r="CJ43" s="161">
        <f t="shared" si="43"/>
        <v>0</v>
      </c>
      <c r="CK43" s="161"/>
      <c r="CL43" s="161"/>
      <c r="CM43" s="161"/>
      <c r="CN43" s="161"/>
      <c r="CO43" s="162">
        <f t="shared" si="44"/>
        <v>0</v>
      </c>
      <c r="CP43" s="162"/>
      <c r="CQ43" s="162"/>
      <c r="CR43" s="162"/>
      <c r="CS43" s="162"/>
      <c r="CT43" s="161">
        <f t="shared" si="33"/>
        <v>0</v>
      </c>
      <c r="CU43" s="161"/>
      <c r="CV43" s="161"/>
      <c r="CW43" s="161"/>
      <c r="CX43" s="161"/>
      <c r="CY43" s="162">
        <f t="shared" si="19"/>
        <v>0</v>
      </c>
      <c r="CZ43" s="162"/>
      <c r="DA43" s="162"/>
      <c r="DB43" s="162"/>
      <c r="DC43" s="162"/>
      <c r="DD43" s="162">
        <f t="shared" si="45"/>
        <v>0</v>
      </c>
      <c r="DE43" s="162"/>
      <c r="DF43" s="162"/>
      <c r="DG43" s="162"/>
      <c r="DH43" s="162"/>
      <c r="DI43" s="161">
        <f t="shared" si="20"/>
        <v>0</v>
      </c>
      <c r="DJ43" s="161"/>
      <c r="DK43" s="161"/>
      <c r="DL43" s="161"/>
      <c r="DM43" s="161"/>
      <c r="DN43" s="162">
        <f t="shared" si="21"/>
        <v>0</v>
      </c>
      <c r="DO43" s="162"/>
      <c r="DP43" s="162"/>
      <c r="DQ43" s="162"/>
      <c r="DR43" s="162"/>
    </row>
    <row r="44" spans="1:122" ht="18.75" hidden="1" customHeight="1">
      <c r="A44" s="1233"/>
      <c r="B44" s="1239"/>
      <c r="C44" s="1064"/>
      <c r="D44" s="1064"/>
      <c r="E44" s="1070"/>
      <c r="F44" s="59"/>
      <c r="G44" s="59"/>
      <c r="H44" s="59"/>
      <c r="I44" s="59"/>
      <c r="J44" s="59"/>
      <c r="K44" s="59"/>
      <c r="L44" s="59"/>
      <c r="M44" s="1230"/>
      <c r="N44" s="60"/>
      <c r="O44" s="67"/>
      <c r="P44" s="59"/>
      <c r="Q44" s="59"/>
      <c r="R44" s="59"/>
      <c r="S44" s="59"/>
      <c r="T44" s="59"/>
      <c r="U44" s="59"/>
      <c r="V44" s="59"/>
      <c r="W44" s="1061"/>
      <c r="X44" s="1064"/>
      <c r="Y44" s="1064"/>
      <c r="Z44" s="1260"/>
      <c r="AA44" s="69"/>
      <c r="AB44" s="69"/>
      <c r="AC44" s="18"/>
      <c r="AD44" s="18" t="s">
        <v>156</v>
      </c>
      <c r="AE44" s="18" t="s">
        <v>442</v>
      </c>
      <c r="AF44" s="18" t="s">
        <v>399</v>
      </c>
      <c r="AG44" s="162">
        <f t="shared" si="34"/>
        <v>0</v>
      </c>
      <c r="AH44" s="162">
        <f t="shared" si="34"/>
        <v>0</v>
      </c>
      <c r="AI44" s="162"/>
      <c r="AJ44" s="162"/>
      <c r="AK44" s="162"/>
      <c r="AL44" s="162"/>
      <c r="AM44" s="162"/>
      <c r="AN44" s="162"/>
      <c r="AO44" s="162"/>
      <c r="AP44" s="162"/>
      <c r="AQ44" s="161">
        <f t="shared" si="35"/>
        <v>0</v>
      </c>
      <c r="AR44" s="161"/>
      <c r="AS44" s="161"/>
      <c r="AT44" s="161"/>
      <c r="AU44" s="161"/>
      <c r="AV44" s="162">
        <f t="shared" si="36"/>
        <v>0</v>
      </c>
      <c r="AW44" s="162"/>
      <c r="AX44" s="162"/>
      <c r="AY44" s="162"/>
      <c r="AZ44" s="162"/>
      <c r="BA44" s="161">
        <f t="shared" si="37"/>
        <v>0</v>
      </c>
      <c r="BB44" s="161"/>
      <c r="BC44" s="161"/>
      <c r="BD44" s="161"/>
      <c r="BE44" s="161"/>
      <c r="BF44" s="161">
        <f t="shared" si="38"/>
        <v>0</v>
      </c>
      <c r="BG44" s="161"/>
      <c r="BH44" s="161"/>
      <c r="BI44" s="161"/>
      <c r="BJ44" s="161"/>
      <c r="BK44" s="162">
        <f t="shared" si="39"/>
        <v>0</v>
      </c>
      <c r="BL44" s="162">
        <f t="shared" si="29"/>
        <v>0</v>
      </c>
      <c r="BM44" s="162"/>
      <c r="BN44" s="162"/>
      <c r="BO44" s="162"/>
      <c r="BP44" s="162"/>
      <c r="BQ44" s="162"/>
      <c r="BR44" s="162"/>
      <c r="BS44" s="162"/>
      <c r="BT44" s="162"/>
      <c r="BU44" s="161">
        <f t="shared" si="40"/>
        <v>0</v>
      </c>
      <c r="BV44" s="161"/>
      <c r="BW44" s="161"/>
      <c r="BX44" s="161"/>
      <c r="BY44" s="161"/>
      <c r="BZ44" s="162">
        <f t="shared" si="41"/>
        <v>0</v>
      </c>
      <c r="CA44" s="162"/>
      <c r="CB44" s="162"/>
      <c r="CC44" s="162"/>
      <c r="CD44" s="162"/>
      <c r="CE44" s="161">
        <f t="shared" si="42"/>
        <v>0</v>
      </c>
      <c r="CF44" s="161"/>
      <c r="CG44" s="161"/>
      <c r="CH44" s="161"/>
      <c r="CI44" s="161"/>
      <c r="CJ44" s="161">
        <f t="shared" si="43"/>
        <v>0</v>
      </c>
      <c r="CK44" s="161"/>
      <c r="CL44" s="161"/>
      <c r="CM44" s="161"/>
      <c r="CN44" s="161"/>
      <c r="CO44" s="162">
        <f t="shared" si="44"/>
        <v>0</v>
      </c>
      <c r="CP44" s="162"/>
      <c r="CQ44" s="162"/>
      <c r="CR44" s="162"/>
      <c r="CS44" s="162"/>
      <c r="CT44" s="161">
        <f t="shared" si="33"/>
        <v>0</v>
      </c>
      <c r="CU44" s="161"/>
      <c r="CV44" s="161"/>
      <c r="CW44" s="161"/>
      <c r="CX44" s="161"/>
      <c r="CY44" s="162">
        <f t="shared" si="19"/>
        <v>0</v>
      </c>
      <c r="CZ44" s="162"/>
      <c r="DA44" s="162"/>
      <c r="DB44" s="162"/>
      <c r="DC44" s="162"/>
      <c r="DD44" s="162">
        <f t="shared" si="45"/>
        <v>0</v>
      </c>
      <c r="DE44" s="162"/>
      <c r="DF44" s="162"/>
      <c r="DG44" s="162"/>
      <c r="DH44" s="162"/>
      <c r="DI44" s="161">
        <f t="shared" si="20"/>
        <v>0</v>
      </c>
      <c r="DJ44" s="161"/>
      <c r="DK44" s="161"/>
      <c r="DL44" s="161"/>
      <c r="DM44" s="161"/>
      <c r="DN44" s="162">
        <f t="shared" si="21"/>
        <v>0</v>
      </c>
      <c r="DO44" s="162"/>
      <c r="DP44" s="162"/>
      <c r="DQ44" s="162"/>
      <c r="DR44" s="162"/>
    </row>
    <row r="45" spans="1:122" ht="18" hidden="1" customHeight="1">
      <c r="A45" s="1233"/>
      <c r="B45" s="1239"/>
      <c r="C45" s="1064"/>
      <c r="D45" s="1064"/>
      <c r="E45" s="1070"/>
      <c r="F45" s="59"/>
      <c r="G45" s="59"/>
      <c r="H45" s="59"/>
      <c r="I45" s="59"/>
      <c r="J45" s="59"/>
      <c r="K45" s="59"/>
      <c r="L45" s="59"/>
      <c r="M45" s="1230"/>
      <c r="N45" s="60"/>
      <c r="O45" s="67"/>
      <c r="P45" s="59"/>
      <c r="Q45" s="59"/>
      <c r="R45" s="59"/>
      <c r="S45" s="59"/>
      <c r="T45" s="59"/>
      <c r="U45" s="59"/>
      <c r="V45" s="59"/>
      <c r="W45" s="1061"/>
      <c r="X45" s="1064"/>
      <c r="Y45" s="1064"/>
      <c r="Z45" s="1260"/>
      <c r="AA45" s="69"/>
      <c r="AB45" s="69"/>
      <c r="AC45" s="18"/>
      <c r="AD45" s="18" t="s">
        <v>156</v>
      </c>
      <c r="AE45" s="18" t="s">
        <v>452</v>
      </c>
      <c r="AF45" s="18" t="s">
        <v>399</v>
      </c>
      <c r="AG45" s="162">
        <f t="shared" si="34"/>
        <v>0</v>
      </c>
      <c r="AH45" s="162">
        <f t="shared" si="34"/>
        <v>0</v>
      </c>
      <c r="AI45" s="162"/>
      <c r="AJ45" s="162"/>
      <c r="AK45" s="162"/>
      <c r="AL45" s="162"/>
      <c r="AM45" s="162"/>
      <c r="AN45" s="162"/>
      <c r="AO45" s="162"/>
      <c r="AP45" s="162"/>
      <c r="AQ45" s="161">
        <f t="shared" si="35"/>
        <v>0</v>
      </c>
      <c r="AR45" s="161"/>
      <c r="AS45" s="161"/>
      <c r="AT45" s="161"/>
      <c r="AU45" s="161"/>
      <c r="AV45" s="162">
        <f t="shared" si="36"/>
        <v>0</v>
      </c>
      <c r="AW45" s="162"/>
      <c r="AX45" s="162"/>
      <c r="AY45" s="162"/>
      <c r="AZ45" s="162"/>
      <c r="BA45" s="161">
        <f t="shared" si="37"/>
        <v>0</v>
      </c>
      <c r="BB45" s="161"/>
      <c r="BC45" s="161"/>
      <c r="BD45" s="161"/>
      <c r="BE45" s="161"/>
      <c r="BF45" s="161">
        <f t="shared" si="38"/>
        <v>0</v>
      </c>
      <c r="BG45" s="161"/>
      <c r="BH45" s="161"/>
      <c r="BI45" s="161"/>
      <c r="BJ45" s="161"/>
      <c r="BK45" s="162">
        <f t="shared" si="39"/>
        <v>0</v>
      </c>
      <c r="BL45" s="162">
        <f t="shared" si="29"/>
        <v>0</v>
      </c>
      <c r="BM45" s="162"/>
      <c r="BN45" s="162"/>
      <c r="BO45" s="162"/>
      <c r="BP45" s="162"/>
      <c r="BQ45" s="162"/>
      <c r="BR45" s="162"/>
      <c r="BS45" s="162"/>
      <c r="BT45" s="162"/>
      <c r="BU45" s="161">
        <f t="shared" si="40"/>
        <v>0</v>
      </c>
      <c r="BV45" s="161"/>
      <c r="BW45" s="161"/>
      <c r="BX45" s="161"/>
      <c r="BY45" s="161"/>
      <c r="BZ45" s="162">
        <f t="shared" si="41"/>
        <v>0</v>
      </c>
      <c r="CA45" s="162"/>
      <c r="CB45" s="162"/>
      <c r="CC45" s="162"/>
      <c r="CD45" s="162"/>
      <c r="CE45" s="161">
        <f t="shared" si="42"/>
        <v>0</v>
      </c>
      <c r="CF45" s="161"/>
      <c r="CG45" s="161"/>
      <c r="CH45" s="161"/>
      <c r="CI45" s="161"/>
      <c r="CJ45" s="161">
        <f t="shared" si="43"/>
        <v>0</v>
      </c>
      <c r="CK45" s="161"/>
      <c r="CL45" s="161"/>
      <c r="CM45" s="161"/>
      <c r="CN45" s="161"/>
      <c r="CO45" s="162">
        <f t="shared" si="44"/>
        <v>0</v>
      </c>
      <c r="CP45" s="162"/>
      <c r="CQ45" s="162"/>
      <c r="CR45" s="162"/>
      <c r="CS45" s="162"/>
      <c r="CT45" s="161">
        <f t="shared" si="33"/>
        <v>0</v>
      </c>
      <c r="CU45" s="161"/>
      <c r="CV45" s="161"/>
      <c r="CW45" s="161"/>
      <c r="CX45" s="161"/>
      <c r="CY45" s="162">
        <f t="shared" si="19"/>
        <v>0</v>
      </c>
      <c r="CZ45" s="162"/>
      <c r="DA45" s="162"/>
      <c r="DB45" s="162"/>
      <c r="DC45" s="162"/>
      <c r="DD45" s="162">
        <f t="shared" si="45"/>
        <v>0</v>
      </c>
      <c r="DE45" s="162"/>
      <c r="DF45" s="162"/>
      <c r="DG45" s="162"/>
      <c r="DH45" s="162"/>
      <c r="DI45" s="161">
        <f t="shared" si="20"/>
        <v>0</v>
      </c>
      <c r="DJ45" s="161"/>
      <c r="DK45" s="161"/>
      <c r="DL45" s="161"/>
      <c r="DM45" s="161"/>
      <c r="DN45" s="162">
        <f t="shared" si="21"/>
        <v>0</v>
      </c>
      <c r="DO45" s="162"/>
      <c r="DP45" s="162"/>
      <c r="DQ45" s="162"/>
      <c r="DR45" s="162"/>
    </row>
    <row r="46" spans="1:122" ht="15.75" hidden="1" customHeight="1">
      <c r="A46" s="1233"/>
      <c r="B46" s="1239"/>
      <c r="C46" s="1064"/>
      <c r="D46" s="1064"/>
      <c r="E46" s="1070"/>
      <c r="F46" s="59"/>
      <c r="G46" s="59"/>
      <c r="H46" s="59"/>
      <c r="I46" s="59"/>
      <c r="J46" s="59"/>
      <c r="K46" s="59"/>
      <c r="L46" s="59"/>
      <c r="M46" s="1230"/>
      <c r="N46" s="60"/>
      <c r="O46" s="67"/>
      <c r="P46" s="59"/>
      <c r="Q46" s="59"/>
      <c r="R46" s="59"/>
      <c r="S46" s="59"/>
      <c r="T46" s="59"/>
      <c r="U46" s="59"/>
      <c r="V46" s="59"/>
      <c r="W46" s="1061"/>
      <c r="X46" s="1064"/>
      <c r="Y46" s="1064"/>
      <c r="Z46" s="1260"/>
      <c r="AA46" s="69"/>
      <c r="AB46" s="69"/>
      <c r="AC46" s="18"/>
      <c r="AD46" s="18" t="s">
        <v>156</v>
      </c>
      <c r="AE46" s="18" t="s">
        <v>431</v>
      </c>
      <c r="AF46" s="18" t="s">
        <v>402</v>
      </c>
      <c r="AG46" s="162">
        <f t="shared" si="34"/>
        <v>0</v>
      </c>
      <c r="AH46" s="162">
        <f t="shared" si="34"/>
        <v>0</v>
      </c>
      <c r="AI46" s="162">
        <v>0</v>
      </c>
      <c r="AJ46" s="162"/>
      <c r="AK46" s="162"/>
      <c r="AL46" s="162"/>
      <c r="AM46" s="162"/>
      <c r="AN46" s="162"/>
      <c r="AO46" s="162"/>
      <c r="AP46" s="162"/>
      <c r="AQ46" s="161">
        <f t="shared" si="35"/>
        <v>0</v>
      </c>
      <c r="AR46" s="161"/>
      <c r="AS46" s="161"/>
      <c r="AT46" s="161"/>
      <c r="AU46" s="161"/>
      <c r="AV46" s="162">
        <f t="shared" si="36"/>
        <v>0</v>
      </c>
      <c r="AW46" s="162"/>
      <c r="AX46" s="162"/>
      <c r="AY46" s="162"/>
      <c r="AZ46" s="162"/>
      <c r="BA46" s="161">
        <f t="shared" si="37"/>
        <v>0</v>
      </c>
      <c r="BB46" s="161"/>
      <c r="BC46" s="161"/>
      <c r="BD46" s="161"/>
      <c r="BE46" s="161"/>
      <c r="BF46" s="161">
        <f t="shared" si="38"/>
        <v>0</v>
      </c>
      <c r="BG46" s="161"/>
      <c r="BH46" s="161"/>
      <c r="BI46" s="161"/>
      <c r="BJ46" s="161"/>
      <c r="BK46" s="162">
        <f t="shared" si="39"/>
        <v>0</v>
      </c>
      <c r="BL46" s="162">
        <f t="shared" si="29"/>
        <v>0</v>
      </c>
      <c r="BM46" s="162">
        <v>0</v>
      </c>
      <c r="BN46" s="162"/>
      <c r="BO46" s="162"/>
      <c r="BP46" s="162"/>
      <c r="BQ46" s="162"/>
      <c r="BR46" s="162"/>
      <c r="BS46" s="162"/>
      <c r="BT46" s="162"/>
      <c r="BU46" s="161">
        <f t="shared" si="40"/>
        <v>0</v>
      </c>
      <c r="BV46" s="161"/>
      <c r="BW46" s="161"/>
      <c r="BX46" s="161"/>
      <c r="BY46" s="161"/>
      <c r="BZ46" s="162">
        <f t="shared" si="41"/>
        <v>0</v>
      </c>
      <c r="CA46" s="162"/>
      <c r="CB46" s="162"/>
      <c r="CC46" s="162"/>
      <c r="CD46" s="162"/>
      <c r="CE46" s="161">
        <f t="shared" si="42"/>
        <v>0</v>
      </c>
      <c r="CF46" s="161"/>
      <c r="CG46" s="161"/>
      <c r="CH46" s="161"/>
      <c r="CI46" s="161"/>
      <c r="CJ46" s="161">
        <f t="shared" si="43"/>
        <v>0</v>
      </c>
      <c r="CK46" s="161"/>
      <c r="CL46" s="161"/>
      <c r="CM46" s="161"/>
      <c r="CN46" s="161"/>
      <c r="CO46" s="162">
        <f t="shared" si="44"/>
        <v>0</v>
      </c>
      <c r="CP46" s="162"/>
      <c r="CQ46" s="162"/>
      <c r="CR46" s="162"/>
      <c r="CS46" s="162"/>
      <c r="CT46" s="161">
        <f t="shared" si="33"/>
        <v>0</v>
      </c>
      <c r="CU46" s="161"/>
      <c r="CV46" s="161"/>
      <c r="CW46" s="161"/>
      <c r="CX46" s="161"/>
      <c r="CY46" s="162">
        <f t="shared" si="19"/>
        <v>0</v>
      </c>
      <c r="CZ46" s="162"/>
      <c r="DA46" s="162"/>
      <c r="DB46" s="162"/>
      <c r="DC46" s="162"/>
      <c r="DD46" s="162">
        <f t="shared" si="45"/>
        <v>0</v>
      </c>
      <c r="DE46" s="162"/>
      <c r="DF46" s="162"/>
      <c r="DG46" s="162"/>
      <c r="DH46" s="162"/>
      <c r="DI46" s="161">
        <f t="shared" si="20"/>
        <v>0</v>
      </c>
      <c r="DJ46" s="161"/>
      <c r="DK46" s="161"/>
      <c r="DL46" s="161"/>
      <c r="DM46" s="161"/>
      <c r="DN46" s="162">
        <f t="shared" si="21"/>
        <v>0</v>
      </c>
      <c r="DO46" s="162"/>
      <c r="DP46" s="162"/>
      <c r="DQ46" s="162"/>
      <c r="DR46" s="162"/>
    </row>
    <row r="47" spans="1:122" ht="13.5" customHeight="1">
      <c r="A47" s="1233"/>
      <c r="B47" s="1239"/>
      <c r="C47" s="1064"/>
      <c r="D47" s="1064"/>
      <c r="E47" s="1070"/>
      <c r="F47" s="59"/>
      <c r="G47" s="59"/>
      <c r="H47" s="59"/>
      <c r="I47" s="59"/>
      <c r="J47" s="59"/>
      <c r="K47" s="59"/>
      <c r="L47" s="59"/>
      <c r="M47" s="1230"/>
      <c r="N47" s="60"/>
      <c r="O47" s="67"/>
      <c r="P47" s="59"/>
      <c r="Q47" s="59"/>
      <c r="R47" s="59"/>
      <c r="S47" s="59"/>
      <c r="T47" s="59"/>
      <c r="U47" s="59"/>
      <c r="V47" s="59"/>
      <c r="W47" s="1061"/>
      <c r="X47" s="1064"/>
      <c r="Y47" s="1064"/>
      <c r="Z47" s="1260"/>
      <c r="AA47" s="69"/>
      <c r="AB47" s="69"/>
      <c r="AC47" s="18"/>
      <c r="AD47" s="18" t="s">
        <v>156</v>
      </c>
      <c r="AE47" s="18" t="s">
        <v>430</v>
      </c>
      <c r="AF47" s="18" t="s">
        <v>399</v>
      </c>
      <c r="AG47" s="162">
        <f t="shared" si="34"/>
        <v>0</v>
      </c>
      <c r="AH47" s="162">
        <f t="shared" si="34"/>
        <v>0</v>
      </c>
      <c r="AI47" s="162"/>
      <c r="AJ47" s="162"/>
      <c r="AK47" s="162"/>
      <c r="AL47" s="162"/>
      <c r="AM47" s="162"/>
      <c r="AN47" s="162"/>
      <c r="AO47" s="162"/>
      <c r="AP47" s="162"/>
      <c r="AQ47" s="161">
        <f t="shared" si="35"/>
        <v>0</v>
      </c>
      <c r="AR47" s="161"/>
      <c r="AS47" s="161"/>
      <c r="AT47" s="161"/>
      <c r="AU47" s="161"/>
      <c r="AV47" s="162">
        <f t="shared" si="36"/>
        <v>0</v>
      </c>
      <c r="AW47" s="162"/>
      <c r="AX47" s="162"/>
      <c r="AY47" s="162"/>
      <c r="AZ47" s="162"/>
      <c r="BA47" s="161">
        <f t="shared" si="37"/>
        <v>0</v>
      </c>
      <c r="BB47" s="161"/>
      <c r="BC47" s="161"/>
      <c r="BD47" s="161"/>
      <c r="BE47" s="161"/>
      <c r="BF47" s="161">
        <f t="shared" si="38"/>
        <v>0</v>
      </c>
      <c r="BG47" s="161"/>
      <c r="BH47" s="161"/>
      <c r="BI47" s="161"/>
      <c r="BJ47" s="161"/>
      <c r="BK47" s="162">
        <f t="shared" si="39"/>
        <v>0</v>
      </c>
      <c r="BL47" s="162">
        <f t="shared" si="29"/>
        <v>0</v>
      </c>
      <c r="BM47" s="162"/>
      <c r="BN47" s="162"/>
      <c r="BO47" s="162"/>
      <c r="BP47" s="162"/>
      <c r="BQ47" s="162"/>
      <c r="BR47" s="162"/>
      <c r="BS47" s="162"/>
      <c r="BT47" s="162"/>
      <c r="BU47" s="161">
        <f t="shared" si="40"/>
        <v>0</v>
      </c>
      <c r="BV47" s="161"/>
      <c r="BW47" s="161"/>
      <c r="BX47" s="161"/>
      <c r="BY47" s="161"/>
      <c r="BZ47" s="162">
        <f t="shared" si="41"/>
        <v>0</v>
      </c>
      <c r="CA47" s="162"/>
      <c r="CB47" s="162"/>
      <c r="CC47" s="162"/>
      <c r="CD47" s="162"/>
      <c r="CE47" s="161">
        <f t="shared" si="42"/>
        <v>0</v>
      </c>
      <c r="CF47" s="161"/>
      <c r="CG47" s="161"/>
      <c r="CH47" s="161"/>
      <c r="CI47" s="161"/>
      <c r="CJ47" s="161">
        <f t="shared" si="43"/>
        <v>0</v>
      </c>
      <c r="CK47" s="161"/>
      <c r="CL47" s="161"/>
      <c r="CM47" s="161"/>
      <c r="CN47" s="161"/>
      <c r="CO47" s="162">
        <f t="shared" si="44"/>
        <v>0</v>
      </c>
      <c r="CP47" s="162"/>
      <c r="CQ47" s="162"/>
      <c r="CR47" s="162"/>
      <c r="CS47" s="162"/>
      <c r="CT47" s="161">
        <f t="shared" si="33"/>
        <v>0</v>
      </c>
      <c r="CU47" s="161"/>
      <c r="CV47" s="161"/>
      <c r="CW47" s="161"/>
      <c r="CX47" s="161"/>
      <c r="CY47" s="162">
        <f t="shared" si="19"/>
        <v>0</v>
      </c>
      <c r="CZ47" s="162"/>
      <c r="DA47" s="162"/>
      <c r="DB47" s="162"/>
      <c r="DC47" s="162"/>
      <c r="DD47" s="162">
        <f t="shared" si="45"/>
        <v>0</v>
      </c>
      <c r="DE47" s="162"/>
      <c r="DF47" s="162"/>
      <c r="DG47" s="162"/>
      <c r="DH47" s="162"/>
      <c r="DI47" s="161">
        <f t="shared" si="20"/>
        <v>0</v>
      </c>
      <c r="DJ47" s="161"/>
      <c r="DK47" s="161"/>
      <c r="DL47" s="161"/>
      <c r="DM47" s="161"/>
      <c r="DN47" s="162">
        <f t="shared" si="21"/>
        <v>0</v>
      </c>
      <c r="DO47" s="162"/>
      <c r="DP47" s="162"/>
      <c r="DQ47" s="162"/>
      <c r="DR47" s="162"/>
    </row>
    <row r="48" spans="1:122" ht="15" customHeight="1">
      <c r="A48" s="1234"/>
      <c r="B48" s="1240"/>
      <c r="C48" s="1065"/>
      <c r="D48" s="1065"/>
      <c r="E48" s="1071"/>
      <c r="F48" s="59"/>
      <c r="G48" s="59"/>
      <c r="H48" s="59"/>
      <c r="I48" s="59"/>
      <c r="J48" s="59"/>
      <c r="K48" s="59"/>
      <c r="L48" s="59"/>
      <c r="M48" s="1231"/>
      <c r="N48" s="60"/>
      <c r="O48" s="67"/>
      <c r="P48" s="59"/>
      <c r="Q48" s="59"/>
      <c r="R48" s="59"/>
      <c r="S48" s="59"/>
      <c r="T48" s="59"/>
      <c r="U48" s="59"/>
      <c r="V48" s="59"/>
      <c r="W48" s="1062"/>
      <c r="X48" s="1065"/>
      <c r="Y48" s="1065"/>
      <c r="Z48" s="1261"/>
      <c r="AA48" s="69"/>
      <c r="AB48" s="69"/>
      <c r="AC48" s="18"/>
      <c r="AD48" s="18"/>
      <c r="AE48" s="18"/>
      <c r="AF48" s="18"/>
      <c r="AG48" s="162">
        <f t="shared" si="34"/>
        <v>901.69999999999993</v>
      </c>
      <c r="AH48" s="162">
        <f t="shared" si="34"/>
        <v>581.9</v>
      </c>
      <c r="AI48" s="162">
        <f>SUM(AI45:AI47)</f>
        <v>0</v>
      </c>
      <c r="AJ48" s="162"/>
      <c r="AK48" s="162">
        <f>SUM(AK45:AK47)</f>
        <v>0</v>
      </c>
      <c r="AL48" s="162"/>
      <c r="AM48" s="162"/>
      <c r="AN48" s="162"/>
      <c r="AO48" s="162">
        <f>SUM(AO36:AO47)</f>
        <v>901.69999999999993</v>
      </c>
      <c r="AP48" s="162">
        <f>SUM(AP36:AP47)</f>
        <v>581.9</v>
      </c>
      <c r="AQ48" s="161">
        <f t="shared" si="35"/>
        <v>591.30000000000007</v>
      </c>
      <c r="AR48" s="161"/>
      <c r="AS48" s="161"/>
      <c r="AT48" s="161"/>
      <c r="AU48" s="161">
        <f>SUM(AU36:AU47)</f>
        <v>591.30000000000007</v>
      </c>
      <c r="AV48" s="162">
        <f t="shared" si="36"/>
        <v>474.9</v>
      </c>
      <c r="AW48" s="162"/>
      <c r="AX48" s="162"/>
      <c r="AY48" s="162"/>
      <c r="AZ48" s="162">
        <f>SUM(AZ36:AZ47)</f>
        <v>474.9</v>
      </c>
      <c r="BA48" s="161">
        <f t="shared" si="37"/>
        <v>425.3</v>
      </c>
      <c r="BB48" s="161"/>
      <c r="BC48" s="161"/>
      <c r="BD48" s="161"/>
      <c r="BE48" s="161">
        <f>SUM(BE36:BE47)</f>
        <v>425.3</v>
      </c>
      <c r="BF48" s="161">
        <f t="shared" si="38"/>
        <v>425.3</v>
      </c>
      <c r="BG48" s="161"/>
      <c r="BH48" s="161"/>
      <c r="BI48" s="161"/>
      <c r="BJ48" s="161">
        <f>SUM(BJ36:BJ47)</f>
        <v>425.3</v>
      </c>
      <c r="BK48" s="162">
        <f t="shared" si="39"/>
        <v>516.69999999999993</v>
      </c>
      <c r="BL48" s="162">
        <f t="shared" si="29"/>
        <v>496.9</v>
      </c>
      <c r="BM48" s="162">
        <f>SUM(BM45:BM47)</f>
        <v>0</v>
      </c>
      <c r="BN48" s="162"/>
      <c r="BO48" s="162">
        <f>SUM(BO45:BO47)</f>
        <v>0</v>
      </c>
      <c r="BP48" s="162"/>
      <c r="BQ48" s="162"/>
      <c r="BR48" s="162"/>
      <c r="BS48" s="162">
        <f>SUM(BS36:BS47)</f>
        <v>516.69999999999993</v>
      </c>
      <c r="BT48" s="162">
        <f>SUM(BT36:BT47)</f>
        <v>496.9</v>
      </c>
      <c r="BU48" s="161">
        <f t="shared" si="40"/>
        <v>524.30000000000007</v>
      </c>
      <c r="BV48" s="161"/>
      <c r="BW48" s="161"/>
      <c r="BX48" s="161"/>
      <c r="BY48" s="161">
        <f>SUM(BY36:BY47)</f>
        <v>524.30000000000007</v>
      </c>
      <c r="BZ48" s="162">
        <f t="shared" si="41"/>
        <v>474.9</v>
      </c>
      <c r="CA48" s="162"/>
      <c r="CB48" s="162"/>
      <c r="CC48" s="162"/>
      <c r="CD48" s="162">
        <f>SUM(CD36:CD47)</f>
        <v>474.9</v>
      </c>
      <c r="CE48" s="161">
        <f t="shared" si="42"/>
        <v>425.3</v>
      </c>
      <c r="CF48" s="161"/>
      <c r="CG48" s="161"/>
      <c r="CH48" s="161"/>
      <c r="CI48" s="161">
        <f>SUM(CI36:CI47)</f>
        <v>425.3</v>
      </c>
      <c r="CJ48" s="161">
        <f t="shared" si="43"/>
        <v>425.3</v>
      </c>
      <c r="CK48" s="161"/>
      <c r="CL48" s="161"/>
      <c r="CM48" s="161"/>
      <c r="CN48" s="161">
        <f>SUM(CN36:CN47)</f>
        <v>425.3</v>
      </c>
      <c r="CO48" s="162">
        <f t="shared" si="44"/>
        <v>581.9</v>
      </c>
      <c r="CP48" s="162"/>
      <c r="CQ48" s="162"/>
      <c r="CR48" s="162"/>
      <c r="CS48" s="162">
        <f>SUM(CS36:CS47)</f>
        <v>581.9</v>
      </c>
      <c r="CT48" s="161">
        <f t="shared" si="33"/>
        <v>591.30000000000007</v>
      </c>
      <c r="CU48" s="161"/>
      <c r="CV48" s="161"/>
      <c r="CW48" s="161"/>
      <c r="CX48" s="161">
        <f>SUM(CX36:CX47)</f>
        <v>591.30000000000007</v>
      </c>
      <c r="CY48" s="162">
        <f t="shared" si="19"/>
        <v>474.9</v>
      </c>
      <c r="CZ48" s="162"/>
      <c r="DA48" s="162"/>
      <c r="DB48" s="162"/>
      <c r="DC48" s="162">
        <f>SUM(DC36:DC47)</f>
        <v>474.9</v>
      </c>
      <c r="DD48" s="162">
        <f t="shared" si="45"/>
        <v>496.9</v>
      </c>
      <c r="DE48" s="162"/>
      <c r="DF48" s="162"/>
      <c r="DG48" s="162"/>
      <c r="DH48" s="162">
        <f>SUM(DH36:DH47)</f>
        <v>496.9</v>
      </c>
      <c r="DI48" s="161">
        <f t="shared" si="20"/>
        <v>524.30000000000007</v>
      </c>
      <c r="DJ48" s="161"/>
      <c r="DK48" s="161"/>
      <c r="DL48" s="161"/>
      <c r="DM48" s="161">
        <f>SUM(DM36:DM47)</f>
        <v>524.30000000000007</v>
      </c>
      <c r="DN48" s="162">
        <f t="shared" si="21"/>
        <v>474.9</v>
      </c>
      <c r="DO48" s="162"/>
      <c r="DP48" s="162"/>
      <c r="DQ48" s="162"/>
      <c r="DR48" s="162">
        <f>SUM(DR36:DR47)</f>
        <v>474.9</v>
      </c>
    </row>
    <row r="49" spans="1:122" ht="92.25" customHeight="1">
      <c r="A49" s="117" t="s">
        <v>456</v>
      </c>
      <c r="B49" s="17">
        <v>6509</v>
      </c>
      <c r="C49" s="58" t="s">
        <v>135</v>
      </c>
      <c r="D49" s="58" t="s">
        <v>393</v>
      </c>
      <c r="E49" s="58" t="s">
        <v>136</v>
      </c>
      <c r="F49" s="59"/>
      <c r="G49" s="59"/>
      <c r="H49" s="59"/>
      <c r="I49" s="59"/>
      <c r="J49" s="59"/>
      <c r="K49" s="59"/>
      <c r="L49" s="59"/>
      <c r="M49" s="64" t="s">
        <v>466</v>
      </c>
      <c r="N49" s="60" t="s">
        <v>424</v>
      </c>
      <c r="O49" s="60" t="s">
        <v>74</v>
      </c>
      <c r="P49" s="59">
        <v>11</v>
      </c>
      <c r="Q49" s="59"/>
      <c r="R49" s="59"/>
      <c r="S49" s="59"/>
      <c r="T49" s="59"/>
      <c r="U49" s="59"/>
      <c r="V49" s="59"/>
      <c r="W49" s="58" t="s">
        <v>139</v>
      </c>
      <c r="X49" s="58" t="s">
        <v>99</v>
      </c>
      <c r="Y49" s="58" t="s">
        <v>141</v>
      </c>
      <c r="Z49" s="70" t="s">
        <v>149</v>
      </c>
      <c r="AA49" s="70" t="s">
        <v>424</v>
      </c>
      <c r="AB49" s="70" t="s">
        <v>98</v>
      </c>
      <c r="AC49" s="18"/>
      <c r="AD49" s="18" t="s">
        <v>375</v>
      </c>
      <c r="AE49" s="18" t="s">
        <v>407</v>
      </c>
      <c r="AF49" s="18" t="s">
        <v>399</v>
      </c>
      <c r="AG49" s="162">
        <f t="shared" si="34"/>
        <v>25</v>
      </c>
      <c r="AH49" s="162">
        <v>15</v>
      </c>
      <c r="AI49" s="162"/>
      <c r="AJ49" s="162"/>
      <c r="AK49" s="162"/>
      <c r="AL49" s="162"/>
      <c r="AM49" s="162"/>
      <c r="AN49" s="162"/>
      <c r="AO49" s="162">
        <v>25</v>
      </c>
      <c r="AP49" s="162">
        <v>15</v>
      </c>
      <c r="AQ49" s="161">
        <f t="shared" si="35"/>
        <v>0</v>
      </c>
      <c r="AR49" s="161"/>
      <c r="AS49" s="161"/>
      <c r="AT49" s="161"/>
      <c r="AU49" s="161">
        <v>0</v>
      </c>
      <c r="AV49" s="162">
        <f t="shared" si="36"/>
        <v>25</v>
      </c>
      <c r="AW49" s="162"/>
      <c r="AX49" s="162"/>
      <c r="AY49" s="162"/>
      <c r="AZ49" s="162">
        <v>25</v>
      </c>
      <c r="BA49" s="161">
        <f t="shared" si="37"/>
        <v>25</v>
      </c>
      <c r="BB49" s="161"/>
      <c r="BC49" s="161"/>
      <c r="BD49" s="161"/>
      <c r="BE49" s="161">
        <v>25</v>
      </c>
      <c r="BF49" s="161">
        <f t="shared" si="38"/>
        <v>25</v>
      </c>
      <c r="BG49" s="161"/>
      <c r="BH49" s="161"/>
      <c r="BI49" s="161"/>
      <c r="BJ49" s="161">
        <v>25</v>
      </c>
      <c r="BK49" s="162">
        <f t="shared" si="39"/>
        <v>25</v>
      </c>
      <c r="BL49" s="162">
        <v>15</v>
      </c>
      <c r="BM49" s="162"/>
      <c r="BN49" s="162"/>
      <c r="BO49" s="162"/>
      <c r="BP49" s="162"/>
      <c r="BQ49" s="162"/>
      <c r="BR49" s="162"/>
      <c r="BS49" s="162">
        <v>25</v>
      </c>
      <c r="BT49" s="162">
        <v>15</v>
      </c>
      <c r="BU49" s="161">
        <f t="shared" si="40"/>
        <v>0</v>
      </c>
      <c r="BV49" s="161"/>
      <c r="BW49" s="161"/>
      <c r="BX49" s="161"/>
      <c r="BY49" s="161">
        <v>0</v>
      </c>
      <c r="BZ49" s="162">
        <f t="shared" si="41"/>
        <v>25</v>
      </c>
      <c r="CA49" s="162"/>
      <c r="CB49" s="162"/>
      <c r="CC49" s="162"/>
      <c r="CD49" s="162">
        <v>25</v>
      </c>
      <c r="CE49" s="161">
        <f t="shared" si="42"/>
        <v>25</v>
      </c>
      <c r="CF49" s="161"/>
      <c r="CG49" s="161"/>
      <c r="CH49" s="161"/>
      <c r="CI49" s="161">
        <v>25</v>
      </c>
      <c r="CJ49" s="161">
        <f t="shared" si="43"/>
        <v>25</v>
      </c>
      <c r="CK49" s="161"/>
      <c r="CL49" s="161"/>
      <c r="CM49" s="161"/>
      <c r="CN49" s="161">
        <v>25</v>
      </c>
      <c r="CO49" s="162">
        <v>15</v>
      </c>
      <c r="CP49" s="162"/>
      <c r="CQ49" s="162"/>
      <c r="CR49" s="162"/>
      <c r="CS49" s="162">
        <v>15</v>
      </c>
      <c r="CT49" s="161">
        <f t="shared" si="33"/>
        <v>0</v>
      </c>
      <c r="CU49" s="161"/>
      <c r="CV49" s="161"/>
      <c r="CW49" s="161"/>
      <c r="CX49" s="161">
        <v>0</v>
      </c>
      <c r="CY49" s="162">
        <f t="shared" si="19"/>
        <v>25</v>
      </c>
      <c r="CZ49" s="162"/>
      <c r="DA49" s="162"/>
      <c r="DB49" s="162"/>
      <c r="DC49" s="162">
        <v>25</v>
      </c>
      <c r="DD49" s="162">
        <v>15</v>
      </c>
      <c r="DE49" s="162"/>
      <c r="DF49" s="162"/>
      <c r="DG49" s="162"/>
      <c r="DH49" s="162">
        <v>15</v>
      </c>
      <c r="DI49" s="161">
        <f t="shared" si="20"/>
        <v>0</v>
      </c>
      <c r="DJ49" s="161"/>
      <c r="DK49" s="161"/>
      <c r="DL49" s="161"/>
      <c r="DM49" s="161">
        <v>0</v>
      </c>
      <c r="DN49" s="162">
        <f t="shared" si="21"/>
        <v>25</v>
      </c>
      <c r="DO49" s="162"/>
      <c r="DP49" s="162"/>
      <c r="DQ49" s="162"/>
      <c r="DR49" s="162">
        <v>25</v>
      </c>
    </row>
    <row r="50" spans="1:122">
      <c r="A50" s="117"/>
      <c r="B50" s="633"/>
      <c r="C50" s="634"/>
      <c r="D50" s="58"/>
      <c r="E50" s="58"/>
      <c r="F50" s="59"/>
      <c r="G50" s="59"/>
      <c r="H50" s="59"/>
      <c r="I50" s="59"/>
      <c r="J50" s="59"/>
      <c r="K50" s="59"/>
      <c r="L50" s="59"/>
      <c r="M50" s="638"/>
      <c r="N50" s="60"/>
      <c r="O50" s="60"/>
      <c r="P50" s="59"/>
      <c r="Q50" s="59"/>
      <c r="R50" s="59"/>
      <c r="S50" s="59"/>
      <c r="T50" s="59"/>
      <c r="U50" s="59"/>
      <c r="V50" s="59"/>
      <c r="W50" s="634"/>
      <c r="X50" s="58"/>
      <c r="Y50" s="58"/>
      <c r="Z50" s="639"/>
      <c r="AA50" s="70"/>
      <c r="AB50" s="70"/>
      <c r="AC50" s="18"/>
      <c r="AD50" s="18" t="s">
        <v>375</v>
      </c>
      <c r="AE50" s="18" t="s">
        <v>438</v>
      </c>
      <c r="AF50" s="18">
        <v>240</v>
      </c>
      <c r="AG50" s="162"/>
      <c r="AH50" s="162"/>
      <c r="AI50" s="162"/>
      <c r="AJ50" s="162"/>
      <c r="AK50" s="162"/>
      <c r="AL50" s="162"/>
      <c r="AM50" s="162"/>
      <c r="AN50" s="162"/>
      <c r="AO50" s="162"/>
      <c r="AP50" s="162"/>
      <c r="AQ50" s="161">
        <f t="shared" si="35"/>
        <v>25</v>
      </c>
      <c r="AR50" s="161"/>
      <c r="AS50" s="161"/>
      <c r="AT50" s="161"/>
      <c r="AU50" s="161">
        <v>25</v>
      </c>
      <c r="AV50" s="162"/>
      <c r="AW50" s="162"/>
      <c r="AX50" s="162"/>
      <c r="AY50" s="162"/>
      <c r="AZ50" s="162"/>
      <c r="BA50" s="161"/>
      <c r="BB50" s="161"/>
      <c r="BC50" s="161"/>
      <c r="BD50" s="161"/>
      <c r="BE50" s="161"/>
      <c r="BF50" s="161"/>
      <c r="BG50" s="161"/>
      <c r="BH50" s="161"/>
      <c r="BI50" s="161"/>
      <c r="BJ50" s="161"/>
      <c r="BK50" s="162"/>
      <c r="BL50" s="162"/>
      <c r="BM50" s="162"/>
      <c r="BN50" s="162"/>
      <c r="BO50" s="162"/>
      <c r="BP50" s="162"/>
      <c r="BQ50" s="162"/>
      <c r="BR50" s="162"/>
      <c r="BS50" s="162"/>
      <c r="BT50" s="162"/>
      <c r="BU50" s="161">
        <f t="shared" si="40"/>
        <v>25</v>
      </c>
      <c r="BV50" s="161"/>
      <c r="BW50" s="161"/>
      <c r="BX50" s="161"/>
      <c r="BY50" s="161">
        <v>25</v>
      </c>
      <c r="BZ50" s="162"/>
      <c r="CA50" s="162"/>
      <c r="CB50" s="162"/>
      <c r="CC50" s="162"/>
      <c r="CD50" s="162"/>
      <c r="CE50" s="161"/>
      <c r="CF50" s="161"/>
      <c r="CG50" s="161"/>
      <c r="CH50" s="161"/>
      <c r="CI50" s="161"/>
      <c r="CJ50" s="161"/>
      <c r="CK50" s="161"/>
      <c r="CL50" s="161"/>
      <c r="CM50" s="161"/>
      <c r="CN50" s="161"/>
      <c r="CO50" s="162"/>
      <c r="CP50" s="162"/>
      <c r="CQ50" s="162"/>
      <c r="CR50" s="162"/>
      <c r="CS50" s="162"/>
      <c r="CT50" s="161">
        <f t="shared" si="33"/>
        <v>25</v>
      </c>
      <c r="CU50" s="161"/>
      <c r="CV50" s="161"/>
      <c r="CW50" s="161"/>
      <c r="CX50" s="161">
        <v>25</v>
      </c>
      <c r="CY50" s="162"/>
      <c r="CZ50" s="162"/>
      <c r="DA50" s="162"/>
      <c r="DB50" s="162"/>
      <c r="DC50" s="162"/>
      <c r="DD50" s="162"/>
      <c r="DE50" s="162"/>
      <c r="DF50" s="162"/>
      <c r="DG50" s="162"/>
      <c r="DH50" s="162"/>
      <c r="DI50" s="161">
        <f t="shared" si="20"/>
        <v>25</v>
      </c>
      <c r="DJ50" s="161"/>
      <c r="DK50" s="161"/>
      <c r="DL50" s="161"/>
      <c r="DM50" s="161">
        <v>25</v>
      </c>
      <c r="DN50" s="162"/>
      <c r="DO50" s="162"/>
      <c r="DP50" s="162"/>
      <c r="DQ50" s="162"/>
      <c r="DR50" s="162"/>
    </row>
    <row r="51" spans="1:122" ht="42" customHeight="1">
      <c r="A51" s="1278" t="s">
        <v>457</v>
      </c>
      <c r="B51" s="1235">
        <v>6513</v>
      </c>
      <c r="C51" s="1241" t="s">
        <v>124</v>
      </c>
      <c r="D51" s="58" t="s">
        <v>99</v>
      </c>
      <c r="E51" s="58" t="s">
        <v>125</v>
      </c>
      <c r="F51" s="59"/>
      <c r="G51" s="59"/>
      <c r="H51" s="59"/>
      <c r="I51" s="59"/>
      <c r="J51" s="59"/>
      <c r="K51" s="59"/>
      <c r="L51" s="59"/>
      <c r="M51" s="1256" t="s">
        <v>75</v>
      </c>
      <c r="N51" s="60" t="s">
        <v>424</v>
      </c>
      <c r="O51" s="60" t="s">
        <v>74</v>
      </c>
      <c r="P51" s="59" t="s">
        <v>101</v>
      </c>
      <c r="Q51" s="59"/>
      <c r="R51" s="59"/>
      <c r="S51" s="59"/>
      <c r="T51" s="59"/>
      <c r="U51" s="59"/>
      <c r="V51" s="59"/>
      <c r="W51" s="1241" t="s">
        <v>45</v>
      </c>
      <c r="X51" s="58" t="s">
        <v>391</v>
      </c>
      <c r="Y51" s="58" t="s">
        <v>46</v>
      </c>
      <c r="Z51" s="1311" t="s">
        <v>94</v>
      </c>
      <c r="AA51" s="71" t="s">
        <v>424</v>
      </c>
      <c r="AB51" s="71" t="s">
        <v>56</v>
      </c>
      <c r="AC51" s="18"/>
      <c r="AD51" s="18"/>
      <c r="AE51" s="18"/>
      <c r="AF51" s="18"/>
      <c r="AG51" s="162">
        <f t="shared" si="34"/>
        <v>0</v>
      </c>
      <c r="AH51" s="162"/>
      <c r="AI51" s="162"/>
      <c r="AJ51" s="162"/>
      <c r="AK51" s="162"/>
      <c r="AL51" s="162"/>
      <c r="AM51" s="162"/>
      <c r="AN51" s="162"/>
      <c r="AO51" s="162"/>
      <c r="AP51" s="162"/>
      <c r="AQ51" s="161">
        <f t="shared" si="35"/>
        <v>0</v>
      </c>
      <c r="AR51" s="161"/>
      <c r="AS51" s="161"/>
      <c r="AT51" s="161"/>
      <c r="AU51" s="161"/>
      <c r="AV51" s="162">
        <f t="shared" si="36"/>
        <v>0</v>
      </c>
      <c r="AW51" s="162"/>
      <c r="AX51" s="162"/>
      <c r="AY51" s="162"/>
      <c r="AZ51" s="162"/>
      <c r="BA51" s="161">
        <f t="shared" si="37"/>
        <v>0</v>
      </c>
      <c r="BB51" s="161"/>
      <c r="BC51" s="161"/>
      <c r="BD51" s="161"/>
      <c r="BE51" s="161"/>
      <c r="BF51" s="161">
        <f>BG51+BH51+BI51+BJ51</f>
        <v>0</v>
      </c>
      <c r="BG51" s="161"/>
      <c r="BH51" s="161"/>
      <c r="BI51" s="161"/>
      <c r="BJ51" s="161"/>
      <c r="BK51" s="162">
        <f>BM51+BO51+BQ51+BS51</f>
        <v>0</v>
      </c>
      <c r="BL51" s="162"/>
      <c r="BM51" s="162"/>
      <c r="BN51" s="162"/>
      <c r="BO51" s="162"/>
      <c r="BP51" s="162"/>
      <c r="BQ51" s="162"/>
      <c r="BR51" s="162"/>
      <c r="BS51" s="162"/>
      <c r="BT51" s="162"/>
      <c r="BU51" s="161">
        <f t="shared" si="40"/>
        <v>0</v>
      </c>
      <c r="BV51" s="161"/>
      <c r="BW51" s="161"/>
      <c r="BX51" s="161"/>
      <c r="BY51" s="161"/>
      <c r="BZ51" s="162">
        <f>CA51+CB51+CC51+CD51</f>
        <v>0</v>
      </c>
      <c r="CA51" s="162"/>
      <c r="CB51" s="162"/>
      <c r="CC51" s="162"/>
      <c r="CD51" s="162"/>
      <c r="CE51" s="161">
        <f>CF51+CG51+CH51+CI51</f>
        <v>0</v>
      </c>
      <c r="CF51" s="161"/>
      <c r="CG51" s="161"/>
      <c r="CH51" s="161"/>
      <c r="CI51" s="161"/>
      <c r="CJ51" s="161">
        <f>CK51+CL51+CM51+CN51</f>
        <v>0</v>
      </c>
      <c r="CK51" s="161"/>
      <c r="CL51" s="161"/>
      <c r="CM51" s="161"/>
      <c r="CN51" s="161"/>
      <c r="CO51" s="162"/>
      <c r="CP51" s="162"/>
      <c r="CQ51" s="162"/>
      <c r="CR51" s="162"/>
      <c r="CS51" s="162"/>
      <c r="CT51" s="161">
        <f t="shared" si="33"/>
        <v>0</v>
      </c>
      <c r="CU51" s="161"/>
      <c r="CV51" s="161"/>
      <c r="CW51" s="161"/>
      <c r="CX51" s="161"/>
      <c r="CY51" s="162">
        <f>CZ51+DA51+DB51+DC51</f>
        <v>0</v>
      </c>
      <c r="CZ51" s="162"/>
      <c r="DA51" s="162"/>
      <c r="DB51" s="162"/>
      <c r="DC51" s="162"/>
      <c r="DD51" s="162"/>
      <c r="DE51" s="162"/>
      <c r="DF51" s="162"/>
      <c r="DG51" s="162"/>
      <c r="DH51" s="162"/>
      <c r="DI51" s="161">
        <f t="shared" si="20"/>
        <v>0</v>
      </c>
      <c r="DJ51" s="161"/>
      <c r="DK51" s="161"/>
      <c r="DL51" s="161"/>
      <c r="DM51" s="161"/>
      <c r="DN51" s="162">
        <f>DO51+DP51+DQ51+DR51</f>
        <v>0</v>
      </c>
      <c r="DO51" s="162"/>
      <c r="DP51" s="162"/>
      <c r="DQ51" s="162"/>
      <c r="DR51" s="162"/>
    </row>
    <row r="52" spans="1:122" ht="12.75" customHeight="1">
      <c r="A52" s="1279"/>
      <c r="B52" s="1236"/>
      <c r="C52" s="1096"/>
      <c r="D52" s="59"/>
      <c r="E52" s="59"/>
      <c r="F52" s="59"/>
      <c r="G52" s="59"/>
      <c r="H52" s="59"/>
      <c r="I52" s="59"/>
      <c r="J52" s="59"/>
      <c r="K52" s="59"/>
      <c r="L52" s="59"/>
      <c r="M52" s="1257"/>
      <c r="N52" s="72"/>
      <c r="O52" s="72"/>
      <c r="P52" s="72"/>
      <c r="Q52" s="59"/>
      <c r="R52" s="59"/>
      <c r="S52" s="59"/>
      <c r="T52" s="59"/>
      <c r="U52" s="59"/>
      <c r="V52" s="59"/>
      <c r="W52" s="1096"/>
      <c r="X52" s="59"/>
      <c r="Y52" s="59"/>
      <c r="Z52" s="1312"/>
      <c r="AA52" s="59"/>
      <c r="AB52" s="59"/>
      <c r="AC52" s="18"/>
      <c r="AD52" s="18" t="s">
        <v>154</v>
      </c>
      <c r="AE52" s="18"/>
      <c r="AF52" s="18"/>
      <c r="AG52" s="162">
        <f t="shared" si="34"/>
        <v>627.29999999999995</v>
      </c>
      <c r="AH52" s="162">
        <f t="shared" si="34"/>
        <v>627.20000000000005</v>
      </c>
      <c r="AI52" s="162"/>
      <c r="AJ52" s="162"/>
      <c r="AK52" s="162">
        <f>AK53+AK56+AK59</f>
        <v>182.2</v>
      </c>
      <c r="AL52" s="162">
        <f>AL53+AL56+AL59</f>
        <v>182.2</v>
      </c>
      <c r="AM52" s="162">
        <f>AM53+AM56+AM59</f>
        <v>0</v>
      </c>
      <c r="AN52" s="162"/>
      <c r="AO52" s="162">
        <f>AO53+AO56+AO59+AO58</f>
        <v>445.1</v>
      </c>
      <c r="AP52" s="162">
        <f>AP53+AP56+AP59+AP58</f>
        <v>445</v>
      </c>
      <c r="AQ52" s="161">
        <f t="shared" si="35"/>
        <v>494.6</v>
      </c>
      <c r="AR52" s="161"/>
      <c r="AS52" s="161">
        <f>AS57</f>
        <v>47.1</v>
      </c>
      <c r="AT52" s="161"/>
      <c r="AU52" s="161">
        <f>AU53+AU56+AU59+AU54+AU57+AU55</f>
        <v>447.5</v>
      </c>
      <c r="AV52" s="161">
        <f t="shared" ref="AV52:BE52" si="46">AV53+AV56+AV59+AV54</f>
        <v>174.4</v>
      </c>
      <c r="AW52" s="161">
        <f t="shared" si="46"/>
        <v>0</v>
      </c>
      <c r="AX52" s="161">
        <f t="shared" si="46"/>
        <v>0</v>
      </c>
      <c r="AY52" s="161">
        <f t="shared" si="46"/>
        <v>0</v>
      </c>
      <c r="AZ52" s="161">
        <f t="shared" si="46"/>
        <v>174.4</v>
      </c>
      <c r="BA52" s="161">
        <f t="shared" si="46"/>
        <v>174.4</v>
      </c>
      <c r="BB52" s="161">
        <f t="shared" si="46"/>
        <v>0</v>
      </c>
      <c r="BC52" s="161">
        <f t="shared" si="46"/>
        <v>0</v>
      </c>
      <c r="BD52" s="161">
        <f t="shared" si="46"/>
        <v>0</v>
      </c>
      <c r="BE52" s="161">
        <f t="shared" si="46"/>
        <v>174.4</v>
      </c>
      <c r="BF52" s="161">
        <f>BF53+BF56+BF59+BF54</f>
        <v>174.4</v>
      </c>
      <c r="BG52" s="161">
        <f>BG53+BG56+BG59+BG54</f>
        <v>0</v>
      </c>
      <c r="BH52" s="161">
        <f>BH53+BH56+BH59+BH54</f>
        <v>0</v>
      </c>
      <c r="BI52" s="161">
        <f>BI53+BI56+BI59+BI54</f>
        <v>0</v>
      </c>
      <c r="BJ52" s="161">
        <f>BJ53+BJ56+BJ59+BJ54</f>
        <v>174.4</v>
      </c>
      <c r="BK52" s="162">
        <f>BM52+BO52+BQ52+BS52</f>
        <v>278</v>
      </c>
      <c r="BL52" s="162">
        <f>BN52+BP52+BR52+BT52</f>
        <v>278</v>
      </c>
      <c r="BM52" s="162"/>
      <c r="BN52" s="162"/>
      <c r="BO52" s="162">
        <f>BO53+BO56+BO59</f>
        <v>0</v>
      </c>
      <c r="BP52" s="162">
        <f>BP53+BP56+BP59</f>
        <v>0</v>
      </c>
      <c r="BQ52" s="162">
        <f>BQ53+BQ56+BQ59</f>
        <v>0</v>
      </c>
      <c r="BR52" s="162"/>
      <c r="BS52" s="162">
        <f>BS53+BS56+BS59+BS58</f>
        <v>278</v>
      </c>
      <c r="BT52" s="162">
        <f>BT53+BT56+BT59+BT58</f>
        <v>278</v>
      </c>
      <c r="BU52" s="161">
        <f t="shared" si="40"/>
        <v>267.5</v>
      </c>
      <c r="BV52" s="161"/>
      <c r="BW52" s="161">
        <f>BW57</f>
        <v>0</v>
      </c>
      <c r="BX52" s="161"/>
      <c r="BY52" s="161">
        <f>BY53+BY56+BY59+BY54+BY57+BY55</f>
        <v>267.5</v>
      </c>
      <c r="BZ52" s="161">
        <f t="shared" ref="BZ52:CN52" si="47">BZ53+BZ56+BZ59+BZ54</f>
        <v>174.4</v>
      </c>
      <c r="CA52" s="161">
        <f t="shared" si="47"/>
        <v>0</v>
      </c>
      <c r="CB52" s="161">
        <f t="shared" si="47"/>
        <v>0</v>
      </c>
      <c r="CC52" s="161">
        <f t="shared" si="47"/>
        <v>0</v>
      </c>
      <c r="CD52" s="161">
        <f t="shared" si="47"/>
        <v>174.4</v>
      </c>
      <c r="CE52" s="161">
        <f t="shared" si="47"/>
        <v>174.4</v>
      </c>
      <c r="CF52" s="161">
        <f t="shared" si="47"/>
        <v>0</v>
      </c>
      <c r="CG52" s="161">
        <f t="shared" si="47"/>
        <v>0</v>
      </c>
      <c r="CH52" s="161">
        <f t="shared" si="47"/>
        <v>0</v>
      </c>
      <c r="CI52" s="161">
        <f t="shared" si="47"/>
        <v>174.4</v>
      </c>
      <c r="CJ52" s="161">
        <f t="shared" si="47"/>
        <v>174.4</v>
      </c>
      <c r="CK52" s="161">
        <f t="shared" si="47"/>
        <v>0</v>
      </c>
      <c r="CL52" s="161">
        <f t="shared" si="47"/>
        <v>0</v>
      </c>
      <c r="CM52" s="161">
        <f t="shared" si="47"/>
        <v>0</v>
      </c>
      <c r="CN52" s="161">
        <f t="shared" si="47"/>
        <v>174.4</v>
      </c>
      <c r="CO52" s="162">
        <f>CP52+CQ52+CR52+CS52</f>
        <v>627.20000000000005</v>
      </c>
      <c r="CP52" s="162"/>
      <c r="CQ52" s="162">
        <f>CQ53+CQ56+CQ59</f>
        <v>182.2</v>
      </c>
      <c r="CR52" s="162"/>
      <c r="CS52" s="162">
        <f>CS53+CS56+CS59+CS58</f>
        <v>445</v>
      </c>
      <c r="CT52" s="161">
        <f t="shared" si="33"/>
        <v>494.6</v>
      </c>
      <c r="CU52" s="161"/>
      <c r="CV52" s="161">
        <f>CV57</f>
        <v>47.1</v>
      </c>
      <c r="CW52" s="161"/>
      <c r="CX52" s="161">
        <f>CX53+CX56+CX59+CX54+CX57+CX55</f>
        <v>447.5</v>
      </c>
      <c r="CY52" s="161">
        <f>CY53+CY56+CY59+CY54</f>
        <v>174.4</v>
      </c>
      <c r="CZ52" s="161">
        <f>CZ53+CZ56+CZ59+CZ54</f>
        <v>0</v>
      </c>
      <c r="DA52" s="161">
        <f>DA53+DA56+DA59+DA54</f>
        <v>0</v>
      </c>
      <c r="DB52" s="161">
        <f>DB53+DB56+DB59+DB54</f>
        <v>0</v>
      </c>
      <c r="DC52" s="161">
        <f>DC53+DC56+DC59+DC54</f>
        <v>174.4</v>
      </c>
      <c r="DD52" s="162">
        <f>DE52+DF52+DG52+DH52</f>
        <v>278</v>
      </c>
      <c r="DE52" s="162"/>
      <c r="DF52" s="162">
        <f>DF53+DF56+DF59</f>
        <v>0</v>
      </c>
      <c r="DG52" s="162"/>
      <c r="DH52" s="162">
        <f>DH53+DH56+DH59+DH58</f>
        <v>278</v>
      </c>
      <c r="DI52" s="161">
        <f t="shared" si="20"/>
        <v>267.5</v>
      </c>
      <c r="DJ52" s="161"/>
      <c r="DK52" s="161">
        <f>DK57</f>
        <v>0</v>
      </c>
      <c r="DL52" s="161"/>
      <c r="DM52" s="161">
        <f>DM53+DM56+DM59+DM54+DM57+DM55</f>
        <v>267.5</v>
      </c>
      <c r="DN52" s="161">
        <f>DN53+DN56+DN59+DN54</f>
        <v>174.4</v>
      </c>
      <c r="DO52" s="161">
        <f>DO53+DO56+DO59+DO54</f>
        <v>0</v>
      </c>
      <c r="DP52" s="161">
        <f>DP53+DP56+DP59+DP54</f>
        <v>0</v>
      </c>
      <c r="DQ52" s="161">
        <f>DQ53+DQ56+DQ59+DQ54</f>
        <v>0</v>
      </c>
      <c r="DR52" s="161">
        <f>DR53+DR56+DR59+DR54</f>
        <v>174.4</v>
      </c>
    </row>
    <row r="53" spans="1:122" ht="12.75" customHeight="1">
      <c r="A53" s="1279"/>
      <c r="B53" s="1236"/>
      <c r="C53" s="1096"/>
      <c r="D53" s="59"/>
      <c r="E53" s="59"/>
      <c r="F53" s="59"/>
      <c r="G53" s="59"/>
      <c r="H53" s="59"/>
      <c r="I53" s="59"/>
      <c r="J53" s="59"/>
      <c r="K53" s="59"/>
      <c r="L53" s="59"/>
      <c r="M53" s="1257"/>
      <c r="N53" s="60"/>
      <c r="O53" s="60"/>
      <c r="P53" s="59"/>
      <c r="Q53" s="59"/>
      <c r="R53" s="59"/>
      <c r="S53" s="59"/>
      <c r="T53" s="59"/>
      <c r="U53" s="59"/>
      <c r="V53" s="59"/>
      <c r="W53" s="1096"/>
      <c r="X53" s="59"/>
      <c r="Y53" s="59"/>
      <c r="Z53" s="1312"/>
      <c r="AA53" s="59"/>
      <c r="AB53" s="59"/>
      <c r="AC53" s="18"/>
      <c r="AD53" s="18" t="s">
        <v>154</v>
      </c>
      <c r="AE53" s="18" t="s">
        <v>444</v>
      </c>
      <c r="AF53" s="18" t="s">
        <v>399</v>
      </c>
      <c r="AG53" s="162">
        <f t="shared" si="34"/>
        <v>275</v>
      </c>
      <c r="AH53" s="162">
        <f t="shared" si="34"/>
        <v>275</v>
      </c>
      <c r="AI53" s="162"/>
      <c r="AJ53" s="162"/>
      <c r="AK53" s="162"/>
      <c r="AL53" s="162"/>
      <c r="AM53" s="162"/>
      <c r="AN53" s="162"/>
      <c r="AO53" s="162">
        <v>275</v>
      </c>
      <c r="AP53" s="162">
        <v>275</v>
      </c>
      <c r="AQ53" s="161">
        <f t="shared" si="35"/>
        <v>0</v>
      </c>
      <c r="AR53" s="161"/>
      <c r="AS53" s="161"/>
      <c r="AT53" s="161"/>
      <c r="AU53" s="161">
        <v>0</v>
      </c>
      <c r="AV53" s="162">
        <f t="shared" si="36"/>
        <v>0</v>
      </c>
      <c r="AW53" s="153"/>
      <c r="AX53" s="153"/>
      <c r="AY53" s="153"/>
      <c r="AZ53" s="153">
        <v>0</v>
      </c>
      <c r="BA53" s="161">
        <f t="shared" si="37"/>
        <v>0</v>
      </c>
      <c r="BB53" s="161"/>
      <c r="BC53" s="161"/>
      <c r="BD53" s="161"/>
      <c r="BE53" s="155">
        <v>0</v>
      </c>
      <c r="BF53" s="161">
        <f>BG53+BH53+BI53+BJ53</f>
        <v>0</v>
      </c>
      <c r="BG53" s="161"/>
      <c r="BH53" s="161"/>
      <c r="BI53" s="161"/>
      <c r="BJ53" s="155">
        <v>0</v>
      </c>
      <c r="BK53" s="162">
        <f>BM53+BO53+BQ53+BS53</f>
        <v>275</v>
      </c>
      <c r="BL53" s="162">
        <f>BN53+BP53+BR53+BT53</f>
        <v>275</v>
      </c>
      <c r="BM53" s="162"/>
      <c r="BN53" s="162"/>
      <c r="BO53" s="162"/>
      <c r="BP53" s="162"/>
      <c r="BQ53" s="162"/>
      <c r="BR53" s="162"/>
      <c r="BS53" s="162">
        <v>275</v>
      </c>
      <c r="BT53" s="162">
        <v>275</v>
      </c>
      <c r="BU53" s="161">
        <f t="shared" si="40"/>
        <v>0</v>
      </c>
      <c r="BV53" s="161"/>
      <c r="BW53" s="161"/>
      <c r="BX53" s="161"/>
      <c r="BY53" s="161">
        <v>0</v>
      </c>
      <c r="BZ53" s="162">
        <f>CA53+CB53+CC53+CD53</f>
        <v>0</v>
      </c>
      <c r="CA53" s="153"/>
      <c r="CB53" s="153"/>
      <c r="CC53" s="153"/>
      <c r="CD53" s="153">
        <v>0</v>
      </c>
      <c r="CE53" s="161">
        <f>CF53+CG53+CH53+CI53</f>
        <v>0</v>
      </c>
      <c r="CF53" s="161"/>
      <c r="CG53" s="161"/>
      <c r="CH53" s="161"/>
      <c r="CI53" s="155">
        <v>0</v>
      </c>
      <c r="CJ53" s="161">
        <f>CK53+CL53+CM53+CN53</f>
        <v>0</v>
      </c>
      <c r="CK53" s="161"/>
      <c r="CL53" s="161"/>
      <c r="CM53" s="161"/>
      <c r="CN53" s="155">
        <v>0</v>
      </c>
      <c r="CO53" s="162">
        <f>CP53+CQ53+CR53+CS53</f>
        <v>275</v>
      </c>
      <c r="CP53" s="162"/>
      <c r="CQ53" s="162"/>
      <c r="CR53" s="162"/>
      <c r="CS53" s="162">
        <v>275</v>
      </c>
      <c r="CT53" s="161">
        <f t="shared" si="33"/>
        <v>0</v>
      </c>
      <c r="CU53" s="161"/>
      <c r="CV53" s="161"/>
      <c r="CW53" s="161"/>
      <c r="CX53" s="161">
        <v>0</v>
      </c>
      <c r="CY53" s="162">
        <f>CZ53+DA53+DB53+DC53</f>
        <v>0</v>
      </c>
      <c r="CZ53" s="153"/>
      <c r="DA53" s="153"/>
      <c r="DB53" s="153"/>
      <c r="DC53" s="153">
        <v>0</v>
      </c>
      <c r="DD53" s="162">
        <f>DE53+DF53+DG53+DH53</f>
        <v>275</v>
      </c>
      <c r="DE53" s="162"/>
      <c r="DF53" s="162"/>
      <c r="DG53" s="162"/>
      <c r="DH53" s="162">
        <v>275</v>
      </c>
      <c r="DI53" s="161">
        <f t="shared" si="20"/>
        <v>0</v>
      </c>
      <c r="DJ53" s="161"/>
      <c r="DK53" s="161"/>
      <c r="DL53" s="161"/>
      <c r="DM53" s="161">
        <v>0</v>
      </c>
      <c r="DN53" s="162">
        <f>DO53+DP53+DQ53+DR53</f>
        <v>0</v>
      </c>
      <c r="DO53" s="153"/>
      <c r="DP53" s="153"/>
      <c r="DQ53" s="153"/>
      <c r="DR53" s="153">
        <v>0</v>
      </c>
    </row>
    <row r="54" spans="1:122" ht="12.75" customHeight="1">
      <c r="A54" s="1279"/>
      <c r="B54" s="1236"/>
      <c r="C54" s="1096"/>
      <c r="D54" s="59"/>
      <c r="E54" s="59"/>
      <c r="F54" s="59"/>
      <c r="G54" s="59"/>
      <c r="H54" s="59"/>
      <c r="I54" s="59"/>
      <c r="J54" s="59"/>
      <c r="K54" s="59"/>
      <c r="L54" s="59"/>
      <c r="M54" s="1257"/>
      <c r="N54" s="60"/>
      <c r="O54" s="60"/>
      <c r="P54" s="59"/>
      <c r="Q54" s="59"/>
      <c r="R54" s="59"/>
      <c r="S54" s="59"/>
      <c r="T54" s="59"/>
      <c r="U54" s="59"/>
      <c r="V54" s="59"/>
      <c r="W54" s="1096"/>
      <c r="X54" s="59"/>
      <c r="Y54" s="59"/>
      <c r="Z54" s="1312"/>
      <c r="AA54" s="59"/>
      <c r="AB54" s="59"/>
      <c r="AC54" s="18"/>
      <c r="AD54" s="18" t="s">
        <v>154</v>
      </c>
      <c r="AE54" s="18" t="s">
        <v>198</v>
      </c>
      <c r="AF54" s="18" t="s">
        <v>399</v>
      </c>
      <c r="AG54" s="162"/>
      <c r="AH54" s="162">
        <f t="shared" si="34"/>
        <v>0</v>
      </c>
      <c r="AI54" s="162"/>
      <c r="AJ54" s="162"/>
      <c r="AK54" s="162"/>
      <c r="AL54" s="162"/>
      <c r="AM54" s="162"/>
      <c r="AN54" s="162"/>
      <c r="AO54" s="162"/>
      <c r="AP54" s="162"/>
      <c r="AQ54" s="161">
        <f t="shared" si="35"/>
        <v>267.5</v>
      </c>
      <c r="AR54" s="161"/>
      <c r="AS54" s="161"/>
      <c r="AT54" s="161"/>
      <c r="AU54" s="161">
        <v>267.5</v>
      </c>
      <c r="AV54" s="162">
        <f t="shared" si="36"/>
        <v>174.4</v>
      </c>
      <c r="AW54" s="153"/>
      <c r="AX54" s="153"/>
      <c r="AY54" s="153"/>
      <c r="AZ54" s="153">
        <v>174.4</v>
      </c>
      <c r="BA54" s="161">
        <f t="shared" si="37"/>
        <v>174.4</v>
      </c>
      <c r="BB54" s="161"/>
      <c r="BC54" s="161"/>
      <c r="BD54" s="161"/>
      <c r="BE54" s="155">
        <v>174.4</v>
      </c>
      <c r="BF54" s="161">
        <f>BG54+BH54+BI54+BJ54</f>
        <v>174.4</v>
      </c>
      <c r="BG54" s="161"/>
      <c r="BH54" s="161"/>
      <c r="BI54" s="161"/>
      <c r="BJ54" s="155">
        <v>174.4</v>
      </c>
      <c r="BK54" s="162"/>
      <c r="BL54" s="162">
        <f>BN54+BP54+BR54+BT54</f>
        <v>0</v>
      </c>
      <c r="BM54" s="162"/>
      <c r="BN54" s="162"/>
      <c r="BO54" s="162"/>
      <c r="BP54" s="162"/>
      <c r="BQ54" s="162"/>
      <c r="BR54" s="162"/>
      <c r="BS54" s="162"/>
      <c r="BT54" s="162"/>
      <c r="BU54" s="161">
        <f t="shared" si="40"/>
        <v>267.5</v>
      </c>
      <c r="BV54" s="161"/>
      <c r="BW54" s="161"/>
      <c r="BX54" s="161"/>
      <c r="BY54" s="161">
        <v>267.5</v>
      </c>
      <c r="BZ54" s="162">
        <f>CA54+CB54+CC54+CD54</f>
        <v>174.4</v>
      </c>
      <c r="CA54" s="153"/>
      <c r="CB54" s="153"/>
      <c r="CC54" s="153"/>
      <c r="CD54" s="153">
        <v>174.4</v>
      </c>
      <c r="CE54" s="161">
        <f>CF54+CG54+CH54+CI54</f>
        <v>174.4</v>
      </c>
      <c r="CF54" s="161"/>
      <c r="CG54" s="161"/>
      <c r="CH54" s="161"/>
      <c r="CI54" s="155">
        <v>174.4</v>
      </c>
      <c r="CJ54" s="161">
        <f>CK54+CL54+CM54+CN54</f>
        <v>174.4</v>
      </c>
      <c r="CK54" s="161"/>
      <c r="CL54" s="161"/>
      <c r="CM54" s="161"/>
      <c r="CN54" s="155">
        <v>174.4</v>
      </c>
      <c r="CO54" s="162">
        <f>CP54+CQ54+CR54+CS54</f>
        <v>0</v>
      </c>
      <c r="CP54" s="162"/>
      <c r="CQ54" s="162"/>
      <c r="CR54" s="162"/>
      <c r="CS54" s="162"/>
      <c r="CT54" s="161">
        <f t="shared" si="33"/>
        <v>267.5</v>
      </c>
      <c r="CU54" s="161"/>
      <c r="CV54" s="161"/>
      <c r="CW54" s="161"/>
      <c r="CX54" s="161">
        <v>267.5</v>
      </c>
      <c r="CY54" s="162">
        <f>CZ54+DA54+DB54+DC54</f>
        <v>174.4</v>
      </c>
      <c r="CZ54" s="153"/>
      <c r="DA54" s="153"/>
      <c r="DB54" s="153"/>
      <c r="DC54" s="153">
        <v>174.4</v>
      </c>
      <c r="DD54" s="162">
        <f>DE54+DF54+DG54+DH54</f>
        <v>0</v>
      </c>
      <c r="DE54" s="162"/>
      <c r="DF54" s="162"/>
      <c r="DG54" s="162"/>
      <c r="DH54" s="162"/>
      <c r="DI54" s="161">
        <f t="shared" si="20"/>
        <v>267.5</v>
      </c>
      <c r="DJ54" s="161"/>
      <c r="DK54" s="161"/>
      <c r="DL54" s="161"/>
      <c r="DM54" s="161">
        <v>267.5</v>
      </c>
      <c r="DN54" s="162">
        <f>DO54+DP54+DQ54+DR54</f>
        <v>174.4</v>
      </c>
      <c r="DO54" s="153"/>
      <c r="DP54" s="153"/>
      <c r="DQ54" s="153"/>
      <c r="DR54" s="153">
        <v>174.4</v>
      </c>
    </row>
    <row r="55" spans="1:122" ht="12.75" customHeight="1">
      <c r="A55" s="1279"/>
      <c r="B55" s="1236"/>
      <c r="C55" s="1096"/>
      <c r="D55" s="59"/>
      <c r="E55" s="59"/>
      <c r="F55" s="59"/>
      <c r="G55" s="59"/>
      <c r="H55" s="59"/>
      <c r="I55" s="59"/>
      <c r="J55" s="59"/>
      <c r="K55" s="59"/>
      <c r="L55" s="59"/>
      <c r="M55" s="1257"/>
      <c r="N55" s="60"/>
      <c r="O55" s="60"/>
      <c r="P55" s="59"/>
      <c r="Q55" s="59"/>
      <c r="R55" s="59"/>
      <c r="S55" s="59"/>
      <c r="T55" s="59"/>
      <c r="U55" s="59"/>
      <c r="V55" s="59"/>
      <c r="W55" s="1096"/>
      <c r="X55" s="59"/>
      <c r="Y55" s="59"/>
      <c r="Z55" s="1312"/>
      <c r="AA55" s="59"/>
      <c r="AB55" s="59"/>
      <c r="AC55" s="18"/>
      <c r="AD55" s="18" t="s">
        <v>154</v>
      </c>
      <c r="AE55" s="18" t="s">
        <v>206</v>
      </c>
      <c r="AF55" s="18">
        <v>240</v>
      </c>
      <c r="AG55" s="162"/>
      <c r="AH55" s="162"/>
      <c r="AI55" s="162"/>
      <c r="AJ55" s="162"/>
      <c r="AK55" s="162"/>
      <c r="AL55" s="162"/>
      <c r="AM55" s="162"/>
      <c r="AN55" s="162"/>
      <c r="AO55" s="162"/>
      <c r="AP55" s="162"/>
      <c r="AQ55" s="161">
        <f t="shared" si="35"/>
        <v>180</v>
      </c>
      <c r="AR55" s="161"/>
      <c r="AS55" s="161"/>
      <c r="AT55" s="161"/>
      <c r="AU55" s="161">
        <v>180</v>
      </c>
      <c r="AV55" s="162"/>
      <c r="AW55" s="153"/>
      <c r="AX55" s="153"/>
      <c r="AY55" s="153"/>
      <c r="AZ55" s="153"/>
      <c r="BA55" s="161"/>
      <c r="BB55" s="161"/>
      <c r="BC55" s="161"/>
      <c r="BD55" s="161"/>
      <c r="BE55" s="155"/>
      <c r="BF55" s="161"/>
      <c r="BG55" s="161"/>
      <c r="BH55" s="161"/>
      <c r="BI55" s="161"/>
      <c r="BJ55" s="155"/>
      <c r="BK55" s="162"/>
      <c r="BL55" s="162"/>
      <c r="BM55" s="162"/>
      <c r="BN55" s="162"/>
      <c r="BO55" s="162"/>
      <c r="BP55" s="162"/>
      <c r="BQ55" s="162"/>
      <c r="BR55" s="162"/>
      <c r="BS55" s="162"/>
      <c r="BT55" s="162"/>
      <c r="BU55" s="161">
        <f t="shared" si="40"/>
        <v>0</v>
      </c>
      <c r="BV55" s="161"/>
      <c r="BW55" s="161"/>
      <c r="BX55" s="161"/>
      <c r="BY55" s="161">
        <v>0</v>
      </c>
      <c r="BZ55" s="162"/>
      <c r="CA55" s="153"/>
      <c r="CB55" s="153"/>
      <c r="CC55" s="153"/>
      <c r="CD55" s="153"/>
      <c r="CE55" s="161"/>
      <c r="CF55" s="161"/>
      <c r="CG55" s="161"/>
      <c r="CH55" s="161"/>
      <c r="CI55" s="155"/>
      <c r="CJ55" s="161"/>
      <c r="CK55" s="161"/>
      <c r="CL55" s="161"/>
      <c r="CM55" s="161"/>
      <c r="CN55" s="155"/>
      <c r="CO55" s="162"/>
      <c r="CP55" s="162"/>
      <c r="CQ55" s="162"/>
      <c r="CR55" s="162"/>
      <c r="CS55" s="162"/>
      <c r="CT55" s="161">
        <f t="shared" si="33"/>
        <v>180</v>
      </c>
      <c r="CU55" s="161"/>
      <c r="CV55" s="161"/>
      <c r="CW55" s="161"/>
      <c r="CX55" s="161">
        <v>180</v>
      </c>
      <c r="CY55" s="162"/>
      <c r="CZ55" s="153"/>
      <c r="DA55" s="153"/>
      <c r="DB55" s="153"/>
      <c r="DC55" s="153"/>
      <c r="DD55" s="162"/>
      <c r="DE55" s="162"/>
      <c r="DF55" s="162"/>
      <c r="DG55" s="162"/>
      <c r="DH55" s="162"/>
      <c r="DI55" s="161">
        <f t="shared" si="20"/>
        <v>0</v>
      </c>
      <c r="DJ55" s="161"/>
      <c r="DK55" s="161"/>
      <c r="DL55" s="161"/>
      <c r="DM55" s="161">
        <v>0</v>
      </c>
      <c r="DN55" s="162"/>
      <c r="DO55" s="153"/>
      <c r="DP55" s="153"/>
      <c r="DQ55" s="153"/>
      <c r="DR55" s="153"/>
    </row>
    <row r="56" spans="1:122" ht="12.75" customHeight="1">
      <c r="A56" s="1279"/>
      <c r="B56" s="1236"/>
      <c r="C56" s="1096"/>
      <c r="D56" s="59"/>
      <c r="E56" s="59"/>
      <c r="F56" s="59"/>
      <c r="G56" s="59"/>
      <c r="H56" s="59"/>
      <c r="I56" s="59"/>
      <c r="J56" s="59"/>
      <c r="K56" s="59"/>
      <c r="L56" s="59"/>
      <c r="M56" s="1257"/>
      <c r="N56" s="60"/>
      <c r="O56" s="60"/>
      <c r="P56" s="59"/>
      <c r="Q56" s="59"/>
      <c r="R56" s="59"/>
      <c r="S56" s="59"/>
      <c r="T56" s="59"/>
      <c r="U56" s="59"/>
      <c r="V56" s="59"/>
      <c r="W56" s="1096"/>
      <c r="X56" s="59"/>
      <c r="Y56" s="59"/>
      <c r="Z56" s="1312"/>
      <c r="AA56" s="59"/>
      <c r="AB56" s="59"/>
      <c r="AC56" s="18"/>
      <c r="AD56" s="18" t="s">
        <v>154</v>
      </c>
      <c r="AE56" s="18" t="s">
        <v>445</v>
      </c>
      <c r="AF56" s="18" t="s">
        <v>399</v>
      </c>
      <c r="AG56" s="162">
        <f t="shared" si="34"/>
        <v>45.6</v>
      </c>
      <c r="AH56" s="162">
        <f t="shared" si="34"/>
        <v>45.5</v>
      </c>
      <c r="AI56" s="162"/>
      <c r="AJ56" s="162"/>
      <c r="AK56" s="162"/>
      <c r="AL56" s="162"/>
      <c r="AM56" s="162"/>
      <c r="AN56" s="162"/>
      <c r="AO56" s="162">
        <v>45.6</v>
      </c>
      <c r="AP56" s="162">
        <v>45.5</v>
      </c>
      <c r="AQ56" s="161">
        <f t="shared" si="35"/>
        <v>0</v>
      </c>
      <c r="AR56" s="161"/>
      <c r="AS56" s="161"/>
      <c r="AT56" s="161"/>
      <c r="AU56" s="161">
        <v>0</v>
      </c>
      <c r="AV56" s="162">
        <f t="shared" si="36"/>
        <v>0</v>
      </c>
      <c r="AW56" s="153"/>
      <c r="AX56" s="153"/>
      <c r="AY56" s="153"/>
      <c r="AZ56" s="153"/>
      <c r="BA56" s="161">
        <f t="shared" si="37"/>
        <v>0</v>
      </c>
      <c r="BB56" s="161"/>
      <c r="BC56" s="161"/>
      <c r="BD56" s="161"/>
      <c r="BE56" s="155"/>
      <c r="BF56" s="161">
        <f>BG56+BH56+BI56+BJ56</f>
        <v>0</v>
      </c>
      <c r="BG56" s="161"/>
      <c r="BH56" s="161"/>
      <c r="BI56" s="161"/>
      <c r="BJ56" s="155"/>
      <c r="BK56" s="162">
        <f>BM56+BO56+BQ56+BS56</f>
        <v>0</v>
      </c>
      <c r="BL56" s="162">
        <f>BN56+BP56+BR56+BT56</f>
        <v>0</v>
      </c>
      <c r="BM56" s="162"/>
      <c r="BN56" s="162"/>
      <c r="BO56" s="162"/>
      <c r="BP56" s="162"/>
      <c r="BQ56" s="162"/>
      <c r="BR56" s="162"/>
      <c r="BS56" s="162">
        <v>0</v>
      </c>
      <c r="BT56" s="162">
        <v>0</v>
      </c>
      <c r="BU56" s="161">
        <f t="shared" si="40"/>
        <v>0</v>
      </c>
      <c r="BV56" s="161"/>
      <c r="BW56" s="161"/>
      <c r="BX56" s="161"/>
      <c r="BY56" s="161">
        <v>0</v>
      </c>
      <c r="BZ56" s="162">
        <f>CA56+CB56+CC56+CD56</f>
        <v>0</v>
      </c>
      <c r="CA56" s="153"/>
      <c r="CB56" s="153"/>
      <c r="CC56" s="153"/>
      <c r="CD56" s="153"/>
      <c r="CE56" s="161">
        <f>CF56+CG56+CH56+CI56</f>
        <v>0</v>
      </c>
      <c r="CF56" s="161"/>
      <c r="CG56" s="161"/>
      <c r="CH56" s="161"/>
      <c r="CI56" s="155"/>
      <c r="CJ56" s="161">
        <f>CK56+CL56+CM56+CN56</f>
        <v>0</v>
      </c>
      <c r="CK56" s="161"/>
      <c r="CL56" s="161"/>
      <c r="CM56" s="161"/>
      <c r="CN56" s="155"/>
      <c r="CO56" s="162">
        <f>CP56+CQ56+CR56+CS56</f>
        <v>45.5</v>
      </c>
      <c r="CP56" s="162"/>
      <c r="CQ56" s="162"/>
      <c r="CR56" s="162"/>
      <c r="CS56" s="162">
        <v>45.5</v>
      </c>
      <c r="CT56" s="161">
        <f t="shared" si="33"/>
        <v>0</v>
      </c>
      <c r="CU56" s="161"/>
      <c r="CV56" s="161"/>
      <c r="CW56" s="161"/>
      <c r="CX56" s="161">
        <v>0</v>
      </c>
      <c r="CY56" s="162">
        <f>CZ56+DA56+DB56+DC56</f>
        <v>0</v>
      </c>
      <c r="CZ56" s="153"/>
      <c r="DA56" s="153"/>
      <c r="DB56" s="153"/>
      <c r="DC56" s="153"/>
      <c r="DD56" s="162">
        <f>DE56+DF56+DG56+DH56</f>
        <v>0</v>
      </c>
      <c r="DE56" s="162"/>
      <c r="DF56" s="162"/>
      <c r="DG56" s="162"/>
      <c r="DH56" s="162">
        <v>0</v>
      </c>
      <c r="DI56" s="161">
        <f t="shared" si="20"/>
        <v>0</v>
      </c>
      <c r="DJ56" s="161"/>
      <c r="DK56" s="161"/>
      <c r="DL56" s="161"/>
      <c r="DM56" s="161">
        <v>0</v>
      </c>
      <c r="DN56" s="162">
        <f>DO56+DP56+DQ56+DR56</f>
        <v>0</v>
      </c>
      <c r="DO56" s="153"/>
      <c r="DP56" s="153"/>
      <c r="DQ56" s="153"/>
      <c r="DR56" s="153"/>
    </row>
    <row r="57" spans="1:122" ht="12.75" customHeight="1">
      <c r="A57" s="1279"/>
      <c r="B57" s="1236"/>
      <c r="C57" s="1096"/>
      <c r="D57" s="59"/>
      <c r="E57" s="59"/>
      <c r="F57" s="59"/>
      <c r="G57" s="59"/>
      <c r="H57" s="59"/>
      <c r="I57" s="59"/>
      <c r="J57" s="59"/>
      <c r="K57" s="59"/>
      <c r="L57" s="59"/>
      <c r="M57" s="1257"/>
      <c r="N57" s="60"/>
      <c r="O57" s="60"/>
      <c r="P57" s="59"/>
      <c r="Q57" s="59"/>
      <c r="R57" s="59"/>
      <c r="S57" s="59"/>
      <c r="T57" s="59"/>
      <c r="U57" s="59"/>
      <c r="V57" s="59"/>
      <c r="W57" s="1096"/>
      <c r="X57" s="59"/>
      <c r="Y57" s="59"/>
      <c r="Z57" s="1312"/>
      <c r="AA57" s="59"/>
      <c r="AB57" s="59"/>
      <c r="AC57" s="18"/>
      <c r="AD57" s="18" t="s">
        <v>154</v>
      </c>
      <c r="AE57" s="18" t="s">
        <v>162</v>
      </c>
      <c r="AF57" s="18" t="s">
        <v>399</v>
      </c>
      <c r="AG57" s="162"/>
      <c r="AH57" s="162"/>
      <c r="AI57" s="162"/>
      <c r="AJ57" s="162"/>
      <c r="AK57" s="162"/>
      <c r="AL57" s="162"/>
      <c r="AM57" s="162"/>
      <c r="AN57" s="162"/>
      <c r="AO57" s="162"/>
      <c r="AP57" s="162"/>
      <c r="AQ57" s="161">
        <f t="shared" si="35"/>
        <v>47.1</v>
      </c>
      <c r="AR57" s="161"/>
      <c r="AS57" s="161">
        <v>47.1</v>
      </c>
      <c r="AT57" s="161"/>
      <c r="AU57" s="161">
        <v>0</v>
      </c>
      <c r="AV57" s="162"/>
      <c r="AW57" s="153"/>
      <c r="AX57" s="153"/>
      <c r="AY57" s="153"/>
      <c r="AZ57" s="153"/>
      <c r="BA57" s="161"/>
      <c r="BB57" s="161"/>
      <c r="BC57" s="161"/>
      <c r="BD57" s="161"/>
      <c r="BE57" s="155"/>
      <c r="BF57" s="161"/>
      <c r="BG57" s="161"/>
      <c r="BH57" s="161"/>
      <c r="BI57" s="161"/>
      <c r="BJ57" s="155"/>
      <c r="BK57" s="162"/>
      <c r="BL57" s="162"/>
      <c r="BM57" s="162"/>
      <c r="BN57" s="162"/>
      <c r="BO57" s="162"/>
      <c r="BP57" s="162"/>
      <c r="BQ57" s="162"/>
      <c r="BR57" s="162"/>
      <c r="BS57" s="162"/>
      <c r="BT57" s="162"/>
      <c r="BU57" s="161">
        <f t="shared" si="40"/>
        <v>0</v>
      </c>
      <c r="BV57" s="161"/>
      <c r="BW57" s="161">
        <v>0</v>
      </c>
      <c r="BX57" s="161"/>
      <c r="BY57" s="161">
        <v>0</v>
      </c>
      <c r="BZ57" s="162"/>
      <c r="CA57" s="153"/>
      <c r="CB57" s="153"/>
      <c r="CC57" s="153"/>
      <c r="CD57" s="153"/>
      <c r="CE57" s="161"/>
      <c r="CF57" s="161"/>
      <c r="CG57" s="161"/>
      <c r="CH57" s="161"/>
      <c r="CI57" s="155"/>
      <c r="CJ57" s="161"/>
      <c r="CK57" s="161"/>
      <c r="CL57" s="161"/>
      <c r="CM57" s="161"/>
      <c r="CN57" s="155"/>
      <c r="CO57" s="162"/>
      <c r="CP57" s="162"/>
      <c r="CQ57" s="162"/>
      <c r="CR57" s="162"/>
      <c r="CS57" s="162"/>
      <c r="CT57" s="161">
        <f t="shared" si="33"/>
        <v>47.1</v>
      </c>
      <c r="CU57" s="161"/>
      <c r="CV57" s="161">
        <v>47.1</v>
      </c>
      <c r="CW57" s="161"/>
      <c r="CX57" s="161">
        <v>0</v>
      </c>
      <c r="CY57" s="162"/>
      <c r="CZ57" s="153"/>
      <c r="DA57" s="153"/>
      <c r="DB57" s="153"/>
      <c r="DC57" s="153"/>
      <c r="DD57" s="162"/>
      <c r="DE57" s="162"/>
      <c r="DF57" s="162"/>
      <c r="DG57" s="162"/>
      <c r="DH57" s="162"/>
      <c r="DI57" s="161">
        <f t="shared" si="20"/>
        <v>0</v>
      </c>
      <c r="DJ57" s="161"/>
      <c r="DK57" s="161">
        <v>0</v>
      </c>
      <c r="DL57" s="161"/>
      <c r="DM57" s="161">
        <v>0</v>
      </c>
      <c r="DN57" s="162"/>
      <c r="DO57" s="153"/>
      <c r="DP57" s="153"/>
      <c r="DQ57" s="153"/>
      <c r="DR57" s="153"/>
    </row>
    <row r="58" spans="1:122" ht="12.75" customHeight="1">
      <c r="A58" s="1279"/>
      <c r="B58" s="1236"/>
      <c r="C58" s="1096"/>
      <c r="D58" s="59"/>
      <c r="E58" s="59"/>
      <c r="F58" s="59"/>
      <c r="G58" s="59"/>
      <c r="H58" s="59"/>
      <c r="I58" s="59"/>
      <c r="J58" s="59"/>
      <c r="K58" s="59"/>
      <c r="L58" s="59"/>
      <c r="M58" s="1257"/>
      <c r="N58" s="60"/>
      <c r="O58" s="60"/>
      <c r="P58" s="59"/>
      <c r="Q58" s="59"/>
      <c r="R58" s="59"/>
      <c r="S58" s="59"/>
      <c r="T58" s="59"/>
      <c r="U58" s="59"/>
      <c r="V58" s="59"/>
      <c r="W58" s="1096"/>
      <c r="X58" s="59"/>
      <c r="Y58" s="59"/>
      <c r="Z58" s="1312"/>
      <c r="AA58" s="59"/>
      <c r="AB58" s="59"/>
      <c r="AC58" s="18"/>
      <c r="AD58" s="12" t="s">
        <v>154</v>
      </c>
      <c r="AE58" s="18" t="s">
        <v>446</v>
      </c>
      <c r="AF58" s="18" t="s">
        <v>399</v>
      </c>
      <c r="AG58" s="162">
        <f t="shared" si="34"/>
        <v>3</v>
      </c>
      <c r="AH58" s="162">
        <f t="shared" si="34"/>
        <v>3</v>
      </c>
      <c r="AI58" s="162"/>
      <c r="AJ58" s="162"/>
      <c r="AK58" s="162"/>
      <c r="AL58" s="162"/>
      <c r="AM58" s="162"/>
      <c r="AN58" s="162"/>
      <c r="AO58" s="162">
        <v>3</v>
      </c>
      <c r="AP58" s="162">
        <v>3</v>
      </c>
      <c r="AQ58" s="161"/>
      <c r="AR58" s="161"/>
      <c r="AS58" s="161"/>
      <c r="AT58" s="161"/>
      <c r="AU58" s="161"/>
      <c r="AV58" s="162"/>
      <c r="AW58" s="153"/>
      <c r="AX58" s="153"/>
      <c r="AY58" s="153"/>
      <c r="AZ58" s="153"/>
      <c r="BA58" s="161"/>
      <c r="BB58" s="161"/>
      <c r="BC58" s="161"/>
      <c r="BD58" s="161"/>
      <c r="BE58" s="155"/>
      <c r="BF58" s="161"/>
      <c r="BG58" s="161"/>
      <c r="BH58" s="161"/>
      <c r="BI58" s="161"/>
      <c r="BJ58" s="155"/>
      <c r="BK58" s="162">
        <f t="shared" ref="BK58:BL60" si="48">BM58+BO58+BQ58+BS58</f>
        <v>3</v>
      </c>
      <c r="BL58" s="162">
        <f t="shared" si="48"/>
        <v>3</v>
      </c>
      <c r="BM58" s="162"/>
      <c r="BN58" s="162"/>
      <c r="BO58" s="162"/>
      <c r="BP58" s="162"/>
      <c r="BQ58" s="162"/>
      <c r="BR58" s="162"/>
      <c r="BS58" s="162">
        <v>3</v>
      </c>
      <c r="BT58" s="162">
        <v>3</v>
      </c>
      <c r="BU58" s="161"/>
      <c r="BV58" s="161"/>
      <c r="BW58" s="161"/>
      <c r="BX58" s="161"/>
      <c r="BY58" s="161"/>
      <c r="BZ58" s="162"/>
      <c r="CA58" s="153"/>
      <c r="CB58" s="153"/>
      <c r="CC58" s="153"/>
      <c r="CD58" s="153"/>
      <c r="CE58" s="161"/>
      <c r="CF58" s="161"/>
      <c r="CG58" s="161"/>
      <c r="CH58" s="161"/>
      <c r="CI58" s="155"/>
      <c r="CJ58" s="161"/>
      <c r="CK58" s="161"/>
      <c r="CL58" s="161"/>
      <c r="CM58" s="161"/>
      <c r="CN58" s="155"/>
      <c r="CO58" s="162">
        <f>CP58+CQ58+CR58+CS58</f>
        <v>3</v>
      </c>
      <c r="CP58" s="162"/>
      <c r="CQ58" s="162"/>
      <c r="CR58" s="162"/>
      <c r="CS58" s="162">
        <v>3</v>
      </c>
      <c r="CT58" s="161"/>
      <c r="CU58" s="161"/>
      <c r="CV58" s="161"/>
      <c r="CW58" s="161"/>
      <c r="CX58" s="161"/>
      <c r="CY58" s="162"/>
      <c r="CZ58" s="153"/>
      <c r="DA58" s="153"/>
      <c r="DB58" s="153"/>
      <c r="DC58" s="153"/>
      <c r="DD58" s="162">
        <f>DE58+DF58+DG58+DH58</f>
        <v>3</v>
      </c>
      <c r="DE58" s="162"/>
      <c r="DF58" s="162"/>
      <c r="DG58" s="162"/>
      <c r="DH58" s="162">
        <v>3</v>
      </c>
      <c r="DI58" s="161"/>
      <c r="DJ58" s="161"/>
      <c r="DK58" s="161"/>
      <c r="DL58" s="161"/>
      <c r="DM58" s="161"/>
      <c r="DN58" s="162"/>
      <c r="DO58" s="153"/>
      <c r="DP58" s="153"/>
      <c r="DQ58" s="153"/>
      <c r="DR58" s="153"/>
    </row>
    <row r="59" spans="1:122" ht="12.75" customHeight="1">
      <c r="A59" s="1279"/>
      <c r="B59" s="1236"/>
      <c r="C59" s="1096"/>
      <c r="D59" s="59"/>
      <c r="E59" s="59"/>
      <c r="F59" s="59"/>
      <c r="G59" s="59"/>
      <c r="H59" s="59"/>
      <c r="I59" s="59"/>
      <c r="J59" s="59"/>
      <c r="K59" s="59"/>
      <c r="L59" s="59"/>
      <c r="M59" s="1257"/>
      <c r="N59" s="60"/>
      <c r="O59" s="60"/>
      <c r="P59" s="59"/>
      <c r="Q59" s="59"/>
      <c r="R59" s="59"/>
      <c r="S59" s="59"/>
      <c r="T59" s="59"/>
      <c r="U59" s="59"/>
      <c r="V59" s="59"/>
      <c r="W59" s="1096"/>
      <c r="X59" s="59"/>
      <c r="Y59" s="59"/>
      <c r="Z59" s="1312"/>
      <c r="AA59" s="59"/>
      <c r="AB59" s="59"/>
      <c r="AC59" s="18"/>
      <c r="AD59" s="18" t="s">
        <v>154</v>
      </c>
      <c r="AE59" s="18" t="s">
        <v>430</v>
      </c>
      <c r="AF59" s="18" t="s">
        <v>399</v>
      </c>
      <c r="AG59" s="162">
        <f t="shared" si="34"/>
        <v>303.7</v>
      </c>
      <c r="AH59" s="162">
        <f t="shared" si="34"/>
        <v>303.7</v>
      </c>
      <c r="AI59" s="162"/>
      <c r="AJ59" s="162"/>
      <c r="AK59" s="162">
        <v>182.2</v>
      </c>
      <c r="AL59" s="162">
        <v>182.2</v>
      </c>
      <c r="AM59" s="162"/>
      <c r="AN59" s="162"/>
      <c r="AO59" s="162">
        <v>121.5</v>
      </c>
      <c r="AP59" s="162">
        <v>121.5</v>
      </c>
      <c r="AQ59" s="161">
        <f t="shared" si="35"/>
        <v>0</v>
      </c>
      <c r="AR59" s="161"/>
      <c r="AS59" s="161"/>
      <c r="AT59" s="161"/>
      <c r="AU59" s="161"/>
      <c r="AV59" s="162">
        <f t="shared" si="36"/>
        <v>0</v>
      </c>
      <c r="AW59" s="153"/>
      <c r="AX59" s="153"/>
      <c r="AY59" s="153"/>
      <c r="AZ59" s="153"/>
      <c r="BA59" s="161">
        <f t="shared" si="37"/>
        <v>0</v>
      </c>
      <c r="BB59" s="161"/>
      <c r="BC59" s="161"/>
      <c r="BD59" s="161"/>
      <c r="BE59" s="155"/>
      <c r="BF59" s="161">
        <f>BG59+BH59+BI59+BJ59</f>
        <v>0</v>
      </c>
      <c r="BG59" s="161"/>
      <c r="BH59" s="161"/>
      <c r="BI59" s="161"/>
      <c r="BJ59" s="155"/>
      <c r="BK59" s="162">
        <f t="shared" si="48"/>
        <v>0</v>
      </c>
      <c r="BL59" s="162">
        <f t="shared" si="48"/>
        <v>0</v>
      </c>
      <c r="BM59" s="162"/>
      <c r="BN59" s="162"/>
      <c r="BO59" s="162">
        <v>0</v>
      </c>
      <c r="BP59" s="162">
        <v>0</v>
      </c>
      <c r="BQ59" s="162"/>
      <c r="BR59" s="162"/>
      <c r="BS59" s="162">
        <v>0</v>
      </c>
      <c r="BT59" s="162">
        <v>0</v>
      </c>
      <c r="BU59" s="161">
        <f>BV59+BW59+BX59+BY59</f>
        <v>0</v>
      </c>
      <c r="BV59" s="161"/>
      <c r="BW59" s="161"/>
      <c r="BX59" s="161"/>
      <c r="BY59" s="161"/>
      <c r="BZ59" s="162">
        <f>CA59+CB59+CC59+CD59</f>
        <v>0</v>
      </c>
      <c r="CA59" s="153"/>
      <c r="CB59" s="153"/>
      <c r="CC59" s="153"/>
      <c r="CD59" s="153"/>
      <c r="CE59" s="161">
        <f>CF59+CG59+CH59+CI59</f>
        <v>0</v>
      </c>
      <c r="CF59" s="161"/>
      <c r="CG59" s="161"/>
      <c r="CH59" s="161"/>
      <c r="CI59" s="155"/>
      <c r="CJ59" s="161">
        <f>CK59+CL59+CM59+CN59</f>
        <v>0</v>
      </c>
      <c r="CK59" s="161"/>
      <c r="CL59" s="161"/>
      <c r="CM59" s="161"/>
      <c r="CN59" s="155"/>
      <c r="CO59" s="162">
        <f>CP59+CQ59+CR59+CS59</f>
        <v>303.7</v>
      </c>
      <c r="CP59" s="162"/>
      <c r="CQ59" s="162">
        <v>182.2</v>
      </c>
      <c r="CR59" s="162"/>
      <c r="CS59" s="162">
        <v>121.5</v>
      </c>
      <c r="CT59" s="161">
        <f>CU59+CV59+CW59+CX59</f>
        <v>0</v>
      </c>
      <c r="CU59" s="161"/>
      <c r="CV59" s="161"/>
      <c r="CW59" s="161"/>
      <c r="CX59" s="161"/>
      <c r="CY59" s="162">
        <f>CZ59+DA59+DB59+DC59</f>
        <v>0</v>
      </c>
      <c r="CZ59" s="153"/>
      <c r="DA59" s="153"/>
      <c r="DB59" s="153"/>
      <c r="DC59" s="153"/>
      <c r="DD59" s="162">
        <f>DE59+DF59+DG59+DH59</f>
        <v>0</v>
      </c>
      <c r="DE59" s="162"/>
      <c r="DF59" s="162">
        <v>0</v>
      </c>
      <c r="DG59" s="162"/>
      <c r="DH59" s="162">
        <v>0</v>
      </c>
      <c r="DI59" s="161">
        <f>DJ59+DK59+DL59+DM59</f>
        <v>0</v>
      </c>
      <c r="DJ59" s="161"/>
      <c r="DK59" s="161"/>
      <c r="DL59" s="161"/>
      <c r="DM59" s="161"/>
      <c r="DN59" s="162">
        <f>DO59+DP59+DQ59+DR59</f>
        <v>0</v>
      </c>
      <c r="DO59" s="153"/>
      <c r="DP59" s="153"/>
      <c r="DQ59" s="153"/>
      <c r="DR59" s="153"/>
    </row>
    <row r="60" spans="1:122" ht="15" customHeight="1">
      <c r="A60" s="138"/>
      <c r="B60" s="1236"/>
      <c r="C60" s="1096"/>
      <c r="D60" s="59"/>
      <c r="E60" s="59"/>
      <c r="F60" s="59"/>
      <c r="G60" s="59"/>
      <c r="H60" s="59"/>
      <c r="I60" s="59"/>
      <c r="J60" s="59"/>
      <c r="K60" s="59"/>
      <c r="L60" s="59"/>
      <c r="M60" s="1258"/>
      <c r="N60" s="60"/>
      <c r="O60" s="60"/>
      <c r="P60" s="59"/>
      <c r="Q60" s="59"/>
      <c r="R60" s="59"/>
      <c r="S60" s="59"/>
      <c r="T60" s="59"/>
      <c r="U60" s="59"/>
      <c r="V60" s="59"/>
      <c r="W60" s="1096"/>
      <c r="X60" s="59"/>
      <c r="Y60" s="59"/>
      <c r="Z60" s="1313"/>
      <c r="AA60" s="59"/>
      <c r="AB60" s="59"/>
      <c r="AC60" s="18"/>
      <c r="AD60" s="18"/>
      <c r="AE60" s="18"/>
      <c r="AF60" s="18"/>
      <c r="AG60" s="162">
        <f t="shared" si="34"/>
        <v>627.29999999999995</v>
      </c>
      <c r="AH60" s="162">
        <f t="shared" si="34"/>
        <v>627.20000000000005</v>
      </c>
      <c r="AI60" s="162"/>
      <c r="AJ60" s="162"/>
      <c r="AK60" s="162">
        <f>SUM(AK53:AK59)</f>
        <v>182.2</v>
      </c>
      <c r="AL60" s="162">
        <f>SUM(AL53:AL59)</f>
        <v>182.2</v>
      </c>
      <c r="AM60" s="162"/>
      <c r="AN60" s="162"/>
      <c r="AO60" s="162">
        <f>SUM(AO53:AO59)</f>
        <v>445.1</v>
      </c>
      <c r="AP60" s="162">
        <f>SUM(AP53:AP59)</f>
        <v>445</v>
      </c>
      <c r="AQ60" s="161">
        <f t="shared" si="35"/>
        <v>494.6</v>
      </c>
      <c r="AR60" s="161"/>
      <c r="AS60" s="161">
        <f>SUM(AS53:AS59)</f>
        <v>47.1</v>
      </c>
      <c r="AT60" s="161"/>
      <c r="AU60" s="161">
        <f>SUM(AU53:AU59)</f>
        <v>447.5</v>
      </c>
      <c r="AV60" s="162">
        <f t="shared" si="36"/>
        <v>174.4</v>
      </c>
      <c r="AW60" s="153"/>
      <c r="AX60" s="153"/>
      <c r="AY60" s="153"/>
      <c r="AZ60" s="153">
        <f>SUM(AZ53:AZ59)</f>
        <v>174.4</v>
      </c>
      <c r="BA60" s="161">
        <f t="shared" si="37"/>
        <v>174.4</v>
      </c>
      <c r="BB60" s="161"/>
      <c r="BC60" s="161"/>
      <c r="BD60" s="161"/>
      <c r="BE60" s="155">
        <f>SUM(BE53:BE59)</f>
        <v>174.4</v>
      </c>
      <c r="BF60" s="161">
        <f>BG60+BH60+BI60+BJ60</f>
        <v>174.4</v>
      </c>
      <c r="BG60" s="161"/>
      <c r="BH60" s="161"/>
      <c r="BI60" s="161"/>
      <c r="BJ60" s="155">
        <f>SUM(BJ53:BJ59)</f>
        <v>174.4</v>
      </c>
      <c r="BK60" s="162">
        <f t="shared" si="48"/>
        <v>278</v>
      </c>
      <c r="BL60" s="162">
        <f t="shared" si="48"/>
        <v>278</v>
      </c>
      <c r="BM60" s="162"/>
      <c r="BN60" s="162"/>
      <c r="BO60" s="162">
        <f>SUM(BO53:BO59)</f>
        <v>0</v>
      </c>
      <c r="BP60" s="162">
        <f>SUM(BP53:BP59)</f>
        <v>0</v>
      </c>
      <c r="BQ60" s="162"/>
      <c r="BR60" s="162"/>
      <c r="BS60" s="162">
        <f>SUM(BS53:BS59)</f>
        <v>278</v>
      </c>
      <c r="BT60" s="162">
        <f>SUM(BT53:BT59)</f>
        <v>278</v>
      </c>
      <c r="BU60" s="161">
        <f>BV60+BW60+BX60+BY60</f>
        <v>267.5</v>
      </c>
      <c r="BV60" s="161"/>
      <c r="BW60" s="161">
        <f>SUM(BW53:BW59)</f>
        <v>0</v>
      </c>
      <c r="BX60" s="161"/>
      <c r="BY60" s="161">
        <f>SUM(BY53:BY59)</f>
        <v>267.5</v>
      </c>
      <c r="BZ60" s="162">
        <f>CA60+CB60+CC60+CD60</f>
        <v>174.4</v>
      </c>
      <c r="CA60" s="153"/>
      <c r="CB60" s="153"/>
      <c r="CC60" s="153"/>
      <c r="CD60" s="153">
        <f>SUM(CD53:CD59)</f>
        <v>174.4</v>
      </c>
      <c r="CE60" s="161">
        <f>CF60+CG60+CH60+CI60</f>
        <v>174.4</v>
      </c>
      <c r="CF60" s="161"/>
      <c r="CG60" s="161"/>
      <c r="CH60" s="161"/>
      <c r="CI60" s="155">
        <f>SUM(CI53:CI59)</f>
        <v>174.4</v>
      </c>
      <c r="CJ60" s="161">
        <f>CK60+CL60+CM60+CN60</f>
        <v>174.4</v>
      </c>
      <c r="CK60" s="161"/>
      <c r="CL60" s="161"/>
      <c r="CM60" s="161"/>
      <c r="CN60" s="155">
        <f>SUM(CN53:CN59)</f>
        <v>174.4</v>
      </c>
      <c r="CO60" s="162">
        <f>CP60+CQ60+CR60+CS60</f>
        <v>627.20000000000005</v>
      </c>
      <c r="CP60" s="162"/>
      <c r="CQ60" s="162">
        <f>SUM(CQ53:CQ59)</f>
        <v>182.2</v>
      </c>
      <c r="CR60" s="162"/>
      <c r="CS60" s="162">
        <f>SUM(CS53:CS59)</f>
        <v>445</v>
      </c>
      <c r="CT60" s="161">
        <f>CU60+CV60+CW60+CX60</f>
        <v>494.6</v>
      </c>
      <c r="CU60" s="161"/>
      <c r="CV60" s="161">
        <f>SUM(CV53:CV59)</f>
        <v>47.1</v>
      </c>
      <c r="CW60" s="161"/>
      <c r="CX60" s="161">
        <f>SUM(CX53:CX59)</f>
        <v>447.5</v>
      </c>
      <c r="CY60" s="162">
        <f>CZ60+DA60+DB60+DC60</f>
        <v>174.4</v>
      </c>
      <c r="CZ60" s="153"/>
      <c r="DA60" s="153"/>
      <c r="DB60" s="153"/>
      <c r="DC60" s="153">
        <f>SUM(DC53:DC59)</f>
        <v>174.4</v>
      </c>
      <c r="DD60" s="162">
        <f>DE60+DF60+DG60+DH60</f>
        <v>278</v>
      </c>
      <c r="DE60" s="162"/>
      <c r="DF60" s="162">
        <f>SUM(DF53:DF59)</f>
        <v>0</v>
      </c>
      <c r="DG60" s="162"/>
      <c r="DH60" s="162">
        <f>SUM(DH53:DH59)</f>
        <v>278</v>
      </c>
      <c r="DI60" s="161">
        <f>DJ60+DK60+DL60+DM60</f>
        <v>267.5</v>
      </c>
      <c r="DJ60" s="161"/>
      <c r="DK60" s="161">
        <f>SUM(DK53:DK59)</f>
        <v>0</v>
      </c>
      <c r="DL60" s="161"/>
      <c r="DM60" s="161">
        <f>SUM(DM53:DM59)</f>
        <v>267.5</v>
      </c>
      <c r="DN60" s="162">
        <f>DO60+DP60+DQ60+DR60</f>
        <v>174.4</v>
      </c>
      <c r="DO60" s="153"/>
      <c r="DP60" s="153"/>
      <c r="DQ60" s="153"/>
      <c r="DR60" s="153">
        <f>SUM(DR53:DR59)</f>
        <v>174.4</v>
      </c>
    </row>
    <row r="61" spans="1:122" ht="0.75" hidden="1" customHeight="1">
      <c r="A61" s="124"/>
      <c r="B61" s="1237"/>
      <c r="C61" s="1097"/>
      <c r="D61" s="66"/>
      <c r="E61" s="66"/>
      <c r="F61" s="66"/>
      <c r="G61" s="66"/>
      <c r="H61" s="66"/>
      <c r="I61" s="66"/>
      <c r="J61" s="66"/>
      <c r="K61" s="66"/>
      <c r="L61" s="66"/>
      <c r="M61" s="64" t="s">
        <v>50</v>
      </c>
      <c r="N61" s="60" t="s">
        <v>424</v>
      </c>
      <c r="O61" s="60" t="s">
        <v>74</v>
      </c>
      <c r="P61" s="66" t="s">
        <v>103</v>
      </c>
      <c r="Q61" s="66"/>
      <c r="R61" s="66"/>
      <c r="S61" s="66"/>
      <c r="T61" s="66"/>
      <c r="U61" s="66"/>
      <c r="V61" s="66"/>
      <c r="W61" s="1097"/>
      <c r="X61" s="66"/>
      <c r="Y61" s="66"/>
      <c r="Z61" s="73" t="s">
        <v>52</v>
      </c>
      <c r="AA61" s="73"/>
      <c r="AB61" s="73" t="s">
        <v>53</v>
      </c>
      <c r="AC61" s="12"/>
      <c r="AD61" s="12" t="s">
        <v>154</v>
      </c>
      <c r="AE61" s="12" t="s">
        <v>443</v>
      </c>
      <c r="AF61" s="12" t="s">
        <v>399</v>
      </c>
      <c r="AG61" s="162">
        <f t="shared" si="34"/>
        <v>0</v>
      </c>
      <c r="AH61" s="162"/>
      <c r="AI61" s="153"/>
      <c r="AJ61" s="153"/>
      <c r="AK61" s="153"/>
      <c r="AL61" s="153"/>
      <c r="AM61" s="153"/>
      <c r="AN61" s="153"/>
      <c r="AO61" s="153">
        <v>0</v>
      </c>
      <c r="AP61" s="162"/>
      <c r="AQ61" s="161">
        <f t="shared" si="35"/>
        <v>0</v>
      </c>
      <c r="AR61" s="155"/>
      <c r="AS61" s="155"/>
      <c r="AT61" s="155"/>
      <c r="AU61" s="155">
        <v>0</v>
      </c>
      <c r="AV61" s="162">
        <f t="shared" si="36"/>
        <v>0</v>
      </c>
      <c r="AW61" s="153"/>
      <c r="AX61" s="153"/>
      <c r="AY61" s="153"/>
      <c r="AZ61" s="153">
        <v>0</v>
      </c>
      <c r="BA61" s="161">
        <f t="shared" si="37"/>
        <v>0</v>
      </c>
      <c r="BB61" s="123"/>
      <c r="BC61" s="123"/>
      <c r="BD61" s="123"/>
      <c r="BE61" s="123">
        <v>0</v>
      </c>
      <c r="BF61" s="161">
        <f>BG61+BH61+BI61+BJ61</f>
        <v>0</v>
      </c>
      <c r="BG61" s="123"/>
      <c r="BH61" s="123"/>
      <c r="BI61" s="123"/>
      <c r="BJ61" s="123">
        <v>0</v>
      </c>
      <c r="BK61" s="162">
        <f t="shared" ref="BK61:BK77" si="49">BM61+BO61+BQ61+BS61</f>
        <v>0</v>
      </c>
      <c r="BL61" s="162"/>
      <c r="BM61" s="153"/>
      <c r="BN61" s="153"/>
      <c r="BO61" s="153"/>
      <c r="BP61" s="153"/>
      <c r="BQ61" s="153"/>
      <c r="BR61" s="153"/>
      <c r="BS61" s="153">
        <v>0</v>
      </c>
      <c r="BT61" s="162"/>
      <c r="BU61" s="161">
        <f>BV61+BW61+BX61+BY61</f>
        <v>0</v>
      </c>
      <c r="BV61" s="155"/>
      <c r="BW61" s="155"/>
      <c r="BX61" s="155"/>
      <c r="BY61" s="155">
        <v>0</v>
      </c>
      <c r="BZ61" s="162">
        <f>CA61+CB61+CC61+CD61</f>
        <v>0</v>
      </c>
      <c r="CA61" s="153"/>
      <c r="CB61" s="153"/>
      <c r="CC61" s="153"/>
      <c r="CD61" s="153">
        <v>0</v>
      </c>
      <c r="CE61" s="161">
        <f>CF61+CG61+CH61+CI61</f>
        <v>0</v>
      </c>
      <c r="CF61" s="123"/>
      <c r="CG61" s="123"/>
      <c r="CH61" s="123"/>
      <c r="CI61" s="123">
        <v>0</v>
      </c>
      <c r="CJ61" s="161">
        <f>CK61+CL61+CM61+CN61</f>
        <v>0</v>
      </c>
      <c r="CK61" s="123"/>
      <c r="CL61" s="123"/>
      <c r="CM61" s="123"/>
      <c r="CN61" s="123">
        <v>0</v>
      </c>
      <c r="CO61" s="162"/>
      <c r="CP61" s="153"/>
      <c r="CQ61" s="153"/>
      <c r="CR61" s="153"/>
      <c r="CS61" s="162"/>
      <c r="CT61" s="161">
        <f>CU61+CV61+CW61+CX61</f>
        <v>0</v>
      </c>
      <c r="CU61" s="155"/>
      <c r="CV61" s="155"/>
      <c r="CW61" s="155"/>
      <c r="CX61" s="155">
        <v>0</v>
      </c>
      <c r="CY61" s="162">
        <f>CZ61+DA61+DB61+DC61</f>
        <v>0</v>
      </c>
      <c r="CZ61" s="153"/>
      <c r="DA61" s="153"/>
      <c r="DB61" s="153"/>
      <c r="DC61" s="153">
        <v>0</v>
      </c>
      <c r="DD61" s="162"/>
      <c r="DE61" s="153"/>
      <c r="DF61" s="153"/>
      <c r="DG61" s="153"/>
      <c r="DH61" s="162"/>
      <c r="DI61" s="161">
        <f>DJ61+DK61+DL61+DM61</f>
        <v>0</v>
      </c>
      <c r="DJ61" s="155"/>
      <c r="DK61" s="155"/>
      <c r="DL61" s="155"/>
      <c r="DM61" s="155">
        <v>0</v>
      </c>
      <c r="DN61" s="162">
        <f>DO61+DP61+DQ61+DR61</f>
        <v>0</v>
      </c>
      <c r="DO61" s="153"/>
      <c r="DP61" s="153"/>
      <c r="DQ61" s="153"/>
      <c r="DR61" s="153">
        <v>0</v>
      </c>
    </row>
    <row r="62" spans="1:122" ht="12.75" hidden="1" customHeight="1">
      <c r="A62" s="113"/>
      <c r="B62" s="14"/>
      <c r="C62" s="66"/>
      <c r="D62" s="66"/>
      <c r="E62" s="66"/>
      <c r="F62" s="66"/>
      <c r="G62" s="66"/>
      <c r="H62" s="66"/>
      <c r="I62" s="66"/>
      <c r="J62" s="66"/>
      <c r="K62" s="66"/>
      <c r="L62" s="66"/>
      <c r="M62" s="66"/>
      <c r="N62" s="66"/>
      <c r="O62" s="66"/>
      <c r="P62" s="66"/>
      <c r="Q62" s="59"/>
      <c r="R62" s="59"/>
      <c r="S62" s="59"/>
      <c r="T62" s="59"/>
      <c r="U62" s="59"/>
      <c r="V62" s="59"/>
      <c r="W62" s="59"/>
      <c r="X62" s="66"/>
      <c r="Y62" s="66"/>
      <c r="Z62" s="66"/>
      <c r="AA62" s="66"/>
      <c r="AB62" s="66"/>
      <c r="AC62" s="12"/>
      <c r="AD62" s="12"/>
      <c r="AE62" s="12"/>
      <c r="AF62" s="12"/>
      <c r="AG62" s="162">
        <f t="shared" si="34"/>
        <v>0</v>
      </c>
      <c r="AH62" s="162"/>
      <c r="AI62" s="153"/>
      <c r="AJ62" s="153"/>
      <c r="AK62" s="153"/>
      <c r="AL62" s="153"/>
      <c r="AM62" s="153"/>
      <c r="AN62" s="153"/>
      <c r="AO62" s="153"/>
      <c r="AP62" s="162"/>
      <c r="AQ62" s="161">
        <f t="shared" si="35"/>
        <v>0</v>
      </c>
      <c r="AR62" s="163"/>
      <c r="AS62" s="163"/>
      <c r="AT62" s="163"/>
      <c r="AU62" s="155"/>
      <c r="AV62" s="162">
        <f t="shared" si="36"/>
        <v>0</v>
      </c>
      <c r="AW62" s="164"/>
      <c r="AX62" s="164"/>
      <c r="AY62" s="164"/>
      <c r="AZ62" s="165"/>
      <c r="BA62" s="161">
        <f t="shared" si="37"/>
        <v>0</v>
      </c>
      <c r="BB62" s="166"/>
      <c r="BC62" s="166"/>
      <c r="BD62" s="166"/>
      <c r="BE62" s="166"/>
      <c r="BF62" s="161">
        <f>BG62+BH62+BI62+BJ62</f>
        <v>0</v>
      </c>
      <c r="BG62" s="166"/>
      <c r="BH62" s="166"/>
      <c r="BI62" s="166"/>
      <c r="BJ62" s="166"/>
      <c r="BK62" s="162">
        <f t="shared" si="49"/>
        <v>0</v>
      </c>
      <c r="BL62" s="162"/>
      <c r="BM62" s="153"/>
      <c r="BN62" s="153"/>
      <c r="BO62" s="153"/>
      <c r="BP62" s="153"/>
      <c r="BQ62" s="153"/>
      <c r="BR62" s="153"/>
      <c r="BS62" s="153"/>
      <c r="BT62" s="162"/>
      <c r="BU62" s="161">
        <f>BV62+BW62+BX62+BY62</f>
        <v>0</v>
      </c>
      <c r="BV62" s="163"/>
      <c r="BW62" s="163"/>
      <c r="BX62" s="163"/>
      <c r="BY62" s="155"/>
      <c r="BZ62" s="162">
        <f>CA62+CB62+CC62+CD62</f>
        <v>0</v>
      </c>
      <c r="CA62" s="164"/>
      <c r="CB62" s="164"/>
      <c r="CC62" s="164"/>
      <c r="CD62" s="165"/>
      <c r="CE62" s="161">
        <f>CF62+CG62+CH62+CI62</f>
        <v>0</v>
      </c>
      <c r="CF62" s="166"/>
      <c r="CG62" s="166"/>
      <c r="CH62" s="166"/>
      <c r="CI62" s="166"/>
      <c r="CJ62" s="161">
        <f>CK62+CL62+CM62+CN62</f>
        <v>0</v>
      </c>
      <c r="CK62" s="166"/>
      <c r="CL62" s="166"/>
      <c r="CM62" s="166"/>
      <c r="CN62" s="166"/>
      <c r="CO62" s="162"/>
      <c r="CP62" s="153"/>
      <c r="CQ62" s="153"/>
      <c r="CR62" s="153"/>
      <c r="CS62" s="162"/>
      <c r="CT62" s="161">
        <f>CU62+CV62+CW62+CX62</f>
        <v>0</v>
      </c>
      <c r="CU62" s="163"/>
      <c r="CV62" s="163"/>
      <c r="CW62" s="163"/>
      <c r="CX62" s="155"/>
      <c r="CY62" s="162">
        <f>CZ62+DA62+DB62+DC62</f>
        <v>0</v>
      </c>
      <c r="CZ62" s="164"/>
      <c r="DA62" s="164"/>
      <c r="DB62" s="164"/>
      <c r="DC62" s="165"/>
      <c r="DD62" s="162"/>
      <c r="DE62" s="153"/>
      <c r="DF62" s="153"/>
      <c r="DG62" s="153"/>
      <c r="DH62" s="162"/>
      <c r="DI62" s="161">
        <f>DJ62+DK62+DL62+DM62</f>
        <v>0</v>
      </c>
      <c r="DJ62" s="163"/>
      <c r="DK62" s="163"/>
      <c r="DL62" s="163"/>
      <c r="DM62" s="155"/>
      <c r="DN62" s="162">
        <f>DO62+DP62+DQ62+DR62</f>
        <v>0</v>
      </c>
      <c r="DO62" s="164"/>
      <c r="DP62" s="164"/>
      <c r="DQ62" s="164"/>
      <c r="DR62" s="165"/>
    </row>
    <row r="63" spans="1:122" ht="16.5" hidden="1" customHeight="1">
      <c r="A63" s="113"/>
      <c r="B63" s="14">
        <v>6513</v>
      </c>
      <c r="C63" s="58"/>
      <c r="D63" s="58"/>
      <c r="E63" s="58"/>
      <c r="F63" s="66"/>
      <c r="G63" s="66"/>
      <c r="H63" s="66"/>
      <c r="I63" s="66"/>
      <c r="J63" s="66"/>
      <c r="K63" s="66"/>
      <c r="L63" s="66"/>
      <c r="M63" s="74"/>
      <c r="N63" s="60"/>
      <c r="O63" s="60"/>
      <c r="P63" s="66"/>
      <c r="Q63" s="59"/>
      <c r="R63" s="59"/>
      <c r="S63" s="59"/>
      <c r="T63" s="59"/>
      <c r="U63" s="59"/>
      <c r="V63" s="59"/>
      <c r="W63" s="58"/>
      <c r="X63" s="58"/>
      <c r="Y63" s="58"/>
      <c r="Z63" s="73"/>
      <c r="AA63" s="73"/>
      <c r="AB63" s="73"/>
      <c r="AC63" s="12"/>
      <c r="AD63" s="12" t="s">
        <v>154</v>
      </c>
      <c r="AE63" s="18" t="s">
        <v>446</v>
      </c>
      <c r="AF63" s="18" t="s">
        <v>399</v>
      </c>
      <c r="AG63" s="162">
        <f t="shared" si="34"/>
        <v>0</v>
      </c>
      <c r="AH63" s="162"/>
      <c r="AI63" s="153"/>
      <c r="AJ63" s="153"/>
      <c r="AK63" s="153"/>
      <c r="AL63" s="153"/>
      <c r="AM63" s="153"/>
      <c r="AN63" s="153"/>
      <c r="AO63" s="153">
        <v>0</v>
      </c>
      <c r="AP63" s="162"/>
      <c r="AQ63" s="161">
        <f t="shared" si="35"/>
        <v>0</v>
      </c>
      <c r="AR63" s="155"/>
      <c r="AS63" s="155"/>
      <c r="AT63" s="155"/>
      <c r="AU63" s="155">
        <v>0</v>
      </c>
      <c r="AV63" s="162">
        <f t="shared" si="36"/>
        <v>0</v>
      </c>
      <c r="AW63" s="153"/>
      <c r="AX63" s="153"/>
      <c r="AY63" s="153"/>
      <c r="AZ63" s="153">
        <v>0</v>
      </c>
      <c r="BA63" s="161">
        <f t="shared" si="37"/>
        <v>0</v>
      </c>
      <c r="BB63" s="123"/>
      <c r="BC63" s="123"/>
      <c r="BD63" s="123"/>
      <c r="BE63" s="123">
        <v>0</v>
      </c>
      <c r="BF63" s="161">
        <f>BG63+BH63+BI63+BJ63</f>
        <v>0</v>
      </c>
      <c r="BG63" s="123"/>
      <c r="BH63" s="123"/>
      <c r="BI63" s="123"/>
      <c r="BJ63" s="123">
        <v>0</v>
      </c>
      <c r="BK63" s="162">
        <f t="shared" si="49"/>
        <v>0</v>
      </c>
      <c r="BL63" s="162"/>
      <c r="BM63" s="153"/>
      <c r="BN63" s="153"/>
      <c r="BO63" s="153"/>
      <c r="BP63" s="153"/>
      <c r="BQ63" s="153"/>
      <c r="BR63" s="153"/>
      <c r="BS63" s="153">
        <v>0</v>
      </c>
      <c r="BT63" s="162"/>
      <c r="BU63" s="161">
        <f>BV63+BW63+BX63+BY63</f>
        <v>0</v>
      </c>
      <c r="BV63" s="155"/>
      <c r="BW63" s="155"/>
      <c r="BX63" s="155"/>
      <c r="BY63" s="155">
        <v>0</v>
      </c>
      <c r="BZ63" s="162">
        <f>CA63+CB63+CC63+CD63</f>
        <v>0</v>
      </c>
      <c r="CA63" s="153"/>
      <c r="CB63" s="153"/>
      <c r="CC63" s="153"/>
      <c r="CD63" s="153">
        <v>0</v>
      </c>
      <c r="CE63" s="161">
        <f>CF63+CG63+CH63+CI63</f>
        <v>0</v>
      </c>
      <c r="CF63" s="123"/>
      <c r="CG63" s="123"/>
      <c r="CH63" s="123"/>
      <c r="CI63" s="123">
        <v>0</v>
      </c>
      <c r="CJ63" s="161">
        <f>CK63+CL63+CM63+CN63</f>
        <v>0</v>
      </c>
      <c r="CK63" s="123"/>
      <c r="CL63" s="123"/>
      <c r="CM63" s="123"/>
      <c r="CN63" s="123">
        <v>0</v>
      </c>
      <c r="CO63" s="162"/>
      <c r="CP63" s="153"/>
      <c r="CQ63" s="153"/>
      <c r="CR63" s="153"/>
      <c r="CS63" s="162"/>
      <c r="CT63" s="161">
        <f>CU63+CV63+CW63+CX63</f>
        <v>0</v>
      </c>
      <c r="CU63" s="155"/>
      <c r="CV63" s="155"/>
      <c r="CW63" s="155"/>
      <c r="CX63" s="155">
        <v>0</v>
      </c>
      <c r="CY63" s="162">
        <f>CZ63+DA63+DB63+DC63</f>
        <v>0</v>
      </c>
      <c r="CZ63" s="153"/>
      <c r="DA63" s="153"/>
      <c r="DB63" s="153"/>
      <c r="DC63" s="153">
        <v>0</v>
      </c>
      <c r="DD63" s="162"/>
      <c r="DE63" s="153"/>
      <c r="DF63" s="153"/>
      <c r="DG63" s="153"/>
      <c r="DH63" s="162"/>
      <c r="DI63" s="161">
        <f>DJ63+DK63+DL63+DM63</f>
        <v>0</v>
      </c>
      <c r="DJ63" s="155"/>
      <c r="DK63" s="155"/>
      <c r="DL63" s="155"/>
      <c r="DM63" s="155">
        <v>0</v>
      </c>
      <c r="DN63" s="162">
        <f>DO63+DP63+DQ63+DR63</f>
        <v>0</v>
      </c>
      <c r="DO63" s="153"/>
      <c r="DP63" s="153"/>
      <c r="DQ63" s="153"/>
      <c r="DR63" s="153">
        <v>0</v>
      </c>
    </row>
    <row r="64" spans="1:122" s="40" customFormat="1" ht="119.25" customHeight="1">
      <c r="A64" s="118" t="s">
        <v>165</v>
      </c>
      <c r="B64" s="33">
        <v>6600</v>
      </c>
      <c r="C64" s="75" t="s">
        <v>387</v>
      </c>
      <c r="D64" s="76" t="s">
        <v>387</v>
      </c>
      <c r="E64" s="76" t="s">
        <v>387</v>
      </c>
      <c r="F64" s="76" t="s">
        <v>387</v>
      </c>
      <c r="G64" s="76" t="s">
        <v>387</v>
      </c>
      <c r="H64" s="76" t="s">
        <v>387</v>
      </c>
      <c r="I64" s="76" t="s">
        <v>387</v>
      </c>
      <c r="J64" s="76" t="s">
        <v>387</v>
      </c>
      <c r="K64" s="76" t="s">
        <v>387</v>
      </c>
      <c r="L64" s="76" t="s">
        <v>387</v>
      </c>
      <c r="M64" s="76" t="s">
        <v>387</v>
      </c>
      <c r="N64" s="76" t="s">
        <v>387</v>
      </c>
      <c r="O64" s="76" t="s">
        <v>387</v>
      </c>
      <c r="P64" s="76" t="s">
        <v>387</v>
      </c>
      <c r="Q64" s="77" t="s">
        <v>387</v>
      </c>
      <c r="R64" s="77" t="s">
        <v>387</v>
      </c>
      <c r="S64" s="77" t="s">
        <v>387</v>
      </c>
      <c r="T64" s="77" t="s">
        <v>387</v>
      </c>
      <c r="U64" s="77" t="s">
        <v>387</v>
      </c>
      <c r="V64" s="77" t="s">
        <v>387</v>
      </c>
      <c r="W64" s="77" t="s">
        <v>387</v>
      </c>
      <c r="X64" s="76" t="s">
        <v>387</v>
      </c>
      <c r="Y64" s="76" t="s">
        <v>387</v>
      </c>
      <c r="Z64" s="76" t="s">
        <v>387</v>
      </c>
      <c r="AA64" s="76" t="s">
        <v>387</v>
      </c>
      <c r="AB64" s="76" t="s">
        <v>387</v>
      </c>
      <c r="AC64" s="38" t="s">
        <v>387</v>
      </c>
      <c r="AD64" s="38" t="s">
        <v>387</v>
      </c>
      <c r="AE64" s="38"/>
      <c r="AF64" s="38"/>
      <c r="AG64" s="168">
        <f t="shared" si="34"/>
        <v>916.59999999999991</v>
      </c>
      <c r="AH64" s="168">
        <f t="shared" si="34"/>
        <v>633.70000000000005</v>
      </c>
      <c r="AI64" s="157">
        <f>AI67+AI86+AI87+AI89+AI70+AI71+AI85+AI84+AI90</f>
        <v>0</v>
      </c>
      <c r="AJ64" s="157"/>
      <c r="AK64" s="157">
        <f t="shared" ref="AK64:AP64" si="50">AK67+AK75+AK86+AK87+AK89+AK70+AK71+AK85+AK84+AK90</f>
        <v>282.39999999999998</v>
      </c>
      <c r="AL64" s="157">
        <f t="shared" si="50"/>
        <v>282.39999999999998</v>
      </c>
      <c r="AM64" s="157">
        <f t="shared" si="50"/>
        <v>0</v>
      </c>
      <c r="AN64" s="157">
        <f t="shared" si="50"/>
        <v>0</v>
      </c>
      <c r="AO64" s="157">
        <f t="shared" si="50"/>
        <v>634.19999999999993</v>
      </c>
      <c r="AP64" s="157">
        <f t="shared" si="50"/>
        <v>351.3</v>
      </c>
      <c r="AQ64" s="157">
        <f>AQ67+AQ75+AQ86+AQ87+AQ89+AQ70+AQ71+AQ85+AQ84+AQ90</f>
        <v>1323.1</v>
      </c>
      <c r="AR64" s="157">
        <f t="shared" ref="AR64:BE64" si="51">AR67+AR75+AR86+AR87+AR89+AR70+AR71+AR85+AR84+AR90</f>
        <v>0</v>
      </c>
      <c r="AS64" s="157">
        <f t="shared" si="51"/>
        <v>931.6</v>
      </c>
      <c r="AT64" s="157">
        <f t="shared" si="51"/>
        <v>0</v>
      </c>
      <c r="AU64" s="157">
        <f t="shared" si="51"/>
        <v>391.5</v>
      </c>
      <c r="AV64" s="157">
        <f t="shared" si="51"/>
        <v>1032.8</v>
      </c>
      <c r="AW64" s="157">
        <f t="shared" si="51"/>
        <v>0</v>
      </c>
      <c r="AX64" s="157">
        <f t="shared" si="51"/>
        <v>641.29999999999995</v>
      </c>
      <c r="AY64" s="157">
        <f t="shared" si="51"/>
        <v>0</v>
      </c>
      <c r="AZ64" s="157">
        <f t="shared" si="51"/>
        <v>391.5</v>
      </c>
      <c r="BA64" s="157">
        <f t="shared" si="51"/>
        <v>1031.3</v>
      </c>
      <c r="BB64" s="157">
        <f t="shared" si="51"/>
        <v>0</v>
      </c>
      <c r="BC64" s="157">
        <f t="shared" si="51"/>
        <v>639.79999999999995</v>
      </c>
      <c r="BD64" s="157">
        <f t="shared" si="51"/>
        <v>0</v>
      </c>
      <c r="BE64" s="157">
        <f t="shared" si="51"/>
        <v>25</v>
      </c>
      <c r="BF64" s="157">
        <f>BF67+BF75+BF86+BF87+BF89+BF70+BF71+BF85+BF84+BF90</f>
        <v>1031.3</v>
      </c>
      <c r="BG64" s="157">
        <f>BG67+BG75+BG86+BG87+BG89+BG70+BG71+BG85+BG84+BG90</f>
        <v>0</v>
      </c>
      <c r="BH64" s="157">
        <f>BH67+BH75+BH86+BH87+BH89+BH70+BH71+BH85+BH84+BH90</f>
        <v>639.79999999999995</v>
      </c>
      <c r="BI64" s="157">
        <f>BI67+BI75+BI86+BI87+BI89+BI70+BI71+BI85+BI84+BI90</f>
        <v>0</v>
      </c>
      <c r="BJ64" s="157">
        <f>BJ67+BJ75+BJ86+BJ87+BJ89+BJ70+BJ71+BJ85+BJ84+BJ90</f>
        <v>25</v>
      </c>
      <c r="BK64" s="168">
        <f t="shared" si="49"/>
        <v>916.59999999999991</v>
      </c>
      <c r="BL64" s="168">
        <f>BN64+BP64+BR64+BT64</f>
        <v>633.70000000000005</v>
      </c>
      <c r="BM64" s="157">
        <f>BM67+BM86+BM87+BM89+BM70+BM71+BM85+BM84+BM90</f>
        <v>0</v>
      </c>
      <c r="BN64" s="157"/>
      <c r="BO64" s="157">
        <f t="shared" ref="BO64:BT64" si="52">BO67+BO75+BO86+BO87+BO89+BO70+BO71+BO85+BO84+BO90</f>
        <v>282.39999999999998</v>
      </c>
      <c r="BP64" s="157">
        <f t="shared" si="52"/>
        <v>282.39999999999998</v>
      </c>
      <c r="BQ64" s="157">
        <f t="shared" si="52"/>
        <v>0</v>
      </c>
      <c r="BR64" s="157">
        <f t="shared" si="52"/>
        <v>0</v>
      </c>
      <c r="BS64" s="157">
        <f t="shared" si="52"/>
        <v>634.19999999999993</v>
      </c>
      <c r="BT64" s="157">
        <f t="shared" si="52"/>
        <v>351.3</v>
      </c>
      <c r="BU64" s="157">
        <f>BU67+BU75+BU86+BU87+BU89+BU70+BU71+BU85+BU84+BU90</f>
        <v>1323.1</v>
      </c>
      <c r="BV64" s="157">
        <f t="shared" ref="BV64:CN64" si="53">BV67+BV75+BV86+BV87+BV89+BV70+BV71+BV85+BV84+BV90</f>
        <v>0</v>
      </c>
      <c r="BW64" s="157">
        <f t="shared" si="53"/>
        <v>931.6</v>
      </c>
      <c r="BX64" s="157">
        <f t="shared" si="53"/>
        <v>0</v>
      </c>
      <c r="BY64" s="157">
        <f t="shared" si="53"/>
        <v>391.5</v>
      </c>
      <c r="BZ64" s="157">
        <f t="shared" si="53"/>
        <v>1032.8</v>
      </c>
      <c r="CA64" s="157">
        <f t="shared" si="53"/>
        <v>0</v>
      </c>
      <c r="CB64" s="157">
        <f t="shared" si="53"/>
        <v>641.29999999999995</v>
      </c>
      <c r="CC64" s="157">
        <f t="shared" si="53"/>
        <v>0</v>
      </c>
      <c r="CD64" s="157">
        <f t="shared" si="53"/>
        <v>391.5</v>
      </c>
      <c r="CE64" s="157">
        <f t="shared" si="53"/>
        <v>1031.3</v>
      </c>
      <c r="CF64" s="157">
        <f t="shared" si="53"/>
        <v>0</v>
      </c>
      <c r="CG64" s="157">
        <f t="shared" si="53"/>
        <v>639.79999999999995</v>
      </c>
      <c r="CH64" s="157">
        <f t="shared" si="53"/>
        <v>0</v>
      </c>
      <c r="CI64" s="157">
        <f t="shared" si="53"/>
        <v>25</v>
      </c>
      <c r="CJ64" s="157">
        <f t="shared" si="53"/>
        <v>1031.3</v>
      </c>
      <c r="CK64" s="157">
        <f t="shared" si="53"/>
        <v>0</v>
      </c>
      <c r="CL64" s="157">
        <f t="shared" si="53"/>
        <v>639.79999999999995</v>
      </c>
      <c r="CM64" s="157">
        <f t="shared" si="53"/>
        <v>0</v>
      </c>
      <c r="CN64" s="157">
        <f t="shared" si="53"/>
        <v>25</v>
      </c>
      <c r="CO64" s="168">
        <f>CP64+CQ64+CR64+CS64</f>
        <v>633.70000000000005</v>
      </c>
      <c r="CP64" s="157"/>
      <c r="CQ64" s="157">
        <f>CQ67+CQ75+CQ86+CQ87+CQ89+CQ70+CQ71+CQ85+CQ84+CQ90</f>
        <v>282.39999999999998</v>
      </c>
      <c r="CR64" s="157">
        <f>CR67+CR75+CR86+CR87+CR89+CR70+CR71+CR85+CR84+CR90</f>
        <v>0</v>
      </c>
      <c r="CS64" s="157">
        <f>CS67+CS75+CS86+CS87+CS89+CS70+CS71+CS85+CS84+CS90</f>
        <v>351.3</v>
      </c>
      <c r="CT64" s="157">
        <f>CT67+CT75+CT86+CT87+CT89+CT70+CT71+CT85+CT84+CT90</f>
        <v>1323.1</v>
      </c>
      <c r="CU64" s="157">
        <f t="shared" ref="CU64:DC64" si="54">CU67+CU75+CU86+CU87+CU89+CU70+CU71+CU85+CU84+CU90</f>
        <v>0</v>
      </c>
      <c r="CV64" s="157">
        <f t="shared" si="54"/>
        <v>931.6</v>
      </c>
      <c r="CW64" s="157">
        <f t="shared" si="54"/>
        <v>0</v>
      </c>
      <c r="CX64" s="157">
        <f t="shared" si="54"/>
        <v>391.5</v>
      </c>
      <c r="CY64" s="157">
        <f t="shared" si="54"/>
        <v>1032.8</v>
      </c>
      <c r="CZ64" s="157">
        <f t="shared" si="54"/>
        <v>0</v>
      </c>
      <c r="DA64" s="157">
        <f t="shared" si="54"/>
        <v>641.29999999999995</v>
      </c>
      <c r="DB64" s="157">
        <f t="shared" si="54"/>
        <v>0</v>
      </c>
      <c r="DC64" s="157">
        <f t="shared" si="54"/>
        <v>391.5</v>
      </c>
      <c r="DD64" s="168">
        <f>DE64+DF64+DG64+DH64</f>
        <v>633.70000000000005</v>
      </c>
      <c r="DE64" s="157"/>
      <c r="DF64" s="157">
        <f>DF67+DF75+DF86+DF87+DF89+DF70+DF71+DF85+DF84+DF90</f>
        <v>282.39999999999998</v>
      </c>
      <c r="DG64" s="157">
        <f>DG67+DG75+DG86+DG87+DG89+DG70+DG71+DG85+DG84+DG90</f>
        <v>0</v>
      </c>
      <c r="DH64" s="157">
        <f>DH67+DH75+DH86+DH87+DH89+DH70+DH71+DH85+DH84+DH90</f>
        <v>351.3</v>
      </c>
      <c r="DI64" s="157">
        <f>DI67+DI75+DI86+DI87+DI89+DI70+DI71+DI85+DI84+DI90</f>
        <v>1323.1</v>
      </c>
      <c r="DJ64" s="157">
        <f t="shared" ref="DJ64:DR64" si="55">DJ67+DJ75+DJ86+DJ87+DJ89+DJ70+DJ71+DJ85+DJ84+DJ90</f>
        <v>0</v>
      </c>
      <c r="DK64" s="157">
        <f t="shared" si="55"/>
        <v>931.6</v>
      </c>
      <c r="DL64" s="157">
        <f t="shared" si="55"/>
        <v>0</v>
      </c>
      <c r="DM64" s="157">
        <f t="shared" si="55"/>
        <v>391.5</v>
      </c>
      <c r="DN64" s="157">
        <f t="shared" si="55"/>
        <v>1032.8</v>
      </c>
      <c r="DO64" s="157">
        <f t="shared" si="55"/>
        <v>0</v>
      </c>
      <c r="DP64" s="157">
        <f t="shared" si="55"/>
        <v>641.29999999999995</v>
      </c>
      <c r="DQ64" s="157">
        <f t="shared" si="55"/>
        <v>0</v>
      </c>
      <c r="DR64" s="157">
        <f t="shared" si="55"/>
        <v>391.5</v>
      </c>
    </row>
    <row r="65" spans="1:122" ht="13.5" hidden="1" customHeight="1">
      <c r="A65" s="114" t="s">
        <v>92</v>
      </c>
      <c r="B65" s="15"/>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16"/>
      <c r="AD65" s="16"/>
      <c r="AE65" s="16"/>
      <c r="AF65" s="16"/>
      <c r="AG65" s="162">
        <f t="shared" si="34"/>
        <v>0</v>
      </c>
      <c r="AH65" s="165"/>
      <c r="AI65" s="160"/>
      <c r="AJ65" s="160"/>
      <c r="AK65" s="160"/>
      <c r="AL65" s="160"/>
      <c r="AM65" s="160"/>
      <c r="AN65" s="160"/>
      <c r="AO65" s="160"/>
      <c r="AP65" s="165"/>
      <c r="AQ65" s="161">
        <f t="shared" si="35"/>
        <v>0</v>
      </c>
      <c r="AR65" s="159"/>
      <c r="AS65" s="159"/>
      <c r="AT65" s="159"/>
      <c r="AU65" s="159"/>
      <c r="AV65" s="162">
        <f t="shared" si="36"/>
        <v>0</v>
      </c>
      <c r="AW65" s="160"/>
      <c r="AX65" s="160"/>
      <c r="AY65" s="160"/>
      <c r="AZ65" s="160"/>
      <c r="BA65" s="161">
        <f t="shared" si="37"/>
        <v>0</v>
      </c>
      <c r="BB65" s="159"/>
      <c r="BC65" s="159"/>
      <c r="BD65" s="159"/>
      <c r="BE65" s="159"/>
      <c r="BF65" s="161">
        <f t="shared" ref="BF65:BF74" si="56">BG65+BH65+BI65+BJ65</f>
        <v>0</v>
      </c>
      <c r="BG65" s="159"/>
      <c r="BH65" s="159"/>
      <c r="BI65" s="159"/>
      <c r="BJ65" s="159"/>
      <c r="BK65" s="162">
        <f t="shared" si="49"/>
        <v>0</v>
      </c>
      <c r="BL65" s="165"/>
      <c r="BM65" s="160"/>
      <c r="BN65" s="160"/>
      <c r="BO65" s="160"/>
      <c r="BP65" s="160"/>
      <c r="BQ65" s="160"/>
      <c r="BR65" s="160"/>
      <c r="BS65" s="160"/>
      <c r="BT65" s="165"/>
      <c r="BU65" s="161">
        <f t="shared" ref="BU65:BU105" si="57">BV65+BW65+BX65+BY65</f>
        <v>0</v>
      </c>
      <c r="BV65" s="159"/>
      <c r="BW65" s="159"/>
      <c r="BX65" s="159"/>
      <c r="BY65" s="159"/>
      <c r="BZ65" s="162">
        <f t="shared" ref="BZ65:BZ74" si="58">CA65+CB65+CC65+CD65</f>
        <v>0</v>
      </c>
      <c r="CA65" s="160"/>
      <c r="CB65" s="160"/>
      <c r="CC65" s="160"/>
      <c r="CD65" s="160"/>
      <c r="CE65" s="161">
        <f t="shared" ref="CE65:CE74" si="59">CF65+CG65+CH65+CI65</f>
        <v>0</v>
      </c>
      <c r="CF65" s="159"/>
      <c r="CG65" s="159"/>
      <c r="CH65" s="159"/>
      <c r="CI65" s="159"/>
      <c r="CJ65" s="161">
        <f t="shared" ref="CJ65:CJ74" si="60">CK65+CL65+CM65+CN65</f>
        <v>0</v>
      </c>
      <c r="CK65" s="159"/>
      <c r="CL65" s="159"/>
      <c r="CM65" s="159"/>
      <c r="CN65" s="159"/>
      <c r="CO65" s="165"/>
      <c r="CP65" s="160"/>
      <c r="CQ65" s="160"/>
      <c r="CR65" s="160"/>
      <c r="CS65" s="165"/>
      <c r="CT65" s="161">
        <f t="shared" ref="CT65:CT84" si="61">CU65+CV65+CW65+CX65</f>
        <v>0</v>
      </c>
      <c r="CU65" s="159"/>
      <c r="CV65" s="159"/>
      <c r="CW65" s="159"/>
      <c r="CX65" s="159"/>
      <c r="CY65" s="162">
        <f t="shared" ref="CY65:CY74" si="62">CZ65+DA65+DB65+DC65</f>
        <v>0</v>
      </c>
      <c r="CZ65" s="160"/>
      <c r="DA65" s="160"/>
      <c r="DB65" s="160"/>
      <c r="DC65" s="160"/>
      <c r="DD65" s="165"/>
      <c r="DE65" s="160"/>
      <c r="DF65" s="160"/>
      <c r="DG65" s="160"/>
      <c r="DH65" s="165"/>
      <c r="DI65" s="161">
        <f t="shared" ref="DI65:DI84" si="63">DJ65+DK65+DL65+DM65</f>
        <v>0</v>
      </c>
      <c r="DJ65" s="159"/>
      <c r="DK65" s="159"/>
      <c r="DL65" s="159"/>
      <c r="DM65" s="159"/>
      <c r="DN65" s="162">
        <f t="shared" ref="DN65:DN74" si="64">DO65+DP65+DQ65+DR65</f>
        <v>0</v>
      </c>
      <c r="DO65" s="160"/>
      <c r="DP65" s="160"/>
      <c r="DQ65" s="160"/>
      <c r="DR65" s="160"/>
    </row>
    <row r="66" spans="1:122" ht="1.5" hidden="1" customHeight="1">
      <c r="A66" s="115" t="s">
        <v>93</v>
      </c>
      <c r="B66" s="17"/>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18"/>
      <c r="AD66" s="18"/>
      <c r="AE66" s="18"/>
      <c r="AF66" s="18"/>
      <c r="AG66" s="162">
        <f t="shared" si="34"/>
        <v>0</v>
      </c>
      <c r="AH66" s="162"/>
      <c r="AI66" s="162"/>
      <c r="AJ66" s="162"/>
      <c r="AK66" s="162"/>
      <c r="AL66" s="162"/>
      <c r="AM66" s="162"/>
      <c r="AN66" s="162"/>
      <c r="AO66" s="162"/>
      <c r="AP66" s="162"/>
      <c r="AQ66" s="161">
        <f t="shared" si="35"/>
        <v>0</v>
      </c>
      <c r="AR66" s="161"/>
      <c r="AS66" s="161"/>
      <c r="AT66" s="161"/>
      <c r="AU66" s="161"/>
      <c r="AV66" s="162">
        <f t="shared" si="36"/>
        <v>0</v>
      </c>
      <c r="AW66" s="162"/>
      <c r="AX66" s="162"/>
      <c r="AY66" s="162"/>
      <c r="AZ66" s="162"/>
      <c r="BA66" s="161">
        <f t="shared" si="37"/>
        <v>0</v>
      </c>
      <c r="BB66" s="161"/>
      <c r="BC66" s="161"/>
      <c r="BD66" s="161"/>
      <c r="BE66" s="161"/>
      <c r="BF66" s="161">
        <f t="shared" si="56"/>
        <v>0</v>
      </c>
      <c r="BG66" s="161"/>
      <c r="BH66" s="161"/>
      <c r="BI66" s="161"/>
      <c r="BJ66" s="161"/>
      <c r="BK66" s="162">
        <f t="shared" si="49"/>
        <v>0</v>
      </c>
      <c r="BL66" s="162"/>
      <c r="BM66" s="162"/>
      <c r="BN66" s="162"/>
      <c r="BO66" s="162"/>
      <c r="BP66" s="162"/>
      <c r="BQ66" s="162"/>
      <c r="BR66" s="162"/>
      <c r="BS66" s="162"/>
      <c r="BT66" s="162"/>
      <c r="BU66" s="161">
        <f t="shared" si="57"/>
        <v>0</v>
      </c>
      <c r="BV66" s="161"/>
      <c r="BW66" s="161"/>
      <c r="BX66" s="161"/>
      <c r="BY66" s="161"/>
      <c r="BZ66" s="162">
        <f t="shared" si="58"/>
        <v>0</v>
      </c>
      <c r="CA66" s="162"/>
      <c r="CB66" s="162"/>
      <c r="CC66" s="162"/>
      <c r="CD66" s="162"/>
      <c r="CE66" s="161">
        <f t="shared" si="59"/>
        <v>0</v>
      </c>
      <c r="CF66" s="161"/>
      <c r="CG66" s="161"/>
      <c r="CH66" s="161"/>
      <c r="CI66" s="161"/>
      <c r="CJ66" s="161">
        <f t="shared" si="60"/>
        <v>0</v>
      </c>
      <c r="CK66" s="161"/>
      <c r="CL66" s="161"/>
      <c r="CM66" s="161"/>
      <c r="CN66" s="161"/>
      <c r="CO66" s="162"/>
      <c r="CP66" s="162"/>
      <c r="CQ66" s="162"/>
      <c r="CR66" s="162"/>
      <c r="CS66" s="162"/>
      <c r="CT66" s="161">
        <f t="shared" si="61"/>
        <v>0</v>
      </c>
      <c r="CU66" s="161"/>
      <c r="CV66" s="161"/>
      <c r="CW66" s="161"/>
      <c r="CX66" s="161"/>
      <c r="CY66" s="162">
        <f t="shared" si="62"/>
        <v>0</v>
      </c>
      <c r="CZ66" s="162"/>
      <c r="DA66" s="162"/>
      <c r="DB66" s="162"/>
      <c r="DC66" s="162"/>
      <c r="DD66" s="162"/>
      <c r="DE66" s="162"/>
      <c r="DF66" s="162"/>
      <c r="DG66" s="162"/>
      <c r="DH66" s="162"/>
      <c r="DI66" s="161">
        <f t="shared" si="63"/>
        <v>0</v>
      </c>
      <c r="DJ66" s="161"/>
      <c r="DK66" s="161"/>
      <c r="DL66" s="161"/>
      <c r="DM66" s="161"/>
      <c r="DN66" s="162">
        <f t="shared" si="64"/>
        <v>0</v>
      </c>
      <c r="DO66" s="162"/>
      <c r="DP66" s="162"/>
      <c r="DQ66" s="162"/>
      <c r="DR66" s="162"/>
    </row>
    <row r="67" spans="1:122" ht="33.75" hidden="1" customHeight="1">
      <c r="A67" s="1232" t="s">
        <v>100</v>
      </c>
      <c r="B67" s="22">
        <v>6601</v>
      </c>
      <c r="C67" s="68" t="s">
        <v>124</v>
      </c>
      <c r="D67" s="68" t="s">
        <v>394</v>
      </c>
      <c r="E67" s="68" t="s">
        <v>125</v>
      </c>
      <c r="F67" s="59"/>
      <c r="G67" s="59"/>
      <c r="H67" s="59"/>
      <c r="I67" s="59"/>
      <c r="J67" s="59"/>
      <c r="K67" s="59"/>
      <c r="L67" s="59"/>
      <c r="M67" s="64" t="s">
        <v>75</v>
      </c>
      <c r="N67" s="60" t="s">
        <v>424</v>
      </c>
      <c r="O67" s="60" t="s">
        <v>74</v>
      </c>
      <c r="P67" s="59" t="s">
        <v>101</v>
      </c>
      <c r="Q67" s="59"/>
      <c r="R67" s="59"/>
      <c r="S67" s="59"/>
      <c r="T67" s="59"/>
      <c r="U67" s="59"/>
      <c r="V67" s="59"/>
      <c r="W67" s="68" t="s">
        <v>45</v>
      </c>
      <c r="X67" s="68" t="s">
        <v>391</v>
      </c>
      <c r="Y67" s="68" t="s">
        <v>46</v>
      </c>
      <c r="Z67" s="70" t="s">
        <v>94</v>
      </c>
      <c r="AA67" s="71" t="s">
        <v>424</v>
      </c>
      <c r="AB67" s="71" t="s">
        <v>56</v>
      </c>
      <c r="AC67" s="18"/>
      <c r="AD67" s="18" t="s">
        <v>158</v>
      </c>
      <c r="AE67" s="18"/>
      <c r="AF67" s="18"/>
      <c r="AG67" s="162">
        <f t="shared" si="34"/>
        <v>0</v>
      </c>
      <c r="AH67" s="162"/>
      <c r="AI67" s="162">
        <f>AI68+AI69</f>
        <v>0</v>
      </c>
      <c r="AJ67" s="162"/>
      <c r="AK67" s="162">
        <f>AK68+AK69</f>
        <v>0</v>
      </c>
      <c r="AL67" s="162"/>
      <c r="AM67" s="162">
        <f>AM68+AM69</f>
        <v>0</v>
      </c>
      <c r="AN67" s="162"/>
      <c r="AO67" s="162">
        <f>AO68+AO69</f>
        <v>0</v>
      </c>
      <c r="AP67" s="162"/>
      <c r="AQ67" s="161">
        <f t="shared" si="35"/>
        <v>0</v>
      </c>
      <c r="AR67" s="161"/>
      <c r="AS67" s="161"/>
      <c r="AT67" s="161"/>
      <c r="AU67" s="161"/>
      <c r="AV67" s="162">
        <f t="shared" si="36"/>
        <v>0</v>
      </c>
      <c r="AW67" s="162"/>
      <c r="AX67" s="162"/>
      <c r="AY67" s="162"/>
      <c r="AZ67" s="162"/>
      <c r="BA67" s="161">
        <f t="shared" si="37"/>
        <v>0</v>
      </c>
      <c r="BB67" s="161"/>
      <c r="BC67" s="161"/>
      <c r="BD67" s="161"/>
      <c r="BE67" s="161"/>
      <c r="BF67" s="161">
        <f t="shared" si="56"/>
        <v>0</v>
      </c>
      <c r="BG67" s="161"/>
      <c r="BH67" s="161"/>
      <c r="BI67" s="161"/>
      <c r="BJ67" s="161"/>
      <c r="BK67" s="162">
        <f t="shared" si="49"/>
        <v>0</v>
      </c>
      <c r="BL67" s="162"/>
      <c r="BM67" s="162">
        <f>BM68+BM69</f>
        <v>0</v>
      </c>
      <c r="BN67" s="162"/>
      <c r="BO67" s="162">
        <f>BO68+BO69</f>
        <v>0</v>
      </c>
      <c r="BP67" s="162"/>
      <c r="BQ67" s="162">
        <f>BQ68+BQ69</f>
        <v>0</v>
      </c>
      <c r="BR67" s="162"/>
      <c r="BS67" s="162">
        <f>BS68+BS69</f>
        <v>0</v>
      </c>
      <c r="BT67" s="162"/>
      <c r="BU67" s="161">
        <f t="shared" si="57"/>
        <v>0</v>
      </c>
      <c r="BV67" s="161"/>
      <c r="BW67" s="161"/>
      <c r="BX67" s="161"/>
      <c r="BY67" s="161"/>
      <c r="BZ67" s="162">
        <f t="shared" si="58"/>
        <v>0</v>
      </c>
      <c r="CA67" s="162"/>
      <c r="CB67" s="162"/>
      <c r="CC67" s="162"/>
      <c r="CD67" s="162"/>
      <c r="CE67" s="161">
        <f t="shared" si="59"/>
        <v>0</v>
      </c>
      <c r="CF67" s="161"/>
      <c r="CG67" s="161"/>
      <c r="CH67" s="161"/>
      <c r="CI67" s="161"/>
      <c r="CJ67" s="161">
        <f t="shared" si="60"/>
        <v>0</v>
      </c>
      <c r="CK67" s="161"/>
      <c r="CL67" s="161"/>
      <c r="CM67" s="161"/>
      <c r="CN67" s="161"/>
      <c r="CO67" s="162"/>
      <c r="CP67" s="162"/>
      <c r="CQ67" s="162"/>
      <c r="CR67" s="162"/>
      <c r="CS67" s="162"/>
      <c r="CT67" s="161">
        <f t="shared" si="61"/>
        <v>0</v>
      </c>
      <c r="CU67" s="161"/>
      <c r="CV67" s="161"/>
      <c r="CW67" s="161"/>
      <c r="CX67" s="161"/>
      <c r="CY67" s="162">
        <f t="shared" si="62"/>
        <v>0</v>
      </c>
      <c r="CZ67" s="162"/>
      <c r="DA67" s="162"/>
      <c r="DB67" s="162"/>
      <c r="DC67" s="162"/>
      <c r="DD67" s="162"/>
      <c r="DE67" s="162"/>
      <c r="DF67" s="162"/>
      <c r="DG67" s="162"/>
      <c r="DH67" s="162"/>
      <c r="DI67" s="161">
        <f t="shared" si="63"/>
        <v>0</v>
      </c>
      <c r="DJ67" s="161"/>
      <c r="DK67" s="161"/>
      <c r="DL67" s="161"/>
      <c r="DM67" s="161"/>
      <c r="DN67" s="162">
        <f t="shared" si="64"/>
        <v>0</v>
      </c>
      <c r="DO67" s="162"/>
      <c r="DP67" s="162"/>
      <c r="DQ67" s="162"/>
      <c r="DR67" s="162"/>
    </row>
    <row r="68" spans="1:122" ht="12.75" hidden="1" customHeight="1">
      <c r="A68" s="1233"/>
      <c r="B68" s="22"/>
      <c r="C68" s="79"/>
      <c r="D68" s="79"/>
      <c r="E68" s="79"/>
      <c r="F68" s="59"/>
      <c r="G68" s="59"/>
      <c r="H68" s="59"/>
      <c r="I68" s="59"/>
      <c r="J68" s="59"/>
      <c r="K68" s="59"/>
      <c r="L68" s="59"/>
      <c r="M68" s="64"/>
      <c r="N68" s="60"/>
      <c r="O68" s="60"/>
      <c r="P68" s="59"/>
      <c r="Q68" s="59"/>
      <c r="R68" s="59"/>
      <c r="S68" s="59"/>
      <c r="T68" s="59"/>
      <c r="U68" s="59"/>
      <c r="V68" s="59"/>
      <c r="W68" s="79"/>
      <c r="X68" s="79"/>
      <c r="Y68" s="79"/>
      <c r="Z68" s="70"/>
      <c r="AA68" s="71"/>
      <c r="AB68" s="71"/>
      <c r="AC68" s="18"/>
      <c r="AD68" s="18" t="s">
        <v>158</v>
      </c>
      <c r="AE68" s="18" t="s">
        <v>429</v>
      </c>
      <c r="AF68" s="18" t="s">
        <v>402</v>
      </c>
      <c r="AG68" s="162">
        <f t="shared" si="34"/>
        <v>0</v>
      </c>
      <c r="AH68" s="162"/>
      <c r="AI68" s="162"/>
      <c r="AJ68" s="162"/>
      <c r="AK68" s="162"/>
      <c r="AL68" s="162"/>
      <c r="AM68" s="162"/>
      <c r="AN68" s="162"/>
      <c r="AO68" s="162"/>
      <c r="AP68" s="162"/>
      <c r="AQ68" s="161">
        <f t="shared" si="35"/>
        <v>0</v>
      </c>
      <c r="AR68" s="161"/>
      <c r="AS68" s="161"/>
      <c r="AT68" s="161"/>
      <c r="AU68" s="161"/>
      <c r="AV68" s="162">
        <f t="shared" si="36"/>
        <v>0</v>
      </c>
      <c r="AW68" s="162"/>
      <c r="AX68" s="162"/>
      <c r="AY68" s="162"/>
      <c r="AZ68" s="162"/>
      <c r="BA68" s="161">
        <f t="shared" si="37"/>
        <v>0</v>
      </c>
      <c r="BB68" s="161"/>
      <c r="BC68" s="161"/>
      <c r="BD68" s="161"/>
      <c r="BE68" s="161"/>
      <c r="BF68" s="161">
        <f t="shared" si="56"/>
        <v>0</v>
      </c>
      <c r="BG68" s="161"/>
      <c r="BH68" s="161"/>
      <c r="BI68" s="161"/>
      <c r="BJ68" s="161"/>
      <c r="BK68" s="162">
        <f t="shared" si="49"/>
        <v>0</v>
      </c>
      <c r="BL68" s="162"/>
      <c r="BM68" s="162"/>
      <c r="BN68" s="162"/>
      <c r="BO68" s="162"/>
      <c r="BP68" s="162"/>
      <c r="BQ68" s="162"/>
      <c r="BR68" s="162"/>
      <c r="BS68" s="162"/>
      <c r="BT68" s="162"/>
      <c r="BU68" s="161">
        <f t="shared" si="57"/>
        <v>0</v>
      </c>
      <c r="BV68" s="161"/>
      <c r="BW68" s="161"/>
      <c r="BX68" s="161"/>
      <c r="BY68" s="161"/>
      <c r="BZ68" s="162">
        <f t="shared" si="58"/>
        <v>0</v>
      </c>
      <c r="CA68" s="162"/>
      <c r="CB68" s="162"/>
      <c r="CC68" s="162"/>
      <c r="CD68" s="162"/>
      <c r="CE68" s="161">
        <f t="shared" si="59"/>
        <v>0</v>
      </c>
      <c r="CF68" s="161"/>
      <c r="CG68" s="161"/>
      <c r="CH68" s="161"/>
      <c r="CI68" s="161"/>
      <c r="CJ68" s="161">
        <f t="shared" si="60"/>
        <v>0</v>
      </c>
      <c r="CK68" s="161"/>
      <c r="CL68" s="161"/>
      <c r="CM68" s="161"/>
      <c r="CN68" s="161"/>
      <c r="CO68" s="162"/>
      <c r="CP68" s="162"/>
      <c r="CQ68" s="162"/>
      <c r="CR68" s="162"/>
      <c r="CS68" s="162"/>
      <c r="CT68" s="161">
        <f t="shared" si="61"/>
        <v>0</v>
      </c>
      <c r="CU68" s="161"/>
      <c r="CV68" s="161"/>
      <c r="CW68" s="161"/>
      <c r="CX68" s="161"/>
      <c r="CY68" s="162">
        <f t="shared" si="62"/>
        <v>0</v>
      </c>
      <c r="CZ68" s="162"/>
      <c r="DA68" s="162"/>
      <c r="DB68" s="162"/>
      <c r="DC68" s="162"/>
      <c r="DD68" s="162"/>
      <c r="DE68" s="162"/>
      <c r="DF68" s="162"/>
      <c r="DG68" s="162"/>
      <c r="DH68" s="162"/>
      <c r="DI68" s="161">
        <f t="shared" si="63"/>
        <v>0</v>
      </c>
      <c r="DJ68" s="161"/>
      <c r="DK68" s="161"/>
      <c r="DL68" s="161"/>
      <c r="DM68" s="161"/>
      <c r="DN68" s="162">
        <f t="shared" si="64"/>
        <v>0</v>
      </c>
      <c r="DO68" s="162"/>
      <c r="DP68" s="162"/>
      <c r="DQ68" s="162"/>
      <c r="DR68" s="162"/>
    </row>
    <row r="69" spans="1:122" ht="12.75" hidden="1" customHeight="1">
      <c r="A69" s="1233"/>
      <c r="B69" s="22"/>
      <c r="C69" s="79"/>
      <c r="D69" s="79"/>
      <c r="E69" s="79"/>
      <c r="F69" s="59"/>
      <c r="G69" s="59"/>
      <c r="H69" s="59"/>
      <c r="I69" s="59"/>
      <c r="J69" s="59"/>
      <c r="K69" s="59"/>
      <c r="L69" s="59"/>
      <c r="M69" s="64"/>
      <c r="N69" s="60"/>
      <c r="O69" s="60"/>
      <c r="P69" s="59"/>
      <c r="Q69" s="59"/>
      <c r="R69" s="59"/>
      <c r="S69" s="59"/>
      <c r="T69" s="59"/>
      <c r="U69" s="59"/>
      <c r="V69" s="59"/>
      <c r="W69" s="79"/>
      <c r="X69" s="79"/>
      <c r="Y69" s="79"/>
      <c r="Z69" s="70"/>
      <c r="AA69" s="71"/>
      <c r="AB69" s="71"/>
      <c r="AC69" s="18"/>
      <c r="AD69" s="18" t="s">
        <v>158</v>
      </c>
      <c r="AE69" s="18" t="s">
        <v>428</v>
      </c>
      <c r="AF69" s="18" t="s">
        <v>402</v>
      </c>
      <c r="AG69" s="162">
        <f t="shared" si="34"/>
        <v>0</v>
      </c>
      <c r="AH69" s="162"/>
      <c r="AI69" s="162"/>
      <c r="AJ69" s="162"/>
      <c r="AK69" s="162"/>
      <c r="AL69" s="162"/>
      <c r="AM69" s="162"/>
      <c r="AN69" s="162"/>
      <c r="AO69" s="162"/>
      <c r="AP69" s="162"/>
      <c r="AQ69" s="161">
        <f t="shared" si="35"/>
        <v>0</v>
      </c>
      <c r="AR69" s="161"/>
      <c r="AS69" s="161"/>
      <c r="AT69" s="161"/>
      <c r="AU69" s="161"/>
      <c r="AV69" s="162">
        <f t="shared" si="36"/>
        <v>0</v>
      </c>
      <c r="AW69" s="162"/>
      <c r="AX69" s="162"/>
      <c r="AY69" s="162"/>
      <c r="AZ69" s="162"/>
      <c r="BA69" s="161">
        <f t="shared" si="37"/>
        <v>0</v>
      </c>
      <c r="BB69" s="161"/>
      <c r="BC69" s="161"/>
      <c r="BD69" s="161"/>
      <c r="BE69" s="161"/>
      <c r="BF69" s="161">
        <f t="shared" si="56"/>
        <v>0</v>
      </c>
      <c r="BG69" s="161"/>
      <c r="BH69" s="161"/>
      <c r="BI69" s="161"/>
      <c r="BJ69" s="161"/>
      <c r="BK69" s="162">
        <f t="shared" si="49"/>
        <v>0</v>
      </c>
      <c r="BL69" s="162"/>
      <c r="BM69" s="162"/>
      <c r="BN69" s="162"/>
      <c r="BO69" s="162"/>
      <c r="BP69" s="162"/>
      <c r="BQ69" s="162"/>
      <c r="BR69" s="162"/>
      <c r="BS69" s="162"/>
      <c r="BT69" s="162"/>
      <c r="BU69" s="161">
        <f t="shared" si="57"/>
        <v>0</v>
      </c>
      <c r="BV69" s="161"/>
      <c r="BW69" s="161"/>
      <c r="BX69" s="161"/>
      <c r="BY69" s="161"/>
      <c r="BZ69" s="162">
        <f t="shared" si="58"/>
        <v>0</v>
      </c>
      <c r="CA69" s="162"/>
      <c r="CB69" s="162"/>
      <c r="CC69" s="162"/>
      <c r="CD69" s="162"/>
      <c r="CE69" s="161">
        <f t="shared" si="59"/>
        <v>0</v>
      </c>
      <c r="CF69" s="161"/>
      <c r="CG69" s="161"/>
      <c r="CH69" s="161"/>
      <c r="CI69" s="161"/>
      <c r="CJ69" s="161">
        <f t="shared" si="60"/>
        <v>0</v>
      </c>
      <c r="CK69" s="161"/>
      <c r="CL69" s="161"/>
      <c r="CM69" s="161"/>
      <c r="CN69" s="161"/>
      <c r="CO69" s="162"/>
      <c r="CP69" s="162"/>
      <c r="CQ69" s="162"/>
      <c r="CR69" s="162"/>
      <c r="CS69" s="162"/>
      <c r="CT69" s="161">
        <f t="shared" si="61"/>
        <v>0</v>
      </c>
      <c r="CU69" s="161"/>
      <c r="CV69" s="161"/>
      <c r="CW69" s="161"/>
      <c r="CX69" s="161"/>
      <c r="CY69" s="162">
        <f t="shared" si="62"/>
        <v>0</v>
      </c>
      <c r="CZ69" s="162"/>
      <c r="DA69" s="162"/>
      <c r="DB69" s="162"/>
      <c r="DC69" s="162"/>
      <c r="DD69" s="162"/>
      <c r="DE69" s="162"/>
      <c r="DF69" s="162"/>
      <c r="DG69" s="162"/>
      <c r="DH69" s="162"/>
      <c r="DI69" s="161">
        <f t="shared" si="63"/>
        <v>0</v>
      </c>
      <c r="DJ69" s="161"/>
      <c r="DK69" s="161"/>
      <c r="DL69" s="161"/>
      <c r="DM69" s="161"/>
      <c r="DN69" s="162">
        <f t="shared" si="64"/>
        <v>0</v>
      </c>
      <c r="DO69" s="162"/>
      <c r="DP69" s="162"/>
      <c r="DQ69" s="162"/>
      <c r="DR69" s="162"/>
    </row>
    <row r="70" spans="1:122" ht="17.25" hidden="1" customHeight="1">
      <c r="A70" s="1233"/>
      <c r="B70" s="22"/>
      <c r="C70" s="59"/>
      <c r="D70" s="59"/>
      <c r="E70" s="59"/>
      <c r="F70" s="59"/>
      <c r="G70" s="59"/>
      <c r="H70" s="59"/>
      <c r="I70" s="59"/>
      <c r="J70" s="59"/>
      <c r="K70" s="59"/>
      <c r="L70" s="59"/>
      <c r="M70" s="64" t="s">
        <v>73</v>
      </c>
      <c r="N70" s="60" t="s">
        <v>424</v>
      </c>
      <c r="O70" s="60" t="s">
        <v>74</v>
      </c>
      <c r="P70" s="59">
        <v>29</v>
      </c>
      <c r="Q70" s="59"/>
      <c r="R70" s="59"/>
      <c r="S70" s="59"/>
      <c r="T70" s="59"/>
      <c r="U70" s="59"/>
      <c r="V70" s="59"/>
      <c r="W70" s="59"/>
      <c r="X70" s="59"/>
      <c r="Y70" s="59"/>
      <c r="Z70" s="63" t="s">
        <v>167</v>
      </c>
      <c r="AA70" s="63" t="s">
        <v>424</v>
      </c>
      <c r="AB70" s="63" t="s">
        <v>56</v>
      </c>
      <c r="AC70" s="18"/>
      <c r="AD70" s="18" t="s">
        <v>158</v>
      </c>
      <c r="AE70" s="18"/>
      <c r="AF70" s="18"/>
      <c r="AG70" s="162">
        <f t="shared" si="34"/>
        <v>0</v>
      </c>
      <c r="AH70" s="162"/>
      <c r="AI70" s="162"/>
      <c r="AJ70" s="162"/>
      <c r="AK70" s="162"/>
      <c r="AL70" s="162"/>
      <c r="AM70" s="162"/>
      <c r="AN70" s="162"/>
      <c r="AO70" s="162"/>
      <c r="AP70" s="162"/>
      <c r="AQ70" s="161">
        <f t="shared" si="35"/>
        <v>0</v>
      </c>
      <c r="AR70" s="161"/>
      <c r="AS70" s="161"/>
      <c r="AT70" s="161"/>
      <c r="AU70" s="161"/>
      <c r="AV70" s="162">
        <f t="shared" si="36"/>
        <v>0</v>
      </c>
      <c r="AW70" s="162"/>
      <c r="AX70" s="162"/>
      <c r="AY70" s="162"/>
      <c r="AZ70" s="162"/>
      <c r="BA70" s="161">
        <f t="shared" si="37"/>
        <v>0</v>
      </c>
      <c r="BB70" s="161"/>
      <c r="BC70" s="161"/>
      <c r="BD70" s="161"/>
      <c r="BE70" s="161"/>
      <c r="BF70" s="161">
        <f t="shared" si="56"/>
        <v>0</v>
      </c>
      <c r="BG70" s="161"/>
      <c r="BH70" s="161"/>
      <c r="BI70" s="161"/>
      <c r="BJ70" s="161"/>
      <c r="BK70" s="162">
        <f t="shared" si="49"/>
        <v>0</v>
      </c>
      <c r="BL70" s="162"/>
      <c r="BM70" s="162"/>
      <c r="BN70" s="162"/>
      <c r="BO70" s="162"/>
      <c r="BP70" s="162"/>
      <c r="BQ70" s="162"/>
      <c r="BR70" s="162"/>
      <c r="BS70" s="162"/>
      <c r="BT70" s="162"/>
      <c r="BU70" s="161">
        <f t="shared" si="57"/>
        <v>0</v>
      </c>
      <c r="BV70" s="161"/>
      <c r="BW70" s="161"/>
      <c r="BX70" s="161"/>
      <c r="BY70" s="161"/>
      <c r="BZ70" s="162">
        <f t="shared" si="58"/>
        <v>0</v>
      </c>
      <c r="CA70" s="162"/>
      <c r="CB70" s="162"/>
      <c r="CC70" s="162"/>
      <c r="CD70" s="162"/>
      <c r="CE70" s="161">
        <f t="shared" si="59"/>
        <v>0</v>
      </c>
      <c r="CF70" s="161"/>
      <c r="CG70" s="161"/>
      <c r="CH70" s="161"/>
      <c r="CI70" s="161"/>
      <c r="CJ70" s="161">
        <f t="shared" si="60"/>
        <v>0</v>
      </c>
      <c r="CK70" s="161"/>
      <c r="CL70" s="161"/>
      <c r="CM70" s="161"/>
      <c r="CN70" s="161"/>
      <c r="CO70" s="162"/>
      <c r="CP70" s="162"/>
      <c r="CQ70" s="162"/>
      <c r="CR70" s="162"/>
      <c r="CS70" s="162"/>
      <c r="CT70" s="161">
        <f t="shared" si="61"/>
        <v>0</v>
      </c>
      <c r="CU70" s="161"/>
      <c r="CV70" s="161"/>
      <c r="CW70" s="161"/>
      <c r="CX70" s="161"/>
      <c r="CY70" s="162">
        <f t="shared" si="62"/>
        <v>0</v>
      </c>
      <c r="CZ70" s="162"/>
      <c r="DA70" s="162"/>
      <c r="DB70" s="162"/>
      <c r="DC70" s="162"/>
      <c r="DD70" s="162"/>
      <c r="DE70" s="162"/>
      <c r="DF70" s="162"/>
      <c r="DG70" s="162"/>
      <c r="DH70" s="162"/>
      <c r="DI70" s="161">
        <f t="shared" si="63"/>
        <v>0</v>
      </c>
      <c r="DJ70" s="161"/>
      <c r="DK70" s="161"/>
      <c r="DL70" s="161"/>
      <c r="DM70" s="161"/>
      <c r="DN70" s="162">
        <f t="shared" si="64"/>
        <v>0</v>
      </c>
      <c r="DO70" s="162"/>
      <c r="DP70" s="162"/>
      <c r="DQ70" s="162"/>
      <c r="DR70" s="162"/>
    </row>
    <row r="71" spans="1:122" ht="21" hidden="1" customHeight="1">
      <c r="A71" s="1233"/>
      <c r="B71" s="22"/>
      <c r="C71" s="59"/>
      <c r="D71" s="59"/>
      <c r="E71" s="59"/>
      <c r="F71" s="59"/>
      <c r="G71" s="59"/>
      <c r="H71" s="59"/>
      <c r="I71" s="59"/>
      <c r="J71" s="59"/>
      <c r="K71" s="59"/>
      <c r="L71" s="59"/>
      <c r="M71" s="1229" t="s">
        <v>129</v>
      </c>
      <c r="N71" s="60" t="s">
        <v>424</v>
      </c>
      <c r="O71" s="60" t="s">
        <v>74</v>
      </c>
      <c r="P71" s="59">
        <v>10</v>
      </c>
      <c r="Q71" s="59"/>
      <c r="R71" s="59"/>
      <c r="S71" s="59"/>
      <c r="T71" s="59"/>
      <c r="U71" s="59"/>
      <c r="V71" s="59"/>
      <c r="W71" s="59"/>
      <c r="X71" s="59"/>
      <c r="Y71" s="59"/>
      <c r="Z71" s="66"/>
      <c r="AA71" s="66"/>
      <c r="AB71" s="66"/>
      <c r="AC71" s="18"/>
      <c r="AD71" s="18" t="s">
        <v>119</v>
      </c>
      <c r="AE71" s="18"/>
      <c r="AF71" s="18"/>
      <c r="AG71" s="162">
        <f t="shared" si="34"/>
        <v>0</v>
      </c>
      <c r="AH71" s="162"/>
      <c r="AI71" s="162"/>
      <c r="AJ71" s="162"/>
      <c r="AK71" s="162"/>
      <c r="AL71" s="162"/>
      <c r="AM71" s="162"/>
      <c r="AN71" s="162"/>
      <c r="AO71" s="162"/>
      <c r="AP71" s="162"/>
      <c r="AQ71" s="161">
        <f t="shared" si="35"/>
        <v>0</v>
      </c>
      <c r="AR71" s="161"/>
      <c r="AS71" s="161"/>
      <c r="AT71" s="161"/>
      <c r="AU71" s="161"/>
      <c r="AV71" s="162">
        <f t="shared" si="36"/>
        <v>0</v>
      </c>
      <c r="AW71" s="162"/>
      <c r="AX71" s="162"/>
      <c r="AY71" s="162"/>
      <c r="AZ71" s="162"/>
      <c r="BA71" s="161">
        <f t="shared" si="37"/>
        <v>0</v>
      </c>
      <c r="BB71" s="161"/>
      <c r="BC71" s="161"/>
      <c r="BD71" s="161"/>
      <c r="BE71" s="161"/>
      <c r="BF71" s="161">
        <f t="shared" si="56"/>
        <v>0</v>
      </c>
      <c r="BG71" s="161"/>
      <c r="BH71" s="161"/>
      <c r="BI71" s="161"/>
      <c r="BJ71" s="161"/>
      <c r="BK71" s="162">
        <f t="shared" si="49"/>
        <v>0</v>
      </c>
      <c r="BL71" s="162"/>
      <c r="BM71" s="162"/>
      <c r="BN71" s="162"/>
      <c r="BO71" s="162"/>
      <c r="BP71" s="162"/>
      <c r="BQ71" s="162"/>
      <c r="BR71" s="162"/>
      <c r="BS71" s="162"/>
      <c r="BT71" s="162"/>
      <c r="BU71" s="161">
        <f t="shared" si="57"/>
        <v>0</v>
      </c>
      <c r="BV71" s="161"/>
      <c r="BW71" s="161"/>
      <c r="BX71" s="161"/>
      <c r="BY71" s="161"/>
      <c r="BZ71" s="162">
        <f t="shared" si="58"/>
        <v>0</v>
      </c>
      <c r="CA71" s="162"/>
      <c r="CB71" s="162"/>
      <c r="CC71" s="162"/>
      <c r="CD71" s="162"/>
      <c r="CE71" s="161">
        <f t="shared" si="59"/>
        <v>0</v>
      </c>
      <c r="CF71" s="161"/>
      <c r="CG71" s="161"/>
      <c r="CH71" s="161"/>
      <c r="CI71" s="161"/>
      <c r="CJ71" s="161">
        <f t="shared" si="60"/>
        <v>0</v>
      </c>
      <c r="CK71" s="161"/>
      <c r="CL71" s="161"/>
      <c r="CM71" s="161"/>
      <c r="CN71" s="161"/>
      <c r="CO71" s="162"/>
      <c r="CP71" s="162"/>
      <c r="CQ71" s="162"/>
      <c r="CR71" s="162"/>
      <c r="CS71" s="162"/>
      <c r="CT71" s="161">
        <f t="shared" si="61"/>
        <v>0</v>
      </c>
      <c r="CU71" s="161"/>
      <c r="CV71" s="161"/>
      <c r="CW71" s="161"/>
      <c r="CX71" s="161"/>
      <c r="CY71" s="162">
        <f t="shared" si="62"/>
        <v>0</v>
      </c>
      <c r="CZ71" s="162"/>
      <c r="DA71" s="162"/>
      <c r="DB71" s="162"/>
      <c r="DC71" s="162"/>
      <c r="DD71" s="162"/>
      <c r="DE71" s="162"/>
      <c r="DF71" s="162"/>
      <c r="DG71" s="162"/>
      <c r="DH71" s="162"/>
      <c r="DI71" s="161">
        <f t="shared" si="63"/>
        <v>0</v>
      </c>
      <c r="DJ71" s="161"/>
      <c r="DK71" s="161"/>
      <c r="DL71" s="161"/>
      <c r="DM71" s="161"/>
      <c r="DN71" s="162">
        <f t="shared" si="64"/>
        <v>0</v>
      </c>
      <c r="DO71" s="162"/>
      <c r="DP71" s="162"/>
      <c r="DQ71" s="162"/>
      <c r="DR71" s="162"/>
    </row>
    <row r="72" spans="1:122" ht="26.25" hidden="1" customHeight="1">
      <c r="A72" s="1233"/>
      <c r="B72" s="22"/>
      <c r="C72" s="66"/>
      <c r="D72" s="66"/>
      <c r="E72" s="66"/>
      <c r="F72" s="59"/>
      <c r="G72" s="59"/>
      <c r="H72" s="59"/>
      <c r="I72" s="59"/>
      <c r="J72" s="59"/>
      <c r="K72" s="59"/>
      <c r="L72" s="59"/>
      <c r="M72" s="1230"/>
      <c r="N72" s="67"/>
      <c r="O72" s="67"/>
      <c r="P72" s="59"/>
      <c r="Q72" s="59"/>
      <c r="R72" s="59"/>
      <c r="S72" s="59"/>
      <c r="T72" s="59"/>
      <c r="U72" s="59"/>
      <c r="V72" s="59"/>
      <c r="W72" s="66"/>
      <c r="X72" s="66"/>
      <c r="Y72" s="66"/>
      <c r="Z72" s="59"/>
      <c r="AA72" s="59"/>
      <c r="AB72" s="59"/>
      <c r="AC72" s="18"/>
      <c r="AD72" s="18" t="s">
        <v>119</v>
      </c>
      <c r="AE72" s="18" t="s">
        <v>447</v>
      </c>
      <c r="AF72" s="18" t="s">
        <v>399</v>
      </c>
      <c r="AG72" s="162">
        <f t="shared" si="34"/>
        <v>0</v>
      </c>
      <c r="AH72" s="162"/>
      <c r="AI72" s="162"/>
      <c r="AJ72" s="162"/>
      <c r="AK72" s="162"/>
      <c r="AL72" s="162"/>
      <c r="AM72" s="162"/>
      <c r="AN72" s="162"/>
      <c r="AO72" s="162"/>
      <c r="AP72" s="162"/>
      <c r="AQ72" s="161">
        <f t="shared" si="35"/>
        <v>0</v>
      </c>
      <c r="AR72" s="161"/>
      <c r="AS72" s="161"/>
      <c r="AT72" s="161"/>
      <c r="AU72" s="161"/>
      <c r="AV72" s="162">
        <f t="shared" si="36"/>
        <v>0</v>
      </c>
      <c r="AW72" s="162"/>
      <c r="AX72" s="162"/>
      <c r="AY72" s="162"/>
      <c r="AZ72" s="162"/>
      <c r="BA72" s="161">
        <f t="shared" si="37"/>
        <v>0</v>
      </c>
      <c r="BB72" s="161"/>
      <c r="BC72" s="161"/>
      <c r="BD72" s="161"/>
      <c r="BE72" s="161"/>
      <c r="BF72" s="161">
        <f t="shared" si="56"/>
        <v>0</v>
      </c>
      <c r="BG72" s="161"/>
      <c r="BH72" s="161"/>
      <c r="BI72" s="161"/>
      <c r="BJ72" s="161"/>
      <c r="BK72" s="162">
        <f t="shared" si="49"/>
        <v>0</v>
      </c>
      <c r="BL72" s="162"/>
      <c r="BM72" s="162"/>
      <c r="BN72" s="162"/>
      <c r="BO72" s="162"/>
      <c r="BP72" s="162"/>
      <c r="BQ72" s="162"/>
      <c r="BR72" s="162"/>
      <c r="BS72" s="162"/>
      <c r="BT72" s="162"/>
      <c r="BU72" s="161">
        <f t="shared" si="57"/>
        <v>0</v>
      </c>
      <c r="BV72" s="161"/>
      <c r="BW72" s="161"/>
      <c r="BX72" s="161"/>
      <c r="BY72" s="161"/>
      <c r="BZ72" s="162">
        <f t="shared" si="58"/>
        <v>0</v>
      </c>
      <c r="CA72" s="162"/>
      <c r="CB72" s="162"/>
      <c r="CC72" s="162"/>
      <c r="CD72" s="162"/>
      <c r="CE72" s="161">
        <f t="shared" si="59"/>
        <v>0</v>
      </c>
      <c r="CF72" s="161"/>
      <c r="CG72" s="161"/>
      <c r="CH72" s="161"/>
      <c r="CI72" s="161"/>
      <c r="CJ72" s="161">
        <f t="shared" si="60"/>
        <v>0</v>
      </c>
      <c r="CK72" s="161"/>
      <c r="CL72" s="161"/>
      <c r="CM72" s="161"/>
      <c r="CN72" s="161"/>
      <c r="CO72" s="162"/>
      <c r="CP72" s="162"/>
      <c r="CQ72" s="162"/>
      <c r="CR72" s="162"/>
      <c r="CS72" s="162"/>
      <c r="CT72" s="161">
        <f t="shared" si="61"/>
        <v>0</v>
      </c>
      <c r="CU72" s="161"/>
      <c r="CV72" s="161"/>
      <c r="CW72" s="161"/>
      <c r="CX72" s="161"/>
      <c r="CY72" s="162">
        <f t="shared" si="62"/>
        <v>0</v>
      </c>
      <c r="CZ72" s="162"/>
      <c r="DA72" s="162"/>
      <c r="DB72" s="162"/>
      <c r="DC72" s="162"/>
      <c r="DD72" s="162"/>
      <c r="DE72" s="162"/>
      <c r="DF72" s="162"/>
      <c r="DG72" s="162"/>
      <c r="DH72" s="162"/>
      <c r="DI72" s="161">
        <f t="shared" si="63"/>
        <v>0</v>
      </c>
      <c r="DJ72" s="161"/>
      <c r="DK72" s="161"/>
      <c r="DL72" s="161"/>
      <c r="DM72" s="161"/>
      <c r="DN72" s="162">
        <f t="shared" si="64"/>
        <v>0</v>
      </c>
      <c r="DO72" s="162"/>
      <c r="DP72" s="162"/>
      <c r="DQ72" s="162"/>
      <c r="DR72" s="162"/>
    </row>
    <row r="73" spans="1:122" ht="27.75" hidden="1" customHeight="1">
      <c r="A73" s="1233"/>
      <c r="B73" s="22"/>
      <c r="C73" s="66"/>
      <c r="D73" s="66"/>
      <c r="E73" s="66"/>
      <c r="F73" s="59"/>
      <c r="G73" s="59"/>
      <c r="H73" s="59"/>
      <c r="I73" s="59"/>
      <c r="J73" s="59"/>
      <c r="K73" s="59"/>
      <c r="L73" s="59"/>
      <c r="M73" s="1230"/>
      <c r="N73" s="67"/>
      <c r="O73" s="67"/>
      <c r="P73" s="59"/>
      <c r="Q73" s="59"/>
      <c r="R73" s="59"/>
      <c r="S73" s="59"/>
      <c r="T73" s="59"/>
      <c r="U73" s="59"/>
      <c r="V73" s="59"/>
      <c r="W73" s="66"/>
      <c r="X73" s="66"/>
      <c r="Y73" s="66"/>
      <c r="Z73" s="59"/>
      <c r="AA73" s="59"/>
      <c r="AB73" s="59"/>
      <c r="AC73" s="18"/>
      <c r="AD73" s="18" t="s">
        <v>119</v>
      </c>
      <c r="AE73" s="18" t="s">
        <v>415</v>
      </c>
      <c r="AF73" s="18" t="s">
        <v>399</v>
      </c>
      <c r="AG73" s="162">
        <f t="shared" si="34"/>
        <v>0</v>
      </c>
      <c r="AH73" s="162"/>
      <c r="AI73" s="162"/>
      <c r="AJ73" s="162"/>
      <c r="AK73" s="162"/>
      <c r="AL73" s="162"/>
      <c r="AM73" s="162"/>
      <c r="AN73" s="162"/>
      <c r="AO73" s="162"/>
      <c r="AP73" s="162"/>
      <c r="AQ73" s="161">
        <f t="shared" si="35"/>
        <v>0</v>
      </c>
      <c r="AR73" s="161"/>
      <c r="AS73" s="161"/>
      <c r="AT73" s="161"/>
      <c r="AU73" s="161"/>
      <c r="AV73" s="162">
        <f t="shared" si="36"/>
        <v>0</v>
      </c>
      <c r="AW73" s="162"/>
      <c r="AX73" s="162"/>
      <c r="AY73" s="162"/>
      <c r="AZ73" s="162"/>
      <c r="BA73" s="161">
        <f t="shared" si="37"/>
        <v>0</v>
      </c>
      <c r="BB73" s="161"/>
      <c r="BC73" s="161"/>
      <c r="BD73" s="161"/>
      <c r="BE73" s="161"/>
      <c r="BF73" s="161">
        <f t="shared" si="56"/>
        <v>0</v>
      </c>
      <c r="BG73" s="161"/>
      <c r="BH73" s="161"/>
      <c r="BI73" s="161"/>
      <c r="BJ73" s="161"/>
      <c r="BK73" s="162">
        <f t="shared" si="49"/>
        <v>0</v>
      </c>
      <c r="BL73" s="162"/>
      <c r="BM73" s="162"/>
      <c r="BN73" s="162"/>
      <c r="BO73" s="162"/>
      <c r="BP73" s="162"/>
      <c r="BQ73" s="162"/>
      <c r="BR73" s="162"/>
      <c r="BS73" s="162"/>
      <c r="BT73" s="162"/>
      <c r="BU73" s="161">
        <f t="shared" si="57"/>
        <v>0</v>
      </c>
      <c r="BV73" s="161"/>
      <c r="BW73" s="161"/>
      <c r="BX73" s="161"/>
      <c r="BY73" s="161"/>
      <c r="BZ73" s="162">
        <f t="shared" si="58"/>
        <v>0</v>
      </c>
      <c r="CA73" s="162"/>
      <c r="CB73" s="162"/>
      <c r="CC73" s="162"/>
      <c r="CD73" s="162"/>
      <c r="CE73" s="161">
        <f t="shared" si="59"/>
        <v>0</v>
      </c>
      <c r="CF73" s="161"/>
      <c r="CG73" s="161"/>
      <c r="CH73" s="161"/>
      <c r="CI73" s="161"/>
      <c r="CJ73" s="161">
        <f t="shared" si="60"/>
        <v>0</v>
      </c>
      <c r="CK73" s="161"/>
      <c r="CL73" s="161"/>
      <c r="CM73" s="161"/>
      <c r="CN73" s="161"/>
      <c r="CO73" s="162"/>
      <c r="CP73" s="162"/>
      <c r="CQ73" s="162"/>
      <c r="CR73" s="162"/>
      <c r="CS73" s="162"/>
      <c r="CT73" s="161">
        <f t="shared" si="61"/>
        <v>0</v>
      </c>
      <c r="CU73" s="161"/>
      <c r="CV73" s="161"/>
      <c r="CW73" s="161"/>
      <c r="CX73" s="161"/>
      <c r="CY73" s="162">
        <f t="shared" si="62"/>
        <v>0</v>
      </c>
      <c r="CZ73" s="162"/>
      <c r="DA73" s="162"/>
      <c r="DB73" s="162"/>
      <c r="DC73" s="162"/>
      <c r="DD73" s="162"/>
      <c r="DE73" s="162"/>
      <c r="DF73" s="162"/>
      <c r="DG73" s="162"/>
      <c r="DH73" s="162"/>
      <c r="DI73" s="161">
        <f t="shared" si="63"/>
        <v>0</v>
      </c>
      <c r="DJ73" s="161"/>
      <c r="DK73" s="161"/>
      <c r="DL73" s="161"/>
      <c r="DM73" s="161"/>
      <c r="DN73" s="162">
        <f t="shared" si="64"/>
        <v>0</v>
      </c>
      <c r="DO73" s="162"/>
      <c r="DP73" s="162"/>
      <c r="DQ73" s="162"/>
      <c r="DR73" s="162"/>
    </row>
    <row r="74" spans="1:122" ht="24" hidden="1" customHeight="1">
      <c r="A74" s="1234"/>
      <c r="B74" s="22"/>
      <c r="C74" s="66"/>
      <c r="D74" s="66"/>
      <c r="E74" s="66"/>
      <c r="F74" s="59"/>
      <c r="G74" s="59"/>
      <c r="H74" s="59"/>
      <c r="I74" s="59"/>
      <c r="J74" s="59"/>
      <c r="K74" s="59"/>
      <c r="L74" s="59"/>
      <c r="M74" s="1231"/>
      <c r="N74" s="67"/>
      <c r="O74" s="67"/>
      <c r="P74" s="59"/>
      <c r="Q74" s="59"/>
      <c r="R74" s="59"/>
      <c r="S74" s="59"/>
      <c r="T74" s="59"/>
      <c r="U74" s="59"/>
      <c r="V74" s="59"/>
      <c r="W74" s="66"/>
      <c r="X74" s="66"/>
      <c r="Y74" s="66"/>
      <c r="Z74" s="59"/>
      <c r="AA74" s="59"/>
      <c r="AB74" s="59"/>
      <c r="AC74" s="18"/>
      <c r="AD74" s="18" t="s">
        <v>119</v>
      </c>
      <c r="AE74" s="18" t="s">
        <v>403</v>
      </c>
      <c r="AF74" s="18" t="s">
        <v>399</v>
      </c>
      <c r="AG74" s="162">
        <f t="shared" si="34"/>
        <v>0</v>
      </c>
      <c r="AH74" s="162"/>
      <c r="AI74" s="162"/>
      <c r="AJ74" s="162"/>
      <c r="AK74" s="162"/>
      <c r="AL74" s="162"/>
      <c r="AM74" s="162"/>
      <c r="AN74" s="162"/>
      <c r="AO74" s="162"/>
      <c r="AP74" s="162"/>
      <c r="AQ74" s="161">
        <f t="shared" si="35"/>
        <v>0</v>
      </c>
      <c r="AR74" s="161"/>
      <c r="AS74" s="161"/>
      <c r="AT74" s="161"/>
      <c r="AU74" s="161"/>
      <c r="AV74" s="162">
        <f t="shared" si="36"/>
        <v>0</v>
      </c>
      <c r="AW74" s="162"/>
      <c r="AX74" s="162"/>
      <c r="AY74" s="162"/>
      <c r="AZ74" s="162"/>
      <c r="BA74" s="161">
        <f t="shared" si="37"/>
        <v>0</v>
      </c>
      <c r="BB74" s="161"/>
      <c r="BC74" s="161"/>
      <c r="BD74" s="161"/>
      <c r="BE74" s="161"/>
      <c r="BF74" s="161">
        <f t="shared" si="56"/>
        <v>0</v>
      </c>
      <c r="BG74" s="161"/>
      <c r="BH74" s="161"/>
      <c r="BI74" s="161"/>
      <c r="BJ74" s="161"/>
      <c r="BK74" s="162">
        <f t="shared" si="49"/>
        <v>0</v>
      </c>
      <c r="BL74" s="162"/>
      <c r="BM74" s="162"/>
      <c r="BN74" s="162"/>
      <c r="BO74" s="162"/>
      <c r="BP74" s="162"/>
      <c r="BQ74" s="162"/>
      <c r="BR74" s="162"/>
      <c r="BS74" s="162"/>
      <c r="BT74" s="162"/>
      <c r="BU74" s="161">
        <f t="shared" si="57"/>
        <v>0</v>
      </c>
      <c r="BV74" s="161"/>
      <c r="BW74" s="161"/>
      <c r="BX74" s="161"/>
      <c r="BY74" s="161"/>
      <c r="BZ74" s="162">
        <f t="shared" si="58"/>
        <v>0</v>
      </c>
      <c r="CA74" s="162"/>
      <c r="CB74" s="162"/>
      <c r="CC74" s="162"/>
      <c r="CD74" s="162"/>
      <c r="CE74" s="161">
        <f t="shared" si="59"/>
        <v>0</v>
      </c>
      <c r="CF74" s="161"/>
      <c r="CG74" s="161"/>
      <c r="CH74" s="161"/>
      <c r="CI74" s="161"/>
      <c r="CJ74" s="161">
        <f t="shared" si="60"/>
        <v>0</v>
      </c>
      <c r="CK74" s="161"/>
      <c r="CL74" s="161"/>
      <c r="CM74" s="161"/>
      <c r="CN74" s="161"/>
      <c r="CO74" s="162"/>
      <c r="CP74" s="162"/>
      <c r="CQ74" s="162"/>
      <c r="CR74" s="162"/>
      <c r="CS74" s="162"/>
      <c r="CT74" s="161">
        <f t="shared" si="61"/>
        <v>0</v>
      </c>
      <c r="CU74" s="161"/>
      <c r="CV74" s="161"/>
      <c r="CW74" s="161"/>
      <c r="CX74" s="161"/>
      <c r="CY74" s="162">
        <f t="shared" si="62"/>
        <v>0</v>
      </c>
      <c r="CZ74" s="162"/>
      <c r="DA74" s="162"/>
      <c r="DB74" s="162"/>
      <c r="DC74" s="162"/>
      <c r="DD74" s="162"/>
      <c r="DE74" s="162"/>
      <c r="DF74" s="162"/>
      <c r="DG74" s="162"/>
      <c r="DH74" s="162"/>
      <c r="DI74" s="161">
        <f t="shared" si="63"/>
        <v>0</v>
      </c>
      <c r="DJ74" s="161"/>
      <c r="DK74" s="161"/>
      <c r="DL74" s="161"/>
      <c r="DM74" s="161"/>
      <c r="DN74" s="162">
        <f t="shared" si="64"/>
        <v>0</v>
      </c>
      <c r="DO74" s="162"/>
      <c r="DP74" s="162"/>
      <c r="DQ74" s="162"/>
      <c r="DR74" s="162"/>
    </row>
    <row r="75" spans="1:122" ht="32.25" customHeight="1">
      <c r="A75" s="1232" t="s">
        <v>107</v>
      </c>
      <c r="B75" s="1235">
        <v>6603</v>
      </c>
      <c r="C75" s="1244" t="s">
        <v>124</v>
      </c>
      <c r="D75" s="1244" t="s">
        <v>395</v>
      </c>
      <c r="E75" s="1244" t="s">
        <v>125</v>
      </c>
      <c r="F75" s="66"/>
      <c r="G75" s="66"/>
      <c r="H75" s="66"/>
      <c r="I75" s="66"/>
      <c r="J75" s="66"/>
      <c r="K75" s="66"/>
      <c r="L75" s="66"/>
      <c r="M75" s="66"/>
      <c r="N75" s="66"/>
      <c r="O75" s="66"/>
      <c r="P75" s="66" t="s">
        <v>117</v>
      </c>
      <c r="Q75" s="66"/>
      <c r="R75" s="66"/>
      <c r="S75" s="66"/>
      <c r="T75" s="66"/>
      <c r="U75" s="66"/>
      <c r="V75" s="66"/>
      <c r="W75" s="1244" t="s">
        <v>45</v>
      </c>
      <c r="X75" s="1244" t="s">
        <v>391</v>
      </c>
      <c r="Y75" s="1244" t="s">
        <v>46</v>
      </c>
      <c r="Z75" s="1326" t="s">
        <v>57</v>
      </c>
      <c r="AA75" s="1326" t="s">
        <v>424</v>
      </c>
      <c r="AB75" s="1326" t="s">
        <v>58</v>
      </c>
      <c r="AC75" s="18"/>
      <c r="AD75" s="18" t="s">
        <v>151</v>
      </c>
      <c r="AE75" s="18"/>
      <c r="AF75" s="18"/>
      <c r="AG75" s="162">
        <f t="shared" si="34"/>
        <v>884.8</v>
      </c>
      <c r="AH75" s="162">
        <f t="shared" si="34"/>
        <v>602.4</v>
      </c>
      <c r="AI75" s="162"/>
      <c r="AJ75" s="162"/>
      <c r="AK75" s="162">
        <f>AK76+AK77</f>
        <v>272.89999999999998</v>
      </c>
      <c r="AL75" s="162">
        <f>AL76+AL77</f>
        <v>272.89999999999998</v>
      </c>
      <c r="AM75" s="162">
        <f>AM76+AM77</f>
        <v>0</v>
      </c>
      <c r="AN75" s="162"/>
      <c r="AO75" s="162">
        <f>AO76+AO77</f>
        <v>611.9</v>
      </c>
      <c r="AP75" s="162">
        <f>AP76+AP77</f>
        <v>329.5</v>
      </c>
      <c r="AQ75" s="161">
        <f t="shared" si="35"/>
        <v>1298.0999999999999</v>
      </c>
      <c r="AR75" s="161"/>
      <c r="AS75" s="161">
        <f>AS76+AS77+AS78+AS79</f>
        <v>931.6</v>
      </c>
      <c r="AT75" s="161">
        <f>AT76+AT77</f>
        <v>0</v>
      </c>
      <c r="AU75" s="161">
        <f>AU76+AU77+AU78+AU79</f>
        <v>366.5</v>
      </c>
      <c r="AV75" s="161">
        <f t="shared" ref="AV75:BC75" si="65">AV76+AV77+AV78+AV79</f>
        <v>1007.8</v>
      </c>
      <c r="AW75" s="161">
        <f t="shared" si="65"/>
        <v>0</v>
      </c>
      <c r="AX75" s="161">
        <f t="shared" si="65"/>
        <v>641.29999999999995</v>
      </c>
      <c r="AY75" s="161">
        <f t="shared" si="65"/>
        <v>0</v>
      </c>
      <c r="AZ75" s="161">
        <f t="shared" si="65"/>
        <v>366.5</v>
      </c>
      <c r="BA75" s="161">
        <f t="shared" si="65"/>
        <v>1006.3</v>
      </c>
      <c r="BB75" s="161">
        <f t="shared" si="65"/>
        <v>0</v>
      </c>
      <c r="BC75" s="161">
        <f t="shared" si="65"/>
        <v>639.79999999999995</v>
      </c>
      <c r="BD75" s="161">
        <f>BD76+BD77</f>
        <v>0</v>
      </c>
      <c r="BE75" s="161">
        <f>BE76+BE77</f>
        <v>0</v>
      </c>
      <c r="BF75" s="161">
        <f>BF76+BF77+BF78+BF79</f>
        <v>1006.3</v>
      </c>
      <c r="BG75" s="161">
        <f>BG76+BG77+BG78+BG79</f>
        <v>0</v>
      </c>
      <c r="BH75" s="161">
        <f>BH76+BH77+BH78+BH79</f>
        <v>639.79999999999995</v>
      </c>
      <c r="BI75" s="161">
        <f>BI76+BI77</f>
        <v>0</v>
      </c>
      <c r="BJ75" s="161">
        <f>BJ76+BJ77</f>
        <v>0</v>
      </c>
      <c r="BK75" s="162">
        <f t="shared" si="49"/>
        <v>884.8</v>
      </c>
      <c r="BL75" s="162">
        <f>BN75+BP75+BR75+BT75</f>
        <v>602.4</v>
      </c>
      <c r="BM75" s="162"/>
      <c r="BN75" s="162"/>
      <c r="BO75" s="162">
        <f>BO76+BO77</f>
        <v>272.89999999999998</v>
      </c>
      <c r="BP75" s="162">
        <f>BP76+BP77</f>
        <v>272.89999999999998</v>
      </c>
      <c r="BQ75" s="162">
        <f>BQ76+BQ77</f>
        <v>0</v>
      </c>
      <c r="BR75" s="162"/>
      <c r="BS75" s="162">
        <f>BS76+BS77</f>
        <v>611.9</v>
      </c>
      <c r="BT75" s="162">
        <f>BT76+BT77</f>
        <v>329.5</v>
      </c>
      <c r="BU75" s="161">
        <f t="shared" si="57"/>
        <v>1298.0999999999999</v>
      </c>
      <c r="BV75" s="161"/>
      <c r="BW75" s="161">
        <f>BW76+BW77+BW78+BW79</f>
        <v>931.6</v>
      </c>
      <c r="BX75" s="161">
        <f>BX76+BX77</f>
        <v>0</v>
      </c>
      <c r="BY75" s="161">
        <f>BY76+BY77+BY78+BY79</f>
        <v>366.5</v>
      </c>
      <c r="BZ75" s="161">
        <f t="shared" ref="BZ75:CG75" si="66">BZ76+BZ77+BZ78+BZ79</f>
        <v>1007.8</v>
      </c>
      <c r="CA75" s="161">
        <f t="shared" si="66"/>
        <v>0</v>
      </c>
      <c r="CB75" s="161">
        <f t="shared" si="66"/>
        <v>641.29999999999995</v>
      </c>
      <c r="CC75" s="161">
        <f t="shared" si="66"/>
        <v>0</v>
      </c>
      <c r="CD75" s="161">
        <f t="shared" si="66"/>
        <v>366.5</v>
      </c>
      <c r="CE75" s="161">
        <f t="shared" si="66"/>
        <v>1006.3</v>
      </c>
      <c r="CF75" s="161">
        <f t="shared" si="66"/>
        <v>0</v>
      </c>
      <c r="CG75" s="161">
        <f t="shared" si="66"/>
        <v>639.79999999999995</v>
      </c>
      <c r="CH75" s="161">
        <f>CH76+CH77</f>
        <v>0</v>
      </c>
      <c r="CI75" s="161">
        <f>CI76+CI77</f>
        <v>0</v>
      </c>
      <c r="CJ75" s="161">
        <f>CJ76+CJ77+CJ78+CJ79</f>
        <v>1006.3</v>
      </c>
      <c r="CK75" s="161">
        <f>CK76+CK77+CK78+CK79</f>
        <v>0</v>
      </c>
      <c r="CL75" s="161">
        <f>CL76+CL77+CL78+CL79</f>
        <v>639.79999999999995</v>
      </c>
      <c r="CM75" s="161">
        <f>CM76+CM77</f>
        <v>0</v>
      </c>
      <c r="CN75" s="161">
        <f>CN76+CN77</f>
        <v>0</v>
      </c>
      <c r="CO75" s="162">
        <f>CP75+CQ75+CR75+CS75</f>
        <v>602.4</v>
      </c>
      <c r="CP75" s="162"/>
      <c r="CQ75" s="162">
        <f>CQ76+CQ77</f>
        <v>272.89999999999998</v>
      </c>
      <c r="CR75" s="162"/>
      <c r="CS75" s="162">
        <f>CS76+CS77</f>
        <v>329.5</v>
      </c>
      <c r="CT75" s="161">
        <f t="shared" si="61"/>
        <v>1298.0999999999999</v>
      </c>
      <c r="CU75" s="161"/>
      <c r="CV75" s="161">
        <f>CV76+CV77+CV78+CV79</f>
        <v>931.6</v>
      </c>
      <c r="CW75" s="161">
        <f>CW76+CW77</f>
        <v>0</v>
      </c>
      <c r="CX75" s="161">
        <f t="shared" ref="CX75:DC75" si="67">CX76+CX77+CX78+CX79</f>
        <v>366.5</v>
      </c>
      <c r="CY75" s="161">
        <f t="shared" si="67"/>
        <v>1007.8</v>
      </c>
      <c r="CZ75" s="161">
        <f t="shared" si="67"/>
        <v>0</v>
      </c>
      <c r="DA75" s="161">
        <f t="shared" si="67"/>
        <v>641.29999999999995</v>
      </c>
      <c r="DB75" s="161">
        <f t="shared" si="67"/>
        <v>0</v>
      </c>
      <c r="DC75" s="161">
        <f t="shared" si="67"/>
        <v>366.5</v>
      </c>
      <c r="DD75" s="162">
        <f>DE75+DF75+DG75+DH75</f>
        <v>602.4</v>
      </c>
      <c r="DE75" s="162"/>
      <c r="DF75" s="162">
        <f>DF76+DF77</f>
        <v>272.89999999999998</v>
      </c>
      <c r="DG75" s="162"/>
      <c r="DH75" s="162">
        <f>DH76+DH77</f>
        <v>329.5</v>
      </c>
      <c r="DI75" s="161">
        <f t="shared" si="63"/>
        <v>1298.0999999999999</v>
      </c>
      <c r="DJ75" s="161"/>
      <c r="DK75" s="161">
        <f>DK76+DK77+DK78+DK79</f>
        <v>931.6</v>
      </c>
      <c r="DL75" s="161">
        <f>DL76+DL77</f>
        <v>0</v>
      </c>
      <c r="DM75" s="161">
        <f t="shared" ref="DM75:DR75" si="68">DM76+DM77+DM78+DM79</f>
        <v>366.5</v>
      </c>
      <c r="DN75" s="161">
        <f t="shared" si="68"/>
        <v>1007.8</v>
      </c>
      <c r="DO75" s="161">
        <f t="shared" si="68"/>
        <v>0</v>
      </c>
      <c r="DP75" s="161">
        <f t="shared" si="68"/>
        <v>641.29999999999995</v>
      </c>
      <c r="DQ75" s="161">
        <f t="shared" si="68"/>
        <v>0</v>
      </c>
      <c r="DR75" s="161">
        <f t="shared" si="68"/>
        <v>366.5</v>
      </c>
    </row>
    <row r="76" spans="1:122">
      <c r="A76" s="1233"/>
      <c r="B76" s="1236"/>
      <c r="C76" s="1244"/>
      <c r="D76" s="1244"/>
      <c r="E76" s="1244"/>
      <c r="F76" s="66"/>
      <c r="G76" s="66"/>
      <c r="H76" s="66"/>
      <c r="I76" s="66"/>
      <c r="J76" s="66"/>
      <c r="K76" s="66"/>
      <c r="L76" s="66"/>
      <c r="M76" s="64"/>
      <c r="N76" s="66"/>
      <c r="O76" s="66"/>
      <c r="P76" s="66"/>
      <c r="Q76" s="66"/>
      <c r="R76" s="66"/>
      <c r="S76" s="66"/>
      <c r="T76" s="66"/>
      <c r="U76" s="66"/>
      <c r="V76" s="66"/>
      <c r="W76" s="1244"/>
      <c r="X76" s="1244"/>
      <c r="Y76" s="1244"/>
      <c r="Z76" s="1326"/>
      <c r="AA76" s="1326"/>
      <c r="AB76" s="1326"/>
      <c r="AC76" s="12"/>
      <c r="AD76" s="12" t="s">
        <v>151</v>
      </c>
      <c r="AE76" s="12" t="s">
        <v>449</v>
      </c>
      <c r="AF76" s="12" t="s">
        <v>399</v>
      </c>
      <c r="AG76" s="162">
        <f t="shared" si="34"/>
        <v>516.4</v>
      </c>
      <c r="AH76" s="162">
        <f t="shared" si="34"/>
        <v>234</v>
      </c>
      <c r="AI76" s="162"/>
      <c r="AJ76" s="162"/>
      <c r="AK76" s="162"/>
      <c r="AL76" s="162"/>
      <c r="AM76" s="162"/>
      <c r="AN76" s="162"/>
      <c r="AO76" s="162">
        <v>516.4</v>
      </c>
      <c r="AP76" s="162">
        <v>234</v>
      </c>
      <c r="AQ76" s="161">
        <f t="shared" si="35"/>
        <v>0</v>
      </c>
      <c r="AR76" s="161"/>
      <c r="AS76" s="161"/>
      <c r="AT76" s="161"/>
      <c r="AU76" s="161"/>
      <c r="AV76" s="162">
        <f t="shared" si="36"/>
        <v>0</v>
      </c>
      <c r="AW76" s="162"/>
      <c r="AX76" s="162"/>
      <c r="AY76" s="162"/>
      <c r="AZ76" s="162"/>
      <c r="BA76" s="161">
        <f t="shared" si="37"/>
        <v>0</v>
      </c>
      <c r="BB76" s="161"/>
      <c r="BC76" s="161"/>
      <c r="BD76" s="161"/>
      <c r="BE76" s="161"/>
      <c r="BF76" s="161">
        <f t="shared" ref="BF76:BF107" si="69">BG76+BH76+BI76+BJ76</f>
        <v>0</v>
      </c>
      <c r="BG76" s="161"/>
      <c r="BH76" s="161"/>
      <c r="BI76" s="161"/>
      <c r="BJ76" s="161"/>
      <c r="BK76" s="162">
        <f t="shared" si="49"/>
        <v>516.4</v>
      </c>
      <c r="BL76" s="162">
        <f>BN76+BP76+BR76+BT76</f>
        <v>234</v>
      </c>
      <c r="BM76" s="162"/>
      <c r="BN76" s="162"/>
      <c r="BO76" s="162"/>
      <c r="BP76" s="162"/>
      <c r="BQ76" s="162"/>
      <c r="BR76" s="162"/>
      <c r="BS76" s="162">
        <v>516.4</v>
      </c>
      <c r="BT76" s="162">
        <v>234</v>
      </c>
      <c r="BU76" s="161">
        <f t="shared" si="57"/>
        <v>0</v>
      </c>
      <c r="BV76" s="161"/>
      <c r="BW76" s="161"/>
      <c r="BX76" s="161"/>
      <c r="BY76" s="161"/>
      <c r="BZ76" s="162">
        <f t="shared" ref="BZ76:BZ107" si="70">CA76+CB76+CC76+CD76</f>
        <v>0</v>
      </c>
      <c r="CA76" s="162"/>
      <c r="CB76" s="162"/>
      <c r="CC76" s="162"/>
      <c r="CD76" s="162"/>
      <c r="CE76" s="161">
        <f t="shared" ref="CE76:CE107" si="71">CF76+CG76+CH76+CI76</f>
        <v>0</v>
      </c>
      <c r="CF76" s="161"/>
      <c r="CG76" s="161"/>
      <c r="CH76" s="161"/>
      <c r="CI76" s="161"/>
      <c r="CJ76" s="161">
        <f t="shared" ref="CJ76:CJ107" si="72">CK76+CL76+CM76+CN76</f>
        <v>0</v>
      </c>
      <c r="CK76" s="161"/>
      <c r="CL76" s="161"/>
      <c r="CM76" s="161"/>
      <c r="CN76" s="161"/>
      <c r="CO76" s="162">
        <f>CP76+CQ76+CR76+CS76</f>
        <v>234</v>
      </c>
      <c r="CP76" s="162"/>
      <c r="CQ76" s="162"/>
      <c r="CR76" s="162"/>
      <c r="CS76" s="162">
        <v>234</v>
      </c>
      <c r="CT76" s="161">
        <f t="shared" si="61"/>
        <v>0</v>
      </c>
      <c r="CU76" s="161"/>
      <c r="CV76" s="161"/>
      <c r="CW76" s="161"/>
      <c r="CX76" s="161"/>
      <c r="CY76" s="162">
        <f t="shared" ref="CY76:CY84" si="73">CZ76+DA76+DB76+DC76</f>
        <v>0</v>
      </c>
      <c r="CZ76" s="162"/>
      <c r="DA76" s="162"/>
      <c r="DB76" s="162"/>
      <c r="DC76" s="162"/>
      <c r="DD76" s="162">
        <f>DE76+DF76+DG76+DH76</f>
        <v>234</v>
      </c>
      <c r="DE76" s="162"/>
      <c r="DF76" s="162"/>
      <c r="DG76" s="162"/>
      <c r="DH76" s="162">
        <v>234</v>
      </c>
      <c r="DI76" s="161">
        <f t="shared" si="63"/>
        <v>0</v>
      </c>
      <c r="DJ76" s="161"/>
      <c r="DK76" s="161"/>
      <c r="DL76" s="161"/>
      <c r="DM76" s="161"/>
      <c r="DN76" s="162">
        <f t="shared" ref="DN76:DN84" si="74">DO76+DP76+DQ76+DR76</f>
        <v>0</v>
      </c>
      <c r="DO76" s="162"/>
      <c r="DP76" s="162"/>
      <c r="DQ76" s="162"/>
      <c r="DR76" s="162"/>
    </row>
    <row r="77" spans="1:122">
      <c r="A77" s="1233"/>
      <c r="B77" s="1236"/>
      <c r="C77" s="1244"/>
      <c r="D77" s="1244"/>
      <c r="E77" s="1244"/>
      <c r="F77" s="66"/>
      <c r="G77" s="66"/>
      <c r="H77" s="66"/>
      <c r="I77" s="66"/>
      <c r="J77" s="66"/>
      <c r="K77" s="66"/>
      <c r="L77" s="66"/>
      <c r="M77" s="64"/>
      <c r="N77" s="66"/>
      <c r="O77" s="66"/>
      <c r="P77" s="66"/>
      <c r="Q77" s="66"/>
      <c r="R77" s="66"/>
      <c r="S77" s="66"/>
      <c r="T77" s="66"/>
      <c r="U77" s="66"/>
      <c r="V77" s="66"/>
      <c r="W77" s="1244"/>
      <c r="X77" s="1244"/>
      <c r="Y77" s="1244"/>
      <c r="Z77" s="1326"/>
      <c r="AA77" s="1326"/>
      <c r="AB77" s="1326"/>
      <c r="AC77" s="12"/>
      <c r="AD77" s="12" t="s">
        <v>151</v>
      </c>
      <c r="AE77" s="12" t="s">
        <v>418</v>
      </c>
      <c r="AF77" s="12" t="s">
        <v>399</v>
      </c>
      <c r="AG77" s="162">
        <f t="shared" si="34"/>
        <v>368.4</v>
      </c>
      <c r="AH77" s="162">
        <f t="shared" si="34"/>
        <v>368.4</v>
      </c>
      <c r="AI77" s="162"/>
      <c r="AJ77" s="162"/>
      <c r="AK77" s="162">
        <v>272.89999999999998</v>
      </c>
      <c r="AL77" s="162">
        <v>272.89999999999998</v>
      </c>
      <c r="AM77" s="162"/>
      <c r="AN77" s="162"/>
      <c r="AO77" s="162">
        <v>95.5</v>
      </c>
      <c r="AP77" s="162">
        <v>95.5</v>
      </c>
      <c r="AQ77" s="161">
        <f t="shared" si="35"/>
        <v>0</v>
      </c>
      <c r="AR77" s="161"/>
      <c r="AS77" s="161"/>
      <c r="AT77" s="161"/>
      <c r="AU77" s="161"/>
      <c r="AV77" s="162">
        <f t="shared" si="36"/>
        <v>0</v>
      </c>
      <c r="AW77" s="162"/>
      <c r="AX77" s="162"/>
      <c r="AY77" s="162"/>
      <c r="AZ77" s="162"/>
      <c r="BA77" s="161">
        <f t="shared" si="37"/>
        <v>0</v>
      </c>
      <c r="BB77" s="161"/>
      <c r="BC77" s="161"/>
      <c r="BD77" s="161"/>
      <c r="BE77" s="161"/>
      <c r="BF77" s="161">
        <f t="shared" si="69"/>
        <v>0</v>
      </c>
      <c r="BG77" s="161"/>
      <c r="BH77" s="161"/>
      <c r="BI77" s="161"/>
      <c r="BJ77" s="161"/>
      <c r="BK77" s="162">
        <f t="shared" si="49"/>
        <v>368.4</v>
      </c>
      <c r="BL77" s="162">
        <f>BN77+BP77+BR77+BT77</f>
        <v>368.4</v>
      </c>
      <c r="BM77" s="162"/>
      <c r="BN77" s="162"/>
      <c r="BO77" s="162">
        <v>272.89999999999998</v>
      </c>
      <c r="BP77" s="162">
        <v>272.89999999999998</v>
      </c>
      <c r="BQ77" s="162"/>
      <c r="BR77" s="162"/>
      <c r="BS77" s="162">
        <v>95.5</v>
      </c>
      <c r="BT77" s="162">
        <v>95.5</v>
      </c>
      <c r="BU77" s="161">
        <f t="shared" si="57"/>
        <v>0</v>
      </c>
      <c r="BV77" s="161"/>
      <c r="BW77" s="161"/>
      <c r="BX77" s="161"/>
      <c r="BY77" s="161"/>
      <c r="BZ77" s="162">
        <f t="shared" si="70"/>
        <v>0</v>
      </c>
      <c r="CA77" s="162"/>
      <c r="CB77" s="162"/>
      <c r="CC77" s="162"/>
      <c r="CD77" s="162"/>
      <c r="CE77" s="161">
        <f t="shared" si="71"/>
        <v>0</v>
      </c>
      <c r="CF77" s="161"/>
      <c r="CG77" s="161"/>
      <c r="CH77" s="161"/>
      <c r="CI77" s="161"/>
      <c r="CJ77" s="161">
        <f t="shared" si="72"/>
        <v>0</v>
      </c>
      <c r="CK77" s="161"/>
      <c r="CL77" s="161"/>
      <c r="CM77" s="161"/>
      <c r="CN77" s="161"/>
      <c r="CO77" s="162">
        <f>CP77+CQ77+CR77+CS77</f>
        <v>368.4</v>
      </c>
      <c r="CP77" s="162"/>
      <c r="CQ77" s="162">
        <v>272.89999999999998</v>
      </c>
      <c r="CR77" s="162"/>
      <c r="CS77" s="162">
        <v>95.5</v>
      </c>
      <c r="CT77" s="161">
        <f t="shared" si="61"/>
        <v>0</v>
      </c>
      <c r="CU77" s="161"/>
      <c r="CV77" s="161"/>
      <c r="CW77" s="161"/>
      <c r="CX77" s="161"/>
      <c r="CY77" s="162">
        <f t="shared" si="73"/>
        <v>0</v>
      </c>
      <c r="CZ77" s="162"/>
      <c r="DA77" s="162"/>
      <c r="DB77" s="162"/>
      <c r="DC77" s="162"/>
      <c r="DD77" s="162">
        <f>DE77+DF77+DG77+DH77</f>
        <v>368.4</v>
      </c>
      <c r="DE77" s="162"/>
      <c r="DF77" s="162">
        <v>272.89999999999998</v>
      </c>
      <c r="DG77" s="162"/>
      <c r="DH77" s="162">
        <v>95.5</v>
      </c>
      <c r="DI77" s="161">
        <f t="shared" si="63"/>
        <v>0</v>
      </c>
      <c r="DJ77" s="161"/>
      <c r="DK77" s="161"/>
      <c r="DL77" s="161"/>
      <c r="DM77" s="161"/>
      <c r="DN77" s="162">
        <f t="shared" si="74"/>
        <v>0</v>
      </c>
      <c r="DO77" s="162"/>
      <c r="DP77" s="162"/>
      <c r="DQ77" s="162"/>
      <c r="DR77" s="162"/>
    </row>
    <row r="78" spans="1:122">
      <c r="A78" s="1233"/>
      <c r="B78" s="1236"/>
      <c r="C78" s="1244"/>
      <c r="D78" s="1244"/>
      <c r="E78" s="1244"/>
      <c r="F78" s="66"/>
      <c r="G78" s="66"/>
      <c r="H78" s="66"/>
      <c r="I78" s="66"/>
      <c r="J78" s="66"/>
      <c r="K78" s="66"/>
      <c r="L78" s="66"/>
      <c r="M78" s="64"/>
      <c r="N78" s="66"/>
      <c r="O78" s="66"/>
      <c r="P78" s="66"/>
      <c r="Q78" s="66"/>
      <c r="R78" s="66"/>
      <c r="S78" s="66"/>
      <c r="T78" s="66"/>
      <c r="U78" s="66"/>
      <c r="V78" s="66"/>
      <c r="W78" s="1244"/>
      <c r="X78" s="1244"/>
      <c r="Y78" s="1244"/>
      <c r="Z78" s="1326"/>
      <c r="AA78" s="1326"/>
      <c r="AB78" s="1326"/>
      <c r="AC78" s="21"/>
      <c r="AD78" s="12" t="s">
        <v>151</v>
      </c>
      <c r="AE78" s="12" t="s">
        <v>199</v>
      </c>
      <c r="AF78" s="12" t="s">
        <v>399</v>
      </c>
      <c r="AG78" s="162"/>
      <c r="AH78" s="162"/>
      <c r="AI78" s="162"/>
      <c r="AJ78" s="162"/>
      <c r="AK78" s="162"/>
      <c r="AL78" s="162"/>
      <c r="AM78" s="162"/>
      <c r="AN78" s="162"/>
      <c r="AO78" s="162"/>
      <c r="AP78" s="162"/>
      <c r="AQ78" s="161">
        <f t="shared" si="35"/>
        <v>294.5</v>
      </c>
      <c r="AR78" s="161"/>
      <c r="AS78" s="161"/>
      <c r="AT78" s="161"/>
      <c r="AU78" s="161">
        <v>294.5</v>
      </c>
      <c r="AV78" s="162">
        <f t="shared" si="36"/>
        <v>295.3</v>
      </c>
      <c r="AW78" s="162"/>
      <c r="AX78" s="162"/>
      <c r="AY78" s="162"/>
      <c r="AZ78" s="162">
        <v>295.3</v>
      </c>
      <c r="BA78" s="161">
        <f t="shared" si="37"/>
        <v>295.5</v>
      </c>
      <c r="BB78" s="161"/>
      <c r="BC78" s="161"/>
      <c r="BD78" s="161"/>
      <c r="BE78" s="161">
        <v>295.5</v>
      </c>
      <c r="BF78" s="161">
        <f t="shared" si="69"/>
        <v>295.5</v>
      </c>
      <c r="BG78" s="161"/>
      <c r="BH78" s="161"/>
      <c r="BI78" s="161"/>
      <c r="BJ78" s="161">
        <v>295.5</v>
      </c>
      <c r="BK78" s="162"/>
      <c r="BL78" s="162"/>
      <c r="BM78" s="162"/>
      <c r="BN78" s="162"/>
      <c r="BO78" s="162"/>
      <c r="BP78" s="162"/>
      <c r="BQ78" s="162"/>
      <c r="BR78" s="162"/>
      <c r="BS78" s="162"/>
      <c r="BT78" s="162"/>
      <c r="BU78" s="161">
        <f t="shared" si="57"/>
        <v>294.5</v>
      </c>
      <c r="BV78" s="161"/>
      <c r="BW78" s="161"/>
      <c r="BX78" s="161"/>
      <c r="BY78" s="161">
        <v>294.5</v>
      </c>
      <c r="BZ78" s="162">
        <f t="shared" si="70"/>
        <v>295.3</v>
      </c>
      <c r="CA78" s="162"/>
      <c r="CB78" s="162"/>
      <c r="CC78" s="162"/>
      <c r="CD78" s="162">
        <v>295.3</v>
      </c>
      <c r="CE78" s="161">
        <f t="shared" si="71"/>
        <v>295.5</v>
      </c>
      <c r="CF78" s="161"/>
      <c r="CG78" s="161"/>
      <c r="CH78" s="161"/>
      <c r="CI78" s="161">
        <v>295.5</v>
      </c>
      <c r="CJ78" s="161">
        <f t="shared" si="72"/>
        <v>295.5</v>
      </c>
      <c r="CK78" s="161"/>
      <c r="CL78" s="161"/>
      <c r="CM78" s="161"/>
      <c r="CN78" s="161">
        <v>295.5</v>
      </c>
      <c r="CO78" s="162"/>
      <c r="CP78" s="162"/>
      <c r="CQ78" s="162"/>
      <c r="CR78" s="162"/>
      <c r="CS78" s="162"/>
      <c r="CT78" s="161">
        <f t="shared" si="61"/>
        <v>294.5</v>
      </c>
      <c r="CU78" s="161"/>
      <c r="CV78" s="161"/>
      <c r="CW78" s="161"/>
      <c r="CX78" s="161">
        <v>294.5</v>
      </c>
      <c r="CY78" s="162">
        <f t="shared" si="73"/>
        <v>295.3</v>
      </c>
      <c r="CZ78" s="162"/>
      <c r="DA78" s="162"/>
      <c r="DB78" s="162"/>
      <c r="DC78" s="162">
        <v>295.3</v>
      </c>
      <c r="DD78" s="162"/>
      <c r="DE78" s="162"/>
      <c r="DF78" s="162"/>
      <c r="DG78" s="162"/>
      <c r="DH78" s="162"/>
      <c r="DI78" s="161">
        <f t="shared" si="63"/>
        <v>294.5</v>
      </c>
      <c r="DJ78" s="161"/>
      <c r="DK78" s="161"/>
      <c r="DL78" s="161"/>
      <c r="DM78" s="161">
        <v>294.5</v>
      </c>
      <c r="DN78" s="162">
        <f t="shared" si="74"/>
        <v>295.3</v>
      </c>
      <c r="DO78" s="162"/>
      <c r="DP78" s="162"/>
      <c r="DQ78" s="162"/>
      <c r="DR78" s="162">
        <v>295.3</v>
      </c>
    </row>
    <row r="79" spans="1:122">
      <c r="A79" s="1233"/>
      <c r="B79" s="1236"/>
      <c r="C79" s="1244"/>
      <c r="D79" s="1244"/>
      <c r="E79" s="1244"/>
      <c r="F79" s="66"/>
      <c r="G79" s="66"/>
      <c r="H79" s="66"/>
      <c r="I79" s="66"/>
      <c r="J79" s="66"/>
      <c r="K79" s="66"/>
      <c r="L79" s="66"/>
      <c r="M79" s="64"/>
      <c r="N79" s="66"/>
      <c r="O79" s="66"/>
      <c r="P79" s="66"/>
      <c r="Q79" s="66"/>
      <c r="R79" s="66"/>
      <c r="S79" s="66"/>
      <c r="T79" s="66"/>
      <c r="U79" s="66"/>
      <c r="V79" s="66"/>
      <c r="W79" s="1244"/>
      <c r="X79" s="1244"/>
      <c r="Y79" s="1244"/>
      <c r="Z79" s="1326"/>
      <c r="AA79" s="1326"/>
      <c r="AB79" s="1326"/>
      <c r="AC79" s="21"/>
      <c r="AD79" s="12" t="s">
        <v>151</v>
      </c>
      <c r="AE79" s="12" t="s">
        <v>200</v>
      </c>
      <c r="AF79" s="12" t="s">
        <v>399</v>
      </c>
      <c r="AG79" s="162"/>
      <c r="AH79" s="162"/>
      <c r="AI79" s="162"/>
      <c r="AJ79" s="162"/>
      <c r="AK79" s="162"/>
      <c r="AL79" s="162"/>
      <c r="AM79" s="162"/>
      <c r="AN79" s="162"/>
      <c r="AO79" s="162"/>
      <c r="AP79" s="162"/>
      <c r="AQ79" s="161">
        <f t="shared" si="35"/>
        <v>1003.6</v>
      </c>
      <c r="AR79" s="161"/>
      <c r="AS79" s="161">
        <v>931.6</v>
      </c>
      <c r="AT79" s="161"/>
      <c r="AU79" s="161">
        <v>72</v>
      </c>
      <c r="AV79" s="162">
        <f t="shared" si="36"/>
        <v>712.5</v>
      </c>
      <c r="AW79" s="162"/>
      <c r="AX79" s="162">
        <v>641.29999999999995</v>
      </c>
      <c r="AY79" s="162"/>
      <c r="AZ79" s="162">
        <v>71.2</v>
      </c>
      <c r="BA79" s="161">
        <f t="shared" si="37"/>
        <v>710.8</v>
      </c>
      <c r="BB79" s="161"/>
      <c r="BC79" s="161">
        <v>639.79999999999995</v>
      </c>
      <c r="BD79" s="161"/>
      <c r="BE79" s="161">
        <v>71</v>
      </c>
      <c r="BF79" s="161">
        <f t="shared" si="69"/>
        <v>710.8</v>
      </c>
      <c r="BG79" s="161"/>
      <c r="BH79" s="161">
        <v>639.79999999999995</v>
      </c>
      <c r="BI79" s="161"/>
      <c r="BJ79" s="161">
        <v>71</v>
      </c>
      <c r="BK79" s="162"/>
      <c r="BL79" s="162"/>
      <c r="BM79" s="162"/>
      <c r="BN79" s="162"/>
      <c r="BO79" s="162"/>
      <c r="BP79" s="162"/>
      <c r="BQ79" s="162"/>
      <c r="BR79" s="162"/>
      <c r="BS79" s="162"/>
      <c r="BT79" s="162"/>
      <c r="BU79" s="161">
        <f t="shared" si="57"/>
        <v>1003.6</v>
      </c>
      <c r="BV79" s="161"/>
      <c r="BW79" s="161">
        <v>931.6</v>
      </c>
      <c r="BX79" s="161"/>
      <c r="BY79" s="161">
        <v>72</v>
      </c>
      <c r="BZ79" s="162">
        <f t="shared" si="70"/>
        <v>712.5</v>
      </c>
      <c r="CA79" s="162"/>
      <c r="CB79" s="162">
        <v>641.29999999999995</v>
      </c>
      <c r="CC79" s="162"/>
      <c r="CD79" s="162">
        <v>71.2</v>
      </c>
      <c r="CE79" s="161">
        <f t="shared" si="71"/>
        <v>710.8</v>
      </c>
      <c r="CF79" s="161"/>
      <c r="CG79" s="161">
        <v>639.79999999999995</v>
      </c>
      <c r="CH79" s="161"/>
      <c r="CI79" s="161">
        <v>71</v>
      </c>
      <c r="CJ79" s="161">
        <f t="shared" si="72"/>
        <v>710.8</v>
      </c>
      <c r="CK79" s="161"/>
      <c r="CL79" s="161">
        <v>639.79999999999995</v>
      </c>
      <c r="CM79" s="161"/>
      <c r="CN79" s="161">
        <v>71</v>
      </c>
      <c r="CO79" s="162"/>
      <c r="CP79" s="162"/>
      <c r="CQ79" s="162"/>
      <c r="CR79" s="162"/>
      <c r="CS79" s="162"/>
      <c r="CT79" s="161">
        <f t="shared" si="61"/>
        <v>1003.6</v>
      </c>
      <c r="CU79" s="161"/>
      <c r="CV79" s="161">
        <v>931.6</v>
      </c>
      <c r="CW79" s="161"/>
      <c r="CX79" s="161">
        <v>72</v>
      </c>
      <c r="CY79" s="162">
        <f t="shared" si="73"/>
        <v>712.5</v>
      </c>
      <c r="CZ79" s="162"/>
      <c r="DA79" s="162">
        <v>641.29999999999995</v>
      </c>
      <c r="DB79" s="162"/>
      <c r="DC79" s="162">
        <v>71.2</v>
      </c>
      <c r="DD79" s="162"/>
      <c r="DE79" s="162"/>
      <c r="DF79" s="162"/>
      <c r="DG79" s="162"/>
      <c r="DH79" s="162"/>
      <c r="DI79" s="161">
        <f t="shared" si="63"/>
        <v>1003.6</v>
      </c>
      <c r="DJ79" s="161"/>
      <c r="DK79" s="161">
        <v>931.6</v>
      </c>
      <c r="DL79" s="161"/>
      <c r="DM79" s="161">
        <v>72</v>
      </c>
      <c r="DN79" s="162">
        <f t="shared" si="74"/>
        <v>712.5</v>
      </c>
      <c r="DO79" s="162"/>
      <c r="DP79" s="162">
        <v>641.29999999999995</v>
      </c>
      <c r="DQ79" s="162"/>
      <c r="DR79" s="162">
        <v>71.2</v>
      </c>
    </row>
    <row r="80" spans="1:122" ht="68.25" customHeight="1">
      <c r="A80" s="1233"/>
      <c r="B80" s="1237"/>
      <c r="C80" s="1244"/>
      <c r="D80" s="1244"/>
      <c r="E80" s="1244"/>
      <c r="F80" s="66"/>
      <c r="G80" s="66"/>
      <c r="H80" s="66"/>
      <c r="I80" s="66"/>
      <c r="J80" s="66"/>
      <c r="K80" s="66"/>
      <c r="L80" s="66"/>
      <c r="M80" s="64"/>
      <c r="N80" s="66"/>
      <c r="O80" s="66"/>
      <c r="P80" s="66"/>
      <c r="Q80" s="66"/>
      <c r="R80" s="66"/>
      <c r="S80" s="66"/>
      <c r="T80" s="66"/>
      <c r="U80" s="66"/>
      <c r="V80" s="66"/>
      <c r="W80" s="1244"/>
      <c r="X80" s="1244"/>
      <c r="Y80" s="1244"/>
      <c r="Z80" s="1326"/>
      <c r="AA80" s="1326"/>
      <c r="AB80" s="1326"/>
      <c r="AC80" s="21"/>
      <c r="AD80" s="12"/>
      <c r="AE80" s="12"/>
      <c r="AF80" s="12"/>
      <c r="AG80" s="162">
        <f t="shared" si="34"/>
        <v>884.8</v>
      </c>
      <c r="AH80" s="162">
        <f t="shared" si="34"/>
        <v>602.4</v>
      </c>
      <c r="AI80" s="162"/>
      <c r="AJ80" s="162"/>
      <c r="AK80" s="162">
        <v>272.89999999999998</v>
      </c>
      <c r="AL80" s="162">
        <v>272.89999999999998</v>
      </c>
      <c r="AM80" s="162"/>
      <c r="AN80" s="162"/>
      <c r="AO80" s="162">
        <f>SUM(AO76:AO77)</f>
        <v>611.9</v>
      </c>
      <c r="AP80" s="162">
        <f>SUM(AP76:AP77)</f>
        <v>329.5</v>
      </c>
      <c r="AQ80" s="161">
        <f t="shared" si="35"/>
        <v>0</v>
      </c>
      <c r="AR80" s="161"/>
      <c r="AS80" s="161"/>
      <c r="AT80" s="161"/>
      <c r="AU80" s="161">
        <f>SUM(AU76:AU77)</f>
        <v>0</v>
      </c>
      <c r="AV80" s="162">
        <f t="shared" si="36"/>
        <v>0</v>
      </c>
      <c r="AW80" s="162"/>
      <c r="AX80" s="162"/>
      <c r="AY80" s="162"/>
      <c r="AZ80" s="162">
        <f>SUM(AZ76:AZ77)</f>
        <v>0</v>
      </c>
      <c r="BA80" s="161">
        <f t="shared" si="37"/>
        <v>0</v>
      </c>
      <c r="BB80" s="161"/>
      <c r="BC80" s="161"/>
      <c r="BD80" s="161"/>
      <c r="BE80" s="161">
        <f>SUM(BE76:BE77)</f>
        <v>0</v>
      </c>
      <c r="BF80" s="161">
        <f t="shared" si="69"/>
        <v>0</v>
      </c>
      <c r="BG80" s="161"/>
      <c r="BH80" s="161"/>
      <c r="BI80" s="161"/>
      <c r="BJ80" s="161">
        <f>SUM(BJ76:BJ77)</f>
        <v>0</v>
      </c>
      <c r="BK80" s="162">
        <f>BM80+BO80+BQ80+BS80</f>
        <v>884.8</v>
      </c>
      <c r="BL80" s="162">
        <f>BN80+BP80+BR80+BT80</f>
        <v>602.4</v>
      </c>
      <c r="BM80" s="162"/>
      <c r="BN80" s="162"/>
      <c r="BO80" s="162">
        <v>272.89999999999998</v>
      </c>
      <c r="BP80" s="162">
        <v>272.89999999999998</v>
      </c>
      <c r="BQ80" s="162"/>
      <c r="BR80" s="162"/>
      <c r="BS80" s="162">
        <f>SUM(BS76:BS77)</f>
        <v>611.9</v>
      </c>
      <c r="BT80" s="162">
        <f>SUM(BT76:BT77)</f>
        <v>329.5</v>
      </c>
      <c r="BU80" s="161">
        <f t="shared" si="57"/>
        <v>0</v>
      </c>
      <c r="BV80" s="161"/>
      <c r="BW80" s="161"/>
      <c r="BX80" s="161"/>
      <c r="BY80" s="161">
        <f>SUM(BY76:BY77)</f>
        <v>0</v>
      </c>
      <c r="BZ80" s="162">
        <f t="shared" si="70"/>
        <v>0</v>
      </c>
      <c r="CA80" s="162"/>
      <c r="CB80" s="162"/>
      <c r="CC80" s="162"/>
      <c r="CD80" s="162">
        <f>SUM(CD76:CD77)</f>
        <v>0</v>
      </c>
      <c r="CE80" s="161">
        <f t="shared" si="71"/>
        <v>0</v>
      </c>
      <c r="CF80" s="161"/>
      <c r="CG80" s="161"/>
      <c r="CH80" s="161"/>
      <c r="CI80" s="161">
        <f>SUM(CI76:CI77)</f>
        <v>0</v>
      </c>
      <c r="CJ80" s="161">
        <f t="shared" si="72"/>
        <v>0</v>
      </c>
      <c r="CK80" s="161"/>
      <c r="CL80" s="161"/>
      <c r="CM80" s="161"/>
      <c r="CN80" s="161">
        <f>SUM(CN76:CN77)</f>
        <v>0</v>
      </c>
      <c r="CO80" s="162">
        <f>CP80+CQ80+CR80+CS80</f>
        <v>602.4</v>
      </c>
      <c r="CP80" s="162"/>
      <c r="CQ80" s="162">
        <v>272.89999999999998</v>
      </c>
      <c r="CR80" s="162"/>
      <c r="CS80" s="162">
        <f>SUM(CS76:CS77)</f>
        <v>329.5</v>
      </c>
      <c r="CT80" s="161">
        <f t="shared" si="61"/>
        <v>0</v>
      </c>
      <c r="CU80" s="161"/>
      <c r="CV80" s="161"/>
      <c r="CW80" s="161"/>
      <c r="CX80" s="161">
        <f>SUM(CX76:CX77)</f>
        <v>0</v>
      </c>
      <c r="CY80" s="162">
        <f t="shared" si="73"/>
        <v>0</v>
      </c>
      <c r="CZ80" s="162"/>
      <c r="DA80" s="162"/>
      <c r="DB80" s="162"/>
      <c r="DC80" s="162">
        <f>SUM(DC76:DC77)</f>
        <v>0</v>
      </c>
      <c r="DD80" s="162">
        <f>DE80+DF80+DG80+DH80</f>
        <v>602.4</v>
      </c>
      <c r="DE80" s="162"/>
      <c r="DF80" s="162">
        <v>272.89999999999998</v>
      </c>
      <c r="DG80" s="162"/>
      <c r="DH80" s="162">
        <f>SUM(DH76:DH77)</f>
        <v>329.5</v>
      </c>
      <c r="DI80" s="161">
        <f t="shared" si="63"/>
        <v>0</v>
      </c>
      <c r="DJ80" s="161"/>
      <c r="DK80" s="161"/>
      <c r="DL80" s="161"/>
      <c r="DM80" s="161">
        <f>SUM(DM76:DM77)</f>
        <v>0</v>
      </c>
      <c r="DN80" s="162">
        <f t="shared" si="74"/>
        <v>0</v>
      </c>
      <c r="DO80" s="162"/>
      <c r="DP80" s="162"/>
      <c r="DQ80" s="162"/>
      <c r="DR80" s="162">
        <f>SUM(DR76:DR77)</f>
        <v>0</v>
      </c>
    </row>
    <row r="81" spans="1:122" ht="65.25" hidden="1" customHeight="1">
      <c r="A81" s="637"/>
      <c r="B81" s="17">
        <v>6603</v>
      </c>
      <c r="C81" s="59"/>
      <c r="D81" s="59"/>
      <c r="E81" s="59"/>
      <c r="F81" s="59"/>
      <c r="G81" s="59"/>
      <c r="H81" s="59"/>
      <c r="I81" s="59"/>
      <c r="J81" s="59"/>
      <c r="K81" s="59"/>
      <c r="L81" s="59"/>
      <c r="M81" s="89" t="s">
        <v>73</v>
      </c>
      <c r="N81" s="60" t="s">
        <v>424</v>
      </c>
      <c r="O81" s="60" t="s">
        <v>74</v>
      </c>
      <c r="P81" s="59">
        <v>29</v>
      </c>
      <c r="Q81" s="59"/>
      <c r="R81" s="59"/>
      <c r="S81" s="59"/>
      <c r="T81" s="59"/>
      <c r="U81" s="59"/>
      <c r="V81" s="59"/>
      <c r="W81" s="59"/>
      <c r="X81" s="59"/>
      <c r="Y81" s="59"/>
      <c r="Z81" s="105" t="s">
        <v>167</v>
      </c>
      <c r="AA81" s="63" t="s">
        <v>424</v>
      </c>
      <c r="AB81" s="63" t="s">
        <v>56</v>
      </c>
      <c r="AC81" s="21"/>
      <c r="AD81" s="21" t="s">
        <v>151</v>
      </c>
      <c r="AE81" s="21"/>
      <c r="AF81" s="21"/>
      <c r="AG81" s="162">
        <f t="shared" si="34"/>
        <v>0</v>
      </c>
      <c r="AH81" s="162"/>
      <c r="AI81" s="162"/>
      <c r="AJ81" s="162"/>
      <c r="AK81" s="162"/>
      <c r="AL81" s="162"/>
      <c r="AM81" s="162"/>
      <c r="AN81" s="162"/>
      <c r="AO81" s="162"/>
      <c r="AP81" s="162"/>
      <c r="AQ81" s="161">
        <f t="shared" si="35"/>
        <v>0</v>
      </c>
      <c r="AR81" s="161"/>
      <c r="AS81" s="161"/>
      <c r="AT81" s="161"/>
      <c r="AU81" s="161"/>
      <c r="AV81" s="162">
        <f t="shared" si="36"/>
        <v>0</v>
      </c>
      <c r="AW81" s="162"/>
      <c r="AX81" s="162"/>
      <c r="AY81" s="162"/>
      <c r="AZ81" s="162"/>
      <c r="BA81" s="161">
        <f t="shared" si="37"/>
        <v>0</v>
      </c>
      <c r="BB81" s="161"/>
      <c r="BC81" s="161"/>
      <c r="BD81" s="161"/>
      <c r="BE81" s="161"/>
      <c r="BF81" s="161">
        <f t="shared" si="69"/>
        <v>0</v>
      </c>
      <c r="BG81" s="161"/>
      <c r="BH81" s="161"/>
      <c r="BI81" s="161"/>
      <c r="BJ81" s="161"/>
      <c r="BK81" s="162">
        <f t="shared" ref="BK81:BK108" si="75">BM81+BO81+BQ81+BS81</f>
        <v>0</v>
      </c>
      <c r="BL81" s="162"/>
      <c r="BM81" s="162"/>
      <c r="BN81" s="162"/>
      <c r="BO81" s="162"/>
      <c r="BP81" s="162"/>
      <c r="BQ81" s="162"/>
      <c r="BR81" s="162"/>
      <c r="BS81" s="162"/>
      <c r="BT81" s="162"/>
      <c r="BU81" s="161">
        <f t="shared" si="57"/>
        <v>0</v>
      </c>
      <c r="BV81" s="161"/>
      <c r="BW81" s="161"/>
      <c r="BX81" s="161"/>
      <c r="BY81" s="161"/>
      <c r="BZ81" s="162">
        <f t="shared" si="70"/>
        <v>0</v>
      </c>
      <c r="CA81" s="162"/>
      <c r="CB81" s="162"/>
      <c r="CC81" s="162"/>
      <c r="CD81" s="162"/>
      <c r="CE81" s="161">
        <f t="shared" si="71"/>
        <v>0</v>
      </c>
      <c r="CF81" s="161"/>
      <c r="CG81" s="161"/>
      <c r="CH81" s="161"/>
      <c r="CI81" s="161"/>
      <c r="CJ81" s="161">
        <f t="shared" si="72"/>
        <v>0</v>
      </c>
      <c r="CK81" s="161"/>
      <c r="CL81" s="161"/>
      <c r="CM81" s="161"/>
      <c r="CN81" s="161"/>
      <c r="CO81" s="162"/>
      <c r="CP81" s="162"/>
      <c r="CQ81" s="162"/>
      <c r="CR81" s="162"/>
      <c r="CS81" s="162"/>
      <c r="CT81" s="161">
        <f t="shared" si="61"/>
        <v>0</v>
      </c>
      <c r="CU81" s="161"/>
      <c r="CV81" s="161"/>
      <c r="CW81" s="161"/>
      <c r="CX81" s="161"/>
      <c r="CY81" s="162">
        <f t="shared" si="73"/>
        <v>0</v>
      </c>
      <c r="CZ81" s="162"/>
      <c r="DA81" s="162"/>
      <c r="DB81" s="162"/>
      <c r="DC81" s="162"/>
      <c r="DD81" s="162"/>
      <c r="DE81" s="162"/>
      <c r="DF81" s="162"/>
      <c r="DG81" s="162"/>
      <c r="DH81" s="162"/>
      <c r="DI81" s="161">
        <f t="shared" si="63"/>
        <v>0</v>
      </c>
      <c r="DJ81" s="161"/>
      <c r="DK81" s="161"/>
      <c r="DL81" s="161"/>
      <c r="DM81" s="161"/>
      <c r="DN81" s="162">
        <f t="shared" si="74"/>
        <v>0</v>
      </c>
      <c r="DO81" s="162"/>
      <c r="DP81" s="162"/>
      <c r="DQ81" s="162"/>
      <c r="DR81" s="162"/>
    </row>
    <row r="82" spans="1:122" ht="11.25" hidden="1" customHeight="1">
      <c r="A82" s="116"/>
      <c r="B82" s="22"/>
      <c r="C82" s="59"/>
      <c r="D82" s="59"/>
      <c r="E82" s="59"/>
      <c r="F82" s="59"/>
      <c r="G82" s="59"/>
      <c r="H82" s="59"/>
      <c r="I82" s="59"/>
      <c r="J82" s="59"/>
      <c r="K82" s="59"/>
      <c r="L82" s="59"/>
      <c r="M82" s="636"/>
      <c r="N82" s="60"/>
      <c r="O82" s="60"/>
      <c r="P82" s="59"/>
      <c r="Q82" s="59"/>
      <c r="R82" s="59"/>
      <c r="S82" s="59"/>
      <c r="T82" s="59"/>
      <c r="U82" s="59"/>
      <c r="V82" s="59"/>
      <c r="W82" s="59"/>
      <c r="X82" s="59"/>
      <c r="Y82" s="59"/>
      <c r="Z82" s="63"/>
      <c r="AA82" s="87"/>
      <c r="AB82" s="87"/>
      <c r="AC82" s="12"/>
      <c r="AD82" s="12" t="s">
        <v>151</v>
      </c>
      <c r="AE82" s="12" t="s">
        <v>450</v>
      </c>
      <c r="AF82" s="12" t="s">
        <v>399</v>
      </c>
      <c r="AG82" s="162">
        <f t="shared" si="34"/>
        <v>0</v>
      </c>
      <c r="AH82" s="162"/>
      <c r="AI82" s="162"/>
      <c r="AJ82" s="162"/>
      <c r="AK82" s="162"/>
      <c r="AL82" s="162"/>
      <c r="AM82" s="162"/>
      <c r="AN82" s="162"/>
      <c r="AO82" s="162"/>
      <c r="AP82" s="162"/>
      <c r="AQ82" s="161">
        <f t="shared" si="35"/>
        <v>0</v>
      </c>
      <c r="AR82" s="161"/>
      <c r="AS82" s="161"/>
      <c r="AT82" s="161"/>
      <c r="AU82" s="161"/>
      <c r="AV82" s="162">
        <f t="shared" si="36"/>
        <v>0</v>
      </c>
      <c r="AW82" s="162"/>
      <c r="AX82" s="162"/>
      <c r="AY82" s="162"/>
      <c r="AZ82" s="162"/>
      <c r="BA82" s="161">
        <f t="shared" si="37"/>
        <v>0</v>
      </c>
      <c r="BB82" s="161"/>
      <c r="BC82" s="161"/>
      <c r="BD82" s="161"/>
      <c r="BE82" s="161"/>
      <c r="BF82" s="161">
        <f t="shared" si="69"/>
        <v>0</v>
      </c>
      <c r="BG82" s="161"/>
      <c r="BH82" s="161"/>
      <c r="BI82" s="161"/>
      <c r="BJ82" s="161"/>
      <c r="BK82" s="162">
        <f t="shared" si="75"/>
        <v>0</v>
      </c>
      <c r="BL82" s="162"/>
      <c r="BM82" s="162"/>
      <c r="BN82" s="162"/>
      <c r="BO82" s="162"/>
      <c r="BP82" s="162"/>
      <c r="BQ82" s="162"/>
      <c r="BR82" s="162"/>
      <c r="BS82" s="162"/>
      <c r="BT82" s="162"/>
      <c r="BU82" s="161">
        <f t="shared" si="57"/>
        <v>0</v>
      </c>
      <c r="BV82" s="161"/>
      <c r="BW82" s="161"/>
      <c r="BX82" s="161"/>
      <c r="BY82" s="161"/>
      <c r="BZ82" s="162">
        <f t="shared" si="70"/>
        <v>0</v>
      </c>
      <c r="CA82" s="162"/>
      <c r="CB82" s="162"/>
      <c r="CC82" s="162"/>
      <c r="CD82" s="162"/>
      <c r="CE82" s="161">
        <f t="shared" si="71"/>
        <v>0</v>
      </c>
      <c r="CF82" s="161"/>
      <c r="CG82" s="161"/>
      <c r="CH82" s="161"/>
      <c r="CI82" s="161"/>
      <c r="CJ82" s="161">
        <f t="shared" si="72"/>
        <v>0</v>
      </c>
      <c r="CK82" s="161"/>
      <c r="CL82" s="161"/>
      <c r="CM82" s="161"/>
      <c r="CN82" s="161"/>
      <c r="CO82" s="162"/>
      <c r="CP82" s="162"/>
      <c r="CQ82" s="162"/>
      <c r="CR82" s="162"/>
      <c r="CS82" s="162"/>
      <c r="CT82" s="161">
        <f t="shared" si="61"/>
        <v>0</v>
      </c>
      <c r="CU82" s="161"/>
      <c r="CV82" s="161"/>
      <c r="CW82" s="161"/>
      <c r="CX82" s="161"/>
      <c r="CY82" s="162">
        <f t="shared" si="73"/>
        <v>0</v>
      </c>
      <c r="CZ82" s="162"/>
      <c r="DA82" s="162"/>
      <c r="DB82" s="162"/>
      <c r="DC82" s="162"/>
      <c r="DD82" s="162"/>
      <c r="DE82" s="162"/>
      <c r="DF82" s="162"/>
      <c r="DG82" s="162"/>
      <c r="DH82" s="162"/>
      <c r="DI82" s="161">
        <f t="shared" si="63"/>
        <v>0</v>
      </c>
      <c r="DJ82" s="161"/>
      <c r="DK82" s="161"/>
      <c r="DL82" s="161"/>
      <c r="DM82" s="161"/>
      <c r="DN82" s="162">
        <f t="shared" si="74"/>
        <v>0</v>
      </c>
      <c r="DO82" s="162"/>
      <c r="DP82" s="162"/>
      <c r="DQ82" s="162"/>
      <c r="DR82" s="162"/>
    </row>
    <row r="83" spans="1:122" ht="17.25" hidden="1" customHeight="1">
      <c r="A83" s="116"/>
      <c r="B83" s="22"/>
      <c r="C83" s="59"/>
      <c r="D83" s="59"/>
      <c r="E83" s="59"/>
      <c r="F83" s="59"/>
      <c r="G83" s="59"/>
      <c r="H83" s="59"/>
      <c r="I83" s="59"/>
      <c r="J83" s="59"/>
      <c r="K83" s="59"/>
      <c r="L83" s="59"/>
      <c r="M83" s="189"/>
      <c r="N83" s="60"/>
      <c r="O83" s="60"/>
      <c r="P83" s="59"/>
      <c r="Q83" s="59"/>
      <c r="R83" s="59"/>
      <c r="S83" s="59"/>
      <c r="T83" s="59"/>
      <c r="U83" s="59"/>
      <c r="V83" s="59"/>
      <c r="W83" s="59"/>
      <c r="X83" s="59"/>
      <c r="Y83" s="59"/>
      <c r="Z83" s="108"/>
      <c r="AA83" s="87"/>
      <c r="AB83" s="87"/>
      <c r="AC83" s="12"/>
      <c r="AD83" s="12" t="s">
        <v>151</v>
      </c>
      <c r="AE83" s="12" t="s">
        <v>437</v>
      </c>
      <c r="AF83" s="12" t="s">
        <v>399</v>
      </c>
      <c r="AG83" s="162">
        <f t="shared" si="34"/>
        <v>0</v>
      </c>
      <c r="AH83" s="162"/>
      <c r="AI83" s="162"/>
      <c r="AJ83" s="162"/>
      <c r="AK83" s="162"/>
      <c r="AL83" s="162"/>
      <c r="AM83" s="162"/>
      <c r="AN83" s="162"/>
      <c r="AO83" s="162"/>
      <c r="AP83" s="162"/>
      <c r="AQ83" s="161">
        <f t="shared" si="35"/>
        <v>0</v>
      </c>
      <c r="AR83" s="161"/>
      <c r="AS83" s="161"/>
      <c r="AT83" s="161"/>
      <c r="AU83" s="161"/>
      <c r="AV83" s="162">
        <f t="shared" si="36"/>
        <v>0</v>
      </c>
      <c r="AW83" s="162"/>
      <c r="AX83" s="162"/>
      <c r="AY83" s="162"/>
      <c r="AZ83" s="162"/>
      <c r="BA83" s="161">
        <f t="shared" si="37"/>
        <v>0</v>
      </c>
      <c r="BB83" s="161"/>
      <c r="BC83" s="161"/>
      <c r="BD83" s="161"/>
      <c r="BE83" s="161"/>
      <c r="BF83" s="161">
        <f t="shared" si="69"/>
        <v>0</v>
      </c>
      <c r="BG83" s="161"/>
      <c r="BH83" s="161"/>
      <c r="BI83" s="161"/>
      <c r="BJ83" s="161"/>
      <c r="BK83" s="162">
        <f t="shared" si="75"/>
        <v>0</v>
      </c>
      <c r="BL83" s="162"/>
      <c r="BM83" s="162"/>
      <c r="BN83" s="162"/>
      <c r="BO83" s="162"/>
      <c r="BP83" s="162"/>
      <c r="BQ83" s="162"/>
      <c r="BR83" s="162"/>
      <c r="BS83" s="162"/>
      <c r="BT83" s="162"/>
      <c r="BU83" s="161">
        <f t="shared" si="57"/>
        <v>0</v>
      </c>
      <c r="BV83" s="161"/>
      <c r="BW83" s="161"/>
      <c r="BX83" s="161"/>
      <c r="BY83" s="161"/>
      <c r="BZ83" s="162">
        <f t="shared" si="70"/>
        <v>0</v>
      </c>
      <c r="CA83" s="162"/>
      <c r="CB83" s="162"/>
      <c r="CC83" s="162"/>
      <c r="CD83" s="162"/>
      <c r="CE83" s="161">
        <f t="shared" si="71"/>
        <v>0</v>
      </c>
      <c r="CF83" s="161"/>
      <c r="CG83" s="161"/>
      <c r="CH83" s="161"/>
      <c r="CI83" s="161"/>
      <c r="CJ83" s="161">
        <f t="shared" si="72"/>
        <v>0</v>
      </c>
      <c r="CK83" s="161"/>
      <c r="CL83" s="161"/>
      <c r="CM83" s="161"/>
      <c r="CN83" s="161"/>
      <c r="CO83" s="162"/>
      <c r="CP83" s="162"/>
      <c r="CQ83" s="162"/>
      <c r="CR83" s="162"/>
      <c r="CS83" s="162"/>
      <c r="CT83" s="161">
        <f t="shared" si="61"/>
        <v>0</v>
      </c>
      <c r="CU83" s="161"/>
      <c r="CV83" s="161"/>
      <c r="CW83" s="161"/>
      <c r="CX83" s="161"/>
      <c r="CY83" s="162">
        <f t="shared" si="73"/>
        <v>0</v>
      </c>
      <c r="CZ83" s="162"/>
      <c r="DA83" s="162"/>
      <c r="DB83" s="162"/>
      <c r="DC83" s="162"/>
      <c r="DD83" s="162"/>
      <c r="DE83" s="162"/>
      <c r="DF83" s="162"/>
      <c r="DG83" s="162"/>
      <c r="DH83" s="162"/>
      <c r="DI83" s="161">
        <f t="shared" si="63"/>
        <v>0</v>
      </c>
      <c r="DJ83" s="161"/>
      <c r="DK83" s="161"/>
      <c r="DL83" s="161"/>
      <c r="DM83" s="161"/>
      <c r="DN83" s="162">
        <f t="shared" si="74"/>
        <v>0</v>
      </c>
      <c r="DO83" s="162"/>
      <c r="DP83" s="162"/>
      <c r="DQ83" s="162"/>
      <c r="DR83" s="162"/>
    </row>
    <row r="84" spans="1:122" ht="13.5" hidden="1" customHeight="1">
      <c r="A84" s="116" t="s">
        <v>76</v>
      </c>
      <c r="B84" s="23">
        <v>6604</v>
      </c>
      <c r="C84" s="88" t="s">
        <v>124</v>
      </c>
      <c r="D84" s="68" t="s">
        <v>491</v>
      </c>
      <c r="E84" s="68" t="s">
        <v>125</v>
      </c>
      <c r="F84" s="59"/>
      <c r="G84" s="59"/>
      <c r="H84" s="59"/>
      <c r="I84" s="59"/>
      <c r="J84" s="59"/>
      <c r="K84" s="59"/>
      <c r="L84" s="59"/>
      <c r="M84" s="89" t="s">
        <v>75</v>
      </c>
      <c r="N84" s="60" t="s">
        <v>424</v>
      </c>
      <c r="O84" s="60" t="s">
        <v>74</v>
      </c>
      <c r="P84" s="59" t="s">
        <v>101</v>
      </c>
      <c r="Q84" s="59"/>
      <c r="R84" s="59"/>
      <c r="S84" s="59"/>
      <c r="T84" s="59"/>
      <c r="U84" s="59"/>
      <c r="V84" s="59"/>
      <c r="W84" s="88" t="s">
        <v>45</v>
      </c>
      <c r="X84" s="68" t="s">
        <v>492</v>
      </c>
      <c r="Y84" s="68" t="s">
        <v>46</v>
      </c>
      <c r="Z84" s="90" t="s">
        <v>94</v>
      </c>
      <c r="AA84" s="71" t="s">
        <v>424</v>
      </c>
      <c r="AB84" s="71" t="s">
        <v>56</v>
      </c>
      <c r="AC84" s="18"/>
      <c r="AD84" s="18"/>
      <c r="AE84" s="18"/>
      <c r="AF84" s="18"/>
      <c r="AG84" s="162">
        <f t="shared" si="34"/>
        <v>0</v>
      </c>
      <c r="AH84" s="162"/>
      <c r="AI84" s="162"/>
      <c r="AJ84" s="162"/>
      <c r="AK84" s="162"/>
      <c r="AL84" s="162"/>
      <c r="AM84" s="162"/>
      <c r="AN84" s="162"/>
      <c r="AO84" s="162"/>
      <c r="AP84" s="162"/>
      <c r="AQ84" s="161">
        <f t="shared" si="35"/>
        <v>0</v>
      </c>
      <c r="AR84" s="161"/>
      <c r="AS84" s="161"/>
      <c r="AT84" s="161"/>
      <c r="AU84" s="161"/>
      <c r="AV84" s="162">
        <f t="shared" si="36"/>
        <v>0</v>
      </c>
      <c r="AW84" s="162"/>
      <c r="AX84" s="162"/>
      <c r="AY84" s="162"/>
      <c r="AZ84" s="162"/>
      <c r="BA84" s="161">
        <f t="shared" si="37"/>
        <v>0</v>
      </c>
      <c r="BB84" s="161"/>
      <c r="BC84" s="161"/>
      <c r="BD84" s="161"/>
      <c r="BE84" s="161"/>
      <c r="BF84" s="161">
        <f t="shared" si="69"/>
        <v>0</v>
      </c>
      <c r="BG84" s="161"/>
      <c r="BH84" s="161"/>
      <c r="BI84" s="161"/>
      <c r="BJ84" s="161"/>
      <c r="BK84" s="162">
        <f t="shared" si="75"/>
        <v>0</v>
      </c>
      <c r="BL84" s="162"/>
      <c r="BM84" s="162"/>
      <c r="BN84" s="162"/>
      <c r="BO84" s="162"/>
      <c r="BP84" s="162"/>
      <c r="BQ84" s="162"/>
      <c r="BR84" s="162"/>
      <c r="BS84" s="162"/>
      <c r="BT84" s="162"/>
      <c r="BU84" s="161">
        <f t="shared" si="57"/>
        <v>0</v>
      </c>
      <c r="BV84" s="161"/>
      <c r="BW84" s="161"/>
      <c r="BX84" s="161"/>
      <c r="BY84" s="161"/>
      <c r="BZ84" s="162">
        <f t="shared" si="70"/>
        <v>0</v>
      </c>
      <c r="CA84" s="162"/>
      <c r="CB84" s="162"/>
      <c r="CC84" s="162"/>
      <c r="CD84" s="162"/>
      <c r="CE84" s="161">
        <f t="shared" si="71"/>
        <v>0</v>
      </c>
      <c r="CF84" s="161"/>
      <c r="CG84" s="161"/>
      <c r="CH84" s="161"/>
      <c r="CI84" s="161"/>
      <c r="CJ84" s="161">
        <f t="shared" si="72"/>
        <v>0</v>
      </c>
      <c r="CK84" s="161"/>
      <c r="CL84" s="161"/>
      <c r="CM84" s="161"/>
      <c r="CN84" s="161"/>
      <c r="CO84" s="162"/>
      <c r="CP84" s="162"/>
      <c r="CQ84" s="162"/>
      <c r="CR84" s="162"/>
      <c r="CS84" s="162"/>
      <c r="CT84" s="161">
        <f t="shared" si="61"/>
        <v>0</v>
      </c>
      <c r="CU84" s="161"/>
      <c r="CV84" s="161"/>
      <c r="CW84" s="161"/>
      <c r="CX84" s="161"/>
      <c r="CY84" s="162">
        <f t="shared" si="73"/>
        <v>0</v>
      </c>
      <c r="CZ84" s="162"/>
      <c r="DA84" s="162"/>
      <c r="DB84" s="162"/>
      <c r="DC84" s="162"/>
      <c r="DD84" s="162"/>
      <c r="DE84" s="162"/>
      <c r="DF84" s="162"/>
      <c r="DG84" s="162"/>
      <c r="DH84" s="162"/>
      <c r="DI84" s="161">
        <f t="shared" si="63"/>
        <v>0</v>
      </c>
      <c r="DJ84" s="161"/>
      <c r="DK84" s="161"/>
      <c r="DL84" s="161"/>
      <c r="DM84" s="161"/>
      <c r="DN84" s="162">
        <f t="shared" si="74"/>
        <v>0</v>
      </c>
      <c r="DO84" s="162"/>
      <c r="DP84" s="162"/>
      <c r="DQ84" s="162"/>
      <c r="DR84" s="162"/>
    </row>
    <row r="85" spans="1:122" ht="26.25" hidden="1" customHeight="1">
      <c r="A85" s="119" t="s">
        <v>489</v>
      </c>
      <c r="B85" s="24">
        <v>6610</v>
      </c>
      <c r="C85" s="91"/>
      <c r="D85" s="66"/>
      <c r="E85" s="66"/>
      <c r="F85" s="59"/>
      <c r="G85" s="59"/>
      <c r="H85" s="59"/>
      <c r="I85" s="59"/>
      <c r="J85" s="59"/>
      <c r="K85" s="59"/>
      <c r="L85" s="59"/>
      <c r="M85" s="64"/>
      <c r="N85" s="60"/>
      <c r="O85" s="60"/>
      <c r="P85" s="59"/>
      <c r="Q85" s="59"/>
      <c r="R85" s="59"/>
      <c r="S85" s="59"/>
      <c r="T85" s="59"/>
      <c r="U85" s="59"/>
      <c r="V85" s="59"/>
      <c r="W85" s="66"/>
      <c r="X85" s="66"/>
      <c r="Y85" s="66"/>
      <c r="Z85" s="87"/>
      <c r="AA85" s="87"/>
      <c r="AB85" s="87"/>
      <c r="AC85" s="12"/>
      <c r="AD85" s="12">
        <v>801</v>
      </c>
      <c r="AE85" s="18" t="s">
        <v>106</v>
      </c>
      <c r="AF85" s="18" t="s">
        <v>399</v>
      </c>
      <c r="AG85" s="162"/>
      <c r="AH85" s="162"/>
      <c r="AI85" s="162"/>
      <c r="AJ85" s="162"/>
      <c r="AK85" s="162"/>
      <c r="AL85" s="162"/>
      <c r="AM85" s="162"/>
      <c r="AN85" s="162"/>
      <c r="AO85" s="162"/>
      <c r="AP85" s="162"/>
      <c r="AQ85" s="161"/>
      <c r="AR85" s="161"/>
      <c r="AS85" s="161"/>
      <c r="AT85" s="161"/>
      <c r="AU85" s="161"/>
      <c r="AV85" s="162"/>
      <c r="AW85" s="162"/>
      <c r="AX85" s="162"/>
      <c r="AY85" s="162"/>
      <c r="AZ85" s="162"/>
      <c r="BA85" s="161"/>
      <c r="BB85" s="161"/>
      <c r="BC85" s="161"/>
      <c r="BD85" s="161"/>
      <c r="BE85" s="161"/>
      <c r="BF85" s="161"/>
      <c r="BG85" s="161"/>
      <c r="BH85" s="161"/>
      <c r="BI85" s="161"/>
      <c r="BJ85" s="161"/>
      <c r="BK85" s="162"/>
      <c r="BL85" s="162"/>
      <c r="BM85" s="162"/>
      <c r="BN85" s="162"/>
      <c r="BO85" s="162"/>
      <c r="BP85" s="162"/>
      <c r="BQ85" s="162"/>
      <c r="BR85" s="162"/>
      <c r="BS85" s="162"/>
      <c r="BT85" s="162"/>
      <c r="BU85" s="161"/>
      <c r="BV85" s="161"/>
      <c r="BW85" s="161"/>
      <c r="BX85" s="161"/>
      <c r="BY85" s="161"/>
      <c r="BZ85" s="162"/>
      <c r="CA85" s="162"/>
      <c r="CB85" s="162"/>
      <c r="CC85" s="162"/>
      <c r="CD85" s="162"/>
      <c r="CE85" s="161"/>
      <c r="CF85" s="161"/>
      <c r="CG85" s="161"/>
      <c r="CH85" s="161"/>
      <c r="CI85" s="161"/>
      <c r="CJ85" s="161"/>
      <c r="CK85" s="161"/>
      <c r="CL85" s="161"/>
      <c r="CM85" s="161"/>
      <c r="CN85" s="161"/>
      <c r="CO85" s="162"/>
      <c r="CP85" s="162"/>
      <c r="CQ85" s="162"/>
      <c r="CR85" s="162"/>
      <c r="CS85" s="162"/>
      <c r="CT85" s="161"/>
      <c r="CU85" s="161"/>
      <c r="CV85" s="161"/>
      <c r="CW85" s="161"/>
      <c r="CX85" s="161"/>
      <c r="CY85" s="162"/>
      <c r="CZ85" s="162"/>
      <c r="DA85" s="162"/>
      <c r="DB85" s="162"/>
      <c r="DC85" s="162"/>
      <c r="DD85" s="162"/>
      <c r="DE85" s="162"/>
      <c r="DF85" s="162"/>
      <c r="DG85" s="162"/>
      <c r="DH85" s="162"/>
      <c r="DI85" s="161"/>
      <c r="DJ85" s="161"/>
      <c r="DK85" s="161"/>
      <c r="DL85" s="161"/>
      <c r="DM85" s="161"/>
      <c r="DN85" s="162"/>
      <c r="DO85" s="162"/>
      <c r="DP85" s="162"/>
      <c r="DQ85" s="162"/>
      <c r="DR85" s="162"/>
    </row>
    <row r="86" spans="1:122" ht="159" customHeight="1">
      <c r="A86" s="116" t="s">
        <v>108</v>
      </c>
      <c r="B86" s="17">
        <v>6612</v>
      </c>
      <c r="C86" s="62" t="s">
        <v>85</v>
      </c>
      <c r="D86" s="62" t="s">
        <v>493</v>
      </c>
      <c r="E86" s="62" t="s">
        <v>86</v>
      </c>
      <c r="F86" s="59"/>
      <c r="G86" s="59"/>
      <c r="H86" s="59"/>
      <c r="I86" s="59"/>
      <c r="J86" s="59"/>
      <c r="K86" s="59"/>
      <c r="L86" s="59"/>
      <c r="M86" s="64" t="s">
        <v>73</v>
      </c>
      <c r="N86" s="60" t="s">
        <v>424</v>
      </c>
      <c r="O86" s="60" t="s">
        <v>74</v>
      </c>
      <c r="P86" s="59">
        <v>29</v>
      </c>
      <c r="Q86" s="59"/>
      <c r="R86" s="59"/>
      <c r="S86" s="59"/>
      <c r="T86" s="59"/>
      <c r="U86" s="59"/>
      <c r="V86" s="59"/>
      <c r="W86" s="62" t="s">
        <v>132</v>
      </c>
      <c r="X86" s="62" t="s">
        <v>133</v>
      </c>
      <c r="Y86" s="62" t="s">
        <v>134</v>
      </c>
      <c r="Z86" s="63" t="s">
        <v>167</v>
      </c>
      <c r="AA86" s="87" t="s">
        <v>424</v>
      </c>
      <c r="AB86" s="87" t="s">
        <v>56</v>
      </c>
      <c r="AC86" s="18"/>
      <c r="AD86" s="18" t="s">
        <v>152</v>
      </c>
      <c r="AE86" s="18" t="s">
        <v>421</v>
      </c>
      <c r="AF86" s="18" t="s">
        <v>422</v>
      </c>
      <c r="AG86" s="162">
        <f t="shared" si="34"/>
        <v>0.5</v>
      </c>
      <c r="AH86" s="162"/>
      <c r="AI86" s="162"/>
      <c r="AJ86" s="162"/>
      <c r="AK86" s="162"/>
      <c r="AL86" s="162"/>
      <c r="AM86" s="162"/>
      <c r="AN86" s="162"/>
      <c r="AO86" s="162">
        <v>0.5</v>
      </c>
      <c r="AP86" s="162">
        <v>0</v>
      </c>
      <c r="AQ86" s="161">
        <f t="shared" si="35"/>
        <v>25</v>
      </c>
      <c r="AR86" s="161"/>
      <c r="AS86" s="161"/>
      <c r="AT86" s="161"/>
      <c r="AU86" s="161">
        <v>25</v>
      </c>
      <c r="AV86" s="162">
        <f t="shared" si="36"/>
        <v>25</v>
      </c>
      <c r="AW86" s="162"/>
      <c r="AX86" s="162"/>
      <c r="AY86" s="162"/>
      <c r="AZ86" s="162">
        <v>25</v>
      </c>
      <c r="BA86" s="161">
        <f t="shared" si="37"/>
        <v>25</v>
      </c>
      <c r="BB86" s="161"/>
      <c r="BC86" s="161"/>
      <c r="BD86" s="161"/>
      <c r="BE86" s="161">
        <v>25</v>
      </c>
      <c r="BF86" s="161">
        <f t="shared" si="69"/>
        <v>25</v>
      </c>
      <c r="BG86" s="161"/>
      <c r="BH86" s="161"/>
      <c r="BI86" s="161"/>
      <c r="BJ86" s="161">
        <v>25</v>
      </c>
      <c r="BK86" s="162">
        <f t="shared" si="75"/>
        <v>0.5</v>
      </c>
      <c r="BL86" s="162"/>
      <c r="BM86" s="162"/>
      <c r="BN86" s="162"/>
      <c r="BO86" s="162"/>
      <c r="BP86" s="162"/>
      <c r="BQ86" s="162"/>
      <c r="BR86" s="162"/>
      <c r="BS86" s="162">
        <v>0.5</v>
      </c>
      <c r="BT86" s="162">
        <v>0</v>
      </c>
      <c r="BU86" s="161">
        <f t="shared" si="57"/>
        <v>25</v>
      </c>
      <c r="BV86" s="161"/>
      <c r="BW86" s="161"/>
      <c r="BX86" s="161"/>
      <c r="BY86" s="161">
        <v>25</v>
      </c>
      <c r="BZ86" s="162">
        <f t="shared" si="70"/>
        <v>25</v>
      </c>
      <c r="CA86" s="162"/>
      <c r="CB86" s="162"/>
      <c r="CC86" s="162"/>
      <c r="CD86" s="162">
        <v>25</v>
      </c>
      <c r="CE86" s="161">
        <f t="shared" si="71"/>
        <v>25</v>
      </c>
      <c r="CF86" s="161"/>
      <c r="CG86" s="161"/>
      <c r="CH86" s="161"/>
      <c r="CI86" s="161">
        <v>25</v>
      </c>
      <c r="CJ86" s="161">
        <f t="shared" si="72"/>
        <v>25</v>
      </c>
      <c r="CK86" s="161"/>
      <c r="CL86" s="161"/>
      <c r="CM86" s="161"/>
      <c r="CN86" s="161">
        <v>25</v>
      </c>
      <c r="CO86" s="162"/>
      <c r="CP86" s="162"/>
      <c r="CQ86" s="162"/>
      <c r="CR86" s="162"/>
      <c r="CS86" s="162">
        <v>0</v>
      </c>
      <c r="CT86" s="161">
        <f>CU86+CV86+CW86+CX86</f>
        <v>25</v>
      </c>
      <c r="CU86" s="161"/>
      <c r="CV86" s="161"/>
      <c r="CW86" s="161"/>
      <c r="CX86" s="161">
        <v>25</v>
      </c>
      <c r="CY86" s="162">
        <f>CZ86+DA86+DB86+DC86</f>
        <v>25</v>
      </c>
      <c r="CZ86" s="162"/>
      <c r="DA86" s="162"/>
      <c r="DB86" s="162"/>
      <c r="DC86" s="162">
        <v>25</v>
      </c>
      <c r="DD86" s="162"/>
      <c r="DE86" s="162"/>
      <c r="DF86" s="162"/>
      <c r="DG86" s="162"/>
      <c r="DH86" s="162">
        <v>0</v>
      </c>
      <c r="DI86" s="161">
        <f>DJ86+DK86+DL86+DM86</f>
        <v>25</v>
      </c>
      <c r="DJ86" s="161"/>
      <c r="DK86" s="161"/>
      <c r="DL86" s="161"/>
      <c r="DM86" s="161">
        <v>25</v>
      </c>
      <c r="DN86" s="162">
        <f>DO86+DP86+DQ86+DR86</f>
        <v>25</v>
      </c>
      <c r="DO86" s="162"/>
      <c r="DP86" s="162"/>
      <c r="DQ86" s="162"/>
      <c r="DR86" s="162">
        <v>25</v>
      </c>
    </row>
    <row r="87" spans="1:122" ht="112.5" customHeight="1">
      <c r="A87" s="116" t="s">
        <v>51</v>
      </c>
      <c r="B87" s="17">
        <v>6617</v>
      </c>
      <c r="C87" s="58" t="s">
        <v>124</v>
      </c>
      <c r="D87" s="58" t="s">
        <v>99</v>
      </c>
      <c r="E87" s="58" t="s">
        <v>125</v>
      </c>
      <c r="F87" s="59"/>
      <c r="G87" s="59"/>
      <c r="H87" s="59"/>
      <c r="I87" s="59"/>
      <c r="J87" s="59"/>
      <c r="K87" s="59"/>
      <c r="L87" s="59"/>
      <c r="M87" s="64" t="s">
        <v>75</v>
      </c>
      <c r="N87" s="60" t="s">
        <v>424</v>
      </c>
      <c r="O87" s="60" t="s">
        <v>74</v>
      </c>
      <c r="P87" s="59" t="s">
        <v>101</v>
      </c>
      <c r="Q87" s="59"/>
      <c r="R87" s="59"/>
      <c r="S87" s="59"/>
      <c r="T87" s="59"/>
      <c r="U87" s="59"/>
      <c r="V87" s="59"/>
      <c r="W87" s="58" t="s">
        <v>45</v>
      </c>
      <c r="X87" s="58" t="s">
        <v>494</v>
      </c>
      <c r="Y87" s="58" t="s">
        <v>46</v>
      </c>
      <c r="Z87" s="70" t="s">
        <v>94</v>
      </c>
      <c r="AA87" s="71" t="s">
        <v>424</v>
      </c>
      <c r="AB87" s="71" t="s">
        <v>56</v>
      </c>
      <c r="AC87" s="18"/>
      <c r="AD87" s="18" t="s">
        <v>154</v>
      </c>
      <c r="AE87" s="18" t="s">
        <v>445</v>
      </c>
      <c r="AF87" s="18" t="s">
        <v>399</v>
      </c>
      <c r="AG87" s="162">
        <f t="shared" si="34"/>
        <v>21.3</v>
      </c>
      <c r="AH87" s="162">
        <f t="shared" si="34"/>
        <v>21.3</v>
      </c>
      <c r="AI87" s="162"/>
      <c r="AJ87" s="162"/>
      <c r="AK87" s="162"/>
      <c r="AL87" s="162"/>
      <c r="AM87" s="162"/>
      <c r="AN87" s="162"/>
      <c r="AO87" s="162">
        <v>21.3</v>
      </c>
      <c r="AP87" s="162">
        <v>21.3</v>
      </c>
      <c r="AQ87" s="161">
        <f t="shared" si="35"/>
        <v>0</v>
      </c>
      <c r="AR87" s="161"/>
      <c r="AS87" s="161"/>
      <c r="AT87" s="161"/>
      <c r="AU87" s="161">
        <v>0</v>
      </c>
      <c r="AV87" s="162">
        <f t="shared" si="36"/>
        <v>0</v>
      </c>
      <c r="AW87" s="162"/>
      <c r="AX87" s="162"/>
      <c r="AY87" s="162"/>
      <c r="AZ87" s="162">
        <v>0</v>
      </c>
      <c r="BA87" s="161">
        <f t="shared" si="37"/>
        <v>0</v>
      </c>
      <c r="BB87" s="161"/>
      <c r="BC87" s="161"/>
      <c r="BD87" s="161"/>
      <c r="BE87" s="161">
        <v>0</v>
      </c>
      <c r="BF87" s="161">
        <f t="shared" si="69"/>
        <v>0</v>
      </c>
      <c r="BG87" s="161"/>
      <c r="BH87" s="161"/>
      <c r="BI87" s="161"/>
      <c r="BJ87" s="161">
        <v>0</v>
      </c>
      <c r="BK87" s="162">
        <f t="shared" si="75"/>
        <v>21.3</v>
      </c>
      <c r="BL87" s="162">
        <f>BN87+BP87+BR87+BT87</f>
        <v>21.3</v>
      </c>
      <c r="BM87" s="162"/>
      <c r="BN87" s="162"/>
      <c r="BO87" s="162"/>
      <c r="BP87" s="162"/>
      <c r="BQ87" s="162"/>
      <c r="BR87" s="162"/>
      <c r="BS87" s="162">
        <v>21.3</v>
      </c>
      <c r="BT87" s="162">
        <v>21.3</v>
      </c>
      <c r="BU87" s="161">
        <f t="shared" si="57"/>
        <v>0</v>
      </c>
      <c r="BV87" s="161"/>
      <c r="BW87" s="161"/>
      <c r="BX87" s="161"/>
      <c r="BY87" s="161">
        <v>0</v>
      </c>
      <c r="BZ87" s="162">
        <f t="shared" si="70"/>
        <v>0</v>
      </c>
      <c r="CA87" s="162"/>
      <c r="CB87" s="162"/>
      <c r="CC87" s="162"/>
      <c r="CD87" s="162">
        <v>0</v>
      </c>
      <c r="CE87" s="161">
        <f t="shared" si="71"/>
        <v>0</v>
      </c>
      <c r="CF87" s="161"/>
      <c r="CG87" s="161"/>
      <c r="CH87" s="161"/>
      <c r="CI87" s="161">
        <v>0</v>
      </c>
      <c r="CJ87" s="161">
        <f t="shared" si="72"/>
        <v>0</v>
      </c>
      <c r="CK87" s="161"/>
      <c r="CL87" s="161"/>
      <c r="CM87" s="161"/>
      <c r="CN87" s="161">
        <v>0</v>
      </c>
      <c r="CO87" s="162">
        <f>CP87+CQ87+CR87+CS87</f>
        <v>21.3</v>
      </c>
      <c r="CP87" s="162"/>
      <c r="CQ87" s="162"/>
      <c r="CR87" s="162"/>
      <c r="CS87" s="162">
        <v>21.3</v>
      </c>
      <c r="CT87" s="161">
        <f>CU87+CV87+CW87+CX87</f>
        <v>0</v>
      </c>
      <c r="CU87" s="161"/>
      <c r="CV87" s="161"/>
      <c r="CW87" s="161"/>
      <c r="CX87" s="161">
        <v>0</v>
      </c>
      <c r="CY87" s="162">
        <f>CZ87+DA87+DB87+DC87</f>
        <v>0</v>
      </c>
      <c r="CZ87" s="162"/>
      <c r="DA87" s="162"/>
      <c r="DB87" s="162"/>
      <c r="DC87" s="162">
        <v>0</v>
      </c>
      <c r="DD87" s="162">
        <f>DE87+DF87+DG87+DH87</f>
        <v>21.3</v>
      </c>
      <c r="DE87" s="162"/>
      <c r="DF87" s="162"/>
      <c r="DG87" s="162"/>
      <c r="DH87" s="162">
        <v>21.3</v>
      </c>
      <c r="DI87" s="161">
        <f>DJ87+DK87+DL87+DM87</f>
        <v>0</v>
      </c>
      <c r="DJ87" s="161"/>
      <c r="DK87" s="161"/>
      <c r="DL87" s="161"/>
      <c r="DM87" s="161">
        <v>0</v>
      </c>
      <c r="DN87" s="162">
        <f>DO87+DP87+DQ87+DR87</f>
        <v>0</v>
      </c>
      <c r="DO87" s="162"/>
      <c r="DP87" s="162"/>
      <c r="DQ87" s="162"/>
      <c r="DR87" s="162">
        <v>0</v>
      </c>
    </row>
    <row r="88" spans="1:122" ht="0.75" hidden="1" customHeight="1">
      <c r="A88" s="1324" t="s">
        <v>109</v>
      </c>
      <c r="B88" s="17">
        <v>6618</v>
      </c>
      <c r="C88" s="58" t="s">
        <v>124</v>
      </c>
      <c r="D88" s="58" t="s">
        <v>140</v>
      </c>
      <c r="E88" s="58" t="s">
        <v>125</v>
      </c>
      <c r="F88" s="59"/>
      <c r="G88" s="59"/>
      <c r="H88" s="59"/>
      <c r="I88" s="59"/>
      <c r="J88" s="59"/>
      <c r="K88" s="59"/>
      <c r="L88" s="59"/>
      <c r="M88" s="64" t="s">
        <v>73</v>
      </c>
      <c r="N88" s="60" t="s">
        <v>424</v>
      </c>
      <c r="O88" s="60" t="s">
        <v>74</v>
      </c>
      <c r="P88" s="59">
        <v>29</v>
      </c>
      <c r="Q88" s="59"/>
      <c r="R88" s="59"/>
      <c r="S88" s="59"/>
      <c r="T88" s="59"/>
      <c r="U88" s="59"/>
      <c r="V88" s="59"/>
      <c r="W88" s="58" t="s">
        <v>45</v>
      </c>
      <c r="X88" s="58" t="s">
        <v>391</v>
      </c>
      <c r="Y88" s="58" t="s">
        <v>46</v>
      </c>
      <c r="Z88" s="63" t="s">
        <v>167</v>
      </c>
      <c r="AA88" s="63" t="s">
        <v>424</v>
      </c>
      <c r="AB88" s="63" t="s">
        <v>56</v>
      </c>
      <c r="AC88" s="18"/>
      <c r="AD88" s="18"/>
      <c r="AE88" s="18"/>
      <c r="AF88" s="18"/>
      <c r="AG88" s="162">
        <f t="shared" si="34"/>
        <v>0</v>
      </c>
      <c r="AH88" s="162"/>
      <c r="AI88" s="162"/>
      <c r="AJ88" s="162"/>
      <c r="AK88" s="162"/>
      <c r="AL88" s="162"/>
      <c r="AM88" s="162"/>
      <c r="AN88" s="162"/>
      <c r="AO88" s="162"/>
      <c r="AP88" s="162"/>
      <c r="AQ88" s="161">
        <f t="shared" si="35"/>
        <v>0</v>
      </c>
      <c r="AR88" s="161"/>
      <c r="AS88" s="161"/>
      <c r="AT88" s="161"/>
      <c r="AU88" s="161"/>
      <c r="AV88" s="162">
        <f t="shared" si="36"/>
        <v>0</v>
      </c>
      <c r="AW88" s="162"/>
      <c r="AX88" s="162"/>
      <c r="AY88" s="162"/>
      <c r="AZ88" s="162"/>
      <c r="BA88" s="161">
        <f t="shared" si="37"/>
        <v>0</v>
      </c>
      <c r="BB88" s="161"/>
      <c r="BC88" s="161"/>
      <c r="BD88" s="161"/>
      <c r="BE88" s="161"/>
      <c r="BF88" s="161">
        <f t="shared" si="69"/>
        <v>0</v>
      </c>
      <c r="BG88" s="161"/>
      <c r="BH88" s="161"/>
      <c r="BI88" s="161"/>
      <c r="BJ88" s="161"/>
      <c r="BK88" s="162">
        <f t="shared" si="75"/>
        <v>0</v>
      </c>
      <c r="BL88" s="162"/>
      <c r="BM88" s="162"/>
      <c r="BN88" s="162"/>
      <c r="BO88" s="162"/>
      <c r="BP88" s="162"/>
      <c r="BQ88" s="162"/>
      <c r="BR88" s="162"/>
      <c r="BS88" s="162"/>
      <c r="BT88" s="162"/>
      <c r="BU88" s="161">
        <f t="shared" si="57"/>
        <v>0</v>
      </c>
      <c r="BV88" s="161"/>
      <c r="BW88" s="161"/>
      <c r="BX88" s="161"/>
      <c r="BY88" s="161"/>
      <c r="BZ88" s="162">
        <f t="shared" si="70"/>
        <v>0</v>
      </c>
      <c r="CA88" s="162"/>
      <c r="CB88" s="162"/>
      <c r="CC88" s="162"/>
      <c r="CD88" s="162"/>
      <c r="CE88" s="161">
        <f t="shared" si="71"/>
        <v>0</v>
      </c>
      <c r="CF88" s="161"/>
      <c r="CG88" s="161"/>
      <c r="CH88" s="161"/>
      <c r="CI88" s="161"/>
      <c r="CJ88" s="161">
        <f t="shared" si="72"/>
        <v>0</v>
      </c>
      <c r="CK88" s="161"/>
      <c r="CL88" s="161"/>
      <c r="CM88" s="161"/>
      <c r="CN88" s="161"/>
      <c r="CO88" s="162"/>
      <c r="CP88" s="162"/>
      <c r="CQ88" s="162"/>
      <c r="CR88" s="162"/>
      <c r="CS88" s="162"/>
      <c r="CT88" s="161">
        <f>CU88+CV88+CW88+CX88</f>
        <v>0</v>
      </c>
      <c r="CU88" s="161"/>
      <c r="CV88" s="161"/>
      <c r="CW88" s="161"/>
      <c r="CX88" s="161"/>
      <c r="CY88" s="162">
        <f>CZ88+DA88+DB88+DC88</f>
        <v>0</v>
      </c>
      <c r="CZ88" s="162"/>
      <c r="DA88" s="162"/>
      <c r="DB88" s="162"/>
      <c r="DC88" s="162"/>
      <c r="DD88" s="162"/>
      <c r="DE88" s="162"/>
      <c r="DF88" s="162"/>
      <c r="DG88" s="162"/>
      <c r="DH88" s="162"/>
      <c r="DI88" s="161">
        <f>DJ88+DK88+DL88+DM88</f>
        <v>0</v>
      </c>
      <c r="DJ88" s="161"/>
      <c r="DK88" s="161"/>
      <c r="DL88" s="161"/>
      <c r="DM88" s="161"/>
      <c r="DN88" s="162">
        <f>DO88+DP88+DQ88+DR88</f>
        <v>0</v>
      </c>
      <c r="DO88" s="162"/>
      <c r="DP88" s="162"/>
      <c r="DQ88" s="162"/>
      <c r="DR88" s="162"/>
    </row>
    <row r="89" spans="1:122" ht="12.75" hidden="1" customHeight="1">
      <c r="A89" s="1325"/>
      <c r="B89" s="17"/>
      <c r="C89" s="59"/>
      <c r="D89" s="59"/>
      <c r="E89" s="59"/>
      <c r="F89" s="59"/>
      <c r="G89" s="59"/>
      <c r="H89" s="59"/>
      <c r="I89" s="59">
        <v>30</v>
      </c>
      <c r="J89" s="59"/>
      <c r="K89" s="59"/>
      <c r="L89" s="59"/>
      <c r="M89" s="72"/>
      <c r="N89" s="72"/>
      <c r="O89" s="72"/>
      <c r="P89" s="72"/>
      <c r="Q89" s="59"/>
      <c r="R89" s="59"/>
      <c r="S89" s="59"/>
      <c r="T89" s="59"/>
      <c r="U89" s="59"/>
      <c r="V89" s="59"/>
      <c r="W89" s="59"/>
      <c r="X89" s="59"/>
      <c r="Y89" s="59"/>
      <c r="Z89" s="66"/>
      <c r="AA89" s="66"/>
      <c r="AB89" s="66"/>
      <c r="AC89" s="18"/>
      <c r="AD89" s="18" t="s">
        <v>155</v>
      </c>
      <c r="AE89" s="18" t="s">
        <v>403</v>
      </c>
      <c r="AF89" s="18" t="s">
        <v>399</v>
      </c>
      <c r="AG89" s="162"/>
      <c r="AH89" s="162"/>
      <c r="AI89" s="162"/>
      <c r="AJ89" s="162"/>
      <c r="AK89" s="162"/>
      <c r="AL89" s="162"/>
      <c r="AM89" s="162"/>
      <c r="AN89" s="162"/>
      <c r="AO89" s="162"/>
      <c r="AP89" s="162"/>
      <c r="AQ89" s="161"/>
      <c r="AR89" s="161"/>
      <c r="AS89" s="161"/>
      <c r="AT89" s="161"/>
      <c r="AU89" s="161"/>
      <c r="AV89" s="162"/>
      <c r="AW89" s="162"/>
      <c r="AX89" s="162"/>
      <c r="AY89" s="162"/>
      <c r="AZ89" s="162"/>
      <c r="BA89" s="161"/>
      <c r="BB89" s="161"/>
      <c r="BC89" s="161"/>
      <c r="BD89" s="161"/>
      <c r="BE89" s="161"/>
      <c r="BF89" s="161"/>
      <c r="BG89" s="161"/>
      <c r="BH89" s="161"/>
      <c r="BI89" s="161"/>
      <c r="BJ89" s="161"/>
      <c r="BK89" s="162"/>
      <c r="BL89" s="162"/>
      <c r="BM89" s="162"/>
      <c r="BN89" s="162"/>
      <c r="BO89" s="162"/>
      <c r="BP89" s="162"/>
      <c r="BQ89" s="162"/>
      <c r="BR89" s="162"/>
      <c r="BS89" s="162"/>
      <c r="BT89" s="162"/>
      <c r="BU89" s="161"/>
      <c r="BV89" s="161"/>
      <c r="BW89" s="161"/>
      <c r="BX89" s="161"/>
      <c r="BY89" s="161"/>
      <c r="BZ89" s="162"/>
      <c r="CA89" s="162"/>
      <c r="CB89" s="162"/>
      <c r="CC89" s="162"/>
      <c r="CD89" s="162"/>
      <c r="CE89" s="161"/>
      <c r="CF89" s="161"/>
      <c r="CG89" s="161"/>
      <c r="CH89" s="161"/>
      <c r="CI89" s="161"/>
      <c r="CJ89" s="161"/>
      <c r="CK89" s="161"/>
      <c r="CL89" s="161"/>
      <c r="CM89" s="161"/>
      <c r="CN89" s="161"/>
      <c r="CO89" s="162"/>
      <c r="CP89" s="162"/>
      <c r="CQ89" s="162"/>
      <c r="CR89" s="162"/>
      <c r="CS89" s="162"/>
      <c r="CT89" s="161"/>
      <c r="CU89" s="161"/>
      <c r="CV89" s="161"/>
      <c r="CW89" s="161"/>
      <c r="CX89" s="161"/>
      <c r="CY89" s="162"/>
      <c r="CZ89" s="162"/>
      <c r="DA89" s="162"/>
      <c r="DB89" s="162"/>
      <c r="DC89" s="162"/>
      <c r="DD89" s="162"/>
      <c r="DE89" s="162"/>
      <c r="DF89" s="162"/>
      <c r="DG89" s="162"/>
      <c r="DH89" s="162"/>
      <c r="DI89" s="161"/>
      <c r="DJ89" s="161"/>
      <c r="DK89" s="161"/>
      <c r="DL89" s="161"/>
      <c r="DM89" s="161"/>
      <c r="DN89" s="162"/>
      <c r="DO89" s="162"/>
      <c r="DP89" s="162"/>
      <c r="DQ89" s="162"/>
      <c r="DR89" s="162"/>
    </row>
    <row r="90" spans="1:122" ht="67.5" customHeight="1">
      <c r="A90" s="113" t="s">
        <v>197</v>
      </c>
      <c r="B90" s="14">
        <v>6625</v>
      </c>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12"/>
      <c r="AD90" s="179" t="s">
        <v>195</v>
      </c>
      <c r="AE90" s="18" t="s">
        <v>196</v>
      </c>
      <c r="AF90" s="18" t="s">
        <v>399</v>
      </c>
      <c r="AG90" s="162">
        <f t="shared" si="34"/>
        <v>10</v>
      </c>
      <c r="AH90" s="162">
        <f t="shared" si="34"/>
        <v>10</v>
      </c>
      <c r="AI90" s="153"/>
      <c r="AJ90" s="153"/>
      <c r="AK90" s="153">
        <v>9.5</v>
      </c>
      <c r="AL90" s="153">
        <v>9.5</v>
      </c>
      <c r="AM90" s="153"/>
      <c r="AN90" s="153"/>
      <c r="AO90" s="153">
        <v>0.5</v>
      </c>
      <c r="AP90" s="162">
        <v>0.5</v>
      </c>
      <c r="AQ90" s="161">
        <f t="shared" si="35"/>
        <v>0</v>
      </c>
      <c r="AR90" s="155"/>
      <c r="AS90" s="155"/>
      <c r="AT90" s="155"/>
      <c r="AU90" s="155"/>
      <c r="AV90" s="162">
        <f t="shared" si="36"/>
        <v>0</v>
      </c>
      <c r="AW90" s="153"/>
      <c r="AX90" s="153"/>
      <c r="AY90" s="153"/>
      <c r="AZ90" s="153"/>
      <c r="BA90" s="161">
        <f t="shared" si="37"/>
        <v>0</v>
      </c>
      <c r="BB90" s="155"/>
      <c r="BC90" s="155"/>
      <c r="BD90" s="155"/>
      <c r="BE90" s="155"/>
      <c r="BF90" s="161">
        <f t="shared" si="69"/>
        <v>0</v>
      </c>
      <c r="BG90" s="155"/>
      <c r="BH90" s="155"/>
      <c r="BI90" s="155"/>
      <c r="BJ90" s="155"/>
      <c r="BK90" s="162">
        <f t="shared" si="75"/>
        <v>10</v>
      </c>
      <c r="BL90" s="162">
        <f>BN90+BP90+BR90+BT90</f>
        <v>10</v>
      </c>
      <c r="BM90" s="153"/>
      <c r="BN90" s="153"/>
      <c r="BO90" s="153">
        <v>9.5</v>
      </c>
      <c r="BP90" s="153">
        <v>9.5</v>
      </c>
      <c r="BQ90" s="153"/>
      <c r="BR90" s="153"/>
      <c r="BS90" s="153">
        <v>0.5</v>
      </c>
      <c r="BT90" s="162">
        <v>0.5</v>
      </c>
      <c r="BU90" s="161">
        <f t="shared" si="57"/>
        <v>0</v>
      </c>
      <c r="BV90" s="155"/>
      <c r="BW90" s="155"/>
      <c r="BX90" s="155"/>
      <c r="BY90" s="155"/>
      <c r="BZ90" s="162">
        <f t="shared" si="70"/>
        <v>0</v>
      </c>
      <c r="CA90" s="153"/>
      <c r="CB90" s="153"/>
      <c r="CC90" s="153"/>
      <c r="CD90" s="153"/>
      <c r="CE90" s="161">
        <f t="shared" si="71"/>
        <v>0</v>
      </c>
      <c r="CF90" s="155"/>
      <c r="CG90" s="155"/>
      <c r="CH90" s="155"/>
      <c r="CI90" s="155"/>
      <c r="CJ90" s="161">
        <f t="shared" si="72"/>
        <v>0</v>
      </c>
      <c r="CK90" s="155"/>
      <c r="CL90" s="155"/>
      <c r="CM90" s="155"/>
      <c r="CN90" s="155"/>
      <c r="CO90" s="162">
        <f>CP90+CQ90+CR90+CS90</f>
        <v>10</v>
      </c>
      <c r="CP90" s="153"/>
      <c r="CQ90" s="153">
        <v>9.5</v>
      </c>
      <c r="CR90" s="153"/>
      <c r="CS90" s="162">
        <v>0.5</v>
      </c>
      <c r="CT90" s="161">
        <f t="shared" ref="CT90:CT105" si="76">CU90+CV90+CW90+CX90</f>
        <v>0</v>
      </c>
      <c r="CU90" s="155"/>
      <c r="CV90" s="155"/>
      <c r="CW90" s="155"/>
      <c r="CX90" s="155"/>
      <c r="CY90" s="162">
        <f t="shared" ref="CY90:CY107" si="77">CZ90+DA90+DB90+DC90</f>
        <v>0</v>
      </c>
      <c r="CZ90" s="153"/>
      <c r="DA90" s="153"/>
      <c r="DB90" s="153"/>
      <c r="DC90" s="153"/>
      <c r="DD90" s="162">
        <f>DE90+DF90+DG90+DH90</f>
        <v>10</v>
      </c>
      <c r="DE90" s="153"/>
      <c r="DF90" s="153">
        <v>9.5</v>
      </c>
      <c r="DG90" s="153"/>
      <c r="DH90" s="162">
        <v>0.5</v>
      </c>
      <c r="DI90" s="161">
        <f t="shared" ref="DI90:DI105" si="78">DJ90+DK90+DL90+DM90</f>
        <v>0</v>
      </c>
      <c r="DJ90" s="155"/>
      <c r="DK90" s="155"/>
      <c r="DL90" s="155"/>
      <c r="DM90" s="155"/>
      <c r="DN90" s="162">
        <f t="shared" ref="DN90:DN107" si="79">DO90+DP90+DQ90+DR90</f>
        <v>0</v>
      </c>
      <c r="DO90" s="153"/>
      <c r="DP90" s="153"/>
      <c r="DQ90" s="153"/>
      <c r="DR90" s="153"/>
    </row>
    <row r="91" spans="1:122" ht="70.5" customHeight="1">
      <c r="A91" s="113" t="s">
        <v>145</v>
      </c>
      <c r="B91" s="14">
        <v>6700</v>
      </c>
      <c r="C91" s="92" t="s">
        <v>387</v>
      </c>
      <c r="D91" s="93" t="s">
        <v>387</v>
      </c>
      <c r="E91" s="93" t="s">
        <v>387</v>
      </c>
      <c r="F91" s="93" t="s">
        <v>387</v>
      </c>
      <c r="G91" s="93" t="s">
        <v>387</v>
      </c>
      <c r="H91" s="93" t="s">
        <v>387</v>
      </c>
      <c r="I91" s="93" t="s">
        <v>387</v>
      </c>
      <c r="J91" s="93" t="s">
        <v>387</v>
      </c>
      <c r="K91" s="93" t="s">
        <v>387</v>
      </c>
      <c r="L91" s="93" t="s">
        <v>387</v>
      </c>
      <c r="M91" s="93" t="s">
        <v>387</v>
      </c>
      <c r="N91" s="93" t="s">
        <v>387</v>
      </c>
      <c r="O91" s="93" t="s">
        <v>387</v>
      </c>
      <c r="P91" s="93" t="s">
        <v>387</v>
      </c>
      <c r="Q91" s="94" t="s">
        <v>387</v>
      </c>
      <c r="R91" s="94" t="s">
        <v>387</v>
      </c>
      <c r="S91" s="94" t="s">
        <v>387</v>
      </c>
      <c r="T91" s="94" t="s">
        <v>387</v>
      </c>
      <c r="U91" s="94" t="s">
        <v>387</v>
      </c>
      <c r="V91" s="94" t="s">
        <v>387</v>
      </c>
      <c r="W91" s="94" t="s">
        <v>387</v>
      </c>
      <c r="X91" s="93" t="s">
        <v>387</v>
      </c>
      <c r="Y91" s="93" t="s">
        <v>387</v>
      </c>
      <c r="Z91" s="93" t="s">
        <v>387</v>
      </c>
      <c r="AA91" s="93" t="s">
        <v>387</v>
      </c>
      <c r="AB91" s="93" t="s">
        <v>387</v>
      </c>
      <c r="AC91" s="8" t="s">
        <v>387</v>
      </c>
      <c r="AD91" s="8" t="s">
        <v>387</v>
      </c>
      <c r="AE91" s="8"/>
      <c r="AF91" s="8"/>
      <c r="AG91" s="162">
        <f t="shared" si="34"/>
        <v>0</v>
      </c>
      <c r="AH91" s="162"/>
      <c r="AI91" s="153"/>
      <c r="AJ91" s="153"/>
      <c r="AK91" s="153"/>
      <c r="AL91" s="153"/>
      <c r="AM91" s="153"/>
      <c r="AN91" s="153"/>
      <c r="AO91" s="153"/>
      <c r="AP91" s="162"/>
      <c r="AQ91" s="161">
        <f t="shared" si="35"/>
        <v>0</v>
      </c>
      <c r="AR91" s="155"/>
      <c r="AS91" s="155"/>
      <c r="AT91" s="155"/>
      <c r="AU91" s="155"/>
      <c r="AV91" s="162">
        <f t="shared" si="36"/>
        <v>0</v>
      </c>
      <c r="AW91" s="153"/>
      <c r="AX91" s="153"/>
      <c r="AY91" s="153"/>
      <c r="AZ91" s="153"/>
      <c r="BA91" s="161">
        <f t="shared" si="37"/>
        <v>0</v>
      </c>
      <c r="BB91" s="155"/>
      <c r="BC91" s="155"/>
      <c r="BD91" s="155"/>
      <c r="BE91" s="155"/>
      <c r="BF91" s="161">
        <f t="shared" si="69"/>
        <v>0</v>
      </c>
      <c r="BG91" s="155"/>
      <c r="BH91" s="155"/>
      <c r="BI91" s="155"/>
      <c r="BJ91" s="155"/>
      <c r="BK91" s="162">
        <f t="shared" si="75"/>
        <v>0</v>
      </c>
      <c r="BL91" s="162"/>
      <c r="BM91" s="153"/>
      <c r="BN91" s="153"/>
      <c r="BO91" s="153"/>
      <c r="BP91" s="153"/>
      <c r="BQ91" s="153"/>
      <c r="BR91" s="153"/>
      <c r="BS91" s="153"/>
      <c r="BT91" s="162"/>
      <c r="BU91" s="161">
        <f t="shared" si="57"/>
        <v>0</v>
      </c>
      <c r="BV91" s="155"/>
      <c r="BW91" s="155"/>
      <c r="BX91" s="155"/>
      <c r="BY91" s="155"/>
      <c r="BZ91" s="162">
        <f t="shared" si="70"/>
        <v>0</v>
      </c>
      <c r="CA91" s="153"/>
      <c r="CB91" s="153"/>
      <c r="CC91" s="153"/>
      <c r="CD91" s="153"/>
      <c r="CE91" s="161">
        <f t="shared" si="71"/>
        <v>0</v>
      </c>
      <c r="CF91" s="155"/>
      <c r="CG91" s="155"/>
      <c r="CH91" s="155"/>
      <c r="CI91" s="155"/>
      <c r="CJ91" s="161">
        <f t="shared" si="72"/>
        <v>0</v>
      </c>
      <c r="CK91" s="155"/>
      <c r="CL91" s="155"/>
      <c r="CM91" s="155"/>
      <c r="CN91" s="155"/>
      <c r="CO91" s="162"/>
      <c r="CP91" s="153"/>
      <c r="CQ91" s="153"/>
      <c r="CR91" s="153"/>
      <c r="CS91" s="162"/>
      <c r="CT91" s="161">
        <f t="shared" si="76"/>
        <v>0</v>
      </c>
      <c r="CU91" s="155"/>
      <c r="CV91" s="155"/>
      <c r="CW91" s="155"/>
      <c r="CX91" s="155"/>
      <c r="CY91" s="162">
        <f t="shared" si="77"/>
        <v>0</v>
      </c>
      <c r="CZ91" s="153"/>
      <c r="DA91" s="153"/>
      <c r="DB91" s="153"/>
      <c r="DC91" s="153"/>
      <c r="DD91" s="162"/>
      <c r="DE91" s="153"/>
      <c r="DF91" s="153"/>
      <c r="DG91" s="153"/>
      <c r="DH91" s="162"/>
      <c r="DI91" s="161">
        <f t="shared" si="78"/>
        <v>0</v>
      </c>
      <c r="DJ91" s="155"/>
      <c r="DK91" s="155"/>
      <c r="DL91" s="155"/>
      <c r="DM91" s="155"/>
      <c r="DN91" s="162">
        <f t="shared" si="79"/>
        <v>0</v>
      </c>
      <c r="DO91" s="153"/>
      <c r="DP91" s="153"/>
      <c r="DQ91" s="153"/>
      <c r="DR91" s="153"/>
    </row>
    <row r="92" spans="1:122" ht="0.75" hidden="1" customHeight="1">
      <c r="A92" s="114" t="s">
        <v>92</v>
      </c>
      <c r="B92" s="15"/>
      <c r="C92" s="78"/>
      <c r="D92" s="78"/>
      <c r="E92" s="78"/>
      <c r="F92" s="1245"/>
      <c r="G92" s="78"/>
      <c r="H92" s="78"/>
      <c r="I92" s="78"/>
      <c r="J92" s="78"/>
      <c r="K92" s="78"/>
      <c r="L92" s="78"/>
      <c r="M92" s="78"/>
      <c r="N92" s="78"/>
      <c r="O92" s="78"/>
      <c r="P92" s="78"/>
      <c r="Q92" s="78"/>
      <c r="R92" s="78"/>
      <c r="S92" s="78"/>
      <c r="T92" s="78"/>
      <c r="U92" s="78"/>
      <c r="V92" s="78"/>
      <c r="W92" s="78"/>
      <c r="X92" s="78"/>
      <c r="Y92" s="78"/>
      <c r="Z92" s="78"/>
      <c r="AA92" s="78"/>
      <c r="AB92" s="78"/>
      <c r="AC92" s="16"/>
      <c r="AD92" s="16"/>
      <c r="AE92" s="16"/>
      <c r="AF92" s="16"/>
      <c r="AG92" s="162">
        <f t="shared" si="34"/>
        <v>0</v>
      </c>
      <c r="AH92" s="165"/>
      <c r="AI92" s="160"/>
      <c r="AJ92" s="160"/>
      <c r="AK92" s="160"/>
      <c r="AL92" s="160"/>
      <c r="AM92" s="160"/>
      <c r="AN92" s="160"/>
      <c r="AO92" s="160"/>
      <c r="AP92" s="165"/>
      <c r="AQ92" s="161">
        <f t="shared" si="35"/>
        <v>0</v>
      </c>
      <c r="AR92" s="159"/>
      <c r="AS92" s="159"/>
      <c r="AT92" s="159"/>
      <c r="AU92" s="159"/>
      <c r="AV92" s="162">
        <f t="shared" si="36"/>
        <v>0</v>
      </c>
      <c r="AW92" s="160"/>
      <c r="AX92" s="160"/>
      <c r="AY92" s="160"/>
      <c r="AZ92" s="160"/>
      <c r="BA92" s="161">
        <f t="shared" si="37"/>
        <v>0</v>
      </c>
      <c r="BB92" s="159"/>
      <c r="BC92" s="159"/>
      <c r="BD92" s="159"/>
      <c r="BE92" s="159"/>
      <c r="BF92" s="161">
        <f t="shared" si="69"/>
        <v>0</v>
      </c>
      <c r="BG92" s="159"/>
      <c r="BH92" s="159"/>
      <c r="BI92" s="159"/>
      <c r="BJ92" s="159"/>
      <c r="BK92" s="162">
        <f t="shared" si="75"/>
        <v>0</v>
      </c>
      <c r="BL92" s="165"/>
      <c r="BM92" s="160"/>
      <c r="BN92" s="160"/>
      <c r="BO92" s="160"/>
      <c r="BP92" s="160"/>
      <c r="BQ92" s="160"/>
      <c r="BR92" s="160"/>
      <c r="BS92" s="160"/>
      <c r="BT92" s="165"/>
      <c r="BU92" s="161">
        <f t="shared" si="57"/>
        <v>0</v>
      </c>
      <c r="BV92" s="159"/>
      <c r="BW92" s="159"/>
      <c r="BX92" s="159"/>
      <c r="BY92" s="159"/>
      <c r="BZ92" s="162">
        <f t="shared" si="70"/>
        <v>0</v>
      </c>
      <c r="CA92" s="160"/>
      <c r="CB92" s="160"/>
      <c r="CC92" s="160"/>
      <c r="CD92" s="160"/>
      <c r="CE92" s="161">
        <f t="shared" si="71"/>
        <v>0</v>
      </c>
      <c r="CF92" s="159"/>
      <c r="CG92" s="159"/>
      <c r="CH92" s="159"/>
      <c r="CI92" s="159"/>
      <c r="CJ92" s="161">
        <f t="shared" si="72"/>
        <v>0</v>
      </c>
      <c r="CK92" s="159"/>
      <c r="CL92" s="159"/>
      <c r="CM92" s="159"/>
      <c r="CN92" s="159"/>
      <c r="CO92" s="165"/>
      <c r="CP92" s="160"/>
      <c r="CQ92" s="160"/>
      <c r="CR92" s="160"/>
      <c r="CS92" s="165"/>
      <c r="CT92" s="161">
        <f t="shared" si="76"/>
        <v>0</v>
      </c>
      <c r="CU92" s="159"/>
      <c r="CV92" s="159"/>
      <c r="CW92" s="159"/>
      <c r="CX92" s="159"/>
      <c r="CY92" s="162">
        <f t="shared" si="77"/>
        <v>0</v>
      </c>
      <c r="CZ92" s="160"/>
      <c r="DA92" s="160"/>
      <c r="DB92" s="160"/>
      <c r="DC92" s="160"/>
      <c r="DD92" s="165"/>
      <c r="DE92" s="160"/>
      <c r="DF92" s="160"/>
      <c r="DG92" s="160"/>
      <c r="DH92" s="165"/>
      <c r="DI92" s="161">
        <f t="shared" si="78"/>
        <v>0</v>
      </c>
      <c r="DJ92" s="159"/>
      <c r="DK92" s="159"/>
      <c r="DL92" s="159"/>
      <c r="DM92" s="159"/>
      <c r="DN92" s="162">
        <f t="shared" si="79"/>
        <v>0</v>
      </c>
      <c r="DO92" s="160"/>
      <c r="DP92" s="160"/>
      <c r="DQ92" s="160"/>
      <c r="DR92" s="160"/>
    </row>
    <row r="93" spans="1:122" ht="0.75" hidden="1" customHeight="1">
      <c r="A93" s="115" t="s">
        <v>93</v>
      </c>
      <c r="B93" s="17"/>
      <c r="C93" s="59"/>
      <c r="D93" s="59"/>
      <c r="E93" s="59"/>
      <c r="F93" s="1246"/>
      <c r="G93" s="59"/>
      <c r="H93" s="59"/>
      <c r="I93" s="59"/>
      <c r="J93" s="59"/>
      <c r="K93" s="59"/>
      <c r="L93" s="59"/>
      <c r="M93" s="59"/>
      <c r="N93" s="59"/>
      <c r="O93" s="59"/>
      <c r="P93" s="59"/>
      <c r="Q93" s="59"/>
      <c r="R93" s="59"/>
      <c r="S93" s="59"/>
      <c r="T93" s="59"/>
      <c r="U93" s="59"/>
      <c r="V93" s="59"/>
      <c r="W93" s="59"/>
      <c r="X93" s="59"/>
      <c r="Y93" s="59"/>
      <c r="Z93" s="59"/>
      <c r="AA93" s="59"/>
      <c r="AB93" s="59"/>
      <c r="AC93" s="18"/>
      <c r="AD93" s="18"/>
      <c r="AE93" s="18"/>
      <c r="AF93" s="18"/>
      <c r="AG93" s="162">
        <f t="shared" si="34"/>
        <v>0</v>
      </c>
      <c r="AH93" s="162"/>
      <c r="AI93" s="162"/>
      <c r="AJ93" s="162"/>
      <c r="AK93" s="162"/>
      <c r="AL93" s="162"/>
      <c r="AM93" s="162"/>
      <c r="AN93" s="162"/>
      <c r="AO93" s="162"/>
      <c r="AP93" s="162"/>
      <c r="AQ93" s="161">
        <f t="shared" si="35"/>
        <v>0</v>
      </c>
      <c r="AR93" s="161"/>
      <c r="AS93" s="161"/>
      <c r="AT93" s="161"/>
      <c r="AU93" s="161"/>
      <c r="AV93" s="162">
        <f t="shared" si="36"/>
        <v>0</v>
      </c>
      <c r="AW93" s="162"/>
      <c r="AX93" s="162"/>
      <c r="AY93" s="162"/>
      <c r="AZ93" s="162"/>
      <c r="BA93" s="161">
        <f t="shared" si="37"/>
        <v>0</v>
      </c>
      <c r="BB93" s="161"/>
      <c r="BC93" s="161"/>
      <c r="BD93" s="161"/>
      <c r="BE93" s="161"/>
      <c r="BF93" s="161">
        <f t="shared" si="69"/>
        <v>0</v>
      </c>
      <c r="BG93" s="161"/>
      <c r="BH93" s="161"/>
      <c r="BI93" s="161"/>
      <c r="BJ93" s="161"/>
      <c r="BK93" s="162">
        <f t="shared" si="75"/>
        <v>0</v>
      </c>
      <c r="BL93" s="162"/>
      <c r="BM93" s="162"/>
      <c r="BN93" s="162"/>
      <c r="BO93" s="162"/>
      <c r="BP93" s="162"/>
      <c r="BQ93" s="162"/>
      <c r="BR93" s="162"/>
      <c r="BS93" s="162"/>
      <c r="BT93" s="162"/>
      <c r="BU93" s="161">
        <f t="shared" si="57"/>
        <v>0</v>
      </c>
      <c r="BV93" s="161"/>
      <c r="BW93" s="161"/>
      <c r="BX93" s="161"/>
      <c r="BY93" s="161"/>
      <c r="BZ93" s="162">
        <f t="shared" si="70"/>
        <v>0</v>
      </c>
      <c r="CA93" s="162"/>
      <c r="CB93" s="162"/>
      <c r="CC93" s="162"/>
      <c r="CD93" s="162"/>
      <c r="CE93" s="161">
        <f t="shared" si="71"/>
        <v>0</v>
      </c>
      <c r="CF93" s="161"/>
      <c r="CG93" s="161"/>
      <c r="CH93" s="161"/>
      <c r="CI93" s="161"/>
      <c r="CJ93" s="161">
        <f t="shared" si="72"/>
        <v>0</v>
      </c>
      <c r="CK93" s="161"/>
      <c r="CL93" s="161"/>
      <c r="CM93" s="161"/>
      <c r="CN93" s="161"/>
      <c r="CO93" s="162"/>
      <c r="CP93" s="162"/>
      <c r="CQ93" s="162"/>
      <c r="CR93" s="162"/>
      <c r="CS93" s="162"/>
      <c r="CT93" s="161">
        <f t="shared" si="76"/>
        <v>0</v>
      </c>
      <c r="CU93" s="161"/>
      <c r="CV93" s="161"/>
      <c r="CW93" s="161"/>
      <c r="CX93" s="161"/>
      <c r="CY93" s="162">
        <f t="shared" si="77"/>
        <v>0</v>
      </c>
      <c r="CZ93" s="162"/>
      <c r="DA93" s="162"/>
      <c r="DB93" s="162"/>
      <c r="DC93" s="162"/>
      <c r="DD93" s="162"/>
      <c r="DE93" s="162"/>
      <c r="DF93" s="162"/>
      <c r="DG93" s="162"/>
      <c r="DH93" s="162"/>
      <c r="DI93" s="161">
        <f t="shared" si="78"/>
        <v>0</v>
      </c>
      <c r="DJ93" s="161"/>
      <c r="DK93" s="161"/>
      <c r="DL93" s="161"/>
      <c r="DM93" s="161"/>
      <c r="DN93" s="162">
        <f t="shared" si="79"/>
        <v>0</v>
      </c>
      <c r="DO93" s="162"/>
      <c r="DP93" s="162"/>
      <c r="DQ93" s="162"/>
      <c r="DR93" s="162"/>
    </row>
    <row r="94" spans="1:122" ht="12.75" hidden="1" customHeight="1">
      <c r="A94" s="113" t="s">
        <v>93</v>
      </c>
      <c r="B94" s="14"/>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12"/>
      <c r="AD94" s="12"/>
      <c r="AE94" s="12"/>
      <c r="AF94" s="12"/>
      <c r="AG94" s="162">
        <f t="shared" si="34"/>
        <v>0</v>
      </c>
      <c r="AH94" s="162"/>
      <c r="AI94" s="153"/>
      <c r="AJ94" s="153"/>
      <c r="AK94" s="153"/>
      <c r="AL94" s="153"/>
      <c r="AM94" s="153"/>
      <c r="AN94" s="153"/>
      <c r="AO94" s="153"/>
      <c r="AP94" s="162"/>
      <c r="AQ94" s="161">
        <f t="shared" si="35"/>
        <v>0</v>
      </c>
      <c r="AR94" s="155"/>
      <c r="AS94" s="155"/>
      <c r="AT94" s="155"/>
      <c r="AU94" s="155"/>
      <c r="AV94" s="162">
        <f t="shared" si="36"/>
        <v>0</v>
      </c>
      <c r="AW94" s="153"/>
      <c r="AX94" s="153"/>
      <c r="AY94" s="153"/>
      <c r="AZ94" s="153"/>
      <c r="BA94" s="161">
        <f t="shared" si="37"/>
        <v>0</v>
      </c>
      <c r="BB94" s="155"/>
      <c r="BC94" s="155"/>
      <c r="BD94" s="155"/>
      <c r="BE94" s="155"/>
      <c r="BF94" s="161">
        <f t="shared" si="69"/>
        <v>0</v>
      </c>
      <c r="BG94" s="155"/>
      <c r="BH94" s="155"/>
      <c r="BI94" s="155"/>
      <c r="BJ94" s="155"/>
      <c r="BK94" s="162">
        <f t="shared" si="75"/>
        <v>0</v>
      </c>
      <c r="BL94" s="162"/>
      <c r="BM94" s="153"/>
      <c r="BN94" s="153"/>
      <c r="BO94" s="153"/>
      <c r="BP94" s="153"/>
      <c r="BQ94" s="153"/>
      <c r="BR94" s="153"/>
      <c r="BS94" s="153"/>
      <c r="BT94" s="162"/>
      <c r="BU94" s="161">
        <f t="shared" si="57"/>
        <v>0</v>
      </c>
      <c r="BV94" s="155"/>
      <c r="BW94" s="155"/>
      <c r="BX94" s="155"/>
      <c r="BY94" s="155"/>
      <c r="BZ94" s="162">
        <f t="shared" si="70"/>
        <v>0</v>
      </c>
      <c r="CA94" s="153"/>
      <c r="CB94" s="153"/>
      <c r="CC94" s="153"/>
      <c r="CD94" s="153"/>
      <c r="CE94" s="161">
        <f t="shared" si="71"/>
        <v>0</v>
      </c>
      <c r="CF94" s="155"/>
      <c r="CG94" s="155"/>
      <c r="CH94" s="155"/>
      <c r="CI94" s="155"/>
      <c r="CJ94" s="161">
        <f t="shared" si="72"/>
        <v>0</v>
      </c>
      <c r="CK94" s="155"/>
      <c r="CL94" s="155"/>
      <c r="CM94" s="155"/>
      <c r="CN94" s="155"/>
      <c r="CO94" s="162"/>
      <c r="CP94" s="153"/>
      <c r="CQ94" s="153"/>
      <c r="CR94" s="153"/>
      <c r="CS94" s="162"/>
      <c r="CT94" s="161">
        <f t="shared" si="76"/>
        <v>0</v>
      </c>
      <c r="CU94" s="155"/>
      <c r="CV94" s="155"/>
      <c r="CW94" s="155"/>
      <c r="CX94" s="155"/>
      <c r="CY94" s="162">
        <f t="shared" si="77"/>
        <v>0</v>
      </c>
      <c r="CZ94" s="153"/>
      <c r="DA94" s="153"/>
      <c r="DB94" s="153"/>
      <c r="DC94" s="153"/>
      <c r="DD94" s="162"/>
      <c r="DE94" s="153"/>
      <c r="DF94" s="153"/>
      <c r="DG94" s="153"/>
      <c r="DH94" s="162"/>
      <c r="DI94" s="161">
        <f t="shared" si="78"/>
        <v>0</v>
      </c>
      <c r="DJ94" s="155"/>
      <c r="DK94" s="155"/>
      <c r="DL94" s="155"/>
      <c r="DM94" s="155"/>
      <c r="DN94" s="162">
        <f t="shared" si="79"/>
        <v>0</v>
      </c>
      <c r="DO94" s="153"/>
      <c r="DP94" s="153"/>
      <c r="DQ94" s="153"/>
      <c r="DR94" s="153"/>
    </row>
    <row r="95" spans="1:122" s="40" customFormat="1" ht="148.5" customHeight="1">
      <c r="A95" s="118" t="s">
        <v>471</v>
      </c>
      <c r="B95" s="37">
        <v>6800</v>
      </c>
      <c r="C95" s="76" t="s">
        <v>387</v>
      </c>
      <c r="D95" s="76" t="s">
        <v>387</v>
      </c>
      <c r="E95" s="76" t="s">
        <v>387</v>
      </c>
      <c r="F95" s="76" t="s">
        <v>387</v>
      </c>
      <c r="G95" s="76" t="s">
        <v>387</v>
      </c>
      <c r="H95" s="76" t="s">
        <v>387</v>
      </c>
      <c r="I95" s="76" t="s">
        <v>387</v>
      </c>
      <c r="J95" s="76" t="s">
        <v>387</v>
      </c>
      <c r="K95" s="76" t="s">
        <v>387</v>
      </c>
      <c r="L95" s="76" t="s">
        <v>387</v>
      </c>
      <c r="M95" s="76" t="s">
        <v>387</v>
      </c>
      <c r="N95" s="76" t="s">
        <v>387</v>
      </c>
      <c r="O95" s="76" t="s">
        <v>387</v>
      </c>
      <c r="P95" s="76" t="s">
        <v>387</v>
      </c>
      <c r="Q95" s="77" t="s">
        <v>387</v>
      </c>
      <c r="R95" s="77" t="s">
        <v>387</v>
      </c>
      <c r="S95" s="77" t="s">
        <v>387</v>
      </c>
      <c r="T95" s="77" t="s">
        <v>387</v>
      </c>
      <c r="U95" s="77" t="s">
        <v>387</v>
      </c>
      <c r="V95" s="77" t="s">
        <v>387</v>
      </c>
      <c r="W95" s="77" t="s">
        <v>387</v>
      </c>
      <c r="X95" s="76" t="s">
        <v>387</v>
      </c>
      <c r="Y95" s="76" t="s">
        <v>387</v>
      </c>
      <c r="Z95" s="76" t="s">
        <v>387</v>
      </c>
      <c r="AA95" s="76" t="s">
        <v>387</v>
      </c>
      <c r="AB95" s="76" t="s">
        <v>387</v>
      </c>
      <c r="AC95" s="38" t="s">
        <v>387</v>
      </c>
      <c r="AD95" s="38" t="s">
        <v>387</v>
      </c>
      <c r="AE95" s="38"/>
      <c r="AF95" s="38"/>
      <c r="AG95" s="168">
        <f t="shared" si="34"/>
        <v>1453.1</v>
      </c>
      <c r="AH95" s="168">
        <f t="shared" si="34"/>
        <v>1418.1</v>
      </c>
      <c r="AI95" s="157">
        <f>AI98+AI104+AI106+AI109</f>
        <v>0</v>
      </c>
      <c r="AJ95" s="157"/>
      <c r="AK95" s="157">
        <f>AK98+AK104+AK106+AK109</f>
        <v>0</v>
      </c>
      <c r="AL95" s="157"/>
      <c r="AM95" s="157">
        <f>AM98+AM104+AM106+AM109</f>
        <v>0</v>
      </c>
      <c r="AN95" s="157"/>
      <c r="AO95" s="157">
        <f>AO98+AO108+AO109</f>
        <v>1453.1</v>
      </c>
      <c r="AP95" s="157">
        <f>AP98+AP108+AP109</f>
        <v>1418.1</v>
      </c>
      <c r="AQ95" s="167">
        <f>AR95+AS95+AT95+AU95</f>
        <v>1350.8</v>
      </c>
      <c r="AR95" s="156">
        <f>AR98+AR104+AR106+AR109</f>
        <v>0</v>
      </c>
      <c r="AS95" s="156">
        <f>AS98+AS104+AS106+AS109</f>
        <v>0</v>
      </c>
      <c r="AT95" s="156">
        <f>AT98+AT104+AT106+AT109</f>
        <v>0</v>
      </c>
      <c r="AU95" s="156">
        <f>AU98+AU108+AU109</f>
        <v>1350.8</v>
      </c>
      <c r="AV95" s="168">
        <f t="shared" si="36"/>
        <v>1269.7</v>
      </c>
      <c r="AW95" s="157">
        <f>AW98+AW104+AW106+AW109</f>
        <v>0</v>
      </c>
      <c r="AX95" s="157">
        <f>AX98+AX104+AX106+AX109</f>
        <v>0</v>
      </c>
      <c r="AY95" s="157">
        <f>AY98+AY104+AY106+AY109</f>
        <v>0</v>
      </c>
      <c r="AZ95" s="157">
        <f>AZ98+AZ108+AZ109</f>
        <v>1269.7</v>
      </c>
      <c r="BA95" s="167">
        <f t="shared" si="37"/>
        <v>1250.9000000000001</v>
      </c>
      <c r="BB95" s="156">
        <f>BB98+BB104+BB106+BB109</f>
        <v>0</v>
      </c>
      <c r="BC95" s="156">
        <f>BC98+BC104+BC106+BC109</f>
        <v>0</v>
      </c>
      <c r="BD95" s="156">
        <f>BD98+BD104+BD106+BD109</f>
        <v>0</v>
      </c>
      <c r="BE95" s="156">
        <f>BE98+BE108+BE109</f>
        <v>1250.9000000000001</v>
      </c>
      <c r="BF95" s="167">
        <f t="shared" si="69"/>
        <v>1250.9000000000001</v>
      </c>
      <c r="BG95" s="156">
        <f>BG98+BG104+BG106+BG109</f>
        <v>0</v>
      </c>
      <c r="BH95" s="156">
        <f>BH98+BH104+BH106+BH109</f>
        <v>0</v>
      </c>
      <c r="BI95" s="156">
        <f>BI98+BI104+BI106+BI109</f>
        <v>0</v>
      </c>
      <c r="BJ95" s="156">
        <f>BJ98+BJ108+BJ109</f>
        <v>1250.9000000000001</v>
      </c>
      <c r="BK95" s="168">
        <f t="shared" si="75"/>
        <v>1451.4</v>
      </c>
      <c r="BL95" s="168">
        <f>BN95+BP95+BR95+BT95</f>
        <v>1416.3999999999999</v>
      </c>
      <c r="BM95" s="157">
        <f>BM98+BM104+BM106+BM109</f>
        <v>0</v>
      </c>
      <c r="BN95" s="157"/>
      <c r="BO95" s="157">
        <f>BO98+BO104+BO106+BO109</f>
        <v>0</v>
      </c>
      <c r="BP95" s="157"/>
      <c r="BQ95" s="157">
        <f>BQ98+BQ104+BQ106+BQ109</f>
        <v>0</v>
      </c>
      <c r="BR95" s="157"/>
      <c r="BS95" s="157">
        <f>BS98+BS108+BS109</f>
        <v>1451.4</v>
      </c>
      <c r="BT95" s="157">
        <f>BT98+BT108+BT109</f>
        <v>1416.3999999999999</v>
      </c>
      <c r="BU95" s="167">
        <f t="shared" si="57"/>
        <v>1350.8</v>
      </c>
      <c r="BV95" s="156">
        <f>BV98+BV104+BV106+BV109</f>
        <v>0</v>
      </c>
      <c r="BW95" s="156">
        <f>BW98+BW104+BW106+BW109</f>
        <v>0</v>
      </c>
      <c r="BX95" s="156">
        <f>BX98+BX104+BX106+BX109</f>
        <v>0</v>
      </c>
      <c r="BY95" s="156">
        <f>BY98+BY108+BY109</f>
        <v>1350.8</v>
      </c>
      <c r="BZ95" s="168">
        <f t="shared" si="70"/>
        <v>1269.7</v>
      </c>
      <c r="CA95" s="157">
        <f>CA98+CA104+CA106+CA109</f>
        <v>0</v>
      </c>
      <c r="CB95" s="157">
        <f>CB98+CB104+CB106+CB109</f>
        <v>0</v>
      </c>
      <c r="CC95" s="157">
        <f>CC98+CC104+CC106+CC109</f>
        <v>0</v>
      </c>
      <c r="CD95" s="157">
        <f>CD98+CD108+CD109</f>
        <v>1269.7</v>
      </c>
      <c r="CE95" s="167">
        <f t="shared" si="71"/>
        <v>1250.9000000000001</v>
      </c>
      <c r="CF95" s="156">
        <f>CF98+CF104+CF106+CF109</f>
        <v>0</v>
      </c>
      <c r="CG95" s="156">
        <f>CG98+CG104+CG106+CG109</f>
        <v>0</v>
      </c>
      <c r="CH95" s="156">
        <f>CH98+CH104+CH106+CH109</f>
        <v>0</v>
      </c>
      <c r="CI95" s="156">
        <f>CI98+CI108+CI109</f>
        <v>1250.9000000000001</v>
      </c>
      <c r="CJ95" s="167">
        <f t="shared" si="72"/>
        <v>1250.9000000000001</v>
      </c>
      <c r="CK95" s="156">
        <f>CK98+CK104+CK106+CK109</f>
        <v>0</v>
      </c>
      <c r="CL95" s="156">
        <f>CL98+CL104+CL106+CL109</f>
        <v>0</v>
      </c>
      <c r="CM95" s="156">
        <f>CM98+CM104+CM106+CM109</f>
        <v>0</v>
      </c>
      <c r="CN95" s="156">
        <f>CN98+CN108+CN109</f>
        <v>1250.9000000000001</v>
      </c>
      <c r="CO95" s="168">
        <f>CP95+CQ95+CR95+CS95</f>
        <v>1418.1</v>
      </c>
      <c r="CP95" s="157"/>
      <c r="CQ95" s="157"/>
      <c r="CR95" s="157"/>
      <c r="CS95" s="157">
        <f>CS98+CS108+CS109</f>
        <v>1418.1</v>
      </c>
      <c r="CT95" s="167">
        <f t="shared" si="76"/>
        <v>1350.8</v>
      </c>
      <c r="CU95" s="156">
        <f>CU98+CU104+CU106+CU109</f>
        <v>0</v>
      </c>
      <c r="CV95" s="156">
        <f>CV98+CV104+CV106+CV109</f>
        <v>0</v>
      </c>
      <c r="CW95" s="156">
        <f>CW98+CW104+CW106+CW109</f>
        <v>0</v>
      </c>
      <c r="CX95" s="156">
        <f>CX98+CX108+CX109</f>
        <v>1350.8</v>
      </c>
      <c r="CY95" s="168">
        <f t="shared" si="77"/>
        <v>1269.7</v>
      </c>
      <c r="CZ95" s="157">
        <f>CZ98+CZ104+CZ106+CZ109</f>
        <v>0</v>
      </c>
      <c r="DA95" s="157">
        <f>DA98+DA104+DA106+DA109</f>
        <v>0</v>
      </c>
      <c r="DB95" s="157">
        <f>DB98+DB104+DB106+DB109</f>
        <v>0</v>
      </c>
      <c r="DC95" s="157">
        <f>DC98+DC108+DC109</f>
        <v>1269.7</v>
      </c>
      <c r="DD95" s="168">
        <f>DE95+DF95+DG95+DH95</f>
        <v>1416.3999999999999</v>
      </c>
      <c r="DE95" s="157"/>
      <c r="DF95" s="157"/>
      <c r="DG95" s="157"/>
      <c r="DH95" s="157">
        <f>DH98+DH108+DH109</f>
        <v>1416.3999999999999</v>
      </c>
      <c r="DI95" s="167">
        <f t="shared" si="78"/>
        <v>1350.8</v>
      </c>
      <c r="DJ95" s="156">
        <f>DJ98+DJ104+DJ106+DJ109</f>
        <v>0</v>
      </c>
      <c r="DK95" s="156">
        <f>DK98+DK104+DK106+DK109</f>
        <v>0</v>
      </c>
      <c r="DL95" s="156">
        <f>DL98+DL104+DL106+DL109</f>
        <v>0</v>
      </c>
      <c r="DM95" s="156">
        <f>DM98+DM108+DM109</f>
        <v>1350.8</v>
      </c>
      <c r="DN95" s="168">
        <f t="shared" si="79"/>
        <v>1269.7</v>
      </c>
      <c r="DO95" s="157">
        <f>DO98+DO104+DO106+DO109</f>
        <v>0</v>
      </c>
      <c r="DP95" s="157">
        <f>DP98+DP104+DP106+DP109</f>
        <v>0</v>
      </c>
      <c r="DQ95" s="157">
        <f>DQ98+DQ104+DQ106+DQ109</f>
        <v>0</v>
      </c>
      <c r="DR95" s="157">
        <f>DR98+DR108+DR109</f>
        <v>1269.7</v>
      </c>
    </row>
    <row r="96" spans="1:122" ht="12.75" hidden="1" customHeight="1">
      <c r="A96" s="122" t="s">
        <v>92</v>
      </c>
      <c r="B96" s="30"/>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16"/>
      <c r="AD96" s="16"/>
      <c r="AE96" s="16"/>
      <c r="AF96" s="16"/>
      <c r="AG96" s="162">
        <f t="shared" si="34"/>
        <v>0</v>
      </c>
      <c r="AH96" s="165"/>
      <c r="AI96" s="160"/>
      <c r="AJ96" s="160"/>
      <c r="AK96" s="160"/>
      <c r="AL96" s="160"/>
      <c r="AM96" s="160"/>
      <c r="AN96" s="160"/>
      <c r="AO96" s="160"/>
      <c r="AP96" s="165"/>
      <c r="AQ96" s="161">
        <f t="shared" si="35"/>
        <v>0</v>
      </c>
      <c r="AR96" s="159"/>
      <c r="AS96" s="159"/>
      <c r="AT96" s="159"/>
      <c r="AU96" s="159"/>
      <c r="AV96" s="162">
        <f t="shared" si="36"/>
        <v>0</v>
      </c>
      <c r="AW96" s="160"/>
      <c r="AX96" s="160"/>
      <c r="AY96" s="160"/>
      <c r="AZ96" s="160"/>
      <c r="BA96" s="161">
        <f t="shared" si="37"/>
        <v>0</v>
      </c>
      <c r="BB96" s="159"/>
      <c r="BC96" s="159"/>
      <c r="BD96" s="159"/>
      <c r="BE96" s="159"/>
      <c r="BF96" s="161">
        <f t="shared" si="69"/>
        <v>0</v>
      </c>
      <c r="BG96" s="159"/>
      <c r="BH96" s="159"/>
      <c r="BI96" s="159"/>
      <c r="BJ96" s="159"/>
      <c r="BK96" s="162">
        <f t="shared" si="75"/>
        <v>0</v>
      </c>
      <c r="BL96" s="165"/>
      <c r="BM96" s="160"/>
      <c r="BN96" s="160"/>
      <c r="BO96" s="160"/>
      <c r="BP96" s="160"/>
      <c r="BQ96" s="160"/>
      <c r="BR96" s="160"/>
      <c r="BS96" s="160"/>
      <c r="BT96" s="165"/>
      <c r="BU96" s="161">
        <f t="shared" si="57"/>
        <v>0</v>
      </c>
      <c r="BV96" s="159"/>
      <c r="BW96" s="159"/>
      <c r="BX96" s="159"/>
      <c r="BY96" s="159"/>
      <c r="BZ96" s="162">
        <f t="shared" si="70"/>
        <v>0</v>
      </c>
      <c r="CA96" s="160"/>
      <c r="CB96" s="160"/>
      <c r="CC96" s="160"/>
      <c r="CD96" s="160"/>
      <c r="CE96" s="161">
        <f t="shared" si="71"/>
        <v>0</v>
      </c>
      <c r="CF96" s="159"/>
      <c r="CG96" s="159"/>
      <c r="CH96" s="159"/>
      <c r="CI96" s="159"/>
      <c r="CJ96" s="161">
        <f t="shared" si="72"/>
        <v>0</v>
      </c>
      <c r="CK96" s="159"/>
      <c r="CL96" s="159"/>
      <c r="CM96" s="159"/>
      <c r="CN96" s="159"/>
      <c r="CO96" s="165"/>
      <c r="CP96" s="160"/>
      <c r="CQ96" s="160"/>
      <c r="CR96" s="160"/>
      <c r="CS96" s="165"/>
      <c r="CT96" s="161">
        <f t="shared" si="76"/>
        <v>0</v>
      </c>
      <c r="CU96" s="159"/>
      <c r="CV96" s="159"/>
      <c r="CW96" s="159"/>
      <c r="CX96" s="159"/>
      <c r="CY96" s="162">
        <f t="shared" si="77"/>
        <v>0</v>
      </c>
      <c r="CZ96" s="160"/>
      <c r="DA96" s="160"/>
      <c r="DB96" s="160"/>
      <c r="DC96" s="160"/>
      <c r="DD96" s="165"/>
      <c r="DE96" s="160"/>
      <c r="DF96" s="160"/>
      <c r="DG96" s="160"/>
      <c r="DH96" s="165"/>
      <c r="DI96" s="161">
        <f t="shared" si="78"/>
        <v>0</v>
      </c>
      <c r="DJ96" s="159"/>
      <c r="DK96" s="159"/>
      <c r="DL96" s="159"/>
      <c r="DM96" s="159"/>
      <c r="DN96" s="162">
        <f t="shared" si="79"/>
        <v>0</v>
      </c>
      <c r="DO96" s="160"/>
      <c r="DP96" s="160"/>
      <c r="DQ96" s="160"/>
      <c r="DR96" s="160"/>
    </row>
    <row r="97" spans="1:122" ht="12.75" hidden="1" customHeight="1">
      <c r="A97" s="123"/>
      <c r="B97" s="31"/>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18"/>
      <c r="AD97" s="18"/>
      <c r="AE97" s="18"/>
      <c r="AF97" s="18"/>
      <c r="AG97" s="162">
        <f t="shared" si="34"/>
        <v>0</v>
      </c>
      <c r="AH97" s="162"/>
      <c r="AI97" s="162"/>
      <c r="AJ97" s="162"/>
      <c r="AK97" s="162"/>
      <c r="AL97" s="162"/>
      <c r="AM97" s="162"/>
      <c r="AN97" s="162"/>
      <c r="AO97" s="162"/>
      <c r="AP97" s="162"/>
      <c r="AQ97" s="161">
        <f t="shared" si="35"/>
        <v>0</v>
      </c>
      <c r="AR97" s="161"/>
      <c r="AS97" s="161"/>
      <c r="AT97" s="161"/>
      <c r="AU97" s="161"/>
      <c r="AV97" s="162">
        <f t="shared" si="36"/>
        <v>0</v>
      </c>
      <c r="AW97" s="162"/>
      <c r="AX97" s="162"/>
      <c r="AY97" s="162"/>
      <c r="AZ97" s="162"/>
      <c r="BA97" s="161">
        <f t="shared" si="37"/>
        <v>0</v>
      </c>
      <c r="BB97" s="161"/>
      <c r="BC97" s="161"/>
      <c r="BD97" s="161"/>
      <c r="BE97" s="161"/>
      <c r="BF97" s="161">
        <f t="shared" si="69"/>
        <v>0</v>
      </c>
      <c r="BG97" s="161"/>
      <c r="BH97" s="161"/>
      <c r="BI97" s="161"/>
      <c r="BJ97" s="161"/>
      <c r="BK97" s="162">
        <f t="shared" si="75"/>
        <v>0</v>
      </c>
      <c r="BL97" s="162"/>
      <c r="BM97" s="162"/>
      <c r="BN97" s="162"/>
      <c r="BO97" s="162"/>
      <c r="BP97" s="162"/>
      <c r="BQ97" s="162"/>
      <c r="BR97" s="162"/>
      <c r="BS97" s="162"/>
      <c r="BT97" s="162"/>
      <c r="BU97" s="161">
        <f t="shared" si="57"/>
        <v>0</v>
      </c>
      <c r="BV97" s="161"/>
      <c r="BW97" s="161"/>
      <c r="BX97" s="161"/>
      <c r="BY97" s="161"/>
      <c r="BZ97" s="162">
        <f t="shared" si="70"/>
        <v>0</v>
      </c>
      <c r="CA97" s="162"/>
      <c r="CB97" s="162"/>
      <c r="CC97" s="162"/>
      <c r="CD97" s="162"/>
      <c r="CE97" s="161">
        <f t="shared" si="71"/>
        <v>0</v>
      </c>
      <c r="CF97" s="161"/>
      <c r="CG97" s="161"/>
      <c r="CH97" s="161"/>
      <c r="CI97" s="161"/>
      <c r="CJ97" s="161">
        <f t="shared" si="72"/>
        <v>0</v>
      </c>
      <c r="CK97" s="161"/>
      <c r="CL97" s="161"/>
      <c r="CM97" s="161"/>
      <c r="CN97" s="161"/>
      <c r="CO97" s="162"/>
      <c r="CP97" s="162"/>
      <c r="CQ97" s="162"/>
      <c r="CR97" s="162"/>
      <c r="CS97" s="162"/>
      <c r="CT97" s="161">
        <f t="shared" si="76"/>
        <v>0</v>
      </c>
      <c r="CU97" s="161"/>
      <c r="CV97" s="161"/>
      <c r="CW97" s="161"/>
      <c r="CX97" s="161"/>
      <c r="CY97" s="162">
        <f t="shared" si="77"/>
        <v>0</v>
      </c>
      <c r="CZ97" s="162"/>
      <c r="DA97" s="162"/>
      <c r="DB97" s="162"/>
      <c r="DC97" s="162"/>
      <c r="DD97" s="162"/>
      <c r="DE97" s="162"/>
      <c r="DF97" s="162"/>
      <c r="DG97" s="162"/>
      <c r="DH97" s="162"/>
      <c r="DI97" s="161">
        <f t="shared" si="78"/>
        <v>0</v>
      </c>
      <c r="DJ97" s="161"/>
      <c r="DK97" s="161"/>
      <c r="DL97" s="161"/>
      <c r="DM97" s="161"/>
      <c r="DN97" s="162">
        <f t="shared" si="79"/>
        <v>0</v>
      </c>
      <c r="DO97" s="162"/>
      <c r="DP97" s="162"/>
      <c r="DQ97" s="162"/>
      <c r="DR97" s="162"/>
    </row>
    <row r="98" spans="1:122" ht="17.25" customHeight="1">
      <c r="A98" s="124"/>
      <c r="B98" s="32"/>
      <c r="C98" s="1095" t="s">
        <v>124</v>
      </c>
      <c r="D98" s="1314" t="s">
        <v>490</v>
      </c>
      <c r="E98" s="1281" t="s">
        <v>125</v>
      </c>
      <c r="F98" s="66"/>
      <c r="G98" s="66"/>
      <c r="H98" s="66"/>
      <c r="I98" s="66"/>
      <c r="J98" s="66"/>
      <c r="K98" s="66"/>
      <c r="L98" s="66"/>
      <c r="M98" s="1229" t="s">
        <v>455</v>
      </c>
      <c r="N98" s="60" t="s">
        <v>424</v>
      </c>
      <c r="O98" s="67" t="s">
        <v>74</v>
      </c>
      <c r="P98" s="66">
        <v>38</v>
      </c>
      <c r="Q98" s="66"/>
      <c r="R98" s="66"/>
      <c r="S98" s="66"/>
      <c r="T98" s="66"/>
      <c r="U98" s="66"/>
      <c r="V98" s="66"/>
      <c r="W98" s="1095" t="s">
        <v>45</v>
      </c>
      <c r="X98" s="1180" t="s">
        <v>495</v>
      </c>
      <c r="Y98" s="1180" t="s">
        <v>46</v>
      </c>
      <c r="Z98" s="1270" t="s">
        <v>54</v>
      </c>
      <c r="AA98" s="73" t="s">
        <v>424</v>
      </c>
      <c r="AB98" s="1270" t="s">
        <v>187</v>
      </c>
      <c r="AC98" s="12"/>
      <c r="AD98" s="12" t="s">
        <v>160</v>
      </c>
      <c r="AE98" s="12"/>
      <c r="AF98" s="12"/>
      <c r="AG98" s="162">
        <f t="shared" si="34"/>
        <v>1210</v>
      </c>
      <c r="AH98" s="162">
        <f t="shared" si="34"/>
        <v>1179.3</v>
      </c>
      <c r="AI98" s="153"/>
      <c r="AJ98" s="153"/>
      <c r="AK98" s="153"/>
      <c r="AL98" s="153"/>
      <c r="AM98" s="153"/>
      <c r="AN98" s="153"/>
      <c r="AO98" s="153">
        <f>AO99+AO100+AO101+AO102</f>
        <v>1210</v>
      </c>
      <c r="AP98" s="153">
        <f>AP99+AP100+AP101+AP102</f>
        <v>1179.3</v>
      </c>
      <c r="AQ98" s="161">
        <f t="shared" si="35"/>
        <v>1116.7</v>
      </c>
      <c r="AR98" s="155"/>
      <c r="AS98" s="155"/>
      <c r="AT98" s="155"/>
      <c r="AU98" s="155">
        <f>AU99+AU100+AU101+AU102</f>
        <v>1116.7</v>
      </c>
      <c r="AV98" s="162">
        <f t="shared" si="36"/>
        <v>1028.3</v>
      </c>
      <c r="AW98" s="153"/>
      <c r="AX98" s="153"/>
      <c r="AY98" s="153"/>
      <c r="AZ98" s="153">
        <f>AZ99+AZ100+AZ101+AZ102</f>
        <v>1028.3</v>
      </c>
      <c r="BA98" s="161">
        <f t="shared" si="37"/>
        <v>1009.5</v>
      </c>
      <c r="BB98" s="155"/>
      <c r="BC98" s="155"/>
      <c r="BD98" s="155"/>
      <c r="BE98" s="155">
        <f>BE99+BE100+BE101+BE102</f>
        <v>1009.5</v>
      </c>
      <c r="BF98" s="161">
        <f t="shared" si="69"/>
        <v>1009.5</v>
      </c>
      <c r="BG98" s="155"/>
      <c r="BH98" s="155"/>
      <c r="BI98" s="155"/>
      <c r="BJ98" s="155">
        <f>BJ99+BJ100+BJ101+BJ102</f>
        <v>1009.5</v>
      </c>
      <c r="BK98" s="162">
        <f t="shared" si="75"/>
        <v>1208.3</v>
      </c>
      <c r="BL98" s="162">
        <f t="shared" ref="BL98:BL109" si="80">BN98+BP98+BR98+BT98</f>
        <v>1177.5999999999999</v>
      </c>
      <c r="BM98" s="153"/>
      <c r="BN98" s="153"/>
      <c r="BO98" s="153"/>
      <c r="BP98" s="153"/>
      <c r="BQ98" s="153"/>
      <c r="BR98" s="153"/>
      <c r="BS98" s="153">
        <f>BS99+BS100+BS101+BS102</f>
        <v>1208.3</v>
      </c>
      <c r="BT98" s="153">
        <f>BT99+BT100+BT101+BT102</f>
        <v>1177.5999999999999</v>
      </c>
      <c r="BU98" s="161">
        <f t="shared" si="57"/>
        <v>1116.7</v>
      </c>
      <c r="BV98" s="155"/>
      <c r="BW98" s="155"/>
      <c r="BX98" s="155"/>
      <c r="BY98" s="155">
        <f>BY99+BY100+BY101+BY102</f>
        <v>1116.7</v>
      </c>
      <c r="BZ98" s="162">
        <f t="shared" si="70"/>
        <v>1028.3</v>
      </c>
      <c r="CA98" s="153"/>
      <c r="CB98" s="153"/>
      <c r="CC98" s="153"/>
      <c r="CD98" s="153">
        <f>CD99+CD100+CD101+CD102</f>
        <v>1028.3</v>
      </c>
      <c r="CE98" s="161">
        <f t="shared" si="71"/>
        <v>1009.5</v>
      </c>
      <c r="CF98" s="155"/>
      <c r="CG98" s="155"/>
      <c r="CH98" s="155"/>
      <c r="CI98" s="155">
        <f>CI99+CI100+CI101+CI102</f>
        <v>1009.5</v>
      </c>
      <c r="CJ98" s="161">
        <f t="shared" si="72"/>
        <v>1009.5</v>
      </c>
      <c r="CK98" s="155"/>
      <c r="CL98" s="155"/>
      <c r="CM98" s="155"/>
      <c r="CN98" s="155">
        <f>CN99+CN100+CN101+CN102</f>
        <v>1009.5</v>
      </c>
      <c r="CO98" s="162">
        <f t="shared" ref="CO98:CO109" si="81">CP98+CQ98+CR98+CS98</f>
        <v>1179.3</v>
      </c>
      <c r="CP98" s="153"/>
      <c r="CQ98" s="153"/>
      <c r="CR98" s="153"/>
      <c r="CS98" s="153">
        <f>CS99+CS100+CS101+CS102</f>
        <v>1179.3</v>
      </c>
      <c r="CT98" s="161">
        <f t="shared" si="76"/>
        <v>1116.7</v>
      </c>
      <c r="CU98" s="155"/>
      <c r="CV98" s="155"/>
      <c r="CW98" s="155"/>
      <c r="CX98" s="155">
        <f>CX99+CX100+CX101+CX102</f>
        <v>1116.7</v>
      </c>
      <c r="CY98" s="162">
        <f t="shared" si="77"/>
        <v>1028.3</v>
      </c>
      <c r="CZ98" s="153"/>
      <c r="DA98" s="153"/>
      <c r="DB98" s="153"/>
      <c r="DC98" s="153">
        <f>DC99+DC100+DC101+DC102</f>
        <v>1028.3</v>
      </c>
      <c r="DD98" s="162">
        <f t="shared" ref="DD98:DD109" si="82">DE98+DF98+DG98+DH98</f>
        <v>1177.5999999999999</v>
      </c>
      <c r="DE98" s="153"/>
      <c r="DF98" s="153"/>
      <c r="DG98" s="153"/>
      <c r="DH98" s="153">
        <f>DH99+DH100+DH101+DH102</f>
        <v>1177.5999999999999</v>
      </c>
      <c r="DI98" s="161">
        <f t="shared" si="78"/>
        <v>1116.7</v>
      </c>
      <c r="DJ98" s="155"/>
      <c r="DK98" s="155"/>
      <c r="DL98" s="155"/>
      <c r="DM98" s="155">
        <f>DM99+DM100+DM101+DM102</f>
        <v>1116.7</v>
      </c>
      <c r="DN98" s="162">
        <f t="shared" si="79"/>
        <v>1028.3</v>
      </c>
      <c r="DO98" s="153"/>
      <c r="DP98" s="153"/>
      <c r="DQ98" s="153"/>
      <c r="DR98" s="153">
        <f>DR99+DR100+DR101+DR102</f>
        <v>1028.3</v>
      </c>
    </row>
    <row r="99" spans="1:122" ht="60">
      <c r="A99" s="124" t="s">
        <v>459</v>
      </c>
      <c r="B99" s="14">
        <v>6802</v>
      </c>
      <c r="C99" s="1096"/>
      <c r="D99" s="1277"/>
      <c r="E99" s="1254"/>
      <c r="F99" s="66"/>
      <c r="G99" s="66"/>
      <c r="H99" s="66"/>
      <c r="I99" s="66"/>
      <c r="J99" s="66"/>
      <c r="K99" s="66"/>
      <c r="L99" s="66"/>
      <c r="M99" s="1230"/>
      <c r="N99" s="60"/>
      <c r="O99" s="67"/>
      <c r="P99" s="66"/>
      <c r="Q99" s="59"/>
      <c r="R99" s="59"/>
      <c r="S99" s="59"/>
      <c r="T99" s="59"/>
      <c r="U99" s="59"/>
      <c r="V99" s="59"/>
      <c r="W99" s="1096"/>
      <c r="X99" s="1182"/>
      <c r="Y99" s="1182"/>
      <c r="Z99" s="1271"/>
      <c r="AA99" s="73"/>
      <c r="AB99" s="1272"/>
      <c r="AC99" s="12"/>
      <c r="AD99" s="12" t="s">
        <v>160</v>
      </c>
      <c r="AE99" s="12" t="s">
        <v>408</v>
      </c>
      <c r="AF99" s="12">
        <v>121</v>
      </c>
      <c r="AG99" s="162">
        <f t="shared" si="34"/>
        <v>756</v>
      </c>
      <c r="AH99" s="162">
        <f t="shared" si="34"/>
        <v>754.3</v>
      </c>
      <c r="AI99" s="153"/>
      <c r="AJ99" s="153"/>
      <c r="AK99" s="153"/>
      <c r="AL99" s="153"/>
      <c r="AM99" s="153"/>
      <c r="AN99" s="153"/>
      <c r="AO99" s="153">
        <v>756</v>
      </c>
      <c r="AP99" s="162">
        <v>754.3</v>
      </c>
      <c r="AQ99" s="161">
        <f t="shared" si="35"/>
        <v>718.1</v>
      </c>
      <c r="AR99" s="155"/>
      <c r="AS99" s="155"/>
      <c r="AT99" s="155"/>
      <c r="AU99" s="155">
        <v>718.1</v>
      </c>
      <c r="AV99" s="162">
        <f t="shared" si="36"/>
        <v>741</v>
      </c>
      <c r="AW99" s="153"/>
      <c r="AX99" s="153"/>
      <c r="AY99" s="153"/>
      <c r="AZ99" s="153">
        <v>741</v>
      </c>
      <c r="BA99" s="161">
        <f t="shared" si="37"/>
        <v>741</v>
      </c>
      <c r="BB99" s="155"/>
      <c r="BC99" s="155"/>
      <c r="BD99" s="155"/>
      <c r="BE99" s="155">
        <v>741</v>
      </c>
      <c r="BF99" s="161">
        <f t="shared" si="69"/>
        <v>741</v>
      </c>
      <c r="BG99" s="155"/>
      <c r="BH99" s="155"/>
      <c r="BI99" s="155"/>
      <c r="BJ99" s="155">
        <v>741</v>
      </c>
      <c r="BK99" s="162">
        <f t="shared" si="75"/>
        <v>756</v>
      </c>
      <c r="BL99" s="162">
        <f t="shared" si="80"/>
        <v>754.3</v>
      </c>
      <c r="BM99" s="153"/>
      <c r="BN99" s="153"/>
      <c r="BO99" s="153"/>
      <c r="BP99" s="153"/>
      <c r="BQ99" s="153"/>
      <c r="BR99" s="153"/>
      <c r="BS99" s="153">
        <v>756</v>
      </c>
      <c r="BT99" s="162">
        <v>754.3</v>
      </c>
      <c r="BU99" s="161">
        <f t="shared" si="57"/>
        <v>718.1</v>
      </c>
      <c r="BV99" s="155"/>
      <c r="BW99" s="155"/>
      <c r="BX99" s="155"/>
      <c r="BY99" s="155">
        <v>718.1</v>
      </c>
      <c r="BZ99" s="162">
        <f t="shared" si="70"/>
        <v>741</v>
      </c>
      <c r="CA99" s="153"/>
      <c r="CB99" s="153"/>
      <c r="CC99" s="153"/>
      <c r="CD99" s="153">
        <v>741</v>
      </c>
      <c r="CE99" s="161">
        <f t="shared" si="71"/>
        <v>741</v>
      </c>
      <c r="CF99" s="155"/>
      <c r="CG99" s="155"/>
      <c r="CH99" s="155"/>
      <c r="CI99" s="155">
        <v>741</v>
      </c>
      <c r="CJ99" s="161">
        <f t="shared" si="72"/>
        <v>741</v>
      </c>
      <c r="CK99" s="155"/>
      <c r="CL99" s="155"/>
      <c r="CM99" s="155"/>
      <c r="CN99" s="155">
        <v>741</v>
      </c>
      <c r="CO99" s="162">
        <f t="shared" si="81"/>
        <v>754.3</v>
      </c>
      <c r="CP99" s="153"/>
      <c r="CQ99" s="153"/>
      <c r="CR99" s="153"/>
      <c r="CS99" s="162">
        <v>754.3</v>
      </c>
      <c r="CT99" s="161">
        <f t="shared" si="76"/>
        <v>718.1</v>
      </c>
      <c r="CU99" s="155"/>
      <c r="CV99" s="155"/>
      <c r="CW99" s="155"/>
      <c r="CX99" s="155">
        <v>718.1</v>
      </c>
      <c r="CY99" s="162">
        <f t="shared" si="77"/>
        <v>741</v>
      </c>
      <c r="CZ99" s="153"/>
      <c r="DA99" s="153"/>
      <c r="DB99" s="153"/>
      <c r="DC99" s="153">
        <v>741</v>
      </c>
      <c r="DD99" s="162">
        <f t="shared" si="82"/>
        <v>754.3</v>
      </c>
      <c r="DE99" s="153"/>
      <c r="DF99" s="153"/>
      <c r="DG99" s="153"/>
      <c r="DH99" s="162">
        <v>754.3</v>
      </c>
      <c r="DI99" s="161">
        <f t="shared" si="78"/>
        <v>718.1</v>
      </c>
      <c r="DJ99" s="155"/>
      <c r="DK99" s="155"/>
      <c r="DL99" s="155"/>
      <c r="DM99" s="155">
        <v>718.1</v>
      </c>
      <c r="DN99" s="162">
        <f t="shared" si="79"/>
        <v>741</v>
      </c>
      <c r="DO99" s="153"/>
      <c r="DP99" s="153"/>
      <c r="DQ99" s="153"/>
      <c r="DR99" s="153">
        <v>741</v>
      </c>
    </row>
    <row r="100" spans="1:122" ht="21" customHeight="1">
      <c r="A100" s="1278" t="s">
        <v>458</v>
      </c>
      <c r="B100" s="1235">
        <v>6801</v>
      </c>
      <c r="C100" s="1096"/>
      <c r="D100" s="1053"/>
      <c r="E100" s="1255"/>
      <c r="F100" s="66"/>
      <c r="G100" s="66"/>
      <c r="H100" s="66"/>
      <c r="I100" s="66"/>
      <c r="J100" s="66"/>
      <c r="K100" s="66"/>
      <c r="L100" s="66"/>
      <c r="M100" s="1230"/>
      <c r="N100" s="60"/>
      <c r="O100" s="67"/>
      <c r="P100" s="66"/>
      <c r="Q100" s="59"/>
      <c r="R100" s="59"/>
      <c r="S100" s="59"/>
      <c r="T100" s="59"/>
      <c r="U100" s="59"/>
      <c r="V100" s="59"/>
      <c r="W100" s="1096"/>
      <c r="X100" s="79"/>
      <c r="Y100" s="79"/>
      <c r="Z100" s="1271"/>
      <c r="AA100" s="73"/>
      <c r="AB100" s="73"/>
      <c r="AC100" s="12"/>
      <c r="AD100" s="12" t="s">
        <v>160</v>
      </c>
      <c r="AE100" s="12" t="s">
        <v>408</v>
      </c>
      <c r="AF100" s="12">
        <v>129</v>
      </c>
      <c r="AG100" s="162">
        <f t="shared" si="34"/>
        <v>228.3</v>
      </c>
      <c r="AH100" s="162">
        <f t="shared" si="34"/>
        <v>228.1</v>
      </c>
      <c r="AI100" s="153"/>
      <c r="AJ100" s="153"/>
      <c r="AK100" s="153"/>
      <c r="AL100" s="153"/>
      <c r="AM100" s="153"/>
      <c r="AN100" s="153"/>
      <c r="AO100" s="153">
        <v>228.3</v>
      </c>
      <c r="AP100" s="162">
        <v>228.1</v>
      </c>
      <c r="AQ100" s="161">
        <f t="shared" si="35"/>
        <v>216.9</v>
      </c>
      <c r="AR100" s="155"/>
      <c r="AS100" s="155"/>
      <c r="AT100" s="155"/>
      <c r="AU100" s="155">
        <v>216.9</v>
      </c>
      <c r="AV100" s="162">
        <f t="shared" si="36"/>
        <v>223.8</v>
      </c>
      <c r="AW100" s="153"/>
      <c r="AX100" s="153"/>
      <c r="AY100" s="153"/>
      <c r="AZ100" s="153">
        <v>223.8</v>
      </c>
      <c r="BA100" s="161">
        <f t="shared" si="37"/>
        <v>223.8</v>
      </c>
      <c r="BB100" s="155"/>
      <c r="BC100" s="155"/>
      <c r="BD100" s="155"/>
      <c r="BE100" s="155">
        <v>223.8</v>
      </c>
      <c r="BF100" s="161">
        <f t="shared" si="69"/>
        <v>223.8</v>
      </c>
      <c r="BG100" s="155"/>
      <c r="BH100" s="155"/>
      <c r="BI100" s="155"/>
      <c r="BJ100" s="155">
        <v>223.8</v>
      </c>
      <c r="BK100" s="162">
        <f t="shared" si="75"/>
        <v>228.3</v>
      </c>
      <c r="BL100" s="162">
        <f t="shared" si="80"/>
        <v>228.1</v>
      </c>
      <c r="BM100" s="153"/>
      <c r="BN100" s="153"/>
      <c r="BO100" s="153"/>
      <c r="BP100" s="153"/>
      <c r="BQ100" s="153"/>
      <c r="BR100" s="153"/>
      <c r="BS100" s="153">
        <v>228.3</v>
      </c>
      <c r="BT100" s="162">
        <v>228.1</v>
      </c>
      <c r="BU100" s="161">
        <f t="shared" si="57"/>
        <v>216.9</v>
      </c>
      <c r="BV100" s="155"/>
      <c r="BW100" s="155"/>
      <c r="BX100" s="155"/>
      <c r="BY100" s="155">
        <v>216.9</v>
      </c>
      <c r="BZ100" s="162">
        <f t="shared" si="70"/>
        <v>223.8</v>
      </c>
      <c r="CA100" s="153"/>
      <c r="CB100" s="153"/>
      <c r="CC100" s="153"/>
      <c r="CD100" s="153">
        <v>223.8</v>
      </c>
      <c r="CE100" s="161">
        <f t="shared" si="71"/>
        <v>223.8</v>
      </c>
      <c r="CF100" s="155"/>
      <c r="CG100" s="155"/>
      <c r="CH100" s="155"/>
      <c r="CI100" s="155">
        <v>223.8</v>
      </c>
      <c r="CJ100" s="161">
        <f t="shared" si="72"/>
        <v>223.8</v>
      </c>
      <c r="CK100" s="155"/>
      <c r="CL100" s="155"/>
      <c r="CM100" s="155"/>
      <c r="CN100" s="155">
        <v>223.8</v>
      </c>
      <c r="CO100" s="162">
        <f t="shared" si="81"/>
        <v>228.1</v>
      </c>
      <c r="CP100" s="153"/>
      <c r="CQ100" s="153"/>
      <c r="CR100" s="153"/>
      <c r="CS100" s="162">
        <v>228.1</v>
      </c>
      <c r="CT100" s="161">
        <f t="shared" si="76"/>
        <v>216.9</v>
      </c>
      <c r="CU100" s="155"/>
      <c r="CV100" s="155"/>
      <c r="CW100" s="155"/>
      <c r="CX100" s="155">
        <v>216.9</v>
      </c>
      <c r="CY100" s="162">
        <f t="shared" si="77"/>
        <v>223.8</v>
      </c>
      <c r="CZ100" s="153"/>
      <c r="DA100" s="153"/>
      <c r="DB100" s="153"/>
      <c r="DC100" s="153">
        <v>223.8</v>
      </c>
      <c r="DD100" s="162">
        <f t="shared" si="82"/>
        <v>228.1</v>
      </c>
      <c r="DE100" s="153"/>
      <c r="DF100" s="153"/>
      <c r="DG100" s="153"/>
      <c r="DH100" s="162">
        <v>228.1</v>
      </c>
      <c r="DI100" s="161">
        <f t="shared" si="78"/>
        <v>216.9</v>
      </c>
      <c r="DJ100" s="155"/>
      <c r="DK100" s="155"/>
      <c r="DL100" s="155"/>
      <c r="DM100" s="155">
        <v>216.9</v>
      </c>
      <c r="DN100" s="162">
        <f t="shared" si="79"/>
        <v>223.8</v>
      </c>
      <c r="DO100" s="153"/>
      <c r="DP100" s="153"/>
      <c r="DQ100" s="153"/>
      <c r="DR100" s="153">
        <v>223.8</v>
      </c>
    </row>
    <row r="101" spans="1:122" ht="14.25" customHeight="1">
      <c r="A101" s="1279"/>
      <c r="B101" s="1236"/>
      <c r="C101" s="1096"/>
      <c r="D101" s="79"/>
      <c r="E101" s="79"/>
      <c r="F101" s="66"/>
      <c r="G101" s="66"/>
      <c r="H101" s="66"/>
      <c r="I101" s="66"/>
      <c r="J101" s="66"/>
      <c r="K101" s="66"/>
      <c r="L101" s="66"/>
      <c r="M101" s="1230"/>
      <c r="N101" s="60"/>
      <c r="O101" s="67"/>
      <c r="P101" s="66"/>
      <c r="Q101" s="59"/>
      <c r="R101" s="59"/>
      <c r="S101" s="59"/>
      <c r="T101" s="59"/>
      <c r="U101" s="59"/>
      <c r="V101" s="59"/>
      <c r="W101" s="1096"/>
      <c r="X101" s="79"/>
      <c r="Y101" s="79"/>
      <c r="Z101" s="1271"/>
      <c r="AA101" s="73"/>
      <c r="AB101" s="73"/>
      <c r="AC101" s="12"/>
      <c r="AD101" s="12" t="s">
        <v>160</v>
      </c>
      <c r="AE101" s="12" t="s">
        <v>408</v>
      </c>
      <c r="AF101" s="12">
        <v>240</v>
      </c>
      <c r="AG101" s="162">
        <f t="shared" si="34"/>
        <v>218.9</v>
      </c>
      <c r="AH101" s="162">
        <f t="shared" si="34"/>
        <v>191.9</v>
      </c>
      <c r="AI101" s="153"/>
      <c r="AJ101" s="153"/>
      <c r="AK101" s="153"/>
      <c r="AL101" s="153"/>
      <c r="AM101" s="153"/>
      <c r="AN101" s="153"/>
      <c r="AO101" s="153">
        <v>218.9</v>
      </c>
      <c r="AP101" s="162">
        <v>191.9</v>
      </c>
      <c r="AQ101" s="161">
        <f t="shared" si="35"/>
        <v>174.7</v>
      </c>
      <c r="AR101" s="155"/>
      <c r="AS101" s="155"/>
      <c r="AT101" s="155"/>
      <c r="AU101" s="155">
        <v>174.7</v>
      </c>
      <c r="AV101" s="162">
        <f t="shared" si="36"/>
        <v>63.5</v>
      </c>
      <c r="AW101" s="153"/>
      <c r="AX101" s="153"/>
      <c r="AY101" s="153"/>
      <c r="AZ101" s="153">
        <v>63.5</v>
      </c>
      <c r="BA101" s="161">
        <f t="shared" si="37"/>
        <v>44.7</v>
      </c>
      <c r="BB101" s="155"/>
      <c r="BC101" s="155"/>
      <c r="BD101" s="155"/>
      <c r="BE101" s="155">
        <v>44.7</v>
      </c>
      <c r="BF101" s="161">
        <f t="shared" si="69"/>
        <v>44.7</v>
      </c>
      <c r="BG101" s="155"/>
      <c r="BH101" s="155"/>
      <c r="BI101" s="155"/>
      <c r="BJ101" s="155">
        <v>44.7</v>
      </c>
      <c r="BK101" s="162">
        <f t="shared" si="75"/>
        <v>217.2</v>
      </c>
      <c r="BL101" s="162">
        <f t="shared" si="80"/>
        <v>190.2</v>
      </c>
      <c r="BM101" s="153"/>
      <c r="BN101" s="153"/>
      <c r="BO101" s="153"/>
      <c r="BP101" s="153"/>
      <c r="BQ101" s="153"/>
      <c r="BR101" s="153"/>
      <c r="BS101" s="153">
        <v>217.2</v>
      </c>
      <c r="BT101" s="162">
        <v>190.2</v>
      </c>
      <c r="BU101" s="161">
        <f t="shared" si="57"/>
        <v>174.7</v>
      </c>
      <c r="BV101" s="155"/>
      <c r="BW101" s="155"/>
      <c r="BX101" s="155"/>
      <c r="BY101" s="155">
        <v>174.7</v>
      </c>
      <c r="BZ101" s="162">
        <f t="shared" si="70"/>
        <v>63.5</v>
      </c>
      <c r="CA101" s="153"/>
      <c r="CB101" s="153"/>
      <c r="CC101" s="153"/>
      <c r="CD101" s="153">
        <v>63.5</v>
      </c>
      <c r="CE101" s="161">
        <f t="shared" si="71"/>
        <v>44.7</v>
      </c>
      <c r="CF101" s="155"/>
      <c r="CG101" s="155"/>
      <c r="CH101" s="155"/>
      <c r="CI101" s="155">
        <v>44.7</v>
      </c>
      <c r="CJ101" s="161">
        <f t="shared" si="72"/>
        <v>44.7</v>
      </c>
      <c r="CK101" s="155"/>
      <c r="CL101" s="155"/>
      <c r="CM101" s="155"/>
      <c r="CN101" s="155">
        <v>44.7</v>
      </c>
      <c r="CO101" s="162">
        <f t="shared" si="81"/>
        <v>191.9</v>
      </c>
      <c r="CP101" s="153"/>
      <c r="CQ101" s="153"/>
      <c r="CR101" s="153"/>
      <c r="CS101" s="162">
        <v>191.9</v>
      </c>
      <c r="CT101" s="161">
        <f t="shared" si="76"/>
        <v>174.7</v>
      </c>
      <c r="CU101" s="155"/>
      <c r="CV101" s="155"/>
      <c r="CW101" s="155"/>
      <c r="CX101" s="155">
        <v>174.7</v>
      </c>
      <c r="CY101" s="162">
        <f t="shared" si="77"/>
        <v>63.5</v>
      </c>
      <c r="CZ101" s="153"/>
      <c r="DA101" s="153"/>
      <c r="DB101" s="153"/>
      <c r="DC101" s="153">
        <v>63.5</v>
      </c>
      <c r="DD101" s="162">
        <f t="shared" si="82"/>
        <v>190.2</v>
      </c>
      <c r="DE101" s="153"/>
      <c r="DF101" s="153"/>
      <c r="DG101" s="153"/>
      <c r="DH101" s="162">
        <v>190.2</v>
      </c>
      <c r="DI101" s="161">
        <f t="shared" si="78"/>
        <v>174.7</v>
      </c>
      <c r="DJ101" s="155"/>
      <c r="DK101" s="155"/>
      <c r="DL101" s="155"/>
      <c r="DM101" s="155">
        <v>174.7</v>
      </c>
      <c r="DN101" s="162">
        <f t="shared" si="79"/>
        <v>63.5</v>
      </c>
      <c r="DO101" s="153"/>
      <c r="DP101" s="153"/>
      <c r="DQ101" s="153"/>
      <c r="DR101" s="153">
        <v>63.5</v>
      </c>
    </row>
    <row r="102" spans="1:122">
      <c r="A102" s="1279"/>
      <c r="B102" s="1236"/>
      <c r="C102" s="1096"/>
      <c r="D102" s="79"/>
      <c r="E102" s="79"/>
      <c r="F102" s="66"/>
      <c r="G102" s="66"/>
      <c r="H102" s="66"/>
      <c r="I102" s="66"/>
      <c r="J102" s="66"/>
      <c r="K102" s="66"/>
      <c r="L102" s="66"/>
      <c r="M102" s="1230"/>
      <c r="N102" s="60"/>
      <c r="O102" s="67"/>
      <c r="P102" s="66"/>
      <c r="Q102" s="59"/>
      <c r="R102" s="59"/>
      <c r="S102" s="59"/>
      <c r="T102" s="59"/>
      <c r="U102" s="59"/>
      <c r="V102" s="59"/>
      <c r="W102" s="1096"/>
      <c r="X102" s="79"/>
      <c r="Y102" s="79"/>
      <c r="Z102" s="1271"/>
      <c r="AA102" s="73"/>
      <c r="AB102" s="73"/>
      <c r="AC102" s="12"/>
      <c r="AD102" s="12" t="s">
        <v>160</v>
      </c>
      <c r="AE102" s="12" t="s">
        <v>408</v>
      </c>
      <c r="AF102" s="12" t="s">
        <v>409</v>
      </c>
      <c r="AG102" s="162">
        <f t="shared" si="34"/>
        <v>6.8</v>
      </c>
      <c r="AH102" s="162">
        <f t="shared" si="34"/>
        <v>5</v>
      </c>
      <c r="AI102" s="153"/>
      <c r="AJ102" s="153"/>
      <c r="AK102" s="153"/>
      <c r="AL102" s="153"/>
      <c r="AM102" s="153"/>
      <c r="AN102" s="153"/>
      <c r="AO102" s="153">
        <v>6.8</v>
      </c>
      <c r="AP102" s="162">
        <v>5</v>
      </c>
      <c r="AQ102" s="161">
        <f t="shared" si="35"/>
        <v>7</v>
      </c>
      <c r="AR102" s="155"/>
      <c r="AS102" s="155"/>
      <c r="AT102" s="155"/>
      <c r="AU102" s="155">
        <v>7</v>
      </c>
      <c r="AV102" s="162">
        <f t="shared" si="36"/>
        <v>0</v>
      </c>
      <c r="AW102" s="153"/>
      <c r="AX102" s="153"/>
      <c r="AY102" s="153"/>
      <c r="AZ102" s="153"/>
      <c r="BA102" s="161">
        <f t="shared" si="37"/>
        <v>0</v>
      </c>
      <c r="BB102" s="155"/>
      <c r="BC102" s="155"/>
      <c r="BD102" s="155"/>
      <c r="BE102" s="155">
        <v>0</v>
      </c>
      <c r="BF102" s="161">
        <f t="shared" si="69"/>
        <v>0</v>
      </c>
      <c r="BG102" s="155"/>
      <c r="BH102" s="155"/>
      <c r="BI102" s="155"/>
      <c r="BJ102" s="155">
        <v>0</v>
      </c>
      <c r="BK102" s="162">
        <f t="shared" si="75"/>
        <v>6.8</v>
      </c>
      <c r="BL102" s="162">
        <f t="shared" si="80"/>
        <v>5</v>
      </c>
      <c r="BM102" s="153"/>
      <c r="BN102" s="153"/>
      <c r="BO102" s="153"/>
      <c r="BP102" s="153"/>
      <c r="BQ102" s="153"/>
      <c r="BR102" s="153"/>
      <c r="BS102" s="153">
        <v>6.8</v>
      </c>
      <c r="BT102" s="162">
        <v>5</v>
      </c>
      <c r="BU102" s="161">
        <f t="shared" si="57"/>
        <v>7</v>
      </c>
      <c r="BV102" s="155"/>
      <c r="BW102" s="155"/>
      <c r="BX102" s="155"/>
      <c r="BY102" s="155">
        <v>7</v>
      </c>
      <c r="BZ102" s="162">
        <f t="shared" si="70"/>
        <v>0</v>
      </c>
      <c r="CA102" s="153"/>
      <c r="CB102" s="153"/>
      <c r="CC102" s="153"/>
      <c r="CD102" s="153"/>
      <c r="CE102" s="161">
        <f t="shared" si="71"/>
        <v>0</v>
      </c>
      <c r="CF102" s="155"/>
      <c r="CG102" s="155"/>
      <c r="CH102" s="155"/>
      <c r="CI102" s="155">
        <v>0</v>
      </c>
      <c r="CJ102" s="161">
        <f t="shared" si="72"/>
        <v>0</v>
      </c>
      <c r="CK102" s="155"/>
      <c r="CL102" s="155"/>
      <c r="CM102" s="155"/>
      <c r="CN102" s="155">
        <v>0</v>
      </c>
      <c r="CO102" s="162">
        <f t="shared" si="81"/>
        <v>5</v>
      </c>
      <c r="CP102" s="153"/>
      <c r="CQ102" s="153"/>
      <c r="CR102" s="153"/>
      <c r="CS102" s="162">
        <v>5</v>
      </c>
      <c r="CT102" s="161">
        <f t="shared" si="76"/>
        <v>7</v>
      </c>
      <c r="CU102" s="155"/>
      <c r="CV102" s="155"/>
      <c r="CW102" s="155"/>
      <c r="CX102" s="155">
        <v>7</v>
      </c>
      <c r="CY102" s="162">
        <f t="shared" si="77"/>
        <v>0</v>
      </c>
      <c r="CZ102" s="153"/>
      <c r="DA102" s="153"/>
      <c r="DB102" s="153"/>
      <c r="DC102" s="153"/>
      <c r="DD102" s="162">
        <f t="shared" si="82"/>
        <v>5</v>
      </c>
      <c r="DE102" s="153"/>
      <c r="DF102" s="153"/>
      <c r="DG102" s="153"/>
      <c r="DH102" s="162">
        <v>5</v>
      </c>
      <c r="DI102" s="161">
        <f t="shared" si="78"/>
        <v>7</v>
      </c>
      <c r="DJ102" s="155"/>
      <c r="DK102" s="155"/>
      <c r="DL102" s="155"/>
      <c r="DM102" s="155">
        <v>7</v>
      </c>
      <c r="DN102" s="162">
        <f t="shared" si="79"/>
        <v>0</v>
      </c>
      <c r="DO102" s="153"/>
      <c r="DP102" s="153"/>
      <c r="DQ102" s="153"/>
      <c r="DR102" s="153"/>
    </row>
    <row r="103" spans="1:122">
      <c r="A103" s="1280"/>
      <c r="B103" s="1237"/>
      <c r="C103" s="1096"/>
      <c r="D103" s="79"/>
      <c r="E103" s="79"/>
      <c r="F103" s="66"/>
      <c r="G103" s="66"/>
      <c r="H103" s="66"/>
      <c r="I103" s="66"/>
      <c r="J103" s="66"/>
      <c r="K103" s="66"/>
      <c r="L103" s="66"/>
      <c r="M103" s="1230"/>
      <c r="N103" s="60"/>
      <c r="O103" s="67"/>
      <c r="P103" s="66"/>
      <c r="Q103" s="59"/>
      <c r="R103" s="59"/>
      <c r="S103" s="59"/>
      <c r="T103" s="59"/>
      <c r="U103" s="59"/>
      <c r="V103" s="59"/>
      <c r="W103" s="1096"/>
      <c r="X103" s="79"/>
      <c r="Y103" s="79"/>
      <c r="Z103" s="1271"/>
      <c r="AA103" s="73"/>
      <c r="AB103" s="73"/>
      <c r="AC103" s="12"/>
      <c r="AD103" s="12"/>
      <c r="AE103" s="12"/>
      <c r="AF103" s="12"/>
      <c r="AG103" s="162">
        <f t="shared" si="34"/>
        <v>1210</v>
      </c>
      <c r="AH103" s="162">
        <f t="shared" si="34"/>
        <v>1179.3</v>
      </c>
      <c r="AI103" s="153"/>
      <c r="AJ103" s="153"/>
      <c r="AK103" s="153"/>
      <c r="AL103" s="153"/>
      <c r="AM103" s="153"/>
      <c r="AN103" s="153"/>
      <c r="AO103" s="153">
        <f>SUM(AO99:AO102)</f>
        <v>1210</v>
      </c>
      <c r="AP103" s="153">
        <f>SUM(AP99:AP102)</f>
        <v>1179.3</v>
      </c>
      <c r="AQ103" s="161">
        <f t="shared" si="35"/>
        <v>1116.7</v>
      </c>
      <c r="AR103" s="155"/>
      <c r="AS103" s="155"/>
      <c r="AT103" s="155"/>
      <c r="AU103" s="155">
        <f>SUM(AU99:AU102)</f>
        <v>1116.7</v>
      </c>
      <c r="AV103" s="162">
        <f t="shared" si="36"/>
        <v>1028.3</v>
      </c>
      <c r="AW103" s="153"/>
      <c r="AX103" s="153"/>
      <c r="AY103" s="153"/>
      <c r="AZ103" s="153">
        <f>SUM(AZ99:AZ102)</f>
        <v>1028.3</v>
      </c>
      <c r="BA103" s="161">
        <f t="shared" si="37"/>
        <v>1009.5</v>
      </c>
      <c r="BB103" s="155"/>
      <c r="BC103" s="155"/>
      <c r="BD103" s="155"/>
      <c r="BE103" s="155">
        <f>SUM(BE99:BE102)</f>
        <v>1009.5</v>
      </c>
      <c r="BF103" s="161">
        <f t="shared" si="69"/>
        <v>1009.5</v>
      </c>
      <c r="BG103" s="155"/>
      <c r="BH103" s="155"/>
      <c r="BI103" s="155"/>
      <c r="BJ103" s="155">
        <f>SUM(BJ99:BJ102)</f>
        <v>1009.5</v>
      </c>
      <c r="BK103" s="162">
        <f t="shared" si="75"/>
        <v>1208.3</v>
      </c>
      <c r="BL103" s="162">
        <f t="shared" si="80"/>
        <v>1177.5999999999999</v>
      </c>
      <c r="BM103" s="153"/>
      <c r="BN103" s="153"/>
      <c r="BO103" s="153"/>
      <c r="BP103" s="153"/>
      <c r="BQ103" s="153"/>
      <c r="BR103" s="153"/>
      <c r="BS103" s="153">
        <f>SUM(BS99:BS102)</f>
        <v>1208.3</v>
      </c>
      <c r="BT103" s="153">
        <f>SUM(BT99:BT102)</f>
        <v>1177.5999999999999</v>
      </c>
      <c r="BU103" s="161">
        <f t="shared" si="57"/>
        <v>1116.7</v>
      </c>
      <c r="BV103" s="155"/>
      <c r="BW103" s="155"/>
      <c r="BX103" s="155"/>
      <c r="BY103" s="155">
        <f>SUM(BY99:BY102)</f>
        <v>1116.7</v>
      </c>
      <c r="BZ103" s="162">
        <f t="shared" si="70"/>
        <v>1028.3</v>
      </c>
      <c r="CA103" s="153"/>
      <c r="CB103" s="153"/>
      <c r="CC103" s="153"/>
      <c r="CD103" s="153">
        <f>SUM(CD99:CD102)</f>
        <v>1028.3</v>
      </c>
      <c r="CE103" s="161">
        <f t="shared" si="71"/>
        <v>1009.5</v>
      </c>
      <c r="CF103" s="155"/>
      <c r="CG103" s="155"/>
      <c r="CH103" s="155"/>
      <c r="CI103" s="155">
        <f>SUM(CI99:CI102)</f>
        <v>1009.5</v>
      </c>
      <c r="CJ103" s="161">
        <f t="shared" si="72"/>
        <v>1009.5</v>
      </c>
      <c r="CK103" s="155"/>
      <c r="CL103" s="155"/>
      <c r="CM103" s="155"/>
      <c r="CN103" s="155">
        <f>SUM(CN99:CN102)</f>
        <v>1009.5</v>
      </c>
      <c r="CO103" s="162">
        <f t="shared" si="81"/>
        <v>1179.3</v>
      </c>
      <c r="CP103" s="153"/>
      <c r="CQ103" s="153"/>
      <c r="CR103" s="153"/>
      <c r="CS103" s="153">
        <f>SUM(CS99:CS102)</f>
        <v>1179.3</v>
      </c>
      <c r="CT103" s="161">
        <f t="shared" si="76"/>
        <v>1116.7</v>
      </c>
      <c r="CU103" s="155"/>
      <c r="CV103" s="155"/>
      <c r="CW103" s="155"/>
      <c r="CX103" s="155">
        <f>SUM(CX99:CX102)</f>
        <v>1116.7</v>
      </c>
      <c r="CY103" s="162">
        <f t="shared" si="77"/>
        <v>1028.3</v>
      </c>
      <c r="CZ103" s="153"/>
      <c r="DA103" s="153"/>
      <c r="DB103" s="153"/>
      <c r="DC103" s="153">
        <f>SUM(DC99:DC102)</f>
        <v>1028.3</v>
      </c>
      <c r="DD103" s="162">
        <f t="shared" si="82"/>
        <v>1177.5999999999999</v>
      </c>
      <c r="DE103" s="153"/>
      <c r="DF103" s="153"/>
      <c r="DG103" s="153"/>
      <c r="DH103" s="153">
        <f>SUM(DH99:DH102)</f>
        <v>1177.5999999999999</v>
      </c>
      <c r="DI103" s="161">
        <f t="shared" si="78"/>
        <v>1116.7</v>
      </c>
      <c r="DJ103" s="155"/>
      <c r="DK103" s="155"/>
      <c r="DL103" s="155"/>
      <c r="DM103" s="155">
        <f>SUM(DM99:DM102)</f>
        <v>1116.7</v>
      </c>
      <c r="DN103" s="162">
        <f t="shared" si="79"/>
        <v>1028.3</v>
      </c>
      <c r="DO103" s="153"/>
      <c r="DP103" s="153"/>
      <c r="DQ103" s="153"/>
      <c r="DR103" s="153">
        <f>SUM(DR99:DR102)</f>
        <v>1028.3</v>
      </c>
    </row>
    <row r="104" spans="1:122" ht="69.75" customHeight="1">
      <c r="A104" s="1278" t="s">
        <v>171</v>
      </c>
      <c r="B104" s="1235">
        <v>6808</v>
      </c>
      <c r="C104" s="1096"/>
      <c r="D104" s="66"/>
      <c r="E104" s="66"/>
      <c r="F104" s="66"/>
      <c r="G104" s="66"/>
      <c r="H104" s="66"/>
      <c r="I104" s="66"/>
      <c r="J104" s="66"/>
      <c r="K104" s="66"/>
      <c r="L104" s="66"/>
      <c r="M104" s="1230"/>
      <c r="N104" s="66"/>
      <c r="O104" s="66"/>
      <c r="P104" s="66">
        <v>38</v>
      </c>
      <c r="Q104" s="59"/>
      <c r="R104" s="59"/>
      <c r="S104" s="59"/>
      <c r="T104" s="59"/>
      <c r="U104" s="59"/>
      <c r="V104" s="59"/>
      <c r="W104" s="1096"/>
      <c r="X104" s="66"/>
      <c r="Y104" s="66"/>
      <c r="Z104" s="1271"/>
      <c r="AA104" s="66"/>
      <c r="AB104" s="66"/>
      <c r="AC104" s="12"/>
      <c r="AD104" s="12" t="s">
        <v>161</v>
      </c>
      <c r="AE104" s="12" t="s">
        <v>411</v>
      </c>
      <c r="AF104" s="12">
        <v>121</v>
      </c>
      <c r="AG104" s="162">
        <f t="shared" si="34"/>
        <v>162.30000000000001</v>
      </c>
      <c r="AH104" s="162">
        <f t="shared" si="34"/>
        <v>158.30000000000001</v>
      </c>
      <c r="AI104" s="153"/>
      <c r="AJ104" s="153"/>
      <c r="AK104" s="153"/>
      <c r="AL104" s="153"/>
      <c r="AM104" s="153"/>
      <c r="AN104" s="153"/>
      <c r="AO104" s="153">
        <v>162.30000000000001</v>
      </c>
      <c r="AP104" s="162">
        <v>158.30000000000001</v>
      </c>
      <c r="AQ104" s="161">
        <f t="shared" si="35"/>
        <v>177</v>
      </c>
      <c r="AR104" s="155"/>
      <c r="AS104" s="155"/>
      <c r="AT104" s="155"/>
      <c r="AU104" s="155">
        <v>177</v>
      </c>
      <c r="AV104" s="162">
        <f t="shared" si="36"/>
        <v>182.6</v>
      </c>
      <c r="AW104" s="153"/>
      <c r="AX104" s="153"/>
      <c r="AY104" s="153"/>
      <c r="AZ104" s="153">
        <v>182.6</v>
      </c>
      <c r="BA104" s="161">
        <f t="shared" si="37"/>
        <v>182.6</v>
      </c>
      <c r="BB104" s="155"/>
      <c r="BC104" s="155"/>
      <c r="BD104" s="155"/>
      <c r="BE104" s="155">
        <v>182.6</v>
      </c>
      <c r="BF104" s="161">
        <f t="shared" si="69"/>
        <v>182.6</v>
      </c>
      <c r="BG104" s="155"/>
      <c r="BH104" s="155"/>
      <c r="BI104" s="155"/>
      <c r="BJ104" s="155">
        <v>182.6</v>
      </c>
      <c r="BK104" s="162">
        <f t="shared" si="75"/>
        <v>162.30000000000001</v>
      </c>
      <c r="BL104" s="162">
        <f t="shared" si="80"/>
        <v>158.30000000000001</v>
      </c>
      <c r="BM104" s="153"/>
      <c r="BN104" s="153"/>
      <c r="BO104" s="153"/>
      <c r="BP104" s="153"/>
      <c r="BQ104" s="153"/>
      <c r="BR104" s="153"/>
      <c r="BS104" s="153">
        <v>162.30000000000001</v>
      </c>
      <c r="BT104" s="162">
        <v>158.30000000000001</v>
      </c>
      <c r="BU104" s="161">
        <f t="shared" si="57"/>
        <v>177</v>
      </c>
      <c r="BV104" s="155"/>
      <c r="BW104" s="155"/>
      <c r="BX104" s="155"/>
      <c r="BY104" s="155">
        <v>177</v>
      </c>
      <c r="BZ104" s="162">
        <f t="shared" si="70"/>
        <v>182.6</v>
      </c>
      <c r="CA104" s="153"/>
      <c r="CB104" s="153"/>
      <c r="CC104" s="153"/>
      <c r="CD104" s="153">
        <v>182.6</v>
      </c>
      <c r="CE104" s="161">
        <f t="shared" si="71"/>
        <v>182.6</v>
      </c>
      <c r="CF104" s="155"/>
      <c r="CG104" s="155"/>
      <c r="CH104" s="155"/>
      <c r="CI104" s="155">
        <v>182.6</v>
      </c>
      <c r="CJ104" s="161">
        <f t="shared" si="72"/>
        <v>182.6</v>
      </c>
      <c r="CK104" s="155"/>
      <c r="CL104" s="155"/>
      <c r="CM104" s="155"/>
      <c r="CN104" s="155">
        <v>182.6</v>
      </c>
      <c r="CO104" s="162">
        <f t="shared" si="81"/>
        <v>158.30000000000001</v>
      </c>
      <c r="CP104" s="153"/>
      <c r="CQ104" s="153"/>
      <c r="CR104" s="153"/>
      <c r="CS104" s="162">
        <v>158.30000000000001</v>
      </c>
      <c r="CT104" s="161">
        <f t="shared" si="76"/>
        <v>177</v>
      </c>
      <c r="CU104" s="155"/>
      <c r="CV104" s="155"/>
      <c r="CW104" s="155"/>
      <c r="CX104" s="155">
        <v>177</v>
      </c>
      <c r="CY104" s="162">
        <f t="shared" si="77"/>
        <v>182.6</v>
      </c>
      <c r="CZ104" s="153"/>
      <c r="DA104" s="153"/>
      <c r="DB104" s="153"/>
      <c r="DC104" s="153">
        <v>182.6</v>
      </c>
      <c r="DD104" s="162">
        <f t="shared" si="82"/>
        <v>158.30000000000001</v>
      </c>
      <c r="DE104" s="153"/>
      <c r="DF104" s="153"/>
      <c r="DG104" s="153"/>
      <c r="DH104" s="162">
        <v>158.30000000000001</v>
      </c>
      <c r="DI104" s="161">
        <f t="shared" si="78"/>
        <v>177</v>
      </c>
      <c r="DJ104" s="155"/>
      <c r="DK104" s="155"/>
      <c r="DL104" s="155"/>
      <c r="DM104" s="155">
        <v>177</v>
      </c>
      <c r="DN104" s="162">
        <f t="shared" si="79"/>
        <v>182.6</v>
      </c>
      <c r="DO104" s="153"/>
      <c r="DP104" s="153"/>
      <c r="DQ104" s="153"/>
      <c r="DR104" s="153">
        <v>182.6</v>
      </c>
    </row>
    <row r="105" spans="1:122">
      <c r="A105" s="1279"/>
      <c r="B105" s="1236"/>
      <c r="C105" s="1096"/>
      <c r="D105" s="66"/>
      <c r="E105" s="66"/>
      <c r="F105" s="66"/>
      <c r="G105" s="66"/>
      <c r="H105" s="66"/>
      <c r="I105" s="66"/>
      <c r="J105" s="66"/>
      <c r="K105" s="66"/>
      <c r="L105" s="66"/>
      <c r="M105" s="1230"/>
      <c r="N105" s="66"/>
      <c r="O105" s="66"/>
      <c r="P105" s="66"/>
      <c r="Q105" s="59"/>
      <c r="R105" s="59"/>
      <c r="S105" s="59"/>
      <c r="T105" s="59"/>
      <c r="U105" s="59"/>
      <c r="V105" s="59"/>
      <c r="W105" s="1096"/>
      <c r="X105" s="66"/>
      <c r="Y105" s="66"/>
      <c r="Z105" s="1271"/>
      <c r="AA105" s="66"/>
      <c r="AB105" s="66"/>
      <c r="AC105" s="12"/>
      <c r="AD105" s="12" t="s">
        <v>161</v>
      </c>
      <c r="AE105" s="12" t="s">
        <v>411</v>
      </c>
      <c r="AF105" s="12">
        <v>129</v>
      </c>
      <c r="AG105" s="162">
        <f t="shared" si="34"/>
        <v>50.8</v>
      </c>
      <c r="AH105" s="162">
        <f t="shared" si="34"/>
        <v>50.5</v>
      </c>
      <c r="AI105" s="153"/>
      <c r="AJ105" s="153"/>
      <c r="AK105" s="153"/>
      <c r="AL105" s="153"/>
      <c r="AM105" s="153"/>
      <c r="AN105" s="153"/>
      <c r="AO105" s="153">
        <v>50.8</v>
      </c>
      <c r="AP105" s="162">
        <v>50.5</v>
      </c>
      <c r="AQ105" s="161">
        <f t="shared" si="35"/>
        <v>53.5</v>
      </c>
      <c r="AR105" s="155"/>
      <c r="AS105" s="155"/>
      <c r="AT105" s="155"/>
      <c r="AU105" s="155">
        <v>53.5</v>
      </c>
      <c r="AV105" s="162">
        <f t="shared" si="36"/>
        <v>55.2</v>
      </c>
      <c r="AW105" s="153"/>
      <c r="AX105" s="153"/>
      <c r="AY105" s="153"/>
      <c r="AZ105" s="153">
        <v>55.2</v>
      </c>
      <c r="BA105" s="161">
        <f t="shared" si="37"/>
        <v>55.2</v>
      </c>
      <c r="BB105" s="155"/>
      <c r="BC105" s="155"/>
      <c r="BD105" s="155"/>
      <c r="BE105" s="155">
        <v>55.2</v>
      </c>
      <c r="BF105" s="161">
        <f t="shared" si="69"/>
        <v>55.2</v>
      </c>
      <c r="BG105" s="155"/>
      <c r="BH105" s="155"/>
      <c r="BI105" s="155"/>
      <c r="BJ105" s="155">
        <v>55.2</v>
      </c>
      <c r="BK105" s="162">
        <f t="shared" si="75"/>
        <v>50.8</v>
      </c>
      <c r="BL105" s="162">
        <f t="shared" si="80"/>
        <v>50.5</v>
      </c>
      <c r="BM105" s="153"/>
      <c r="BN105" s="153"/>
      <c r="BO105" s="153"/>
      <c r="BP105" s="153"/>
      <c r="BQ105" s="153"/>
      <c r="BR105" s="153"/>
      <c r="BS105" s="153">
        <v>50.8</v>
      </c>
      <c r="BT105" s="162">
        <v>50.5</v>
      </c>
      <c r="BU105" s="161">
        <f t="shared" si="57"/>
        <v>53.5</v>
      </c>
      <c r="BV105" s="155"/>
      <c r="BW105" s="155"/>
      <c r="BX105" s="155"/>
      <c r="BY105" s="155">
        <v>53.5</v>
      </c>
      <c r="BZ105" s="162">
        <f t="shared" si="70"/>
        <v>55.2</v>
      </c>
      <c r="CA105" s="153"/>
      <c r="CB105" s="153"/>
      <c r="CC105" s="153"/>
      <c r="CD105" s="153">
        <v>55.2</v>
      </c>
      <c r="CE105" s="161">
        <f t="shared" si="71"/>
        <v>55.2</v>
      </c>
      <c r="CF105" s="155"/>
      <c r="CG105" s="155"/>
      <c r="CH105" s="155"/>
      <c r="CI105" s="155">
        <v>55.2</v>
      </c>
      <c r="CJ105" s="161">
        <f t="shared" si="72"/>
        <v>55.2</v>
      </c>
      <c r="CK105" s="155"/>
      <c r="CL105" s="155"/>
      <c r="CM105" s="155"/>
      <c r="CN105" s="155">
        <v>55.2</v>
      </c>
      <c r="CO105" s="162">
        <f t="shared" si="81"/>
        <v>50.5</v>
      </c>
      <c r="CP105" s="153"/>
      <c r="CQ105" s="153"/>
      <c r="CR105" s="153"/>
      <c r="CS105" s="162">
        <v>50.5</v>
      </c>
      <c r="CT105" s="161">
        <f t="shared" si="76"/>
        <v>53.5</v>
      </c>
      <c r="CU105" s="155"/>
      <c r="CV105" s="155"/>
      <c r="CW105" s="155"/>
      <c r="CX105" s="155">
        <v>53.5</v>
      </c>
      <c r="CY105" s="162">
        <f t="shared" si="77"/>
        <v>55.2</v>
      </c>
      <c r="CZ105" s="153"/>
      <c r="DA105" s="153"/>
      <c r="DB105" s="153"/>
      <c r="DC105" s="153">
        <v>55.2</v>
      </c>
      <c r="DD105" s="162">
        <f t="shared" si="82"/>
        <v>50.5</v>
      </c>
      <c r="DE105" s="153"/>
      <c r="DF105" s="153"/>
      <c r="DG105" s="153"/>
      <c r="DH105" s="162">
        <v>50.5</v>
      </c>
      <c r="DI105" s="161">
        <f t="shared" si="78"/>
        <v>53.5</v>
      </c>
      <c r="DJ105" s="155"/>
      <c r="DK105" s="155"/>
      <c r="DL105" s="155"/>
      <c r="DM105" s="155">
        <v>53.5</v>
      </c>
      <c r="DN105" s="162">
        <f t="shared" si="79"/>
        <v>55.2</v>
      </c>
      <c r="DO105" s="153"/>
      <c r="DP105" s="153"/>
      <c r="DQ105" s="153"/>
      <c r="DR105" s="153">
        <v>55.2</v>
      </c>
    </row>
    <row r="106" spans="1:122">
      <c r="A106" s="1279"/>
      <c r="B106" s="1236"/>
      <c r="C106" s="1096"/>
      <c r="D106" s="66"/>
      <c r="E106" s="66"/>
      <c r="F106" s="66"/>
      <c r="G106" s="66"/>
      <c r="H106" s="66"/>
      <c r="I106" s="66"/>
      <c r="J106" s="66"/>
      <c r="K106" s="66"/>
      <c r="L106" s="66"/>
      <c r="M106" s="1230"/>
      <c r="N106" s="66"/>
      <c r="O106" s="66"/>
      <c r="P106" s="66">
        <v>38</v>
      </c>
      <c r="Q106" s="59"/>
      <c r="R106" s="59"/>
      <c r="S106" s="59"/>
      <c r="T106" s="59"/>
      <c r="U106" s="59"/>
      <c r="V106" s="59"/>
      <c r="W106" s="1096"/>
      <c r="X106" s="66"/>
      <c r="Y106" s="66"/>
      <c r="Z106" s="1271"/>
      <c r="AA106" s="66"/>
      <c r="AB106" s="66"/>
      <c r="AC106" s="12"/>
      <c r="AD106" s="12" t="s">
        <v>161</v>
      </c>
      <c r="AE106" s="12" t="s">
        <v>410</v>
      </c>
      <c r="AF106" s="12" t="s">
        <v>399</v>
      </c>
      <c r="AG106" s="162">
        <f t="shared" si="34"/>
        <v>26.5</v>
      </c>
      <c r="AH106" s="162">
        <f t="shared" si="34"/>
        <v>26.5</v>
      </c>
      <c r="AI106" s="153"/>
      <c r="AJ106" s="153"/>
      <c r="AK106" s="153"/>
      <c r="AL106" s="153"/>
      <c r="AM106" s="153"/>
      <c r="AN106" s="153"/>
      <c r="AO106" s="153">
        <v>26.5</v>
      </c>
      <c r="AP106" s="162">
        <v>26.5</v>
      </c>
      <c r="AQ106" s="161">
        <v>1.2</v>
      </c>
      <c r="AR106" s="155"/>
      <c r="AS106" s="155"/>
      <c r="AT106" s="155"/>
      <c r="AU106" s="155">
        <v>0</v>
      </c>
      <c r="AV106" s="162">
        <f t="shared" si="36"/>
        <v>0</v>
      </c>
      <c r="AW106" s="153"/>
      <c r="AX106" s="153"/>
      <c r="AY106" s="153"/>
      <c r="AZ106" s="153">
        <v>0</v>
      </c>
      <c r="BA106" s="161">
        <f t="shared" si="37"/>
        <v>0</v>
      </c>
      <c r="BB106" s="155"/>
      <c r="BC106" s="155"/>
      <c r="BD106" s="155"/>
      <c r="BE106" s="155">
        <v>0</v>
      </c>
      <c r="BF106" s="161">
        <f t="shared" si="69"/>
        <v>0</v>
      </c>
      <c r="BG106" s="155"/>
      <c r="BH106" s="155"/>
      <c r="BI106" s="155"/>
      <c r="BJ106" s="155">
        <v>0</v>
      </c>
      <c r="BK106" s="162">
        <f t="shared" si="75"/>
        <v>26.5</v>
      </c>
      <c r="BL106" s="162">
        <f t="shared" si="80"/>
        <v>26.5</v>
      </c>
      <c r="BM106" s="153"/>
      <c r="BN106" s="153"/>
      <c r="BO106" s="153"/>
      <c r="BP106" s="153"/>
      <c r="BQ106" s="153"/>
      <c r="BR106" s="153"/>
      <c r="BS106" s="153">
        <v>26.5</v>
      </c>
      <c r="BT106" s="162">
        <v>26.5</v>
      </c>
      <c r="BU106" s="161">
        <v>1.2</v>
      </c>
      <c r="BV106" s="155"/>
      <c r="BW106" s="155"/>
      <c r="BX106" s="155"/>
      <c r="BY106" s="155">
        <v>0</v>
      </c>
      <c r="BZ106" s="162">
        <f t="shared" si="70"/>
        <v>0</v>
      </c>
      <c r="CA106" s="153"/>
      <c r="CB106" s="153"/>
      <c r="CC106" s="153"/>
      <c r="CD106" s="153">
        <v>0</v>
      </c>
      <c r="CE106" s="161">
        <f t="shared" si="71"/>
        <v>0</v>
      </c>
      <c r="CF106" s="155"/>
      <c r="CG106" s="155"/>
      <c r="CH106" s="155"/>
      <c r="CI106" s="155">
        <v>0</v>
      </c>
      <c r="CJ106" s="161">
        <f t="shared" si="72"/>
        <v>0</v>
      </c>
      <c r="CK106" s="155"/>
      <c r="CL106" s="155"/>
      <c r="CM106" s="155"/>
      <c r="CN106" s="155">
        <v>0</v>
      </c>
      <c r="CO106" s="162">
        <f t="shared" si="81"/>
        <v>26.5</v>
      </c>
      <c r="CP106" s="153"/>
      <c r="CQ106" s="153"/>
      <c r="CR106" s="153"/>
      <c r="CS106" s="162">
        <v>26.5</v>
      </c>
      <c r="CT106" s="161">
        <v>1.2</v>
      </c>
      <c r="CU106" s="155"/>
      <c r="CV106" s="155"/>
      <c r="CW106" s="155"/>
      <c r="CX106" s="155">
        <v>0</v>
      </c>
      <c r="CY106" s="162">
        <f t="shared" si="77"/>
        <v>0</v>
      </c>
      <c r="CZ106" s="153"/>
      <c r="DA106" s="153"/>
      <c r="DB106" s="153"/>
      <c r="DC106" s="153">
        <v>0</v>
      </c>
      <c r="DD106" s="162">
        <f t="shared" si="82"/>
        <v>26.5</v>
      </c>
      <c r="DE106" s="153"/>
      <c r="DF106" s="153"/>
      <c r="DG106" s="153"/>
      <c r="DH106" s="162">
        <v>26.5</v>
      </c>
      <c r="DI106" s="161">
        <v>1.2</v>
      </c>
      <c r="DJ106" s="155"/>
      <c r="DK106" s="155"/>
      <c r="DL106" s="155"/>
      <c r="DM106" s="155">
        <v>0</v>
      </c>
      <c r="DN106" s="162">
        <f t="shared" si="79"/>
        <v>0</v>
      </c>
      <c r="DO106" s="153"/>
      <c r="DP106" s="153"/>
      <c r="DQ106" s="153"/>
      <c r="DR106" s="153">
        <v>0</v>
      </c>
    </row>
    <row r="107" spans="1:122">
      <c r="A107" s="1279"/>
      <c r="B107" s="1236"/>
      <c r="C107" s="1096"/>
      <c r="D107" s="66"/>
      <c r="E107" s="66"/>
      <c r="F107" s="66"/>
      <c r="G107" s="66"/>
      <c r="H107" s="66"/>
      <c r="I107" s="66"/>
      <c r="J107" s="66"/>
      <c r="K107" s="66"/>
      <c r="L107" s="66"/>
      <c r="M107" s="1230"/>
      <c r="N107" s="66"/>
      <c r="O107" s="66"/>
      <c r="P107" s="66"/>
      <c r="Q107" s="59"/>
      <c r="R107" s="59"/>
      <c r="S107" s="59"/>
      <c r="T107" s="59"/>
      <c r="U107" s="59"/>
      <c r="V107" s="59"/>
      <c r="W107" s="1096"/>
      <c r="X107" s="66"/>
      <c r="Y107" s="66"/>
      <c r="Z107" s="1271"/>
      <c r="AA107" s="66"/>
      <c r="AB107" s="66"/>
      <c r="AC107" s="12"/>
      <c r="AD107" s="12" t="s">
        <v>161</v>
      </c>
      <c r="AE107" s="12" t="s">
        <v>410</v>
      </c>
      <c r="AF107" s="12">
        <v>850</v>
      </c>
      <c r="AG107" s="162">
        <f t="shared" si="34"/>
        <v>3.5</v>
      </c>
      <c r="AH107" s="162">
        <f t="shared" si="34"/>
        <v>3.5</v>
      </c>
      <c r="AI107" s="153"/>
      <c r="AJ107" s="153"/>
      <c r="AK107" s="153"/>
      <c r="AL107" s="153"/>
      <c r="AM107" s="153"/>
      <c r="AN107" s="153"/>
      <c r="AO107" s="153">
        <v>3.5</v>
      </c>
      <c r="AP107" s="162">
        <v>3.5</v>
      </c>
      <c r="AQ107" s="161">
        <v>3.4</v>
      </c>
      <c r="AR107" s="155"/>
      <c r="AS107" s="155"/>
      <c r="AT107" s="155"/>
      <c r="AU107" s="155">
        <v>3.6</v>
      </c>
      <c r="AV107" s="162">
        <f t="shared" si="36"/>
        <v>3.6</v>
      </c>
      <c r="AW107" s="153"/>
      <c r="AX107" s="153"/>
      <c r="AY107" s="153"/>
      <c r="AZ107" s="153">
        <v>3.6</v>
      </c>
      <c r="BA107" s="161">
        <f t="shared" si="37"/>
        <v>3.6</v>
      </c>
      <c r="BB107" s="155"/>
      <c r="BC107" s="155"/>
      <c r="BD107" s="155"/>
      <c r="BE107" s="155">
        <v>3.6</v>
      </c>
      <c r="BF107" s="161">
        <f t="shared" si="69"/>
        <v>3.6</v>
      </c>
      <c r="BG107" s="155"/>
      <c r="BH107" s="155"/>
      <c r="BI107" s="155"/>
      <c r="BJ107" s="155">
        <v>3.6</v>
      </c>
      <c r="BK107" s="162">
        <f t="shared" si="75"/>
        <v>3.5</v>
      </c>
      <c r="BL107" s="162">
        <f t="shared" si="80"/>
        <v>3.5</v>
      </c>
      <c r="BM107" s="153"/>
      <c r="BN107" s="153"/>
      <c r="BO107" s="153"/>
      <c r="BP107" s="153"/>
      <c r="BQ107" s="153"/>
      <c r="BR107" s="153"/>
      <c r="BS107" s="153">
        <v>3.5</v>
      </c>
      <c r="BT107" s="162">
        <v>3.5</v>
      </c>
      <c r="BU107" s="161">
        <v>3.4</v>
      </c>
      <c r="BV107" s="155"/>
      <c r="BW107" s="155"/>
      <c r="BX107" s="155"/>
      <c r="BY107" s="155">
        <v>3.6</v>
      </c>
      <c r="BZ107" s="162">
        <f t="shared" si="70"/>
        <v>3.6</v>
      </c>
      <c r="CA107" s="153"/>
      <c r="CB107" s="153"/>
      <c r="CC107" s="153"/>
      <c r="CD107" s="153">
        <v>3.6</v>
      </c>
      <c r="CE107" s="161">
        <f t="shared" si="71"/>
        <v>3.6</v>
      </c>
      <c r="CF107" s="155"/>
      <c r="CG107" s="155"/>
      <c r="CH107" s="155"/>
      <c r="CI107" s="155">
        <v>3.6</v>
      </c>
      <c r="CJ107" s="161">
        <f t="shared" si="72"/>
        <v>3.6</v>
      </c>
      <c r="CK107" s="155"/>
      <c r="CL107" s="155"/>
      <c r="CM107" s="155"/>
      <c r="CN107" s="155">
        <v>3.6</v>
      </c>
      <c r="CO107" s="162">
        <f t="shared" si="81"/>
        <v>3.5</v>
      </c>
      <c r="CP107" s="153"/>
      <c r="CQ107" s="153"/>
      <c r="CR107" s="153"/>
      <c r="CS107" s="162">
        <v>3.5</v>
      </c>
      <c r="CT107" s="161">
        <v>3.4</v>
      </c>
      <c r="CU107" s="155"/>
      <c r="CV107" s="155"/>
      <c r="CW107" s="155"/>
      <c r="CX107" s="155">
        <v>3.6</v>
      </c>
      <c r="CY107" s="162">
        <f t="shared" si="77"/>
        <v>3.6</v>
      </c>
      <c r="CZ107" s="153"/>
      <c r="DA107" s="153"/>
      <c r="DB107" s="153"/>
      <c r="DC107" s="153">
        <v>3.6</v>
      </c>
      <c r="DD107" s="162">
        <f t="shared" si="82"/>
        <v>3.5</v>
      </c>
      <c r="DE107" s="153"/>
      <c r="DF107" s="153"/>
      <c r="DG107" s="153"/>
      <c r="DH107" s="162">
        <v>3.5</v>
      </c>
      <c r="DI107" s="161">
        <v>3.4</v>
      </c>
      <c r="DJ107" s="155"/>
      <c r="DK107" s="155"/>
      <c r="DL107" s="155"/>
      <c r="DM107" s="155">
        <v>3.6</v>
      </c>
      <c r="DN107" s="162">
        <f t="shared" si="79"/>
        <v>3.6</v>
      </c>
      <c r="DO107" s="153"/>
      <c r="DP107" s="153"/>
      <c r="DQ107" s="153"/>
      <c r="DR107" s="153">
        <v>3.6</v>
      </c>
    </row>
    <row r="108" spans="1:122">
      <c r="A108" s="1280"/>
      <c r="B108" s="1237"/>
      <c r="C108" s="1242"/>
      <c r="D108" s="66"/>
      <c r="E108" s="66"/>
      <c r="F108" s="66"/>
      <c r="G108" s="66"/>
      <c r="H108" s="66"/>
      <c r="I108" s="66"/>
      <c r="J108" s="66"/>
      <c r="K108" s="66"/>
      <c r="L108" s="66"/>
      <c r="M108" s="1231"/>
      <c r="N108" s="66"/>
      <c r="O108" s="66"/>
      <c r="P108" s="66"/>
      <c r="Q108" s="59"/>
      <c r="R108" s="59"/>
      <c r="S108" s="59"/>
      <c r="T108" s="59"/>
      <c r="U108" s="59"/>
      <c r="V108" s="59"/>
      <c r="W108" s="1242"/>
      <c r="X108" s="66"/>
      <c r="Y108" s="66"/>
      <c r="Z108" s="1272"/>
      <c r="AA108" s="66"/>
      <c r="AB108" s="66"/>
      <c r="AC108" s="12"/>
      <c r="AD108" s="12"/>
      <c r="AE108" s="12"/>
      <c r="AF108" s="12"/>
      <c r="AG108" s="162">
        <f>AI108+AK108+AM108+AO108</f>
        <v>243.10000000000002</v>
      </c>
      <c r="AH108" s="162">
        <f t="shared" si="34"/>
        <v>238.8</v>
      </c>
      <c r="AI108" s="153"/>
      <c r="AJ108" s="153"/>
      <c r="AK108" s="153"/>
      <c r="AL108" s="153"/>
      <c r="AM108" s="153"/>
      <c r="AN108" s="153"/>
      <c r="AO108" s="153">
        <f>AO104+AO105+AO106+AO107</f>
        <v>243.10000000000002</v>
      </c>
      <c r="AP108" s="153">
        <f>AP104+AP105+AP106+AP107</f>
        <v>238.8</v>
      </c>
      <c r="AQ108" s="161">
        <f>AR108+AS108+AT108+AU108</f>
        <v>234.1</v>
      </c>
      <c r="AR108" s="155"/>
      <c r="AS108" s="155"/>
      <c r="AT108" s="155"/>
      <c r="AU108" s="155">
        <f>AU104+AU105+AU106+AU107</f>
        <v>234.1</v>
      </c>
      <c r="AV108" s="155">
        <f t="shared" ref="AV108:BE108" si="83">AV104+AV105+AV106+AV107</f>
        <v>241.4</v>
      </c>
      <c r="AW108" s="155">
        <f t="shared" si="83"/>
        <v>0</v>
      </c>
      <c r="AX108" s="155">
        <f t="shared" si="83"/>
        <v>0</v>
      </c>
      <c r="AY108" s="155">
        <f t="shared" si="83"/>
        <v>0</v>
      </c>
      <c r="AZ108" s="155">
        <f t="shared" si="83"/>
        <v>241.4</v>
      </c>
      <c r="BA108" s="155">
        <f t="shared" si="83"/>
        <v>241.4</v>
      </c>
      <c r="BB108" s="155">
        <f t="shared" si="83"/>
        <v>0</v>
      </c>
      <c r="BC108" s="155">
        <f t="shared" si="83"/>
        <v>0</v>
      </c>
      <c r="BD108" s="155">
        <f t="shared" si="83"/>
        <v>0</v>
      </c>
      <c r="BE108" s="155">
        <f t="shared" si="83"/>
        <v>241.4</v>
      </c>
      <c r="BF108" s="155">
        <f>BF104+BF105+BF106+BF107</f>
        <v>241.4</v>
      </c>
      <c r="BG108" s="155">
        <f>BG104+BG105+BG106+BG107</f>
        <v>0</v>
      </c>
      <c r="BH108" s="155">
        <f>BH104+BH105+BH106+BH107</f>
        <v>0</v>
      </c>
      <c r="BI108" s="155">
        <f>BI104+BI105+BI106+BI107</f>
        <v>0</v>
      </c>
      <c r="BJ108" s="155">
        <f>BJ104+BJ105+BJ106+BJ107</f>
        <v>241.4</v>
      </c>
      <c r="BK108" s="162">
        <f t="shared" si="75"/>
        <v>243.10000000000002</v>
      </c>
      <c r="BL108" s="162">
        <f t="shared" si="80"/>
        <v>238.8</v>
      </c>
      <c r="BM108" s="153"/>
      <c r="BN108" s="153"/>
      <c r="BO108" s="153"/>
      <c r="BP108" s="153"/>
      <c r="BQ108" s="153"/>
      <c r="BR108" s="153"/>
      <c r="BS108" s="153">
        <f>BS104+BS105+BS106+BS107</f>
        <v>243.10000000000002</v>
      </c>
      <c r="BT108" s="153">
        <f>BT104+BT105+BT106+BT107</f>
        <v>238.8</v>
      </c>
      <c r="BU108" s="161">
        <f>BV108+BW108+BX108+BY108</f>
        <v>234.1</v>
      </c>
      <c r="BV108" s="155"/>
      <c r="BW108" s="155"/>
      <c r="BX108" s="155"/>
      <c r="BY108" s="155">
        <f t="shared" ref="BY108:CN108" si="84">BY104+BY105+BY106+BY107</f>
        <v>234.1</v>
      </c>
      <c r="BZ108" s="155">
        <f t="shared" si="84"/>
        <v>241.4</v>
      </c>
      <c r="CA108" s="155">
        <f t="shared" si="84"/>
        <v>0</v>
      </c>
      <c r="CB108" s="155">
        <f t="shared" si="84"/>
        <v>0</v>
      </c>
      <c r="CC108" s="155">
        <f t="shared" si="84"/>
        <v>0</v>
      </c>
      <c r="CD108" s="155">
        <f t="shared" si="84"/>
        <v>241.4</v>
      </c>
      <c r="CE108" s="155">
        <f t="shared" si="84"/>
        <v>241.4</v>
      </c>
      <c r="CF108" s="155">
        <f t="shared" si="84"/>
        <v>0</v>
      </c>
      <c r="CG108" s="155">
        <f t="shared" si="84"/>
        <v>0</v>
      </c>
      <c r="CH108" s="155">
        <f t="shared" si="84"/>
        <v>0</v>
      </c>
      <c r="CI108" s="155">
        <f t="shared" si="84"/>
        <v>241.4</v>
      </c>
      <c r="CJ108" s="155">
        <f t="shared" si="84"/>
        <v>241.4</v>
      </c>
      <c r="CK108" s="155">
        <f t="shared" si="84"/>
        <v>0</v>
      </c>
      <c r="CL108" s="155">
        <f t="shared" si="84"/>
        <v>0</v>
      </c>
      <c r="CM108" s="155">
        <f t="shared" si="84"/>
        <v>0</v>
      </c>
      <c r="CN108" s="155">
        <f t="shared" si="84"/>
        <v>241.4</v>
      </c>
      <c r="CO108" s="162">
        <f t="shared" si="81"/>
        <v>238.8</v>
      </c>
      <c r="CP108" s="153"/>
      <c r="CQ108" s="153"/>
      <c r="CR108" s="153"/>
      <c r="CS108" s="153">
        <f>CS104+CS105+CS106+CS107</f>
        <v>238.8</v>
      </c>
      <c r="CT108" s="161">
        <f>CU108+CV108+CW108+CX108</f>
        <v>234.1</v>
      </c>
      <c r="CU108" s="155"/>
      <c r="CV108" s="155"/>
      <c r="CW108" s="155"/>
      <c r="CX108" s="155">
        <f t="shared" ref="CX108:DC108" si="85">CX104+CX105+CX106+CX107</f>
        <v>234.1</v>
      </c>
      <c r="CY108" s="155">
        <f t="shared" si="85"/>
        <v>241.4</v>
      </c>
      <c r="CZ108" s="155">
        <f t="shared" si="85"/>
        <v>0</v>
      </c>
      <c r="DA108" s="155">
        <f t="shared" si="85"/>
        <v>0</v>
      </c>
      <c r="DB108" s="155">
        <f t="shared" si="85"/>
        <v>0</v>
      </c>
      <c r="DC108" s="155">
        <f t="shared" si="85"/>
        <v>241.4</v>
      </c>
      <c r="DD108" s="162">
        <f t="shared" si="82"/>
        <v>238.8</v>
      </c>
      <c r="DE108" s="153"/>
      <c r="DF108" s="153"/>
      <c r="DG108" s="153"/>
      <c r="DH108" s="153">
        <f>DH104+DH105+DH106+DH107</f>
        <v>238.8</v>
      </c>
      <c r="DI108" s="161">
        <f>DJ108+DK108+DL108+DM108</f>
        <v>234.1</v>
      </c>
      <c r="DJ108" s="155"/>
      <c r="DK108" s="155"/>
      <c r="DL108" s="155"/>
      <c r="DM108" s="155">
        <f t="shared" ref="DM108:DR108" si="86">DM104+DM105+DM106+DM107</f>
        <v>234.1</v>
      </c>
      <c r="DN108" s="155">
        <f t="shared" si="86"/>
        <v>241.4</v>
      </c>
      <c r="DO108" s="155">
        <f t="shared" si="86"/>
        <v>0</v>
      </c>
      <c r="DP108" s="155">
        <f t="shared" si="86"/>
        <v>0</v>
      </c>
      <c r="DQ108" s="155">
        <f t="shared" si="86"/>
        <v>0</v>
      </c>
      <c r="DR108" s="155">
        <f t="shared" si="86"/>
        <v>241.4</v>
      </c>
    </row>
    <row r="109" spans="1:122" ht="159" hidden="1" customHeight="1">
      <c r="A109" s="113" t="s">
        <v>120</v>
      </c>
      <c r="B109" s="14">
        <v>6813</v>
      </c>
      <c r="C109" s="58" t="s">
        <v>124</v>
      </c>
      <c r="D109" s="58" t="s">
        <v>396</v>
      </c>
      <c r="E109" s="58" t="s">
        <v>125</v>
      </c>
      <c r="F109" s="66"/>
      <c r="G109" s="66"/>
      <c r="H109" s="66"/>
      <c r="I109" s="66"/>
      <c r="J109" s="66"/>
      <c r="K109" s="66"/>
      <c r="L109" s="66"/>
      <c r="M109" s="74" t="s">
        <v>455</v>
      </c>
      <c r="N109" s="60" t="s">
        <v>424</v>
      </c>
      <c r="O109" s="67" t="s">
        <v>74</v>
      </c>
      <c r="P109" s="66">
        <v>38</v>
      </c>
      <c r="Q109" s="59"/>
      <c r="R109" s="59"/>
      <c r="S109" s="59"/>
      <c r="T109" s="59"/>
      <c r="U109" s="59"/>
      <c r="V109" s="59"/>
      <c r="W109" s="58" t="s">
        <v>45</v>
      </c>
      <c r="X109" s="58" t="s">
        <v>397</v>
      </c>
      <c r="Y109" s="58" t="s">
        <v>46</v>
      </c>
      <c r="Z109" s="73" t="s">
        <v>54</v>
      </c>
      <c r="AA109" s="73" t="s">
        <v>424</v>
      </c>
      <c r="AB109" s="73" t="s">
        <v>55</v>
      </c>
      <c r="AC109" s="12"/>
      <c r="AD109" s="12" t="s">
        <v>88</v>
      </c>
      <c r="AE109" s="12" t="s">
        <v>451</v>
      </c>
      <c r="AF109" s="12" t="s">
        <v>399</v>
      </c>
      <c r="AG109" s="162">
        <f t="shared" si="34"/>
        <v>0</v>
      </c>
      <c r="AH109" s="162">
        <f t="shared" si="34"/>
        <v>0</v>
      </c>
      <c r="AI109" s="153"/>
      <c r="AJ109" s="153"/>
      <c r="AK109" s="153"/>
      <c r="AL109" s="153"/>
      <c r="AM109" s="153"/>
      <c r="AN109" s="153"/>
      <c r="AO109" s="153"/>
      <c r="AP109" s="162"/>
      <c r="AQ109" s="161">
        <f t="shared" si="35"/>
        <v>0</v>
      </c>
      <c r="AR109" s="155"/>
      <c r="AS109" s="155"/>
      <c r="AT109" s="155"/>
      <c r="AU109" s="155"/>
      <c r="AV109" s="162">
        <f t="shared" si="36"/>
        <v>0</v>
      </c>
      <c r="AW109" s="153"/>
      <c r="AX109" s="153"/>
      <c r="AY109" s="153"/>
      <c r="AZ109" s="153"/>
      <c r="BA109" s="161">
        <f t="shared" si="37"/>
        <v>0</v>
      </c>
      <c r="BB109" s="155"/>
      <c r="BC109" s="155"/>
      <c r="BD109" s="155"/>
      <c r="BE109" s="155"/>
      <c r="BF109" s="161">
        <f t="shared" ref="BF109:BF130" si="87">BG109+BH109+BI109+BJ109</f>
        <v>0</v>
      </c>
      <c r="BG109" s="155"/>
      <c r="BH109" s="155"/>
      <c r="BI109" s="155"/>
      <c r="BJ109" s="155"/>
      <c r="BK109" s="162">
        <f t="shared" ref="BK109:BK130" si="88">BM109+BO109+BQ109+BS109</f>
        <v>0</v>
      </c>
      <c r="BL109" s="162">
        <f t="shared" si="80"/>
        <v>0</v>
      </c>
      <c r="BM109" s="153"/>
      <c r="BN109" s="153"/>
      <c r="BO109" s="153"/>
      <c r="BP109" s="153"/>
      <c r="BQ109" s="153"/>
      <c r="BR109" s="153"/>
      <c r="BS109" s="153"/>
      <c r="BT109" s="162"/>
      <c r="BU109" s="161">
        <f t="shared" ref="BU109:BU150" si="89">BV109+BW109+BX109+BY109</f>
        <v>0</v>
      </c>
      <c r="BV109" s="155"/>
      <c r="BW109" s="155"/>
      <c r="BX109" s="155"/>
      <c r="BY109" s="155"/>
      <c r="BZ109" s="162">
        <f t="shared" ref="BZ109:BZ131" si="90">CA109+CB109+CC109+CD109</f>
        <v>0</v>
      </c>
      <c r="CA109" s="153"/>
      <c r="CB109" s="153"/>
      <c r="CC109" s="153"/>
      <c r="CD109" s="153"/>
      <c r="CE109" s="161">
        <f t="shared" ref="CE109:CE130" si="91">CF109+CG109+CH109+CI109</f>
        <v>0</v>
      </c>
      <c r="CF109" s="155"/>
      <c r="CG109" s="155"/>
      <c r="CH109" s="155"/>
      <c r="CI109" s="155"/>
      <c r="CJ109" s="161">
        <f t="shared" ref="CJ109:CJ130" si="92">CK109+CL109+CM109+CN109</f>
        <v>0</v>
      </c>
      <c r="CK109" s="155"/>
      <c r="CL109" s="155"/>
      <c r="CM109" s="155"/>
      <c r="CN109" s="155"/>
      <c r="CO109" s="162">
        <f t="shared" si="81"/>
        <v>0</v>
      </c>
      <c r="CP109" s="153"/>
      <c r="CQ109" s="153"/>
      <c r="CR109" s="153"/>
      <c r="CS109" s="162"/>
      <c r="CT109" s="161">
        <f t="shared" ref="CT109:CT150" si="93">CU109+CV109+CW109+CX109</f>
        <v>0</v>
      </c>
      <c r="CU109" s="155"/>
      <c r="CV109" s="155"/>
      <c r="CW109" s="155"/>
      <c r="CX109" s="155"/>
      <c r="CY109" s="162">
        <f t="shared" ref="CY109:CY131" si="94">CZ109+DA109+DB109+DC109</f>
        <v>0</v>
      </c>
      <c r="CZ109" s="153"/>
      <c r="DA109" s="153"/>
      <c r="DB109" s="153"/>
      <c r="DC109" s="153"/>
      <c r="DD109" s="162">
        <f t="shared" si="82"/>
        <v>0</v>
      </c>
      <c r="DE109" s="153"/>
      <c r="DF109" s="153"/>
      <c r="DG109" s="153"/>
      <c r="DH109" s="162"/>
      <c r="DI109" s="161">
        <f t="shared" ref="DI109:DI150" si="95">DJ109+DK109+DL109+DM109</f>
        <v>0</v>
      </c>
      <c r="DJ109" s="155"/>
      <c r="DK109" s="155"/>
      <c r="DL109" s="155"/>
      <c r="DM109" s="155"/>
      <c r="DN109" s="162">
        <f t="shared" ref="DN109:DN131" si="96">DO109+DP109+DQ109+DR109</f>
        <v>0</v>
      </c>
      <c r="DO109" s="153"/>
      <c r="DP109" s="153"/>
      <c r="DQ109" s="153"/>
      <c r="DR109" s="153"/>
    </row>
    <row r="110" spans="1:122" ht="96">
      <c r="A110" s="113" t="s">
        <v>143</v>
      </c>
      <c r="B110" s="10">
        <v>6900</v>
      </c>
      <c r="C110" s="95" t="s">
        <v>387</v>
      </c>
      <c r="D110" s="93" t="s">
        <v>387</v>
      </c>
      <c r="E110" s="93" t="s">
        <v>387</v>
      </c>
      <c r="F110" s="93" t="s">
        <v>387</v>
      </c>
      <c r="G110" s="93" t="s">
        <v>387</v>
      </c>
      <c r="H110" s="93" t="s">
        <v>387</v>
      </c>
      <c r="I110" s="93" t="s">
        <v>387</v>
      </c>
      <c r="J110" s="93" t="s">
        <v>387</v>
      </c>
      <c r="K110" s="93" t="s">
        <v>387</v>
      </c>
      <c r="L110" s="93" t="s">
        <v>387</v>
      </c>
      <c r="M110" s="93" t="s">
        <v>387</v>
      </c>
      <c r="N110" s="93" t="s">
        <v>387</v>
      </c>
      <c r="O110" s="93" t="s">
        <v>387</v>
      </c>
      <c r="P110" s="93" t="s">
        <v>387</v>
      </c>
      <c r="Q110" s="94" t="s">
        <v>387</v>
      </c>
      <c r="R110" s="94" t="s">
        <v>387</v>
      </c>
      <c r="S110" s="94" t="s">
        <v>387</v>
      </c>
      <c r="T110" s="94" t="s">
        <v>387</v>
      </c>
      <c r="U110" s="94" t="s">
        <v>387</v>
      </c>
      <c r="V110" s="94" t="s">
        <v>387</v>
      </c>
      <c r="W110" s="94" t="s">
        <v>387</v>
      </c>
      <c r="X110" s="93" t="s">
        <v>387</v>
      </c>
      <c r="Y110" s="93" t="s">
        <v>387</v>
      </c>
      <c r="Z110" s="93" t="s">
        <v>387</v>
      </c>
      <c r="AA110" s="93" t="s">
        <v>387</v>
      </c>
      <c r="AB110" s="93" t="s">
        <v>387</v>
      </c>
      <c r="AC110" s="8" t="s">
        <v>387</v>
      </c>
      <c r="AD110" s="8" t="s">
        <v>387</v>
      </c>
      <c r="AE110" s="8"/>
      <c r="AF110" s="8"/>
      <c r="AG110" s="162">
        <f t="shared" si="34"/>
        <v>0</v>
      </c>
      <c r="AH110" s="162"/>
      <c r="AI110" s="153"/>
      <c r="AJ110" s="153"/>
      <c r="AK110" s="153"/>
      <c r="AL110" s="153"/>
      <c r="AM110" s="153"/>
      <c r="AN110" s="153"/>
      <c r="AO110" s="153"/>
      <c r="AP110" s="162"/>
      <c r="AQ110" s="161">
        <f t="shared" si="35"/>
        <v>0</v>
      </c>
      <c r="AR110" s="155"/>
      <c r="AS110" s="155"/>
      <c r="AT110" s="155"/>
      <c r="AU110" s="155"/>
      <c r="AV110" s="162">
        <f t="shared" si="36"/>
        <v>0</v>
      </c>
      <c r="AW110" s="153"/>
      <c r="AX110" s="153"/>
      <c r="AY110" s="153"/>
      <c r="AZ110" s="153"/>
      <c r="BA110" s="161">
        <f t="shared" si="37"/>
        <v>0</v>
      </c>
      <c r="BB110" s="155"/>
      <c r="BC110" s="155"/>
      <c r="BD110" s="155"/>
      <c r="BE110" s="155"/>
      <c r="BF110" s="161">
        <f t="shared" si="87"/>
        <v>0</v>
      </c>
      <c r="BG110" s="155"/>
      <c r="BH110" s="155"/>
      <c r="BI110" s="155"/>
      <c r="BJ110" s="155"/>
      <c r="BK110" s="162">
        <f t="shared" si="88"/>
        <v>0</v>
      </c>
      <c r="BL110" s="162"/>
      <c r="BM110" s="153"/>
      <c r="BN110" s="153"/>
      <c r="BO110" s="153"/>
      <c r="BP110" s="153"/>
      <c r="BQ110" s="153"/>
      <c r="BR110" s="153"/>
      <c r="BS110" s="153"/>
      <c r="BT110" s="162"/>
      <c r="BU110" s="161">
        <f t="shared" si="89"/>
        <v>0</v>
      </c>
      <c r="BV110" s="155"/>
      <c r="BW110" s="155"/>
      <c r="BX110" s="155"/>
      <c r="BY110" s="155"/>
      <c r="BZ110" s="162">
        <f t="shared" si="90"/>
        <v>0</v>
      </c>
      <c r="CA110" s="153"/>
      <c r="CB110" s="153"/>
      <c r="CC110" s="153"/>
      <c r="CD110" s="153"/>
      <c r="CE110" s="161">
        <f t="shared" si="91"/>
        <v>0</v>
      </c>
      <c r="CF110" s="155"/>
      <c r="CG110" s="155"/>
      <c r="CH110" s="155"/>
      <c r="CI110" s="155"/>
      <c r="CJ110" s="161">
        <f t="shared" si="92"/>
        <v>0</v>
      </c>
      <c r="CK110" s="155"/>
      <c r="CL110" s="155"/>
      <c r="CM110" s="155"/>
      <c r="CN110" s="155"/>
      <c r="CO110" s="162"/>
      <c r="CP110" s="153"/>
      <c r="CQ110" s="153"/>
      <c r="CR110" s="153"/>
      <c r="CS110" s="162"/>
      <c r="CT110" s="161">
        <f t="shared" si="93"/>
        <v>0</v>
      </c>
      <c r="CU110" s="155"/>
      <c r="CV110" s="155"/>
      <c r="CW110" s="155"/>
      <c r="CX110" s="155"/>
      <c r="CY110" s="162">
        <f t="shared" si="94"/>
        <v>0</v>
      </c>
      <c r="CZ110" s="153"/>
      <c r="DA110" s="153"/>
      <c r="DB110" s="153"/>
      <c r="DC110" s="153"/>
      <c r="DD110" s="162"/>
      <c r="DE110" s="153"/>
      <c r="DF110" s="153"/>
      <c r="DG110" s="153"/>
      <c r="DH110" s="162"/>
      <c r="DI110" s="161">
        <f t="shared" si="95"/>
        <v>0</v>
      </c>
      <c r="DJ110" s="155"/>
      <c r="DK110" s="155"/>
      <c r="DL110" s="155"/>
      <c r="DM110" s="155"/>
      <c r="DN110" s="162">
        <f t="shared" si="96"/>
        <v>0</v>
      </c>
      <c r="DO110" s="153"/>
      <c r="DP110" s="153"/>
      <c r="DQ110" s="153"/>
      <c r="DR110" s="153"/>
    </row>
    <row r="111" spans="1:122" ht="63" customHeight="1">
      <c r="A111" s="113" t="s">
        <v>144</v>
      </c>
      <c r="B111" s="14">
        <v>6901</v>
      </c>
      <c r="C111" s="95" t="s">
        <v>387</v>
      </c>
      <c r="D111" s="93" t="s">
        <v>387</v>
      </c>
      <c r="E111" s="93" t="s">
        <v>387</v>
      </c>
      <c r="F111" s="93" t="s">
        <v>387</v>
      </c>
      <c r="G111" s="93" t="s">
        <v>387</v>
      </c>
      <c r="H111" s="93" t="s">
        <v>387</v>
      </c>
      <c r="I111" s="93" t="s">
        <v>387</v>
      </c>
      <c r="J111" s="93" t="s">
        <v>387</v>
      </c>
      <c r="K111" s="93" t="s">
        <v>387</v>
      </c>
      <c r="L111" s="93" t="s">
        <v>387</v>
      </c>
      <c r="M111" s="93" t="s">
        <v>387</v>
      </c>
      <c r="N111" s="93" t="s">
        <v>387</v>
      </c>
      <c r="O111" s="93" t="s">
        <v>387</v>
      </c>
      <c r="P111" s="93" t="s">
        <v>387</v>
      </c>
      <c r="Q111" s="94" t="s">
        <v>387</v>
      </c>
      <c r="R111" s="94" t="s">
        <v>387</v>
      </c>
      <c r="S111" s="94" t="s">
        <v>387</v>
      </c>
      <c r="T111" s="94" t="s">
        <v>387</v>
      </c>
      <c r="U111" s="94" t="s">
        <v>387</v>
      </c>
      <c r="V111" s="94" t="s">
        <v>387</v>
      </c>
      <c r="W111" s="94" t="s">
        <v>387</v>
      </c>
      <c r="X111" s="93" t="s">
        <v>387</v>
      </c>
      <c r="Y111" s="93" t="s">
        <v>387</v>
      </c>
      <c r="Z111" s="93" t="s">
        <v>387</v>
      </c>
      <c r="AA111" s="93" t="s">
        <v>387</v>
      </c>
      <c r="AB111" s="93" t="s">
        <v>387</v>
      </c>
      <c r="AC111" s="8" t="s">
        <v>387</v>
      </c>
      <c r="AD111" s="8" t="s">
        <v>387</v>
      </c>
      <c r="AE111" s="8"/>
      <c r="AF111" s="8"/>
      <c r="AG111" s="162">
        <f t="shared" ref="AG111:AH150" si="97">AI111+AK111+AM111+AO111</f>
        <v>0</v>
      </c>
      <c r="AH111" s="162"/>
      <c r="AI111" s="153"/>
      <c r="AJ111" s="153"/>
      <c r="AK111" s="153"/>
      <c r="AL111" s="153"/>
      <c r="AM111" s="153"/>
      <c r="AN111" s="153"/>
      <c r="AO111" s="153"/>
      <c r="AP111" s="162"/>
      <c r="AQ111" s="161">
        <f t="shared" ref="AQ111:AQ150" si="98">AR111+AS111+AT111+AU111</f>
        <v>0</v>
      </c>
      <c r="AR111" s="155"/>
      <c r="AS111" s="155"/>
      <c r="AT111" s="155"/>
      <c r="AU111" s="155"/>
      <c r="AV111" s="162">
        <f t="shared" ref="AV111:AV150" si="99">AW111+AX111+AY111+AZ111</f>
        <v>0</v>
      </c>
      <c r="AW111" s="153"/>
      <c r="AX111" s="153"/>
      <c r="AY111" s="153"/>
      <c r="AZ111" s="153"/>
      <c r="BA111" s="161">
        <f t="shared" ref="BA111:BA150" si="100">BB111+BC111+BD111+BE111</f>
        <v>0</v>
      </c>
      <c r="BB111" s="155"/>
      <c r="BC111" s="155"/>
      <c r="BD111" s="155"/>
      <c r="BE111" s="155"/>
      <c r="BF111" s="161">
        <f t="shared" si="87"/>
        <v>0</v>
      </c>
      <c r="BG111" s="155"/>
      <c r="BH111" s="155"/>
      <c r="BI111" s="155"/>
      <c r="BJ111" s="155"/>
      <c r="BK111" s="162">
        <f t="shared" si="88"/>
        <v>0</v>
      </c>
      <c r="BL111" s="162"/>
      <c r="BM111" s="153"/>
      <c r="BN111" s="153"/>
      <c r="BO111" s="153"/>
      <c r="BP111" s="153"/>
      <c r="BQ111" s="153"/>
      <c r="BR111" s="153"/>
      <c r="BS111" s="153"/>
      <c r="BT111" s="162"/>
      <c r="BU111" s="161">
        <f t="shared" si="89"/>
        <v>0</v>
      </c>
      <c r="BV111" s="155"/>
      <c r="BW111" s="155"/>
      <c r="BX111" s="155"/>
      <c r="BY111" s="155"/>
      <c r="BZ111" s="162">
        <f t="shared" si="90"/>
        <v>0</v>
      </c>
      <c r="CA111" s="153"/>
      <c r="CB111" s="153"/>
      <c r="CC111" s="153"/>
      <c r="CD111" s="153"/>
      <c r="CE111" s="161">
        <f t="shared" si="91"/>
        <v>0</v>
      </c>
      <c r="CF111" s="155"/>
      <c r="CG111" s="155"/>
      <c r="CH111" s="155"/>
      <c r="CI111" s="155"/>
      <c r="CJ111" s="161">
        <f t="shared" si="92"/>
        <v>0</v>
      </c>
      <c r="CK111" s="155"/>
      <c r="CL111" s="155"/>
      <c r="CM111" s="155"/>
      <c r="CN111" s="155"/>
      <c r="CO111" s="162"/>
      <c r="CP111" s="153"/>
      <c r="CQ111" s="153"/>
      <c r="CR111" s="153"/>
      <c r="CS111" s="162"/>
      <c r="CT111" s="161">
        <f t="shared" si="93"/>
        <v>0</v>
      </c>
      <c r="CU111" s="155"/>
      <c r="CV111" s="155"/>
      <c r="CW111" s="155"/>
      <c r="CX111" s="155"/>
      <c r="CY111" s="162">
        <f t="shared" si="94"/>
        <v>0</v>
      </c>
      <c r="CZ111" s="153"/>
      <c r="DA111" s="153"/>
      <c r="DB111" s="153"/>
      <c r="DC111" s="153"/>
      <c r="DD111" s="162"/>
      <c r="DE111" s="153"/>
      <c r="DF111" s="153"/>
      <c r="DG111" s="153"/>
      <c r="DH111" s="162"/>
      <c r="DI111" s="161">
        <f t="shared" si="95"/>
        <v>0</v>
      </c>
      <c r="DJ111" s="155"/>
      <c r="DK111" s="155"/>
      <c r="DL111" s="155"/>
      <c r="DM111" s="155"/>
      <c r="DN111" s="162">
        <f t="shared" si="96"/>
        <v>0</v>
      </c>
      <c r="DO111" s="153"/>
      <c r="DP111" s="153"/>
      <c r="DQ111" s="153"/>
      <c r="DR111" s="153"/>
    </row>
    <row r="112" spans="1:122" ht="9" hidden="1" customHeight="1">
      <c r="A112" s="114" t="s">
        <v>92</v>
      </c>
      <c r="B112" s="15"/>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16"/>
      <c r="AD112" s="16"/>
      <c r="AE112" s="16"/>
      <c r="AF112" s="16"/>
      <c r="AG112" s="162">
        <f t="shared" si="97"/>
        <v>0</v>
      </c>
      <c r="AH112" s="165"/>
      <c r="AI112" s="160"/>
      <c r="AJ112" s="160"/>
      <c r="AK112" s="160"/>
      <c r="AL112" s="160"/>
      <c r="AM112" s="160"/>
      <c r="AN112" s="160"/>
      <c r="AO112" s="160"/>
      <c r="AP112" s="165"/>
      <c r="AQ112" s="161">
        <f t="shared" si="98"/>
        <v>0</v>
      </c>
      <c r="AR112" s="159"/>
      <c r="AS112" s="159"/>
      <c r="AT112" s="159"/>
      <c r="AU112" s="159"/>
      <c r="AV112" s="162">
        <f t="shared" si="99"/>
        <v>0</v>
      </c>
      <c r="AW112" s="160"/>
      <c r="AX112" s="160"/>
      <c r="AY112" s="160"/>
      <c r="AZ112" s="160"/>
      <c r="BA112" s="161">
        <f t="shared" si="100"/>
        <v>0</v>
      </c>
      <c r="BB112" s="159"/>
      <c r="BC112" s="159"/>
      <c r="BD112" s="159"/>
      <c r="BE112" s="159"/>
      <c r="BF112" s="161">
        <f t="shared" si="87"/>
        <v>0</v>
      </c>
      <c r="BG112" s="159"/>
      <c r="BH112" s="159"/>
      <c r="BI112" s="159"/>
      <c r="BJ112" s="159"/>
      <c r="BK112" s="162">
        <f t="shared" si="88"/>
        <v>0</v>
      </c>
      <c r="BL112" s="165"/>
      <c r="BM112" s="160"/>
      <c r="BN112" s="160"/>
      <c r="BO112" s="160"/>
      <c r="BP112" s="160"/>
      <c r="BQ112" s="160"/>
      <c r="BR112" s="160"/>
      <c r="BS112" s="160"/>
      <c r="BT112" s="165"/>
      <c r="BU112" s="161">
        <f t="shared" si="89"/>
        <v>0</v>
      </c>
      <c r="BV112" s="159"/>
      <c r="BW112" s="159"/>
      <c r="BX112" s="159"/>
      <c r="BY112" s="159"/>
      <c r="BZ112" s="162">
        <f t="shared" si="90"/>
        <v>0</v>
      </c>
      <c r="CA112" s="160"/>
      <c r="CB112" s="160"/>
      <c r="CC112" s="160"/>
      <c r="CD112" s="160"/>
      <c r="CE112" s="161">
        <f t="shared" si="91"/>
        <v>0</v>
      </c>
      <c r="CF112" s="159"/>
      <c r="CG112" s="159"/>
      <c r="CH112" s="159"/>
      <c r="CI112" s="159"/>
      <c r="CJ112" s="161">
        <f t="shared" si="92"/>
        <v>0</v>
      </c>
      <c r="CK112" s="159"/>
      <c r="CL112" s="159"/>
      <c r="CM112" s="159"/>
      <c r="CN112" s="159"/>
      <c r="CO112" s="165"/>
      <c r="CP112" s="160"/>
      <c r="CQ112" s="160"/>
      <c r="CR112" s="160"/>
      <c r="CS112" s="165"/>
      <c r="CT112" s="161">
        <f t="shared" si="93"/>
        <v>0</v>
      </c>
      <c r="CU112" s="159"/>
      <c r="CV112" s="159"/>
      <c r="CW112" s="159"/>
      <c r="CX112" s="159"/>
      <c r="CY112" s="162">
        <f t="shared" si="94"/>
        <v>0</v>
      </c>
      <c r="CZ112" s="160"/>
      <c r="DA112" s="160"/>
      <c r="DB112" s="160"/>
      <c r="DC112" s="160"/>
      <c r="DD112" s="165"/>
      <c r="DE112" s="160"/>
      <c r="DF112" s="160"/>
      <c r="DG112" s="160"/>
      <c r="DH112" s="165"/>
      <c r="DI112" s="161">
        <f t="shared" si="95"/>
        <v>0</v>
      </c>
      <c r="DJ112" s="159"/>
      <c r="DK112" s="159"/>
      <c r="DL112" s="159"/>
      <c r="DM112" s="159"/>
      <c r="DN112" s="162">
        <f t="shared" si="96"/>
        <v>0</v>
      </c>
      <c r="DO112" s="160"/>
      <c r="DP112" s="160"/>
      <c r="DQ112" s="160"/>
      <c r="DR112" s="160"/>
    </row>
    <row r="113" spans="1:122" ht="0.75" hidden="1" customHeight="1">
      <c r="A113" s="115" t="s">
        <v>93</v>
      </c>
      <c r="B113" s="17"/>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18"/>
      <c r="AD113" s="18"/>
      <c r="AE113" s="18"/>
      <c r="AF113" s="18"/>
      <c r="AG113" s="162">
        <f t="shared" si="97"/>
        <v>0</v>
      </c>
      <c r="AH113" s="162"/>
      <c r="AI113" s="162"/>
      <c r="AJ113" s="162"/>
      <c r="AK113" s="162"/>
      <c r="AL113" s="162"/>
      <c r="AM113" s="162"/>
      <c r="AN113" s="162"/>
      <c r="AO113" s="162"/>
      <c r="AP113" s="162"/>
      <c r="AQ113" s="161">
        <f t="shared" si="98"/>
        <v>0</v>
      </c>
      <c r="AR113" s="161"/>
      <c r="AS113" s="161"/>
      <c r="AT113" s="161"/>
      <c r="AU113" s="161"/>
      <c r="AV113" s="162">
        <f t="shared" si="99"/>
        <v>0</v>
      </c>
      <c r="AW113" s="162"/>
      <c r="AX113" s="162"/>
      <c r="AY113" s="162"/>
      <c r="AZ113" s="162"/>
      <c r="BA113" s="161">
        <f t="shared" si="100"/>
        <v>0</v>
      </c>
      <c r="BB113" s="161"/>
      <c r="BC113" s="161"/>
      <c r="BD113" s="161"/>
      <c r="BE113" s="161"/>
      <c r="BF113" s="161">
        <f t="shared" si="87"/>
        <v>0</v>
      </c>
      <c r="BG113" s="161"/>
      <c r="BH113" s="161"/>
      <c r="BI113" s="161"/>
      <c r="BJ113" s="161"/>
      <c r="BK113" s="162">
        <f t="shared" si="88"/>
        <v>0</v>
      </c>
      <c r="BL113" s="162"/>
      <c r="BM113" s="162"/>
      <c r="BN113" s="162"/>
      <c r="BO113" s="162"/>
      <c r="BP113" s="162"/>
      <c r="BQ113" s="162"/>
      <c r="BR113" s="162"/>
      <c r="BS113" s="162"/>
      <c r="BT113" s="162"/>
      <c r="BU113" s="161">
        <f t="shared" si="89"/>
        <v>0</v>
      </c>
      <c r="BV113" s="161"/>
      <c r="BW113" s="161"/>
      <c r="BX113" s="161"/>
      <c r="BY113" s="161"/>
      <c r="BZ113" s="162">
        <f t="shared" si="90"/>
        <v>0</v>
      </c>
      <c r="CA113" s="162"/>
      <c r="CB113" s="162"/>
      <c r="CC113" s="162"/>
      <c r="CD113" s="162"/>
      <c r="CE113" s="161">
        <f t="shared" si="91"/>
        <v>0</v>
      </c>
      <c r="CF113" s="161"/>
      <c r="CG113" s="161"/>
      <c r="CH113" s="161"/>
      <c r="CI113" s="161"/>
      <c r="CJ113" s="161">
        <f t="shared" si="92"/>
        <v>0</v>
      </c>
      <c r="CK113" s="161"/>
      <c r="CL113" s="161"/>
      <c r="CM113" s="161"/>
      <c r="CN113" s="161"/>
      <c r="CO113" s="162"/>
      <c r="CP113" s="162"/>
      <c r="CQ113" s="162"/>
      <c r="CR113" s="162"/>
      <c r="CS113" s="162"/>
      <c r="CT113" s="161">
        <f t="shared" si="93"/>
        <v>0</v>
      </c>
      <c r="CU113" s="161"/>
      <c r="CV113" s="161"/>
      <c r="CW113" s="161"/>
      <c r="CX113" s="161"/>
      <c r="CY113" s="162">
        <f t="shared" si="94"/>
        <v>0</v>
      </c>
      <c r="CZ113" s="162"/>
      <c r="DA113" s="162"/>
      <c r="DB113" s="162"/>
      <c r="DC113" s="162"/>
      <c r="DD113" s="162"/>
      <c r="DE113" s="162"/>
      <c r="DF113" s="162"/>
      <c r="DG113" s="162"/>
      <c r="DH113" s="162"/>
      <c r="DI113" s="161">
        <f t="shared" si="95"/>
        <v>0</v>
      </c>
      <c r="DJ113" s="161"/>
      <c r="DK113" s="161"/>
      <c r="DL113" s="161"/>
      <c r="DM113" s="161"/>
      <c r="DN113" s="162">
        <f t="shared" si="96"/>
        <v>0</v>
      </c>
      <c r="DO113" s="162"/>
      <c r="DP113" s="162"/>
      <c r="DQ113" s="162"/>
      <c r="DR113" s="162"/>
    </row>
    <row r="114" spans="1:122" ht="12.75" hidden="1" customHeight="1">
      <c r="A114" s="126" t="s">
        <v>121</v>
      </c>
      <c r="B114" s="14">
        <v>6908</v>
      </c>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12"/>
      <c r="AD114" s="12" t="s">
        <v>425</v>
      </c>
      <c r="AE114" s="12"/>
      <c r="AF114" s="12"/>
      <c r="AG114" s="162">
        <f t="shared" si="97"/>
        <v>0</v>
      </c>
      <c r="AH114" s="162"/>
      <c r="AI114" s="153"/>
      <c r="AJ114" s="153"/>
      <c r="AK114" s="153"/>
      <c r="AL114" s="153"/>
      <c r="AM114" s="153"/>
      <c r="AN114" s="153"/>
      <c r="AO114" s="153"/>
      <c r="AP114" s="162"/>
      <c r="AQ114" s="161">
        <f t="shared" si="98"/>
        <v>0</v>
      </c>
      <c r="AR114" s="155"/>
      <c r="AS114" s="155"/>
      <c r="AT114" s="155"/>
      <c r="AU114" s="155"/>
      <c r="AV114" s="162">
        <f t="shared" si="99"/>
        <v>0</v>
      </c>
      <c r="AW114" s="153"/>
      <c r="AX114" s="153"/>
      <c r="AY114" s="153"/>
      <c r="AZ114" s="153"/>
      <c r="BA114" s="161">
        <f t="shared" si="100"/>
        <v>0</v>
      </c>
      <c r="BB114" s="155"/>
      <c r="BC114" s="155"/>
      <c r="BD114" s="155"/>
      <c r="BE114" s="155"/>
      <c r="BF114" s="161">
        <f t="shared" si="87"/>
        <v>0</v>
      </c>
      <c r="BG114" s="155"/>
      <c r="BH114" s="155"/>
      <c r="BI114" s="155"/>
      <c r="BJ114" s="155"/>
      <c r="BK114" s="162">
        <f t="shared" si="88"/>
        <v>0</v>
      </c>
      <c r="BL114" s="162"/>
      <c r="BM114" s="153"/>
      <c r="BN114" s="153"/>
      <c r="BO114" s="153"/>
      <c r="BP114" s="153"/>
      <c r="BQ114" s="153"/>
      <c r="BR114" s="153"/>
      <c r="BS114" s="153"/>
      <c r="BT114" s="162"/>
      <c r="BU114" s="161">
        <f t="shared" si="89"/>
        <v>0</v>
      </c>
      <c r="BV114" s="155"/>
      <c r="BW114" s="155"/>
      <c r="BX114" s="155"/>
      <c r="BY114" s="155"/>
      <c r="BZ114" s="162">
        <f t="shared" si="90"/>
        <v>0</v>
      </c>
      <c r="CA114" s="153"/>
      <c r="CB114" s="153"/>
      <c r="CC114" s="153"/>
      <c r="CD114" s="153"/>
      <c r="CE114" s="161">
        <f t="shared" si="91"/>
        <v>0</v>
      </c>
      <c r="CF114" s="155"/>
      <c r="CG114" s="155"/>
      <c r="CH114" s="155"/>
      <c r="CI114" s="155"/>
      <c r="CJ114" s="161">
        <f t="shared" si="92"/>
        <v>0</v>
      </c>
      <c r="CK114" s="155"/>
      <c r="CL114" s="155"/>
      <c r="CM114" s="155"/>
      <c r="CN114" s="155"/>
      <c r="CO114" s="162"/>
      <c r="CP114" s="153"/>
      <c r="CQ114" s="153"/>
      <c r="CR114" s="153"/>
      <c r="CS114" s="162"/>
      <c r="CT114" s="161">
        <f t="shared" si="93"/>
        <v>0</v>
      </c>
      <c r="CU114" s="155"/>
      <c r="CV114" s="155"/>
      <c r="CW114" s="155"/>
      <c r="CX114" s="155"/>
      <c r="CY114" s="162">
        <f t="shared" si="94"/>
        <v>0</v>
      </c>
      <c r="CZ114" s="153"/>
      <c r="DA114" s="153"/>
      <c r="DB114" s="153"/>
      <c r="DC114" s="153"/>
      <c r="DD114" s="162"/>
      <c r="DE114" s="153"/>
      <c r="DF114" s="153"/>
      <c r="DG114" s="153"/>
      <c r="DH114" s="162"/>
      <c r="DI114" s="161">
        <f t="shared" si="95"/>
        <v>0</v>
      </c>
      <c r="DJ114" s="155"/>
      <c r="DK114" s="155"/>
      <c r="DL114" s="155"/>
      <c r="DM114" s="155"/>
      <c r="DN114" s="162">
        <f t="shared" si="96"/>
        <v>0</v>
      </c>
      <c r="DO114" s="153"/>
      <c r="DP114" s="153"/>
      <c r="DQ114" s="153"/>
      <c r="DR114" s="153"/>
    </row>
    <row r="115" spans="1:122" ht="96">
      <c r="A115" s="113" t="s">
        <v>367</v>
      </c>
      <c r="B115" s="14">
        <v>7000</v>
      </c>
      <c r="C115" s="95" t="s">
        <v>387</v>
      </c>
      <c r="D115" s="93" t="s">
        <v>387</v>
      </c>
      <c r="E115" s="93" t="s">
        <v>387</v>
      </c>
      <c r="F115" s="93" t="s">
        <v>387</v>
      </c>
      <c r="G115" s="93" t="s">
        <v>387</v>
      </c>
      <c r="H115" s="93" t="s">
        <v>387</v>
      </c>
      <c r="I115" s="93" t="s">
        <v>387</v>
      </c>
      <c r="J115" s="93" t="s">
        <v>387</v>
      </c>
      <c r="K115" s="93" t="s">
        <v>387</v>
      </c>
      <c r="L115" s="93" t="s">
        <v>387</v>
      </c>
      <c r="M115" s="93" t="s">
        <v>387</v>
      </c>
      <c r="N115" s="93" t="s">
        <v>387</v>
      </c>
      <c r="O115" s="93" t="s">
        <v>387</v>
      </c>
      <c r="P115" s="93" t="s">
        <v>387</v>
      </c>
      <c r="Q115" s="94" t="s">
        <v>387</v>
      </c>
      <c r="R115" s="94" t="s">
        <v>387</v>
      </c>
      <c r="S115" s="94" t="s">
        <v>387</v>
      </c>
      <c r="T115" s="94" t="s">
        <v>387</v>
      </c>
      <c r="U115" s="94" t="s">
        <v>387</v>
      </c>
      <c r="V115" s="94" t="s">
        <v>387</v>
      </c>
      <c r="W115" s="94" t="s">
        <v>387</v>
      </c>
      <c r="X115" s="93" t="s">
        <v>387</v>
      </c>
      <c r="Y115" s="93" t="s">
        <v>387</v>
      </c>
      <c r="Z115" s="93" t="s">
        <v>387</v>
      </c>
      <c r="AA115" s="93" t="s">
        <v>387</v>
      </c>
      <c r="AB115" s="93" t="s">
        <v>387</v>
      </c>
      <c r="AC115" s="8" t="s">
        <v>387</v>
      </c>
      <c r="AD115" s="8" t="s">
        <v>387</v>
      </c>
      <c r="AE115" s="8"/>
      <c r="AF115" s="8"/>
      <c r="AG115" s="162">
        <f t="shared" si="97"/>
        <v>0</v>
      </c>
      <c r="AH115" s="162"/>
      <c r="AI115" s="153"/>
      <c r="AJ115" s="153"/>
      <c r="AK115" s="153"/>
      <c r="AL115" s="153"/>
      <c r="AM115" s="153"/>
      <c r="AN115" s="153"/>
      <c r="AO115" s="153"/>
      <c r="AP115" s="162"/>
      <c r="AQ115" s="161">
        <f t="shared" si="98"/>
        <v>0</v>
      </c>
      <c r="AR115" s="155"/>
      <c r="AS115" s="155"/>
      <c r="AT115" s="155"/>
      <c r="AU115" s="155"/>
      <c r="AV115" s="162">
        <f t="shared" si="99"/>
        <v>0</v>
      </c>
      <c r="AW115" s="153"/>
      <c r="AX115" s="153"/>
      <c r="AY115" s="153"/>
      <c r="AZ115" s="153"/>
      <c r="BA115" s="161">
        <f t="shared" si="100"/>
        <v>0</v>
      </c>
      <c r="BB115" s="155"/>
      <c r="BC115" s="155"/>
      <c r="BD115" s="155"/>
      <c r="BE115" s="155"/>
      <c r="BF115" s="161">
        <f t="shared" si="87"/>
        <v>0</v>
      </c>
      <c r="BG115" s="155"/>
      <c r="BH115" s="155"/>
      <c r="BI115" s="155"/>
      <c r="BJ115" s="155"/>
      <c r="BK115" s="162">
        <f t="shared" si="88"/>
        <v>0</v>
      </c>
      <c r="BL115" s="162"/>
      <c r="BM115" s="153"/>
      <c r="BN115" s="153"/>
      <c r="BO115" s="153"/>
      <c r="BP115" s="153"/>
      <c r="BQ115" s="153"/>
      <c r="BR115" s="153"/>
      <c r="BS115" s="153"/>
      <c r="BT115" s="162"/>
      <c r="BU115" s="161">
        <f t="shared" si="89"/>
        <v>0</v>
      </c>
      <c r="BV115" s="155"/>
      <c r="BW115" s="155"/>
      <c r="BX115" s="155"/>
      <c r="BY115" s="155"/>
      <c r="BZ115" s="162">
        <f t="shared" si="90"/>
        <v>0</v>
      </c>
      <c r="CA115" s="153"/>
      <c r="CB115" s="153"/>
      <c r="CC115" s="153"/>
      <c r="CD115" s="153"/>
      <c r="CE115" s="161">
        <f t="shared" si="91"/>
        <v>0</v>
      </c>
      <c r="CF115" s="155"/>
      <c r="CG115" s="155"/>
      <c r="CH115" s="155"/>
      <c r="CI115" s="155"/>
      <c r="CJ115" s="161">
        <f t="shared" si="92"/>
        <v>0</v>
      </c>
      <c r="CK115" s="155"/>
      <c r="CL115" s="155"/>
      <c r="CM115" s="155"/>
      <c r="CN115" s="155"/>
      <c r="CO115" s="162"/>
      <c r="CP115" s="153"/>
      <c r="CQ115" s="153"/>
      <c r="CR115" s="153"/>
      <c r="CS115" s="162"/>
      <c r="CT115" s="161">
        <f t="shared" si="93"/>
        <v>0</v>
      </c>
      <c r="CU115" s="155"/>
      <c r="CV115" s="155"/>
      <c r="CW115" s="155"/>
      <c r="CX115" s="155"/>
      <c r="CY115" s="162">
        <f t="shared" si="94"/>
        <v>0</v>
      </c>
      <c r="CZ115" s="153"/>
      <c r="DA115" s="153"/>
      <c r="DB115" s="153"/>
      <c r="DC115" s="153"/>
      <c r="DD115" s="162"/>
      <c r="DE115" s="153"/>
      <c r="DF115" s="153"/>
      <c r="DG115" s="153"/>
      <c r="DH115" s="162"/>
      <c r="DI115" s="161">
        <f t="shared" si="95"/>
        <v>0</v>
      </c>
      <c r="DJ115" s="155"/>
      <c r="DK115" s="155"/>
      <c r="DL115" s="155"/>
      <c r="DM115" s="155"/>
      <c r="DN115" s="162">
        <f t="shared" si="96"/>
        <v>0</v>
      </c>
      <c r="DO115" s="153"/>
      <c r="DP115" s="153"/>
      <c r="DQ115" s="153"/>
      <c r="DR115" s="153"/>
    </row>
    <row r="116" spans="1:122" ht="13.5" hidden="1" customHeight="1">
      <c r="A116" s="114" t="s">
        <v>92</v>
      </c>
      <c r="B116" s="15"/>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16"/>
      <c r="AD116" s="16"/>
      <c r="AE116" s="16"/>
      <c r="AF116" s="16"/>
      <c r="AG116" s="162">
        <f t="shared" si="97"/>
        <v>0</v>
      </c>
      <c r="AH116" s="165"/>
      <c r="AI116" s="160"/>
      <c r="AJ116" s="160"/>
      <c r="AK116" s="160"/>
      <c r="AL116" s="160"/>
      <c r="AM116" s="160"/>
      <c r="AN116" s="160"/>
      <c r="AO116" s="160"/>
      <c r="AP116" s="165"/>
      <c r="AQ116" s="161">
        <f t="shared" si="98"/>
        <v>0</v>
      </c>
      <c r="AR116" s="159"/>
      <c r="AS116" s="159"/>
      <c r="AT116" s="159"/>
      <c r="AU116" s="159"/>
      <c r="AV116" s="162">
        <f t="shared" si="99"/>
        <v>0</v>
      </c>
      <c r="AW116" s="160"/>
      <c r="AX116" s="160"/>
      <c r="AY116" s="160"/>
      <c r="AZ116" s="160"/>
      <c r="BA116" s="161">
        <f t="shared" si="100"/>
        <v>0</v>
      </c>
      <c r="BB116" s="159"/>
      <c r="BC116" s="159"/>
      <c r="BD116" s="159"/>
      <c r="BE116" s="159"/>
      <c r="BF116" s="161">
        <f t="shared" si="87"/>
        <v>0</v>
      </c>
      <c r="BG116" s="159"/>
      <c r="BH116" s="159"/>
      <c r="BI116" s="159"/>
      <c r="BJ116" s="159"/>
      <c r="BK116" s="162">
        <f t="shared" si="88"/>
        <v>0</v>
      </c>
      <c r="BL116" s="165"/>
      <c r="BM116" s="160"/>
      <c r="BN116" s="160"/>
      <c r="BO116" s="160"/>
      <c r="BP116" s="160"/>
      <c r="BQ116" s="160"/>
      <c r="BR116" s="160"/>
      <c r="BS116" s="160"/>
      <c r="BT116" s="165"/>
      <c r="BU116" s="161">
        <f t="shared" si="89"/>
        <v>0</v>
      </c>
      <c r="BV116" s="159"/>
      <c r="BW116" s="159"/>
      <c r="BX116" s="159"/>
      <c r="BY116" s="159"/>
      <c r="BZ116" s="162">
        <f t="shared" si="90"/>
        <v>0</v>
      </c>
      <c r="CA116" s="160"/>
      <c r="CB116" s="160"/>
      <c r="CC116" s="160"/>
      <c r="CD116" s="160"/>
      <c r="CE116" s="161">
        <f t="shared" si="91"/>
        <v>0</v>
      </c>
      <c r="CF116" s="159"/>
      <c r="CG116" s="159"/>
      <c r="CH116" s="159"/>
      <c r="CI116" s="159"/>
      <c r="CJ116" s="161">
        <f t="shared" si="92"/>
        <v>0</v>
      </c>
      <c r="CK116" s="159"/>
      <c r="CL116" s="159"/>
      <c r="CM116" s="159"/>
      <c r="CN116" s="159"/>
      <c r="CO116" s="165"/>
      <c r="CP116" s="160"/>
      <c r="CQ116" s="160"/>
      <c r="CR116" s="160"/>
      <c r="CS116" s="165"/>
      <c r="CT116" s="161">
        <f t="shared" si="93"/>
        <v>0</v>
      </c>
      <c r="CU116" s="159"/>
      <c r="CV116" s="159"/>
      <c r="CW116" s="159"/>
      <c r="CX116" s="159"/>
      <c r="CY116" s="162">
        <f t="shared" si="94"/>
        <v>0</v>
      </c>
      <c r="CZ116" s="160"/>
      <c r="DA116" s="160"/>
      <c r="DB116" s="160"/>
      <c r="DC116" s="160"/>
      <c r="DD116" s="165"/>
      <c r="DE116" s="160"/>
      <c r="DF116" s="160"/>
      <c r="DG116" s="160"/>
      <c r="DH116" s="165"/>
      <c r="DI116" s="161">
        <f t="shared" si="95"/>
        <v>0</v>
      </c>
      <c r="DJ116" s="159"/>
      <c r="DK116" s="159"/>
      <c r="DL116" s="159"/>
      <c r="DM116" s="159"/>
      <c r="DN116" s="162">
        <f t="shared" si="96"/>
        <v>0</v>
      </c>
      <c r="DO116" s="160"/>
      <c r="DP116" s="160"/>
      <c r="DQ116" s="160"/>
      <c r="DR116" s="160"/>
    </row>
    <row r="117" spans="1:122" ht="1.5" hidden="1" customHeight="1">
      <c r="A117" s="115" t="s">
        <v>93</v>
      </c>
      <c r="B117" s="17"/>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18"/>
      <c r="AD117" s="18"/>
      <c r="AE117" s="18"/>
      <c r="AF117" s="18"/>
      <c r="AG117" s="162">
        <f t="shared" si="97"/>
        <v>0</v>
      </c>
      <c r="AH117" s="162"/>
      <c r="AI117" s="162"/>
      <c r="AJ117" s="162"/>
      <c r="AK117" s="162"/>
      <c r="AL117" s="162"/>
      <c r="AM117" s="162"/>
      <c r="AN117" s="162"/>
      <c r="AO117" s="162"/>
      <c r="AP117" s="162"/>
      <c r="AQ117" s="161">
        <f t="shared" si="98"/>
        <v>0</v>
      </c>
      <c r="AR117" s="161"/>
      <c r="AS117" s="161"/>
      <c r="AT117" s="161"/>
      <c r="AU117" s="161"/>
      <c r="AV117" s="162">
        <f t="shared" si="99"/>
        <v>0</v>
      </c>
      <c r="AW117" s="162"/>
      <c r="AX117" s="162"/>
      <c r="AY117" s="162"/>
      <c r="AZ117" s="162"/>
      <c r="BA117" s="161">
        <f t="shared" si="100"/>
        <v>0</v>
      </c>
      <c r="BB117" s="161"/>
      <c r="BC117" s="161"/>
      <c r="BD117" s="161"/>
      <c r="BE117" s="161"/>
      <c r="BF117" s="161">
        <f t="shared" si="87"/>
        <v>0</v>
      </c>
      <c r="BG117" s="161"/>
      <c r="BH117" s="161"/>
      <c r="BI117" s="161"/>
      <c r="BJ117" s="161"/>
      <c r="BK117" s="162">
        <f t="shared" si="88"/>
        <v>0</v>
      </c>
      <c r="BL117" s="162"/>
      <c r="BM117" s="162"/>
      <c r="BN117" s="162"/>
      <c r="BO117" s="162"/>
      <c r="BP117" s="162"/>
      <c r="BQ117" s="162"/>
      <c r="BR117" s="162"/>
      <c r="BS117" s="162"/>
      <c r="BT117" s="162"/>
      <c r="BU117" s="161">
        <f t="shared" si="89"/>
        <v>0</v>
      </c>
      <c r="BV117" s="161"/>
      <c r="BW117" s="161"/>
      <c r="BX117" s="161"/>
      <c r="BY117" s="161"/>
      <c r="BZ117" s="162">
        <f t="shared" si="90"/>
        <v>0</v>
      </c>
      <c r="CA117" s="162"/>
      <c r="CB117" s="162"/>
      <c r="CC117" s="162"/>
      <c r="CD117" s="162"/>
      <c r="CE117" s="161">
        <f t="shared" si="91"/>
        <v>0</v>
      </c>
      <c r="CF117" s="161"/>
      <c r="CG117" s="161"/>
      <c r="CH117" s="161"/>
      <c r="CI117" s="161"/>
      <c r="CJ117" s="161">
        <f t="shared" si="92"/>
        <v>0</v>
      </c>
      <c r="CK117" s="161"/>
      <c r="CL117" s="161"/>
      <c r="CM117" s="161"/>
      <c r="CN117" s="161"/>
      <c r="CO117" s="162"/>
      <c r="CP117" s="162"/>
      <c r="CQ117" s="162"/>
      <c r="CR117" s="162"/>
      <c r="CS117" s="162"/>
      <c r="CT117" s="161">
        <f t="shared" si="93"/>
        <v>0</v>
      </c>
      <c r="CU117" s="161"/>
      <c r="CV117" s="161"/>
      <c r="CW117" s="161"/>
      <c r="CX117" s="161"/>
      <c r="CY117" s="162">
        <f t="shared" si="94"/>
        <v>0</v>
      </c>
      <c r="CZ117" s="162"/>
      <c r="DA117" s="162"/>
      <c r="DB117" s="162"/>
      <c r="DC117" s="162"/>
      <c r="DD117" s="162"/>
      <c r="DE117" s="162"/>
      <c r="DF117" s="162"/>
      <c r="DG117" s="162"/>
      <c r="DH117" s="162"/>
      <c r="DI117" s="161">
        <f t="shared" si="95"/>
        <v>0</v>
      </c>
      <c r="DJ117" s="161"/>
      <c r="DK117" s="161"/>
      <c r="DL117" s="161"/>
      <c r="DM117" s="161"/>
      <c r="DN117" s="162">
        <f t="shared" si="96"/>
        <v>0</v>
      </c>
      <c r="DO117" s="162"/>
      <c r="DP117" s="162"/>
      <c r="DQ117" s="162"/>
      <c r="DR117" s="162"/>
    </row>
    <row r="118" spans="1:122" ht="12.75" hidden="1" customHeight="1">
      <c r="A118" s="113" t="s">
        <v>93</v>
      </c>
      <c r="B118" s="14"/>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12"/>
      <c r="AD118" s="12"/>
      <c r="AE118" s="12"/>
      <c r="AF118" s="12"/>
      <c r="AG118" s="162">
        <f t="shared" si="97"/>
        <v>0</v>
      </c>
      <c r="AH118" s="162"/>
      <c r="AI118" s="153"/>
      <c r="AJ118" s="153"/>
      <c r="AK118" s="153"/>
      <c r="AL118" s="153"/>
      <c r="AM118" s="153"/>
      <c r="AN118" s="153"/>
      <c r="AO118" s="153"/>
      <c r="AP118" s="162"/>
      <c r="AQ118" s="161">
        <f t="shared" si="98"/>
        <v>0</v>
      </c>
      <c r="AR118" s="155"/>
      <c r="AS118" s="155"/>
      <c r="AT118" s="155"/>
      <c r="AU118" s="155"/>
      <c r="AV118" s="162">
        <f t="shared" si="99"/>
        <v>0</v>
      </c>
      <c r="AW118" s="153"/>
      <c r="AX118" s="153"/>
      <c r="AY118" s="153"/>
      <c r="AZ118" s="153"/>
      <c r="BA118" s="161">
        <f t="shared" si="100"/>
        <v>0</v>
      </c>
      <c r="BB118" s="155"/>
      <c r="BC118" s="155"/>
      <c r="BD118" s="155"/>
      <c r="BE118" s="155"/>
      <c r="BF118" s="161">
        <f t="shared" si="87"/>
        <v>0</v>
      </c>
      <c r="BG118" s="155"/>
      <c r="BH118" s="155"/>
      <c r="BI118" s="155"/>
      <c r="BJ118" s="155"/>
      <c r="BK118" s="162">
        <f t="shared" si="88"/>
        <v>0</v>
      </c>
      <c r="BL118" s="162"/>
      <c r="BM118" s="153"/>
      <c r="BN118" s="153"/>
      <c r="BO118" s="153"/>
      <c r="BP118" s="153"/>
      <c r="BQ118" s="153"/>
      <c r="BR118" s="153"/>
      <c r="BS118" s="153"/>
      <c r="BT118" s="162"/>
      <c r="BU118" s="161">
        <f t="shared" si="89"/>
        <v>0</v>
      </c>
      <c r="BV118" s="155"/>
      <c r="BW118" s="155"/>
      <c r="BX118" s="155"/>
      <c r="BY118" s="155"/>
      <c r="BZ118" s="162">
        <f t="shared" si="90"/>
        <v>0</v>
      </c>
      <c r="CA118" s="153"/>
      <c r="CB118" s="153"/>
      <c r="CC118" s="153"/>
      <c r="CD118" s="153"/>
      <c r="CE118" s="161">
        <f t="shared" si="91"/>
        <v>0</v>
      </c>
      <c r="CF118" s="155"/>
      <c r="CG118" s="155"/>
      <c r="CH118" s="155"/>
      <c r="CI118" s="155"/>
      <c r="CJ118" s="161">
        <f t="shared" si="92"/>
        <v>0</v>
      </c>
      <c r="CK118" s="155"/>
      <c r="CL118" s="155"/>
      <c r="CM118" s="155"/>
      <c r="CN118" s="155"/>
      <c r="CO118" s="162"/>
      <c r="CP118" s="153"/>
      <c r="CQ118" s="153"/>
      <c r="CR118" s="153"/>
      <c r="CS118" s="162"/>
      <c r="CT118" s="161">
        <f t="shared" si="93"/>
        <v>0</v>
      </c>
      <c r="CU118" s="155"/>
      <c r="CV118" s="155"/>
      <c r="CW118" s="155"/>
      <c r="CX118" s="155"/>
      <c r="CY118" s="162">
        <f t="shared" si="94"/>
        <v>0</v>
      </c>
      <c r="CZ118" s="153"/>
      <c r="DA118" s="153"/>
      <c r="DB118" s="153"/>
      <c r="DC118" s="153"/>
      <c r="DD118" s="162"/>
      <c r="DE118" s="153"/>
      <c r="DF118" s="153"/>
      <c r="DG118" s="153"/>
      <c r="DH118" s="162"/>
      <c r="DI118" s="161">
        <f t="shared" si="95"/>
        <v>0</v>
      </c>
      <c r="DJ118" s="155"/>
      <c r="DK118" s="155"/>
      <c r="DL118" s="155"/>
      <c r="DM118" s="155"/>
      <c r="DN118" s="162">
        <f t="shared" si="96"/>
        <v>0</v>
      </c>
      <c r="DO118" s="153"/>
      <c r="DP118" s="153"/>
      <c r="DQ118" s="153"/>
      <c r="DR118" s="153"/>
    </row>
    <row r="119" spans="1:122" ht="68.25" customHeight="1">
      <c r="A119" s="127" t="s">
        <v>47</v>
      </c>
      <c r="B119" s="14">
        <v>7100</v>
      </c>
      <c r="C119" s="66"/>
      <c r="D119" s="66"/>
      <c r="E119" s="66"/>
      <c r="F119" s="66"/>
      <c r="G119" s="66"/>
      <c r="H119" s="66"/>
      <c r="I119" s="66"/>
      <c r="J119" s="66"/>
      <c r="K119" s="66"/>
      <c r="L119" s="66"/>
      <c r="M119" s="66"/>
      <c r="N119" s="66"/>
      <c r="O119" s="66"/>
      <c r="P119" s="66"/>
      <c r="Q119" s="59"/>
      <c r="R119" s="59"/>
      <c r="S119" s="59"/>
      <c r="T119" s="59"/>
      <c r="U119" s="59"/>
      <c r="V119" s="59"/>
      <c r="W119" s="59"/>
      <c r="X119" s="66"/>
      <c r="Y119" s="66"/>
      <c r="Z119" s="66"/>
      <c r="AA119" s="66"/>
      <c r="AB119" s="66"/>
      <c r="AC119" s="12"/>
      <c r="AD119" s="12"/>
      <c r="AE119" s="12"/>
      <c r="AF119" s="12"/>
      <c r="AG119" s="162">
        <f t="shared" si="97"/>
        <v>0</v>
      </c>
      <c r="AH119" s="162"/>
      <c r="AI119" s="153"/>
      <c r="AJ119" s="153"/>
      <c r="AK119" s="153"/>
      <c r="AL119" s="153"/>
      <c r="AM119" s="153"/>
      <c r="AN119" s="153"/>
      <c r="AO119" s="153"/>
      <c r="AP119" s="162"/>
      <c r="AQ119" s="161">
        <f t="shared" si="98"/>
        <v>0</v>
      </c>
      <c r="AR119" s="155"/>
      <c r="AS119" s="155"/>
      <c r="AT119" s="155"/>
      <c r="AU119" s="155"/>
      <c r="AV119" s="162">
        <f t="shared" si="99"/>
        <v>0</v>
      </c>
      <c r="AW119" s="153"/>
      <c r="AX119" s="153"/>
      <c r="AY119" s="153"/>
      <c r="AZ119" s="153"/>
      <c r="BA119" s="161">
        <f t="shared" si="100"/>
        <v>0</v>
      </c>
      <c r="BB119" s="155"/>
      <c r="BC119" s="155"/>
      <c r="BD119" s="155"/>
      <c r="BE119" s="155"/>
      <c r="BF119" s="161">
        <f t="shared" si="87"/>
        <v>0</v>
      </c>
      <c r="BG119" s="155"/>
      <c r="BH119" s="155"/>
      <c r="BI119" s="155"/>
      <c r="BJ119" s="155"/>
      <c r="BK119" s="162">
        <f t="shared" si="88"/>
        <v>0</v>
      </c>
      <c r="BL119" s="162"/>
      <c r="BM119" s="153"/>
      <c r="BN119" s="153"/>
      <c r="BO119" s="153"/>
      <c r="BP119" s="153"/>
      <c r="BQ119" s="153"/>
      <c r="BR119" s="153"/>
      <c r="BS119" s="153"/>
      <c r="BT119" s="162"/>
      <c r="BU119" s="161">
        <f t="shared" si="89"/>
        <v>0</v>
      </c>
      <c r="BV119" s="155"/>
      <c r="BW119" s="155"/>
      <c r="BX119" s="155"/>
      <c r="BY119" s="155"/>
      <c r="BZ119" s="162">
        <f t="shared" si="90"/>
        <v>0</v>
      </c>
      <c r="CA119" s="153"/>
      <c r="CB119" s="153"/>
      <c r="CC119" s="153"/>
      <c r="CD119" s="153"/>
      <c r="CE119" s="161">
        <f t="shared" si="91"/>
        <v>0</v>
      </c>
      <c r="CF119" s="155"/>
      <c r="CG119" s="155"/>
      <c r="CH119" s="155"/>
      <c r="CI119" s="155"/>
      <c r="CJ119" s="161">
        <f t="shared" si="92"/>
        <v>0</v>
      </c>
      <c r="CK119" s="155"/>
      <c r="CL119" s="155"/>
      <c r="CM119" s="155"/>
      <c r="CN119" s="155"/>
      <c r="CO119" s="162"/>
      <c r="CP119" s="153"/>
      <c r="CQ119" s="153"/>
      <c r="CR119" s="153"/>
      <c r="CS119" s="162"/>
      <c r="CT119" s="161">
        <f t="shared" si="93"/>
        <v>0</v>
      </c>
      <c r="CU119" s="155"/>
      <c r="CV119" s="155"/>
      <c r="CW119" s="155"/>
      <c r="CX119" s="155"/>
      <c r="CY119" s="162">
        <f t="shared" si="94"/>
        <v>0</v>
      </c>
      <c r="CZ119" s="153"/>
      <c r="DA119" s="153"/>
      <c r="DB119" s="153"/>
      <c r="DC119" s="153"/>
      <c r="DD119" s="162"/>
      <c r="DE119" s="153"/>
      <c r="DF119" s="153"/>
      <c r="DG119" s="153"/>
      <c r="DH119" s="162"/>
      <c r="DI119" s="161">
        <f t="shared" si="95"/>
        <v>0</v>
      </c>
      <c r="DJ119" s="155"/>
      <c r="DK119" s="155"/>
      <c r="DL119" s="155"/>
      <c r="DM119" s="155"/>
      <c r="DN119" s="162">
        <f t="shared" si="96"/>
        <v>0</v>
      </c>
      <c r="DO119" s="153"/>
      <c r="DP119" s="153"/>
      <c r="DQ119" s="153"/>
      <c r="DR119" s="153"/>
    </row>
    <row r="120" spans="1:122" ht="0.75" hidden="1" customHeight="1">
      <c r="A120" s="127" t="s">
        <v>48</v>
      </c>
      <c r="B120" s="14">
        <v>7101</v>
      </c>
      <c r="C120" s="66"/>
      <c r="D120" s="66"/>
      <c r="E120" s="66"/>
      <c r="F120" s="66"/>
      <c r="G120" s="66"/>
      <c r="H120" s="66"/>
      <c r="I120" s="66"/>
      <c r="J120" s="66"/>
      <c r="K120" s="66"/>
      <c r="L120" s="66"/>
      <c r="M120" s="66"/>
      <c r="N120" s="66"/>
      <c r="O120" s="66"/>
      <c r="P120" s="66"/>
      <c r="Q120" s="59"/>
      <c r="R120" s="59"/>
      <c r="S120" s="59"/>
      <c r="T120" s="59"/>
      <c r="U120" s="59"/>
      <c r="V120" s="59"/>
      <c r="W120" s="59"/>
      <c r="X120" s="66"/>
      <c r="Y120" s="66"/>
      <c r="Z120" s="66"/>
      <c r="AA120" s="66"/>
      <c r="AB120" s="66"/>
      <c r="AC120" s="12"/>
      <c r="AD120" s="1"/>
      <c r="AE120" s="12"/>
      <c r="AF120" s="12"/>
      <c r="AG120" s="162">
        <f t="shared" si="97"/>
        <v>0</v>
      </c>
      <c r="AH120" s="162"/>
      <c r="AI120" s="153"/>
      <c r="AJ120" s="153"/>
      <c r="AK120" s="153"/>
      <c r="AL120" s="153"/>
      <c r="AM120" s="153"/>
      <c r="AN120" s="153"/>
      <c r="AO120" s="153"/>
      <c r="AP120" s="162"/>
      <c r="AQ120" s="161">
        <f t="shared" si="98"/>
        <v>0</v>
      </c>
      <c r="AR120" s="155"/>
      <c r="AS120" s="155"/>
      <c r="AT120" s="155"/>
      <c r="AU120" s="155"/>
      <c r="AV120" s="162">
        <f t="shared" si="99"/>
        <v>0</v>
      </c>
      <c r="AW120" s="153"/>
      <c r="AX120" s="153"/>
      <c r="AY120" s="153"/>
      <c r="AZ120" s="153"/>
      <c r="BA120" s="161">
        <f t="shared" si="100"/>
        <v>0</v>
      </c>
      <c r="BB120" s="155"/>
      <c r="BC120" s="155"/>
      <c r="BD120" s="155"/>
      <c r="BE120" s="155"/>
      <c r="BF120" s="161">
        <f t="shared" si="87"/>
        <v>0</v>
      </c>
      <c r="BG120" s="155"/>
      <c r="BH120" s="155"/>
      <c r="BI120" s="155"/>
      <c r="BJ120" s="155"/>
      <c r="BK120" s="162">
        <f t="shared" si="88"/>
        <v>0</v>
      </c>
      <c r="BL120" s="162"/>
      <c r="BM120" s="153"/>
      <c r="BN120" s="153"/>
      <c r="BO120" s="153"/>
      <c r="BP120" s="153"/>
      <c r="BQ120" s="153"/>
      <c r="BR120" s="153"/>
      <c r="BS120" s="153"/>
      <c r="BT120" s="162"/>
      <c r="BU120" s="161">
        <f t="shared" si="89"/>
        <v>0</v>
      </c>
      <c r="BV120" s="155"/>
      <c r="BW120" s="155"/>
      <c r="BX120" s="155"/>
      <c r="BY120" s="155"/>
      <c r="BZ120" s="162">
        <f t="shared" si="90"/>
        <v>0</v>
      </c>
      <c r="CA120" s="153"/>
      <c r="CB120" s="153"/>
      <c r="CC120" s="153"/>
      <c r="CD120" s="153"/>
      <c r="CE120" s="161">
        <f t="shared" si="91"/>
        <v>0</v>
      </c>
      <c r="CF120" s="155"/>
      <c r="CG120" s="155"/>
      <c r="CH120" s="155"/>
      <c r="CI120" s="155"/>
      <c r="CJ120" s="161">
        <f t="shared" si="92"/>
        <v>0</v>
      </c>
      <c r="CK120" s="155"/>
      <c r="CL120" s="155"/>
      <c r="CM120" s="155"/>
      <c r="CN120" s="155"/>
      <c r="CO120" s="162"/>
      <c r="CP120" s="153"/>
      <c r="CQ120" s="153"/>
      <c r="CR120" s="153"/>
      <c r="CS120" s="162"/>
      <c r="CT120" s="161">
        <f t="shared" si="93"/>
        <v>0</v>
      </c>
      <c r="CU120" s="155"/>
      <c r="CV120" s="155"/>
      <c r="CW120" s="155"/>
      <c r="CX120" s="155"/>
      <c r="CY120" s="162">
        <f t="shared" si="94"/>
        <v>0</v>
      </c>
      <c r="CZ120" s="153"/>
      <c r="DA120" s="153"/>
      <c r="DB120" s="153"/>
      <c r="DC120" s="153"/>
      <c r="DD120" s="162"/>
      <c r="DE120" s="153"/>
      <c r="DF120" s="153"/>
      <c r="DG120" s="153"/>
      <c r="DH120" s="162"/>
      <c r="DI120" s="161">
        <f t="shared" si="95"/>
        <v>0</v>
      </c>
      <c r="DJ120" s="155"/>
      <c r="DK120" s="155"/>
      <c r="DL120" s="155"/>
      <c r="DM120" s="155"/>
      <c r="DN120" s="162">
        <f t="shared" si="96"/>
        <v>0</v>
      </c>
      <c r="DO120" s="153"/>
      <c r="DP120" s="153"/>
      <c r="DQ120" s="153"/>
      <c r="DR120" s="153"/>
    </row>
    <row r="121" spans="1:122" ht="84">
      <c r="A121" s="113" t="s">
        <v>368</v>
      </c>
      <c r="B121" s="14">
        <v>7200</v>
      </c>
      <c r="C121" s="95" t="s">
        <v>387</v>
      </c>
      <c r="D121" s="93" t="s">
        <v>387</v>
      </c>
      <c r="E121" s="93" t="s">
        <v>387</v>
      </c>
      <c r="F121" s="93" t="s">
        <v>387</v>
      </c>
      <c r="G121" s="93" t="s">
        <v>387</v>
      </c>
      <c r="H121" s="93" t="s">
        <v>387</v>
      </c>
      <c r="I121" s="93" t="s">
        <v>387</v>
      </c>
      <c r="J121" s="93" t="s">
        <v>387</v>
      </c>
      <c r="K121" s="93" t="s">
        <v>387</v>
      </c>
      <c r="L121" s="93" t="s">
        <v>387</v>
      </c>
      <c r="M121" s="93" t="s">
        <v>387</v>
      </c>
      <c r="N121" s="93" t="s">
        <v>387</v>
      </c>
      <c r="O121" s="93" t="s">
        <v>387</v>
      </c>
      <c r="P121" s="93" t="s">
        <v>387</v>
      </c>
      <c r="Q121" s="94" t="s">
        <v>387</v>
      </c>
      <c r="R121" s="94" t="s">
        <v>387</v>
      </c>
      <c r="S121" s="94" t="s">
        <v>387</v>
      </c>
      <c r="T121" s="94" t="s">
        <v>387</v>
      </c>
      <c r="U121" s="94" t="s">
        <v>387</v>
      </c>
      <c r="V121" s="94" t="s">
        <v>387</v>
      </c>
      <c r="W121" s="94" t="s">
        <v>387</v>
      </c>
      <c r="X121" s="93" t="s">
        <v>387</v>
      </c>
      <c r="Y121" s="93" t="s">
        <v>387</v>
      </c>
      <c r="Z121" s="93" t="s">
        <v>387</v>
      </c>
      <c r="AA121" s="93" t="s">
        <v>387</v>
      </c>
      <c r="AB121" s="93" t="s">
        <v>387</v>
      </c>
      <c r="AC121" s="8" t="s">
        <v>387</v>
      </c>
      <c r="AD121" s="8" t="s">
        <v>387</v>
      </c>
      <c r="AE121" s="8"/>
      <c r="AF121" s="8"/>
      <c r="AG121" s="162">
        <f t="shared" si="97"/>
        <v>0</v>
      </c>
      <c r="AH121" s="162"/>
      <c r="AI121" s="153"/>
      <c r="AJ121" s="153"/>
      <c r="AK121" s="153"/>
      <c r="AL121" s="153"/>
      <c r="AM121" s="153"/>
      <c r="AN121" s="153"/>
      <c r="AO121" s="153"/>
      <c r="AP121" s="162"/>
      <c r="AQ121" s="161">
        <f t="shared" si="98"/>
        <v>0</v>
      </c>
      <c r="AR121" s="155"/>
      <c r="AS121" s="155"/>
      <c r="AT121" s="155"/>
      <c r="AU121" s="155"/>
      <c r="AV121" s="162">
        <f t="shared" si="99"/>
        <v>0</v>
      </c>
      <c r="AW121" s="153"/>
      <c r="AX121" s="153"/>
      <c r="AY121" s="153"/>
      <c r="AZ121" s="153"/>
      <c r="BA121" s="161">
        <f t="shared" si="100"/>
        <v>0</v>
      </c>
      <c r="BB121" s="155"/>
      <c r="BC121" s="155"/>
      <c r="BD121" s="155"/>
      <c r="BE121" s="155"/>
      <c r="BF121" s="161">
        <f t="shared" si="87"/>
        <v>0</v>
      </c>
      <c r="BG121" s="155"/>
      <c r="BH121" s="155"/>
      <c r="BI121" s="155"/>
      <c r="BJ121" s="155"/>
      <c r="BK121" s="162">
        <f t="shared" si="88"/>
        <v>0</v>
      </c>
      <c r="BL121" s="162"/>
      <c r="BM121" s="153"/>
      <c r="BN121" s="153"/>
      <c r="BO121" s="153"/>
      <c r="BP121" s="153"/>
      <c r="BQ121" s="153"/>
      <c r="BR121" s="153"/>
      <c r="BS121" s="153"/>
      <c r="BT121" s="162"/>
      <c r="BU121" s="161">
        <f t="shared" si="89"/>
        <v>0</v>
      </c>
      <c r="BV121" s="155"/>
      <c r="BW121" s="155"/>
      <c r="BX121" s="155"/>
      <c r="BY121" s="155"/>
      <c r="BZ121" s="162">
        <f t="shared" si="90"/>
        <v>0</v>
      </c>
      <c r="CA121" s="153"/>
      <c r="CB121" s="153"/>
      <c r="CC121" s="153"/>
      <c r="CD121" s="153"/>
      <c r="CE121" s="161">
        <f t="shared" si="91"/>
        <v>0</v>
      </c>
      <c r="CF121" s="155"/>
      <c r="CG121" s="155"/>
      <c r="CH121" s="155"/>
      <c r="CI121" s="155"/>
      <c r="CJ121" s="161">
        <f t="shared" si="92"/>
        <v>0</v>
      </c>
      <c r="CK121" s="155"/>
      <c r="CL121" s="155"/>
      <c r="CM121" s="155"/>
      <c r="CN121" s="155"/>
      <c r="CO121" s="162"/>
      <c r="CP121" s="153"/>
      <c r="CQ121" s="153"/>
      <c r="CR121" s="153"/>
      <c r="CS121" s="162"/>
      <c r="CT121" s="161">
        <f t="shared" si="93"/>
        <v>0</v>
      </c>
      <c r="CU121" s="155"/>
      <c r="CV121" s="155"/>
      <c r="CW121" s="155"/>
      <c r="CX121" s="155"/>
      <c r="CY121" s="162">
        <f t="shared" si="94"/>
        <v>0</v>
      </c>
      <c r="CZ121" s="153"/>
      <c r="DA121" s="153"/>
      <c r="DB121" s="153"/>
      <c r="DC121" s="153"/>
      <c r="DD121" s="162"/>
      <c r="DE121" s="153"/>
      <c r="DF121" s="153"/>
      <c r="DG121" s="153"/>
      <c r="DH121" s="162"/>
      <c r="DI121" s="161">
        <f t="shared" si="95"/>
        <v>0</v>
      </c>
      <c r="DJ121" s="155"/>
      <c r="DK121" s="155"/>
      <c r="DL121" s="155"/>
      <c r="DM121" s="155"/>
      <c r="DN121" s="162">
        <f t="shared" si="96"/>
        <v>0</v>
      </c>
      <c r="DO121" s="153"/>
      <c r="DP121" s="153"/>
      <c r="DQ121" s="153"/>
      <c r="DR121" s="153"/>
    </row>
    <row r="122" spans="1:122" ht="16.5" hidden="1" customHeight="1">
      <c r="A122" s="114" t="s">
        <v>92</v>
      </c>
      <c r="B122" s="15"/>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16"/>
      <c r="AD122" s="16"/>
      <c r="AE122" s="16"/>
      <c r="AF122" s="16"/>
      <c r="AG122" s="162">
        <f t="shared" si="97"/>
        <v>0</v>
      </c>
      <c r="AH122" s="165"/>
      <c r="AI122" s="160"/>
      <c r="AJ122" s="160"/>
      <c r="AK122" s="160"/>
      <c r="AL122" s="160"/>
      <c r="AM122" s="160"/>
      <c r="AN122" s="160"/>
      <c r="AO122" s="160"/>
      <c r="AP122" s="165"/>
      <c r="AQ122" s="161">
        <f t="shared" si="98"/>
        <v>0</v>
      </c>
      <c r="AR122" s="159"/>
      <c r="AS122" s="159"/>
      <c r="AT122" s="159"/>
      <c r="AU122" s="159"/>
      <c r="AV122" s="162">
        <f t="shared" si="99"/>
        <v>0</v>
      </c>
      <c r="AW122" s="160"/>
      <c r="AX122" s="160"/>
      <c r="AY122" s="160"/>
      <c r="AZ122" s="160"/>
      <c r="BA122" s="161">
        <f t="shared" si="100"/>
        <v>0</v>
      </c>
      <c r="BB122" s="159"/>
      <c r="BC122" s="159"/>
      <c r="BD122" s="159"/>
      <c r="BE122" s="159"/>
      <c r="BF122" s="161">
        <f t="shared" si="87"/>
        <v>0</v>
      </c>
      <c r="BG122" s="159"/>
      <c r="BH122" s="159"/>
      <c r="BI122" s="159"/>
      <c r="BJ122" s="159"/>
      <c r="BK122" s="162">
        <f t="shared" si="88"/>
        <v>0</v>
      </c>
      <c r="BL122" s="165"/>
      <c r="BM122" s="160"/>
      <c r="BN122" s="160"/>
      <c r="BO122" s="160"/>
      <c r="BP122" s="160"/>
      <c r="BQ122" s="160"/>
      <c r="BR122" s="160"/>
      <c r="BS122" s="160"/>
      <c r="BT122" s="165"/>
      <c r="BU122" s="161">
        <f t="shared" si="89"/>
        <v>0</v>
      </c>
      <c r="BV122" s="159"/>
      <c r="BW122" s="159"/>
      <c r="BX122" s="159"/>
      <c r="BY122" s="159"/>
      <c r="BZ122" s="162">
        <f t="shared" si="90"/>
        <v>0</v>
      </c>
      <c r="CA122" s="160"/>
      <c r="CB122" s="160"/>
      <c r="CC122" s="160"/>
      <c r="CD122" s="160"/>
      <c r="CE122" s="161">
        <f t="shared" si="91"/>
        <v>0</v>
      </c>
      <c r="CF122" s="159"/>
      <c r="CG122" s="159"/>
      <c r="CH122" s="159"/>
      <c r="CI122" s="159"/>
      <c r="CJ122" s="161">
        <f t="shared" si="92"/>
        <v>0</v>
      </c>
      <c r="CK122" s="159"/>
      <c r="CL122" s="159"/>
      <c r="CM122" s="159"/>
      <c r="CN122" s="159"/>
      <c r="CO122" s="165"/>
      <c r="CP122" s="160"/>
      <c r="CQ122" s="160"/>
      <c r="CR122" s="160"/>
      <c r="CS122" s="165"/>
      <c r="CT122" s="161">
        <f t="shared" si="93"/>
        <v>0</v>
      </c>
      <c r="CU122" s="159"/>
      <c r="CV122" s="159"/>
      <c r="CW122" s="159"/>
      <c r="CX122" s="159"/>
      <c r="CY122" s="162">
        <f t="shared" si="94"/>
        <v>0</v>
      </c>
      <c r="CZ122" s="160"/>
      <c r="DA122" s="160"/>
      <c r="DB122" s="160"/>
      <c r="DC122" s="160"/>
      <c r="DD122" s="165"/>
      <c r="DE122" s="160"/>
      <c r="DF122" s="160"/>
      <c r="DG122" s="160"/>
      <c r="DH122" s="165"/>
      <c r="DI122" s="161">
        <f t="shared" si="95"/>
        <v>0</v>
      </c>
      <c r="DJ122" s="159"/>
      <c r="DK122" s="159"/>
      <c r="DL122" s="159"/>
      <c r="DM122" s="159"/>
      <c r="DN122" s="162">
        <f t="shared" si="96"/>
        <v>0</v>
      </c>
      <c r="DO122" s="160"/>
      <c r="DP122" s="160"/>
      <c r="DQ122" s="160"/>
      <c r="DR122" s="160"/>
    </row>
    <row r="123" spans="1:122" ht="9" hidden="1" customHeight="1">
      <c r="A123" s="115" t="s">
        <v>93</v>
      </c>
      <c r="B123" s="17"/>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18"/>
      <c r="AD123" s="18"/>
      <c r="AE123" s="18"/>
      <c r="AF123" s="18"/>
      <c r="AG123" s="162">
        <f t="shared" si="97"/>
        <v>0</v>
      </c>
      <c r="AH123" s="162"/>
      <c r="AI123" s="162"/>
      <c r="AJ123" s="162"/>
      <c r="AK123" s="162"/>
      <c r="AL123" s="162"/>
      <c r="AM123" s="162"/>
      <c r="AN123" s="162"/>
      <c r="AO123" s="162"/>
      <c r="AP123" s="162"/>
      <c r="AQ123" s="161">
        <f t="shared" si="98"/>
        <v>0</v>
      </c>
      <c r="AR123" s="161"/>
      <c r="AS123" s="161"/>
      <c r="AT123" s="161"/>
      <c r="AU123" s="161"/>
      <c r="AV123" s="162">
        <f t="shared" si="99"/>
        <v>0</v>
      </c>
      <c r="AW123" s="162"/>
      <c r="AX123" s="162"/>
      <c r="AY123" s="162"/>
      <c r="AZ123" s="162"/>
      <c r="BA123" s="161">
        <f t="shared" si="100"/>
        <v>0</v>
      </c>
      <c r="BB123" s="161"/>
      <c r="BC123" s="161"/>
      <c r="BD123" s="161"/>
      <c r="BE123" s="161"/>
      <c r="BF123" s="161">
        <f t="shared" si="87"/>
        <v>0</v>
      </c>
      <c r="BG123" s="161"/>
      <c r="BH123" s="161"/>
      <c r="BI123" s="161"/>
      <c r="BJ123" s="161"/>
      <c r="BK123" s="162">
        <f t="shared" si="88"/>
        <v>0</v>
      </c>
      <c r="BL123" s="162"/>
      <c r="BM123" s="162"/>
      <c r="BN123" s="162"/>
      <c r="BO123" s="162"/>
      <c r="BP123" s="162"/>
      <c r="BQ123" s="162"/>
      <c r="BR123" s="162"/>
      <c r="BS123" s="162"/>
      <c r="BT123" s="162"/>
      <c r="BU123" s="161">
        <f t="shared" si="89"/>
        <v>0</v>
      </c>
      <c r="BV123" s="161"/>
      <c r="BW123" s="161"/>
      <c r="BX123" s="161"/>
      <c r="BY123" s="161"/>
      <c r="BZ123" s="162">
        <f t="shared" si="90"/>
        <v>0</v>
      </c>
      <c r="CA123" s="162"/>
      <c r="CB123" s="162"/>
      <c r="CC123" s="162"/>
      <c r="CD123" s="162"/>
      <c r="CE123" s="161">
        <f t="shared" si="91"/>
        <v>0</v>
      </c>
      <c r="CF123" s="161"/>
      <c r="CG123" s="161"/>
      <c r="CH123" s="161"/>
      <c r="CI123" s="161"/>
      <c r="CJ123" s="161">
        <f t="shared" si="92"/>
        <v>0</v>
      </c>
      <c r="CK123" s="161"/>
      <c r="CL123" s="161"/>
      <c r="CM123" s="161"/>
      <c r="CN123" s="161"/>
      <c r="CO123" s="162"/>
      <c r="CP123" s="162"/>
      <c r="CQ123" s="162"/>
      <c r="CR123" s="162"/>
      <c r="CS123" s="162"/>
      <c r="CT123" s="161">
        <f t="shared" si="93"/>
        <v>0</v>
      </c>
      <c r="CU123" s="161"/>
      <c r="CV123" s="161"/>
      <c r="CW123" s="161"/>
      <c r="CX123" s="161"/>
      <c r="CY123" s="162">
        <f t="shared" si="94"/>
        <v>0</v>
      </c>
      <c r="CZ123" s="162"/>
      <c r="DA123" s="162"/>
      <c r="DB123" s="162"/>
      <c r="DC123" s="162"/>
      <c r="DD123" s="162"/>
      <c r="DE123" s="162"/>
      <c r="DF123" s="162"/>
      <c r="DG123" s="162"/>
      <c r="DH123" s="162"/>
      <c r="DI123" s="161">
        <f t="shared" si="95"/>
        <v>0</v>
      </c>
      <c r="DJ123" s="161"/>
      <c r="DK123" s="161"/>
      <c r="DL123" s="161"/>
      <c r="DM123" s="161"/>
      <c r="DN123" s="162">
        <f t="shared" si="96"/>
        <v>0</v>
      </c>
      <c r="DO123" s="162"/>
      <c r="DP123" s="162"/>
      <c r="DQ123" s="162"/>
      <c r="DR123" s="162"/>
    </row>
    <row r="124" spans="1:122" ht="9.75" hidden="1" customHeight="1">
      <c r="A124" s="113" t="s">
        <v>93</v>
      </c>
      <c r="B124" s="14"/>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12"/>
      <c r="AD124" s="12"/>
      <c r="AE124" s="12"/>
      <c r="AF124" s="12"/>
      <c r="AG124" s="162">
        <f t="shared" si="97"/>
        <v>0</v>
      </c>
      <c r="AH124" s="162"/>
      <c r="AI124" s="153"/>
      <c r="AJ124" s="153"/>
      <c r="AK124" s="153"/>
      <c r="AL124" s="153"/>
      <c r="AM124" s="153"/>
      <c r="AN124" s="153"/>
      <c r="AO124" s="153"/>
      <c r="AP124" s="162"/>
      <c r="AQ124" s="161">
        <f t="shared" si="98"/>
        <v>0</v>
      </c>
      <c r="AR124" s="155"/>
      <c r="AS124" s="155"/>
      <c r="AT124" s="155"/>
      <c r="AU124" s="155"/>
      <c r="AV124" s="162">
        <f t="shared" si="99"/>
        <v>0</v>
      </c>
      <c r="AW124" s="153"/>
      <c r="AX124" s="153"/>
      <c r="AY124" s="153"/>
      <c r="AZ124" s="153"/>
      <c r="BA124" s="161">
        <f t="shared" si="100"/>
        <v>0</v>
      </c>
      <c r="BB124" s="155"/>
      <c r="BC124" s="155"/>
      <c r="BD124" s="155"/>
      <c r="BE124" s="155"/>
      <c r="BF124" s="161">
        <f t="shared" si="87"/>
        <v>0</v>
      </c>
      <c r="BG124" s="155"/>
      <c r="BH124" s="155"/>
      <c r="BI124" s="155"/>
      <c r="BJ124" s="155"/>
      <c r="BK124" s="162">
        <f t="shared" si="88"/>
        <v>0</v>
      </c>
      <c r="BL124" s="162"/>
      <c r="BM124" s="153"/>
      <c r="BN124" s="153"/>
      <c r="BO124" s="153"/>
      <c r="BP124" s="153"/>
      <c r="BQ124" s="153"/>
      <c r="BR124" s="153"/>
      <c r="BS124" s="153"/>
      <c r="BT124" s="162"/>
      <c r="BU124" s="161">
        <f t="shared" si="89"/>
        <v>0</v>
      </c>
      <c r="BV124" s="155"/>
      <c r="BW124" s="155"/>
      <c r="BX124" s="155"/>
      <c r="BY124" s="155"/>
      <c r="BZ124" s="162">
        <f t="shared" si="90"/>
        <v>0</v>
      </c>
      <c r="CA124" s="153"/>
      <c r="CB124" s="153"/>
      <c r="CC124" s="153"/>
      <c r="CD124" s="153"/>
      <c r="CE124" s="161">
        <f t="shared" si="91"/>
        <v>0</v>
      </c>
      <c r="CF124" s="155"/>
      <c r="CG124" s="155"/>
      <c r="CH124" s="155"/>
      <c r="CI124" s="155"/>
      <c r="CJ124" s="161">
        <f t="shared" si="92"/>
        <v>0</v>
      </c>
      <c r="CK124" s="155"/>
      <c r="CL124" s="155"/>
      <c r="CM124" s="155"/>
      <c r="CN124" s="155"/>
      <c r="CO124" s="162"/>
      <c r="CP124" s="153"/>
      <c r="CQ124" s="153"/>
      <c r="CR124" s="153"/>
      <c r="CS124" s="162"/>
      <c r="CT124" s="161">
        <f t="shared" si="93"/>
        <v>0</v>
      </c>
      <c r="CU124" s="155"/>
      <c r="CV124" s="155"/>
      <c r="CW124" s="155"/>
      <c r="CX124" s="155"/>
      <c r="CY124" s="162">
        <f t="shared" si="94"/>
        <v>0</v>
      </c>
      <c r="CZ124" s="153"/>
      <c r="DA124" s="153"/>
      <c r="DB124" s="153"/>
      <c r="DC124" s="153"/>
      <c r="DD124" s="162"/>
      <c r="DE124" s="153"/>
      <c r="DF124" s="153"/>
      <c r="DG124" s="153"/>
      <c r="DH124" s="162"/>
      <c r="DI124" s="161">
        <f t="shared" si="95"/>
        <v>0</v>
      </c>
      <c r="DJ124" s="155"/>
      <c r="DK124" s="155"/>
      <c r="DL124" s="155"/>
      <c r="DM124" s="155"/>
      <c r="DN124" s="162">
        <f t="shared" si="96"/>
        <v>0</v>
      </c>
      <c r="DO124" s="153"/>
      <c r="DP124" s="153"/>
      <c r="DQ124" s="153"/>
      <c r="DR124" s="153"/>
    </row>
    <row r="125" spans="1:122" s="40" customFormat="1" ht="132">
      <c r="A125" s="118" t="s">
        <v>369</v>
      </c>
      <c r="B125" s="37">
        <v>7300</v>
      </c>
      <c r="C125" s="96" t="s">
        <v>387</v>
      </c>
      <c r="D125" s="76" t="s">
        <v>387</v>
      </c>
      <c r="E125" s="76" t="s">
        <v>387</v>
      </c>
      <c r="F125" s="76" t="s">
        <v>387</v>
      </c>
      <c r="G125" s="76" t="s">
        <v>387</v>
      </c>
      <c r="H125" s="76" t="s">
        <v>387</v>
      </c>
      <c r="I125" s="76" t="s">
        <v>387</v>
      </c>
      <c r="J125" s="76" t="s">
        <v>387</v>
      </c>
      <c r="K125" s="76" t="s">
        <v>387</v>
      </c>
      <c r="L125" s="76" t="s">
        <v>387</v>
      </c>
      <c r="M125" s="76" t="s">
        <v>387</v>
      </c>
      <c r="N125" s="76" t="s">
        <v>387</v>
      </c>
      <c r="O125" s="76" t="s">
        <v>387</v>
      </c>
      <c r="P125" s="76" t="s">
        <v>387</v>
      </c>
      <c r="Q125" s="77" t="s">
        <v>387</v>
      </c>
      <c r="R125" s="77" t="s">
        <v>387</v>
      </c>
      <c r="S125" s="77" t="s">
        <v>387</v>
      </c>
      <c r="T125" s="77" t="s">
        <v>387</v>
      </c>
      <c r="U125" s="77" t="s">
        <v>387</v>
      </c>
      <c r="V125" s="77" t="s">
        <v>387</v>
      </c>
      <c r="W125" s="77" t="s">
        <v>387</v>
      </c>
      <c r="X125" s="76" t="s">
        <v>387</v>
      </c>
      <c r="Y125" s="76" t="s">
        <v>387</v>
      </c>
      <c r="Z125" s="76" t="s">
        <v>387</v>
      </c>
      <c r="AA125" s="76" t="s">
        <v>387</v>
      </c>
      <c r="AB125" s="76" t="s">
        <v>387</v>
      </c>
      <c r="AC125" s="38" t="s">
        <v>387</v>
      </c>
      <c r="AD125" s="38" t="s">
        <v>387</v>
      </c>
      <c r="AE125" s="38"/>
      <c r="AF125" s="38"/>
      <c r="AG125" s="168">
        <f t="shared" si="97"/>
        <v>97.199999999999989</v>
      </c>
      <c r="AH125" s="168">
        <f t="shared" si="97"/>
        <v>88.3</v>
      </c>
      <c r="AI125" s="157">
        <f t="shared" ref="AI125:BD125" si="101">AI126+AI136</f>
        <v>82.899999999999991</v>
      </c>
      <c r="AJ125" s="157">
        <f t="shared" si="101"/>
        <v>82.899999999999991</v>
      </c>
      <c r="AK125" s="157">
        <f t="shared" si="101"/>
        <v>14.3</v>
      </c>
      <c r="AL125" s="157">
        <f t="shared" si="101"/>
        <v>5.4</v>
      </c>
      <c r="AM125" s="157">
        <f t="shared" si="101"/>
        <v>0</v>
      </c>
      <c r="AN125" s="157"/>
      <c r="AO125" s="157"/>
      <c r="AP125" s="168"/>
      <c r="AQ125" s="167">
        <f t="shared" si="98"/>
        <v>96.1</v>
      </c>
      <c r="AR125" s="156">
        <f t="shared" si="101"/>
        <v>90.1</v>
      </c>
      <c r="AS125" s="156">
        <f t="shared" si="101"/>
        <v>6</v>
      </c>
      <c r="AT125" s="156">
        <f t="shared" si="101"/>
        <v>0</v>
      </c>
      <c r="AU125" s="156"/>
      <c r="AV125" s="168">
        <f t="shared" si="99"/>
        <v>95</v>
      </c>
      <c r="AW125" s="157">
        <f t="shared" si="101"/>
        <v>89</v>
      </c>
      <c r="AX125" s="157">
        <f t="shared" si="101"/>
        <v>6</v>
      </c>
      <c r="AY125" s="157">
        <f t="shared" si="101"/>
        <v>0</v>
      </c>
      <c r="AZ125" s="157"/>
      <c r="BA125" s="167">
        <f t="shared" si="100"/>
        <v>95</v>
      </c>
      <c r="BB125" s="156">
        <f t="shared" si="101"/>
        <v>89</v>
      </c>
      <c r="BC125" s="156">
        <f t="shared" si="101"/>
        <v>6</v>
      </c>
      <c r="BD125" s="156">
        <f t="shared" si="101"/>
        <v>0</v>
      </c>
      <c r="BE125" s="156"/>
      <c r="BF125" s="167">
        <f t="shared" si="87"/>
        <v>95</v>
      </c>
      <c r="BG125" s="156">
        <f>BG126+BG136</f>
        <v>89</v>
      </c>
      <c r="BH125" s="156">
        <f>BH126+BH136</f>
        <v>6</v>
      </c>
      <c r="BI125" s="156">
        <f>BI126+BI136</f>
        <v>0</v>
      </c>
      <c r="BJ125" s="156"/>
      <c r="BK125" s="168">
        <f t="shared" si="88"/>
        <v>97.199999999999989</v>
      </c>
      <c r="BL125" s="168">
        <f>BN125+BP125+BR125+BT125</f>
        <v>88.3</v>
      </c>
      <c r="BM125" s="157">
        <f>BM126+BM136</f>
        <v>82.899999999999991</v>
      </c>
      <c r="BN125" s="157">
        <f>BN126+BN136</f>
        <v>82.899999999999991</v>
      </c>
      <c r="BO125" s="157">
        <f>BO126+BO136</f>
        <v>14.3</v>
      </c>
      <c r="BP125" s="157">
        <f>BP126+BP136</f>
        <v>5.4</v>
      </c>
      <c r="BQ125" s="157">
        <f>BQ126+BQ136</f>
        <v>0</v>
      </c>
      <c r="BR125" s="157"/>
      <c r="BS125" s="157"/>
      <c r="BT125" s="168"/>
      <c r="BU125" s="167">
        <f t="shared" si="89"/>
        <v>96.1</v>
      </c>
      <c r="BV125" s="156">
        <f>BV126+BV136</f>
        <v>90.1</v>
      </c>
      <c r="BW125" s="156">
        <f>BW126+BW136</f>
        <v>6</v>
      </c>
      <c r="BX125" s="156">
        <f>BX126+BX136</f>
        <v>0</v>
      </c>
      <c r="BY125" s="156"/>
      <c r="BZ125" s="168">
        <f t="shared" si="90"/>
        <v>95</v>
      </c>
      <c r="CA125" s="157">
        <f>CA126+CA136</f>
        <v>89</v>
      </c>
      <c r="CB125" s="157">
        <f>CB126+CB136</f>
        <v>6</v>
      </c>
      <c r="CC125" s="157">
        <f>CC126+CC136</f>
        <v>0</v>
      </c>
      <c r="CD125" s="157"/>
      <c r="CE125" s="167">
        <f t="shared" si="91"/>
        <v>95</v>
      </c>
      <c r="CF125" s="156">
        <f>CF126+CF136</f>
        <v>89</v>
      </c>
      <c r="CG125" s="156">
        <f>CG126+CG136</f>
        <v>6</v>
      </c>
      <c r="CH125" s="156">
        <f>CH126+CH136</f>
        <v>0</v>
      </c>
      <c r="CI125" s="156"/>
      <c r="CJ125" s="167">
        <f t="shared" si="92"/>
        <v>95</v>
      </c>
      <c r="CK125" s="156">
        <f>CK126+CK136</f>
        <v>89</v>
      </c>
      <c r="CL125" s="156">
        <f>CL126+CL136</f>
        <v>6</v>
      </c>
      <c r="CM125" s="156">
        <f>CM126+CM136</f>
        <v>0</v>
      </c>
      <c r="CN125" s="156"/>
      <c r="CO125" s="168">
        <f>CP125+CQ125+CR125+CS125</f>
        <v>88.3</v>
      </c>
      <c r="CP125" s="157">
        <f>CP126+CP136</f>
        <v>82.899999999999991</v>
      </c>
      <c r="CQ125" s="157">
        <f>CQ126+CQ136</f>
        <v>5.4</v>
      </c>
      <c r="CR125" s="157"/>
      <c r="CS125" s="168"/>
      <c r="CT125" s="167">
        <f t="shared" si="93"/>
        <v>96.1</v>
      </c>
      <c r="CU125" s="156">
        <f>CU126+CU136</f>
        <v>90.1</v>
      </c>
      <c r="CV125" s="156">
        <f>CV126+CV136</f>
        <v>6</v>
      </c>
      <c r="CW125" s="156">
        <f>CW126+CW136</f>
        <v>0</v>
      </c>
      <c r="CX125" s="156"/>
      <c r="CY125" s="168">
        <f t="shared" si="94"/>
        <v>95</v>
      </c>
      <c r="CZ125" s="157">
        <f>CZ126+CZ136</f>
        <v>89</v>
      </c>
      <c r="DA125" s="157">
        <f>DA126+DA136</f>
        <v>6</v>
      </c>
      <c r="DB125" s="157">
        <f>DB126+DB136</f>
        <v>0</v>
      </c>
      <c r="DC125" s="157"/>
      <c r="DD125" s="168">
        <f>DE125+DF125+DG125+DH125</f>
        <v>88.3</v>
      </c>
      <c r="DE125" s="157">
        <f>DE126+DE136</f>
        <v>82.899999999999991</v>
      </c>
      <c r="DF125" s="157">
        <f>DF126+DF136</f>
        <v>5.4</v>
      </c>
      <c r="DG125" s="157"/>
      <c r="DH125" s="168"/>
      <c r="DI125" s="167">
        <f t="shared" si="95"/>
        <v>96.1</v>
      </c>
      <c r="DJ125" s="156">
        <f>DJ126+DJ136</f>
        <v>90.1</v>
      </c>
      <c r="DK125" s="156">
        <f>DK126+DK136</f>
        <v>6</v>
      </c>
      <c r="DL125" s="156">
        <f>DL126+DL136</f>
        <v>0</v>
      </c>
      <c r="DM125" s="156"/>
      <c r="DN125" s="168">
        <f t="shared" si="96"/>
        <v>95</v>
      </c>
      <c r="DO125" s="157">
        <f>DO126+DO136</f>
        <v>89</v>
      </c>
      <c r="DP125" s="157">
        <f>DP126+DP136</f>
        <v>6</v>
      </c>
      <c r="DQ125" s="157">
        <f>DQ126+DQ136</f>
        <v>0</v>
      </c>
      <c r="DR125" s="157"/>
    </row>
    <row r="126" spans="1:122" ht="36">
      <c r="A126" s="113" t="s">
        <v>44</v>
      </c>
      <c r="B126" s="14">
        <v>7301</v>
      </c>
      <c r="C126" s="97" t="s">
        <v>387</v>
      </c>
      <c r="D126" s="93" t="s">
        <v>387</v>
      </c>
      <c r="E126" s="93" t="s">
        <v>387</v>
      </c>
      <c r="F126" s="93" t="s">
        <v>387</v>
      </c>
      <c r="G126" s="93" t="s">
        <v>387</v>
      </c>
      <c r="H126" s="93" t="s">
        <v>387</v>
      </c>
      <c r="I126" s="93" t="s">
        <v>387</v>
      </c>
      <c r="J126" s="93" t="s">
        <v>387</v>
      </c>
      <c r="K126" s="93" t="s">
        <v>387</v>
      </c>
      <c r="L126" s="93" t="s">
        <v>387</v>
      </c>
      <c r="M126" s="93" t="s">
        <v>387</v>
      </c>
      <c r="N126" s="93" t="s">
        <v>387</v>
      </c>
      <c r="O126" s="93" t="s">
        <v>387</v>
      </c>
      <c r="P126" s="93" t="s">
        <v>387</v>
      </c>
      <c r="Q126" s="94" t="s">
        <v>387</v>
      </c>
      <c r="R126" s="94" t="s">
        <v>387</v>
      </c>
      <c r="S126" s="94" t="s">
        <v>387</v>
      </c>
      <c r="T126" s="94" t="s">
        <v>387</v>
      </c>
      <c r="U126" s="94" t="s">
        <v>387</v>
      </c>
      <c r="V126" s="94" t="s">
        <v>387</v>
      </c>
      <c r="W126" s="94" t="s">
        <v>387</v>
      </c>
      <c r="X126" s="93" t="s">
        <v>387</v>
      </c>
      <c r="Y126" s="93" t="s">
        <v>387</v>
      </c>
      <c r="Z126" s="93" t="s">
        <v>387</v>
      </c>
      <c r="AA126" s="93" t="s">
        <v>387</v>
      </c>
      <c r="AB126" s="93" t="s">
        <v>387</v>
      </c>
      <c r="AC126" s="8" t="s">
        <v>387</v>
      </c>
      <c r="AD126" s="8" t="s">
        <v>387</v>
      </c>
      <c r="AE126" s="8"/>
      <c r="AF126" s="8"/>
      <c r="AG126" s="162">
        <f t="shared" si="97"/>
        <v>97.199999999999989</v>
      </c>
      <c r="AH126" s="162">
        <f t="shared" si="97"/>
        <v>88.3</v>
      </c>
      <c r="AI126" s="153">
        <f t="shared" ref="AI126:BD126" si="102">AI129+AI134</f>
        <v>82.899999999999991</v>
      </c>
      <c r="AJ126" s="153">
        <f t="shared" si="102"/>
        <v>82.899999999999991</v>
      </c>
      <c r="AK126" s="153">
        <f t="shared" si="102"/>
        <v>14.3</v>
      </c>
      <c r="AL126" s="153">
        <f t="shared" si="102"/>
        <v>5.4</v>
      </c>
      <c r="AM126" s="153">
        <f t="shared" si="102"/>
        <v>0</v>
      </c>
      <c r="AN126" s="153"/>
      <c r="AO126" s="153"/>
      <c r="AP126" s="162"/>
      <c r="AQ126" s="161">
        <f t="shared" si="98"/>
        <v>96.1</v>
      </c>
      <c r="AR126" s="155">
        <f t="shared" si="102"/>
        <v>90.1</v>
      </c>
      <c r="AS126" s="155">
        <f t="shared" si="102"/>
        <v>6</v>
      </c>
      <c r="AT126" s="155">
        <f t="shared" si="102"/>
        <v>0</v>
      </c>
      <c r="AU126" s="155"/>
      <c r="AV126" s="162">
        <f t="shared" si="99"/>
        <v>95</v>
      </c>
      <c r="AW126" s="153">
        <f t="shared" si="102"/>
        <v>89</v>
      </c>
      <c r="AX126" s="153">
        <f t="shared" si="102"/>
        <v>6</v>
      </c>
      <c r="AY126" s="153">
        <f t="shared" si="102"/>
        <v>0</v>
      </c>
      <c r="AZ126" s="153"/>
      <c r="BA126" s="161">
        <f t="shared" si="100"/>
        <v>95</v>
      </c>
      <c r="BB126" s="155">
        <f t="shared" si="102"/>
        <v>89</v>
      </c>
      <c r="BC126" s="155">
        <f t="shared" si="102"/>
        <v>6</v>
      </c>
      <c r="BD126" s="155">
        <f t="shared" si="102"/>
        <v>0</v>
      </c>
      <c r="BE126" s="155"/>
      <c r="BF126" s="161">
        <f t="shared" si="87"/>
        <v>95</v>
      </c>
      <c r="BG126" s="155">
        <f>BG129+BG134</f>
        <v>89</v>
      </c>
      <c r="BH126" s="155">
        <f>BH129+BH134</f>
        <v>6</v>
      </c>
      <c r="BI126" s="155">
        <f>BI129+BI134</f>
        <v>0</v>
      </c>
      <c r="BJ126" s="155"/>
      <c r="BK126" s="162">
        <f t="shared" si="88"/>
        <v>97.199999999999989</v>
      </c>
      <c r="BL126" s="162">
        <f>BN126+BP126+BR126+BT126</f>
        <v>88.3</v>
      </c>
      <c r="BM126" s="153">
        <f>BM129+BM134</f>
        <v>82.899999999999991</v>
      </c>
      <c r="BN126" s="153">
        <f>BN129+BN134</f>
        <v>82.899999999999991</v>
      </c>
      <c r="BO126" s="153">
        <f>BO129+BO134</f>
        <v>14.3</v>
      </c>
      <c r="BP126" s="153">
        <f>BP129+BP134</f>
        <v>5.4</v>
      </c>
      <c r="BQ126" s="153">
        <f>BQ129+BQ134</f>
        <v>0</v>
      </c>
      <c r="BR126" s="153"/>
      <c r="BS126" s="153"/>
      <c r="BT126" s="162"/>
      <c r="BU126" s="161">
        <f t="shared" si="89"/>
        <v>96.1</v>
      </c>
      <c r="BV126" s="155">
        <f>BV129+BV134</f>
        <v>90.1</v>
      </c>
      <c r="BW126" s="155">
        <f>BW129+BW134</f>
        <v>6</v>
      </c>
      <c r="BX126" s="155">
        <f>BX129+BX134</f>
        <v>0</v>
      </c>
      <c r="BY126" s="155"/>
      <c r="BZ126" s="162">
        <f t="shared" si="90"/>
        <v>95</v>
      </c>
      <c r="CA126" s="153">
        <f>CA129+CA134</f>
        <v>89</v>
      </c>
      <c r="CB126" s="153">
        <f>CB129+CB134</f>
        <v>6</v>
      </c>
      <c r="CC126" s="153">
        <f>CC129+CC134</f>
        <v>0</v>
      </c>
      <c r="CD126" s="153"/>
      <c r="CE126" s="161">
        <f t="shared" si="91"/>
        <v>95</v>
      </c>
      <c r="CF126" s="155">
        <f>CF129+CF134</f>
        <v>89</v>
      </c>
      <c r="CG126" s="155">
        <f>CG129+CG134</f>
        <v>6</v>
      </c>
      <c r="CH126" s="155">
        <f>CH129+CH134</f>
        <v>0</v>
      </c>
      <c r="CI126" s="155"/>
      <c r="CJ126" s="161">
        <f t="shared" si="92"/>
        <v>95</v>
      </c>
      <c r="CK126" s="155">
        <f>CK129+CK134</f>
        <v>89</v>
      </c>
      <c r="CL126" s="155">
        <f>CL129+CL134</f>
        <v>6</v>
      </c>
      <c r="CM126" s="155">
        <f>CM129+CM134</f>
        <v>0</v>
      </c>
      <c r="CN126" s="155"/>
      <c r="CO126" s="162">
        <f>CP126+CQ126+CR126+CS126</f>
        <v>88.3</v>
      </c>
      <c r="CP126" s="153">
        <f>CP129+CP134</f>
        <v>82.899999999999991</v>
      </c>
      <c r="CQ126" s="153">
        <f>CQ129+CQ134</f>
        <v>5.4</v>
      </c>
      <c r="CR126" s="153"/>
      <c r="CS126" s="162"/>
      <c r="CT126" s="161">
        <f t="shared" si="93"/>
        <v>96.1</v>
      </c>
      <c r="CU126" s="155">
        <f>CU129+CU134</f>
        <v>90.1</v>
      </c>
      <c r="CV126" s="155">
        <f>CV129+CV134</f>
        <v>6</v>
      </c>
      <c r="CW126" s="155">
        <f>CW129+CW134</f>
        <v>0</v>
      </c>
      <c r="CX126" s="155"/>
      <c r="CY126" s="162">
        <f t="shared" si="94"/>
        <v>95</v>
      </c>
      <c r="CZ126" s="153">
        <f>CZ129+CZ134</f>
        <v>89</v>
      </c>
      <c r="DA126" s="153">
        <f>DA129+DA134</f>
        <v>6</v>
      </c>
      <c r="DB126" s="153">
        <f>DB129+DB134</f>
        <v>0</v>
      </c>
      <c r="DC126" s="153"/>
      <c r="DD126" s="162">
        <f>DE126+DF126+DG126+DH126</f>
        <v>88.3</v>
      </c>
      <c r="DE126" s="153">
        <f>DE129+DE134</f>
        <v>82.899999999999991</v>
      </c>
      <c r="DF126" s="153">
        <f>DF129+DF134</f>
        <v>5.4</v>
      </c>
      <c r="DG126" s="153"/>
      <c r="DH126" s="162"/>
      <c r="DI126" s="161">
        <f t="shared" si="95"/>
        <v>96.1</v>
      </c>
      <c r="DJ126" s="155">
        <f>DJ129+DJ134</f>
        <v>90.1</v>
      </c>
      <c r="DK126" s="155">
        <f>DK129+DK134</f>
        <v>6</v>
      </c>
      <c r="DL126" s="155">
        <f>DL129+DL134</f>
        <v>0</v>
      </c>
      <c r="DM126" s="155"/>
      <c r="DN126" s="162">
        <f t="shared" si="96"/>
        <v>95</v>
      </c>
      <c r="DO126" s="153">
        <f>DO129+DO134</f>
        <v>89</v>
      </c>
      <c r="DP126" s="153">
        <f>DP129+DP134</f>
        <v>6</v>
      </c>
      <c r="DQ126" s="153">
        <f>DQ129+DQ134</f>
        <v>0</v>
      </c>
      <c r="DR126" s="153"/>
    </row>
    <row r="127" spans="1:122" ht="12" customHeight="1">
      <c r="A127" s="114" t="s">
        <v>92</v>
      </c>
      <c r="B127" s="15"/>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16"/>
      <c r="AD127" s="16"/>
      <c r="AE127" s="16"/>
      <c r="AF127" s="16"/>
      <c r="AG127" s="162">
        <f t="shared" si="97"/>
        <v>0</v>
      </c>
      <c r="AH127" s="165"/>
      <c r="AI127" s="160"/>
      <c r="AJ127" s="160"/>
      <c r="AK127" s="160"/>
      <c r="AL127" s="160"/>
      <c r="AM127" s="160"/>
      <c r="AN127" s="160"/>
      <c r="AO127" s="160"/>
      <c r="AP127" s="165"/>
      <c r="AQ127" s="161">
        <f t="shared" si="98"/>
        <v>0</v>
      </c>
      <c r="AR127" s="159"/>
      <c r="AS127" s="159"/>
      <c r="AT127" s="159"/>
      <c r="AU127" s="159"/>
      <c r="AV127" s="162">
        <f t="shared" si="99"/>
        <v>0</v>
      </c>
      <c r="AW127" s="160"/>
      <c r="AX127" s="160"/>
      <c r="AY127" s="160"/>
      <c r="AZ127" s="160"/>
      <c r="BA127" s="161">
        <f t="shared" si="100"/>
        <v>0</v>
      </c>
      <c r="BB127" s="159"/>
      <c r="BC127" s="159"/>
      <c r="BD127" s="159"/>
      <c r="BE127" s="159"/>
      <c r="BF127" s="161">
        <f t="shared" si="87"/>
        <v>0</v>
      </c>
      <c r="BG127" s="159"/>
      <c r="BH127" s="159"/>
      <c r="BI127" s="159"/>
      <c r="BJ127" s="159"/>
      <c r="BK127" s="162">
        <f t="shared" si="88"/>
        <v>0</v>
      </c>
      <c r="BL127" s="165"/>
      <c r="BM127" s="160"/>
      <c r="BN127" s="160"/>
      <c r="BO127" s="160"/>
      <c r="BP127" s="160"/>
      <c r="BQ127" s="160"/>
      <c r="BR127" s="160"/>
      <c r="BS127" s="160"/>
      <c r="BT127" s="165"/>
      <c r="BU127" s="161">
        <f t="shared" si="89"/>
        <v>0</v>
      </c>
      <c r="BV127" s="159"/>
      <c r="BW127" s="159"/>
      <c r="BX127" s="159"/>
      <c r="BY127" s="159"/>
      <c r="BZ127" s="162">
        <f t="shared" si="90"/>
        <v>0</v>
      </c>
      <c r="CA127" s="160"/>
      <c r="CB127" s="160"/>
      <c r="CC127" s="160"/>
      <c r="CD127" s="160"/>
      <c r="CE127" s="161">
        <f t="shared" si="91"/>
        <v>0</v>
      </c>
      <c r="CF127" s="159"/>
      <c r="CG127" s="159"/>
      <c r="CH127" s="159"/>
      <c r="CI127" s="159"/>
      <c r="CJ127" s="161">
        <f t="shared" si="92"/>
        <v>0</v>
      </c>
      <c r="CK127" s="159"/>
      <c r="CL127" s="159"/>
      <c r="CM127" s="159"/>
      <c r="CN127" s="159"/>
      <c r="CO127" s="165"/>
      <c r="CP127" s="160"/>
      <c r="CQ127" s="160"/>
      <c r="CR127" s="160"/>
      <c r="CS127" s="165"/>
      <c r="CT127" s="161">
        <f t="shared" si="93"/>
        <v>0</v>
      </c>
      <c r="CU127" s="159"/>
      <c r="CV127" s="159"/>
      <c r="CW127" s="159"/>
      <c r="CX127" s="159"/>
      <c r="CY127" s="162">
        <f t="shared" si="94"/>
        <v>0</v>
      </c>
      <c r="CZ127" s="160"/>
      <c r="DA127" s="160"/>
      <c r="DB127" s="160"/>
      <c r="DC127" s="160"/>
      <c r="DD127" s="165"/>
      <c r="DE127" s="160"/>
      <c r="DF127" s="160"/>
      <c r="DG127" s="160"/>
      <c r="DH127" s="165"/>
      <c r="DI127" s="161">
        <f t="shared" si="95"/>
        <v>0</v>
      </c>
      <c r="DJ127" s="159"/>
      <c r="DK127" s="159"/>
      <c r="DL127" s="159"/>
      <c r="DM127" s="159"/>
      <c r="DN127" s="162">
        <f t="shared" si="96"/>
        <v>0</v>
      </c>
      <c r="DO127" s="160"/>
      <c r="DP127" s="160"/>
      <c r="DQ127" s="160"/>
      <c r="DR127" s="160"/>
    </row>
    <row r="128" spans="1:122" ht="12.75" hidden="1" customHeight="1">
      <c r="A128" s="115" t="s">
        <v>93</v>
      </c>
      <c r="B128" s="17"/>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18"/>
      <c r="AD128" s="18"/>
      <c r="AE128" s="18"/>
      <c r="AF128" s="18"/>
      <c r="AG128" s="162">
        <f t="shared" si="97"/>
        <v>0</v>
      </c>
      <c r="AH128" s="162"/>
      <c r="AI128" s="162"/>
      <c r="AJ128" s="162"/>
      <c r="AK128" s="162"/>
      <c r="AL128" s="162"/>
      <c r="AM128" s="162"/>
      <c r="AN128" s="162"/>
      <c r="AO128" s="162"/>
      <c r="AP128" s="162"/>
      <c r="AQ128" s="161">
        <f t="shared" si="98"/>
        <v>0</v>
      </c>
      <c r="AR128" s="161"/>
      <c r="AS128" s="161"/>
      <c r="AT128" s="161"/>
      <c r="AU128" s="161"/>
      <c r="AV128" s="162">
        <f t="shared" si="99"/>
        <v>0</v>
      </c>
      <c r="AW128" s="162"/>
      <c r="AX128" s="162"/>
      <c r="AY128" s="162"/>
      <c r="AZ128" s="162"/>
      <c r="BA128" s="161">
        <f t="shared" si="100"/>
        <v>0</v>
      </c>
      <c r="BB128" s="161"/>
      <c r="BC128" s="161"/>
      <c r="BD128" s="161"/>
      <c r="BE128" s="161"/>
      <c r="BF128" s="161">
        <f t="shared" si="87"/>
        <v>0</v>
      </c>
      <c r="BG128" s="161"/>
      <c r="BH128" s="161"/>
      <c r="BI128" s="161"/>
      <c r="BJ128" s="161"/>
      <c r="BK128" s="162">
        <f t="shared" si="88"/>
        <v>0</v>
      </c>
      <c r="BL128" s="162"/>
      <c r="BM128" s="162"/>
      <c r="BN128" s="162"/>
      <c r="BO128" s="162"/>
      <c r="BP128" s="162"/>
      <c r="BQ128" s="162"/>
      <c r="BR128" s="162"/>
      <c r="BS128" s="162"/>
      <c r="BT128" s="162"/>
      <c r="BU128" s="161">
        <f t="shared" si="89"/>
        <v>0</v>
      </c>
      <c r="BV128" s="161"/>
      <c r="BW128" s="161"/>
      <c r="BX128" s="161"/>
      <c r="BY128" s="161"/>
      <c r="BZ128" s="162">
        <f t="shared" si="90"/>
        <v>0</v>
      </c>
      <c r="CA128" s="162"/>
      <c r="CB128" s="162"/>
      <c r="CC128" s="162"/>
      <c r="CD128" s="162"/>
      <c r="CE128" s="161">
        <f t="shared" si="91"/>
        <v>0</v>
      </c>
      <c r="CF128" s="161"/>
      <c r="CG128" s="161"/>
      <c r="CH128" s="161"/>
      <c r="CI128" s="161"/>
      <c r="CJ128" s="161">
        <f t="shared" si="92"/>
        <v>0</v>
      </c>
      <c r="CK128" s="161"/>
      <c r="CL128" s="161"/>
      <c r="CM128" s="161"/>
      <c r="CN128" s="161"/>
      <c r="CO128" s="162"/>
      <c r="CP128" s="162"/>
      <c r="CQ128" s="162"/>
      <c r="CR128" s="162"/>
      <c r="CS128" s="162"/>
      <c r="CT128" s="161">
        <f t="shared" si="93"/>
        <v>0</v>
      </c>
      <c r="CU128" s="161"/>
      <c r="CV128" s="161"/>
      <c r="CW128" s="161"/>
      <c r="CX128" s="161"/>
      <c r="CY128" s="162">
        <f t="shared" si="94"/>
        <v>0</v>
      </c>
      <c r="CZ128" s="162"/>
      <c r="DA128" s="162"/>
      <c r="DB128" s="162"/>
      <c r="DC128" s="162"/>
      <c r="DD128" s="162"/>
      <c r="DE128" s="162"/>
      <c r="DF128" s="162"/>
      <c r="DG128" s="162"/>
      <c r="DH128" s="162"/>
      <c r="DI128" s="161">
        <f t="shared" si="95"/>
        <v>0</v>
      </c>
      <c r="DJ128" s="161"/>
      <c r="DK128" s="161"/>
      <c r="DL128" s="161"/>
      <c r="DM128" s="161"/>
      <c r="DN128" s="162">
        <f t="shared" si="96"/>
        <v>0</v>
      </c>
      <c r="DO128" s="162"/>
      <c r="DP128" s="162"/>
      <c r="DQ128" s="162"/>
      <c r="DR128" s="162"/>
    </row>
    <row r="129" spans="1:122" ht="33" customHeight="1">
      <c r="A129" s="1278" t="s">
        <v>122</v>
      </c>
      <c r="B129" s="1235">
        <v>7304</v>
      </c>
      <c r="C129" s="1060" t="s">
        <v>83</v>
      </c>
      <c r="D129" s="1063" t="s">
        <v>424</v>
      </c>
      <c r="E129" s="1069" t="s">
        <v>84</v>
      </c>
      <c r="F129" s="59"/>
      <c r="G129" s="59"/>
      <c r="H129" s="59"/>
      <c r="I129" s="59"/>
      <c r="J129" s="59"/>
      <c r="K129" s="59"/>
      <c r="L129" s="59"/>
      <c r="M129" s="1229" t="s">
        <v>73</v>
      </c>
      <c r="N129" s="60" t="s">
        <v>424</v>
      </c>
      <c r="O129" s="60" t="s">
        <v>74</v>
      </c>
      <c r="P129" s="59">
        <v>29</v>
      </c>
      <c r="Q129" s="59"/>
      <c r="R129" s="59"/>
      <c r="S129" s="59"/>
      <c r="T129" s="59"/>
      <c r="U129" s="59"/>
      <c r="V129" s="59"/>
      <c r="W129" s="1060" t="s">
        <v>488</v>
      </c>
      <c r="X129" s="1063" t="s">
        <v>388</v>
      </c>
      <c r="Y129" s="1063" t="s">
        <v>142</v>
      </c>
      <c r="Z129" s="1270" t="s">
        <v>167</v>
      </c>
      <c r="AA129" s="1270" t="s">
        <v>424</v>
      </c>
      <c r="AB129" s="1270" t="s">
        <v>56</v>
      </c>
      <c r="AC129" s="18"/>
      <c r="AD129" s="18" t="s">
        <v>89</v>
      </c>
      <c r="AE129" s="18"/>
      <c r="AF129" s="18"/>
      <c r="AG129" s="162">
        <f t="shared" si="97"/>
        <v>82.899999999999991</v>
      </c>
      <c r="AH129" s="162">
        <f t="shared" si="97"/>
        <v>82.899999999999991</v>
      </c>
      <c r="AI129" s="162">
        <f>AI130+AI131</f>
        <v>82.899999999999991</v>
      </c>
      <c r="AJ129" s="162">
        <f>AJ130+AJ131</f>
        <v>82.899999999999991</v>
      </c>
      <c r="AK129" s="162"/>
      <c r="AL129" s="162"/>
      <c r="AM129" s="162"/>
      <c r="AN129" s="162"/>
      <c r="AO129" s="162"/>
      <c r="AP129" s="162"/>
      <c r="AQ129" s="161">
        <f t="shared" si="98"/>
        <v>90.1</v>
      </c>
      <c r="AR129" s="161">
        <f>AR130+AR131</f>
        <v>90.1</v>
      </c>
      <c r="AS129" s="161"/>
      <c r="AT129" s="161"/>
      <c r="AU129" s="161"/>
      <c r="AV129" s="162">
        <f t="shared" si="99"/>
        <v>89</v>
      </c>
      <c r="AW129" s="162">
        <f>AW130+AW131</f>
        <v>89</v>
      </c>
      <c r="AX129" s="162"/>
      <c r="AY129" s="162"/>
      <c r="AZ129" s="162"/>
      <c r="BA129" s="161">
        <f t="shared" si="100"/>
        <v>89</v>
      </c>
      <c r="BB129" s="161">
        <f>BB130+BB131</f>
        <v>89</v>
      </c>
      <c r="BC129" s="161"/>
      <c r="BD129" s="161"/>
      <c r="BE129" s="161"/>
      <c r="BF129" s="161">
        <f t="shared" si="87"/>
        <v>89</v>
      </c>
      <c r="BG129" s="161">
        <f>BG130+BG131</f>
        <v>89</v>
      </c>
      <c r="BH129" s="161"/>
      <c r="BI129" s="161"/>
      <c r="BJ129" s="161"/>
      <c r="BK129" s="162">
        <f t="shared" si="88"/>
        <v>82.899999999999991</v>
      </c>
      <c r="BL129" s="162">
        <f>BN129+BP129+BR129+BT129</f>
        <v>82.899999999999991</v>
      </c>
      <c r="BM129" s="162">
        <f>BM130+BM131</f>
        <v>82.899999999999991</v>
      </c>
      <c r="BN129" s="162">
        <f>BN130+BN131</f>
        <v>82.899999999999991</v>
      </c>
      <c r="BO129" s="162"/>
      <c r="BP129" s="162"/>
      <c r="BQ129" s="162"/>
      <c r="BR129" s="162"/>
      <c r="BS129" s="162"/>
      <c r="BT129" s="162"/>
      <c r="BU129" s="161">
        <f t="shared" si="89"/>
        <v>90.1</v>
      </c>
      <c r="BV129" s="161">
        <f>BV130+BV131</f>
        <v>90.1</v>
      </c>
      <c r="BW129" s="161"/>
      <c r="BX129" s="161"/>
      <c r="BY129" s="161"/>
      <c r="BZ129" s="162">
        <f t="shared" si="90"/>
        <v>89</v>
      </c>
      <c r="CA129" s="162">
        <f>CA130+CA131</f>
        <v>89</v>
      </c>
      <c r="CB129" s="162"/>
      <c r="CC129" s="162"/>
      <c r="CD129" s="162"/>
      <c r="CE129" s="161">
        <f t="shared" si="91"/>
        <v>89</v>
      </c>
      <c r="CF129" s="161">
        <f>CF130+CF131</f>
        <v>89</v>
      </c>
      <c r="CG129" s="161"/>
      <c r="CH129" s="161"/>
      <c r="CI129" s="161"/>
      <c r="CJ129" s="161">
        <f t="shared" si="92"/>
        <v>89</v>
      </c>
      <c r="CK129" s="161">
        <f>CK130+CK131</f>
        <v>89</v>
      </c>
      <c r="CL129" s="161"/>
      <c r="CM129" s="161"/>
      <c r="CN129" s="161"/>
      <c r="CO129" s="162">
        <f>CP129+CQ129+CR129+CS129</f>
        <v>82.899999999999991</v>
      </c>
      <c r="CP129" s="162">
        <f>CP130+CP131</f>
        <v>82.899999999999991</v>
      </c>
      <c r="CQ129" s="162"/>
      <c r="CR129" s="162"/>
      <c r="CS129" s="162"/>
      <c r="CT129" s="161">
        <f t="shared" si="93"/>
        <v>90.1</v>
      </c>
      <c r="CU129" s="161">
        <f>CU130+CU131</f>
        <v>90.1</v>
      </c>
      <c r="CV129" s="161"/>
      <c r="CW129" s="161"/>
      <c r="CX129" s="161"/>
      <c r="CY129" s="162">
        <f t="shared" si="94"/>
        <v>89</v>
      </c>
      <c r="CZ129" s="162">
        <f>CZ130+CZ131</f>
        <v>89</v>
      </c>
      <c r="DA129" s="162"/>
      <c r="DB129" s="162"/>
      <c r="DC129" s="162"/>
      <c r="DD129" s="162">
        <f>DE129+DF129+DG129+DH129</f>
        <v>82.899999999999991</v>
      </c>
      <c r="DE129" s="162">
        <f>DE130+DE131</f>
        <v>82.899999999999991</v>
      </c>
      <c r="DF129" s="162"/>
      <c r="DG129" s="162"/>
      <c r="DH129" s="162"/>
      <c r="DI129" s="161">
        <f t="shared" si="95"/>
        <v>90.1</v>
      </c>
      <c r="DJ129" s="161">
        <f>DJ130+DJ131</f>
        <v>90.1</v>
      </c>
      <c r="DK129" s="161"/>
      <c r="DL129" s="161"/>
      <c r="DM129" s="161"/>
      <c r="DN129" s="162">
        <f t="shared" si="96"/>
        <v>89</v>
      </c>
      <c r="DO129" s="162">
        <f>DO130+DO131</f>
        <v>89</v>
      </c>
      <c r="DP129" s="162"/>
      <c r="DQ129" s="162"/>
      <c r="DR129" s="162"/>
    </row>
    <row r="130" spans="1:122" ht="22.5" customHeight="1">
      <c r="A130" s="1279"/>
      <c r="B130" s="1236"/>
      <c r="C130" s="1061"/>
      <c r="D130" s="1064"/>
      <c r="E130" s="1070"/>
      <c r="F130" s="59"/>
      <c r="G130" s="59"/>
      <c r="H130" s="59"/>
      <c r="I130" s="59"/>
      <c r="J130" s="59"/>
      <c r="K130" s="59"/>
      <c r="L130" s="59"/>
      <c r="M130" s="1230"/>
      <c r="N130" s="60"/>
      <c r="O130" s="60"/>
      <c r="P130" s="59"/>
      <c r="Q130" s="59"/>
      <c r="R130" s="59"/>
      <c r="S130" s="59"/>
      <c r="T130" s="59"/>
      <c r="U130" s="59"/>
      <c r="V130" s="59"/>
      <c r="W130" s="1061"/>
      <c r="X130" s="1064"/>
      <c r="Y130" s="1064"/>
      <c r="Z130" s="1271"/>
      <c r="AA130" s="1271"/>
      <c r="AB130" s="1271"/>
      <c r="AC130" s="18"/>
      <c r="AD130" s="18" t="s">
        <v>89</v>
      </c>
      <c r="AE130" s="18" t="s">
        <v>414</v>
      </c>
      <c r="AF130" s="18" t="s">
        <v>406</v>
      </c>
      <c r="AG130" s="162">
        <f t="shared" si="97"/>
        <v>81.599999999999994</v>
      </c>
      <c r="AH130" s="162">
        <f t="shared" si="97"/>
        <v>81.599999999999994</v>
      </c>
      <c r="AI130" s="162">
        <v>81.599999999999994</v>
      </c>
      <c r="AJ130" s="162">
        <v>81.599999999999994</v>
      </c>
      <c r="AK130" s="162"/>
      <c r="AL130" s="162"/>
      <c r="AM130" s="162"/>
      <c r="AN130" s="162"/>
      <c r="AO130" s="162"/>
      <c r="AP130" s="162"/>
      <c r="AQ130" s="161">
        <f t="shared" si="98"/>
        <v>88.1</v>
      </c>
      <c r="AR130" s="161">
        <v>88.1</v>
      </c>
      <c r="AS130" s="161"/>
      <c r="AT130" s="161"/>
      <c r="AU130" s="161"/>
      <c r="AV130" s="162">
        <f t="shared" si="99"/>
        <v>88.1</v>
      </c>
      <c r="AW130" s="162">
        <v>88.1</v>
      </c>
      <c r="AX130" s="162"/>
      <c r="AY130" s="162"/>
      <c r="AZ130" s="162"/>
      <c r="BA130" s="161">
        <f t="shared" si="100"/>
        <v>88.1</v>
      </c>
      <c r="BB130" s="161">
        <v>88.1</v>
      </c>
      <c r="BC130" s="161"/>
      <c r="BD130" s="161"/>
      <c r="BE130" s="161"/>
      <c r="BF130" s="161">
        <f t="shared" si="87"/>
        <v>88.1</v>
      </c>
      <c r="BG130" s="161">
        <v>88.1</v>
      </c>
      <c r="BH130" s="161"/>
      <c r="BI130" s="161"/>
      <c r="BJ130" s="161"/>
      <c r="BK130" s="162">
        <f t="shared" si="88"/>
        <v>81.599999999999994</v>
      </c>
      <c r="BL130" s="162">
        <f>BN130+BP130+BR130+BT130</f>
        <v>81.599999999999994</v>
      </c>
      <c r="BM130" s="162">
        <v>81.599999999999994</v>
      </c>
      <c r="BN130" s="162">
        <v>81.599999999999994</v>
      </c>
      <c r="BO130" s="162"/>
      <c r="BP130" s="162"/>
      <c r="BQ130" s="162"/>
      <c r="BR130" s="162"/>
      <c r="BS130" s="162"/>
      <c r="BT130" s="162"/>
      <c r="BU130" s="161">
        <f t="shared" si="89"/>
        <v>88.1</v>
      </c>
      <c r="BV130" s="161">
        <v>88.1</v>
      </c>
      <c r="BW130" s="161"/>
      <c r="BX130" s="161"/>
      <c r="BY130" s="161"/>
      <c r="BZ130" s="162">
        <f t="shared" si="90"/>
        <v>88.1</v>
      </c>
      <c r="CA130" s="162">
        <v>88.1</v>
      </c>
      <c r="CB130" s="162"/>
      <c r="CC130" s="162"/>
      <c r="CD130" s="162"/>
      <c r="CE130" s="161">
        <f t="shared" si="91"/>
        <v>88.1</v>
      </c>
      <c r="CF130" s="161">
        <v>88.1</v>
      </c>
      <c r="CG130" s="161"/>
      <c r="CH130" s="161"/>
      <c r="CI130" s="161"/>
      <c r="CJ130" s="161">
        <f t="shared" si="92"/>
        <v>88.1</v>
      </c>
      <c r="CK130" s="161">
        <v>88.1</v>
      </c>
      <c r="CL130" s="161"/>
      <c r="CM130" s="161"/>
      <c r="CN130" s="161"/>
      <c r="CO130" s="162">
        <f>CP130+CQ130+CR130+CS130</f>
        <v>81.599999999999994</v>
      </c>
      <c r="CP130" s="162">
        <v>81.599999999999994</v>
      </c>
      <c r="CQ130" s="162"/>
      <c r="CR130" s="162"/>
      <c r="CS130" s="162"/>
      <c r="CT130" s="161">
        <f t="shared" si="93"/>
        <v>88.1</v>
      </c>
      <c r="CU130" s="161">
        <v>88.1</v>
      </c>
      <c r="CV130" s="161"/>
      <c r="CW130" s="161"/>
      <c r="CX130" s="161"/>
      <c r="CY130" s="162">
        <f t="shared" si="94"/>
        <v>88.1</v>
      </c>
      <c r="CZ130" s="162">
        <v>88.1</v>
      </c>
      <c r="DA130" s="162"/>
      <c r="DB130" s="162"/>
      <c r="DC130" s="162"/>
      <c r="DD130" s="162">
        <f>DE130+DF130+DG130+DH130</f>
        <v>81.599999999999994</v>
      </c>
      <c r="DE130" s="162">
        <v>81.599999999999994</v>
      </c>
      <c r="DF130" s="162"/>
      <c r="DG130" s="162"/>
      <c r="DH130" s="162"/>
      <c r="DI130" s="161">
        <f t="shared" si="95"/>
        <v>88.1</v>
      </c>
      <c r="DJ130" s="161">
        <v>88.1</v>
      </c>
      <c r="DK130" s="161"/>
      <c r="DL130" s="161"/>
      <c r="DM130" s="161"/>
      <c r="DN130" s="162">
        <f t="shared" si="96"/>
        <v>88.1</v>
      </c>
      <c r="DO130" s="162">
        <v>88.1</v>
      </c>
      <c r="DP130" s="162"/>
      <c r="DQ130" s="162"/>
      <c r="DR130" s="162"/>
    </row>
    <row r="131" spans="1:122" ht="115.5" customHeight="1" thickBot="1">
      <c r="A131" s="1280"/>
      <c r="B131" s="1237"/>
      <c r="C131" s="1062"/>
      <c r="D131" s="1065"/>
      <c r="E131" s="1071"/>
      <c r="F131" s="59"/>
      <c r="G131" s="59"/>
      <c r="H131" s="59"/>
      <c r="I131" s="59"/>
      <c r="J131" s="59"/>
      <c r="K131" s="59"/>
      <c r="L131" s="59"/>
      <c r="M131" s="1231"/>
      <c r="N131" s="60"/>
      <c r="O131" s="60"/>
      <c r="P131" s="59"/>
      <c r="Q131" s="59"/>
      <c r="R131" s="59"/>
      <c r="S131" s="59"/>
      <c r="T131" s="59"/>
      <c r="U131" s="59"/>
      <c r="V131" s="59"/>
      <c r="W131" s="1062"/>
      <c r="X131" s="1065"/>
      <c r="Y131" s="1065"/>
      <c r="Z131" s="1272"/>
      <c r="AA131" s="1271"/>
      <c r="AB131" s="1271"/>
      <c r="AC131" s="18"/>
      <c r="AD131" s="18" t="s">
        <v>89</v>
      </c>
      <c r="AE131" s="18" t="s">
        <v>414</v>
      </c>
      <c r="AF131" s="18" t="s">
        <v>412</v>
      </c>
      <c r="AG131" s="162">
        <f>AI131+AK131+AM131+AO131</f>
        <v>1.3</v>
      </c>
      <c r="AH131" s="162">
        <f>AJ131+AL131+AN131+AP131</f>
        <v>1.3</v>
      </c>
      <c r="AI131" s="162">
        <v>1.3</v>
      </c>
      <c r="AJ131" s="162">
        <v>1.3</v>
      </c>
      <c r="AK131" s="162"/>
      <c r="AL131" s="162"/>
      <c r="AM131" s="162"/>
      <c r="AN131" s="162"/>
      <c r="AO131" s="162"/>
      <c r="AP131" s="162"/>
      <c r="AQ131" s="161">
        <f t="shared" si="98"/>
        <v>2</v>
      </c>
      <c r="AR131" s="161">
        <v>2</v>
      </c>
      <c r="AS131" s="161"/>
      <c r="AT131" s="161"/>
      <c r="AU131" s="161"/>
      <c r="AV131" s="162">
        <f t="shared" si="99"/>
        <v>0.9</v>
      </c>
      <c r="AW131" s="162">
        <v>0.9</v>
      </c>
      <c r="AX131" s="162"/>
      <c r="AY131" s="162"/>
      <c r="AZ131" s="162"/>
      <c r="BA131" s="161">
        <v>0.9</v>
      </c>
      <c r="BB131" s="161">
        <v>0.9</v>
      </c>
      <c r="BC131" s="161"/>
      <c r="BD131" s="161"/>
      <c r="BE131" s="161"/>
      <c r="BF131" s="161">
        <v>0.9</v>
      </c>
      <c r="BG131" s="161">
        <v>0.9</v>
      </c>
      <c r="BH131" s="161"/>
      <c r="BI131" s="161"/>
      <c r="BJ131" s="161"/>
      <c r="BK131" s="162">
        <f>BM131+BO131+BQ131+BS131</f>
        <v>1.3</v>
      </c>
      <c r="BL131" s="162">
        <f>BN131+BP131+BR131+BT131</f>
        <v>1.3</v>
      </c>
      <c r="BM131" s="162">
        <v>1.3</v>
      </c>
      <c r="BN131" s="162">
        <v>1.3</v>
      </c>
      <c r="BO131" s="162"/>
      <c r="BP131" s="162"/>
      <c r="BQ131" s="162"/>
      <c r="BR131" s="162"/>
      <c r="BS131" s="162"/>
      <c r="BT131" s="162"/>
      <c r="BU131" s="161">
        <f t="shared" si="89"/>
        <v>2</v>
      </c>
      <c r="BV131" s="161">
        <v>2</v>
      </c>
      <c r="BW131" s="161"/>
      <c r="BX131" s="161"/>
      <c r="BY131" s="161"/>
      <c r="BZ131" s="162">
        <f t="shared" si="90"/>
        <v>0.9</v>
      </c>
      <c r="CA131" s="162">
        <v>0.9</v>
      </c>
      <c r="CB131" s="162"/>
      <c r="CC131" s="162"/>
      <c r="CD131" s="162"/>
      <c r="CE131" s="161">
        <v>0.9</v>
      </c>
      <c r="CF131" s="161">
        <v>0.9</v>
      </c>
      <c r="CG131" s="161"/>
      <c r="CH131" s="161"/>
      <c r="CI131" s="161"/>
      <c r="CJ131" s="161">
        <v>0.9</v>
      </c>
      <c r="CK131" s="161">
        <v>0.9</v>
      </c>
      <c r="CL131" s="161"/>
      <c r="CM131" s="161"/>
      <c r="CN131" s="161"/>
      <c r="CO131" s="162">
        <f>CP131+CQ131+CR131+CS131</f>
        <v>1.3</v>
      </c>
      <c r="CP131" s="162">
        <v>1.3</v>
      </c>
      <c r="CQ131" s="162"/>
      <c r="CR131" s="162"/>
      <c r="CS131" s="162"/>
      <c r="CT131" s="161">
        <f t="shared" si="93"/>
        <v>2</v>
      </c>
      <c r="CU131" s="161">
        <v>2</v>
      </c>
      <c r="CV131" s="161"/>
      <c r="CW131" s="161"/>
      <c r="CX131" s="161"/>
      <c r="CY131" s="162">
        <f t="shared" si="94"/>
        <v>0.9</v>
      </c>
      <c r="CZ131" s="162">
        <v>0.9</v>
      </c>
      <c r="DA131" s="162"/>
      <c r="DB131" s="162"/>
      <c r="DC131" s="162"/>
      <c r="DD131" s="162">
        <f>DE131+DF131+DG131+DH131</f>
        <v>1.3</v>
      </c>
      <c r="DE131" s="162">
        <v>1.3</v>
      </c>
      <c r="DF131" s="162"/>
      <c r="DG131" s="162"/>
      <c r="DH131" s="162"/>
      <c r="DI131" s="161">
        <f t="shared" si="95"/>
        <v>2</v>
      </c>
      <c r="DJ131" s="161">
        <v>2</v>
      </c>
      <c r="DK131" s="161"/>
      <c r="DL131" s="161"/>
      <c r="DM131" s="161"/>
      <c r="DN131" s="162">
        <f t="shared" si="96"/>
        <v>0.9</v>
      </c>
      <c r="DO131" s="162">
        <v>0.9</v>
      </c>
      <c r="DP131" s="162"/>
      <c r="DQ131" s="162"/>
      <c r="DR131" s="162"/>
    </row>
    <row r="132" spans="1:122" ht="24.75" thickBot="1">
      <c r="A132" s="128" t="s">
        <v>460</v>
      </c>
      <c r="B132" s="17">
        <v>7400</v>
      </c>
      <c r="C132" s="98"/>
      <c r="D132" s="58"/>
      <c r="E132" s="58"/>
      <c r="F132" s="59"/>
      <c r="G132" s="59"/>
      <c r="H132" s="59"/>
      <c r="I132" s="59"/>
      <c r="J132" s="59"/>
      <c r="K132" s="59"/>
      <c r="L132" s="59"/>
      <c r="M132" s="61"/>
      <c r="N132" s="60"/>
      <c r="O132" s="60"/>
      <c r="P132" s="59"/>
      <c r="Q132" s="59"/>
      <c r="R132" s="59"/>
      <c r="S132" s="59"/>
      <c r="T132" s="59"/>
      <c r="U132" s="59"/>
      <c r="V132" s="59"/>
      <c r="W132" s="98"/>
      <c r="X132" s="58"/>
      <c r="Y132" s="58"/>
      <c r="Z132" s="63"/>
      <c r="AA132" s="63"/>
      <c r="AB132" s="63"/>
      <c r="AC132" s="18"/>
      <c r="AD132" s="18"/>
      <c r="AE132" s="18"/>
      <c r="AF132" s="18"/>
      <c r="AG132" s="162">
        <f t="shared" si="97"/>
        <v>0</v>
      </c>
      <c r="AH132" s="162"/>
      <c r="AI132" s="162"/>
      <c r="AJ132" s="162"/>
      <c r="AK132" s="162"/>
      <c r="AL132" s="162"/>
      <c r="AM132" s="162"/>
      <c r="AN132" s="162"/>
      <c r="AO132" s="162"/>
      <c r="AP132" s="162"/>
      <c r="AQ132" s="161">
        <f t="shared" si="98"/>
        <v>6</v>
      </c>
      <c r="AR132" s="161"/>
      <c r="AS132" s="161">
        <f>AS134</f>
        <v>6</v>
      </c>
      <c r="AT132" s="161"/>
      <c r="AU132" s="161"/>
      <c r="AV132" s="162">
        <f>AV134</f>
        <v>6</v>
      </c>
      <c r="AW132" s="162"/>
      <c r="AX132" s="162">
        <f>AX134</f>
        <v>6</v>
      </c>
      <c r="AY132" s="162"/>
      <c r="AZ132" s="162"/>
      <c r="BA132" s="161">
        <f>BA134</f>
        <v>6</v>
      </c>
      <c r="BB132" s="161"/>
      <c r="BC132" s="161">
        <f>BC134</f>
        <v>6</v>
      </c>
      <c r="BD132" s="161"/>
      <c r="BE132" s="161"/>
      <c r="BF132" s="161">
        <f>BF134</f>
        <v>6</v>
      </c>
      <c r="BG132" s="161"/>
      <c r="BH132" s="161">
        <f>BH134</f>
        <v>6</v>
      </c>
      <c r="BI132" s="161"/>
      <c r="BJ132" s="161"/>
      <c r="BK132" s="162">
        <f t="shared" ref="BK132:BK142" si="103">BM132+BO132+BQ132+BS132</f>
        <v>0</v>
      </c>
      <c r="BL132" s="162"/>
      <c r="BM132" s="162"/>
      <c r="BN132" s="162"/>
      <c r="BO132" s="162"/>
      <c r="BP132" s="162"/>
      <c r="BQ132" s="162"/>
      <c r="BR132" s="162"/>
      <c r="BS132" s="162"/>
      <c r="BT132" s="162"/>
      <c r="BU132" s="161">
        <f t="shared" si="89"/>
        <v>6</v>
      </c>
      <c r="BV132" s="161"/>
      <c r="BW132" s="161">
        <f>BW134</f>
        <v>6</v>
      </c>
      <c r="BX132" s="161"/>
      <c r="BY132" s="161"/>
      <c r="BZ132" s="162">
        <f>BZ134</f>
        <v>6</v>
      </c>
      <c r="CA132" s="162"/>
      <c r="CB132" s="162">
        <f>CB134</f>
        <v>6</v>
      </c>
      <c r="CC132" s="162"/>
      <c r="CD132" s="162"/>
      <c r="CE132" s="161">
        <f>CE134</f>
        <v>6</v>
      </c>
      <c r="CF132" s="161"/>
      <c r="CG132" s="161">
        <f>CG134</f>
        <v>6</v>
      </c>
      <c r="CH132" s="161"/>
      <c r="CI132" s="161"/>
      <c r="CJ132" s="161">
        <f>CJ134</f>
        <v>6</v>
      </c>
      <c r="CK132" s="161"/>
      <c r="CL132" s="161">
        <f>CL134</f>
        <v>6</v>
      </c>
      <c r="CM132" s="161"/>
      <c r="CN132" s="161"/>
      <c r="CO132" s="162"/>
      <c r="CP132" s="162"/>
      <c r="CQ132" s="162"/>
      <c r="CR132" s="162"/>
      <c r="CS132" s="162"/>
      <c r="CT132" s="161">
        <f t="shared" si="93"/>
        <v>6</v>
      </c>
      <c r="CU132" s="161"/>
      <c r="CV132" s="161">
        <f>CV134</f>
        <v>6</v>
      </c>
      <c r="CW132" s="161"/>
      <c r="CX132" s="161"/>
      <c r="CY132" s="162">
        <f>CY134</f>
        <v>6</v>
      </c>
      <c r="CZ132" s="162"/>
      <c r="DA132" s="162">
        <f>DA134</f>
        <v>6</v>
      </c>
      <c r="DB132" s="162"/>
      <c r="DC132" s="162"/>
      <c r="DD132" s="162"/>
      <c r="DE132" s="162"/>
      <c r="DF132" s="162"/>
      <c r="DG132" s="162"/>
      <c r="DH132" s="162"/>
      <c r="DI132" s="161">
        <f t="shared" si="95"/>
        <v>6</v>
      </c>
      <c r="DJ132" s="161"/>
      <c r="DK132" s="161">
        <f>DK134</f>
        <v>6</v>
      </c>
      <c r="DL132" s="161"/>
      <c r="DM132" s="161"/>
      <c r="DN132" s="162">
        <f>DN134</f>
        <v>6</v>
      </c>
      <c r="DO132" s="162"/>
      <c r="DP132" s="162">
        <f>DP134</f>
        <v>6</v>
      </c>
      <c r="DQ132" s="162"/>
      <c r="DR132" s="162"/>
    </row>
    <row r="133" spans="1:122" ht="12.75" hidden="1" customHeight="1">
      <c r="A133" s="129"/>
      <c r="B133" s="17"/>
      <c r="C133" s="98"/>
      <c r="D133" s="58"/>
      <c r="E133" s="58"/>
      <c r="F133" s="59"/>
      <c r="G133" s="59"/>
      <c r="H133" s="59"/>
      <c r="I133" s="59"/>
      <c r="J133" s="59"/>
      <c r="K133" s="59"/>
      <c r="L133" s="59"/>
      <c r="M133" s="61"/>
      <c r="N133" s="60"/>
      <c r="O133" s="60"/>
      <c r="P133" s="59"/>
      <c r="Q133" s="59"/>
      <c r="R133" s="59"/>
      <c r="S133" s="59"/>
      <c r="T133" s="59"/>
      <c r="U133" s="59"/>
      <c r="V133" s="59"/>
      <c r="W133" s="98"/>
      <c r="X133" s="58"/>
      <c r="Y133" s="58"/>
      <c r="Z133" s="63"/>
      <c r="AA133" s="63"/>
      <c r="AB133" s="63"/>
      <c r="AC133" s="18"/>
      <c r="AD133" s="18"/>
      <c r="AE133" s="18"/>
      <c r="AF133" s="18"/>
      <c r="AG133" s="162">
        <f t="shared" si="97"/>
        <v>0</v>
      </c>
      <c r="AH133" s="162"/>
      <c r="AI133" s="162"/>
      <c r="AJ133" s="162"/>
      <c r="AK133" s="162"/>
      <c r="AL133" s="162"/>
      <c r="AM133" s="162"/>
      <c r="AN133" s="162"/>
      <c r="AO133" s="162"/>
      <c r="AP133" s="162"/>
      <c r="AQ133" s="161">
        <f t="shared" si="98"/>
        <v>0</v>
      </c>
      <c r="AR133" s="161"/>
      <c r="AS133" s="161"/>
      <c r="AT133" s="161"/>
      <c r="AU133" s="161"/>
      <c r="AV133" s="162">
        <f t="shared" si="99"/>
        <v>0</v>
      </c>
      <c r="AW133" s="162"/>
      <c r="AX133" s="162"/>
      <c r="AY133" s="162"/>
      <c r="AZ133" s="162"/>
      <c r="BA133" s="161">
        <f t="shared" si="100"/>
        <v>0</v>
      </c>
      <c r="BB133" s="161"/>
      <c r="BC133" s="161"/>
      <c r="BD133" s="161"/>
      <c r="BE133" s="161"/>
      <c r="BF133" s="161">
        <f t="shared" ref="BF133:BF142" si="104">BG133+BH133+BI133+BJ133</f>
        <v>0</v>
      </c>
      <c r="BG133" s="161"/>
      <c r="BH133" s="161"/>
      <c r="BI133" s="161"/>
      <c r="BJ133" s="161"/>
      <c r="BK133" s="162">
        <f t="shared" si="103"/>
        <v>0</v>
      </c>
      <c r="BL133" s="162"/>
      <c r="BM133" s="162"/>
      <c r="BN133" s="162"/>
      <c r="BO133" s="162"/>
      <c r="BP133" s="162"/>
      <c r="BQ133" s="162"/>
      <c r="BR133" s="162"/>
      <c r="BS133" s="162"/>
      <c r="BT133" s="162"/>
      <c r="BU133" s="161">
        <f t="shared" si="89"/>
        <v>0</v>
      </c>
      <c r="BV133" s="161"/>
      <c r="BW133" s="161"/>
      <c r="BX133" s="161"/>
      <c r="BY133" s="161"/>
      <c r="BZ133" s="162">
        <f t="shared" ref="BZ133:BZ142" si="105">CA133+CB133+CC133+CD133</f>
        <v>0</v>
      </c>
      <c r="CA133" s="162"/>
      <c r="CB133" s="162"/>
      <c r="CC133" s="162"/>
      <c r="CD133" s="162"/>
      <c r="CE133" s="161">
        <f t="shared" ref="CE133:CE142" si="106">CF133+CG133+CH133+CI133</f>
        <v>0</v>
      </c>
      <c r="CF133" s="161"/>
      <c r="CG133" s="161"/>
      <c r="CH133" s="161"/>
      <c r="CI133" s="161"/>
      <c r="CJ133" s="161">
        <f t="shared" ref="CJ133:CJ142" si="107">CK133+CL133+CM133+CN133</f>
        <v>0</v>
      </c>
      <c r="CK133" s="161"/>
      <c r="CL133" s="161"/>
      <c r="CM133" s="161"/>
      <c r="CN133" s="161"/>
      <c r="CO133" s="162"/>
      <c r="CP133" s="162"/>
      <c r="CQ133" s="162"/>
      <c r="CR133" s="162"/>
      <c r="CS133" s="162"/>
      <c r="CT133" s="161">
        <f t="shared" si="93"/>
        <v>0</v>
      </c>
      <c r="CU133" s="161"/>
      <c r="CV133" s="161"/>
      <c r="CW133" s="161"/>
      <c r="CX133" s="161"/>
      <c r="CY133" s="162">
        <f t="shared" ref="CY133:CY142" si="108">CZ133+DA133+DB133+DC133</f>
        <v>0</v>
      </c>
      <c r="CZ133" s="162"/>
      <c r="DA133" s="162"/>
      <c r="DB133" s="162"/>
      <c r="DC133" s="162"/>
      <c r="DD133" s="162"/>
      <c r="DE133" s="162"/>
      <c r="DF133" s="162"/>
      <c r="DG133" s="162"/>
      <c r="DH133" s="162"/>
      <c r="DI133" s="161">
        <f t="shared" si="95"/>
        <v>0</v>
      </c>
      <c r="DJ133" s="161"/>
      <c r="DK133" s="161"/>
      <c r="DL133" s="161"/>
      <c r="DM133" s="161"/>
      <c r="DN133" s="162">
        <f t="shared" ref="DN133:DN142" si="109">DO133+DP133+DQ133+DR133</f>
        <v>0</v>
      </c>
      <c r="DO133" s="162"/>
      <c r="DP133" s="162"/>
      <c r="DQ133" s="162"/>
      <c r="DR133" s="162"/>
    </row>
    <row r="134" spans="1:122" ht="161.25" customHeight="1">
      <c r="A134" s="113" t="s">
        <v>49</v>
      </c>
      <c r="B134" s="17">
        <v>7454</v>
      </c>
      <c r="C134" s="58" t="s">
        <v>124</v>
      </c>
      <c r="D134" s="58" t="s">
        <v>398</v>
      </c>
      <c r="E134" s="58" t="s">
        <v>125</v>
      </c>
      <c r="F134" s="59"/>
      <c r="G134" s="59"/>
      <c r="H134" s="59"/>
      <c r="I134" s="59"/>
      <c r="J134" s="59"/>
      <c r="K134" s="59"/>
      <c r="L134" s="59"/>
      <c r="M134" s="64" t="s">
        <v>486</v>
      </c>
      <c r="N134" s="66" t="s">
        <v>424</v>
      </c>
      <c r="O134" s="60" t="s">
        <v>487</v>
      </c>
      <c r="P134" s="59">
        <v>17</v>
      </c>
      <c r="Q134" s="59"/>
      <c r="R134" s="59"/>
      <c r="S134" s="59"/>
      <c r="T134" s="59"/>
      <c r="U134" s="59"/>
      <c r="V134" s="59"/>
      <c r="W134" s="58" t="s">
        <v>488</v>
      </c>
      <c r="X134" s="58" t="s">
        <v>388</v>
      </c>
      <c r="Y134" s="58" t="s">
        <v>142</v>
      </c>
      <c r="Z134" s="80" t="s">
        <v>147</v>
      </c>
      <c r="AA134" s="81" t="s">
        <v>95</v>
      </c>
      <c r="AB134" s="81" t="s">
        <v>148</v>
      </c>
      <c r="AC134" s="18"/>
      <c r="AD134" s="18" t="s">
        <v>153</v>
      </c>
      <c r="AE134" s="18" t="s">
        <v>413</v>
      </c>
      <c r="AF134" s="18" t="s">
        <v>399</v>
      </c>
      <c r="AG134" s="162">
        <f t="shared" si="97"/>
        <v>14.3</v>
      </c>
      <c r="AH134" s="162">
        <f t="shared" si="97"/>
        <v>5.4</v>
      </c>
      <c r="AI134" s="162"/>
      <c r="AJ134" s="162"/>
      <c r="AK134" s="162">
        <v>14.3</v>
      </c>
      <c r="AL134" s="162">
        <v>5.4</v>
      </c>
      <c r="AM134" s="162"/>
      <c r="AN134" s="162"/>
      <c r="AO134" s="162"/>
      <c r="AP134" s="162"/>
      <c r="AQ134" s="161">
        <f t="shared" si="98"/>
        <v>6</v>
      </c>
      <c r="AR134" s="161"/>
      <c r="AS134" s="161">
        <v>6</v>
      </c>
      <c r="AT134" s="161"/>
      <c r="AU134" s="161"/>
      <c r="AV134" s="162">
        <f t="shared" si="99"/>
        <v>6</v>
      </c>
      <c r="AW134" s="162"/>
      <c r="AX134" s="162">
        <v>6</v>
      </c>
      <c r="AY134" s="162"/>
      <c r="AZ134" s="162"/>
      <c r="BA134" s="161">
        <f t="shared" si="100"/>
        <v>6</v>
      </c>
      <c r="BB134" s="161"/>
      <c r="BC134" s="161">
        <v>6</v>
      </c>
      <c r="BD134" s="161"/>
      <c r="BE134" s="161"/>
      <c r="BF134" s="161">
        <f t="shared" si="104"/>
        <v>6</v>
      </c>
      <c r="BG134" s="161"/>
      <c r="BH134" s="161">
        <v>6</v>
      </c>
      <c r="BI134" s="161"/>
      <c r="BJ134" s="161"/>
      <c r="BK134" s="162">
        <f t="shared" si="103"/>
        <v>14.3</v>
      </c>
      <c r="BL134" s="162">
        <f>BN134+BP134+BR134+BT134</f>
        <v>5.4</v>
      </c>
      <c r="BM134" s="162"/>
      <c r="BN134" s="162"/>
      <c r="BO134" s="162">
        <v>14.3</v>
      </c>
      <c r="BP134" s="162">
        <v>5.4</v>
      </c>
      <c r="BQ134" s="162"/>
      <c r="BR134" s="162"/>
      <c r="BS134" s="162"/>
      <c r="BT134" s="162"/>
      <c r="BU134" s="161">
        <f t="shared" si="89"/>
        <v>6</v>
      </c>
      <c r="BV134" s="161"/>
      <c r="BW134" s="161">
        <v>6</v>
      </c>
      <c r="BX134" s="161"/>
      <c r="BY134" s="161"/>
      <c r="BZ134" s="162">
        <f t="shared" si="105"/>
        <v>6</v>
      </c>
      <c r="CA134" s="162"/>
      <c r="CB134" s="162">
        <v>6</v>
      </c>
      <c r="CC134" s="162"/>
      <c r="CD134" s="162"/>
      <c r="CE134" s="161">
        <f t="shared" si="106"/>
        <v>6</v>
      </c>
      <c r="CF134" s="161"/>
      <c r="CG134" s="161">
        <v>6</v>
      </c>
      <c r="CH134" s="161"/>
      <c r="CI134" s="161"/>
      <c r="CJ134" s="161">
        <f t="shared" si="107"/>
        <v>6</v>
      </c>
      <c r="CK134" s="161"/>
      <c r="CL134" s="161">
        <v>6</v>
      </c>
      <c r="CM134" s="161"/>
      <c r="CN134" s="161"/>
      <c r="CO134" s="162">
        <f>CP134+CQ134+CR134+CS134</f>
        <v>5.4</v>
      </c>
      <c r="CP134" s="162"/>
      <c r="CQ134" s="162">
        <v>5.4</v>
      </c>
      <c r="CR134" s="162"/>
      <c r="CS134" s="162"/>
      <c r="CT134" s="161">
        <f t="shared" si="93"/>
        <v>6</v>
      </c>
      <c r="CU134" s="161"/>
      <c r="CV134" s="161">
        <v>6</v>
      </c>
      <c r="CW134" s="161"/>
      <c r="CX134" s="161"/>
      <c r="CY134" s="162">
        <f t="shared" si="108"/>
        <v>6</v>
      </c>
      <c r="CZ134" s="162"/>
      <c r="DA134" s="162">
        <v>6</v>
      </c>
      <c r="DB134" s="162"/>
      <c r="DC134" s="162"/>
      <c r="DD134" s="162">
        <f>DE134+DF134+DG134+DH134</f>
        <v>5.4</v>
      </c>
      <c r="DE134" s="162"/>
      <c r="DF134" s="162">
        <v>5.4</v>
      </c>
      <c r="DG134" s="162"/>
      <c r="DH134" s="162"/>
      <c r="DI134" s="161">
        <f t="shared" si="95"/>
        <v>6</v>
      </c>
      <c r="DJ134" s="161"/>
      <c r="DK134" s="161">
        <v>6</v>
      </c>
      <c r="DL134" s="161"/>
      <c r="DM134" s="161"/>
      <c r="DN134" s="162">
        <f t="shared" si="109"/>
        <v>6</v>
      </c>
      <c r="DO134" s="162"/>
      <c r="DP134" s="162">
        <v>6</v>
      </c>
      <c r="DQ134" s="162"/>
      <c r="DR134" s="162"/>
    </row>
    <row r="135" spans="1:122" ht="12.75" hidden="1" customHeight="1">
      <c r="A135" s="113"/>
      <c r="B135" s="14"/>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12"/>
      <c r="AD135" s="12"/>
      <c r="AE135" s="12"/>
      <c r="AF135" s="12"/>
      <c r="AG135" s="162">
        <f t="shared" si="97"/>
        <v>0</v>
      </c>
      <c r="AH135" s="162"/>
      <c r="AI135" s="153"/>
      <c r="AJ135" s="153"/>
      <c r="AK135" s="153"/>
      <c r="AL135" s="153"/>
      <c r="AM135" s="153"/>
      <c r="AN135" s="153"/>
      <c r="AO135" s="153"/>
      <c r="AP135" s="162"/>
      <c r="AQ135" s="161">
        <f t="shared" si="98"/>
        <v>0</v>
      </c>
      <c r="AR135" s="155"/>
      <c r="AS135" s="155"/>
      <c r="AT135" s="155"/>
      <c r="AU135" s="155"/>
      <c r="AV135" s="162">
        <f t="shared" si="99"/>
        <v>0</v>
      </c>
      <c r="AW135" s="153"/>
      <c r="AX135" s="153"/>
      <c r="AY135" s="153"/>
      <c r="AZ135" s="153"/>
      <c r="BA135" s="161">
        <f t="shared" si="100"/>
        <v>0</v>
      </c>
      <c r="BB135" s="155"/>
      <c r="BC135" s="155"/>
      <c r="BD135" s="155"/>
      <c r="BE135" s="155"/>
      <c r="BF135" s="161">
        <f t="shared" si="104"/>
        <v>0</v>
      </c>
      <c r="BG135" s="155"/>
      <c r="BH135" s="155"/>
      <c r="BI135" s="155"/>
      <c r="BJ135" s="155"/>
      <c r="BK135" s="162">
        <f t="shared" si="103"/>
        <v>0</v>
      </c>
      <c r="BL135" s="162"/>
      <c r="BM135" s="153"/>
      <c r="BN135" s="153"/>
      <c r="BO135" s="153"/>
      <c r="BP135" s="153"/>
      <c r="BQ135" s="153"/>
      <c r="BR135" s="153"/>
      <c r="BS135" s="153"/>
      <c r="BT135" s="162"/>
      <c r="BU135" s="161">
        <f t="shared" si="89"/>
        <v>0</v>
      </c>
      <c r="BV135" s="155"/>
      <c r="BW135" s="155"/>
      <c r="BX135" s="155"/>
      <c r="BY135" s="155"/>
      <c r="BZ135" s="162">
        <f t="shared" si="105"/>
        <v>0</v>
      </c>
      <c r="CA135" s="153"/>
      <c r="CB135" s="153"/>
      <c r="CC135" s="153"/>
      <c r="CD135" s="153"/>
      <c r="CE135" s="161">
        <f t="shared" si="106"/>
        <v>0</v>
      </c>
      <c r="CF135" s="155"/>
      <c r="CG135" s="155"/>
      <c r="CH135" s="155"/>
      <c r="CI135" s="155"/>
      <c r="CJ135" s="161">
        <f t="shared" si="107"/>
        <v>0</v>
      </c>
      <c r="CK135" s="155"/>
      <c r="CL135" s="155"/>
      <c r="CM135" s="155"/>
      <c r="CN135" s="155"/>
      <c r="CO135" s="162"/>
      <c r="CP135" s="153"/>
      <c r="CQ135" s="153"/>
      <c r="CR135" s="153"/>
      <c r="CS135" s="162"/>
      <c r="CT135" s="161">
        <f t="shared" si="93"/>
        <v>0</v>
      </c>
      <c r="CU135" s="155"/>
      <c r="CV135" s="155"/>
      <c r="CW135" s="155"/>
      <c r="CX135" s="155"/>
      <c r="CY135" s="162">
        <f t="shared" si="108"/>
        <v>0</v>
      </c>
      <c r="CZ135" s="153"/>
      <c r="DA135" s="153"/>
      <c r="DB135" s="153"/>
      <c r="DC135" s="153"/>
      <c r="DD135" s="162"/>
      <c r="DE135" s="153"/>
      <c r="DF135" s="153"/>
      <c r="DG135" s="153"/>
      <c r="DH135" s="162"/>
      <c r="DI135" s="161">
        <f t="shared" si="95"/>
        <v>0</v>
      </c>
      <c r="DJ135" s="155"/>
      <c r="DK135" s="155"/>
      <c r="DL135" s="155"/>
      <c r="DM135" s="155"/>
      <c r="DN135" s="162">
        <f t="shared" si="109"/>
        <v>0</v>
      </c>
      <c r="DO135" s="153"/>
      <c r="DP135" s="153"/>
      <c r="DQ135" s="153"/>
      <c r="DR135" s="153"/>
    </row>
    <row r="136" spans="1:122" ht="37.5" customHeight="1">
      <c r="A136" s="113" t="s">
        <v>370</v>
      </c>
      <c r="B136" s="14">
        <v>7500</v>
      </c>
      <c r="C136" s="97" t="s">
        <v>387</v>
      </c>
      <c r="D136" s="93" t="s">
        <v>387</v>
      </c>
      <c r="E136" s="93" t="s">
        <v>387</v>
      </c>
      <c r="F136" s="93" t="s">
        <v>387</v>
      </c>
      <c r="G136" s="93" t="s">
        <v>387</v>
      </c>
      <c r="H136" s="93" t="s">
        <v>387</v>
      </c>
      <c r="I136" s="93" t="s">
        <v>387</v>
      </c>
      <c r="J136" s="93" t="s">
        <v>387</v>
      </c>
      <c r="K136" s="93" t="s">
        <v>387</v>
      </c>
      <c r="L136" s="93" t="s">
        <v>387</v>
      </c>
      <c r="M136" s="93" t="s">
        <v>387</v>
      </c>
      <c r="N136" s="93" t="s">
        <v>387</v>
      </c>
      <c r="O136" s="93" t="s">
        <v>387</v>
      </c>
      <c r="P136" s="93" t="s">
        <v>387</v>
      </c>
      <c r="Q136" s="94" t="s">
        <v>387</v>
      </c>
      <c r="R136" s="94" t="s">
        <v>387</v>
      </c>
      <c r="S136" s="94" t="s">
        <v>387</v>
      </c>
      <c r="T136" s="94" t="s">
        <v>387</v>
      </c>
      <c r="U136" s="94" t="s">
        <v>387</v>
      </c>
      <c r="V136" s="94" t="s">
        <v>387</v>
      </c>
      <c r="W136" s="94" t="s">
        <v>387</v>
      </c>
      <c r="X136" s="93" t="s">
        <v>387</v>
      </c>
      <c r="Y136" s="93" t="s">
        <v>387</v>
      </c>
      <c r="Z136" s="93" t="s">
        <v>387</v>
      </c>
      <c r="AA136" s="93" t="s">
        <v>387</v>
      </c>
      <c r="AB136" s="93" t="s">
        <v>387</v>
      </c>
      <c r="AC136" s="8" t="s">
        <v>387</v>
      </c>
      <c r="AD136" s="8" t="s">
        <v>387</v>
      </c>
      <c r="AE136" s="8"/>
      <c r="AF136" s="8"/>
      <c r="AG136" s="162">
        <f t="shared" si="97"/>
        <v>0</v>
      </c>
      <c r="AH136" s="162"/>
      <c r="AI136" s="153"/>
      <c r="AJ136" s="153"/>
      <c r="AK136" s="153"/>
      <c r="AL136" s="153"/>
      <c r="AM136" s="153"/>
      <c r="AN136" s="153"/>
      <c r="AO136" s="153"/>
      <c r="AP136" s="162"/>
      <c r="AQ136" s="161">
        <f t="shared" si="98"/>
        <v>0</v>
      </c>
      <c r="AR136" s="155"/>
      <c r="AS136" s="155"/>
      <c r="AT136" s="155"/>
      <c r="AU136" s="155"/>
      <c r="AV136" s="162">
        <f t="shared" si="99"/>
        <v>0</v>
      </c>
      <c r="AW136" s="153"/>
      <c r="AX136" s="153"/>
      <c r="AY136" s="153"/>
      <c r="AZ136" s="153"/>
      <c r="BA136" s="161">
        <f t="shared" si="100"/>
        <v>0</v>
      </c>
      <c r="BB136" s="155"/>
      <c r="BC136" s="155"/>
      <c r="BD136" s="155"/>
      <c r="BE136" s="155"/>
      <c r="BF136" s="161">
        <f t="shared" si="104"/>
        <v>0</v>
      </c>
      <c r="BG136" s="155"/>
      <c r="BH136" s="155"/>
      <c r="BI136" s="155"/>
      <c r="BJ136" s="155"/>
      <c r="BK136" s="162">
        <f t="shared" si="103"/>
        <v>0</v>
      </c>
      <c r="BL136" s="162"/>
      <c r="BM136" s="153"/>
      <c r="BN136" s="153"/>
      <c r="BO136" s="153"/>
      <c r="BP136" s="153"/>
      <c r="BQ136" s="153"/>
      <c r="BR136" s="153"/>
      <c r="BS136" s="153"/>
      <c r="BT136" s="162"/>
      <c r="BU136" s="161">
        <f t="shared" si="89"/>
        <v>0</v>
      </c>
      <c r="BV136" s="155"/>
      <c r="BW136" s="155"/>
      <c r="BX136" s="155"/>
      <c r="BY136" s="155"/>
      <c r="BZ136" s="162">
        <f t="shared" si="105"/>
        <v>0</v>
      </c>
      <c r="CA136" s="153"/>
      <c r="CB136" s="153"/>
      <c r="CC136" s="153"/>
      <c r="CD136" s="153"/>
      <c r="CE136" s="161">
        <f t="shared" si="106"/>
        <v>0</v>
      </c>
      <c r="CF136" s="155"/>
      <c r="CG136" s="155"/>
      <c r="CH136" s="155"/>
      <c r="CI136" s="155"/>
      <c r="CJ136" s="161">
        <f t="shared" si="107"/>
        <v>0</v>
      </c>
      <c r="CK136" s="155"/>
      <c r="CL136" s="155"/>
      <c r="CM136" s="155"/>
      <c r="CN136" s="155"/>
      <c r="CO136" s="162"/>
      <c r="CP136" s="153"/>
      <c r="CQ136" s="153"/>
      <c r="CR136" s="153"/>
      <c r="CS136" s="162"/>
      <c r="CT136" s="161">
        <f t="shared" si="93"/>
        <v>0</v>
      </c>
      <c r="CU136" s="155"/>
      <c r="CV136" s="155"/>
      <c r="CW136" s="155"/>
      <c r="CX136" s="155"/>
      <c r="CY136" s="162">
        <f t="shared" si="108"/>
        <v>0</v>
      </c>
      <c r="CZ136" s="153"/>
      <c r="DA136" s="153"/>
      <c r="DB136" s="153"/>
      <c r="DC136" s="153"/>
      <c r="DD136" s="162"/>
      <c r="DE136" s="153"/>
      <c r="DF136" s="153"/>
      <c r="DG136" s="153"/>
      <c r="DH136" s="162"/>
      <c r="DI136" s="161">
        <f t="shared" si="95"/>
        <v>0</v>
      </c>
      <c r="DJ136" s="155"/>
      <c r="DK136" s="155"/>
      <c r="DL136" s="155"/>
      <c r="DM136" s="155"/>
      <c r="DN136" s="162">
        <f t="shared" si="109"/>
        <v>0</v>
      </c>
      <c r="DO136" s="153"/>
      <c r="DP136" s="153"/>
      <c r="DQ136" s="153"/>
      <c r="DR136" s="153"/>
    </row>
    <row r="137" spans="1:122" ht="0.75" hidden="1" customHeight="1">
      <c r="A137" s="114" t="s">
        <v>92</v>
      </c>
      <c r="B137" s="15">
        <v>7501</v>
      </c>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16"/>
      <c r="AD137" s="16"/>
      <c r="AE137" s="16"/>
      <c r="AF137" s="16"/>
      <c r="AG137" s="162">
        <f t="shared" si="97"/>
        <v>0</v>
      </c>
      <c r="AH137" s="165"/>
      <c r="AI137" s="160"/>
      <c r="AJ137" s="160"/>
      <c r="AK137" s="160"/>
      <c r="AL137" s="160"/>
      <c r="AM137" s="160"/>
      <c r="AN137" s="160"/>
      <c r="AO137" s="160"/>
      <c r="AP137" s="165"/>
      <c r="AQ137" s="161">
        <f t="shared" si="98"/>
        <v>0</v>
      </c>
      <c r="AR137" s="159"/>
      <c r="AS137" s="159"/>
      <c r="AT137" s="159"/>
      <c r="AU137" s="159"/>
      <c r="AV137" s="162">
        <f t="shared" si="99"/>
        <v>0</v>
      </c>
      <c r="AW137" s="160"/>
      <c r="AX137" s="160"/>
      <c r="AY137" s="160"/>
      <c r="AZ137" s="160"/>
      <c r="BA137" s="161">
        <f t="shared" si="100"/>
        <v>0</v>
      </c>
      <c r="BB137" s="159"/>
      <c r="BC137" s="159"/>
      <c r="BD137" s="159"/>
      <c r="BE137" s="159"/>
      <c r="BF137" s="161">
        <f t="shared" si="104"/>
        <v>0</v>
      </c>
      <c r="BG137" s="159"/>
      <c r="BH137" s="159"/>
      <c r="BI137" s="159"/>
      <c r="BJ137" s="159"/>
      <c r="BK137" s="162">
        <f t="shared" si="103"/>
        <v>0</v>
      </c>
      <c r="BL137" s="165"/>
      <c r="BM137" s="160"/>
      <c r="BN137" s="160"/>
      <c r="BO137" s="160"/>
      <c r="BP137" s="160"/>
      <c r="BQ137" s="160"/>
      <c r="BR137" s="160"/>
      <c r="BS137" s="160"/>
      <c r="BT137" s="165"/>
      <c r="BU137" s="161">
        <f t="shared" si="89"/>
        <v>0</v>
      </c>
      <c r="BV137" s="159"/>
      <c r="BW137" s="159"/>
      <c r="BX137" s="159"/>
      <c r="BY137" s="159"/>
      <c r="BZ137" s="162">
        <f t="shared" si="105"/>
        <v>0</v>
      </c>
      <c r="CA137" s="160"/>
      <c r="CB137" s="160"/>
      <c r="CC137" s="160"/>
      <c r="CD137" s="160"/>
      <c r="CE137" s="161">
        <f t="shared" si="106"/>
        <v>0</v>
      </c>
      <c r="CF137" s="159"/>
      <c r="CG137" s="159"/>
      <c r="CH137" s="159"/>
      <c r="CI137" s="159"/>
      <c r="CJ137" s="161">
        <f t="shared" si="107"/>
        <v>0</v>
      </c>
      <c r="CK137" s="159"/>
      <c r="CL137" s="159"/>
      <c r="CM137" s="159"/>
      <c r="CN137" s="159"/>
      <c r="CO137" s="165"/>
      <c r="CP137" s="160"/>
      <c r="CQ137" s="160"/>
      <c r="CR137" s="160"/>
      <c r="CS137" s="165"/>
      <c r="CT137" s="161">
        <f t="shared" si="93"/>
        <v>0</v>
      </c>
      <c r="CU137" s="159"/>
      <c r="CV137" s="159"/>
      <c r="CW137" s="159"/>
      <c r="CX137" s="159"/>
      <c r="CY137" s="162">
        <f t="shared" si="108"/>
        <v>0</v>
      </c>
      <c r="CZ137" s="160"/>
      <c r="DA137" s="160"/>
      <c r="DB137" s="160"/>
      <c r="DC137" s="160"/>
      <c r="DD137" s="165"/>
      <c r="DE137" s="160"/>
      <c r="DF137" s="160"/>
      <c r="DG137" s="160"/>
      <c r="DH137" s="165"/>
      <c r="DI137" s="161">
        <f t="shared" si="95"/>
        <v>0</v>
      </c>
      <c r="DJ137" s="159"/>
      <c r="DK137" s="159"/>
      <c r="DL137" s="159"/>
      <c r="DM137" s="159"/>
      <c r="DN137" s="162">
        <f t="shared" si="109"/>
        <v>0</v>
      </c>
      <c r="DO137" s="160"/>
      <c r="DP137" s="160"/>
      <c r="DQ137" s="160"/>
      <c r="DR137" s="160"/>
    </row>
    <row r="138" spans="1:122" ht="12.75" hidden="1" customHeight="1">
      <c r="A138" s="115" t="s">
        <v>93</v>
      </c>
      <c r="B138" s="17"/>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18"/>
      <c r="AD138" s="18"/>
      <c r="AE138" s="18"/>
      <c r="AF138" s="18"/>
      <c r="AG138" s="162">
        <f t="shared" si="97"/>
        <v>0</v>
      </c>
      <c r="AH138" s="162"/>
      <c r="AI138" s="162"/>
      <c r="AJ138" s="162"/>
      <c r="AK138" s="162"/>
      <c r="AL138" s="162"/>
      <c r="AM138" s="162"/>
      <c r="AN138" s="162"/>
      <c r="AO138" s="162"/>
      <c r="AP138" s="162"/>
      <c r="AQ138" s="161">
        <f t="shared" si="98"/>
        <v>0</v>
      </c>
      <c r="AR138" s="161"/>
      <c r="AS138" s="161"/>
      <c r="AT138" s="161"/>
      <c r="AU138" s="161"/>
      <c r="AV138" s="162">
        <f t="shared" si="99"/>
        <v>0</v>
      </c>
      <c r="AW138" s="162"/>
      <c r="AX138" s="162"/>
      <c r="AY138" s="162"/>
      <c r="AZ138" s="162"/>
      <c r="BA138" s="161">
        <f t="shared" si="100"/>
        <v>0</v>
      </c>
      <c r="BB138" s="161"/>
      <c r="BC138" s="161"/>
      <c r="BD138" s="161"/>
      <c r="BE138" s="161"/>
      <c r="BF138" s="161">
        <f t="shared" si="104"/>
        <v>0</v>
      </c>
      <c r="BG138" s="161"/>
      <c r="BH138" s="161"/>
      <c r="BI138" s="161"/>
      <c r="BJ138" s="161"/>
      <c r="BK138" s="162">
        <f t="shared" si="103"/>
        <v>0</v>
      </c>
      <c r="BL138" s="162"/>
      <c r="BM138" s="162"/>
      <c r="BN138" s="162"/>
      <c r="BO138" s="162"/>
      <c r="BP138" s="162"/>
      <c r="BQ138" s="162"/>
      <c r="BR138" s="162"/>
      <c r="BS138" s="162"/>
      <c r="BT138" s="162"/>
      <c r="BU138" s="161">
        <f t="shared" si="89"/>
        <v>0</v>
      </c>
      <c r="BV138" s="161"/>
      <c r="BW138" s="161"/>
      <c r="BX138" s="161"/>
      <c r="BY138" s="161"/>
      <c r="BZ138" s="162">
        <f t="shared" si="105"/>
        <v>0</v>
      </c>
      <c r="CA138" s="162"/>
      <c r="CB138" s="162"/>
      <c r="CC138" s="162"/>
      <c r="CD138" s="162"/>
      <c r="CE138" s="161">
        <f t="shared" si="106"/>
        <v>0</v>
      </c>
      <c r="CF138" s="161"/>
      <c r="CG138" s="161"/>
      <c r="CH138" s="161"/>
      <c r="CI138" s="161"/>
      <c r="CJ138" s="161">
        <f t="shared" si="107"/>
        <v>0</v>
      </c>
      <c r="CK138" s="161"/>
      <c r="CL138" s="161"/>
      <c r="CM138" s="161"/>
      <c r="CN138" s="161"/>
      <c r="CO138" s="162"/>
      <c r="CP138" s="162"/>
      <c r="CQ138" s="162"/>
      <c r="CR138" s="162"/>
      <c r="CS138" s="162"/>
      <c r="CT138" s="161">
        <f t="shared" si="93"/>
        <v>0</v>
      </c>
      <c r="CU138" s="161"/>
      <c r="CV138" s="161"/>
      <c r="CW138" s="161"/>
      <c r="CX138" s="161"/>
      <c r="CY138" s="162">
        <f t="shared" si="108"/>
        <v>0</v>
      </c>
      <c r="CZ138" s="162"/>
      <c r="DA138" s="162"/>
      <c r="DB138" s="162"/>
      <c r="DC138" s="162"/>
      <c r="DD138" s="162"/>
      <c r="DE138" s="162"/>
      <c r="DF138" s="162"/>
      <c r="DG138" s="162"/>
      <c r="DH138" s="162"/>
      <c r="DI138" s="161">
        <f t="shared" si="95"/>
        <v>0</v>
      </c>
      <c r="DJ138" s="161"/>
      <c r="DK138" s="161"/>
      <c r="DL138" s="161"/>
      <c r="DM138" s="161"/>
      <c r="DN138" s="162">
        <f t="shared" si="109"/>
        <v>0</v>
      </c>
      <c r="DO138" s="162"/>
      <c r="DP138" s="162"/>
      <c r="DQ138" s="162"/>
      <c r="DR138" s="162"/>
    </row>
    <row r="139" spans="1:122" ht="48">
      <c r="A139" s="130" t="s">
        <v>461</v>
      </c>
      <c r="B139" s="33">
        <v>7600</v>
      </c>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12"/>
      <c r="AD139" s="12"/>
      <c r="AE139" s="12"/>
      <c r="AF139" s="12"/>
      <c r="AG139" s="162">
        <f t="shared" si="97"/>
        <v>0</v>
      </c>
      <c r="AH139" s="162"/>
      <c r="AI139" s="153"/>
      <c r="AJ139" s="153"/>
      <c r="AK139" s="153"/>
      <c r="AL139" s="153"/>
      <c r="AM139" s="153"/>
      <c r="AN139" s="153"/>
      <c r="AO139" s="153"/>
      <c r="AP139" s="162"/>
      <c r="AQ139" s="161">
        <f t="shared" si="98"/>
        <v>0</v>
      </c>
      <c r="AR139" s="155"/>
      <c r="AS139" s="155"/>
      <c r="AT139" s="155"/>
      <c r="AU139" s="155"/>
      <c r="AV139" s="162">
        <f t="shared" si="99"/>
        <v>0</v>
      </c>
      <c r="AW139" s="153"/>
      <c r="AX139" s="153"/>
      <c r="AY139" s="153"/>
      <c r="AZ139" s="153"/>
      <c r="BA139" s="161">
        <f t="shared" si="100"/>
        <v>0</v>
      </c>
      <c r="BB139" s="155"/>
      <c r="BC139" s="155"/>
      <c r="BD139" s="155"/>
      <c r="BE139" s="155"/>
      <c r="BF139" s="161">
        <f t="shared" si="104"/>
        <v>0</v>
      </c>
      <c r="BG139" s="155"/>
      <c r="BH139" s="155"/>
      <c r="BI139" s="155"/>
      <c r="BJ139" s="155"/>
      <c r="BK139" s="162">
        <f t="shared" si="103"/>
        <v>0</v>
      </c>
      <c r="BL139" s="162"/>
      <c r="BM139" s="153"/>
      <c r="BN139" s="153"/>
      <c r="BO139" s="153"/>
      <c r="BP139" s="153"/>
      <c r="BQ139" s="153"/>
      <c r="BR139" s="153"/>
      <c r="BS139" s="153"/>
      <c r="BT139" s="162"/>
      <c r="BU139" s="161">
        <f t="shared" si="89"/>
        <v>0</v>
      </c>
      <c r="BV139" s="155"/>
      <c r="BW139" s="155"/>
      <c r="BX139" s="155"/>
      <c r="BY139" s="155"/>
      <c r="BZ139" s="162">
        <f t="shared" si="105"/>
        <v>0</v>
      </c>
      <c r="CA139" s="153"/>
      <c r="CB139" s="153"/>
      <c r="CC139" s="153"/>
      <c r="CD139" s="153"/>
      <c r="CE139" s="161">
        <f t="shared" si="106"/>
        <v>0</v>
      </c>
      <c r="CF139" s="155"/>
      <c r="CG139" s="155"/>
      <c r="CH139" s="155"/>
      <c r="CI139" s="155"/>
      <c r="CJ139" s="161">
        <f t="shared" si="107"/>
        <v>0</v>
      </c>
      <c r="CK139" s="155"/>
      <c r="CL139" s="155"/>
      <c r="CM139" s="155"/>
      <c r="CN139" s="155"/>
      <c r="CO139" s="162"/>
      <c r="CP139" s="153"/>
      <c r="CQ139" s="153"/>
      <c r="CR139" s="153"/>
      <c r="CS139" s="162"/>
      <c r="CT139" s="161">
        <f t="shared" si="93"/>
        <v>0</v>
      </c>
      <c r="CU139" s="155"/>
      <c r="CV139" s="155"/>
      <c r="CW139" s="155"/>
      <c r="CX139" s="155"/>
      <c r="CY139" s="162">
        <f t="shared" si="108"/>
        <v>0</v>
      </c>
      <c r="CZ139" s="153"/>
      <c r="DA139" s="153"/>
      <c r="DB139" s="153"/>
      <c r="DC139" s="153"/>
      <c r="DD139" s="162"/>
      <c r="DE139" s="153"/>
      <c r="DF139" s="153"/>
      <c r="DG139" s="153"/>
      <c r="DH139" s="162"/>
      <c r="DI139" s="161">
        <f t="shared" si="95"/>
        <v>0</v>
      </c>
      <c r="DJ139" s="155"/>
      <c r="DK139" s="155"/>
      <c r="DL139" s="155"/>
      <c r="DM139" s="155"/>
      <c r="DN139" s="162">
        <f t="shared" si="109"/>
        <v>0</v>
      </c>
      <c r="DO139" s="153"/>
      <c r="DP139" s="153"/>
      <c r="DQ139" s="153"/>
      <c r="DR139" s="153"/>
    </row>
    <row r="140" spans="1:122" ht="96">
      <c r="A140" s="113" t="s">
        <v>371</v>
      </c>
      <c r="B140" s="10">
        <v>7700</v>
      </c>
      <c r="C140" s="100" t="s">
        <v>387</v>
      </c>
      <c r="D140" s="93" t="s">
        <v>387</v>
      </c>
      <c r="E140" s="93" t="s">
        <v>387</v>
      </c>
      <c r="F140" s="93" t="s">
        <v>387</v>
      </c>
      <c r="G140" s="93" t="s">
        <v>387</v>
      </c>
      <c r="H140" s="93" t="s">
        <v>387</v>
      </c>
      <c r="I140" s="93" t="s">
        <v>387</v>
      </c>
      <c r="J140" s="93" t="s">
        <v>387</v>
      </c>
      <c r="K140" s="93" t="s">
        <v>387</v>
      </c>
      <c r="L140" s="93" t="s">
        <v>387</v>
      </c>
      <c r="M140" s="93" t="s">
        <v>387</v>
      </c>
      <c r="N140" s="93" t="s">
        <v>387</v>
      </c>
      <c r="O140" s="93" t="s">
        <v>387</v>
      </c>
      <c r="P140" s="93" t="s">
        <v>387</v>
      </c>
      <c r="Q140" s="94" t="s">
        <v>387</v>
      </c>
      <c r="R140" s="94" t="s">
        <v>387</v>
      </c>
      <c r="S140" s="94" t="s">
        <v>387</v>
      </c>
      <c r="T140" s="94" t="s">
        <v>387</v>
      </c>
      <c r="U140" s="94" t="s">
        <v>387</v>
      </c>
      <c r="V140" s="94" t="s">
        <v>387</v>
      </c>
      <c r="W140" s="94" t="s">
        <v>387</v>
      </c>
      <c r="X140" s="93" t="s">
        <v>387</v>
      </c>
      <c r="Y140" s="93" t="s">
        <v>387</v>
      </c>
      <c r="Z140" s="93" t="s">
        <v>387</v>
      </c>
      <c r="AA140" s="93" t="s">
        <v>387</v>
      </c>
      <c r="AB140" s="93" t="s">
        <v>387</v>
      </c>
      <c r="AC140" s="8" t="s">
        <v>387</v>
      </c>
      <c r="AD140" s="8" t="s">
        <v>387</v>
      </c>
      <c r="AE140" s="8"/>
      <c r="AF140" s="8"/>
      <c r="AG140" s="162">
        <f t="shared" si="97"/>
        <v>601</v>
      </c>
      <c r="AH140" s="162">
        <f t="shared" si="97"/>
        <v>601</v>
      </c>
      <c r="AI140" s="153">
        <f t="shared" ref="AI140:BE140" si="110">AI141+AI142</f>
        <v>0</v>
      </c>
      <c r="AJ140" s="153"/>
      <c r="AK140" s="153">
        <f t="shared" si="110"/>
        <v>0</v>
      </c>
      <c r="AL140" s="153"/>
      <c r="AM140" s="153">
        <f t="shared" si="110"/>
        <v>0</v>
      </c>
      <c r="AN140" s="153"/>
      <c r="AO140" s="153">
        <f t="shared" si="110"/>
        <v>601</v>
      </c>
      <c r="AP140" s="153">
        <f t="shared" si="110"/>
        <v>601</v>
      </c>
      <c r="AQ140" s="161">
        <f t="shared" si="98"/>
        <v>535.4</v>
      </c>
      <c r="AR140" s="155">
        <f t="shared" si="110"/>
        <v>0</v>
      </c>
      <c r="AS140" s="155">
        <f t="shared" si="110"/>
        <v>0</v>
      </c>
      <c r="AT140" s="155">
        <f t="shared" si="110"/>
        <v>0</v>
      </c>
      <c r="AU140" s="155">
        <f t="shared" si="110"/>
        <v>535.4</v>
      </c>
      <c r="AV140" s="162">
        <f t="shared" si="99"/>
        <v>602.5</v>
      </c>
      <c r="AW140" s="153">
        <f t="shared" si="110"/>
        <v>0</v>
      </c>
      <c r="AX140" s="153">
        <f t="shared" si="110"/>
        <v>0</v>
      </c>
      <c r="AY140" s="153">
        <f>AY141+AY142</f>
        <v>0</v>
      </c>
      <c r="AZ140" s="153">
        <f>AZ141+AZ142</f>
        <v>602.5</v>
      </c>
      <c r="BA140" s="161">
        <f t="shared" si="100"/>
        <v>602.5</v>
      </c>
      <c r="BB140" s="155">
        <f t="shared" si="110"/>
        <v>0</v>
      </c>
      <c r="BC140" s="155">
        <f t="shared" si="110"/>
        <v>0</v>
      </c>
      <c r="BD140" s="155">
        <f t="shared" si="110"/>
        <v>0</v>
      </c>
      <c r="BE140" s="155">
        <f t="shared" si="110"/>
        <v>602.5</v>
      </c>
      <c r="BF140" s="161">
        <f t="shared" si="104"/>
        <v>602.5</v>
      </c>
      <c r="BG140" s="155">
        <f>BG141+BG142</f>
        <v>0</v>
      </c>
      <c r="BH140" s="155">
        <f>BH141+BH142</f>
        <v>0</v>
      </c>
      <c r="BI140" s="155">
        <f>BI141+BI142</f>
        <v>0</v>
      </c>
      <c r="BJ140" s="155">
        <f>BJ141+BJ142</f>
        <v>602.5</v>
      </c>
      <c r="BK140" s="162">
        <f t="shared" si="103"/>
        <v>601</v>
      </c>
      <c r="BL140" s="162">
        <f>BN140+BP140+BR140+BT140</f>
        <v>601</v>
      </c>
      <c r="BM140" s="153">
        <f>BM141+BM142</f>
        <v>0</v>
      </c>
      <c r="BN140" s="153"/>
      <c r="BO140" s="153">
        <f>BO141+BO142</f>
        <v>0</v>
      </c>
      <c r="BP140" s="153"/>
      <c r="BQ140" s="153">
        <f>BQ141+BQ142</f>
        <v>0</v>
      </c>
      <c r="BR140" s="153"/>
      <c r="BS140" s="153">
        <f>BS141+BS142</f>
        <v>601</v>
      </c>
      <c r="BT140" s="153">
        <f>BT141+BT142</f>
        <v>601</v>
      </c>
      <c r="BU140" s="161">
        <f t="shared" si="89"/>
        <v>535.4</v>
      </c>
      <c r="BV140" s="155">
        <f>BV141+BV142</f>
        <v>0</v>
      </c>
      <c r="BW140" s="155">
        <f>BW141+BW142</f>
        <v>0</v>
      </c>
      <c r="BX140" s="155">
        <f>BX141+BX142</f>
        <v>0</v>
      </c>
      <c r="BY140" s="155">
        <f>BY141+BY142</f>
        <v>535.4</v>
      </c>
      <c r="BZ140" s="162">
        <f t="shared" si="105"/>
        <v>602.5</v>
      </c>
      <c r="CA140" s="153">
        <f>CA141+CA142</f>
        <v>0</v>
      </c>
      <c r="CB140" s="153">
        <f>CB141+CB142</f>
        <v>0</v>
      </c>
      <c r="CC140" s="153">
        <f>CC141+CC142</f>
        <v>0</v>
      </c>
      <c r="CD140" s="153">
        <f>CD141+CD142</f>
        <v>602.5</v>
      </c>
      <c r="CE140" s="161">
        <f t="shared" si="106"/>
        <v>602.5</v>
      </c>
      <c r="CF140" s="155">
        <f>CF141+CF142</f>
        <v>0</v>
      </c>
      <c r="CG140" s="155">
        <f>CG141+CG142</f>
        <v>0</v>
      </c>
      <c r="CH140" s="155">
        <f>CH141+CH142</f>
        <v>0</v>
      </c>
      <c r="CI140" s="155">
        <f>CI141+CI142</f>
        <v>602.5</v>
      </c>
      <c r="CJ140" s="161">
        <f t="shared" si="107"/>
        <v>602.5</v>
      </c>
      <c r="CK140" s="155">
        <f>CK141+CK142</f>
        <v>0</v>
      </c>
      <c r="CL140" s="155">
        <f>CL141+CL142</f>
        <v>0</v>
      </c>
      <c r="CM140" s="155">
        <f>CM141+CM142</f>
        <v>0</v>
      </c>
      <c r="CN140" s="155">
        <f>CN141+CN142</f>
        <v>602.5</v>
      </c>
      <c r="CO140" s="162">
        <f>CP140+CQ140+CR140+CS140</f>
        <v>601</v>
      </c>
      <c r="CP140" s="153"/>
      <c r="CQ140" s="153"/>
      <c r="CR140" s="153"/>
      <c r="CS140" s="153">
        <f>CS141+CS142</f>
        <v>601</v>
      </c>
      <c r="CT140" s="161">
        <f t="shared" si="93"/>
        <v>535.4</v>
      </c>
      <c r="CU140" s="155">
        <f>CU141+CU142</f>
        <v>0</v>
      </c>
      <c r="CV140" s="155">
        <f>CV141+CV142</f>
        <v>0</v>
      </c>
      <c r="CW140" s="155">
        <f>CW141+CW142</f>
        <v>0</v>
      </c>
      <c r="CX140" s="155">
        <f>CX141+CX142</f>
        <v>535.4</v>
      </c>
      <c r="CY140" s="162">
        <f t="shared" si="108"/>
        <v>602.5</v>
      </c>
      <c r="CZ140" s="153">
        <f>CZ141+CZ142</f>
        <v>0</v>
      </c>
      <c r="DA140" s="153">
        <f>DA141+DA142</f>
        <v>0</v>
      </c>
      <c r="DB140" s="153">
        <f>DB141+DB142</f>
        <v>0</v>
      </c>
      <c r="DC140" s="153">
        <f>DC141+DC142</f>
        <v>602.5</v>
      </c>
      <c r="DD140" s="162">
        <f>DE140+DF140+DG140+DH140</f>
        <v>601</v>
      </c>
      <c r="DE140" s="153"/>
      <c r="DF140" s="153"/>
      <c r="DG140" s="153"/>
      <c r="DH140" s="153">
        <f>DH141+DH142</f>
        <v>601</v>
      </c>
      <c r="DI140" s="161">
        <f t="shared" si="95"/>
        <v>535.4</v>
      </c>
      <c r="DJ140" s="155">
        <f>DJ141+DJ142</f>
        <v>0</v>
      </c>
      <c r="DK140" s="155">
        <f>DK141+DK142</f>
        <v>0</v>
      </c>
      <c r="DL140" s="155">
        <f>DL141+DL142</f>
        <v>0</v>
      </c>
      <c r="DM140" s="155">
        <f>DM141+DM142</f>
        <v>535.4</v>
      </c>
      <c r="DN140" s="162">
        <f t="shared" si="109"/>
        <v>602.5</v>
      </c>
      <c r="DO140" s="153">
        <f>DO141+DO142</f>
        <v>0</v>
      </c>
      <c r="DP140" s="153">
        <f>DP141+DP142</f>
        <v>0</v>
      </c>
      <c r="DQ140" s="153">
        <f>DQ141+DQ142</f>
        <v>0</v>
      </c>
      <c r="DR140" s="153">
        <f>DR141+DR142</f>
        <v>602.5</v>
      </c>
    </row>
    <row r="141" spans="1:122" ht="24">
      <c r="A141" s="113" t="s">
        <v>166</v>
      </c>
      <c r="B141" s="14">
        <v>7701</v>
      </c>
      <c r="C141" s="100" t="s">
        <v>387</v>
      </c>
      <c r="D141" s="93" t="s">
        <v>387</v>
      </c>
      <c r="E141" s="93" t="s">
        <v>387</v>
      </c>
      <c r="F141" s="93" t="s">
        <v>387</v>
      </c>
      <c r="G141" s="93" t="s">
        <v>387</v>
      </c>
      <c r="H141" s="93" t="s">
        <v>387</v>
      </c>
      <c r="I141" s="93" t="s">
        <v>387</v>
      </c>
      <c r="J141" s="93" t="s">
        <v>387</v>
      </c>
      <c r="K141" s="93" t="s">
        <v>387</v>
      </c>
      <c r="L141" s="93" t="s">
        <v>387</v>
      </c>
      <c r="M141" s="93" t="s">
        <v>387</v>
      </c>
      <c r="N141" s="93" t="s">
        <v>387</v>
      </c>
      <c r="O141" s="93" t="s">
        <v>387</v>
      </c>
      <c r="P141" s="93" t="s">
        <v>387</v>
      </c>
      <c r="Q141" s="94" t="s">
        <v>387</v>
      </c>
      <c r="R141" s="94" t="s">
        <v>387</v>
      </c>
      <c r="S141" s="94" t="s">
        <v>387</v>
      </c>
      <c r="T141" s="94" t="s">
        <v>387</v>
      </c>
      <c r="U141" s="94" t="s">
        <v>387</v>
      </c>
      <c r="V141" s="94" t="s">
        <v>387</v>
      </c>
      <c r="W141" s="94" t="s">
        <v>387</v>
      </c>
      <c r="X141" s="93" t="s">
        <v>387</v>
      </c>
      <c r="Y141" s="93" t="s">
        <v>387</v>
      </c>
      <c r="Z141" s="93" t="s">
        <v>387</v>
      </c>
      <c r="AA141" s="93" t="s">
        <v>387</v>
      </c>
      <c r="AB141" s="93" t="s">
        <v>387</v>
      </c>
      <c r="AC141" s="8" t="s">
        <v>387</v>
      </c>
      <c r="AD141" s="8" t="s">
        <v>387</v>
      </c>
      <c r="AE141" s="8"/>
      <c r="AF141" s="8"/>
      <c r="AG141" s="162">
        <f t="shared" si="97"/>
        <v>0</v>
      </c>
      <c r="AH141" s="162"/>
      <c r="AI141" s="153"/>
      <c r="AJ141" s="153"/>
      <c r="AK141" s="153"/>
      <c r="AL141" s="153"/>
      <c r="AM141" s="153"/>
      <c r="AN141" s="153"/>
      <c r="AO141" s="153"/>
      <c r="AP141" s="162"/>
      <c r="AQ141" s="161">
        <f t="shared" si="98"/>
        <v>0</v>
      </c>
      <c r="AR141" s="155"/>
      <c r="AS141" s="155"/>
      <c r="AT141" s="155"/>
      <c r="AU141" s="155"/>
      <c r="AV141" s="162">
        <f t="shared" si="99"/>
        <v>0</v>
      </c>
      <c r="AW141" s="153"/>
      <c r="AX141" s="153"/>
      <c r="AY141" s="153"/>
      <c r="AZ141" s="153"/>
      <c r="BA141" s="161">
        <f t="shared" si="100"/>
        <v>0</v>
      </c>
      <c r="BB141" s="155"/>
      <c r="BC141" s="155"/>
      <c r="BD141" s="155"/>
      <c r="BE141" s="155"/>
      <c r="BF141" s="161">
        <f t="shared" si="104"/>
        <v>0</v>
      </c>
      <c r="BG141" s="155"/>
      <c r="BH141" s="155"/>
      <c r="BI141" s="155"/>
      <c r="BJ141" s="155"/>
      <c r="BK141" s="162">
        <f t="shared" si="103"/>
        <v>0</v>
      </c>
      <c r="BL141" s="162"/>
      <c r="BM141" s="153"/>
      <c r="BN141" s="153"/>
      <c r="BO141" s="153"/>
      <c r="BP141" s="153"/>
      <c r="BQ141" s="153"/>
      <c r="BR141" s="153"/>
      <c r="BS141" s="153"/>
      <c r="BT141" s="162"/>
      <c r="BU141" s="161">
        <f t="shared" si="89"/>
        <v>0</v>
      </c>
      <c r="BV141" s="155"/>
      <c r="BW141" s="155"/>
      <c r="BX141" s="155"/>
      <c r="BY141" s="155"/>
      <c r="BZ141" s="162">
        <f t="shared" si="105"/>
        <v>0</v>
      </c>
      <c r="CA141" s="153"/>
      <c r="CB141" s="153"/>
      <c r="CC141" s="153"/>
      <c r="CD141" s="153"/>
      <c r="CE141" s="161">
        <f t="shared" si="106"/>
        <v>0</v>
      </c>
      <c r="CF141" s="155"/>
      <c r="CG141" s="155"/>
      <c r="CH141" s="155"/>
      <c r="CI141" s="155"/>
      <c r="CJ141" s="161">
        <f t="shared" si="107"/>
        <v>0</v>
      </c>
      <c r="CK141" s="155"/>
      <c r="CL141" s="155"/>
      <c r="CM141" s="155"/>
      <c r="CN141" s="155"/>
      <c r="CO141" s="162"/>
      <c r="CP141" s="153"/>
      <c r="CQ141" s="153"/>
      <c r="CR141" s="153"/>
      <c r="CS141" s="162"/>
      <c r="CT141" s="161">
        <f t="shared" si="93"/>
        <v>0</v>
      </c>
      <c r="CU141" s="155"/>
      <c r="CV141" s="155"/>
      <c r="CW141" s="155"/>
      <c r="CX141" s="155"/>
      <c r="CY141" s="162">
        <f t="shared" si="108"/>
        <v>0</v>
      </c>
      <c r="CZ141" s="153"/>
      <c r="DA141" s="153"/>
      <c r="DB141" s="153"/>
      <c r="DC141" s="153"/>
      <c r="DD141" s="162"/>
      <c r="DE141" s="153"/>
      <c r="DF141" s="153"/>
      <c r="DG141" s="153"/>
      <c r="DH141" s="162"/>
      <c r="DI141" s="161">
        <f t="shared" si="95"/>
        <v>0</v>
      </c>
      <c r="DJ141" s="155"/>
      <c r="DK141" s="155"/>
      <c r="DL141" s="155"/>
      <c r="DM141" s="155"/>
      <c r="DN141" s="162">
        <f t="shared" si="109"/>
        <v>0</v>
      </c>
      <c r="DO141" s="153"/>
      <c r="DP141" s="153"/>
      <c r="DQ141" s="153"/>
      <c r="DR141" s="153"/>
    </row>
    <row r="142" spans="1:122" ht="24">
      <c r="A142" s="113" t="s">
        <v>372</v>
      </c>
      <c r="B142" s="14">
        <v>7800</v>
      </c>
      <c r="C142" s="100" t="s">
        <v>387</v>
      </c>
      <c r="D142" s="95" t="s">
        <v>387</v>
      </c>
      <c r="E142" s="93" t="s">
        <v>387</v>
      </c>
      <c r="F142" s="93" t="s">
        <v>387</v>
      </c>
      <c r="G142" s="93" t="s">
        <v>387</v>
      </c>
      <c r="H142" s="93" t="s">
        <v>387</v>
      </c>
      <c r="I142" s="93" t="s">
        <v>387</v>
      </c>
      <c r="J142" s="93" t="s">
        <v>387</v>
      </c>
      <c r="K142" s="93" t="s">
        <v>387</v>
      </c>
      <c r="L142" s="93" t="s">
        <v>387</v>
      </c>
      <c r="M142" s="93" t="s">
        <v>387</v>
      </c>
      <c r="N142" s="93" t="s">
        <v>387</v>
      </c>
      <c r="O142" s="93" t="s">
        <v>387</v>
      </c>
      <c r="P142" s="93" t="s">
        <v>387</v>
      </c>
      <c r="Q142" s="94" t="s">
        <v>387</v>
      </c>
      <c r="R142" s="94" t="s">
        <v>387</v>
      </c>
      <c r="S142" s="94" t="s">
        <v>387</v>
      </c>
      <c r="T142" s="94" t="s">
        <v>387</v>
      </c>
      <c r="U142" s="94" t="s">
        <v>387</v>
      </c>
      <c r="V142" s="94" t="s">
        <v>387</v>
      </c>
      <c r="W142" s="94" t="s">
        <v>387</v>
      </c>
      <c r="X142" s="93" t="s">
        <v>387</v>
      </c>
      <c r="Y142" s="93" t="s">
        <v>387</v>
      </c>
      <c r="Z142" s="93" t="s">
        <v>387</v>
      </c>
      <c r="AA142" s="93" t="s">
        <v>387</v>
      </c>
      <c r="AB142" s="93" t="s">
        <v>387</v>
      </c>
      <c r="AC142" s="8" t="s">
        <v>387</v>
      </c>
      <c r="AD142" s="8" t="s">
        <v>387</v>
      </c>
      <c r="AE142" s="8"/>
      <c r="AF142" s="8"/>
      <c r="AG142" s="162">
        <f t="shared" si="97"/>
        <v>601</v>
      </c>
      <c r="AH142" s="162">
        <f t="shared" si="97"/>
        <v>601</v>
      </c>
      <c r="AI142" s="153">
        <f t="shared" ref="AI142:BE142" si="111">AI143+AI147</f>
        <v>0</v>
      </c>
      <c r="AJ142" s="153"/>
      <c r="AK142" s="153">
        <f t="shared" si="111"/>
        <v>0</v>
      </c>
      <c r="AL142" s="153"/>
      <c r="AM142" s="153">
        <f t="shared" si="111"/>
        <v>0</v>
      </c>
      <c r="AN142" s="153"/>
      <c r="AO142" s="153">
        <f t="shared" si="111"/>
        <v>601</v>
      </c>
      <c r="AP142" s="153">
        <f t="shared" si="111"/>
        <v>601</v>
      </c>
      <c r="AQ142" s="161">
        <f t="shared" si="98"/>
        <v>535.4</v>
      </c>
      <c r="AR142" s="155">
        <f t="shared" si="111"/>
        <v>0</v>
      </c>
      <c r="AS142" s="155">
        <f t="shared" si="111"/>
        <v>0</v>
      </c>
      <c r="AT142" s="155">
        <f t="shared" si="111"/>
        <v>0</v>
      </c>
      <c r="AU142" s="155">
        <f t="shared" si="111"/>
        <v>535.4</v>
      </c>
      <c r="AV142" s="162">
        <f t="shared" si="99"/>
        <v>602.5</v>
      </c>
      <c r="AW142" s="153">
        <f>AW143+AW147</f>
        <v>0</v>
      </c>
      <c r="AX142" s="153">
        <f>AX143+AX147</f>
        <v>0</v>
      </c>
      <c r="AY142" s="153">
        <f>AY143+AY147</f>
        <v>0</v>
      </c>
      <c r="AZ142" s="153">
        <f>AZ143+AZ147</f>
        <v>602.5</v>
      </c>
      <c r="BA142" s="161">
        <f t="shared" si="100"/>
        <v>602.5</v>
      </c>
      <c r="BB142" s="155">
        <f t="shared" si="111"/>
        <v>0</v>
      </c>
      <c r="BC142" s="155">
        <f t="shared" si="111"/>
        <v>0</v>
      </c>
      <c r="BD142" s="155">
        <f t="shared" si="111"/>
        <v>0</v>
      </c>
      <c r="BE142" s="155">
        <f t="shared" si="111"/>
        <v>602.5</v>
      </c>
      <c r="BF142" s="161">
        <f t="shared" si="104"/>
        <v>602.5</v>
      </c>
      <c r="BG142" s="155">
        <f>BG143+BG147</f>
        <v>0</v>
      </c>
      <c r="BH142" s="155">
        <f>BH143+BH147</f>
        <v>0</v>
      </c>
      <c r="BI142" s="155">
        <f>BI143+BI147</f>
        <v>0</v>
      </c>
      <c r="BJ142" s="155">
        <f>BJ143+BJ147</f>
        <v>602.5</v>
      </c>
      <c r="BK142" s="162">
        <f t="shared" si="103"/>
        <v>601</v>
      </c>
      <c r="BL142" s="162">
        <f>BN142+BP142+BR142+BT142</f>
        <v>601</v>
      </c>
      <c r="BM142" s="153">
        <f>BM143+BM147</f>
        <v>0</v>
      </c>
      <c r="BN142" s="153"/>
      <c r="BO142" s="153">
        <f>BO143+BO147</f>
        <v>0</v>
      </c>
      <c r="BP142" s="153"/>
      <c r="BQ142" s="153">
        <f>BQ143+BQ147</f>
        <v>0</v>
      </c>
      <c r="BR142" s="153"/>
      <c r="BS142" s="153">
        <f>BS143+BS147</f>
        <v>601</v>
      </c>
      <c r="BT142" s="153">
        <f>BT143+BT147</f>
        <v>601</v>
      </c>
      <c r="BU142" s="161">
        <f t="shared" si="89"/>
        <v>535.4</v>
      </c>
      <c r="BV142" s="155">
        <f>BV143+BV147</f>
        <v>0</v>
      </c>
      <c r="BW142" s="155">
        <f>BW143+BW147</f>
        <v>0</v>
      </c>
      <c r="BX142" s="155">
        <f>BX143+BX147</f>
        <v>0</v>
      </c>
      <c r="BY142" s="155">
        <f>BY143+BY147</f>
        <v>535.4</v>
      </c>
      <c r="BZ142" s="162">
        <f t="shared" si="105"/>
        <v>602.5</v>
      </c>
      <c r="CA142" s="153">
        <f>CA143+CA147</f>
        <v>0</v>
      </c>
      <c r="CB142" s="153">
        <f>CB143+CB147</f>
        <v>0</v>
      </c>
      <c r="CC142" s="153">
        <f>CC143+CC147</f>
        <v>0</v>
      </c>
      <c r="CD142" s="153">
        <f>CD143+CD147</f>
        <v>602.5</v>
      </c>
      <c r="CE142" s="161">
        <f t="shared" si="106"/>
        <v>602.5</v>
      </c>
      <c r="CF142" s="155">
        <f>CF143+CF147</f>
        <v>0</v>
      </c>
      <c r="CG142" s="155">
        <f>CG143+CG147</f>
        <v>0</v>
      </c>
      <c r="CH142" s="155">
        <f>CH143+CH147</f>
        <v>0</v>
      </c>
      <c r="CI142" s="155">
        <f>CI143+CI147</f>
        <v>602.5</v>
      </c>
      <c r="CJ142" s="161">
        <f t="shared" si="107"/>
        <v>602.5</v>
      </c>
      <c r="CK142" s="155">
        <f>CK143+CK147</f>
        <v>0</v>
      </c>
      <c r="CL142" s="155">
        <f>CL143+CL147</f>
        <v>0</v>
      </c>
      <c r="CM142" s="155">
        <f>CM143+CM147</f>
        <v>0</v>
      </c>
      <c r="CN142" s="155">
        <f>CN143+CN147</f>
        <v>602.5</v>
      </c>
      <c r="CO142" s="162">
        <f>CP142+CQ142+CR142+CS142</f>
        <v>601</v>
      </c>
      <c r="CP142" s="153"/>
      <c r="CQ142" s="153"/>
      <c r="CR142" s="153"/>
      <c r="CS142" s="153">
        <f>CS143+CS147</f>
        <v>601</v>
      </c>
      <c r="CT142" s="161">
        <f t="shared" si="93"/>
        <v>535.4</v>
      </c>
      <c r="CU142" s="155">
        <f>CU143+CU147</f>
        <v>0</v>
      </c>
      <c r="CV142" s="155">
        <f>CV143+CV147</f>
        <v>0</v>
      </c>
      <c r="CW142" s="155">
        <f>CW143+CW147</f>
        <v>0</v>
      </c>
      <c r="CX142" s="155">
        <f>CX143+CX147</f>
        <v>535.4</v>
      </c>
      <c r="CY142" s="162">
        <f t="shared" si="108"/>
        <v>602.5</v>
      </c>
      <c r="CZ142" s="153">
        <f>CZ143+CZ147</f>
        <v>0</v>
      </c>
      <c r="DA142" s="153">
        <f>DA143+DA147</f>
        <v>0</v>
      </c>
      <c r="DB142" s="153">
        <f>DB143+DB147</f>
        <v>0</v>
      </c>
      <c r="DC142" s="153">
        <f>DC143+DC147</f>
        <v>602.5</v>
      </c>
      <c r="DD142" s="162">
        <f>DE142+DF142+DG142+DH142</f>
        <v>601</v>
      </c>
      <c r="DE142" s="153"/>
      <c r="DF142" s="153"/>
      <c r="DG142" s="153"/>
      <c r="DH142" s="153">
        <f>DH143+DH147</f>
        <v>601</v>
      </c>
      <c r="DI142" s="161">
        <f t="shared" si="95"/>
        <v>535.4</v>
      </c>
      <c r="DJ142" s="155">
        <f>DJ143+DJ147</f>
        <v>0</v>
      </c>
      <c r="DK142" s="155">
        <f>DK143+DK147</f>
        <v>0</v>
      </c>
      <c r="DL142" s="155">
        <f>DL143+DL147</f>
        <v>0</v>
      </c>
      <c r="DM142" s="155">
        <f>DM143+DM147</f>
        <v>535.4</v>
      </c>
      <c r="DN142" s="162">
        <f t="shared" si="109"/>
        <v>602.5</v>
      </c>
      <c r="DO142" s="153">
        <f>DO143+DO147</f>
        <v>0</v>
      </c>
      <c r="DP142" s="153">
        <f>DP143+DP147</f>
        <v>0</v>
      </c>
      <c r="DQ142" s="153">
        <f>DQ143+DQ147</f>
        <v>0</v>
      </c>
      <c r="DR142" s="153">
        <f>DR143+DR147</f>
        <v>602.5</v>
      </c>
    </row>
    <row r="143" spans="1:122" ht="84">
      <c r="A143" s="113" t="s">
        <v>164</v>
      </c>
      <c r="B143" s="14">
        <v>7801</v>
      </c>
      <c r="C143" s="93" t="s">
        <v>387</v>
      </c>
      <c r="D143" s="95" t="s">
        <v>387</v>
      </c>
      <c r="E143" s="93" t="s">
        <v>387</v>
      </c>
      <c r="F143" s="93" t="s">
        <v>387</v>
      </c>
      <c r="G143" s="93" t="s">
        <v>387</v>
      </c>
      <c r="H143" s="93" t="s">
        <v>387</v>
      </c>
      <c r="I143" s="93" t="s">
        <v>387</v>
      </c>
      <c r="J143" s="93" t="s">
        <v>387</v>
      </c>
      <c r="K143" s="93" t="s">
        <v>387</v>
      </c>
      <c r="L143" s="93" t="s">
        <v>387</v>
      </c>
      <c r="M143" s="93" t="s">
        <v>387</v>
      </c>
      <c r="N143" s="93" t="s">
        <v>387</v>
      </c>
      <c r="O143" s="93" t="s">
        <v>387</v>
      </c>
      <c r="P143" s="93" t="s">
        <v>387</v>
      </c>
      <c r="Q143" s="94" t="s">
        <v>387</v>
      </c>
      <c r="R143" s="94" t="s">
        <v>387</v>
      </c>
      <c r="S143" s="94" t="s">
        <v>387</v>
      </c>
      <c r="T143" s="94" t="s">
        <v>387</v>
      </c>
      <c r="U143" s="94" t="s">
        <v>387</v>
      </c>
      <c r="V143" s="94" t="s">
        <v>387</v>
      </c>
      <c r="W143" s="94" t="s">
        <v>387</v>
      </c>
      <c r="X143" s="93" t="s">
        <v>387</v>
      </c>
      <c r="Y143" s="93" t="s">
        <v>387</v>
      </c>
      <c r="Z143" s="93" t="s">
        <v>387</v>
      </c>
      <c r="AA143" s="93" t="s">
        <v>387</v>
      </c>
      <c r="AB143" s="93" t="s">
        <v>387</v>
      </c>
      <c r="AC143" s="8" t="s">
        <v>387</v>
      </c>
      <c r="AD143" s="8" t="s">
        <v>387</v>
      </c>
      <c r="AE143" s="8"/>
      <c r="AF143" s="8"/>
      <c r="AG143" s="162">
        <f>AI143+AK143+AM143+AO143</f>
        <v>601</v>
      </c>
      <c r="AH143" s="162">
        <f>AJ143+AL143+AN143+AP143</f>
        <v>601</v>
      </c>
      <c r="AI143" s="153">
        <f t="shared" ref="AI143:AT143" si="112">AI145</f>
        <v>0</v>
      </c>
      <c r="AJ143" s="153"/>
      <c r="AK143" s="153">
        <f t="shared" si="112"/>
        <v>0</v>
      </c>
      <c r="AL143" s="153"/>
      <c r="AM143" s="153">
        <f t="shared" si="112"/>
        <v>0</v>
      </c>
      <c r="AN143" s="153"/>
      <c r="AO143" s="153">
        <f t="shared" si="112"/>
        <v>601</v>
      </c>
      <c r="AP143" s="162">
        <v>601</v>
      </c>
      <c r="AQ143" s="161">
        <f t="shared" si="98"/>
        <v>535.4</v>
      </c>
      <c r="AR143" s="155">
        <f t="shared" si="112"/>
        <v>0</v>
      </c>
      <c r="AS143" s="155">
        <f t="shared" si="112"/>
        <v>0</v>
      </c>
      <c r="AT143" s="155">
        <f t="shared" si="112"/>
        <v>0</v>
      </c>
      <c r="AU143" s="155">
        <f>AU145+AU146</f>
        <v>535.4</v>
      </c>
      <c r="AV143" s="155">
        <f t="shared" ref="AV143:BE143" si="113">AV145+AV146</f>
        <v>602.5</v>
      </c>
      <c r="AW143" s="155">
        <f t="shared" si="113"/>
        <v>0</v>
      </c>
      <c r="AX143" s="155">
        <f t="shared" si="113"/>
        <v>0</v>
      </c>
      <c r="AY143" s="155">
        <f t="shared" si="113"/>
        <v>0</v>
      </c>
      <c r="AZ143" s="155">
        <f t="shared" si="113"/>
        <v>602.5</v>
      </c>
      <c r="BA143" s="155">
        <f t="shared" si="113"/>
        <v>602.5</v>
      </c>
      <c r="BB143" s="155">
        <f t="shared" si="113"/>
        <v>0</v>
      </c>
      <c r="BC143" s="155">
        <f t="shared" si="113"/>
        <v>0</v>
      </c>
      <c r="BD143" s="155">
        <f t="shared" si="113"/>
        <v>0</v>
      </c>
      <c r="BE143" s="155">
        <f t="shared" si="113"/>
        <v>602.5</v>
      </c>
      <c r="BF143" s="155">
        <f>BF145+BF146</f>
        <v>602.5</v>
      </c>
      <c r="BG143" s="155">
        <f>BG145+BG146</f>
        <v>0</v>
      </c>
      <c r="BH143" s="155">
        <f>BH145+BH146</f>
        <v>0</v>
      </c>
      <c r="BI143" s="155">
        <f>BI145+BI146</f>
        <v>0</v>
      </c>
      <c r="BJ143" s="155">
        <f>BJ145+BJ146</f>
        <v>602.5</v>
      </c>
      <c r="BK143" s="162">
        <f>BM143+BO143+BQ143+BS143</f>
        <v>601</v>
      </c>
      <c r="BL143" s="162">
        <f>BN143+BP143+BR143+BT143</f>
        <v>601</v>
      </c>
      <c r="BM143" s="153">
        <f>BM145</f>
        <v>0</v>
      </c>
      <c r="BN143" s="153"/>
      <c r="BO143" s="153">
        <f>BO145</f>
        <v>0</v>
      </c>
      <c r="BP143" s="153"/>
      <c r="BQ143" s="153">
        <f>BQ145</f>
        <v>0</v>
      </c>
      <c r="BR143" s="153"/>
      <c r="BS143" s="153">
        <f>BS145</f>
        <v>601</v>
      </c>
      <c r="BT143" s="162">
        <v>601</v>
      </c>
      <c r="BU143" s="161">
        <f t="shared" si="89"/>
        <v>535.4</v>
      </c>
      <c r="BV143" s="155">
        <f>BV145</f>
        <v>0</v>
      </c>
      <c r="BW143" s="155">
        <f>BW145</f>
        <v>0</v>
      </c>
      <c r="BX143" s="155">
        <f>BX145</f>
        <v>0</v>
      </c>
      <c r="BY143" s="155">
        <f>BY145+BY146</f>
        <v>535.4</v>
      </c>
      <c r="BZ143" s="155">
        <f t="shared" ref="BZ143:CN143" si="114">BZ145+BZ146</f>
        <v>602.5</v>
      </c>
      <c r="CA143" s="155">
        <f t="shared" si="114"/>
        <v>0</v>
      </c>
      <c r="CB143" s="155">
        <f t="shared" si="114"/>
        <v>0</v>
      </c>
      <c r="CC143" s="155">
        <f t="shared" si="114"/>
        <v>0</v>
      </c>
      <c r="CD143" s="155">
        <f t="shared" si="114"/>
        <v>602.5</v>
      </c>
      <c r="CE143" s="155">
        <f t="shared" si="114"/>
        <v>602.5</v>
      </c>
      <c r="CF143" s="155">
        <f t="shared" si="114"/>
        <v>0</v>
      </c>
      <c r="CG143" s="155">
        <f t="shared" si="114"/>
        <v>0</v>
      </c>
      <c r="CH143" s="155">
        <f t="shared" si="114"/>
        <v>0</v>
      </c>
      <c r="CI143" s="155">
        <f t="shared" si="114"/>
        <v>602.5</v>
      </c>
      <c r="CJ143" s="155">
        <f t="shared" si="114"/>
        <v>602.5</v>
      </c>
      <c r="CK143" s="155">
        <f t="shared" si="114"/>
        <v>0</v>
      </c>
      <c r="CL143" s="155">
        <f t="shared" si="114"/>
        <v>0</v>
      </c>
      <c r="CM143" s="155">
        <f t="shared" si="114"/>
        <v>0</v>
      </c>
      <c r="CN143" s="155">
        <f t="shared" si="114"/>
        <v>602.5</v>
      </c>
      <c r="CO143" s="162">
        <f>CP143+CQ143+CR143+CS143</f>
        <v>601</v>
      </c>
      <c r="CP143" s="153"/>
      <c r="CQ143" s="153"/>
      <c r="CR143" s="153"/>
      <c r="CS143" s="162">
        <v>601</v>
      </c>
      <c r="CT143" s="161">
        <f t="shared" si="93"/>
        <v>535.4</v>
      </c>
      <c r="CU143" s="155">
        <f>CU145</f>
        <v>0</v>
      </c>
      <c r="CV143" s="155">
        <f>CV145</f>
        <v>0</v>
      </c>
      <c r="CW143" s="155">
        <f>CW145</f>
        <v>0</v>
      </c>
      <c r="CX143" s="155">
        <f t="shared" ref="CX143:DC143" si="115">CX145+CX146</f>
        <v>535.4</v>
      </c>
      <c r="CY143" s="155">
        <f t="shared" si="115"/>
        <v>602.5</v>
      </c>
      <c r="CZ143" s="155">
        <f t="shared" si="115"/>
        <v>0</v>
      </c>
      <c r="DA143" s="155">
        <f t="shared" si="115"/>
        <v>0</v>
      </c>
      <c r="DB143" s="155">
        <f t="shared" si="115"/>
        <v>0</v>
      </c>
      <c r="DC143" s="155">
        <f t="shared" si="115"/>
        <v>602.5</v>
      </c>
      <c r="DD143" s="162">
        <f>DE143+DF143+DG143+DH143</f>
        <v>601</v>
      </c>
      <c r="DE143" s="153"/>
      <c r="DF143" s="153"/>
      <c r="DG143" s="153"/>
      <c r="DH143" s="162">
        <v>601</v>
      </c>
      <c r="DI143" s="161">
        <f t="shared" si="95"/>
        <v>535.4</v>
      </c>
      <c r="DJ143" s="155">
        <f>DJ145</f>
        <v>0</v>
      </c>
      <c r="DK143" s="155">
        <f>DK145</f>
        <v>0</v>
      </c>
      <c r="DL143" s="155">
        <f>DL145</f>
        <v>0</v>
      </c>
      <c r="DM143" s="155">
        <f t="shared" ref="DM143:DR143" si="116">DM145+DM146</f>
        <v>535.4</v>
      </c>
      <c r="DN143" s="155">
        <f t="shared" si="116"/>
        <v>602.5</v>
      </c>
      <c r="DO143" s="155">
        <f t="shared" si="116"/>
        <v>0</v>
      </c>
      <c r="DP143" s="155">
        <f t="shared" si="116"/>
        <v>0</v>
      </c>
      <c r="DQ143" s="155">
        <f t="shared" si="116"/>
        <v>0</v>
      </c>
      <c r="DR143" s="155">
        <f t="shared" si="116"/>
        <v>602.5</v>
      </c>
    </row>
    <row r="144" spans="1:122" ht="12.75" hidden="1" customHeight="1">
      <c r="A144" s="114" t="s">
        <v>92</v>
      </c>
      <c r="B144" s="15"/>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16"/>
      <c r="AD144" s="16"/>
      <c r="AE144" s="16"/>
      <c r="AF144" s="16"/>
      <c r="AG144" s="162">
        <f t="shared" si="97"/>
        <v>0</v>
      </c>
      <c r="AH144" s="165"/>
      <c r="AI144" s="160"/>
      <c r="AJ144" s="160"/>
      <c r="AK144" s="160"/>
      <c r="AL144" s="160"/>
      <c r="AM144" s="160"/>
      <c r="AN144" s="160"/>
      <c r="AO144" s="160"/>
      <c r="AP144" s="165"/>
      <c r="AQ144" s="161">
        <f t="shared" si="98"/>
        <v>0</v>
      </c>
      <c r="AR144" s="159"/>
      <c r="AS144" s="159"/>
      <c r="AT144" s="159"/>
      <c r="AU144" s="159"/>
      <c r="AV144" s="162">
        <f t="shared" si="99"/>
        <v>0</v>
      </c>
      <c r="AW144" s="160"/>
      <c r="AX144" s="160"/>
      <c r="AY144" s="160"/>
      <c r="AZ144" s="160"/>
      <c r="BA144" s="161">
        <f t="shared" si="100"/>
        <v>0</v>
      </c>
      <c r="BB144" s="159"/>
      <c r="BC144" s="159"/>
      <c r="BD144" s="159"/>
      <c r="BE144" s="159"/>
      <c r="BF144" s="161">
        <f t="shared" ref="BF144:BF150" si="117">BG144+BH144+BI144+BJ144</f>
        <v>0</v>
      </c>
      <c r="BG144" s="159"/>
      <c r="BH144" s="159"/>
      <c r="BI144" s="159"/>
      <c r="BJ144" s="159"/>
      <c r="BK144" s="162">
        <f t="shared" ref="BK144:BK150" si="118">BM144+BO144+BQ144+BS144</f>
        <v>0</v>
      </c>
      <c r="BL144" s="165"/>
      <c r="BM144" s="160"/>
      <c r="BN144" s="160"/>
      <c r="BO144" s="160"/>
      <c r="BP144" s="160"/>
      <c r="BQ144" s="160"/>
      <c r="BR144" s="160"/>
      <c r="BS144" s="160"/>
      <c r="BT144" s="165"/>
      <c r="BU144" s="161">
        <f t="shared" si="89"/>
        <v>0</v>
      </c>
      <c r="BV144" s="159"/>
      <c r="BW144" s="159"/>
      <c r="BX144" s="159"/>
      <c r="BY144" s="159"/>
      <c r="BZ144" s="162">
        <f t="shared" ref="BZ144:BZ150" si="119">CA144+CB144+CC144+CD144</f>
        <v>0</v>
      </c>
      <c r="CA144" s="160"/>
      <c r="CB144" s="160"/>
      <c r="CC144" s="160"/>
      <c r="CD144" s="160"/>
      <c r="CE144" s="161">
        <f t="shared" ref="CE144:CE150" si="120">CF144+CG144+CH144+CI144</f>
        <v>0</v>
      </c>
      <c r="CF144" s="159"/>
      <c r="CG144" s="159"/>
      <c r="CH144" s="159"/>
      <c r="CI144" s="159"/>
      <c r="CJ144" s="161">
        <f t="shared" ref="CJ144:CJ150" si="121">CK144+CL144+CM144+CN144</f>
        <v>0</v>
      </c>
      <c r="CK144" s="159"/>
      <c r="CL144" s="159"/>
      <c r="CM144" s="159"/>
      <c r="CN144" s="159"/>
      <c r="CO144" s="165"/>
      <c r="CP144" s="160"/>
      <c r="CQ144" s="160"/>
      <c r="CR144" s="160"/>
      <c r="CS144" s="165"/>
      <c r="CT144" s="161">
        <f t="shared" si="93"/>
        <v>0</v>
      </c>
      <c r="CU144" s="159"/>
      <c r="CV144" s="159"/>
      <c r="CW144" s="159"/>
      <c r="CX144" s="159"/>
      <c r="CY144" s="162">
        <f t="shared" ref="CY144:CY150" si="122">CZ144+DA144+DB144+DC144</f>
        <v>0</v>
      </c>
      <c r="CZ144" s="160"/>
      <c r="DA144" s="160"/>
      <c r="DB144" s="160"/>
      <c r="DC144" s="160"/>
      <c r="DD144" s="165"/>
      <c r="DE144" s="160"/>
      <c r="DF144" s="160"/>
      <c r="DG144" s="160"/>
      <c r="DH144" s="165"/>
      <c r="DI144" s="161">
        <f t="shared" si="95"/>
        <v>0</v>
      </c>
      <c r="DJ144" s="159"/>
      <c r="DK144" s="159"/>
      <c r="DL144" s="159"/>
      <c r="DM144" s="159"/>
      <c r="DN144" s="162">
        <f t="shared" ref="DN144:DN150" si="123">DO144+DP144+DQ144+DR144</f>
        <v>0</v>
      </c>
      <c r="DO144" s="160"/>
      <c r="DP144" s="160"/>
      <c r="DQ144" s="160"/>
      <c r="DR144" s="160"/>
    </row>
    <row r="145" spans="1:122" ht="68.25" customHeight="1">
      <c r="A145" s="1279" t="s">
        <v>87</v>
      </c>
      <c r="B145" s="1285">
        <v>7803</v>
      </c>
      <c r="C145" s="1052" t="s">
        <v>124</v>
      </c>
      <c r="D145" s="58" t="s">
        <v>390</v>
      </c>
      <c r="E145" s="1253" t="s">
        <v>125</v>
      </c>
      <c r="F145" s="59"/>
      <c r="G145" s="59"/>
      <c r="H145" s="59"/>
      <c r="I145" s="59"/>
      <c r="J145" s="59"/>
      <c r="K145" s="59"/>
      <c r="L145" s="59"/>
      <c r="M145" s="64" t="s">
        <v>123</v>
      </c>
      <c r="N145" s="60" t="s">
        <v>424</v>
      </c>
      <c r="O145" s="67" t="s">
        <v>74</v>
      </c>
      <c r="P145" s="59">
        <v>9</v>
      </c>
      <c r="Q145" s="59"/>
      <c r="R145" s="59"/>
      <c r="S145" s="59"/>
      <c r="T145" s="59"/>
      <c r="U145" s="59"/>
      <c r="V145" s="59"/>
      <c r="W145" s="442" t="s">
        <v>332</v>
      </c>
      <c r="X145" s="320" t="s">
        <v>333</v>
      </c>
      <c r="Y145" s="322" t="s">
        <v>334</v>
      </c>
      <c r="Z145" s="59"/>
      <c r="AA145" s="59"/>
      <c r="AB145" s="59"/>
      <c r="AC145" s="18"/>
      <c r="AD145" s="18" t="s">
        <v>156</v>
      </c>
      <c r="AE145" s="18" t="s">
        <v>404</v>
      </c>
      <c r="AF145" s="18" t="s">
        <v>416</v>
      </c>
      <c r="AG145" s="162">
        <f t="shared" si="97"/>
        <v>601</v>
      </c>
      <c r="AH145" s="162">
        <f t="shared" si="97"/>
        <v>601</v>
      </c>
      <c r="AI145" s="162"/>
      <c r="AJ145" s="162"/>
      <c r="AK145" s="162"/>
      <c r="AL145" s="162"/>
      <c r="AM145" s="162"/>
      <c r="AN145" s="162"/>
      <c r="AO145" s="162">
        <v>601</v>
      </c>
      <c r="AP145" s="162">
        <v>601</v>
      </c>
      <c r="AQ145" s="161">
        <f t="shared" si="98"/>
        <v>0</v>
      </c>
      <c r="AR145" s="161"/>
      <c r="AS145" s="161"/>
      <c r="AT145" s="161"/>
      <c r="AU145" s="161"/>
      <c r="AV145" s="162">
        <f t="shared" si="99"/>
        <v>0</v>
      </c>
      <c r="AW145" s="162"/>
      <c r="AX145" s="162"/>
      <c r="AY145" s="162"/>
      <c r="AZ145" s="162"/>
      <c r="BA145" s="161">
        <f t="shared" si="100"/>
        <v>0</v>
      </c>
      <c r="BB145" s="161"/>
      <c r="BC145" s="161"/>
      <c r="BD145" s="161"/>
      <c r="BE145" s="161"/>
      <c r="BF145" s="161">
        <f t="shared" si="117"/>
        <v>0</v>
      </c>
      <c r="BG145" s="161"/>
      <c r="BH145" s="161"/>
      <c r="BI145" s="161"/>
      <c r="BJ145" s="161"/>
      <c r="BK145" s="162">
        <f t="shared" si="118"/>
        <v>601</v>
      </c>
      <c r="BL145" s="162">
        <f>BN145+BP145+BR145+BT145</f>
        <v>601</v>
      </c>
      <c r="BM145" s="162"/>
      <c r="BN145" s="162"/>
      <c r="BO145" s="162"/>
      <c r="BP145" s="162"/>
      <c r="BQ145" s="162"/>
      <c r="BR145" s="162"/>
      <c r="BS145" s="162">
        <v>601</v>
      </c>
      <c r="BT145" s="162">
        <v>601</v>
      </c>
      <c r="BU145" s="161">
        <f t="shared" si="89"/>
        <v>0</v>
      </c>
      <c r="BV145" s="161"/>
      <c r="BW145" s="161"/>
      <c r="BX145" s="161"/>
      <c r="BY145" s="161"/>
      <c r="BZ145" s="162">
        <f t="shared" si="119"/>
        <v>0</v>
      </c>
      <c r="CA145" s="162"/>
      <c r="CB145" s="162"/>
      <c r="CC145" s="162"/>
      <c r="CD145" s="162"/>
      <c r="CE145" s="161">
        <f t="shared" si="120"/>
        <v>0</v>
      </c>
      <c r="CF145" s="161"/>
      <c r="CG145" s="161"/>
      <c r="CH145" s="161"/>
      <c r="CI145" s="161"/>
      <c r="CJ145" s="161">
        <f t="shared" si="121"/>
        <v>0</v>
      </c>
      <c r="CK145" s="161"/>
      <c r="CL145" s="161"/>
      <c r="CM145" s="161"/>
      <c r="CN145" s="161"/>
      <c r="CO145" s="162">
        <f>CP145+CQ145+CR145+CS145</f>
        <v>601</v>
      </c>
      <c r="CP145" s="162"/>
      <c r="CQ145" s="162"/>
      <c r="CR145" s="162"/>
      <c r="CS145" s="162">
        <v>601</v>
      </c>
      <c r="CT145" s="161">
        <f t="shared" si="93"/>
        <v>0</v>
      </c>
      <c r="CU145" s="161"/>
      <c r="CV145" s="161"/>
      <c r="CW145" s="161"/>
      <c r="CX145" s="161"/>
      <c r="CY145" s="162">
        <f t="shared" si="122"/>
        <v>0</v>
      </c>
      <c r="CZ145" s="162"/>
      <c r="DA145" s="162"/>
      <c r="DB145" s="162"/>
      <c r="DC145" s="162"/>
      <c r="DD145" s="162">
        <f>DE145+DF145+DG145+DH145</f>
        <v>601</v>
      </c>
      <c r="DE145" s="162"/>
      <c r="DF145" s="162"/>
      <c r="DG145" s="162"/>
      <c r="DH145" s="162">
        <v>601</v>
      </c>
      <c r="DI145" s="161">
        <f t="shared" si="95"/>
        <v>0</v>
      </c>
      <c r="DJ145" s="161"/>
      <c r="DK145" s="161"/>
      <c r="DL145" s="161"/>
      <c r="DM145" s="161"/>
      <c r="DN145" s="162">
        <f t="shared" si="123"/>
        <v>0</v>
      </c>
      <c r="DO145" s="162"/>
      <c r="DP145" s="162"/>
      <c r="DQ145" s="162"/>
      <c r="DR145" s="162"/>
    </row>
    <row r="146" spans="1:122" ht="13.5" customHeight="1">
      <c r="A146" s="1280"/>
      <c r="B146" s="1286"/>
      <c r="C146" s="1053"/>
      <c r="D146" s="12"/>
      <c r="E146" s="1255"/>
      <c r="F146" s="12"/>
      <c r="G146" s="12"/>
      <c r="H146" s="12"/>
      <c r="I146" s="12"/>
      <c r="J146" s="12"/>
      <c r="K146" s="12"/>
      <c r="L146" s="12"/>
      <c r="M146" s="12"/>
      <c r="N146" s="12"/>
      <c r="O146" s="12"/>
      <c r="P146" s="12"/>
      <c r="Q146" s="12"/>
      <c r="R146" s="12"/>
      <c r="S146" s="12"/>
      <c r="T146" s="12"/>
      <c r="U146" s="12"/>
      <c r="V146" s="12"/>
      <c r="W146" s="442"/>
      <c r="X146" s="320"/>
      <c r="Y146" s="322"/>
      <c r="Z146" s="12"/>
      <c r="AA146" s="12"/>
      <c r="AB146" s="12"/>
      <c r="AC146" s="12"/>
      <c r="AD146" s="18" t="s">
        <v>156</v>
      </c>
      <c r="AE146" s="18" t="s">
        <v>202</v>
      </c>
      <c r="AF146" s="18" t="s">
        <v>416</v>
      </c>
      <c r="AG146" s="162">
        <f t="shared" si="97"/>
        <v>0</v>
      </c>
      <c r="AH146" s="162"/>
      <c r="AI146" s="153"/>
      <c r="AJ146" s="153"/>
      <c r="AK146" s="153"/>
      <c r="AL146" s="153"/>
      <c r="AM146" s="153"/>
      <c r="AN146" s="153"/>
      <c r="AO146" s="153"/>
      <c r="AP146" s="162"/>
      <c r="AQ146" s="161">
        <f t="shared" si="98"/>
        <v>535.4</v>
      </c>
      <c r="AR146" s="155"/>
      <c r="AS146" s="155"/>
      <c r="AT146" s="155"/>
      <c r="AU146" s="155">
        <v>535.4</v>
      </c>
      <c r="AV146" s="162">
        <f t="shared" si="99"/>
        <v>602.5</v>
      </c>
      <c r="AW146" s="153"/>
      <c r="AX146" s="153"/>
      <c r="AY146" s="153"/>
      <c r="AZ146" s="153">
        <v>602.5</v>
      </c>
      <c r="BA146" s="161">
        <f t="shared" si="100"/>
        <v>602.5</v>
      </c>
      <c r="BB146" s="155"/>
      <c r="BC146" s="155"/>
      <c r="BD146" s="155"/>
      <c r="BE146" s="155">
        <v>602.5</v>
      </c>
      <c r="BF146" s="161">
        <f t="shared" si="117"/>
        <v>602.5</v>
      </c>
      <c r="BG146" s="155"/>
      <c r="BH146" s="155"/>
      <c r="BI146" s="155"/>
      <c r="BJ146" s="155">
        <v>602.5</v>
      </c>
      <c r="BK146" s="162">
        <f t="shared" si="118"/>
        <v>0</v>
      </c>
      <c r="BL146" s="162"/>
      <c r="BM146" s="153"/>
      <c r="BN146" s="153"/>
      <c r="BO146" s="153"/>
      <c r="BP146" s="153"/>
      <c r="BQ146" s="153"/>
      <c r="BR146" s="153"/>
      <c r="BS146" s="153"/>
      <c r="BT146" s="162"/>
      <c r="BU146" s="161">
        <f t="shared" si="89"/>
        <v>535.4</v>
      </c>
      <c r="BV146" s="155"/>
      <c r="BW146" s="155"/>
      <c r="BX146" s="155"/>
      <c r="BY146" s="155">
        <v>535.4</v>
      </c>
      <c r="BZ146" s="162">
        <f t="shared" si="119"/>
        <v>602.5</v>
      </c>
      <c r="CA146" s="153"/>
      <c r="CB146" s="153"/>
      <c r="CC146" s="153"/>
      <c r="CD146" s="153">
        <v>602.5</v>
      </c>
      <c r="CE146" s="161">
        <f t="shared" si="120"/>
        <v>602.5</v>
      </c>
      <c r="CF146" s="155"/>
      <c r="CG146" s="155"/>
      <c r="CH146" s="155"/>
      <c r="CI146" s="155">
        <v>602.5</v>
      </c>
      <c r="CJ146" s="161">
        <f t="shared" si="121"/>
        <v>602.5</v>
      </c>
      <c r="CK146" s="155"/>
      <c r="CL146" s="155"/>
      <c r="CM146" s="155"/>
      <c r="CN146" s="155">
        <v>602.5</v>
      </c>
      <c r="CO146" s="162"/>
      <c r="CP146" s="153"/>
      <c r="CQ146" s="153"/>
      <c r="CR146" s="153"/>
      <c r="CS146" s="162"/>
      <c r="CT146" s="161">
        <f t="shared" si="93"/>
        <v>535.4</v>
      </c>
      <c r="CU146" s="155"/>
      <c r="CV146" s="155"/>
      <c r="CW146" s="155"/>
      <c r="CX146" s="155">
        <v>535.4</v>
      </c>
      <c r="CY146" s="162">
        <f t="shared" si="122"/>
        <v>602.5</v>
      </c>
      <c r="CZ146" s="153"/>
      <c r="DA146" s="153"/>
      <c r="DB146" s="153"/>
      <c r="DC146" s="153">
        <v>602.5</v>
      </c>
      <c r="DD146" s="162"/>
      <c r="DE146" s="153"/>
      <c r="DF146" s="153"/>
      <c r="DG146" s="153"/>
      <c r="DH146" s="162"/>
      <c r="DI146" s="161">
        <f t="shared" si="95"/>
        <v>535.4</v>
      </c>
      <c r="DJ146" s="155"/>
      <c r="DK146" s="155"/>
      <c r="DL146" s="155"/>
      <c r="DM146" s="155">
        <v>535.4</v>
      </c>
      <c r="DN146" s="162">
        <f t="shared" si="123"/>
        <v>602.5</v>
      </c>
      <c r="DO146" s="153"/>
      <c r="DP146" s="153"/>
      <c r="DQ146" s="153"/>
      <c r="DR146" s="153">
        <v>602.5</v>
      </c>
    </row>
    <row r="147" spans="1:122" ht="37.5" customHeight="1">
      <c r="A147" s="113" t="s">
        <v>373</v>
      </c>
      <c r="B147" s="14">
        <v>7900</v>
      </c>
      <c r="C147" s="8" t="s">
        <v>387</v>
      </c>
      <c r="D147" s="25" t="s">
        <v>387</v>
      </c>
      <c r="E147" s="8" t="s">
        <v>387</v>
      </c>
      <c r="F147" s="8" t="s">
        <v>387</v>
      </c>
      <c r="G147" s="8" t="s">
        <v>387</v>
      </c>
      <c r="H147" s="8" t="s">
        <v>387</v>
      </c>
      <c r="I147" s="8" t="s">
        <v>387</v>
      </c>
      <c r="J147" s="8" t="s">
        <v>387</v>
      </c>
      <c r="K147" s="8" t="s">
        <v>387</v>
      </c>
      <c r="L147" s="8" t="s">
        <v>387</v>
      </c>
      <c r="M147" s="8" t="s">
        <v>387</v>
      </c>
      <c r="N147" s="8" t="s">
        <v>387</v>
      </c>
      <c r="O147" s="8" t="s">
        <v>387</v>
      </c>
      <c r="P147" s="8" t="s">
        <v>387</v>
      </c>
      <c r="Q147" s="11" t="s">
        <v>387</v>
      </c>
      <c r="R147" s="11" t="s">
        <v>387</v>
      </c>
      <c r="S147" s="11" t="s">
        <v>387</v>
      </c>
      <c r="T147" s="11" t="s">
        <v>387</v>
      </c>
      <c r="U147" s="11" t="s">
        <v>387</v>
      </c>
      <c r="V147" s="11" t="s">
        <v>387</v>
      </c>
      <c r="W147" s="11" t="s">
        <v>387</v>
      </c>
      <c r="X147" s="8" t="s">
        <v>387</v>
      </c>
      <c r="Y147" s="8" t="s">
        <v>387</v>
      </c>
      <c r="Z147" s="8" t="s">
        <v>387</v>
      </c>
      <c r="AA147" s="8" t="s">
        <v>387</v>
      </c>
      <c r="AB147" s="8" t="s">
        <v>387</v>
      </c>
      <c r="AC147" s="8" t="s">
        <v>387</v>
      </c>
      <c r="AD147" s="8" t="s">
        <v>387</v>
      </c>
      <c r="AE147" s="8"/>
      <c r="AF147" s="8"/>
      <c r="AG147" s="162">
        <f t="shared" si="97"/>
        <v>0</v>
      </c>
      <c r="AH147" s="162"/>
      <c r="AI147" s="153"/>
      <c r="AJ147" s="153"/>
      <c r="AK147" s="153"/>
      <c r="AL147" s="153"/>
      <c r="AM147" s="153"/>
      <c r="AN147" s="153"/>
      <c r="AO147" s="153"/>
      <c r="AP147" s="162"/>
      <c r="AQ147" s="161">
        <f t="shared" si="98"/>
        <v>0</v>
      </c>
      <c r="AR147" s="155"/>
      <c r="AS147" s="155"/>
      <c r="AT147" s="155"/>
      <c r="AU147" s="155"/>
      <c r="AV147" s="162">
        <f t="shared" si="99"/>
        <v>0</v>
      </c>
      <c r="AW147" s="153"/>
      <c r="AX147" s="153"/>
      <c r="AY147" s="153"/>
      <c r="AZ147" s="153"/>
      <c r="BA147" s="161">
        <f t="shared" si="100"/>
        <v>0</v>
      </c>
      <c r="BB147" s="155"/>
      <c r="BC147" s="155"/>
      <c r="BD147" s="155"/>
      <c r="BE147" s="155"/>
      <c r="BF147" s="161">
        <f t="shared" si="117"/>
        <v>0</v>
      </c>
      <c r="BG147" s="155"/>
      <c r="BH147" s="155"/>
      <c r="BI147" s="155"/>
      <c r="BJ147" s="155"/>
      <c r="BK147" s="162">
        <f t="shared" si="118"/>
        <v>0</v>
      </c>
      <c r="BL147" s="162"/>
      <c r="BM147" s="153"/>
      <c r="BN147" s="153"/>
      <c r="BO147" s="153"/>
      <c r="BP147" s="153"/>
      <c r="BQ147" s="153"/>
      <c r="BR147" s="153"/>
      <c r="BS147" s="153"/>
      <c r="BT147" s="162"/>
      <c r="BU147" s="161">
        <f t="shared" si="89"/>
        <v>0</v>
      </c>
      <c r="BV147" s="155"/>
      <c r="BW147" s="155"/>
      <c r="BX147" s="155"/>
      <c r="BY147" s="155"/>
      <c r="BZ147" s="162">
        <f t="shared" si="119"/>
        <v>0</v>
      </c>
      <c r="CA147" s="153"/>
      <c r="CB147" s="153"/>
      <c r="CC147" s="153"/>
      <c r="CD147" s="153"/>
      <c r="CE147" s="161">
        <f t="shared" si="120"/>
        <v>0</v>
      </c>
      <c r="CF147" s="155"/>
      <c r="CG147" s="155"/>
      <c r="CH147" s="155"/>
      <c r="CI147" s="155"/>
      <c r="CJ147" s="161">
        <f t="shared" si="121"/>
        <v>0</v>
      </c>
      <c r="CK147" s="155"/>
      <c r="CL147" s="155"/>
      <c r="CM147" s="155"/>
      <c r="CN147" s="155"/>
      <c r="CO147" s="162"/>
      <c r="CP147" s="153"/>
      <c r="CQ147" s="153"/>
      <c r="CR147" s="153"/>
      <c r="CS147" s="162"/>
      <c r="CT147" s="161">
        <f t="shared" si="93"/>
        <v>0</v>
      </c>
      <c r="CU147" s="155"/>
      <c r="CV147" s="155"/>
      <c r="CW147" s="155"/>
      <c r="CX147" s="155"/>
      <c r="CY147" s="162">
        <f t="shared" si="122"/>
        <v>0</v>
      </c>
      <c r="CZ147" s="153"/>
      <c r="DA147" s="153"/>
      <c r="DB147" s="153"/>
      <c r="DC147" s="153"/>
      <c r="DD147" s="162"/>
      <c r="DE147" s="153"/>
      <c r="DF147" s="153"/>
      <c r="DG147" s="153"/>
      <c r="DH147" s="162"/>
      <c r="DI147" s="161">
        <f t="shared" si="95"/>
        <v>0</v>
      </c>
      <c r="DJ147" s="155"/>
      <c r="DK147" s="155"/>
      <c r="DL147" s="155"/>
      <c r="DM147" s="155"/>
      <c r="DN147" s="162">
        <f t="shared" si="123"/>
        <v>0</v>
      </c>
      <c r="DO147" s="153"/>
      <c r="DP147" s="153"/>
      <c r="DQ147" s="153"/>
      <c r="DR147" s="153"/>
    </row>
    <row r="148" spans="1:122" ht="11.25" hidden="1" customHeight="1">
      <c r="A148" s="114" t="s">
        <v>92</v>
      </c>
      <c r="B148" s="15">
        <v>7901</v>
      </c>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2">
        <f t="shared" si="97"/>
        <v>0</v>
      </c>
      <c r="AH148" s="165"/>
      <c r="AI148" s="160"/>
      <c r="AJ148" s="160"/>
      <c r="AK148" s="160"/>
      <c r="AL148" s="160"/>
      <c r="AM148" s="160"/>
      <c r="AN148" s="160"/>
      <c r="AO148" s="160"/>
      <c r="AP148" s="165"/>
      <c r="AQ148" s="161">
        <f t="shared" si="98"/>
        <v>0</v>
      </c>
      <c r="AR148" s="159"/>
      <c r="AS148" s="159"/>
      <c r="AT148" s="159"/>
      <c r="AU148" s="159"/>
      <c r="AV148" s="162">
        <f t="shared" si="99"/>
        <v>0</v>
      </c>
      <c r="AW148" s="160"/>
      <c r="AX148" s="160"/>
      <c r="AY148" s="160"/>
      <c r="AZ148" s="160"/>
      <c r="BA148" s="161">
        <f t="shared" si="100"/>
        <v>0</v>
      </c>
      <c r="BB148" s="159"/>
      <c r="BC148" s="159"/>
      <c r="BD148" s="159"/>
      <c r="BE148" s="159"/>
      <c r="BF148" s="161">
        <f t="shared" si="117"/>
        <v>0</v>
      </c>
      <c r="BG148" s="159"/>
      <c r="BH148" s="159"/>
      <c r="BI148" s="159"/>
      <c r="BJ148" s="159"/>
      <c r="BK148" s="162">
        <f t="shared" si="118"/>
        <v>0</v>
      </c>
      <c r="BL148" s="165"/>
      <c r="BM148" s="160"/>
      <c r="BN148" s="160"/>
      <c r="BO148" s="160"/>
      <c r="BP148" s="160"/>
      <c r="BQ148" s="160"/>
      <c r="BR148" s="160"/>
      <c r="BS148" s="160"/>
      <c r="BT148" s="165"/>
      <c r="BU148" s="161">
        <f t="shared" si="89"/>
        <v>0</v>
      </c>
      <c r="BV148" s="159"/>
      <c r="BW148" s="159"/>
      <c r="BX148" s="159"/>
      <c r="BY148" s="159"/>
      <c r="BZ148" s="162">
        <f t="shared" si="119"/>
        <v>0</v>
      </c>
      <c r="CA148" s="160"/>
      <c r="CB148" s="160"/>
      <c r="CC148" s="160"/>
      <c r="CD148" s="160"/>
      <c r="CE148" s="161">
        <f t="shared" si="120"/>
        <v>0</v>
      </c>
      <c r="CF148" s="159"/>
      <c r="CG148" s="159"/>
      <c r="CH148" s="159"/>
      <c r="CI148" s="159"/>
      <c r="CJ148" s="161">
        <f t="shared" si="121"/>
        <v>0</v>
      </c>
      <c r="CK148" s="159"/>
      <c r="CL148" s="159"/>
      <c r="CM148" s="159"/>
      <c r="CN148" s="159"/>
      <c r="CO148" s="165"/>
      <c r="CP148" s="160"/>
      <c r="CQ148" s="160"/>
      <c r="CR148" s="160"/>
      <c r="CS148" s="165"/>
      <c r="CT148" s="161">
        <f t="shared" si="93"/>
        <v>0</v>
      </c>
      <c r="CU148" s="159"/>
      <c r="CV148" s="159"/>
      <c r="CW148" s="159"/>
      <c r="CX148" s="159"/>
      <c r="CY148" s="162">
        <f t="shared" si="122"/>
        <v>0</v>
      </c>
      <c r="CZ148" s="160"/>
      <c r="DA148" s="160"/>
      <c r="DB148" s="160"/>
      <c r="DC148" s="160"/>
      <c r="DD148" s="165"/>
      <c r="DE148" s="160"/>
      <c r="DF148" s="160"/>
      <c r="DG148" s="160"/>
      <c r="DH148" s="165"/>
      <c r="DI148" s="161">
        <f t="shared" si="95"/>
        <v>0</v>
      </c>
      <c r="DJ148" s="159"/>
      <c r="DK148" s="159"/>
      <c r="DL148" s="159"/>
      <c r="DM148" s="159"/>
      <c r="DN148" s="162">
        <f t="shared" si="123"/>
        <v>0</v>
      </c>
      <c r="DO148" s="160"/>
      <c r="DP148" s="160"/>
      <c r="DQ148" s="160"/>
      <c r="DR148" s="160"/>
    </row>
    <row r="149" spans="1:122" ht="12.75" hidden="1" customHeight="1">
      <c r="A149" s="115" t="s">
        <v>93</v>
      </c>
      <c r="B149" s="17"/>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62">
        <f t="shared" si="97"/>
        <v>0</v>
      </c>
      <c r="AH149" s="162"/>
      <c r="AI149" s="162"/>
      <c r="AJ149" s="162"/>
      <c r="AK149" s="162"/>
      <c r="AL149" s="162"/>
      <c r="AM149" s="162"/>
      <c r="AN149" s="162"/>
      <c r="AO149" s="162"/>
      <c r="AP149" s="162"/>
      <c r="AQ149" s="161">
        <f t="shared" si="98"/>
        <v>0</v>
      </c>
      <c r="AR149" s="161"/>
      <c r="AS149" s="161"/>
      <c r="AT149" s="161"/>
      <c r="AU149" s="161"/>
      <c r="AV149" s="162">
        <f t="shared" si="99"/>
        <v>0</v>
      </c>
      <c r="AW149" s="162"/>
      <c r="AX149" s="162"/>
      <c r="AY149" s="162"/>
      <c r="AZ149" s="162"/>
      <c r="BA149" s="161">
        <f t="shared" si="100"/>
        <v>0</v>
      </c>
      <c r="BB149" s="161"/>
      <c r="BC149" s="161"/>
      <c r="BD149" s="161"/>
      <c r="BE149" s="161"/>
      <c r="BF149" s="161">
        <f t="shared" si="117"/>
        <v>0</v>
      </c>
      <c r="BG149" s="161"/>
      <c r="BH149" s="161"/>
      <c r="BI149" s="161"/>
      <c r="BJ149" s="161"/>
      <c r="BK149" s="162">
        <f t="shared" si="118"/>
        <v>0</v>
      </c>
      <c r="BL149" s="162"/>
      <c r="BM149" s="162"/>
      <c r="BN149" s="162"/>
      <c r="BO149" s="162"/>
      <c r="BP149" s="162"/>
      <c r="BQ149" s="162"/>
      <c r="BR149" s="162"/>
      <c r="BS149" s="162"/>
      <c r="BT149" s="162"/>
      <c r="BU149" s="161">
        <f t="shared" si="89"/>
        <v>0</v>
      </c>
      <c r="BV149" s="161"/>
      <c r="BW149" s="161"/>
      <c r="BX149" s="161"/>
      <c r="BY149" s="161"/>
      <c r="BZ149" s="162">
        <f t="shared" si="119"/>
        <v>0</v>
      </c>
      <c r="CA149" s="162"/>
      <c r="CB149" s="162"/>
      <c r="CC149" s="162"/>
      <c r="CD149" s="162"/>
      <c r="CE149" s="161">
        <f t="shared" si="120"/>
        <v>0</v>
      </c>
      <c r="CF149" s="161"/>
      <c r="CG149" s="161"/>
      <c r="CH149" s="161"/>
      <c r="CI149" s="161"/>
      <c r="CJ149" s="161">
        <f t="shared" si="121"/>
        <v>0</v>
      </c>
      <c r="CK149" s="161"/>
      <c r="CL149" s="161"/>
      <c r="CM149" s="161"/>
      <c r="CN149" s="161"/>
      <c r="CO149" s="162"/>
      <c r="CP149" s="162"/>
      <c r="CQ149" s="162"/>
      <c r="CR149" s="162"/>
      <c r="CS149" s="162"/>
      <c r="CT149" s="161">
        <f t="shared" si="93"/>
        <v>0</v>
      </c>
      <c r="CU149" s="161"/>
      <c r="CV149" s="161"/>
      <c r="CW149" s="161"/>
      <c r="CX149" s="161"/>
      <c r="CY149" s="162">
        <f t="shared" si="122"/>
        <v>0</v>
      </c>
      <c r="CZ149" s="162"/>
      <c r="DA149" s="162"/>
      <c r="DB149" s="162"/>
      <c r="DC149" s="162"/>
      <c r="DD149" s="162"/>
      <c r="DE149" s="162"/>
      <c r="DF149" s="162"/>
      <c r="DG149" s="162"/>
      <c r="DH149" s="162"/>
      <c r="DI149" s="161">
        <f t="shared" si="95"/>
        <v>0</v>
      </c>
      <c r="DJ149" s="161"/>
      <c r="DK149" s="161"/>
      <c r="DL149" s="161"/>
      <c r="DM149" s="161"/>
      <c r="DN149" s="162">
        <f t="shared" si="123"/>
        <v>0</v>
      </c>
      <c r="DO149" s="162"/>
      <c r="DP149" s="162"/>
      <c r="DQ149" s="162"/>
      <c r="DR149" s="162"/>
    </row>
    <row r="150" spans="1:122" ht="37.5" customHeight="1">
      <c r="A150" s="113" t="s">
        <v>465</v>
      </c>
      <c r="B150" s="29">
        <v>8000</v>
      </c>
      <c r="C150" s="16"/>
      <c r="D150" s="16"/>
      <c r="E150" s="16"/>
      <c r="F150" s="16"/>
      <c r="G150" s="16"/>
      <c r="H150" s="16"/>
      <c r="I150" s="16"/>
      <c r="J150" s="16"/>
      <c r="K150" s="16"/>
      <c r="L150" s="16"/>
      <c r="M150" s="16"/>
      <c r="N150" s="16"/>
      <c r="O150" s="16"/>
      <c r="P150" s="16"/>
      <c r="Q150" s="21"/>
      <c r="R150" s="21"/>
      <c r="S150" s="21"/>
      <c r="T150" s="21"/>
      <c r="U150" s="21"/>
      <c r="V150" s="21"/>
      <c r="W150" s="21"/>
      <c r="X150" s="16"/>
      <c r="Y150" s="16"/>
      <c r="Z150" s="16"/>
      <c r="AA150" s="16"/>
      <c r="AB150" s="16"/>
      <c r="AC150" s="16"/>
      <c r="AD150" s="548" t="s">
        <v>338</v>
      </c>
      <c r="AE150" s="548" t="s">
        <v>364</v>
      </c>
      <c r="AF150" s="548" t="s">
        <v>422</v>
      </c>
      <c r="AG150" s="162">
        <f t="shared" si="97"/>
        <v>0</v>
      </c>
      <c r="AH150" s="165"/>
      <c r="AI150" s="160"/>
      <c r="AJ150" s="160"/>
      <c r="AK150" s="160"/>
      <c r="AL150" s="160"/>
      <c r="AM150" s="160"/>
      <c r="AN150" s="160"/>
      <c r="AO150" s="160"/>
      <c r="AP150" s="165"/>
      <c r="AQ150" s="161">
        <f t="shared" si="98"/>
        <v>0</v>
      </c>
      <c r="AR150" s="159"/>
      <c r="AS150" s="159"/>
      <c r="AT150" s="159"/>
      <c r="AU150" s="159">
        <v>0</v>
      </c>
      <c r="AV150" s="162">
        <f t="shared" si="99"/>
        <v>75.599999999999994</v>
      </c>
      <c r="AW150" s="160"/>
      <c r="AX150" s="160"/>
      <c r="AY150" s="160"/>
      <c r="AZ150" s="160">
        <v>75.599999999999994</v>
      </c>
      <c r="BA150" s="161">
        <f t="shared" si="100"/>
        <v>151.6</v>
      </c>
      <c r="BB150" s="159"/>
      <c r="BC150" s="159"/>
      <c r="BD150" s="159"/>
      <c r="BE150" s="159">
        <v>151.6</v>
      </c>
      <c r="BF150" s="161">
        <f t="shared" si="117"/>
        <v>151.6</v>
      </c>
      <c r="BG150" s="159"/>
      <c r="BH150" s="159"/>
      <c r="BI150" s="159"/>
      <c r="BJ150" s="159">
        <v>151.6</v>
      </c>
      <c r="BK150" s="162">
        <f t="shared" si="118"/>
        <v>0</v>
      </c>
      <c r="BL150" s="165"/>
      <c r="BM150" s="160"/>
      <c r="BN150" s="160"/>
      <c r="BO150" s="160"/>
      <c r="BP150" s="160"/>
      <c r="BQ150" s="160"/>
      <c r="BR150" s="160"/>
      <c r="BS150" s="160"/>
      <c r="BT150" s="165"/>
      <c r="BU150" s="161">
        <f t="shared" si="89"/>
        <v>0</v>
      </c>
      <c r="BV150" s="159"/>
      <c r="BW150" s="159"/>
      <c r="BX150" s="159"/>
      <c r="BY150" s="159">
        <v>0</v>
      </c>
      <c r="BZ150" s="162">
        <f t="shared" si="119"/>
        <v>75.599999999999994</v>
      </c>
      <c r="CA150" s="160"/>
      <c r="CB150" s="160"/>
      <c r="CC150" s="160"/>
      <c r="CD150" s="160">
        <v>75.599999999999994</v>
      </c>
      <c r="CE150" s="161">
        <f t="shared" si="120"/>
        <v>151.6</v>
      </c>
      <c r="CF150" s="159"/>
      <c r="CG150" s="159"/>
      <c r="CH150" s="159"/>
      <c r="CI150" s="159">
        <v>151.6</v>
      </c>
      <c r="CJ150" s="161">
        <f t="shared" si="121"/>
        <v>151.6</v>
      </c>
      <c r="CK150" s="159"/>
      <c r="CL150" s="159"/>
      <c r="CM150" s="159"/>
      <c r="CN150" s="159">
        <v>151.6</v>
      </c>
      <c r="CO150" s="165"/>
      <c r="CP150" s="160"/>
      <c r="CQ150" s="160"/>
      <c r="CR150" s="160"/>
      <c r="CS150" s="165"/>
      <c r="CT150" s="161">
        <f t="shared" si="93"/>
        <v>0</v>
      </c>
      <c r="CU150" s="159"/>
      <c r="CV150" s="159"/>
      <c r="CW150" s="159"/>
      <c r="CX150" s="159">
        <v>0</v>
      </c>
      <c r="CY150" s="162">
        <f t="shared" si="122"/>
        <v>75.599999999999994</v>
      </c>
      <c r="CZ150" s="160"/>
      <c r="DA150" s="160"/>
      <c r="DB150" s="160"/>
      <c r="DC150" s="160">
        <v>75.599999999999994</v>
      </c>
      <c r="DD150" s="165"/>
      <c r="DE150" s="160"/>
      <c r="DF150" s="160"/>
      <c r="DG150" s="160"/>
      <c r="DH150" s="165"/>
      <c r="DI150" s="161">
        <f t="shared" si="95"/>
        <v>0</v>
      </c>
      <c r="DJ150" s="159"/>
      <c r="DK150" s="159"/>
      <c r="DL150" s="159"/>
      <c r="DM150" s="159">
        <v>0</v>
      </c>
      <c r="DN150" s="162">
        <f t="shared" si="123"/>
        <v>75.599999999999994</v>
      </c>
      <c r="DO150" s="160"/>
      <c r="DP150" s="160"/>
      <c r="DQ150" s="160"/>
      <c r="DR150" s="160">
        <v>75.599999999999994</v>
      </c>
    </row>
    <row r="151" spans="1:122" ht="24.75" thickBot="1">
      <c r="A151" s="113" t="s">
        <v>374</v>
      </c>
      <c r="B151" s="26"/>
      <c r="C151" s="27" t="s">
        <v>387</v>
      </c>
      <c r="D151" s="27" t="s">
        <v>387</v>
      </c>
      <c r="E151" s="27" t="s">
        <v>387</v>
      </c>
      <c r="F151" s="27" t="s">
        <v>387</v>
      </c>
      <c r="G151" s="27" t="s">
        <v>387</v>
      </c>
      <c r="H151" s="27" t="s">
        <v>387</v>
      </c>
      <c r="I151" s="27" t="s">
        <v>387</v>
      </c>
      <c r="J151" s="27" t="s">
        <v>387</v>
      </c>
      <c r="K151" s="27" t="s">
        <v>387</v>
      </c>
      <c r="L151" s="27" t="s">
        <v>387</v>
      </c>
      <c r="M151" s="27" t="s">
        <v>387</v>
      </c>
      <c r="N151" s="27" t="s">
        <v>387</v>
      </c>
      <c r="O151" s="27" t="s">
        <v>387</v>
      </c>
      <c r="P151" s="27" t="s">
        <v>387</v>
      </c>
      <c r="Q151" s="28" t="s">
        <v>387</v>
      </c>
      <c r="R151" s="28" t="s">
        <v>387</v>
      </c>
      <c r="S151" s="28" t="s">
        <v>387</v>
      </c>
      <c r="T151" s="28" t="s">
        <v>387</v>
      </c>
      <c r="U151" s="28" t="s">
        <v>387</v>
      </c>
      <c r="V151" s="28" t="s">
        <v>387</v>
      </c>
      <c r="W151" s="28" t="s">
        <v>387</v>
      </c>
      <c r="X151" s="27" t="s">
        <v>387</v>
      </c>
      <c r="Y151" s="27" t="s">
        <v>387</v>
      </c>
      <c r="Z151" s="27" t="s">
        <v>387</v>
      </c>
      <c r="AA151" s="27" t="s">
        <v>387</v>
      </c>
      <c r="AB151" s="27" t="s">
        <v>387</v>
      </c>
      <c r="AC151" s="27" t="s">
        <v>387</v>
      </c>
      <c r="AD151" s="27" t="s">
        <v>387</v>
      </c>
      <c r="AE151" s="27"/>
      <c r="AF151" s="27"/>
      <c r="AG151" s="169">
        <f t="shared" ref="AG151:AQ151" si="124">AG20</f>
        <v>4840.4999999999991</v>
      </c>
      <c r="AH151" s="169">
        <f t="shared" si="124"/>
        <v>4161.8999999999996</v>
      </c>
      <c r="AI151" s="169">
        <f t="shared" si="124"/>
        <v>82.899999999999991</v>
      </c>
      <c r="AJ151" s="169">
        <f t="shared" si="124"/>
        <v>82.899999999999991</v>
      </c>
      <c r="AK151" s="169">
        <f t="shared" si="124"/>
        <v>478.9</v>
      </c>
      <c r="AL151" s="169">
        <f t="shared" si="124"/>
        <v>469.99999999999994</v>
      </c>
      <c r="AM151" s="169">
        <f t="shared" si="124"/>
        <v>0</v>
      </c>
      <c r="AN151" s="169"/>
      <c r="AO151" s="169">
        <f t="shared" si="124"/>
        <v>4278.7</v>
      </c>
      <c r="AP151" s="169">
        <f t="shared" si="124"/>
        <v>3609</v>
      </c>
      <c r="AQ151" s="170">
        <f t="shared" si="124"/>
        <v>4426.3</v>
      </c>
      <c r="AR151" s="170">
        <f t="shared" ref="AR151:BE151" si="125">AR20</f>
        <v>90.1</v>
      </c>
      <c r="AS151" s="170">
        <f t="shared" si="125"/>
        <v>984.7</v>
      </c>
      <c r="AT151" s="170">
        <f t="shared" si="125"/>
        <v>0</v>
      </c>
      <c r="AU151" s="170">
        <f t="shared" si="125"/>
        <v>3351.5000000000005</v>
      </c>
      <c r="AV151" s="170">
        <f t="shared" si="125"/>
        <v>3759.9</v>
      </c>
      <c r="AW151" s="170">
        <f t="shared" si="125"/>
        <v>89</v>
      </c>
      <c r="AX151" s="170">
        <f t="shared" si="125"/>
        <v>647.29999999999995</v>
      </c>
      <c r="AY151" s="170">
        <f t="shared" si="125"/>
        <v>0</v>
      </c>
      <c r="AZ151" s="170">
        <f t="shared" si="125"/>
        <v>3023.6</v>
      </c>
      <c r="BA151" s="170">
        <f t="shared" si="125"/>
        <v>3766</v>
      </c>
      <c r="BB151" s="170">
        <f t="shared" si="125"/>
        <v>89</v>
      </c>
      <c r="BC151" s="170">
        <f t="shared" si="125"/>
        <v>645.79999999999995</v>
      </c>
      <c r="BD151" s="170">
        <f t="shared" si="125"/>
        <v>0</v>
      </c>
      <c r="BE151" s="170">
        <f t="shared" si="125"/>
        <v>2664.7000000000003</v>
      </c>
      <c r="BF151" s="170">
        <f>BF20</f>
        <v>3766</v>
      </c>
      <c r="BG151" s="170">
        <f>BG20</f>
        <v>89</v>
      </c>
      <c r="BH151" s="170">
        <f>BH20</f>
        <v>645.79999999999995</v>
      </c>
      <c r="BI151" s="170">
        <f>BI20</f>
        <v>0</v>
      </c>
      <c r="BJ151" s="170">
        <f>BJ20</f>
        <v>2664.7000000000003</v>
      </c>
      <c r="BK151" s="169">
        <f t="shared" ref="BK151:BQ151" si="126">BK20</f>
        <v>4097.6000000000004</v>
      </c>
      <c r="BL151" s="169">
        <f t="shared" si="126"/>
        <v>3719.1000000000004</v>
      </c>
      <c r="BM151" s="169">
        <f t="shared" si="126"/>
        <v>82.899999999999991</v>
      </c>
      <c r="BN151" s="169">
        <f t="shared" si="126"/>
        <v>82.899999999999991</v>
      </c>
      <c r="BO151" s="169">
        <f t="shared" si="126"/>
        <v>296.7</v>
      </c>
      <c r="BP151" s="169">
        <f t="shared" si="126"/>
        <v>287.79999999999995</v>
      </c>
      <c r="BQ151" s="169">
        <f t="shared" si="126"/>
        <v>0</v>
      </c>
      <c r="BR151" s="169"/>
      <c r="BS151" s="169">
        <f>BS20</f>
        <v>3718</v>
      </c>
      <c r="BT151" s="169">
        <f>BT20</f>
        <v>3348.3999999999996</v>
      </c>
      <c r="BU151" s="170">
        <f t="shared" ref="BU151:CQ151" si="127">BU20</f>
        <v>4132.2</v>
      </c>
      <c r="BV151" s="170">
        <f t="shared" si="127"/>
        <v>90.1</v>
      </c>
      <c r="BW151" s="170">
        <f t="shared" si="127"/>
        <v>937.6</v>
      </c>
      <c r="BX151" s="170">
        <f t="shared" si="127"/>
        <v>0</v>
      </c>
      <c r="BY151" s="170">
        <f t="shared" si="127"/>
        <v>3104.5000000000005</v>
      </c>
      <c r="BZ151" s="170">
        <f t="shared" si="127"/>
        <v>3759.9</v>
      </c>
      <c r="CA151" s="170">
        <f t="shared" si="127"/>
        <v>89</v>
      </c>
      <c r="CB151" s="170">
        <f t="shared" si="127"/>
        <v>647.29999999999995</v>
      </c>
      <c r="CC151" s="170">
        <f t="shared" si="127"/>
        <v>0</v>
      </c>
      <c r="CD151" s="170">
        <f t="shared" si="127"/>
        <v>3023.6</v>
      </c>
      <c r="CE151" s="170">
        <f t="shared" si="127"/>
        <v>3766</v>
      </c>
      <c r="CF151" s="170">
        <f t="shared" si="127"/>
        <v>89</v>
      </c>
      <c r="CG151" s="170">
        <f t="shared" si="127"/>
        <v>645.79999999999995</v>
      </c>
      <c r="CH151" s="170">
        <f t="shared" si="127"/>
        <v>0</v>
      </c>
      <c r="CI151" s="170">
        <f t="shared" si="127"/>
        <v>2664.7000000000003</v>
      </c>
      <c r="CJ151" s="170">
        <f t="shared" si="127"/>
        <v>3766</v>
      </c>
      <c r="CK151" s="170">
        <f t="shared" si="127"/>
        <v>89</v>
      </c>
      <c r="CL151" s="170">
        <f t="shared" si="127"/>
        <v>645.79999999999995</v>
      </c>
      <c r="CM151" s="170">
        <f t="shared" si="127"/>
        <v>0</v>
      </c>
      <c r="CN151" s="170">
        <f t="shared" si="127"/>
        <v>2664.7000000000003</v>
      </c>
      <c r="CO151" s="169">
        <f t="shared" si="127"/>
        <v>4161.8999999999996</v>
      </c>
      <c r="CP151" s="169">
        <f t="shared" si="127"/>
        <v>82.899999999999991</v>
      </c>
      <c r="CQ151" s="169">
        <f t="shared" si="127"/>
        <v>469.99999999999994</v>
      </c>
      <c r="CR151" s="169"/>
      <c r="CS151" s="169">
        <f t="shared" ref="CS151:DF151" si="128">CS20</f>
        <v>3609</v>
      </c>
      <c r="CT151" s="170">
        <f t="shared" si="128"/>
        <v>4426.3</v>
      </c>
      <c r="CU151" s="170">
        <f t="shared" si="128"/>
        <v>90.1</v>
      </c>
      <c r="CV151" s="170">
        <f t="shared" si="128"/>
        <v>984.7</v>
      </c>
      <c r="CW151" s="170">
        <f t="shared" si="128"/>
        <v>0</v>
      </c>
      <c r="CX151" s="170">
        <f t="shared" si="128"/>
        <v>3351.5000000000005</v>
      </c>
      <c r="CY151" s="170">
        <f t="shared" si="128"/>
        <v>3759.9</v>
      </c>
      <c r="CZ151" s="170">
        <f t="shared" si="128"/>
        <v>89</v>
      </c>
      <c r="DA151" s="170">
        <f t="shared" si="128"/>
        <v>647.29999999999995</v>
      </c>
      <c r="DB151" s="170">
        <f t="shared" si="128"/>
        <v>0</v>
      </c>
      <c r="DC151" s="170">
        <f t="shared" si="128"/>
        <v>3023.6</v>
      </c>
      <c r="DD151" s="169">
        <f t="shared" si="128"/>
        <v>3719.1000000000004</v>
      </c>
      <c r="DE151" s="169">
        <f t="shared" si="128"/>
        <v>82.899999999999991</v>
      </c>
      <c r="DF151" s="169">
        <f t="shared" si="128"/>
        <v>287.79999999999995</v>
      </c>
      <c r="DG151" s="169"/>
      <c r="DH151" s="169">
        <f>DH20</f>
        <v>3348.3999999999996</v>
      </c>
      <c r="DI151" s="170">
        <f t="shared" ref="DI151:DR151" si="129">DI20</f>
        <v>4132.2</v>
      </c>
      <c r="DJ151" s="170">
        <f t="shared" si="129"/>
        <v>90.1</v>
      </c>
      <c r="DK151" s="170">
        <f t="shared" si="129"/>
        <v>937.6</v>
      </c>
      <c r="DL151" s="170">
        <f t="shared" si="129"/>
        <v>0</v>
      </c>
      <c r="DM151" s="170">
        <f t="shared" si="129"/>
        <v>3104.5000000000005</v>
      </c>
      <c r="DN151" s="170">
        <f t="shared" si="129"/>
        <v>3759.9</v>
      </c>
      <c r="DO151" s="170">
        <f t="shared" si="129"/>
        <v>89</v>
      </c>
      <c r="DP151" s="170">
        <f t="shared" si="129"/>
        <v>647.29999999999995</v>
      </c>
      <c r="DQ151" s="170">
        <f t="shared" si="129"/>
        <v>0</v>
      </c>
      <c r="DR151" s="170">
        <f t="shared" si="129"/>
        <v>3023.6</v>
      </c>
    </row>
    <row r="153" spans="1:122" ht="9.75" customHeight="1"/>
    <row r="154" spans="1:122" s="46" customFormat="1" ht="16.5">
      <c r="A154" s="52" t="s">
        <v>172</v>
      </c>
      <c r="B154" s="42"/>
      <c r="C154" s="43" t="s">
        <v>185</v>
      </c>
      <c r="D154" s="43"/>
      <c r="E154" s="43"/>
      <c r="F154" s="43"/>
      <c r="G154" s="44"/>
      <c r="H154" s="43"/>
      <c r="I154" s="43"/>
      <c r="J154" s="43"/>
      <c r="K154" s="44"/>
      <c r="L154" s="44"/>
      <c r="M154" s="43"/>
      <c r="N154" s="43"/>
      <c r="O154" s="43"/>
      <c r="P154" s="43"/>
      <c r="Q154" s="44"/>
      <c r="R154" s="44"/>
      <c r="S154" s="44"/>
      <c r="T154" s="44"/>
      <c r="U154" s="44"/>
      <c r="V154" s="44"/>
      <c r="W154" s="44"/>
      <c r="X154" s="44"/>
      <c r="Y154" s="44"/>
      <c r="Z154" s="44"/>
      <c r="AA154" s="44"/>
      <c r="AB154" s="44"/>
      <c r="AC154" s="44"/>
      <c r="AD154" s="45"/>
      <c r="AE154" s="43"/>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row>
    <row r="156" spans="1:122" s="46" customFormat="1" ht="16.5">
      <c r="A156" s="54" t="s">
        <v>173</v>
      </c>
      <c r="B156" s="49"/>
      <c r="C156" s="135" t="s">
        <v>186</v>
      </c>
      <c r="D156" s="49"/>
      <c r="E156" s="49"/>
      <c r="F156" s="48"/>
      <c r="G156" s="48"/>
      <c r="H156" s="43"/>
      <c r="I156" s="43"/>
      <c r="J156" s="43"/>
      <c r="K156" s="48"/>
      <c r="L156" s="48"/>
      <c r="M156" s="43"/>
      <c r="N156" s="43"/>
      <c r="O156" s="43"/>
      <c r="P156" s="43"/>
      <c r="Q156" s="48"/>
      <c r="R156" s="48"/>
      <c r="S156" s="48"/>
      <c r="T156" s="48"/>
      <c r="U156" s="48"/>
      <c r="V156" s="48"/>
      <c r="W156" s="50"/>
      <c r="X156" s="44"/>
      <c r="Y156" s="44"/>
      <c r="Z156" s="48"/>
      <c r="AA156" s="48"/>
      <c r="AB156" s="48"/>
      <c r="AC156" s="48"/>
      <c r="AD156" s="51"/>
      <c r="AE156" s="110"/>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row>
    <row r="157" spans="1:122" s="35" customFormat="1">
      <c r="AG157" s="35">
        <v>4840.5</v>
      </c>
      <c r="AH157" s="35">
        <v>4161.8999999999996</v>
      </c>
      <c r="AI157" s="35">
        <v>82.9</v>
      </c>
      <c r="AK157" s="35">
        <v>478.9</v>
      </c>
      <c r="AO157" s="35">
        <v>3518.4</v>
      </c>
      <c r="AQ157" s="35">
        <v>4426.3</v>
      </c>
      <c r="AR157" s="35">
        <v>90.1</v>
      </c>
      <c r="AS157" s="35">
        <v>984.7</v>
      </c>
      <c r="AV157" s="35">
        <v>3759.9</v>
      </c>
      <c r="AW157" s="35">
        <v>89.05</v>
      </c>
      <c r="AX157" s="35">
        <v>647.29999999999995</v>
      </c>
      <c r="BA157" s="35">
        <v>3766</v>
      </c>
      <c r="BB157" s="35">
        <v>89.05</v>
      </c>
      <c r="BC157" s="35">
        <v>645.79999999999995</v>
      </c>
      <c r="BK157" s="35">
        <v>4097.7</v>
      </c>
      <c r="BL157" s="35">
        <v>3719</v>
      </c>
      <c r="BU157" s="35">
        <v>4132.2</v>
      </c>
    </row>
    <row r="159" spans="1:122" s="34" customFormat="1">
      <c r="AG159" s="34">
        <f>AG151-AG157</f>
        <v>0</v>
      </c>
      <c r="AH159" s="34">
        <f>AH151-AH157</f>
        <v>0</v>
      </c>
      <c r="AI159" s="34">
        <f>AI151-AI157</f>
        <v>0</v>
      </c>
      <c r="AK159" s="34">
        <f>AK151-AK157</f>
        <v>0</v>
      </c>
      <c r="AQ159" s="34">
        <f>AQ157-AQ151</f>
        <v>0</v>
      </c>
      <c r="AR159" s="34">
        <f t="shared" ref="AR159:BD159" si="130">AR157-AR151</f>
        <v>0</v>
      </c>
      <c r="AS159" s="34">
        <f t="shared" si="130"/>
        <v>0</v>
      </c>
      <c r="AT159" s="34">
        <f t="shared" si="130"/>
        <v>0</v>
      </c>
      <c r="AV159" s="34">
        <f t="shared" si="130"/>
        <v>0</v>
      </c>
      <c r="AW159" s="34">
        <f t="shared" si="130"/>
        <v>4.9999999999997158E-2</v>
      </c>
      <c r="AX159" s="34">
        <f t="shared" si="130"/>
        <v>0</v>
      </c>
      <c r="AY159" s="34">
        <f t="shared" si="130"/>
        <v>0</v>
      </c>
      <c r="BA159" s="34">
        <f t="shared" si="130"/>
        <v>0</v>
      </c>
      <c r="BB159" s="34">
        <f t="shared" si="130"/>
        <v>4.9999999999997158E-2</v>
      </c>
      <c r="BC159" s="34">
        <f t="shared" si="130"/>
        <v>0</v>
      </c>
      <c r="BD159" s="34">
        <f t="shared" si="130"/>
        <v>0</v>
      </c>
    </row>
  </sheetData>
  <mergeCells count="245">
    <mergeCell ref="A145:A146"/>
    <mergeCell ref="A67:A74"/>
    <mergeCell ref="A88:A89"/>
    <mergeCell ref="C75:C80"/>
    <mergeCell ref="B75:B80"/>
    <mergeCell ref="A129:A131"/>
    <mergeCell ref="A104:A108"/>
    <mergeCell ref="C98:C108"/>
    <mergeCell ref="A100:A103"/>
    <mergeCell ref="E129:E131"/>
    <mergeCell ref="E98:E100"/>
    <mergeCell ref="D98:D100"/>
    <mergeCell ref="D129:D131"/>
    <mergeCell ref="Y98:Y99"/>
    <mergeCell ref="Z98:Z108"/>
    <mergeCell ref="X98:X99"/>
    <mergeCell ref="A51:A59"/>
    <mergeCell ref="D75:D80"/>
    <mergeCell ref="B51:B61"/>
    <mergeCell ref="C51:C61"/>
    <mergeCell ref="A75:A80"/>
    <mergeCell ref="X129:X131"/>
    <mergeCell ref="M98:M108"/>
    <mergeCell ref="W98:W108"/>
    <mergeCell ref="M71:M74"/>
    <mergeCell ref="W32:W34"/>
    <mergeCell ref="AB129:AB131"/>
    <mergeCell ref="AA129:AA131"/>
    <mergeCell ref="Y129:Y131"/>
    <mergeCell ref="AB98:AB99"/>
    <mergeCell ref="Z129:Z131"/>
    <mergeCell ref="B145:B146"/>
    <mergeCell ref="C129:C131"/>
    <mergeCell ref="C145:C146"/>
    <mergeCell ref="B104:B108"/>
    <mergeCell ref="W129:W131"/>
    <mergeCell ref="M129:M131"/>
    <mergeCell ref="E145:E146"/>
    <mergeCell ref="B129:B131"/>
    <mergeCell ref="C35:C48"/>
    <mergeCell ref="C32:C34"/>
    <mergeCell ref="F92:F93"/>
    <mergeCell ref="B100:B103"/>
    <mergeCell ref="E75:E80"/>
    <mergeCell ref="W75:W80"/>
    <mergeCell ref="W35:W48"/>
    <mergeCell ref="A35:A48"/>
    <mergeCell ref="A32:A34"/>
    <mergeCell ref="B32:B34"/>
    <mergeCell ref="B35:B48"/>
    <mergeCell ref="C11:V11"/>
    <mergeCell ref="W11:AB11"/>
    <mergeCell ref="F12:I12"/>
    <mergeCell ref="J12:L12"/>
    <mergeCell ref="M25:M30"/>
    <mergeCell ref="W25:W30"/>
    <mergeCell ref="D35:D48"/>
    <mergeCell ref="E35:E48"/>
    <mergeCell ref="D25:D30"/>
    <mergeCell ref="AA35:AA41"/>
    <mergeCell ref="E25:E30"/>
    <mergeCell ref="X35:X48"/>
    <mergeCell ref="M35:M48"/>
    <mergeCell ref="BA13:BE13"/>
    <mergeCell ref="BB14:BB18"/>
    <mergeCell ref="W13:W18"/>
    <mergeCell ref="S13:S18"/>
    <mergeCell ref="AM14:AM18"/>
    <mergeCell ref="AE13:AE18"/>
    <mergeCell ref="AC9:AC18"/>
    <mergeCell ref="U13:U18"/>
    <mergeCell ref="AD9:AF12"/>
    <mergeCell ref="W12:Y12"/>
    <mergeCell ref="AW13:AW18"/>
    <mergeCell ref="AP14:AP18"/>
    <mergeCell ref="AK13:AL13"/>
    <mergeCell ref="AO13:AP13"/>
    <mergeCell ref="AG13:AH13"/>
    <mergeCell ref="AM13:AN13"/>
    <mergeCell ref="R13:R18"/>
    <mergeCell ref="N13:N18"/>
    <mergeCell ref="P13:P18"/>
    <mergeCell ref="M13:M18"/>
    <mergeCell ref="A25:A31"/>
    <mergeCell ref="B25:B31"/>
    <mergeCell ref="C25:C30"/>
    <mergeCell ref="G13:G18"/>
    <mergeCell ref="D13:D18"/>
    <mergeCell ref="I13:I18"/>
    <mergeCell ref="X75:X80"/>
    <mergeCell ref="Z25:Z30"/>
    <mergeCell ref="Z75:Z80"/>
    <mergeCell ref="AK14:AK18"/>
    <mergeCell ref="AD13:AD18"/>
    <mergeCell ref="AF13:AF18"/>
    <mergeCell ref="X25:X30"/>
    <mergeCell ref="Y75:Y80"/>
    <mergeCell ref="Y25:Y30"/>
    <mergeCell ref="AJ14:AJ18"/>
    <mergeCell ref="AB75:AB80"/>
    <mergeCell ref="AB35:AB41"/>
    <mergeCell ref="Y35:Y48"/>
    <mergeCell ref="Z51:Z60"/>
    <mergeCell ref="AB13:AB18"/>
    <mergeCell ref="Z35:Z48"/>
    <mergeCell ref="AA13:AA18"/>
    <mergeCell ref="AA75:AA80"/>
    <mergeCell ref="AA25:AA30"/>
    <mergeCell ref="C9:AB10"/>
    <mergeCell ref="M51:M60"/>
    <mergeCell ref="W51:W61"/>
    <mergeCell ref="X13:X18"/>
    <mergeCell ref="J13:J18"/>
    <mergeCell ref="K13:K18"/>
    <mergeCell ref="H13:H18"/>
    <mergeCell ref="L13:L18"/>
    <mergeCell ref="F13:F18"/>
    <mergeCell ref="O13:O18"/>
    <mergeCell ref="T13:T18"/>
    <mergeCell ref="V13:V18"/>
    <mergeCell ref="BK12:BT12"/>
    <mergeCell ref="BK9:CN11"/>
    <mergeCell ref="AN14:AN18"/>
    <mergeCell ref="AL14:AL18"/>
    <mergeCell ref="AG14:AG18"/>
    <mergeCell ref="AI14:AI18"/>
    <mergeCell ref="AG9:BJ9"/>
    <mergeCell ref="BD14:BD18"/>
    <mergeCell ref="BF13:BJ13"/>
    <mergeCell ref="Z12:AB12"/>
    <mergeCell ref="Z13:Z18"/>
    <mergeCell ref="AH14:AH18"/>
    <mergeCell ref="AG12:AP12"/>
    <mergeCell ref="AV12:AZ12"/>
    <mergeCell ref="AQ12:AU12"/>
    <mergeCell ref="BA12:BJ12"/>
    <mergeCell ref="BE14:BE18"/>
    <mergeCell ref="AQ13:AQ18"/>
    <mergeCell ref="A3:BE4"/>
    <mergeCell ref="A5:AX5"/>
    <mergeCell ref="T12:V12"/>
    <mergeCell ref="B9:B18"/>
    <mergeCell ref="A9:A18"/>
    <mergeCell ref="AR13:AR18"/>
    <mergeCell ref="AY13:AY18"/>
    <mergeCell ref="C13:C18"/>
    <mergeCell ref="C12:E12"/>
    <mergeCell ref="E13:E18"/>
    <mergeCell ref="BA14:BA18"/>
    <mergeCell ref="AO14:AO18"/>
    <mergeCell ref="Y13:Y18"/>
    <mergeCell ref="AT13:AT18"/>
    <mergeCell ref="AV13:AV18"/>
    <mergeCell ref="AZ13:AZ18"/>
    <mergeCell ref="AI13:AJ13"/>
    <mergeCell ref="AX13:AX18"/>
    <mergeCell ref="AS13:AS18"/>
    <mergeCell ref="AU13:AU18"/>
    <mergeCell ref="BL14:BL18"/>
    <mergeCell ref="BP14:BP18"/>
    <mergeCell ref="M12:P12"/>
    <mergeCell ref="BG14:BG18"/>
    <mergeCell ref="BI14:BI18"/>
    <mergeCell ref="BH14:BH18"/>
    <mergeCell ref="BF14:BF18"/>
    <mergeCell ref="BC14:BC18"/>
    <mergeCell ref="Q12:S12"/>
    <mergeCell ref="Q13:Q18"/>
    <mergeCell ref="BM13:BN13"/>
    <mergeCell ref="BO13:BP13"/>
    <mergeCell ref="BQ13:BR13"/>
    <mergeCell ref="BO14:BO18"/>
    <mergeCell ref="BJ14:BJ18"/>
    <mergeCell ref="BK13:BL13"/>
    <mergeCell ref="BM14:BM18"/>
    <mergeCell ref="BN14:BN18"/>
    <mergeCell ref="BR14:BR18"/>
    <mergeCell ref="BK14:BK18"/>
    <mergeCell ref="CD13:CD18"/>
    <mergeCell ref="CC13:CC18"/>
    <mergeCell ref="CA13:CA18"/>
    <mergeCell ref="BU13:BU18"/>
    <mergeCell ref="BT14:BT18"/>
    <mergeCell ref="BQ14:BQ18"/>
    <mergeCell ref="BS13:BT13"/>
    <mergeCell ref="BS14:BS18"/>
    <mergeCell ref="BU12:BY12"/>
    <mergeCell ref="BV13:BV18"/>
    <mergeCell ref="BW13:BW18"/>
    <mergeCell ref="BX13:BX18"/>
    <mergeCell ref="BZ13:BZ18"/>
    <mergeCell ref="CL14:CL18"/>
    <mergeCell ref="CI14:CI18"/>
    <mergeCell ref="CH14:CH18"/>
    <mergeCell ref="CB13:CB18"/>
    <mergeCell ref="CF14:CF18"/>
    <mergeCell ref="BZ12:CD12"/>
    <mergeCell ref="BY13:BY18"/>
    <mergeCell ref="CJ13:CN13"/>
    <mergeCell ref="CE14:CE18"/>
    <mergeCell ref="CE13:CI13"/>
    <mergeCell ref="CG14:CG18"/>
    <mergeCell ref="CN14:CN18"/>
    <mergeCell ref="CJ14:CJ18"/>
    <mergeCell ref="CK14:CK18"/>
    <mergeCell ref="CM14:CM18"/>
    <mergeCell ref="CO12:CS12"/>
    <mergeCell ref="CY12:DC12"/>
    <mergeCell ref="CT13:CT18"/>
    <mergeCell ref="CU13:CU18"/>
    <mergeCell ref="CV13:CV18"/>
    <mergeCell ref="CZ13:CZ18"/>
    <mergeCell ref="CY13:CY18"/>
    <mergeCell ref="CS13:CS18"/>
    <mergeCell ref="CW13:CW18"/>
    <mergeCell ref="DA13:DA18"/>
    <mergeCell ref="CE12:CN12"/>
    <mergeCell ref="CO9:DC11"/>
    <mergeCell ref="DD9:DR11"/>
    <mergeCell ref="DO13:DO18"/>
    <mergeCell ref="DP13:DP18"/>
    <mergeCell ref="DD13:DD18"/>
    <mergeCell ref="CT12:CX12"/>
    <mergeCell ref="CX13:CX18"/>
    <mergeCell ref="DR13:DR18"/>
    <mergeCell ref="DK13:DK18"/>
    <mergeCell ref="CO13:CO18"/>
    <mergeCell ref="CP13:CP18"/>
    <mergeCell ref="CQ13:CQ18"/>
    <mergeCell ref="CR13:CR18"/>
    <mergeCell ref="DL13:DL18"/>
    <mergeCell ref="DM13:DM18"/>
    <mergeCell ref="DB13:DB18"/>
    <mergeCell ref="DC13:DC18"/>
    <mergeCell ref="DH13:DH18"/>
    <mergeCell ref="DE13:DE18"/>
    <mergeCell ref="DQ13:DQ18"/>
    <mergeCell ref="DD12:DH12"/>
    <mergeCell ref="DI12:DM12"/>
    <mergeCell ref="DN12:DR12"/>
    <mergeCell ref="DI13:DI18"/>
    <mergeCell ref="DJ13:DJ18"/>
    <mergeCell ref="DN13:DN18"/>
    <mergeCell ref="DF13:DF18"/>
    <mergeCell ref="DG13:DG18"/>
  </mergeCells>
  <phoneticPr fontId="0" type="noConversion"/>
  <pageMargins left="0.75" right="0.28000000000000003" top="0.49" bottom="0.51" header="0.5" footer="0.5"/>
  <pageSetup paperSize="9" scale="55" orientation="landscape" r:id="rId1"/>
  <headerFooter alignWithMargins="0"/>
</worksheet>
</file>

<file path=xl/worksheets/sheet12.xml><?xml version="1.0" encoding="utf-8"?>
<worksheet xmlns="http://schemas.openxmlformats.org/spreadsheetml/2006/main" xmlns:r="http://schemas.openxmlformats.org/officeDocument/2006/relationships">
  <dimension ref="A3:DR164"/>
  <sheetViews>
    <sheetView view="pageBreakPreview" topLeftCell="A144" zoomScaleNormal="75" zoomScaleSheetLayoutView="100" workbookViewId="0">
      <selection activeCell="AD155" sqref="AD155:AF155"/>
    </sheetView>
  </sheetViews>
  <sheetFormatPr defaultRowHeight="12.75"/>
  <cols>
    <col min="1" max="1" width="40.7109375" style="2" customWidth="1"/>
    <col min="2" max="2" width="5.7109375" style="2" customWidth="1"/>
    <col min="3" max="3" width="14.42578125" style="2" customWidth="1"/>
    <col min="4" max="4" width="3.7109375" style="2" customWidth="1"/>
    <col min="5" max="5" width="4.7109375" style="2" customWidth="1"/>
    <col min="6" max="6" width="0.28515625" style="2" hidden="1" customWidth="1"/>
    <col min="7" max="7" width="6.85546875" style="2" hidden="1" customWidth="1"/>
    <col min="8" max="8" width="6.42578125" style="2" hidden="1" customWidth="1"/>
    <col min="9" max="9" width="6.140625" style="2" hidden="1" customWidth="1"/>
    <col min="10" max="10" width="6.5703125" style="2" hidden="1" customWidth="1"/>
    <col min="11" max="12" width="7.28515625" style="2" hidden="1" customWidth="1"/>
    <col min="13" max="13" width="6.85546875" style="2" hidden="1" customWidth="1"/>
    <col min="14" max="14" width="6.7109375" style="2" hidden="1" customWidth="1"/>
    <col min="15" max="15" width="6.85546875" style="2" hidden="1" customWidth="1"/>
    <col min="16" max="16" width="7.5703125" style="2" hidden="1" customWidth="1"/>
    <col min="17" max="17" width="7.7109375" style="2" hidden="1" customWidth="1"/>
    <col min="18" max="18" width="7.5703125" style="2" hidden="1" customWidth="1"/>
    <col min="19" max="20" width="8" style="2" hidden="1" customWidth="1"/>
    <col min="21" max="21" width="7.5703125" style="2" hidden="1" customWidth="1"/>
    <col min="22" max="22" width="6.28515625" style="2" hidden="1" customWidth="1"/>
    <col min="23" max="23" width="12.42578125" style="2" customWidth="1"/>
    <col min="24" max="24" width="3.28515625" style="2" customWidth="1"/>
    <col min="25" max="25" width="4.28515625" style="2" customWidth="1"/>
    <col min="26" max="26" width="14.5703125" style="2" hidden="1" customWidth="1"/>
    <col min="27" max="27" width="3.7109375" style="2" hidden="1" customWidth="1"/>
    <col min="28" max="28" width="3.85546875" style="2" hidden="1" customWidth="1"/>
    <col min="29" max="29" width="6.140625" style="2" hidden="1" customWidth="1"/>
    <col min="30" max="30" width="5.28515625" style="2" customWidth="1"/>
    <col min="31" max="31" width="11.140625" style="2" customWidth="1"/>
    <col min="32" max="32" width="4.28515625" style="2" customWidth="1"/>
    <col min="33" max="34" width="7.42578125" style="2" customWidth="1"/>
    <col min="35" max="36" width="5.85546875" style="2" customWidth="1"/>
    <col min="37" max="37" width="7.42578125" style="2" customWidth="1"/>
    <col min="38" max="38" width="7" style="2" customWidth="1"/>
    <col min="39" max="40" width="4.5703125" style="2" customWidth="1"/>
    <col min="41" max="42" width="7.140625" style="2" customWidth="1"/>
    <col min="43" max="43" width="7.85546875" style="2" customWidth="1"/>
    <col min="44" max="44" width="6.140625" style="2" customWidth="1"/>
    <col min="45" max="45" width="6.42578125" style="2" customWidth="1"/>
    <col min="46" max="46" width="4.85546875" style="2" customWidth="1"/>
    <col min="47" max="48" width="7.140625" style="2" customWidth="1"/>
    <col min="49" max="49" width="6.140625" style="2" customWidth="1"/>
    <col min="50" max="50" width="6" style="2" customWidth="1"/>
    <col min="51" max="51" width="5.140625" style="2" customWidth="1"/>
    <col min="52" max="52" width="7" style="2" customWidth="1"/>
    <col min="53" max="53" width="6.85546875" style="2" customWidth="1"/>
    <col min="54" max="54" width="5.7109375" style="2" customWidth="1"/>
    <col min="55" max="55" width="6.42578125" style="2" customWidth="1"/>
    <col min="56" max="56" width="4.7109375" style="2" customWidth="1"/>
    <col min="57" max="57" width="6.85546875" style="2" customWidth="1"/>
    <col min="58" max="58" width="7.5703125" style="2" customWidth="1"/>
    <col min="59" max="60" width="6.85546875" style="2" customWidth="1"/>
    <col min="61" max="61" width="4.85546875" style="2" customWidth="1"/>
    <col min="62" max="62" width="8" style="2" customWidth="1"/>
    <col min="63" max="63" width="7.85546875" style="2" customWidth="1"/>
    <col min="64" max="64" width="7.5703125" style="2" customWidth="1"/>
    <col min="65" max="65" width="6.5703125" style="2" customWidth="1"/>
    <col min="66" max="66" width="6.140625" style="2" customWidth="1"/>
    <col min="67" max="68" width="7" style="2" customWidth="1"/>
    <col min="69" max="69" width="4.85546875" style="2" customWidth="1"/>
    <col min="70" max="70" width="6" style="2" customWidth="1"/>
    <col min="71" max="71" width="7.28515625" style="2" customWidth="1"/>
    <col min="72" max="72" width="7.5703125" style="2" customWidth="1"/>
    <col min="73" max="74" width="7.140625" style="2" customWidth="1"/>
    <col min="75" max="75" width="6.85546875" style="2" customWidth="1"/>
    <col min="76" max="76" width="4.5703125" style="2" customWidth="1"/>
    <col min="77" max="78" width="7.85546875" style="2" customWidth="1"/>
    <col min="79" max="79" width="7" style="2" customWidth="1"/>
    <col min="80" max="80" width="6.5703125" style="2" customWidth="1"/>
    <col min="81" max="81" width="4.140625" style="2" customWidth="1"/>
    <col min="82" max="82" width="9.140625" style="2"/>
    <col min="83" max="83" width="8" style="2" customWidth="1"/>
    <col min="84" max="85" width="6.5703125" style="2" customWidth="1"/>
    <col min="86" max="86" width="5.28515625" style="2" customWidth="1"/>
    <col min="87" max="87" width="7.7109375" style="2" customWidth="1"/>
    <col min="88" max="88" width="7.28515625" style="2" customWidth="1"/>
    <col min="89" max="89" width="6.42578125" style="2" customWidth="1"/>
    <col min="90" max="90" width="8" style="2" customWidth="1"/>
    <col min="91" max="91" width="5.7109375" style="2" customWidth="1"/>
    <col min="92" max="93" width="7.5703125" style="2" customWidth="1"/>
    <col min="94" max="95" width="7.7109375" style="2" customWidth="1"/>
    <col min="96" max="96" width="5.85546875" style="2" customWidth="1"/>
    <col min="97" max="97" width="7.42578125" style="2" customWidth="1"/>
    <col min="98" max="98" width="7.5703125" style="2" customWidth="1"/>
    <col min="99" max="99" width="6.85546875" style="2" customWidth="1"/>
    <col min="100" max="100" width="6" style="2" customWidth="1"/>
    <col min="101" max="101" width="4.85546875" style="2" customWidth="1"/>
    <col min="102" max="102" width="7.28515625" style="2" customWidth="1"/>
    <col min="103" max="103" width="6.42578125" style="2" customWidth="1"/>
    <col min="104" max="104" width="6.85546875" style="2" customWidth="1"/>
    <col min="105" max="105" width="7.140625" style="2" customWidth="1"/>
    <col min="106" max="106" width="5.7109375" style="2" customWidth="1"/>
    <col min="107" max="107" width="7.42578125" style="2" customWidth="1"/>
    <col min="108" max="108" width="7.5703125" style="2" customWidth="1"/>
    <col min="109" max="109" width="6.85546875" style="2" customWidth="1"/>
    <col min="110" max="110" width="7.5703125" style="2" customWidth="1"/>
    <col min="111" max="111" width="4.42578125" style="2" customWidth="1"/>
    <col min="112" max="112" width="7.5703125" style="2" customWidth="1"/>
    <col min="113" max="113" width="8.140625" style="2" customWidth="1"/>
    <col min="114" max="114" width="6.5703125" style="2" customWidth="1"/>
    <col min="115" max="115" width="7" style="2" customWidth="1"/>
    <col min="116" max="116" width="5" style="2" customWidth="1"/>
    <col min="117" max="117" width="6.85546875" style="2" customWidth="1"/>
    <col min="118" max="118" width="7.5703125" style="2" customWidth="1"/>
    <col min="119" max="119" width="6.7109375" style="2" customWidth="1"/>
    <col min="120" max="120" width="6.42578125" style="2" customWidth="1"/>
    <col min="121" max="121" width="5.140625" style="2" customWidth="1"/>
    <col min="122" max="122" width="7.85546875" style="2" customWidth="1"/>
    <col min="123" max="16384" width="9.140625" style="2"/>
  </cols>
  <sheetData>
    <row r="3" spans="1:122" s="56" customFormat="1" ht="7.5" customHeight="1">
      <c r="A3" s="1205" t="s">
        <v>174</v>
      </c>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55"/>
      <c r="BG3" s="55"/>
      <c r="BH3" s="55"/>
      <c r="BI3" s="55"/>
      <c r="BJ3" s="55"/>
    </row>
    <row r="4" spans="1:122" s="56" customFormat="1" ht="15">
      <c r="A4" s="1205"/>
      <c r="B4" s="1205"/>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5"/>
      <c r="BC4" s="1205"/>
      <c r="BD4" s="1205"/>
      <c r="BE4" s="1205"/>
      <c r="BF4" s="55"/>
      <c r="BG4" s="55"/>
      <c r="BH4" s="55"/>
      <c r="BI4" s="55"/>
      <c r="BJ4" s="55"/>
    </row>
    <row r="5" spans="1:122" s="56" customFormat="1" ht="15">
      <c r="A5" s="1206" t="s">
        <v>362</v>
      </c>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57"/>
      <c r="AZ5" s="57"/>
      <c r="BA5" s="57"/>
      <c r="BB5" s="57"/>
      <c r="BC5" s="57"/>
      <c r="BD5" s="57"/>
      <c r="BE5" s="57"/>
      <c r="BF5" s="57"/>
      <c r="BG5" s="57"/>
      <c r="BH5" s="57"/>
      <c r="BI5" s="57"/>
      <c r="BJ5" s="57"/>
    </row>
    <row r="6" spans="1:122">
      <c r="B6" s="3"/>
    </row>
    <row r="7" spans="1:122" hidden="1">
      <c r="A7" s="2" t="s">
        <v>90</v>
      </c>
      <c r="B7" s="4"/>
      <c r="C7" s="5"/>
      <c r="D7" s="5"/>
      <c r="E7" s="5"/>
      <c r="F7" s="5"/>
      <c r="G7" s="5"/>
      <c r="H7" s="5"/>
      <c r="I7" s="5"/>
      <c r="J7" s="5"/>
      <c r="K7" s="5"/>
      <c r="L7" s="5"/>
      <c r="M7" s="5"/>
      <c r="N7" s="5"/>
      <c r="O7" s="5"/>
      <c r="P7" s="5"/>
      <c r="Q7" s="6"/>
      <c r="R7" s="6"/>
      <c r="S7" s="6"/>
      <c r="T7" s="6"/>
      <c r="U7" s="6"/>
      <c r="V7" s="6"/>
    </row>
    <row r="8" spans="1:122">
      <c r="A8" s="2" t="s">
        <v>91</v>
      </c>
      <c r="B8" s="3"/>
    </row>
    <row r="9" spans="1:122" ht="18" customHeight="1">
      <c r="A9" s="890" t="s">
        <v>384</v>
      </c>
      <c r="B9" s="1223" t="s">
        <v>385</v>
      </c>
      <c r="C9" s="899" t="s">
        <v>168</v>
      </c>
      <c r="D9" s="949"/>
      <c r="E9" s="949"/>
      <c r="F9" s="949"/>
      <c r="G9" s="949"/>
      <c r="H9" s="949"/>
      <c r="I9" s="949"/>
      <c r="J9" s="949"/>
      <c r="K9" s="949"/>
      <c r="L9" s="949"/>
      <c r="M9" s="949"/>
      <c r="N9" s="949"/>
      <c r="O9" s="949"/>
      <c r="P9" s="949"/>
      <c r="Q9" s="949"/>
      <c r="R9" s="949"/>
      <c r="S9" s="949"/>
      <c r="T9" s="949"/>
      <c r="U9" s="949"/>
      <c r="V9" s="949"/>
      <c r="W9" s="949"/>
      <c r="X9" s="949"/>
      <c r="Y9" s="949"/>
      <c r="Z9" s="949"/>
      <c r="AA9" s="949"/>
      <c r="AB9" s="900"/>
      <c r="AC9" s="890" t="s">
        <v>376</v>
      </c>
      <c r="AD9" s="1217" t="s">
        <v>377</v>
      </c>
      <c r="AE9" s="1218"/>
      <c r="AF9" s="1219"/>
      <c r="AG9" s="1212" t="s">
        <v>378</v>
      </c>
      <c r="AH9" s="1212"/>
      <c r="AI9" s="1212"/>
      <c r="AJ9" s="1212"/>
      <c r="AK9" s="1212"/>
      <c r="AL9" s="1212"/>
      <c r="AM9" s="1212"/>
      <c r="AN9" s="1212"/>
      <c r="AO9" s="1212"/>
      <c r="AP9" s="1212"/>
      <c r="AQ9" s="1212"/>
      <c r="AR9" s="1212"/>
      <c r="AS9" s="1212"/>
      <c r="AT9" s="1212"/>
      <c r="AU9" s="1212"/>
      <c r="AV9" s="1212"/>
      <c r="AW9" s="1212"/>
      <c r="AX9" s="1212"/>
      <c r="AY9" s="1212"/>
      <c r="AZ9" s="1212"/>
      <c r="BA9" s="1213"/>
      <c r="BB9" s="149"/>
      <c r="BC9" s="149"/>
      <c r="BD9" s="149"/>
      <c r="BE9" s="149"/>
      <c r="BF9" s="149"/>
      <c r="BG9" s="149"/>
      <c r="BH9" s="149"/>
      <c r="BI9" s="149"/>
      <c r="BJ9" s="149"/>
      <c r="BK9" s="992" t="s">
        <v>235</v>
      </c>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t="s">
        <v>236</v>
      </c>
      <c r="CP9" s="992"/>
      <c r="CQ9" s="992"/>
      <c r="CR9" s="992"/>
      <c r="CS9" s="992"/>
      <c r="CT9" s="992"/>
      <c r="CU9" s="992"/>
      <c r="CV9" s="992"/>
      <c r="CW9" s="992"/>
      <c r="CX9" s="992"/>
      <c r="CY9" s="992"/>
      <c r="CZ9" s="992"/>
      <c r="DA9" s="992"/>
      <c r="DB9" s="992"/>
      <c r="DC9" s="992"/>
      <c r="DD9" s="1108" t="s">
        <v>237</v>
      </c>
      <c r="DE9" s="1108"/>
      <c r="DF9" s="1108"/>
      <c r="DG9" s="1108"/>
      <c r="DH9" s="1108"/>
      <c r="DI9" s="1108"/>
      <c r="DJ9" s="1108"/>
      <c r="DK9" s="1108"/>
      <c r="DL9" s="1108"/>
      <c r="DM9" s="1108"/>
      <c r="DN9" s="1108"/>
      <c r="DO9" s="1108"/>
      <c r="DP9" s="1108"/>
      <c r="DQ9" s="1108"/>
      <c r="DR9" s="1108"/>
    </row>
    <row r="10" spans="1:122" ht="18" hidden="1" customHeight="1">
      <c r="A10" s="891"/>
      <c r="B10" s="1224"/>
      <c r="C10" s="953"/>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5"/>
      <c r="AC10" s="891"/>
      <c r="AD10" s="1220"/>
      <c r="AE10" s="1221"/>
      <c r="AF10" s="1222"/>
      <c r="AG10" s="1317"/>
      <c r="AH10" s="1317"/>
      <c r="AI10" s="1317"/>
      <c r="AJ10" s="1317"/>
      <c r="AK10" s="1317"/>
      <c r="AL10" s="1317"/>
      <c r="AM10" s="1317"/>
      <c r="AN10" s="1317"/>
      <c r="AO10" s="1317"/>
      <c r="AP10" s="1317"/>
      <c r="AQ10" s="1317"/>
      <c r="AR10" s="1317"/>
      <c r="AS10" s="1317"/>
      <c r="AT10" s="1317"/>
      <c r="AU10" s="1317"/>
      <c r="AV10" s="1317"/>
      <c r="AW10" s="1317"/>
      <c r="AX10" s="1317"/>
      <c r="AY10" s="1317"/>
      <c r="AZ10" s="1317"/>
      <c r="BA10" s="1318"/>
      <c r="BB10" s="150"/>
      <c r="BC10" s="150"/>
      <c r="BD10" s="150"/>
      <c r="BE10" s="150"/>
      <c r="BF10" s="150"/>
      <c r="BG10" s="150"/>
      <c r="BH10" s="150"/>
      <c r="BI10" s="150"/>
      <c r="BJ10" s="150"/>
      <c r="BK10" s="992"/>
      <c r="BL10" s="992"/>
      <c r="BM10" s="992"/>
      <c r="BN10" s="992"/>
      <c r="BO10" s="992"/>
      <c r="BP10" s="992"/>
      <c r="BQ10" s="992"/>
      <c r="BR10" s="992"/>
      <c r="BS10" s="992"/>
      <c r="BT10" s="992"/>
      <c r="BU10" s="992"/>
      <c r="BV10" s="992"/>
      <c r="BW10" s="992"/>
      <c r="BX10" s="992"/>
      <c r="BY10" s="992"/>
      <c r="BZ10" s="992"/>
      <c r="CA10" s="992"/>
      <c r="CB10" s="992"/>
      <c r="CC10" s="992"/>
      <c r="CD10" s="992"/>
      <c r="CE10" s="992"/>
      <c r="CF10" s="992"/>
      <c r="CG10" s="992"/>
      <c r="CH10" s="992"/>
      <c r="CI10" s="992"/>
      <c r="CJ10" s="992"/>
      <c r="CK10" s="992"/>
      <c r="CL10" s="992"/>
      <c r="CM10" s="992"/>
      <c r="CN10" s="992"/>
      <c r="CO10" s="992"/>
      <c r="CP10" s="992"/>
      <c r="CQ10" s="992"/>
      <c r="CR10" s="992"/>
      <c r="CS10" s="992"/>
      <c r="CT10" s="992"/>
      <c r="CU10" s="992"/>
      <c r="CV10" s="992"/>
      <c r="CW10" s="992"/>
      <c r="CX10" s="992"/>
      <c r="CY10" s="992"/>
      <c r="CZ10" s="992"/>
      <c r="DA10" s="992"/>
      <c r="DB10" s="992"/>
      <c r="DC10" s="992"/>
      <c r="DD10" s="1108"/>
      <c r="DE10" s="1108"/>
      <c r="DF10" s="1108"/>
      <c r="DG10" s="1108"/>
      <c r="DH10" s="1108"/>
      <c r="DI10" s="1108"/>
      <c r="DJ10" s="1108"/>
      <c r="DK10" s="1108"/>
      <c r="DL10" s="1108"/>
      <c r="DM10" s="1108"/>
      <c r="DN10" s="1108"/>
      <c r="DO10" s="1108"/>
      <c r="DP10" s="1108"/>
      <c r="DQ10" s="1108"/>
      <c r="DR10" s="1108"/>
    </row>
    <row r="11" spans="1:122" ht="18" hidden="1" customHeight="1">
      <c r="A11" s="891"/>
      <c r="B11" s="1224"/>
      <c r="C11" s="1199" t="s">
        <v>472</v>
      </c>
      <c r="D11" s="1200"/>
      <c r="E11" s="1200"/>
      <c r="F11" s="1200"/>
      <c r="G11" s="1200"/>
      <c r="H11" s="1200"/>
      <c r="I11" s="1200"/>
      <c r="J11" s="1200"/>
      <c r="K11" s="1200"/>
      <c r="L11" s="1200"/>
      <c r="M11" s="1200"/>
      <c r="N11" s="1200"/>
      <c r="O11" s="1200"/>
      <c r="P11" s="1200"/>
      <c r="Q11" s="1200"/>
      <c r="R11" s="1200"/>
      <c r="S11" s="1200"/>
      <c r="T11" s="1200"/>
      <c r="U11" s="1200"/>
      <c r="V11" s="1200"/>
      <c r="W11" s="1199" t="s">
        <v>473</v>
      </c>
      <c r="X11" s="1200"/>
      <c r="Y11" s="1200"/>
      <c r="Z11" s="1200"/>
      <c r="AA11" s="1200"/>
      <c r="AB11" s="1200"/>
      <c r="AC11" s="891"/>
      <c r="AD11" s="1220"/>
      <c r="AE11" s="1221"/>
      <c r="AF11" s="1222"/>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7"/>
      <c r="BB11" s="611"/>
      <c r="BC11" s="611"/>
      <c r="BD11" s="611"/>
      <c r="BE11" s="611"/>
      <c r="BF11" s="611"/>
      <c r="BG11" s="611"/>
      <c r="BH11" s="611"/>
      <c r="BI11" s="611"/>
      <c r="BJ11" s="611"/>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1108"/>
      <c r="DE11" s="1108"/>
      <c r="DF11" s="1108"/>
      <c r="DG11" s="1108"/>
      <c r="DH11" s="1108"/>
      <c r="DI11" s="1108"/>
      <c r="DJ11" s="1108"/>
      <c r="DK11" s="1108"/>
      <c r="DL11" s="1108"/>
      <c r="DM11" s="1108"/>
      <c r="DN11" s="1108"/>
      <c r="DO11" s="1108"/>
      <c r="DP11" s="1108"/>
      <c r="DQ11" s="1108"/>
      <c r="DR11" s="1108"/>
    </row>
    <row r="12" spans="1:122" ht="44.25" customHeight="1">
      <c r="A12" s="891"/>
      <c r="B12" s="1224"/>
      <c r="C12" s="1226" t="s">
        <v>379</v>
      </c>
      <c r="D12" s="1227"/>
      <c r="E12" s="1228"/>
      <c r="F12" s="1199" t="s">
        <v>380</v>
      </c>
      <c r="G12" s="1200"/>
      <c r="H12" s="1200"/>
      <c r="I12" s="1201"/>
      <c r="J12" s="1199" t="s">
        <v>381</v>
      </c>
      <c r="K12" s="1200"/>
      <c r="L12" s="1201"/>
      <c r="M12" s="899" t="s">
        <v>474</v>
      </c>
      <c r="N12" s="949"/>
      <c r="O12" s="949"/>
      <c r="P12" s="900"/>
      <c r="Q12" s="1199" t="s">
        <v>382</v>
      </c>
      <c r="R12" s="1200"/>
      <c r="S12" s="1200"/>
      <c r="T12" s="1199" t="s">
        <v>475</v>
      </c>
      <c r="U12" s="1200"/>
      <c r="V12" s="1201"/>
      <c r="W12" s="1199" t="s">
        <v>476</v>
      </c>
      <c r="X12" s="1200"/>
      <c r="Y12" s="1201"/>
      <c r="Z12" s="1199" t="s">
        <v>477</v>
      </c>
      <c r="AA12" s="1200"/>
      <c r="AB12" s="1201"/>
      <c r="AC12" s="891"/>
      <c r="AD12" s="1220"/>
      <c r="AE12" s="1221"/>
      <c r="AF12" s="1222"/>
      <c r="AG12" s="1214" t="s">
        <v>72</v>
      </c>
      <c r="AH12" s="1215"/>
      <c r="AI12" s="1215"/>
      <c r="AJ12" s="1215"/>
      <c r="AK12" s="1215"/>
      <c r="AL12" s="1215"/>
      <c r="AM12" s="1215"/>
      <c r="AN12" s="1215"/>
      <c r="AO12" s="1215"/>
      <c r="AP12" s="1216"/>
      <c r="AQ12" s="1211" t="s">
        <v>68</v>
      </c>
      <c r="AR12" s="1212"/>
      <c r="AS12" s="1212"/>
      <c r="AT12" s="1212"/>
      <c r="AU12" s="1213"/>
      <c r="AV12" s="1211" t="s">
        <v>67</v>
      </c>
      <c r="AW12" s="1212"/>
      <c r="AX12" s="1212"/>
      <c r="AY12" s="1212"/>
      <c r="AZ12" s="1213"/>
      <c r="BA12" s="1210" t="s">
        <v>113</v>
      </c>
      <c r="BB12" s="1210"/>
      <c r="BC12" s="1210"/>
      <c r="BD12" s="1210"/>
      <c r="BE12" s="1210"/>
      <c r="BF12" s="1210"/>
      <c r="BG12" s="1210"/>
      <c r="BH12" s="1210"/>
      <c r="BI12" s="1210"/>
      <c r="BJ12" s="1210"/>
      <c r="BK12" s="1214" t="s">
        <v>72</v>
      </c>
      <c r="BL12" s="1215"/>
      <c r="BM12" s="1215"/>
      <c r="BN12" s="1215"/>
      <c r="BO12" s="1215"/>
      <c r="BP12" s="1215"/>
      <c r="BQ12" s="1215"/>
      <c r="BR12" s="1215"/>
      <c r="BS12" s="1215"/>
      <c r="BT12" s="1216"/>
      <c r="BU12" s="1211" t="s">
        <v>68</v>
      </c>
      <c r="BV12" s="1212"/>
      <c r="BW12" s="1212"/>
      <c r="BX12" s="1212"/>
      <c r="BY12" s="1213"/>
      <c r="BZ12" s="1211" t="s">
        <v>67</v>
      </c>
      <c r="CA12" s="1212"/>
      <c r="CB12" s="1212"/>
      <c r="CC12" s="1212"/>
      <c r="CD12" s="1213"/>
      <c r="CE12" s="1210" t="s">
        <v>113</v>
      </c>
      <c r="CF12" s="1210"/>
      <c r="CG12" s="1210"/>
      <c r="CH12" s="1210"/>
      <c r="CI12" s="1210"/>
      <c r="CJ12" s="1210"/>
      <c r="CK12" s="1210"/>
      <c r="CL12" s="1210"/>
      <c r="CM12" s="1210"/>
      <c r="CN12" s="1210"/>
      <c r="CO12" s="1211" t="s">
        <v>138</v>
      </c>
      <c r="CP12" s="1212"/>
      <c r="CQ12" s="1212"/>
      <c r="CR12" s="1212"/>
      <c r="CS12" s="1213"/>
      <c r="CT12" s="1211" t="s">
        <v>68</v>
      </c>
      <c r="CU12" s="1212"/>
      <c r="CV12" s="1212"/>
      <c r="CW12" s="1212"/>
      <c r="CX12" s="1213"/>
      <c r="CY12" s="1211" t="s">
        <v>67</v>
      </c>
      <c r="CZ12" s="1212"/>
      <c r="DA12" s="1212"/>
      <c r="DB12" s="1212"/>
      <c r="DC12" s="1213"/>
      <c r="DD12" s="1211" t="s">
        <v>138</v>
      </c>
      <c r="DE12" s="1212"/>
      <c r="DF12" s="1212"/>
      <c r="DG12" s="1212"/>
      <c r="DH12" s="1213"/>
      <c r="DI12" s="1211" t="s">
        <v>68</v>
      </c>
      <c r="DJ12" s="1212"/>
      <c r="DK12" s="1212"/>
      <c r="DL12" s="1212"/>
      <c r="DM12" s="1213"/>
      <c r="DN12" s="1211" t="s">
        <v>67</v>
      </c>
      <c r="DO12" s="1212"/>
      <c r="DP12" s="1212"/>
      <c r="DQ12" s="1212"/>
      <c r="DR12" s="1213"/>
    </row>
    <row r="13" spans="1:122" ht="81.75" customHeight="1">
      <c r="A13" s="891"/>
      <c r="B13" s="1224"/>
      <c r="C13" s="893" t="s">
        <v>478</v>
      </c>
      <c r="D13" s="893" t="s">
        <v>479</v>
      </c>
      <c r="E13" s="893" t="s">
        <v>480</v>
      </c>
      <c r="F13" s="893" t="s">
        <v>478</v>
      </c>
      <c r="G13" s="893" t="s">
        <v>479</v>
      </c>
      <c r="H13" s="893" t="s">
        <v>480</v>
      </c>
      <c r="I13" s="890" t="s">
        <v>481</v>
      </c>
      <c r="J13" s="893" t="s">
        <v>478</v>
      </c>
      <c r="K13" s="899" t="s">
        <v>482</v>
      </c>
      <c r="L13" s="893" t="s">
        <v>480</v>
      </c>
      <c r="M13" s="893" t="s">
        <v>478</v>
      </c>
      <c r="N13" s="899" t="s">
        <v>482</v>
      </c>
      <c r="O13" s="893" t="s">
        <v>480</v>
      </c>
      <c r="P13" s="890" t="s">
        <v>481</v>
      </c>
      <c r="Q13" s="893" t="s">
        <v>478</v>
      </c>
      <c r="R13" s="899" t="s">
        <v>482</v>
      </c>
      <c r="S13" s="890" t="s">
        <v>480</v>
      </c>
      <c r="T13" s="893" t="s">
        <v>478</v>
      </c>
      <c r="U13" s="899" t="s">
        <v>482</v>
      </c>
      <c r="V13" s="890" t="s">
        <v>480</v>
      </c>
      <c r="W13" s="893" t="s">
        <v>478</v>
      </c>
      <c r="X13" s="893" t="s">
        <v>479</v>
      </c>
      <c r="Y13" s="893" t="s">
        <v>480</v>
      </c>
      <c r="Z13" s="893" t="s">
        <v>478</v>
      </c>
      <c r="AA13" s="899" t="s">
        <v>482</v>
      </c>
      <c r="AB13" s="893" t="s">
        <v>480</v>
      </c>
      <c r="AC13" s="891"/>
      <c r="AD13" s="1289" t="s">
        <v>483</v>
      </c>
      <c r="AE13" s="1289" t="s">
        <v>434</v>
      </c>
      <c r="AF13" s="1289" t="s">
        <v>435</v>
      </c>
      <c r="AG13" s="1247" t="s">
        <v>117</v>
      </c>
      <c r="AH13" s="1248"/>
      <c r="AI13" s="1211" t="s">
        <v>169</v>
      </c>
      <c r="AJ13" s="1213"/>
      <c r="AK13" s="1211" t="s">
        <v>170</v>
      </c>
      <c r="AL13" s="1213"/>
      <c r="AM13" s="1211" t="s">
        <v>184</v>
      </c>
      <c r="AN13" s="1213"/>
      <c r="AO13" s="1211" t="s">
        <v>150</v>
      </c>
      <c r="AP13" s="1213"/>
      <c r="AQ13" s="1210" t="s">
        <v>117</v>
      </c>
      <c r="AR13" s="1202" t="s">
        <v>169</v>
      </c>
      <c r="AS13" s="1202" t="s">
        <v>170</v>
      </c>
      <c r="AT13" s="1202" t="s">
        <v>184</v>
      </c>
      <c r="AU13" s="1202" t="s">
        <v>150</v>
      </c>
      <c r="AV13" s="1210" t="s">
        <v>117</v>
      </c>
      <c r="AW13" s="1202" t="s">
        <v>169</v>
      </c>
      <c r="AX13" s="1202" t="s">
        <v>170</v>
      </c>
      <c r="AY13" s="1202" t="s">
        <v>184</v>
      </c>
      <c r="AZ13" s="1202" t="s">
        <v>150</v>
      </c>
      <c r="BA13" s="1210" t="s">
        <v>464</v>
      </c>
      <c r="BB13" s="1210"/>
      <c r="BC13" s="1210"/>
      <c r="BD13" s="1210"/>
      <c r="BE13" s="1210"/>
      <c r="BF13" s="1210" t="s">
        <v>71</v>
      </c>
      <c r="BG13" s="1210"/>
      <c r="BH13" s="1210"/>
      <c r="BI13" s="1210"/>
      <c r="BJ13" s="1210"/>
      <c r="BK13" s="1247" t="s">
        <v>117</v>
      </c>
      <c r="BL13" s="1248"/>
      <c r="BM13" s="1211" t="s">
        <v>169</v>
      </c>
      <c r="BN13" s="1213"/>
      <c r="BO13" s="1211" t="s">
        <v>170</v>
      </c>
      <c r="BP13" s="1213"/>
      <c r="BQ13" s="1211" t="s">
        <v>184</v>
      </c>
      <c r="BR13" s="1213"/>
      <c r="BS13" s="1211" t="s">
        <v>150</v>
      </c>
      <c r="BT13" s="1213"/>
      <c r="BU13" s="1210" t="s">
        <v>117</v>
      </c>
      <c r="BV13" s="1202" t="s">
        <v>169</v>
      </c>
      <c r="BW13" s="1202" t="s">
        <v>170</v>
      </c>
      <c r="BX13" s="1202" t="s">
        <v>184</v>
      </c>
      <c r="BY13" s="1202" t="s">
        <v>150</v>
      </c>
      <c r="BZ13" s="1210" t="s">
        <v>117</v>
      </c>
      <c r="CA13" s="1202" t="s">
        <v>169</v>
      </c>
      <c r="CB13" s="1202" t="s">
        <v>170</v>
      </c>
      <c r="CC13" s="1202" t="s">
        <v>184</v>
      </c>
      <c r="CD13" s="1202" t="s">
        <v>150</v>
      </c>
      <c r="CE13" s="1210" t="s">
        <v>464</v>
      </c>
      <c r="CF13" s="1210"/>
      <c r="CG13" s="1210"/>
      <c r="CH13" s="1210"/>
      <c r="CI13" s="1210"/>
      <c r="CJ13" s="1210" t="s">
        <v>71</v>
      </c>
      <c r="CK13" s="1210"/>
      <c r="CL13" s="1210"/>
      <c r="CM13" s="1210"/>
      <c r="CN13" s="1210"/>
      <c r="CO13" s="1210" t="s">
        <v>117</v>
      </c>
      <c r="CP13" s="1202" t="s">
        <v>169</v>
      </c>
      <c r="CQ13" s="1202" t="s">
        <v>170</v>
      </c>
      <c r="CR13" s="1202" t="s">
        <v>184</v>
      </c>
      <c r="CS13" s="1202" t="s">
        <v>150</v>
      </c>
      <c r="CT13" s="1210" t="s">
        <v>117</v>
      </c>
      <c r="CU13" s="1202" t="s">
        <v>169</v>
      </c>
      <c r="CV13" s="1202" t="s">
        <v>170</v>
      </c>
      <c r="CW13" s="1202" t="s">
        <v>184</v>
      </c>
      <c r="CX13" s="1202" t="s">
        <v>150</v>
      </c>
      <c r="CY13" s="1210" t="s">
        <v>117</v>
      </c>
      <c r="CZ13" s="1202" t="s">
        <v>169</v>
      </c>
      <c r="DA13" s="1202" t="s">
        <v>170</v>
      </c>
      <c r="DB13" s="1202" t="s">
        <v>184</v>
      </c>
      <c r="DC13" s="1202" t="s">
        <v>150</v>
      </c>
      <c r="DD13" s="1210" t="s">
        <v>117</v>
      </c>
      <c r="DE13" s="1202" t="s">
        <v>169</v>
      </c>
      <c r="DF13" s="1202" t="s">
        <v>170</v>
      </c>
      <c r="DG13" s="1202" t="s">
        <v>184</v>
      </c>
      <c r="DH13" s="1202" t="s">
        <v>150</v>
      </c>
      <c r="DI13" s="1210" t="s">
        <v>117</v>
      </c>
      <c r="DJ13" s="1202" t="s">
        <v>169</v>
      </c>
      <c r="DK13" s="1202" t="s">
        <v>170</v>
      </c>
      <c r="DL13" s="1202" t="s">
        <v>184</v>
      </c>
      <c r="DM13" s="1202" t="s">
        <v>150</v>
      </c>
      <c r="DN13" s="1210" t="s">
        <v>117</v>
      </c>
      <c r="DO13" s="1202" t="s">
        <v>169</v>
      </c>
      <c r="DP13" s="1202" t="s">
        <v>170</v>
      </c>
      <c r="DQ13" s="1202" t="s">
        <v>184</v>
      </c>
      <c r="DR13" s="1202" t="s">
        <v>150</v>
      </c>
    </row>
    <row r="14" spans="1:122" ht="18" customHeight="1">
      <c r="A14" s="891"/>
      <c r="B14" s="1224"/>
      <c r="C14" s="893"/>
      <c r="D14" s="893"/>
      <c r="E14" s="893"/>
      <c r="F14" s="893"/>
      <c r="G14" s="893"/>
      <c r="H14" s="893"/>
      <c r="I14" s="891"/>
      <c r="J14" s="893"/>
      <c r="K14" s="950"/>
      <c r="L14" s="893"/>
      <c r="M14" s="893"/>
      <c r="N14" s="950"/>
      <c r="O14" s="893"/>
      <c r="P14" s="891"/>
      <c r="Q14" s="893"/>
      <c r="R14" s="950"/>
      <c r="S14" s="891"/>
      <c r="T14" s="893"/>
      <c r="U14" s="950"/>
      <c r="V14" s="891"/>
      <c r="W14" s="893"/>
      <c r="X14" s="893"/>
      <c r="Y14" s="893"/>
      <c r="Z14" s="893"/>
      <c r="AA14" s="950"/>
      <c r="AB14" s="893"/>
      <c r="AC14" s="891"/>
      <c r="AD14" s="1289"/>
      <c r="AE14" s="1289"/>
      <c r="AF14" s="1289"/>
      <c r="AG14" s="1202" t="s">
        <v>114</v>
      </c>
      <c r="AH14" s="1202" t="s">
        <v>115</v>
      </c>
      <c r="AI14" s="1210" t="s">
        <v>463</v>
      </c>
      <c r="AJ14" s="1210" t="s">
        <v>462</v>
      </c>
      <c r="AK14" s="1210" t="s">
        <v>463</v>
      </c>
      <c r="AL14" s="1210" t="s">
        <v>462</v>
      </c>
      <c r="AM14" s="1210" t="s">
        <v>463</v>
      </c>
      <c r="AN14" s="1210" t="s">
        <v>462</v>
      </c>
      <c r="AO14" s="1210" t="s">
        <v>463</v>
      </c>
      <c r="AP14" s="1210" t="s">
        <v>462</v>
      </c>
      <c r="AQ14" s="1210"/>
      <c r="AR14" s="1203"/>
      <c r="AS14" s="1203"/>
      <c r="AT14" s="1203"/>
      <c r="AU14" s="1203"/>
      <c r="AV14" s="1210"/>
      <c r="AW14" s="1203"/>
      <c r="AX14" s="1203"/>
      <c r="AY14" s="1203"/>
      <c r="AZ14" s="1203"/>
      <c r="BA14" s="1207" t="s">
        <v>110</v>
      </c>
      <c r="BB14" s="1202" t="s">
        <v>169</v>
      </c>
      <c r="BC14" s="1202" t="s">
        <v>170</v>
      </c>
      <c r="BD14" s="1202" t="s">
        <v>184</v>
      </c>
      <c r="BE14" s="1202" t="s">
        <v>150</v>
      </c>
      <c r="BF14" s="1207" t="s">
        <v>64</v>
      </c>
      <c r="BG14" s="1202" t="s">
        <v>169</v>
      </c>
      <c r="BH14" s="1202" t="s">
        <v>170</v>
      </c>
      <c r="BI14" s="1202" t="s">
        <v>184</v>
      </c>
      <c r="BJ14" s="1202" t="s">
        <v>150</v>
      </c>
      <c r="BK14" s="1202" t="s">
        <v>114</v>
      </c>
      <c r="BL14" s="1202" t="s">
        <v>115</v>
      </c>
      <c r="BM14" s="1210" t="s">
        <v>463</v>
      </c>
      <c r="BN14" s="1210" t="s">
        <v>462</v>
      </c>
      <c r="BO14" s="1210" t="s">
        <v>463</v>
      </c>
      <c r="BP14" s="1210" t="s">
        <v>462</v>
      </c>
      <c r="BQ14" s="1210" t="s">
        <v>463</v>
      </c>
      <c r="BR14" s="1210" t="s">
        <v>462</v>
      </c>
      <c r="BS14" s="1210" t="s">
        <v>463</v>
      </c>
      <c r="BT14" s="1210" t="s">
        <v>462</v>
      </c>
      <c r="BU14" s="1210"/>
      <c r="BV14" s="1203"/>
      <c r="BW14" s="1203"/>
      <c r="BX14" s="1203"/>
      <c r="BY14" s="1203"/>
      <c r="BZ14" s="1210"/>
      <c r="CA14" s="1203"/>
      <c r="CB14" s="1203"/>
      <c r="CC14" s="1203"/>
      <c r="CD14" s="1203"/>
      <c r="CE14" s="1207" t="s">
        <v>110</v>
      </c>
      <c r="CF14" s="1202" t="s">
        <v>169</v>
      </c>
      <c r="CG14" s="1202" t="s">
        <v>170</v>
      </c>
      <c r="CH14" s="1202" t="s">
        <v>184</v>
      </c>
      <c r="CI14" s="1202" t="s">
        <v>150</v>
      </c>
      <c r="CJ14" s="1207" t="s">
        <v>64</v>
      </c>
      <c r="CK14" s="1202" t="s">
        <v>169</v>
      </c>
      <c r="CL14" s="1202" t="s">
        <v>170</v>
      </c>
      <c r="CM14" s="1202" t="s">
        <v>184</v>
      </c>
      <c r="CN14" s="1202" t="s">
        <v>150</v>
      </c>
      <c r="CO14" s="1210"/>
      <c r="CP14" s="1203"/>
      <c r="CQ14" s="1203"/>
      <c r="CR14" s="1203"/>
      <c r="CS14" s="1203"/>
      <c r="CT14" s="1210"/>
      <c r="CU14" s="1203"/>
      <c r="CV14" s="1203"/>
      <c r="CW14" s="1203"/>
      <c r="CX14" s="1203"/>
      <c r="CY14" s="1210"/>
      <c r="CZ14" s="1203"/>
      <c r="DA14" s="1203"/>
      <c r="DB14" s="1203"/>
      <c r="DC14" s="1203"/>
      <c r="DD14" s="1210"/>
      <c r="DE14" s="1203"/>
      <c r="DF14" s="1203"/>
      <c r="DG14" s="1203"/>
      <c r="DH14" s="1203"/>
      <c r="DI14" s="1210"/>
      <c r="DJ14" s="1203"/>
      <c r="DK14" s="1203"/>
      <c r="DL14" s="1203"/>
      <c r="DM14" s="1203"/>
      <c r="DN14" s="1210"/>
      <c r="DO14" s="1203"/>
      <c r="DP14" s="1203"/>
      <c r="DQ14" s="1203"/>
      <c r="DR14" s="1203"/>
    </row>
    <row r="15" spans="1:122" ht="78" customHeight="1">
      <c r="A15" s="891"/>
      <c r="B15" s="1224"/>
      <c r="C15" s="893"/>
      <c r="D15" s="893"/>
      <c r="E15" s="893"/>
      <c r="F15" s="893"/>
      <c r="G15" s="893"/>
      <c r="H15" s="893"/>
      <c r="I15" s="891"/>
      <c r="J15" s="893"/>
      <c r="K15" s="950"/>
      <c r="L15" s="893"/>
      <c r="M15" s="893"/>
      <c r="N15" s="950"/>
      <c r="O15" s="893"/>
      <c r="P15" s="891"/>
      <c r="Q15" s="893"/>
      <c r="R15" s="950"/>
      <c r="S15" s="891"/>
      <c r="T15" s="893"/>
      <c r="U15" s="950"/>
      <c r="V15" s="891"/>
      <c r="W15" s="893"/>
      <c r="X15" s="893"/>
      <c r="Y15" s="893"/>
      <c r="Z15" s="893"/>
      <c r="AA15" s="950"/>
      <c r="AB15" s="893"/>
      <c r="AC15" s="891"/>
      <c r="AD15" s="1289"/>
      <c r="AE15" s="1289"/>
      <c r="AF15" s="1289"/>
      <c r="AG15" s="1203"/>
      <c r="AH15" s="1203"/>
      <c r="AI15" s="1210"/>
      <c r="AJ15" s="1210"/>
      <c r="AK15" s="1210"/>
      <c r="AL15" s="1210"/>
      <c r="AM15" s="1210"/>
      <c r="AN15" s="1210"/>
      <c r="AO15" s="1210"/>
      <c r="AP15" s="1210"/>
      <c r="AQ15" s="1210"/>
      <c r="AR15" s="1203"/>
      <c r="AS15" s="1203"/>
      <c r="AT15" s="1203"/>
      <c r="AU15" s="1203"/>
      <c r="AV15" s="1210"/>
      <c r="AW15" s="1203"/>
      <c r="AX15" s="1203"/>
      <c r="AY15" s="1203"/>
      <c r="AZ15" s="1203"/>
      <c r="BA15" s="1208"/>
      <c r="BB15" s="1203"/>
      <c r="BC15" s="1203"/>
      <c r="BD15" s="1203"/>
      <c r="BE15" s="1203"/>
      <c r="BF15" s="1208"/>
      <c r="BG15" s="1203"/>
      <c r="BH15" s="1203"/>
      <c r="BI15" s="1203"/>
      <c r="BJ15" s="1203"/>
      <c r="BK15" s="1203"/>
      <c r="BL15" s="1203"/>
      <c r="BM15" s="1210"/>
      <c r="BN15" s="1210"/>
      <c r="BO15" s="1210"/>
      <c r="BP15" s="1210"/>
      <c r="BQ15" s="1210"/>
      <c r="BR15" s="1210"/>
      <c r="BS15" s="1210"/>
      <c r="BT15" s="1210"/>
      <c r="BU15" s="1210"/>
      <c r="BV15" s="1203"/>
      <c r="BW15" s="1203"/>
      <c r="BX15" s="1203"/>
      <c r="BY15" s="1203"/>
      <c r="BZ15" s="1210"/>
      <c r="CA15" s="1203"/>
      <c r="CB15" s="1203"/>
      <c r="CC15" s="1203"/>
      <c r="CD15" s="1203"/>
      <c r="CE15" s="1208"/>
      <c r="CF15" s="1203"/>
      <c r="CG15" s="1203"/>
      <c r="CH15" s="1203"/>
      <c r="CI15" s="1203"/>
      <c r="CJ15" s="1208"/>
      <c r="CK15" s="1203"/>
      <c r="CL15" s="1203"/>
      <c r="CM15" s="1203"/>
      <c r="CN15" s="1203"/>
      <c r="CO15" s="1210"/>
      <c r="CP15" s="1203"/>
      <c r="CQ15" s="1203"/>
      <c r="CR15" s="1203"/>
      <c r="CS15" s="1203"/>
      <c r="CT15" s="1210"/>
      <c r="CU15" s="1203"/>
      <c r="CV15" s="1203"/>
      <c r="CW15" s="1203"/>
      <c r="CX15" s="1203"/>
      <c r="CY15" s="1210"/>
      <c r="CZ15" s="1203"/>
      <c r="DA15" s="1203"/>
      <c r="DB15" s="1203"/>
      <c r="DC15" s="1203"/>
      <c r="DD15" s="1210"/>
      <c r="DE15" s="1203"/>
      <c r="DF15" s="1203"/>
      <c r="DG15" s="1203"/>
      <c r="DH15" s="1203"/>
      <c r="DI15" s="1210"/>
      <c r="DJ15" s="1203"/>
      <c r="DK15" s="1203"/>
      <c r="DL15" s="1203"/>
      <c r="DM15" s="1203"/>
      <c r="DN15" s="1210"/>
      <c r="DO15" s="1203"/>
      <c r="DP15" s="1203"/>
      <c r="DQ15" s="1203"/>
      <c r="DR15" s="1203"/>
    </row>
    <row r="16" spans="1:122" ht="18" hidden="1" customHeight="1">
      <c r="A16" s="891"/>
      <c r="B16" s="1224"/>
      <c r="C16" s="893"/>
      <c r="D16" s="893"/>
      <c r="E16" s="893"/>
      <c r="F16" s="893"/>
      <c r="G16" s="893"/>
      <c r="H16" s="893"/>
      <c r="I16" s="891"/>
      <c r="J16" s="893"/>
      <c r="K16" s="950"/>
      <c r="L16" s="893"/>
      <c r="M16" s="893"/>
      <c r="N16" s="950"/>
      <c r="O16" s="893"/>
      <c r="P16" s="891"/>
      <c r="Q16" s="893"/>
      <c r="R16" s="950"/>
      <c r="S16" s="891"/>
      <c r="T16" s="893"/>
      <c r="U16" s="950"/>
      <c r="V16" s="891"/>
      <c r="W16" s="893"/>
      <c r="X16" s="893"/>
      <c r="Y16" s="893"/>
      <c r="Z16" s="893"/>
      <c r="AA16" s="950"/>
      <c r="AB16" s="893"/>
      <c r="AC16" s="891"/>
      <c r="AD16" s="1289"/>
      <c r="AE16" s="1289"/>
      <c r="AF16" s="1289"/>
      <c r="AG16" s="1203"/>
      <c r="AH16" s="1203"/>
      <c r="AI16" s="1210"/>
      <c r="AJ16" s="1210"/>
      <c r="AK16" s="1210"/>
      <c r="AL16" s="1210"/>
      <c r="AM16" s="1210"/>
      <c r="AN16" s="1210"/>
      <c r="AO16" s="1210"/>
      <c r="AP16" s="1210"/>
      <c r="AQ16" s="1210"/>
      <c r="AR16" s="1203"/>
      <c r="AS16" s="1203"/>
      <c r="AT16" s="1203"/>
      <c r="AU16" s="1203"/>
      <c r="AV16" s="1210"/>
      <c r="AW16" s="1203"/>
      <c r="AX16" s="1203"/>
      <c r="AY16" s="1203"/>
      <c r="AZ16" s="1203"/>
      <c r="BA16" s="1208"/>
      <c r="BB16" s="1203"/>
      <c r="BC16" s="1203"/>
      <c r="BD16" s="1203"/>
      <c r="BE16" s="1203"/>
      <c r="BF16" s="1208"/>
      <c r="BG16" s="1203"/>
      <c r="BH16" s="1203"/>
      <c r="BI16" s="1203"/>
      <c r="BJ16" s="1203"/>
      <c r="BK16" s="1203"/>
      <c r="BL16" s="1203"/>
      <c r="BM16" s="1210"/>
      <c r="BN16" s="1210"/>
      <c r="BO16" s="1210"/>
      <c r="BP16" s="1210"/>
      <c r="BQ16" s="1210"/>
      <c r="BR16" s="1210"/>
      <c r="BS16" s="1210"/>
      <c r="BT16" s="1210"/>
      <c r="BU16" s="1210"/>
      <c r="BV16" s="1203"/>
      <c r="BW16" s="1203"/>
      <c r="BX16" s="1203"/>
      <c r="BY16" s="1203"/>
      <c r="BZ16" s="1210"/>
      <c r="CA16" s="1203"/>
      <c r="CB16" s="1203"/>
      <c r="CC16" s="1203"/>
      <c r="CD16" s="1203"/>
      <c r="CE16" s="1208"/>
      <c r="CF16" s="1203"/>
      <c r="CG16" s="1203"/>
      <c r="CH16" s="1203"/>
      <c r="CI16" s="1203"/>
      <c r="CJ16" s="1208"/>
      <c r="CK16" s="1203"/>
      <c r="CL16" s="1203"/>
      <c r="CM16" s="1203"/>
      <c r="CN16" s="1203"/>
      <c r="CO16" s="1210"/>
      <c r="CP16" s="1203"/>
      <c r="CQ16" s="1203"/>
      <c r="CR16" s="1203"/>
      <c r="CS16" s="1203"/>
      <c r="CT16" s="1210"/>
      <c r="CU16" s="1203"/>
      <c r="CV16" s="1203"/>
      <c r="CW16" s="1203"/>
      <c r="CX16" s="1203"/>
      <c r="CY16" s="1210"/>
      <c r="CZ16" s="1203"/>
      <c r="DA16" s="1203"/>
      <c r="DB16" s="1203"/>
      <c r="DC16" s="1203"/>
      <c r="DD16" s="1210"/>
      <c r="DE16" s="1203"/>
      <c r="DF16" s="1203"/>
      <c r="DG16" s="1203"/>
      <c r="DH16" s="1203"/>
      <c r="DI16" s="1210"/>
      <c r="DJ16" s="1203"/>
      <c r="DK16" s="1203"/>
      <c r="DL16" s="1203"/>
      <c r="DM16" s="1203"/>
      <c r="DN16" s="1210"/>
      <c r="DO16" s="1203"/>
      <c r="DP16" s="1203"/>
      <c r="DQ16" s="1203"/>
      <c r="DR16" s="1203"/>
    </row>
    <row r="17" spans="1:122" ht="18" hidden="1" customHeight="1">
      <c r="A17" s="891"/>
      <c r="B17" s="1224"/>
      <c r="C17" s="893"/>
      <c r="D17" s="893"/>
      <c r="E17" s="893"/>
      <c r="F17" s="893"/>
      <c r="G17" s="893"/>
      <c r="H17" s="893"/>
      <c r="I17" s="891"/>
      <c r="J17" s="893"/>
      <c r="K17" s="950"/>
      <c r="L17" s="893"/>
      <c r="M17" s="893"/>
      <c r="N17" s="950"/>
      <c r="O17" s="893"/>
      <c r="P17" s="891"/>
      <c r="Q17" s="893"/>
      <c r="R17" s="950"/>
      <c r="S17" s="891"/>
      <c r="T17" s="893"/>
      <c r="U17" s="950"/>
      <c r="V17" s="891"/>
      <c r="W17" s="893"/>
      <c r="X17" s="893"/>
      <c r="Y17" s="893"/>
      <c r="Z17" s="893"/>
      <c r="AA17" s="950"/>
      <c r="AB17" s="893"/>
      <c r="AC17" s="891"/>
      <c r="AD17" s="1289"/>
      <c r="AE17" s="1289"/>
      <c r="AF17" s="1289"/>
      <c r="AG17" s="1203"/>
      <c r="AH17" s="1203"/>
      <c r="AI17" s="1210"/>
      <c r="AJ17" s="1210"/>
      <c r="AK17" s="1210"/>
      <c r="AL17" s="1210"/>
      <c r="AM17" s="1210"/>
      <c r="AN17" s="1210"/>
      <c r="AO17" s="1210"/>
      <c r="AP17" s="1210"/>
      <c r="AQ17" s="1210"/>
      <c r="AR17" s="1203"/>
      <c r="AS17" s="1203"/>
      <c r="AT17" s="1203"/>
      <c r="AU17" s="1203"/>
      <c r="AV17" s="1210"/>
      <c r="AW17" s="1203"/>
      <c r="AX17" s="1203"/>
      <c r="AY17" s="1203"/>
      <c r="AZ17" s="1203"/>
      <c r="BA17" s="1208"/>
      <c r="BB17" s="1203"/>
      <c r="BC17" s="1203"/>
      <c r="BD17" s="1203"/>
      <c r="BE17" s="1203"/>
      <c r="BF17" s="1208"/>
      <c r="BG17" s="1203"/>
      <c r="BH17" s="1203"/>
      <c r="BI17" s="1203"/>
      <c r="BJ17" s="1203"/>
      <c r="BK17" s="1203"/>
      <c r="BL17" s="1203"/>
      <c r="BM17" s="1210"/>
      <c r="BN17" s="1210"/>
      <c r="BO17" s="1210"/>
      <c r="BP17" s="1210"/>
      <c r="BQ17" s="1210"/>
      <c r="BR17" s="1210"/>
      <c r="BS17" s="1210"/>
      <c r="BT17" s="1210"/>
      <c r="BU17" s="1210"/>
      <c r="BV17" s="1203"/>
      <c r="BW17" s="1203"/>
      <c r="BX17" s="1203"/>
      <c r="BY17" s="1203"/>
      <c r="BZ17" s="1210"/>
      <c r="CA17" s="1203"/>
      <c r="CB17" s="1203"/>
      <c r="CC17" s="1203"/>
      <c r="CD17" s="1203"/>
      <c r="CE17" s="1208"/>
      <c r="CF17" s="1203"/>
      <c r="CG17" s="1203"/>
      <c r="CH17" s="1203"/>
      <c r="CI17" s="1203"/>
      <c r="CJ17" s="1208"/>
      <c r="CK17" s="1203"/>
      <c r="CL17" s="1203"/>
      <c r="CM17" s="1203"/>
      <c r="CN17" s="1203"/>
      <c r="CO17" s="1210"/>
      <c r="CP17" s="1203"/>
      <c r="CQ17" s="1203"/>
      <c r="CR17" s="1203"/>
      <c r="CS17" s="1203"/>
      <c r="CT17" s="1210"/>
      <c r="CU17" s="1203"/>
      <c r="CV17" s="1203"/>
      <c r="CW17" s="1203"/>
      <c r="CX17" s="1203"/>
      <c r="CY17" s="1210"/>
      <c r="CZ17" s="1203"/>
      <c r="DA17" s="1203"/>
      <c r="DB17" s="1203"/>
      <c r="DC17" s="1203"/>
      <c r="DD17" s="1210"/>
      <c r="DE17" s="1203"/>
      <c r="DF17" s="1203"/>
      <c r="DG17" s="1203"/>
      <c r="DH17" s="1203"/>
      <c r="DI17" s="1210"/>
      <c r="DJ17" s="1203"/>
      <c r="DK17" s="1203"/>
      <c r="DL17" s="1203"/>
      <c r="DM17" s="1203"/>
      <c r="DN17" s="1210"/>
      <c r="DO17" s="1203"/>
      <c r="DP17" s="1203"/>
      <c r="DQ17" s="1203"/>
      <c r="DR17" s="1203"/>
    </row>
    <row r="18" spans="1:122" ht="18" hidden="1" customHeight="1">
      <c r="A18" s="892"/>
      <c r="B18" s="1225"/>
      <c r="C18" s="893"/>
      <c r="D18" s="893"/>
      <c r="E18" s="893"/>
      <c r="F18" s="893"/>
      <c r="G18" s="893"/>
      <c r="H18" s="893"/>
      <c r="I18" s="892"/>
      <c r="J18" s="893"/>
      <c r="K18" s="953"/>
      <c r="L18" s="893"/>
      <c r="M18" s="893"/>
      <c r="N18" s="953"/>
      <c r="O18" s="893"/>
      <c r="P18" s="892"/>
      <c r="Q18" s="893"/>
      <c r="R18" s="953"/>
      <c r="S18" s="892"/>
      <c r="T18" s="893"/>
      <c r="U18" s="953"/>
      <c r="V18" s="892"/>
      <c r="W18" s="893"/>
      <c r="X18" s="893"/>
      <c r="Y18" s="893"/>
      <c r="Z18" s="893"/>
      <c r="AA18" s="953"/>
      <c r="AB18" s="893"/>
      <c r="AC18" s="892"/>
      <c r="AD18" s="1289"/>
      <c r="AE18" s="1289"/>
      <c r="AF18" s="1289"/>
      <c r="AG18" s="1204"/>
      <c r="AH18" s="1204"/>
      <c r="AI18" s="1210"/>
      <c r="AJ18" s="1210"/>
      <c r="AK18" s="1210"/>
      <c r="AL18" s="1210"/>
      <c r="AM18" s="1210"/>
      <c r="AN18" s="1210"/>
      <c r="AO18" s="1210"/>
      <c r="AP18" s="1210"/>
      <c r="AQ18" s="1210"/>
      <c r="AR18" s="1204"/>
      <c r="AS18" s="1204"/>
      <c r="AT18" s="1204"/>
      <c r="AU18" s="1204"/>
      <c r="AV18" s="1210"/>
      <c r="AW18" s="1204"/>
      <c r="AX18" s="1204"/>
      <c r="AY18" s="1204"/>
      <c r="AZ18" s="1204"/>
      <c r="BA18" s="1209"/>
      <c r="BB18" s="1204"/>
      <c r="BC18" s="1204"/>
      <c r="BD18" s="1204"/>
      <c r="BE18" s="1204"/>
      <c r="BF18" s="1209"/>
      <c r="BG18" s="1204"/>
      <c r="BH18" s="1204"/>
      <c r="BI18" s="1204"/>
      <c r="BJ18" s="1204"/>
      <c r="BK18" s="1204"/>
      <c r="BL18" s="1204"/>
      <c r="BM18" s="1210"/>
      <c r="BN18" s="1210"/>
      <c r="BO18" s="1210"/>
      <c r="BP18" s="1210"/>
      <c r="BQ18" s="1210"/>
      <c r="BR18" s="1210"/>
      <c r="BS18" s="1210"/>
      <c r="BT18" s="1210"/>
      <c r="BU18" s="1210"/>
      <c r="BV18" s="1204"/>
      <c r="BW18" s="1204"/>
      <c r="BX18" s="1204"/>
      <c r="BY18" s="1204"/>
      <c r="BZ18" s="1210"/>
      <c r="CA18" s="1204"/>
      <c r="CB18" s="1204"/>
      <c r="CC18" s="1204"/>
      <c r="CD18" s="1204"/>
      <c r="CE18" s="1209"/>
      <c r="CF18" s="1204"/>
      <c r="CG18" s="1204"/>
      <c r="CH18" s="1204"/>
      <c r="CI18" s="1204"/>
      <c r="CJ18" s="1209"/>
      <c r="CK18" s="1204"/>
      <c r="CL18" s="1204"/>
      <c r="CM18" s="1204"/>
      <c r="CN18" s="1204"/>
      <c r="CO18" s="1210"/>
      <c r="CP18" s="1204"/>
      <c r="CQ18" s="1204"/>
      <c r="CR18" s="1204"/>
      <c r="CS18" s="1204"/>
      <c r="CT18" s="1210"/>
      <c r="CU18" s="1204"/>
      <c r="CV18" s="1204"/>
      <c r="CW18" s="1204"/>
      <c r="CX18" s="1204"/>
      <c r="CY18" s="1210"/>
      <c r="CZ18" s="1204"/>
      <c r="DA18" s="1204"/>
      <c r="DB18" s="1204"/>
      <c r="DC18" s="1204"/>
      <c r="DD18" s="1210"/>
      <c r="DE18" s="1204"/>
      <c r="DF18" s="1204"/>
      <c r="DG18" s="1204"/>
      <c r="DH18" s="1204"/>
      <c r="DI18" s="1210"/>
      <c r="DJ18" s="1204"/>
      <c r="DK18" s="1204"/>
      <c r="DL18" s="1204"/>
      <c r="DM18" s="1204"/>
      <c r="DN18" s="1210"/>
      <c r="DO18" s="1204"/>
      <c r="DP18" s="1204"/>
      <c r="DQ18" s="1204"/>
      <c r="DR18" s="1204"/>
    </row>
    <row r="19" spans="1:122" ht="18" customHeight="1">
      <c r="A19" s="8">
        <v>1</v>
      </c>
      <c r="B19" s="9" t="s">
        <v>386</v>
      </c>
      <c r="C19" s="36">
        <v>3</v>
      </c>
      <c r="D19" s="36">
        <v>4</v>
      </c>
      <c r="E19" s="36">
        <v>5</v>
      </c>
      <c r="F19" s="36">
        <v>6</v>
      </c>
      <c r="G19" s="36">
        <v>7</v>
      </c>
      <c r="H19" s="36">
        <v>8</v>
      </c>
      <c r="I19" s="36">
        <v>9</v>
      </c>
      <c r="J19" s="36">
        <v>10</v>
      </c>
      <c r="K19" s="36">
        <v>11</v>
      </c>
      <c r="L19" s="36">
        <v>12</v>
      </c>
      <c r="M19" s="36">
        <v>13</v>
      </c>
      <c r="N19" s="36">
        <v>14</v>
      </c>
      <c r="O19" s="36">
        <v>15</v>
      </c>
      <c r="P19" s="36">
        <v>16</v>
      </c>
      <c r="Q19" s="36">
        <v>17</v>
      </c>
      <c r="R19" s="36">
        <v>18</v>
      </c>
      <c r="S19" s="36">
        <v>19</v>
      </c>
      <c r="T19" s="36">
        <v>20</v>
      </c>
      <c r="U19" s="36">
        <v>21</v>
      </c>
      <c r="V19" s="36">
        <v>22</v>
      </c>
      <c r="W19" s="36">
        <v>23</v>
      </c>
      <c r="X19" s="36">
        <v>24</v>
      </c>
      <c r="Y19" s="36">
        <v>25</v>
      </c>
      <c r="Z19" s="36">
        <v>26</v>
      </c>
      <c r="AA19" s="36">
        <v>27</v>
      </c>
      <c r="AB19" s="36">
        <v>28</v>
      </c>
      <c r="AC19" s="36">
        <v>29</v>
      </c>
      <c r="AD19" s="36">
        <v>30</v>
      </c>
      <c r="AE19" s="7"/>
      <c r="AF19" s="7"/>
      <c r="AG19" s="152">
        <v>33</v>
      </c>
      <c r="AH19" s="152"/>
      <c r="AI19" s="152"/>
      <c r="AJ19" s="152"/>
      <c r="AK19" s="152"/>
      <c r="AL19" s="152"/>
      <c r="AM19" s="152"/>
      <c r="AN19" s="152"/>
      <c r="AO19" s="152"/>
      <c r="AP19" s="152"/>
      <c r="AQ19" s="152">
        <v>34</v>
      </c>
      <c r="AR19" s="152"/>
      <c r="AS19" s="152"/>
      <c r="AT19" s="152"/>
      <c r="AU19" s="152"/>
      <c r="AV19" s="152">
        <v>35</v>
      </c>
      <c r="AW19" s="152"/>
      <c r="AX19" s="152"/>
      <c r="AY19" s="152"/>
      <c r="AZ19" s="152"/>
      <c r="BA19" s="152">
        <v>36</v>
      </c>
      <c r="BB19" s="152"/>
      <c r="BC19" s="152"/>
      <c r="BD19" s="152"/>
      <c r="BE19" s="152"/>
      <c r="BF19" s="152"/>
      <c r="BG19" s="152"/>
      <c r="BH19" s="152"/>
      <c r="BI19" s="152"/>
      <c r="BJ19" s="152"/>
      <c r="BK19" s="152">
        <v>33</v>
      </c>
      <c r="BL19" s="152"/>
      <c r="BM19" s="152"/>
      <c r="BN19" s="152"/>
      <c r="BO19" s="152"/>
      <c r="BP19" s="152"/>
      <c r="BQ19" s="152"/>
      <c r="BR19" s="152"/>
      <c r="BS19" s="152"/>
      <c r="BT19" s="152"/>
      <c r="BU19" s="152">
        <v>34</v>
      </c>
      <c r="BV19" s="152"/>
      <c r="BW19" s="152"/>
      <c r="BX19" s="152"/>
      <c r="BY19" s="152"/>
      <c r="BZ19" s="152">
        <v>35</v>
      </c>
      <c r="CA19" s="152"/>
      <c r="CB19" s="152"/>
      <c r="CC19" s="152"/>
      <c r="CD19" s="152"/>
      <c r="CE19" s="152">
        <v>36</v>
      </c>
      <c r="CF19" s="152"/>
      <c r="CG19" s="152"/>
      <c r="CH19" s="152"/>
      <c r="CI19" s="152"/>
      <c r="CJ19" s="152"/>
      <c r="CK19" s="152"/>
      <c r="CL19" s="152"/>
      <c r="CM19" s="152"/>
      <c r="CN19" s="152"/>
      <c r="CO19" s="152"/>
      <c r="CP19" s="152"/>
      <c r="CQ19" s="152"/>
      <c r="CR19" s="152"/>
      <c r="CS19" s="152"/>
      <c r="CT19" s="152">
        <v>34</v>
      </c>
      <c r="CU19" s="152"/>
      <c r="CV19" s="152"/>
      <c r="CW19" s="152"/>
      <c r="CX19" s="152"/>
      <c r="CY19" s="152">
        <v>35</v>
      </c>
      <c r="CZ19" s="152"/>
      <c r="DA19" s="152"/>
      <c r="DB19" s="152"/>
      <c r="DC19" s="152"/>
      <c r="DD19" s="152"/>
      <c r="DE19" s="152"/>
      <c r="DF19" s="152"/>
      <c r="DG19" s="152"/>
      <c r="DH19" s="152"/>
      <c r="DI19" s="152">
        <v>34</v>
      </c>
      <c r="DJ19" s="152"/>
      <c r="DK19" s="152"/>
      <c r="DL19" s="152"/>
      <c r="DM19" s="152"/>
      <c r="DN19" s="152">
        <v>35</v>
      </c>
      <c r="DO19" s="152"/>
      <c r="DP19" s="152"/>
      <c r="DQ19" s="152"/>
      <c r="DR19" s="152"/>
    </row>
    <row r="20" spans="1:122" ht="48">
      <c r="A20" s="112" t="s">
        <v>77</v>
      </c>
      <c r="B20" s="10">
        <v>6500</v>
      </c>
      <c r="C20" s="8" t="s">
        <v>387</v>
      </c>
      <c r="D20" s="8" t="s">
        <v>387</v>
      </c>
      <c r="E20" s="8" t="s">
        <v>387</v>
      </c>
      <c r="F20" s="8" t="s">
        <v>387</v>
      </c>
      <c r="G20" s="8" t="s">
        <v>387</v>
      </c>
      <c r="H20" s="8" t="s">
        <v>387</v>
      </c>
      <c r="I20" s="8" t="s">
        <v>387</v>
      </c>
      <c r="J20" s="8" t="s">
        <v>387</v>
      </c>
      <c r="K20" s="8" t="s">
        <v>387</v>
      </c>
      <c r="L20" s="8" t="s">
        <v>387</v>
      </c>
      <c r="M20" s="8" t="s">
        <v>387</v>
      </c>
      <c r="N20" s="8" t="s">
        <v>387</v>
      </c>
      <c r="O20" s="8" t="s">
        <v>387</v>
      </c>
      <c r="P20" s="8" t="s">
        <v>387</v>
      </c>
      <c r="Q20" s="11" t="s">
        <v>387</v>
      </c>
      <c r="R20" s="11" t="s">
        <v>387</v>
      </c>
      <c r="S20" s="11" t="s">
        <v>387</v>
      </c>
      <c r="T20" s="11" t="s">
        <v>387</v>
      </c>
      <c r="U20" s="11" t="s">
        <v>387</v>
      </c>
      <c r="V20" s="11" t="s">
        <v>387</v>
      </c>
      <c r="W20" s="8" t="s">
        <v>387</v>
      </c>
      <c r="X20" s="8" t="s">
        <v>387</v>
      </c>
      <c r="Y20" s="8" t="s">
        <v>387</v>
      </c>
      <c r="Z20" s="8" t="s">
        <v>387</v>
      </c>
      <c r="AA20" s="8" t="s">
        <v>387</v>
      </c>
      <c r="AB20" s="8" t="s">
        <v>387</v>
      </c>
      <c r="AC20" s="8" t="s">
        <v>387</v>
      </c>
      <c r="AD20" s="8" t="s">
        <v>387</v>
      </c>
      <c r="AE20" s="8"/>
      <c r="AF20" s="8"/>
      <c r="AG20" s="153">
        <f>AG21+AG100+AG115+AG130+AH145</f>
        <v>9470.3000000000011</v>
      </c>
      <c r="AH20" s="153">
        <f t="shared" ref="AH20:AM20" si="0">AH21+AH100+AH115+AH130+AH145</f>
        <v>8936.1</v>
      </c>
      <c r="AI20" s="153">
        <f t="shared" si="0"/>
        <v>164.6</v>
      </c>
      <c r="AJ20" s="153">
        <f t="shared" si="0"/>
        <v>164.6</v>
      </c>
      <c r="AK20" s="153">
        <f t="shared" si="0"/>
        <v>3403.4</v>
      </c>
      <c r="AL20" s="153">
        <f t="shared" si="0"/>
        <v>3403.4</v>
      </c>
      <c r="AM20" s="153">
        <f t="shared" si="0"/>
        <v>0</v>
      </c>
      <c r="AN20" s="153"/>
      <c r="AO20" s="153">
        <f>AO21+AO100+AO115+AO130+AO145</f>
        <v>5902.3</v>
      </c>
      <c r="AP20" s="153">
        <f>AP21+AP100+AP115+AP130+AP145</f>
        <v>5368.0999999999995</v>
      </c>
      <c r="AQ20" s="154">
        <f t="shared" ref="AQ20:BF20" si="1">AQ21+AQ100+AQ115+AQ130+AQ145+AQ155</f>
        <v>7321.4</v>
      </c>
      <c r="AR20" s="154">
        <f t="shared" si="1"/>
        <v>178.2</v>
      </c>
      <c r="AS20" s="173">
        <f t="shared" si="1"/>
        <v>1841</v>
      </c>
      <c r="AT20" s="154">
        <f t="shared" si="1"/>
        <v>0</v>
      </c>
      <c r="AU20" s="154">
        <f t="shared" si="1"/>
        <v>5302.2</v>
      </c>
      <c r="AV20" s="154">
        <f t="shared" si="1"/>
        <v>4732</v>
      </c>
      <c r="AW20" s="154">
        <f t="shared" si="1"/>
        <v>177.2</v>
      </c>
      <c r="AX20" s="154">
        <f t="shared" si="1"/>
        <v>616.4</v>
      </c>
      <c r="AY20" s="154">
        <f t="shared" si="1"/>
        <v>0</v>
      </c>
      <c r="AZ20" s="154">
        <f t="shared" si="1"/>
        <v>3938.3999999999996</v>
      </c>
      <c r="BA20" s="154">
        <f t="shared" si="1"/>
        <v>4751.5</v>
      </c>
      <c r="BB20" s="154">
        <f t="shared" si="1"/>
        <v>177.2</v>
      </c>
      <c r="BC20" s="154">
        <f t="shared" si="1"/>
        <v>614.9</v>
      </c>
      <c r="BD20" s="154">
        <f t="shared" si="1"/>
        <v>0</v>
      </c>
      <c r="BE20" s="154">
        <f t="shared" si="1"/>
        <v>3959.3999999999996</v>
      </c>
      <c r="BF20" s="154">
        <f t="shared" si="1"/>
        <v>4751.5</v>
      </c>
      <c r="BG20" s="154">
        <f>BG21+BG100+BG115+BG130+BG145+BG155</f>
        <v>177.2</v>
      </c>
      <c r="BH20" s="154">
        <f>BH21+BH100+BH115+BH130+BH145+BH155</f>
        <v>614.9</v>
      </c>
      <c r="BI20" s="154">
        <f>BI21+BI100+BI115+BI130+BI145+BI155</f>
        <v>0</v>
      </c>
      <c r="BJ20" s="154">
        <f>BJ21+BJ100+BJ115+BJ130+BJ145+BJ155</f>
        <v>3959.3999999999996</v>
      </c>
      <c r="BK20" s="153">
        <f>BK21+BK100+BK115+BK130+BL145</f>
        <v>6552.1</v>
      </c>
      <c r="BL20" s="153">
        <f t="shared" ref="BL20:BQ20" si="2">BL21+BL100+BL115+BL130+BL145</f>
        <v>6111.2</v>
      </c>
      <c r="BM20" s="153">
        <f t="shared" si="2"/>
        <v>164.6</v>
      </c>
      <c r="BN20" s="153">
        <f t="shared" si="2"/>
        <v>164.6</v>
      </c>
      <c r="BO20" s="153">
        <f t="shared" si="2"/>
        <v>851.3</v>
      </c>
      <c r="BP20" s="153">
        <f t="shared" si="2"/>
        <v>851.3</v>
      </c>
      <c r="BQ20" s="153">
        <f t="shared" si="2"/>
        <v>0</v>
      </c>
      <c r="BR20" s="153"/>
      <c r="BS20" s="153">
        <f>BS21+BS100+BS115+BS130+BS145</f>
        <v>5536.2000000000007</v>
      </c>
      <c r="BT20" s="153">
        <f>BT21+BT100+BT115+BT130+BT145</f>
        <v>5095.2999999999993</v>
      </c>
      <c r="BU20" s="154">
        <f t="shared" ref="BU20:CI20" si="3">BU21+BU100+BU115+BU130+BU145+BU155</f>
        <v>6820.2999999999993</v>
      </c>
      <c r="BV20" s="154">
        <f t="shared" si="3"/>
        <v>178.2</v>
      </c>
      <c r="BW20" s="154">
        <f t="shared" si="3"/>
        <v>1841</v>
      </c>
      <c r="BX20" s="154">
        <f t="shared" si="3"/>
        <v>0</v>
      </c>
      <c r="BY20" s="154">
        <f t="shared" si="3"/>
        <v>4801.0999999999995</v>
      </c>
      <c r="BZ20" s="154">
        <f t="shared" si="3"/>
        <v>4732</v>
      </c>
      <c r="CA20" s="154">
        <f t="shared" si="3"/>
        <v>177.2</v>
      </c>
      <c r="CB20" s="154">
        <f t="shared" si="3"/>
        <v>616.4</v>
      </c>
      <c r="CC20" s="154">
        <f t="shared" si="3"/>
        <v>0</v>
      </c>
      <c r="CD20" s="154">
        <f t="shared" si="3"/>
        <v>3938.3999999999996</v>
      </c>
      <c r="CE20" s="154">
        <f t="shared" si="3"/>
        <v>4751.5</v>
      </c>
      <c r="CF20" s="154">
        <f t="shared" si="3"/>
        <v>177.2</v>
      </c>
      <c r="CG20" s="154">
        <f t="shared" si="3"/>
        <v>614.9</v>
      </c>
      <c r="CH20" s="154">
        <f t="shared" si="3"/>
        <v>0</v>
      </c>
      <c r="CI20" s="154">
        <f t="shared" si="3"/>
        <v>3959.3999999999996</v>
      </c>
      <c r="CJ20" s="154">
        <f>CJ21+CJ100+CJ115+CJ130+CJ145+CJ155</f>
        <v>4751.5</v>
      </c>
      <c r="CK20" s="154">
        <f>CK21+CK100+CK115+CK130+CK145+CK155</f>
        <v>177.2</v>
      </c>
      <c r="CL20" s="154">
        <f>CL21+CL100+CL115+CL130+CL145+CL155</f>
        <v>614.9</v>
      </c>
      <c r="CM20" s="154">
        <f>CM21+CM100+CM115+CM130+CM145+CM155</f>
        <v>0</v>
      </c>
      <c r="CN20" s="154">
        <f>CN21+CN100+CN115+CN130+CN145+CN155</f>
        <v>3959.3999999999996</v>
      </c>
      <c r="CO20" s="153">
        <f>CO21+CO100+CO115+CO130+CO145</f>
        <v>8936.1</v>
      </c>
      <c r="CP20" s="153">
        <f>CP21+CP100+CP115+CP130+CP145</f>
        <v>164.6</v>
      </c>
      <c r="CQ20" s="153">
        <f>CQ21+CQ100+CQ115+CQ130+CQ145</f>
        <v>3403.4</v>
      </c>
      <c r="CR20" s="153"/>
      <c r="CS20" s="153">
        <f>CS21+CS100+CS115+CS130+CS145</f>
        <v>5368.0999999999995</v>
      </c>
      <c r="CT20" s="154">
        <f t="shared" ref="CT20:DC20" si="4">CT21+CT100+CT115+CT130+CT145+CT155</f>
        <v>7321.4</v>
      </c>
      <c r="CU20" s="154">
        <f t="shared" si="4"/>
        <v>178.2</v>
      </c>
      <c r="CV20" s="154">
        <f t="shared" si="4"/>
        <v>1841</v>
      </c>
      <c r="CW20" s="154">
        <f t="shared" si="4"/>
        <v>0</v>
      </c>
      <c r="CX20" s="154">
        <f t="shared" si="4"/>
        <v>5302.2</v>
      </c>
      <c r="CY20" s="154">
        <f t="shared" si="4"/>
        <v>4732</v>
      </c>
      <c r="CZ20" s="154">
        <f t="shared" si="4"/>
        <v>177.2</v>
      </c>
      <c r="DA20" s="154">
        <f t="shared" si="4"/>
        <v>616.4</v>
      </c>
      <c r="DB20" s="154">
        <f t="shared" si="4"/>
        <v>0</v>
      </c>
      <c r="DC20" s="154">
        <f t="shared" si="4"/>
        <v>3938.3999999999996</v>
      </c>
      <c r="DD20" s="153">
        <f>DD21+DD100+DD115+DD130+DD145</f>
        <v>6111.2</v>
      </c>
      <c r="DE20" s="153">
        <f>DE21+DE100+DE115+DE130+DE145</f>
        <v>164.6</v>
      </c>
      <c r="DF20" s="153">
        <f>DF21+DF100+DF115+DF130+DF145</f>
        <v>851.3</v>
      </c>
      <c r="DG20" s="153"/>
      <c r="DH20" s="153">
        <f>DH21+DH100+DH115+DH130+DH145</f>
        <v>5095.2999999999993</v>
      </c>
      <c r="DI20" s="154">
        <f t="shared" ref="DI20:DR20" si="5">DI21+DI100+DI115+DI130+DI145+DI155</f>
        <v>6820.2999999999993</v>
      </c>
      <c r="DJ20" s="154">
        <f t="shared" si="5"/>
        <v>178.2</v>
      </c>
      <c r="DK20" s="154">
        <f t="shared" si="5"/>
        <v>1841</v>
      </c>
      <c r="DL20" s="154">
        <f t="shared" si="5"/>
        <v>0</v>
      </c>
      <c r="DM20" s="154">
        <f t="shared" si="5"/>
        <v>4801.0999999999995</v>
      </c>
      <c r="DN20" s="154">
        <f t="shared" si="5"/>
        <v>4732</v>
      </c>
      <c r="DO20" s="154">
        <f t="shared" si="5"/>
        <v>177.2</v>
      </c>
      <c r="DP20" s="154">
        <f t="shared" si="5"/>
        <v>616.4</v>
      </c>
      <c r="DQ20" s="154">
        <f t="shared" si="5"/>
        <v>0</v>
      </c>
      <c r="DR20" s="154">
        <f t="shared" si="5"/>
        <v>3938.3999999999996</v>
      </c>
    </row>
    <row r="21" spans="1:122" ht="72">
      <c r="A21" s="113" t="s">
        <v>389</v>
      </c>
      <c r="B21" s="10">
        <v>6501</v>
      </c>
      <c r="C21" s="13" t="s">
        <v>387</v>
      </c>
      <c r="D21" s="8" t="s">
        <v>387</v>
      </c>
      <c r="E21" s="8" t="s">
        <v>387</v>
      </c>
      <c r="F21" s="8" t="s">
        <v>387</v>
      </c>
      <c r="G21" s="8" t="s">
        <v>387</v>
      </c>
      <c r="H21" s="8" t="s">
        <v>387</v>
      </c>
      <c r="I21" s="8" t="s">
        <v>387</v>
      </c>
      <c r="J21" s="8" t="s">
        <v>387</v>
      </c>
      <c r="K21" s="8" t="s">
        <v>387</v>
      </c>
      <c r="L21" s="8" t="s">
        <v>387</v>
      </c>
      <c r="M21" s="8" t="s">
        <v>387</v>
      </c>
      <c r="N21" s="8" t="s">
        <v>387</v>
      </c>
      <c r="O21" s="8" t="s">
        <v>387</v>
      </c>
      <c r="P21" s="8" t="s">
        <v>387</v>
      </c>
      <c r="Q21" s="11" t="s">
        <v>387</v>
      </c>
      <c r="R21" s="11" t="s">
        <v>387</v>
      </c>
      <c r="S21" s="11" t="s">
        <v>387</v>
      </c>
      <c r="T21" s="11" t="s">
        <v>387</v>
      </c>
      <c r="U21" s="11" t="s">
        <v>387</v>
      </c>
      <c r="V21" s="11" t="s">
        <v>387</v>
      </c>
      <c r="W21" s="11" t="s">
        <v>387</v>
      </c>
      <c r="X21" s="8" t="s">
        <v>387</v>
      </c>
      <c r="Y21" s="8" t="s">
        <v>387</v>
      </c>
      <c r="Z21" s="8" t="s">
        <v>387</v>
      </c>
      <c r="AA21" s="8" t="s">
        <v>387</v>
      </c>
      <c r="AB21" s="8" t="s">
        <v>387</v>
      </c>
      <c r="AC21" s="8" t="s">
        <v>387</v>
      </c>
      <c r="AD21" s="8" t="s">
        <v>387</v>
      </c>
      <c r="AE21" s="8"/>
      <c r="AF21" s="8"/>
      <c r="AG21" s="153">
        <f t="shared" ref="AG21:BF21" si="6">AG22+AG66</f>
        <v>6364.2000000000007</v>
      </c>
      <c r="AH21" s="153">
        <f t="shared" si="6"/>
        <v>5890</v>
      </c>
      <c r="AI21" s="153">
        <f t="shared" si="6"/>
        <v>0</v>
      </c>
      <c r="AJ21" s="153"/>
      <c r="AK21" s="153">
        <f t="shared" si="6"/>
        <v>3403.4</v>
      </c>
      <c r="AL21" s="153">
        <f t="shared" si="6"/>
        <v>3403.4</v>
      </c>
      <c r="AM21" s="153">
        <f t="shared" si="6"/>
        <v>0</v>
      </c>
      <c r="AN21" s="153"/>
      <c r="AO21" s="153">
        <f t="shared" si="6"/>
        <v>2960.8</v>
      </c>
      <c r="AP21" s="153">
        <f t="shared" si="6"/>
        <v>2486.6</v>
      </c>
      <c r="AQ21" s="155">
        <f t="shared" si="6"/>
        <v>4550.2</v>
      </c>
      <c r="AR21" s="155">
        <f t="shared" si="6"/>
        <v>0</v>
      </c>
      <c r="AS21" s="155">
        <f t="shared" si="6"/>
        <v>1841</v>
      </c>
      <c r="AT21" s="155">
        <f t="shared" si="6"/>
        <v>0</v>
      </c>
      <c r="AU21" s="155">
        <f t="shared" si="6"/>
        <v>2709.2</v>
      </c>
      <c r="AV21" s="153">
        <f t="shared" si="6"/>
        <v>1885</v>
      </c>
      <c r="AW21" s="153">
        <f t="shared" si="6"/>
        <v>0</v>
      </c>
      <c r="AX21" s="153">
        <f t="shared" si="6"/>
        <v>616.4</v>
      </c>
      <c r="AY21" s="153">
        <f t="shared" si="6"/>
        <v>0</v>
      </c>
      <c r="AZ21" s="153">
        <f t="shared" si="6"/>
        <v>1268.6000000000001</v>
      </c>
      <c r="BA21" s="155">
        <f t="shared" si="6"/>
        <v>1805</v>
      </c>
      <c r="BB21" s="155">
        <f t="shared" si="6"/>
        <v>0</v>
      </c>
      <c r="BC21" s="155">
        <f t="shared" si="6"/>
        <v>614.9</v>
      </c>
      <c r="BD21" s="155">
        <f t="shared" si="6"/>
        <v>0</v>
      </c>
      <c r="BE21" s="155">
        <f t="shared" si="6"/>
        <v>1190.1000000000001</v>
      </c>
      <c r="BF21" s="155">
        <f t="shared" si="6"/>
        <v>1805</v>
      </c>
      <c r="BG21" s="155">
        <f t="shared" ref="BG21:BM21" si="7">BG22+BG66</f>
        <v>0</v>
      </c>
      <c r="BH21" s="155">
        <f t="shared" si="7"/>
        <v>614.9</v>
      </c>
      <c r="BI21" s="155">
        <f t="shared" si="7"/>
        <v>0</v>
      </c>
      <c r="BJ21" s="155">
        <f t="shared" si="7"/>
        <v>1190.1000000000001</v>
      </c>
      <c r="BK21" s="153">
        <f t="shared" si="7"/>
        <v>3456.1</v>
      </c>
      <c r="BL21" s="153">
        <f t="shared" si="7"/>
        <v>3075.2</v>
      </c>
      <c r="BM21" s="153">
        <f t="shared" si="7"/>
        <v>0</v>
      </c>
      <c r="BN21" s="153"/>
      <c r="BO21" s="153">
        <f>BO22+BO66</f>
        <v>851.3</v>
      </c>
      <c r="BP21" s="153">
        <f>BP22+BP66</f>
        <v>851.3</v>
      </c>
      <c r="BQ21" s="153">
        <f>BQ22+BQ66</f>
        <v>0</v>
      </c>
      <c r="BR21" s="153"/>
      <c r="BS21" s="153">
        <f t="shared" ref="BS21:CI21" si="8">BS22+BS66</f>
        <v>2604.8000000000002</v>
      </c>
      <c r="BT21" s="153">
        <f t="shared" si="8"/>
        <v>2223.9</v>
      </c>
      <c r="BU21" s="155">
        <f t="shared" si="8"/>
        <v>4075.8999999999996</v>
      </c>
      <c r="BV21" s="155">
        <f t="shared" si="8"/>
        <v>0</v>
      </c>
      <c r="BW21" s="155">
        <f t="shared" si="8"/>
        <v>1841</v>
      </c>
      <c r="BX21" s="155">
        <f t="shared" si="8"/>
        <v>0</v>
      </c>
      <c r="BY21" s="155">
        <f t="shared" si="8"/>
        <v>2234.9</v>
      </c>
      <c r="BZ21" s="153">
        <f t="shared" si="8"/>
        <v>1885</v>
      </c>
      <c r="CA21" s="153">
        <f t="shared" si="8"/>
        <v>0</v>
      </c>
      <c r="CB21" s="153">
        <f t="shared" si="8"/>
        <v>616.4</v>
      </c>
      <c r="CC21" s="153">
        <f t="shared" si="8"/>
        <v>0</v>
      </c>
      <c r="CD21" s="153">
        <f t="shared" si="8"/>
        <v>1268.6000000000001</v>
      </c>
      <c r="CE21" s="155">
        <f t="shared" si="8"/>
        <v>1805</v>
      </c>
      <c r="CF21" s="155">
        <f t="shared" si="8"/>
        <v>0</v>
      </c>
      <c r="CG21" s="155">
        <f t="shared" si="8"/>
        <v>614.9</v>
      </c>
      <c r="CH21" s="155">
        <f t="shared" si="8"/>
        <v>0</v>
      </c>
      <c r="CI21" s="155">
        <f t="shared" si="8"/>
        <v>1190.1000000000001</v>
      </c>
      <c r="CJ21" s="155">
        <f t="shared" ref="CJ21:CO21" si="9">CJ22+CJ66</f>
        <v>1805</v>
      </c>
      <c r="CK21" s="155">
        <f t="shared" si="9"/>
        <v>0</v>
      </c>
      <c r="CL21" s="155">
        <f t="shared" si="9"/>
        <v>614.9</v>
      </c>
      <c r="CM21" s="155">
        <f t="shared" si="9"/>
        <v>0</v>
      </c>
      <c r="CN21" s="155">
        <f t="shared" si="9"/>
        <v>1190.1000000000001</v>
      </c>
      <c r="CO21" s="153">
        <f t="shared" si="9"/>
        <v>5890</v>
      </c>
      <c r="CP21" s="153"/>
      <c r="CQ21" s="153">
        <f>CQ22+CQ66</f>
        <v>3403.4</v>
      </c>
      <c r="CR21" s="153"/>
      <c r="CS21" s="153">
        <f t="shared" ref="CS21:DD21" si="10">CS22+CS66</f>
        <v>2486.6</v>
      </c>
      <c r="CT21" s="155">
        <f t="shared" si="10"/>
        <v>4550.2</v>
      </c>
      <c r="CU21" s="155">
        <f t="shared" si="10"/>
        <v>0</v>
      </c>
      <c r="CV21" s="155">
        <f t="shared" si="10"/>
        <v>1841</v>
      </c>
      <c r="CW21" s="155">
        <f t="shared" si="10"/>
        <v>0</v>
      </c>
      <c r="CX21" s="155">
        <f t="shared" si="10"/>
        <v>2709.2</v>
      </c>
      <c r="CY21" s="153">
        <f t="shared" si="10"/>
        <v>1885</v>
      </c>
      <c r="CZ21" s="153">
        <f t="shared" si="10"/>
        <v>0</v>
      </c>
      <c r="DA21" s="153">
        <f t="shared" si="10"/>
        <v>616.4</v>
      </c>
      <c r="DB21" s="153">
        <f t="shared" si="10"/>
        <v>0</v>
      </c>
      <c r="DC21" s="153">
        <f t="shared" si="10"/>
        <v>1268.6000000000001</v>
      </c>
      <c r="DD21" s="153">
        <f t="shared" si="10"/>
        <v>3075.2</v>
      </c>
      <c r="DE21" s="153"/>
      <c r="DF21" s="153">
        <f>DF22+DF66</f>
        <v>851.3</v>
      </c>
      <c r="DG21" s="153"/>
      <c r="DH21" s="153">
        <f t="shared" ref="DH21:DR21" si="11">DH22+DH66</f>
        <v>2223.9</v>
      </c>
      <c r="DI21" s="155">
        <f t="shared" si="11"/>
        <v>4075.8999999999996</v>
      </c>
      <c r="DJ21" s="155">
        <f t="shared" si="11"/>
        <v>0</v>
      </c>
      <c r="DK21" s="155">
        <f t="shared" si="11"/>
        <v>1841</v>
      </c>
      <c r="DL21" s="155">
        <f t="shared" si="11"/>
        <v>0</v>
      </c>
      <c r="DM21" s="155">
        <f t="shared" si="11"/>
        <v>2234.9</v>
      </c>
      <c r="DN21" s="153">
        <f t="shared" si="11"/>
        <v>1885</v>
      </c>
      <c r="DO21" s="153">
        <f t="shared" si="11"/>
        <v>0</v>
      </c>
      <c r="DP21" s="153">
        <f t="shared" si="11"/>
        <v>616.4</v>
      </c>
      <c r="DQ21" s="153">
        <f t="shared" si="11"/>
        <v>0</v>
      </c>
      <c r="DR21" s="153">
        <f t="shared" si="11"/>
        <v>1268.6000000000001</v>
      </c>
    </row>
    <row r="22" spans="1:122" s="40" customFormat="1" ht="60">
      <c r="A22" s="118" t="s">
        <v>146</v>
      </c>
      <c r="B22" s="33">
        <v>6502</v>
      </c>
      <c r="C22" s="41" t="s">
        <v>387</v>
      </c>
      <c r="D22" s="38" t="s">
        <v>387</v>
      </c>
      <c r="E22" s="38" t="s">
        <v>387</v>
      </c>
      <c r="F22" s="38" t="s">
        <v>387</v>
      </c>
      <c r="G22" s="38" t="s">
        <v>387</v>
      </c>
      <c r="H22" s="38" t="s">
        <v>387</v>
      </c>
      <c r="I22" s="38" t="s">
        <v>387</v>
      </c>
      <c r="J22" s="38" t="s">
        <v>387</v>
      </c>
      <c r="K22" s="38" t="s">
        <v>387</v>
      </c>
      <c r="L22" s="38" t="s">
        <v>387</v>
      </c>
      <c r="M22" s="38" t="s">
        <v>387</v>
      </c>
      <c r="N22" s="38" t="s">
        <v>387</v>
      </c>
      <c r="O22" s="38" t="s">
        <v>387</v>
      </c>
      <c r="P22" s="38" t="s">
        <v>387</v>
      </c>
      <c r="Q22" s="39" t="s">
        <v>387</v>
      </c>
      <c r="R22" s="39" t="s">
        <v>387</v>
      </c>
      <c r="S22" s="39" t="s">
        <v>387</v>
      </c>
      <c r="T22" s="39" t="s">
        <v>387</v>
      </c>
      <c r="U22" s="39" t="s">
        <v>387</v>
      </c>
      <c r="V22" s="39" t="s">
        <v>387</v>
      </c>
      <c r="W22" s="39" t="s">
        <v>387</v>
      </c>
      <c r="X22" s="38" t="s">
        <v>387</v>
      </c>
      <c r="Y22" s="38" t="s">
        <v>387</v>
      </c>
      <c r="Z22" s="38" t="s">
        <v>387</v>
      </c>
      <c r="AA22" s="38" t="s">
        <v>387</v>
      </c>
      <c r="AB22" s="38" t="s">
        <v>387</v>
      </c>
      <c r="AC22" s="38" t="s">
        <v>387</v>
      </c>
      <c r="AD22" s="38" t="s">
        <v>387</v>
      </c>
      <c r="AE22" s="38"/>
      <c r="AF22" s="38"/>
      <c r="AG22" s="157">
        <f t="shared" ref="AG22:BE22" si="12">AG25+AG32+AG37+AG52+AG54+AG63+AG64+AG65</f>
        <v>1913.3000000000002</v>
      </c>
      <c r="AH22" s="157">
        <f t="shared" si="12"/>
        <v>1756.2999999999997</v>
      </c>
      <c r="AI22" s="157">
        <f t="shared" si="12"/>
        <v>0</v>
      </c>
      <c r="AJ22" s="157"/>
      <c r="AK22" s="157">
        <f t="shared" si="12"/>
        <v>142.6</v>
      </c>
      <c r="AL22" s="157">
        <f t="shared" si="12"/>
        <v>142.6</v>
      </c>
      <c r="AM22" s="157">
        <f t="shared" si="12"/>
        <v>0</v>
      </c>
      <c r="AN22" s="157"/>
      <c r="AO22" s="157">
        <f t="shared" si="12"/>
        <v>1770.7</v>
      </c>
      <c r="AP22" s="157">
        <f t="shared" si="12"/>
        <v>1613.6999999999998</v>
      </c>
      <c r="AQ22" s="156">
        <f>AQ25+AQ32+AQ37+AQ52+AQ54+AQ63+AQ64+AQ65</f>
        <v>1879</v>
      </c>
      <c r="AR22" s="156">
        <f t="shared" si="12"/>
        <v>0</v>
      </c>
      <c r="AS22" s="156">
        <f t="shared" si="12"/>
        <v>0</v>
      </c>
      <c r="AT22" s="156">
        <f t="shared" si="12"/>
        <v>0</v>
      </c>
      <c r="AU22" s="156">
        <f t="shared" si="12"/>
        <v>1879</v>
      </c>
      <c r="AV22" s="157">
        <f t="shared" si="12"/>
        <v>894.90000000000009</v>
      </c>
      <c r="AW22" s="157">
        <f t="shared" si="12"/>
        <v>0</v>
      </c>
      <c r="AX22" s="157">
        <f t="shared" si="12"/>
        <v>0</v>
      </c>
      <c r="AY22" s="157">
        <f t="shared" si="12"/>
        <v>0</v>
      </c>
      <c r="AZ22" s="157">
        <f t="shared" si="12"/>
        <v>894.90000000000009</v>
      </c>
      <c r="BA22" s="156">
        <f t="shared" si="12"/>
        <v>816.40000000000009</v>
      </c>
      <c r="BB22" s="156">
        <f t="shared" si="12"/>
        <v>0</v>
      </c>
      <c r="BC22" s="156">
        <f t="shared" si="12"/>
        <v>0</v>
      </c>
      <c r="BD22" s="156">
        <f t="shared" si="12"/>
        <v>0</v>
      </c>
      <c r="BE22" s="156">
        <f t="shared" si="12"/>
        <v>816.40000000000009</v>
      </c>
      <c r="BF22" s="156">
        <f t="shared" ref="BF22:BM22" si="13">BF25+BF32+BF37+BF52+BF54+BF63+BF64+BF65</f>
        <v>816.40000000000009</v>
      </c>
      <c r="BG22" s="156">
        <f t="shared" si="13"/>
        <v>0</v>
      </c>
      <c r="BH22" s="156">
        <f t="shared" si="13"/>
        <v>0</v>
      </c>
      <c r="BI22" s="156">
        <f t="shared" si="13"/>
        <v>0</v>
      </c>
      <c r="BJ22" s="156">
        <f t="shared" si="13"/>
        <v>816.40000000000009</v>
      </c>
      <c r="BK22" s="157">
        <f t="shared" si="13"/>
        <v>1667.5</v>
      </c>
      <c r="BL22" s="157">
        <f t="shared" si="13"/>
        <v>1510.5</v>
      </c>
      <c r="BM22" s="157">
        <f t="shared" si="13"/>
        <v>0</v>
      </c>
      <c r="BN22" s="157"/>
      <c r="BO22" s="157">
        <f>BO25+BO32+BO37+BO52+BO54+BO63+BO64+BO65</f>
        <v>0</v>
      </c>
      <c r="BP22" s="157">
        <f>BP25+BP32+BP37+BP52+BP54+BP63+BP64+BP65</f>
        <v>0</v>
      </c>
      <c r="BQ22" s="157">
        <f>BQ25+BQ32+BQ37+BQ52+BQ54+BQ63+BQ64+BQ65</f>
        <v>0</v>
      </c>
      <c r="BR22" s="157"/>
      <c r="BS22" s="157">
        <f>BS25+BS32+BS37+BS52+BS54+BS63+BS64+BS65</f>
        <v>1667.5</v>
      </c>
      <c r="BT22" s="157">
        <f>BT25+BT32+BT37+BT52+BT54+BT63+BT64+BT65</f>
        <v>1510.5</v>
      </c>
      <c r="BU22" s="156">
        <f>BU25+BU32+BU37+BU52+BU54+BU63+BU64+BU65</f>
        <v>1404.7</v>
      </c>
      <c r="BV22" s="156">
        <f t="shared" ref="BV22:CI22" si="14">BV25+BV32+BV37+BV52+BV54+BV63+BV64+BV65</f>
        <v>0</v>
      </c>
      <c r="BW22" s="156">
        <f t="shared" si="14"/>
        <v>0</v>
      </c>
      <c r="BX22" s="156">
        <f t="shared" si="14"/>
        <v>0</v>
      </c>
      <c r="BY22" s="156">
        <f t="shared" si="14"/>
        <v>1404.7</v>
      </c>
      <c r="BZ22" s="157">
        <f t="shared" si="14"/>
        <v>894.90000000000009</v>
      </c>
      <c r="CA22" s="157">
        <f t="shared" si="14"/>
        <v>0</v>
      </c>
      <c r="CB22" s="157">
        <f t="shared" si="14"/>
        <v>0</v>
      </c>
      <c r="CC22" s="157">
        <f t="shared" si="14"/>
        <v>0</v>
      </c>
      <c r="CD22" s="157">
        <f t="shared" si="14"/>
        <v>894.90000000000009</v>
      </c>
      <c r="CE22" s="156">
        <f t="shared" si="14"/>
        <v>816.40000000000009</v>
      </c>
      <c r="CF22" s="156">
        <f t="shared" si="14"/>
        <v>0</v>
      </c>
      <c r="CG22" s="156">
        <f t="shared" si="14"/>
        <v>0</v>
      </c>
      <c r="CH22" s="156">
        <f t="shared" si="14"/>
        <v>0</v>
      </c>
      <c r="CI22" s="156">
        <f t="shared" si="14"/>
        <v>816.40000000000009</v>
      </c>
      <c r="CJ22" s="156">
        <f t="shared" ref="CJ22:CO22" si="15">CJ25+CJ32+CJ37+CJ52+CJ54+CJ63+CJ64+CJ65</f>
        <v>816.40000000000009</v>
      </c>
      <c r="CK22" s="156">
        <f t="shared" si="15"/>
        <v>0</v>
      </c>
      <c r="CL22" s="156">
        <f t="shared" si="15"/>
        <v>0</v>
      </c>
      <c r="CM22" s="156">
        <f t="shared" si="15"/>
        <v>0</v>
      </c>
      <c r="CN22" s="156">
        <f t="shared" si="15"/>
        <v>816.40000000000009</v>
      </c>
      <c r="CO22" s="157">
        <f t="shared" si="15"/>
        <v>1756.2999999999997</v>
      </c>
      <c r="CP22" s="157"/>
      <c r="CQ22" s="157">
        <f>CQ25+CQ32+CQ37+CQ52+CQ54+CQ63+CQ64+CQ65</f>
        <v>142.6</v>
      </c>
      <c r="CR22" s="157"/>
      <c r="CS22" s="157">
        <f>CS25+CS32+CS37+CS52+CS54+CS63+CS64+CS65</f>
        <v>1613.6999999999998</v>
      </c>
      <c r="CT22" s="156">
        <f>CT25+CT32+CT37+CT52+CT54+CT63+CT64+CT65</f>
        <v>1879</v>
      </c>
      <c r="CU22" s="156">
        <f t="shared" ref="CU22:DD22" si="16">CU25+CU32+CU37+CU52+CU54+CU63+CU64+CU65</f>
        <v>0</v>
      </c>
      <c r="CV22" s="156">
        <f t="shared" si="16"/>
        <v>0</v>
      </c>
      <c r="CW22" s="156">
        <f t="shared" si="16"/>
        <v>0</v>
      </c>
      <c r="CX22" s="156">
        <f t="shared" si="16"/>
        <v>1879</v>
      </c>
      <c r="CY22" s="157">
        <f t="shared" si="16"/>
        <v>894.90000000000009</v>
      </c>
      <c r="CZ22" s="157">
        <f t="shared" si="16"/>
        <v>0</v>
      </c>
      <c r="DA22" s="157">
        <f t="shared" si="16"/>
        <v>0</v>
      </c>
      <c r="DB22" s="157">
        <f t="shared" si="16"/>
        <v>0</v>
      </c>
      <c r="DC22" s="157">
        <f t="shared" si="16"/>
        <v>894.90000000000009</v>
      </c>
      <c r="DD22" s="157">
        <f t="shared" si="16"/>
        <v>1510.5</v>
      </c>
      <c r="DE22" s="157"/>
      <c r="DF22" s="157">
        <f>DF25+DF32+DF37+DF52+DF54+DF63+DF64+DF65</f>
        <v>0</v>
      </c>
      <c r="DG22" s="157"/>
      <c r="DH22" s="157">
        <f>DH25+DH32+DH37+DH52+DH54+DH63+DH64+DH65</f>
        <v>1510.5</v>
      </c>
      <c r="DI22" s="156">
        <f>DI25+DI32+DI37+DI52+DI54+DI63+DI64+DI65</f>
        <v>1404.7</v>
      </c>
      <c r="DJ22" s="156">
        <f t="shared" ref="DJ22:DR22" si="17">DJ25+DJ32+DJ37+DJ52+DJ54+DJ63+DJ64+DJ65</f>
        <v>0</v>
      </c>
      <c r="DK22" s="156">
        <f t="shared" si="17"/>
        <v>0</v>
      </c>
      <c r="DL22" s="156">
        <f t="shared" si="17"/>
        <v>0</v>
      </c>
      <c r="DM22" s="156">
        <f t="shared" si="17"/>
        <v>1404.7</v>
      </c>
      <c r="DN22" s="157">
        <f t="shared" si="17"/>
        <v>894.90000000000009</v>
      </c>
      <c r="DO22" s="157">
        <f t="shared" si="17"/>
        <v>0</v>
      </c>
      <c r="DP22" s="157">
        <f t="shared" si="17"/>
        <v>0</v>
      </c>
      <c r="DQ22" s="157">
        <f t="shared" si="17"/>
        <v>0</v>
      </c>
      <c r="DR22" s="157">
        <f t="shared" si="17"/>
        <v>894.90000000000009</v>
      </c>
    </row>
    <row r="23" spans="1:122" ht="10.5" customHeight="1">
      <c r="A23" s="114" t="s">
        <v>92</v>
      </c>
      <c r="B23" s="15"/>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0"/>
      <c r="AH23" s="160"/>
      <c r="AI23" s="160"/>
      <c r="AJ23" s="160"/>
      <c r="AK23" s="160"/>
      <c r="AL23" s="160"/>
      <c r="AM23" s="160"/>
      <c r="AN23" s="160"/>
      <c r="AO23" s="160"/>
      <c r="AP23" s="160"/>
      <c r="AQ23" s="159"/>
      <c r="AR23" s="159"/>
      <c r="AS23" s="159"/>
      <c r="AT23" s="159"/>
      <c r="AU23" s="159"/>
      <c r="AV23" s="160"/>
      <c r="AW23" s="160"/>
      <c r="AX23" s="160"/>
      <c r="AY23" s="160"/>
      <c r="AZ23" s="160"/>
      <c r="BA23" s="159"/>
      <c r="BB23" s="159"/>
      <c r="BC23" s="159"/>
      <c r="BD23" s="159"/>
      <c r="BE23" s="159"/>
      <c r="BF23" s="159"/>
      <c r="BG23" s="159"/>
      <c r="BH23" s="159"/>
      <c r="BI23" s="159"/>
      <c r="BJ23" s="159"/>
      <c r="BK23" s="160"/>
      <c r="BL23" s="160"/>
      <c r="BM23" s="160"/>
      <c r="BN23" s="160"/>
      <c r="BO23" s="160"/>
      <c r="BP23" s="160"/>
      <c r="BQ23" s="160"/>
      <c r="BR23" s="160"/>
      <c r="BS23" s="160"/>
      <c r="BT23" s="160"/>
      <c r="BU23" s="159"/>
      <c r="BV23" s="159"/>
      <c r="BW23" s="159"/>
      <c r="BX23" s="159"/>
      <c r="BY23" s="159"/>
      <c r="BZ23" s="160"/>
      <c r="CA23" s="160"/>
      <c r="CB23" s="160"/>
      <c r="CC23" s="160"/>
      <c r="CD23" s="160"/>
      <c r="CE23" s="159"/>
      <c r="CF23" s="159"/>
      <c r="CG23" s="159"/>
      <c r="CH23" s="159"/>
      <c r="CI23" s="159"/>
      <c r="CJ23" s="159"/>
      <c r="CK23" s="159"/>
      <c r="CL23" s="159"/>
      <c r="CM23" s="159"/>
      <c r="CN23" s="159"/>
      <c r="CO23" s="160"/>
      <c r="CP23" s="160"/>
      <c r="CQ23" s="160"/>
      <c r="CR23" s="160"/>
      <c r="CS23" s="160"/>
      <c r="CT23" s="159"/>
      <c r="CU23" s="159"/>
      <c r="CV23" s="159"/>
      <c r="CW23" s="159"/>
      <c r="CX23" s="159"/>
      <c r="CY23" s="160"/>
      <c r="CZ23" s="160"/>
      <c r="DA23" s="160"/>
      <c r="DB23" s="160"/>
      <c r="DC23" s="160"/>
      <c r="DD23" s="160"/>
      <c r="DE23" s="160"/>
      <c r="DF23" s="160"/>
      <c r="DG23" s="160"/>
      <c r="DH23" s="160"/>
      <c r="DI23" s="159"/>
      <c r="DJ23" s="159"/>
      <c r="DK23" s="159"/>
      <c r="DL23" s="159"/>
      <c r="DM23" s="159"/>
      <c r="DN23" s="160"/>
      <c r="DO23" s="160"/>
      <c r="DP23" s="160"/>
      <c r="DQ23" s="160"/>
      <c r="DR23" s="160"/>
    </row>
    <row r="24" spans="1:122" hidden="1">
      <c r="A24" s="115" t="s">
        <v>93</v>
      </c>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62"/>
      <c r="AH24" s="162"/>
      <c r="AI24" s="162"/>
      <c r="AJ24" s="162"/>
      <c r="AK24" s="162"/>
      <c r="AL24" s="162"/>
      <c r="AM24" s="162"/>
      <c r="AN24" s="162"/>
      <c r="AO24" s="162"/>
      <c r="AP24" s="162"/>
      <c r="AQ24" s="161"/>
      <c r="AR24" s="161"/>
      <c r="AS24" s="161"/>
      <c r="AT24" s="161"/>
      <c r="AU24" s="161"/>
      <c r="AV24" s="162"/>
      <c r="AW24" s="162"/>
      <c r="AX24" s="162"/>
      <c r="AY24" s="162"/>
      <c r="AZ24" s="162"/>
      <c r="BA24" s="161"/>
      <c r="BB24" s="161"/>
      <c r="BC24" s="161"/>
      <c r="BD24" s="161"/>
      <c r="BE24" s="161"/>
      <c r="BF24" s="161"/>
      <c r="BG24" s="161"/>
      <c r="BH24" s="161"/>
      <c r="BI24" s="161"/>
      <c r="BJ24" s="161"/>
      <c r="BK24" s="162"/>
      <c r="BL24" s="162"/>
      <c r="BM24" s="162"/>
      <c r="BN24" s="162"/>
      <c r="BO24" s="162"/>
      <c r="BP24" s="162"/>
      <c r="BQ24" s="162"/>
      <c r="BR24" s="162"/>
      <c r="BS24" s="162"/>
      <c r="BT24" s="162"/>
      <c r="BU24" s="161"/>
      <c r="BV24" s="161"/>
      <c r="BW24" s="161"/>
      <c r="BX24" s="161"/>
      <c r="BY24" s="161"/>
      <c r="BZ24" s="162"/>
      <c r="CA24" s="162"/>
      <c r="CB24" s="162"/>
      <c r="CC24" s="162"/>
      <c r="CD24" s="162"/>
      <c r="CE24" s="161"/>
      <c r="CF24" s="161"/>
      <c r="CG24" s="161"/>
      <c r="CH24" s="161"/>
      <c r="CI24" s="161"/>
      <c r="CJ24" s="161"/>
      <c r="CK24" s="161"/>
      <c r="CL24" s="161"/>
      <c r="CM24" s="161"/>
      <c r="CN24" s="161"/>
      <c r="CO24" s="162"/>
      <c r="CP24" s="162"/>
      <c r="CQ24" s="162"/>
      <c r="CR24" s="162"/>
      <c r="CS24" s="162"/>
      <c r="CT24" s="161"/>
      <c r="CU24" s="161"/>
      <c r="CV24" s="161"/>
      <c r="CW24" s="161"/>
      <c r="CX24" s="161"/>
      <c r="CY24" s="162"/>
      <c r="CZ24" s="162"/>
      <c r="DA24" s="162"/>
      <c r="DB24" s="162"/>
      <c r="DC24" s="162"/>
      <c r="DD24" s="162"/>
      <c r="DE24" s="162"/>
      <c r="DF24" s="162"/>
      <c r="DG24" s="162"/>
      <c r="DH24" s="162"/>
      <c r="DI24" s="161"/>
      <c r="DJ24" s="161"/>
      <c r="DK24" s="161"/>
      <c r="DL24" s="161"/>
      <c r="DM24" s="161"/>
      <c r="DN24" s="162"/>
      <c r="DO24" s="162"/>
      <c r="DP24" s="162"/>
      <c r="DQ24" s="162"/>
      <c r="DR24" s="162"/>
    </row>
    <row r="25" spans="1:122" ht="19.5" customHeight="1">
      <c r="A25" s="1232" t="s">
        <v>426</v>
      </c>
      <c r="B25" s="1235">
        <v>6505</v>
      </c>
      <c r="C25" s="1060" t="s">
        <v>124</v>
      </c>
      <c r="D25" s="1063" t="s">
        <v>99</v>
      </c>
      <c r="E25" s="1069" t="s">
        <v>125</v>
      </c>
      <c r="F25" s="59"/>
      <c r="G25" s="59"/>
      <c r="H25" s="59"/>
      <c r="I25" s="59"/>
      <c r="J25" s="59"/>
      <c r="K25" s="59"/>
      <c r="L25" s="59"/>
      <c r="M25" s="1229" t="s">
        <v>73</v>
      </c>
      <c r="N25" s="60" t="s">
        <v>424</v>
      </c>
      <c r="O25" s="60" t="s">
        <v>74</v>
      </c>
      <c r="P25" s="59">
        <v>29</v>
      </c>
      <c r="Q25" s="59"/>
      <c r="R25" s="59"/>
      <c r="S25" s="59"/>
      <c r="T25" s="59"/>
      <c r="U25" s="59"/>
      <c r="V25" s="59"/>
      <c r="W25" s="1060" t="s">
        <v>45</v>
      </c>
      <c r="X25" s="1063" t="s">
        <v>391</v>
      </c>
      <c r="Y25" s="1063" t="s">
        <v>46</v>
      </c>
      <c r="Z25" s="1268" t="s">
        <v>167</v>
      </c>
      <c r="AA25" s="1270" t="s">
        <v>424</v>
      </c>
      <c r="AB25" s="1270" t="s">
        <v>56</v>
      </c>
      <c r="AC25" s="18"/>
      <c r="AD25" s="18" t="s">
        <v>161</v>
      </c>
      <c r="AE25" s="18"/>
      <c r="AF25" s="18"/>
      <c r="AG25" s="162">
        <f>AI25+AK25+AM25+AO25</f>
        <v>105.6</v>
      </c>
      <c r="AH25" s="162">
        <f>AJ25+AL25+AN25+AP25</f>
        <v>104.4</v>
      </c>
      <c r="AI25" s="162">
        <f>AI26+AI27+AI28+AI31</f>
        <v>0</v>
      </c>
      <c r="AJ25" s="162"/>
      <c r="AK25" s="162">
        <f>AK26+AK27+AK28+AK31</f>
        <v>0</v>
      </c>
      <c r="AL25" s="162"/>
      <c r="AM25" s="162">
        <f>AM26+AM27+AM28+AM31</f>
        <v>0</v>
      </c>
      <c r="AN25" s="162"/>
      <c r="AO25" s="162">
        <f>AO26+AO27+AO28+AO31+AO29+AO30</f>
        <v>105.6</v>
      </c>
      <c r="AP25" s="162">
        <f>AP26+AP27+AP28+AP31+AP29+AP30</f>
        <v>104.4</v>
      </c>
      <c r="AQ25" s="161">
        <f>AR25+AS25+AT25+AU25</f>
        <v>91.5</v>
      </c>
      <c r="AR25" s="161"/>
      <c r="AS25" s="161"/>
      <c r="AT25" s="161"/>
      <c r="AU25" s="161">
        <f>AU29+AU31</f>
        <v>91.5</v>
      </c>
      <c r="AV25" s="162">
        <f t="shared" ref="AV25:AV51" si="18">AW25+AX25+AY25+AZ25</f>
        <v>6.7</v>
      </c>
      <c r="AW25" s="162"/>
      <c r="AX25" s="162"/>
      <c r="AY25" s="162"/>
      <c r="AZ25" s="162">
        <v>6.7</v>
      </c>
      <c r="BA25" s="161">
        <f t="shared" ref="BA25:BA51" si="19">BB25+BC25+BD25+BE25</f>
        <v>6.7</v>
      </c>
      <c r="BB25" s="161">
        <f>BB26+BB27+BB31</f>
        <v>0</v>
      </c>
      <c r="BC25" s="161">
        <f>BC26+BC27+BC31</f>
        <v>0</v>
      </c>
      <c r="BD25" s="161">
        <f>BD26+BD27+BD31</f>
        <v>0</v>
      </c>
      <c r="BE25" s="161">
        <f>BE26+BE27+BE31</f>
        <v>6.7</v>
      </c>
      <c r="BF25" s="161">
        <f t="shared" ref="BF25:BF32" si="20">BG25+BH25+BI25+BJ25</f>
        <v>6.7</v>
      </c>
      <c r="BG25" s="161">
        <f>BG26+BG27+BG31</f>
        <v>0</v>
      </c>
      <c r="BH25" s="161">
        <f>BH26+BH27+BH31</f>
        <v>0</v>
      </c>
      <c r="BI25" s="161">
        <f>BI26+BI27+BI31</f>
        <v>0</v>
      </c>
      <c r="BJ25" s="161">
        <f>BJ26+BJ27+BJ31</f>
        <v>6.7</v>
      </c>
      <c r="BK25" s="162">
        <f t="shared" ref="BK25:BL32" si="21">BM25+BO25+BQ25+BS25</f>
        <v>105.6</v>
      </c>
      <c r="BL25" s="162">
        <f t="shared" si="21"/>
        <v>104.4</v>
      </c>
      <c r="BM25" s="162">
        <f>BM26+BM27+BM28+BM31</f>
        <v>0</v>
      </c>
      <c r="BN25" s="162"/>
      <c r="BO25" s="162">
        <f>BO26+BO27+BO28+BO31</f>
        <v>0</v>
      </c>
      <c r="BP25" s="162"/>
      <c r="BQ25" s="162">
        <f>BQ26+BQ27+BQ28+BQ31</f>
        <v>0</v>
      </c>
      <c r="BR25" s="162"/>
      <c r="BS25" s="162">
        <f>BS26+BS27+BS28+BS31+BS30</f>
        <v>105.6</v>
      </c>
      <c r="BT25" s="162">
        <f>BT26+BT27+BT28+BT31+BT30</f>
        <v>104.4</v>
      </c>
      <c r="BU25" s="161">
        <f t="shared" ref="BU25:BU34" si="22">BV25+BW25+BX25+BY25</f>
        <v>91.5</v>
      </c>
      <c r="BV25" s="161"/>
      <c r="BW25" s="161"/>
      <c r="BX25" s="161"/>
      <c r="BY25" s="161">
        <f>BY29+BY31</f>
        <v>91.5</v>
      </c>
      <c r="BZ25" s="162">
        <f t="shared" ref="BZ25:BZ32" si="23">CA25+CB25+CC25+CD25</f>
        <v>6.7</v>
      </c>
      <c r="CA25" s="162"/>
      <c r="CB25" s="162"/>
      <c r="CC25" s="162"/>
      <c r="CD25" s="162">
        <v>6.7</v>
      </c>
      <c r="CE25" s="161">
        <f t="shared" ref="CE25:CE32" si="24">CF25+CG25+CH25+CI25</f>
        <v>6.7</v>
      </c>
      <c r="CF25" s="161">
        <f>CF26+CF27+CF31</f>
        <v>0</v>
      </c>
      <c r="CG25" s="161">
        <f>CG26+CG27+CG31</f>
        <v>0</v>
      </c>
      <c r="CH25" s="161">
        <f>CH26+CH27+CH31</f>
        <v>0</v>
      </c>
      <c r="CI25" s="161">
        <f>CI26+CI27+CI31</f>
        <v>6.7</v>
      </c>
      <c r="CJ25" s="161">
        <f t="shared" ref="CJ25:CJ32" si="25">CK25+CL25+CM25+CN25</f>
        <v>6.7</v>
      </c>
      <c r="CK25" s="161">
        <f>CK26+CK27+CK31</f>
        <v>0</v>
      </c>
      <c r="CL25" s="161">
        <f>CL26+CL27+CL31</f>
        <v>0</v>
      </c>
      <c r="CM25" s="161">
        <f>CM26+CM27+CM31</f>
        <v>0</v>
      </c>
      <c r="CN25" s="161">
        <f>CN26+CN27+CN31</f>
        <v>6.7</v>
      </c>
      <c r="CO25" s="162">
        <f>CP25+CQ25+CR25+CS25</f>
        <v>104.4</v>
      </c>
      <c r="CP25" s="162"/>
      <c r="CQ25" s="162"/>
      <c r="CR25" s="162"/>
      <c r="CS25" s="162">
        <f>CS26+CS27+CS28+CS31+CS29+CS30</f>
        <v>104.4</v>
      </c>
      <c r="CT25" s="161">
        <f t="shared" ref="CT25:CT34" si="26">CU25+CV25+CW25+CX25</f>
        <v>91.5</v>
      </c>
      <c r="CU25" s="161"/>
      <c r="CV25" s="161"/>
      <c r="CW25" s="161"/>
      <c r="CX25" s="161">
        <f>CX29+CX31</f>
        <v>91.5</v>
      </c>
      <c r="CY25" s="162">
        <f t="shared" ref="CY25:CY32" si="27">CZ25+DA25+DB25+DC25</f>
        <v>6.7</v>
      </c>
      <c r="CZ25" s="162"/>
      <c r="DA25" s="162"/>
      <c r="DB25" s="162"/>
      <c r="DC25" s="162">
        <v>6.7</v>
      </c>
      <c r="DD25" s="162">
        <f>DE25+DF25+DG25+DH25</f>
        <v>104.4</v>
      </c>
      <c r="DE25" s="162"/>
      <c r="DF25" s="162"/>
      <c r="DG25" s="162"/>
      <c r="DH25" s="162">
        <f>DH26+DH27+DH28+DH31+DH30</f>
        <v>104.4</v>
      </c>
      <c r="DI25" s="161">
        <f t="shared" ref="DI25:DI34" si="28">DJ25+DK25+DL25+DM25</f>
        <v>91.5</v>
      </c>
      <c r="DJ25" s="161"/>
      <c r="DK25" s="161"/>
      <c r="DL25" s="161"/>
      <c r="DM25" s="161">
        <f>DM29+DM31</f>
        <v>91.5</v>
      </c>
      <c r="DN25" s="162">
        <f t="shared" ref="DN25:DN32" si="29">DO25+DP25+DQ25+DR25</f>
        <v>6.7</v>
      </c>
      <c r="DO25" s="162"/>
      <c r="DP25" s="162"/>
      <c r="DQ25" s="162"/>
      <c r="DR25" s="162">
        <v>6.7</v>
      </c>
    </row>
    <row r="26" spans="1:122">
      <c r="A26" s="1233"/>
      <c r="B26" s="1236"/>
      <c r="C26" s="1061"/>
      <c r="D26" s="1064"/>
      <c r="E26" s="1070"/>
      <c r="F26" s="59"/>
      <c r="G26" s="59"/>
      <c r="H26" s="59"/>
      <c r="I26" s="59"/>
      <c r="J26" s="59"/>
      <c r="K26" s="59"/>
      <c r="L26" s="59"/>
      <c r="M26" s="1230"/>
      <c r="N26" s="60"/>
      <c r="O26" s="60"/>
      <c r="P26" s="59"/>
      <c r="Q26" s="59"/>
      <c r="R26" s="59"/>
      <c r="S26" s="59"/>
      <c r="T26" s="59"/>
      <c r="U26" s="59"/>
      <c r="V26" s="59"/>
      <c r="W26" s="1061"/>
      <c r="X26" s="1064"/>
      <c r="Y26" s="1064"/>
      <c r="Z26" s="1269"/>
      <c r="AA26" s="1271"/>
      <c r="AB26" s="1271"/>
      <c r="AC26" s="18"/>
      <c r="AD26" s="18" t="s">
        <v>161</v>
      </c>
      <c r="AE26" s="18" t="s">
        <v>436</v>
      </c>
      <c r="AF26" s="18" t="s">
        <v>399</v>
      </c>
      <c r="AG26" s="162">
        <f t="shared" ref="AG26:AH41" si="30">AI26+AK26+AM26+AO26</f>
        <v>0</v>
      </c>
      <c r="AH26" s="162">
        <f>AJ26+AL26+AN26+AP26</f>
        <v>0</v>
      </c>
      <c r="AI26" s="162"/>
      <c r="AJ26" s="162"/>
      <c r="AK26" s="162"/>
      <c r="AL26" s="162"/>
      <c r="AM26" s="162"/>
      <c r="AN26" s="162"/>
      <c r="AO26" s="162"/>
      <c r="AP26" s="162"/>
      <c r="AQ26" s="161">
        <f t="shared" ref="AQ26:AQ51" si="31">AR26+AS26+AT26+AU26</f>
        <v>0</v>
      </c>
      <c r="AR26" s="161"/>
      <c r="AS26" s="161"/>
      <c r="AT26" s="161"/>
      <c r="AU26" s="161"/>
      <c r="AV26" s="162">
        <f t="shared" si="18"/>
        <v>0</v>
      </c>
      <c r="AW26" s="162"/>
      <c r="AX26" s="162"/>
      <c r="AY26" s="162"/>
      <c r="AZ26" s="162"/>
      <c r="BA26" s="161">
        <f t="shared" si="19"/>
        <v>0</v>
      </c>
      <c r="BB26" s="161"/>
      <c r="BC26" s="161"/>
      <c r="BD26" s="161"/>
      <c r="BE26" s="161"/>
      <c r="BF26" s="161">
        <f t="shared" si="20"/>
        <v>0</v>
      </c>
      <c r="BG26" s="161"/>
      <c r="BH26" s="161"/>
      <c r="BI26" s="161"/>
      <c r="BJ26" s="161"/>
      <c r="BK26" s="162">
        <f t="shared" si="21"/>
        <v>0</v>
      </c>
      <c r="BL26" s="162">
        <f t="shared" si="21"/>
        <v>0</v>
      </c>
      <c r="BM26" s="162"/>
      <c r="BN26" s="162"/>
      <c r="BO26" s="162"/>
      <c r="BP26" s="162"/>
      <c r="BQ26" s="162"/>
      <c r="BR26" s="162"/>
      <c r="BS26" s="162"/>
      <c r="BT26" s="162"/>
      <c r="BU26" s="161">
        <f t="shared" si="22"/>
        <v>0</v>
      </c>
      <c r="BV26" s="161"/>
      <c r="BW26" s="161"/>
      <c r="BX26" s="161"/>
      <c r="BY26" s="161"/>
      <c r="BZ26" s="162">
        <f t="shared" si="23"/>
        <v>0</v>
      </c>
      <c r="CA26" s="162"/>
      <c r="CB26" s="162"/>
      <c r="CC26" s="162"/>
      <c r="CD26" s="162"/>
      <c r="CE26" s="161">
        <f t="shared" si="24"/>
        <v>0</v>
      </c>
      <c r="CF26" s="161"/>
      <c r="CG26" s="161"/>
      <c r="CH26" s="161"/>
      <c r="CI26" s="161"/>
      <c r="CJ26" s="161">
        <f t="shared" si="25"/>
        <v>0</v>
      </c>
      <c r="CK26" s="161"/>
      <c r="CL26" s="161"/>
      <c r="CM26" s="161"/>
      <c r="CN26" s="161"/>
      <c r="CO26" s="162">
        <f>CP26+CQ26+CR26+CS26</f>
        <v>0</v>
      </c>
      <c r="CP26" s="162"/>
      <c r="CQ26" s="162"/>
      <c r="CR26" s="162"/>
      <c r="CS26" s="162"/>
      <c r="CT26" s="161">
        <f t="shared" si="26"/>
        <v>0</v>
      </c>
      <c r="CU26" s="161"/>
      <c r="CV26" s="161"/>
      <c r="CW26" s="161"/>
      <c r="CX26" s="161"/>
      <c r="CY26" s="162">
        <f t="shared" si="27"/>
        <v>0</v>
      </c>
      <c r="CZ26" s="162"/>
      <c r="DA26" s="162"/>
      <c r="DB26" s="162"/>
      <c r="DC26" s="162"/>
      <c r="DD26" s="162">
        <f>DE26+DF26+DG26+DH26</f>
        <v>0</v>
      </c>
      <c r="DE26" s="162"/>
      <c r="DF26" s="162"/>
      <c r="DG26" s="162"/>
      <c r="DH26" s="162"/>
      <c r="DI26" s="161">
        <f t="shared" si="28"/>
        <v>0</v>
      </c>
      <c r="DJ26" s="161"/>
      <c r="DK26" s="161"/>
      <c r="DL26" s="161"/>
      <c r="DM26" s="161"/>
      <c r="DN26" s="162">
        <f t="shared" si="29"/>
        <v>0</v>
      </c>
      <c r="DO26" s="162"/>
      <c r="DP26" s="162"/>
      <c r="DQ26" s="162"/>
      <c r="DR26" s="162"/>
    </row>
    <row r="27" spans="1:122">
      <c r="A27" s="1233"/>
      <c r="B27" s="1236"/>
      <c r="C27" s="1061"/>
      <c r="D27" s="1064"/>
      <c r="E27" s="1070"/>
      <c r="F27" s="59"/>
      <c r="G27" s="59"/>
      <c r="H27" s="59"/>
      <c r="I27" s="59"/>
      <c r="J27" s="59"/>
      <c r="K27" s="59"/>
      <c r="L27" s="59"/>
      <c r="M27" s="1230"/>
      <c r="N27" s="60"/>
      <c r="O27" s="60"/>
      <c r="P27" s="59"/>
      <c r="Q27" s="59"/>
      <c r="R27" s="59"/>
      <c r="S27" s="59"/>
      <c r="T27" s="59"/>
      <c r="U27" s="59"/>
      <c r="V27" s="59"/>
      <c r="W27" s="1061"/>
      <c r="X27" s="1064"/>
      <c r="Y27" s="1064"/>
      <c r="Z27" s="1269"/>
      <c r="AA27" s="1271"/>
      <c r="AB27" s="1271"/>
      <c r="AC27" s="18"/>
      <c r="AD27" s="18" t="s">
        <v>161</v>
      </c>
      <c r="AE27" s="18" t="s">
        <v>437</v>
      </c>
      <c r="AF27" s="18" t="s">
        <v>399</v>
      </c>
      <c r="AG27" s="162">
        <f t="shared" si="30"/>
        <v>2</v>
      </c>
      <c r="AH27" s="162">
        <f>AJ27+AL27+AN27+AP27</f>
        <v>2</v>
      </c>
      <c r="AI27" s="162"/>
      <c r="AJ27" s="162"/>
      <c r="AK27" s="162"/>
      <c r="AL27" s="162"/>
      <c r="AM27" s="162"/>
      <c r="AN27" s="162"/>
      <c r="AO27" s="162">
        <v>2</v>
      </c>
      <c r="AP27" s="162">
        <v>2</v>
      </c>
      <c r="AQ27" s="161">
        <f t="shared" si="31"/>
        <v>0</v>
      </c>
      <c r="AR27" s="161"/>
      <c r="AS27" s="161"/>
      <c r="AT27" s="161"/>
      <c r="AU27" s="161"/>
      <c r="AV27" s="162">
        <f t="shared" si="18"/>
        <v>0</v>
      </c>
      <c r="AW27" s="162"/>
      <c r="AX27" s="162"/>
      <c r="AY27" s="162"/>
      <c r="AZ27" s="162"/>
      <c r="BA27" s="161">
        <f t="shared" si="19"/>
        <v>0</v>
      </c>
      <c r="BB27" s="161"/>
      <c r="BC27" s="161"/>
      <c r="BD27" s="161"/>
      <c r="BE27" s="161"/>
      <c r="BF27" s="161">
        <f t="shared" si="20"/>
        <v>0</v>
      </c>
      <c r="BG27" s="161"/>
      <c r="BH27" s="161"/>
      <c r="BI27" s="161"/>
      <c r="BJ27" s="161"/>
      <c r="BK27" s="162">
        <f t="shared" si="21"/>
        <v>2</v>
      </c>
      <c r="BL27" s="162">
        <f t="shared" si="21"/>
        <v>2</v>
      </c>
      <c r="BM27" s="162"/>
      <c r="BN27" s="162"/>
      <c r="BO27" s="162"/>
      <c r="BP27" s="162"/>
      <c r="BQ27" s="162"/>
      <c r="BR27" s="162"/>
      <c r="BS27" s="162">
        <v>2</v>
      </c>
      <c r="BT27" s="162">
        <v>2</v>
      </c>
      <c r="BU27" s="161">
        <f t="shared" si="22"/>
        <v>0</v>
      </c>
      <c r="BV27" s="161"/>
      <c r="BW27" s="161"/>
      <c r="BX27" s="161"/>
      <c r="BY27" s="161"/>
      <c r="BZ27" s="162">
        <f t="shared" si="23"/>
        <v>0</v>
      </c>
      <c r="CA27" s="162"/>
      <c r="CB27" s="162"/>
      <c r="CC27" s="162"/>
      <c r="CD27" s="162"/>
      <c r="CE27" s="161">
        <f t="shared" si="24"/>
        <v>0</v>
      </c>
      <c r="CF27" s="161"/>
      <c r="CG27" s="161"/>
      <c r="CH27" s="161"/>
      <c r="CI27" s="161"/>
      <c r="CJ27" s="161">
        <f t="shared" si="25"/>
        <v>0</v>
      </c>
      <c r="CK27" s="161"/>
      <c r="CL27" s="161"/>
      <c r="CM27" s="161"/>
      <c r="CN27" s="161"/>
      <c r="CO27" s="162">
        <f>CP27+CQ27+CR27+CS27</f>
        <v>2</v>
      </c>
      <c r="CP27" s="162"/>
      <c r="CQ27" s="162"/>
      <c r="CR27" s="162"/>
      <c r="CS27" s="162">
        <v>2</v>
      </c>
      <c r="CT27" s="161">
        <f t="shared" si="26"/>
        <v>0</v>
      </c>
      <c r="CU27" s="161"/>
      <c r="CV27" s="161"/>
      <c r="CW27" s="161"/>
      <c r="CX27" s="161"/>
      <c r="CY27" s="162">
        <f t="shared" si="27"/>
        <v>0</v>
      </c>
      <c r="CZ27" s="162"/>
      <c r="DA27" s="162"/>
      <c r="DB27" s="162"/>
      <c r="DC27" s="162"/>
      <c r="DD27" s="162">
        <f>DE27+DF27+DG27+DH27</f>
        <v>2</v>
      </c>
      <c r="DE27" s="162"/>
      <c r="DF27" s="162"/>
      <c r="DG27" s="162"/>
      <c r="DH27" s="162">
        <v>2</v>
      </c>
      <c r="DI27" s="161">
        <f t="shared" si="28"/>
        <v>0</v>
      </c>
      <c r="DJ27" s="161"/>
      <c r="DK27" s="161"/>
      <c r="DL27" s="161"/>
      <c r="DM27" s="161"/>
      <c r="DN27" s="162">
        <f t="shared" si="29"/>
        <v>0</v>
      </c>
      <c r="DO27" s="162"/>
      <c r="DP27" s="162"/>
      <c r="DQ27" s="162"/>
      <c r="DR27" s="162"/>
    </row>
    <row r="28" spans="1:122">
      <c r="A28" s="1233"/>
      <c r="B28" s="1236"/>
      <c r="C28" s="1061"/>
      <c r="D28" s="1064"/>
      <c r="E28" s="1070"/>
      <c r="F28" s="59"/>
      <c r="G28" s="59"/>
      <c r="H28" s="59"/>
      <c r="I28" s="59"/>
      <c r="J28" s="59"/>
      <c r="K28" s="59"/>
      <c r="L28" s="59"/>
      <c r="M28" s="1230"/>
      <c r="N28" s="60"/>
      <c r="O28" s="60"/>
      <c r="P28" s="59"/>
      <c r="Q28" s="59"/>
      <c r="R28" s="59"/>
      <c r="S28" s="59"/>
      <c r="T28" s="59"/>
      <c r="U28" s="59"/>
      <c r="V28" s="59"/>
      <c r="W28" s="1061"/>
      <c r="X28" s="1064"/>
      <c r="Y28" s="1064"/>
      <c r="Z28" s="1269"/>
      <c r="AA28" s="1271"/>
      <c r="AB28" s="1271"/>
      <c r="AC28" s="18"/>
      <c r="AD28" s="18" t="s">
        <v>161</v>
      </c>
      <c r="AE28" s="18" t="s">
        <v>400</v>
      </c>
      <c r="AF28" s="18" t="s">
        <v>399</v>
      </c>
      <c r="AG28" s="162">
        <f t="shared" si="30"/>
        <v>1.4</v>
      </c>
      <c r="AH28" s="162">
        <f>AJ28+AL28+AN28+AP28</f>
        <v>1.4</v>
      </c>
      <c r="AI28" s="162"/>
      <c r="AJ28" s="162"/>
      <c r="AK28" s="162"/>
      <c r="AL28" s="162"/>
      <c r="AM28" s="162"/>
      <c r="AN28" s="162"/>
      <c r="AO28" s="162">
        <v>1.4</v>
      </c>
      <c r="AP28" s="162">
        <v>1.4</v>
      </c>
      <c r="AQ28" s="161">
        <f t="shared" si="31"/>
        <v>0</v>
      </c>
      <c r="AR28" s="161"/>
      <c r="AS28" s="161"/>
      <c r="AT28" s="161"/>
      <c r="AU28" s="161"/>
      <c r="AV28" s="162">
        <f t="shared" si="18"/>
        <v>0</v>
      </c>
      <c r="AW28" s="162"/>
      <c r="AX28" s="162"/>
      <c r="AY28" s="162"/>
      <c r="AZ28" s="162"/>
      <c r="BA28" s="161">
        <f t="shared" si="19"/>
        <v>0</v>
      </c>
      <c r="BB28" s="161"/>
      <c r="BC28" s="161"/>
      <c r="BD28" s="161"/>
      <c r="BE28" s="161"/>
      <c r="BF28" s="161">
        <f t="shared" si="20"/>
        <v>0</v>
      </c>
      <c r="BG28" s="161"/>
      <c r="BH28" s="161"/>
      <c r="BI28" s="161"/>
      <c r="BJ28" s="161"/>
      <c r="BK28" s="162">
        <f t="shared" si="21"/>
        <v>1.4</v>
      </c>
      <c r="BL28" s="162">
        <f t="shared" si="21"/>
        <v>1.4</v>
      </c>
      <c r="BM28" s="162"/>
      <c r="BN28" s="162"/>
      <c r="BO28" s="162"/>
      <c r="BP28" s="162"/>
      <c r="BQ28" s="162"/>
      <c r="BR28" s="162"/>
      <c r="BS28" s="162">
        <v>1.4</v>
      </c>
      <c r="BT28" s="162">
        <v>1.4</v>
      </c>
      <c r="BU28" s="161">
        <f t="shared" si="22"/>
        <v>0</v>
      </c>
      <c r="BV28" s="161"/>
      <c r="BW28" s="161"/>
      <c r="BX28" s="161"/>
      <c r="BY28" s="161"/>
      <c r="BZ28" s="162">
        <f t="shared" si="23"/>
        <v>0</v>
      </c>
      <c r="CA28" s="162"/>
      <c r="CB28" s="162"/>
      <c r="CC28" s="162"/>
      <c r="CD28" s="162"/>
      <c r="CE28" s="161">
        <f t="shared" si="24"/>
        <v>0</v>
      </c>
      <c r="CF28" s="161"/>
      <c r="CG28" s="161"/>
      <c r="CH28" s="161"/>
      <c r="CI28" s="161"/>
      <c r="CJ28" s="161">
        <f t="shared" si="25"/>
        <v>0</v>
      </c>
      <c r="CK28" s="161"/>
      <c r="CL28" s="161"/>
      <c r="CM28" s="161"/>
      <c r="CN28" s="161"/>
      <c r="CO28" s="162">
        <f>CP28+CQ28+CR28+CS28</f>
        <v>1.4</v>
      </c>
      <c r="CP28" s="162"/>
      <c r="CQ28" s="162"/>
      <c r="CR28" s="162"/>
      <c r="CS28" s="162">
        <v>1.4</v>
      </c>
      <c r="CT28" s="161">
        <f t="shared" si="26"/>
        <v>0</v>
      </c>
      <c r="CU28" s="161"/>
      <c r="CV28" s="161"/>
      <c r="CW28" s="161"/>
      <c r="CX28" s="161"/>
      <c r="CY28" s="162">
        <f t="shared" si="27"/>
        <v>0</v>
      </c>
      <c r="CZ28" s="162"/>
      <c r="DA28" s="162"/>
      <c r="DB28" s="162"/>
      <c r="DC28" s="162"/>
      <c r="DD28" s="162">
        <f>DE28+DF28+DG28+DH28</f>
        <v>1.4</v>
      </c>
      <c r="DE28" s="162"/>
      <c r="DF28" s="162"/>
      <c r="DG28" s="162"/>
      <c r="DH28" s="162">
        <v>1.4</v>
      </c>
      <c r="DI28" s="161">
        <f t="shared" si="28"/>
        <v>0</v>
      </c>
      <c r="DJ28" s="161"/>
      <c r="DK28" s="161"/>
      <c r="DL28" s="161"/>
      <c r="DM28" s="161"/>
      <c r="DN28" s="162">
        <f t="shared" si="29"/>
        <v>0</v>
      </c>
      <c r="DO28" s="162"/>
      <c r="DP28" s="162"/>
      <c r="DQ28" s="162"/>
      <c r="DR28" s="162"/>
    </row>
    <row r="29" spans="1:122">
      <c r="A29" s="1233"/>
      <c r="B29" s="1236"/>
      <c r="C29" s="1061"/>
      <c r="D29" s="1064"/>
      <c r="E29" s="1070"/>
      <c r="F29" s="59"/>
      <c r="G29" s="59"/>
      <c r="H29" s="59"/>
      <c r="I29" s="59"/>
      <c r="J29" s="59"/>
      <c r="K29" s="59"/>
      <c r="L29" s="59"/>
      <c r="M29" s="1230"/>
      <c r="N29" s="60"/>
      <c r="O29" s="60"/>
      <c r="P29" s="59"/>
      <c r="Q29" s="59"/>
      <c r="R29" s="59"/>
      <c r="S29" s="59"/>
      <c r="T29" s="59"/>
      <c r="U29" s="59"/>
      <c r="V29" s="59"/>
      <c r="W29" s="1061"/>
      <c r="X29" s="1064"/>
      <c r="Y29" s="1064"/>
      <c r="Z29" s="1269"/>
      <c r="AA29" s="1271"/>
      <c r="AB29" s="1271"/>
      <c r="AC29" s="21"/>
      <c r="AD29" s="18" t="s">
        <v>155</v>
      </c>
      <c r="AE29" s="18" t="s">
        <v>43</v>
      </c>
      <c r="AF29" s="18">
        <v>240</v>
      </c>
      <c r="AG29" s="162">
        <f t="shared" si="30"/>
        <v>0</v>
      </c>
      <c r="AH29" s="162"/>
      <c r="AI29" s="162"/>
      <c r="AJ29" s="162"/>
      <c r="AK29" s="162"/>
      <c r="AL29" s="162"/>
      <c r="AM29" s="162"/>
      <c r="AN29" s="162"/>
      <c r="AO29" s="162"/>
      <c r="AP29" s="162"/>
      <c r="AQ29" s="161">
        <f t="shared" si="31"/>
        <v>84.8</v>
      </c>
      <c r="AR29" s="161"/>
      <c r="AS29" s="161"/>
      <c r="AT29" s="161"/>
      <c r="AU29" s="161">
        <v>84.8</v>
      </c>
      <c r="AV29" s="162">
        <f t="shared" si="18"/>
        <v>0</v>
      </c>
      <c r="AW29" s="162"/>
      <c r="AX29" s="162"/>
      <c r="AY29" s="162"/>
      <c r="AZ29" s="162"/>
      <c r="BA29" s="161">
        <f t="shared" si="19"/>
        <v>0</v>
      </c>
      <c r="BB29" s="161"/>
      <c r="BC29" s="161"/>
      <c r="BD29" s="161"/>
      <c r="BE29" s="161"/>
      <c r="BF29" s="161">
        <f t="shared" si="20"/>
        <v>0</v>
      </c>
      <c r="BG29" s="161"/>
      <c r="BH29" s="161"/>
      <c r="BI29" s="161"/>
      <c r="BJ29" s="161"/>
      <c r="BK29" s="162">
        <f t="shared" si="21"/>
        <v>0</v>
      </c>
      <c r="BL29" s="162"/>
      <c r="BM29" s="162"/>
      <c r="BN29" s="162"/>
      <c r="BO29" s="162"/>
      <c r="BP29" s="162"/>
      <c r="BQ29" s="162"/>
      <c r="BR29" s="162"/>
      <c r="BS29" s="162"/>
      <c r="BT29" s="162"/>
      <c r="BU29" s="161">
        <f t="shared" si="22"/>
        <v>84.8</v>
      </c>
      <c r="BV29" s="161"/>
      <c r="BW29" s="161"/>
      <c r="BX29" s="161"/>
      <c r="BY29" s="161">
        <v>84.8</v>
      </c>
      <c r="BZ29" s="162">
        <f t="shared" si="23"/>
        <v>0</v>
      </c>
      <c r="CA29" s="162"/>
      <c r="CB29" s="162"/>
      <c r="CC29" s="162"/>
      <c r="CD29" s="162"/>
      <c r="CE29" s="161">
        <f t="shared" si="24"/>
        <v>0</v>
      </c>
      <c r="CF29" s="161"/>
      <c r="CG29" s="161"/>
      <c r="CH29" s="161"/>
      <c r="CI29" s="161"/>
      <c r="CJ29" s="161">
        <f t="shared" si="25"/>
        <v>0</v>
      </c>
      <c r="CK29" s="161"/>
      <c r="CL29" s="161"/>
      <c r="CM29" s="161"/>
      <c r="CN29" s="161"/>
      <c r="CO29" s="162"/>
      <c r="CP29" s="162"/>
      <c r="CQ29" s="162"/>
      <c r="CR29" s="162"/>
      <c r="CS29" s="162"/>
      <c r="CT29" s="161">
        <f t="shared" si="26"/>
        <v>84.8</v>
      </c>
      <c r="CU29" s="161"/>
      <c r="CV29" s="161"/>
      <c r="CW29" s="161"/>
      <c r="CX29" s="161">
        <v>84.8</v>
      </c>
      <c r="CY29" s="162">
        <f t="shared" si="27"/>
        <v>0</v>
      </c>
      <c r="CZ29" s="162"/>
      <c r="DA29" s="162"/>
      <c r="DB29" s="162"/>
      <c r="DC29" s="162"/>
      <c r="DD29" s="162"/>
      <c r="DE29" s="162"/>
      <c r="DF29" s="162"/>
      <c r="DG29" s="162"/>
      <c r="DH29" s="162"/>
      <c r="DI29" s="161">
        <f t="shared" si="28"/>
        <v>84.8</v>
      </c>
      <c r="DJ29" s="161"/>
      <c r="DK29" s="161"/>
      <c r="DL29" s="161"/>
      <c r="DM29" s="161">
        <v>84.8</v>
      </c>
      <c r="DN29" s="162">
        <f t="shared" si="29"/>
        <v>0</v>
      </c>
      <c r="DO29" s="162"/>
      <c r="DP29" s="162"/>
      <c r="DQ29" s="162"/>
      <c r="DR29" s="162"/>
    </row>
    <row r="30" spans="1:122">
      <c r="A30" s="1233"/>
      <c r="B30" s="1236"/>
      <c r="C30" s="1061"/>
      <c r="D30" s="1064"/>
      <c r="E30" s="1070"/>
      <c r="F30" s="59"/>
      <c r="G30" s="59"/>
      <c r="H30" s="59"/>
      <c r="I30" s="59"/>
      <c r="J30" s="59"/>
      <c r="K30" s="59"/>
      <c r="L30" s="59"/>
      <c r="M30" s="1230"/>
      <c r="N30" s="60"/>
      <c r="O30" s="60"/>
      <c r="P30" s="59"/>
      <c r="Q30" s="59"/>
      <c r="R30" s="59"/>
      <c r="S30" s="59"/>
      <c r="T30" s="59"/>
      <c r="U30" s="59"/>
      <c r="V30" s="59"/>
      <c r="W30" s="1061"/>
      <c r="X30" s="1064"/>
      <c r="Y30" s="1064"/>
      <c r="Z30" s="1269"/>
      <c r="AA30" s="1271"/>
      <c r="AB30" s="1271"/>
      <c r="AC30" s="21"/>
      <c r="AD30" s="18" t="s">
        <v>155</v>
      </c>
      <c r="AE30" s="18" t="s">
        <v>403</v>
      </c>
      <c r="AF30" s="18" t="s">
        <v>399</v>
      </c>
      <c r="AG30" s="162">
        <f t="shared" si="30"/>
        <v>95.5</v>
      </c>
      <c r="AH30" s="162">
        <f>AJ30+AL30+AN30+AP30</f>
        <v>95.5</v>
      </c>
      <c r="AI30" s="162"/>
      <c r="AJ30" s="162"/>
      <c r="AK30" s="162"/>
      <c r="AL30" s="162"/>
      <c r="AM30" s="162"/>
      <c r="AN30" s="162"/>
      <c r="AO30" s="162">
        <v>95.5</v>
      </c>
      <c r="AP30" s="162">
        <v>95.5</v>
      </c>
      <c r="AQ30" s="161">
        <f t="shared" si="31"/>
        <v>0</v>
      </c>
      <c r="AR30" s="161"/>
      <c r="AS30" s="161"/>
      <c r="AT30" s="161"/>
      <c r="AU30" s="161"/>
      <c r="AV30" s="162">
        <f t="shared" si="18"/>
        <v>0</v>
      </c>
      <c r="AW30" s="162"/>
      <c r="AX30" s="162"/>
      <c r="AY30" s="162"/>
      <c r="AZ30" s="162"/>
      <c r="BA30" s="161">
        <f t="shared" si="19"/>
        <v>0</v>
      </c>
      <c r="BB30" s="161"/>
      <c r="BC30" s="161"/>
      <c r="BD30" s="161"/>
      <c r="BE30" s="161"/>
      <c r="BF30" s="161">
        <f t="shared" si="20"/>
        <v>0</v>
      </c>
      <c r="BG30" s="161"/>
      <c r="BH30" s="161"/>
      <c r="BI30" s="161"/>
      <c r="BJ30" s="161"/>
      <c r="BK30" s="162">
        <f t="shared" si="21"/>
        <v>95.5</v>
      </c>
      <c r="BL30" s="162">
        <f>BN30+BP30+BR30+BT30</f>
        <v>95.5</v>
      </c>
      <c r="BM30" s="162"/>
      <c r="BN30" s="162"/>
      <c r="BO30" s="162"/>
      <c r="BP30" s="162"/>
      <c r="BQ30" s="162"/>
      <c r="BR30" s="162"/>
      <c r="BS30" s="162">
        <v>95.5</v>
      </c>
      <c r="BT30" s="162">
        <v>95.5</v>
      </c>
      <c r="BU30" s="161">
        <f t="shared" si="22"/>
        <v>0</v>
      </c>
      <c r="BV30" s="161"/>
      <c r="BW30" s="161"/>
      <c r="BX30" s="161"/>
      <c r="BY30" s="161"/>
      <c r="BZ30" s="162">
        <f t="shared" si="23"/>
        <v>0</v>
      </c>
      <c r="CA30" s="162"/>
      <c r="CB30" s="162"/>
      <c r="CC30" s="162"/>
      <c r="CD30" s="162"/>
      <c r="CE30" s="161">
        <f t="shared" si="24"/>
        <v>0</v>
      </c>
      <c r="CF30" s="161"/>
      <c r="CG30" s="161"/>
      <c r="CH30" s="161"/>
      <c r="CI30" s="161"/>
      <c r="CJ30" s="161">
        <f t="shared" si="25"/>
        <v>0</v>
      </c>
      <c r="CK30" s="161"/>
      <c r="CL30" s="161"/>
      <c r="CM30" s="161"/>
      <c r="CN30" s="161"/>
      <c r="CO30" s="162">
        <f>CP30+CQ30+CR30+CS30</f>
        <v>95.5</v>
      </c>
      <c r="CP30" s="162"/>
      <c r="CQ30" s="162"/>
      <c r="CR30" s="162"/>
      <c r="CS30" s="162">
        <v>95.5</v>
      </c>
      <c r="CT30" s="161">
        <f t="shared" si="26"/>
        <v>0</v>
      </c>
      <c r="CU30" s="161"/>
      <c r="CV30" s="161"/>
      <c r="CW30" s="161"/>
      <c r="CX30" s="161"/>
      <c r="CY30" s="162">
        <f t="shared" si="27"/>
        <v>0</v>
      </c>
      <c r="CZ30" s="162"/>
      <c r="DA30" s="162"/>
      <c r="DB30" s="162"/>
      <c r="DC30" s="162"/>
      <c r="DD30" s="162">
        <f>DE30+DF30+DG30+DH30</f>
        <v>95.5</v>
      </c>
      <c r="DE30" s="162"/>
      <c r="DF30" s="162"/>
      <c r="DG30" s="162"/>
      <c r="DH30" s="162">
        <v>95.5</v>
      </c>
      <c r="DI30" s="161">
        <f t="shared" si="28"/>
        <v>0</v>
      </c>
      <c r="DJ30" s="161"/>
      <c r="DK30" s="161"/>
      <c r="DL30" s="161"/>
      <c r="DM30" s="161"/>
      <c r="DN30" s="162">
        <f t="shared" si="29"/>
        <v>0</v>
      </c>
      <c r="DO30" s="162"/>
      <c r="DP30" s="162"/>
      <c r="DQ30" s="162"/>
      <c r="DR30" s="162"/>
    </row>
    <row r="31" spans="1:122" ht="29.25" customHeight="1">
      <c r="A31" s="1234"/>
      <c r="B31" s="1237"/>
      <c r="C31" s="1062"/>
      <c r="D31" s="1065"/>
      <c r="E31" s="1071"/>
      <c r="F31" s="59"/>
      <c r="G31" s="59"/>
      <c r="H31" s="59"/>
      <c r="I31" s="59"/>
      <c r="J31" s="59"/>
      <c r="K31" s="59"/>
      <c r="L31" s="59"/>
      <c r="M31" s="1231"/>
      <c r="N31" s="60"/>
      <c r="O31" s="60"/>
      <c r="P31" s="59"/>
      <c r="Q31" s="59"/>
      <c r="R31" s="59"/>
      <c r="S31" s="59"/>
      <c r="T31" s="59"/>
      <c r="U31" s="59"/>
      <c r="V31" s="59"/>
      <c r="W31" s="1062"/>
      <c r="X31" s="1065"/>
      <c r="Y31" s="1065"/>
      <c r="Z31" s="1273"/>
      <c r="AA31" s="1272"/>
      <c r="AB31" s="1272"/>
      <c r="AC31" s="21"/>
      <c r="AD31" s="18" t="s">
        <v>159</v>
      </c>
      <c r="AE31" s="18" t="s">
        <v>453</v>
      </c>
      <c r="AF31" s="18" t="s">
        <v>399</v>
      </c>
      <c r="AG31" s="162">
        <f t="shared" si="30"/>
        <v>6.7</v>
      </c>
      <c r="AH31" s="162">
        <f>AJ31+AL31+AN31+AP31</f>
        <v>5.5</v>
      </c>
      <c r="AI31" s="162"/>
      <c r="AJ31" s="162"/>
      <c r="AK31" s="162"/>
      <c r="AL31" s="162"/>
      <c r="AM31" s="162"/>
      <c r="AN31" s="162"/>
      <c r="AO31" s="162">
        <v>6.7</v>
      </c>
      <c r="AP31" s="162">
        <v>5.5</v>
      </c>
      <c r="AQ31" s="161">
        <f t="shared" si="31"/>
        <v>6.7</v>
      </c>
      <c r="AR31" s="161"/>
      <c r="AS31" s="161"/>
      <c r="AT31" s="161"/>
      <c r="AU31" s="161">
        <v>6.7</v>
      </c>
      <c r="AV31" s="162">
        <f t="shared" si="18"/>
        <v>6.7</v>
      </c>
      <c r="AW31" s="162"/>
      <c r="AX31" s="162"/>
      <c r="AY31" s="162"/>
      <c r="AZ31" s="162">
        <v>6.7</v>
      </c>
      <c r="BA31" s="161">
        <f t="shared" si="19"/>
        <v>6.7</v>
      </c>
      <c r="BB31" s="161"/>
      <c r="BC31" s="161"/>
      <c r="BD31" s="161"/>
      <c r="BE31" s="161">
        <v>6.7</v>
      </c>
      <c r="BF31" s="161">
        <f t="shared" si="20"/>
        <v>6.7</v>
      </c>
      <c r="BG31" s="161"/>
      <c r="BH31" s="161"/>
      <c r="BI31" s="161"/>
      <c r="BJ31" s="161">
        <v>6.7</v>
      </c>
      <c r="BK31" s="162">
        <f t="shared" si="21"/>
        <v>6.7</v>
      </c>
      <c r="BL31" s="162">
        <f t="shared" si="21"/>
        <v>5.5</v>
      </c>
      <c r="BM31" s="162"/>
      <c r="BN31" s="162"/>
      <c r="BO31" s="162"/>
      <c r="BP31" s="162"/>
      <c r="BQ31" s="162"/>
      <c r="BR31" s="162"/>
      <c r="BS31" s="162">
        <v>6.7</v>
      </c>
      <c r="BT31" s="162">
        <v>5.5</v>
      </c>
      <c r="BU31" s="161">
        <f t="shared" si="22"/>
        <v>6.7</v>
      </c>
      <c r="BV31" s="161"/>
      <c r="BW31" s="161"/>
      <c r="BX31" s="161"/>
      <c r="BY31" s="161">
        <v>6.7</v>
      </c>
      <c r="BZ31" s="162">
        <f t="shared" si="23"/>
        <v>6.7</v>
      </c>
      <c r="CA31" s="162"/>
      <c r="CB31" s="162"/>
      <c r="CC31" s="162"/>
      <c r="CD31" s="162">
        <v>6.7</v>
      </c>
      <c r="CE31" s="161">
        <f t="shared" si="24"/>
        <v>6.7</v>
      </c>
      <c r="CF31" s="161"/>
      <c r="CG31" s="161"/>
      <c r="CH31" s="161"/>
      <c r="CI31" s="161">
        <v>6.7</v>
      </c>
      <c r="CJ31" s="161">
        <f t="shared" si="25"/>
        <v>6.7</v>
      </c>
      <c r="CK31" s="161"/>
      <c r="CL31" s="161"/>
      <c r="CM31" s="161"/>
      <c r="CN31" s="161">
        <v>6.7</v>
      </c>
      <c r="CO31" s="162">
        <f>CP31+CQ31+CR31+CS31</f>
        <v>5.5</v>
      </c>
      <c r="CP31" s="162"/>
      <c r="CQ31" s="162"/>
      <c r="CR31" s="162"/>
      <c r="CS31" s="162">
        <v>5.5</v>
      </c>
      <c r="CT31" s="161">
        <f t="shared" si="26"/>
        <v>6.7</v>
      </c>
      <c r="CU31" s="161"/>
      <c r="CV31" s="161"/>
      <c r="CW31" s="161"/>
      <c r="CX31" s="161">
        <v>6.7</v>
      </c>
      <c r="CY31" s="162">
        <f t="shared" si="27"/>
        <v>6.7</v>
      </c>
      <c r="CZ31" s="162"/>
      <c r="DA31" s="162"/>
      <c r="DB31" s="162"/>
      <c r="DC31" s="162">
        <v>6.7</v>
      </c>
      <c r="DD31" s="162">
        <f>DE31+DF31+DG31+DH31</f>
        <v>5.5</v>
      </c>
      <c r="DE31" s="162"/>
      <c r="DF31" s="162"/>
      <c r="DG31" s="162"/>
      <c r="DH31" s="162">
        <v>5.5</v>
      </c>
      <c r="DI31" s="161">
        <f t="shared" si="28"/>
        <v>6.7</v>
      </c>
      <c r="DJ31" s="161"/>
      <c r="DK31" s="161"/>
      <c r="DL31" s="161"/>
      <c r="DM31" s="161">
        <v>6.7</v>
      </c>
      <c r="DN31" s="162">
        <f t="shared" si="29"/>
        <v>6.7</v>
      </c>
      <c r="DO31" s="162"/>
      <c r="DP31" s="162"/>
      <c r="DQ31" s="162"/>
      <c r="DR31" s="162">
        <v>6.7</v>
      </c>
    </row>
    <row r="32" spans="1:122" ht="27" customHeight="1">
      <c r="A32" s="1232" t="s">
        <v>427</v>
      </c>
      <c r="B32" s="1238">
        <v>6506</v>
      </c>
      <c r="C32" s="1243" t="s">
        <v>78</v>
      </c>
      <c r="D32" s="58" t="s">
        <v>392</v>
      </c>
      <c r="E32" s="1251" t="s">
        <v>79</v>
      </c>
      <c r="F32" s="59"/>
      <c r="G32" s="59"/>
      <c r="H32" s="59"/>
      <c r="I32" s="59"/>
      <c r="J32" s="59"/>
      <c r="K32" s="59"/>
      <c r="L32" s="59"/>
      <c r="M32" s="64" t="s">
        <v>485</v>
      </c>
      <c r="N32" s="60" t="s">
        <v>424</v>
      </c>
      <c r="O32" s="60" t="s">
        <v>74</v>
      </c>
      <c r="P32" s="59" t="s">
        <v>102</v>
      </c>
      <c r="Q32" s="59"/>
      <c r="R32" s="59"/>
      <c r="S32" s="59"/>
      <c r="T32" s="59"/>
      <c r="U32" s="59"/>
      <c r="V32" s="59"/>
      <c r="W32" s="1283" t="s">
        <v>80</v>
      </c>
      <c r="X32" s="58" t="s">
        <v>81</v>
      </c>
      <c r="Y32" s="1251" t="s">
        <v>82</v>
      </c>
      <c r="Z32" s="66"/>
      <c r="AA32" s="66"/>
      <c r="AB32" s="66"/>
      <c r="AC32" s="12"/>
      <c r="AD32" s="18" t="s">
        <v>425</v>
      </c>
      <c r="AE32" s="18"/>
      <c r="AF32" s="18"/>
      <c r="AG32" s="162">
        <f t="shared" si="30"/>
        <v>777.3</v>
      </c>
      <c r="AH32" s="162">
        <f t="shared" si="30"/>
        <v>765.8</v>
      </c>
      <c r="AI32" s="162">
        <f>AI35+AI36</f>
        <v>0</v>
      </c>
      <c r="AJ32" s="162"/>
      <c r="AK32" s="162">
        <f>AK35+AK36</f>
        <v>0</v>
      </c>
      <c r="AL32" s="162"/>
      <c r="AM32" s="162">
        <f>AM35+AM36</f>
        <v>0</v>
      </c>
      <c r="AN32" s="162"/>
      <c r="AO32" s="162">
        <f>AO35+AO36</f>
        <v>777.3</v>
      </c>
      <c r="AP32" s="162">
        <f>AP35+AP36</f>
        <v>765.8</v>
      </c>
      <c r="AQ32" s="161">
        <f>AR32+AS32+AT32+AU32</f>
        <v>629.19999999999993</v>
      </c>
      <c r="AR32" s="161">
        <f>AR35+AR36</f>
        <v>0</v>
      </c>
      <c r="AS32" s="161">
        <f>AS35+AS36</f>
        <v>0</v>
      </c>
      <c r="AT32" s="161">
        <f>AT35+AT36</f>
        <v>0</v>
      </c>
      <c r="AU32" s="161">
        <f>AU35+AU36+AU33+AU34</f>
        <v>629.19999999999993</v>
      </c>
      <c r="AV32" s="162">
        <f t="shared" si="18"/>
        <v>550</v>
      </c>
      <c r="AW32" s="162">
        <f>AW35+AW36</f>
        <v>0</v>
      </c>
      <c r="AX32" s="162">
        <f>AX35+AX36</f>
        <v>0</v>
      </c>
      <c r="AY32" s="162">
        <f>AY35+AY36</f>
        <v>0</v>
      </c>
      <c r="AZ32" s="162">
        <f>AZ35+AZ36</f>
        <v>550</v>
      </c>
      <c r="BA32" s="161">
        <f t="shared" si="19"/>
        <v>550</v>
      </c>
      <c r="BB32" s="161">
        <f>BB35+BB36</f>
        <v>0</v>
      </c>
      <c r="BC32" s="161">
        <f>BC35+BC36</f>
        <v>0</v>
      </c>
      <c r="BD32" s="161">
        <f>BD35+BD36</f>
        <v>0</v>
      </c>
      <c r="BE32" s="161">
        <f>BE35+BE36</f>
        <v>550</v>
      </c>
      <c r="BF32" s="161">
        <f t="shared" si="20"/>
        <v>550</v>
      </c>
      <c r="BG32" s="161">
        <f>BG35+BG36</f>
        <v>0</v>
      </c>
      <c r="BH32" s="161">
        <f>BH35+BH36</f>
        <v>0</v>
      </c>
      <c r="BI32" s="161">
        <f>BI35+BI36</f>
        <v>0</v>
      </c>
      <c r="BJ32" s="161">
        <f>BJ35+BJ36</f>
        <v>550</v>
      </c>
      <c r="BK32" s="162">
        <f t="shared" si="21"/>
        <v>777.3</v>
      </c>
      <c r="BL32" s="162">
        <f t="shared" si="21"/>
        <v>765.8</v>
      </c>
      <c r="BM32" s="162">
        <f>BM35+BM36</f>
        <v>0</v>
      </c>
      <c r="BN32" s="162"/>
      <c r="BO32" s="162">
        <f>BO35+BO36</f>
        <v>0</v>
      </c>
      <c r="BP32" s="162"/>
      <c r="BQ32" s="162">
        <f>BQ35+BQ36</f>
        <v>0</v>
      </c>
      <c r="BR32" s="162"/>
      <c r="BS32" s="162">
        <f>BS35+BS36</f>
        <v>777.3</v>
      </c>
      <c r="BT32" s="162">
        <f>BT35+BT36</f>
        <v>765.8</v>
      </c>
      <c r="BU32" s="161">
        <f t="shared" si="22"/>
        <v>629.19999999999993</v>
      </c>
      <c r="BV32" s="161">
        <f>BV35+BV36</f>
        <v>0</v>
      </c>
      <c r="BW32" s="161">
        <f>BW35+BW36</f>
        <v>0</v>
      </c>
      <c r="BX32" s="161">
        <f>BX35+BX36</f>
        <v>0</v>
      </c>
      <c r="BY32" s="161">
        <f>BY35+BY36+BY33+BY34</f>
        <v>629.19999999999993</v>
      </c>
      <c r="BZ32" s="162">
        <f t="shared" si="23"/>
        <v>550</v>
      </c>
      <c r="CA32" s="162">
        <f>CA35+CA36</f>
        <v>0</v>
      </c>
      <c r="CB32" s="162">
        <f>CB35+CB36</f>
        <v>0</v>
      </c>
      <c r="CC32" s="162">
        <f>CC35+CC36</f>
        <v>0</v>
      </c>
      <c r="CD32" s="162">
        <f>CD35+CD36</f>
        <v>550</v>
      </c>
      <c r="CE32" s="161">
        <f t="shared" si="24"/>
        <v>550</v>
      </c>
      <c r="CF32" s="161">
        <f>CF35+CF36</f>
        <v>0</v>
      </c>
      <c r="CG32" s="161">
        <f>CG35+CG36</f>
        <v>0</v>
      </c>
      <c r="CH32" s="161">
        <f>CH35+CH36</f>
        <v>0</v>
      </c>
      <c r="CI32" s="161">
        <f>CI35+CI36</f>
        <v>550</v>
      </c>
      <c r="CJ32" s="161">
        <f t="shared" si="25"/>
        <v>550</v>
      </c>
      <c r="CK32" s="161">
        <f>CK35+CK36</f>
        <v>0</v>
      </c>
      <c r="CL32" s="161">
        <f>CL35+CL36</f>
        <v>0</v>
      </c>
      <c r="CM32" s="161">
        <f>CM35+CM36</f>
        <v>0</v>
      </c>
      <c r="CN32" s="161">
        <f>CN35+CN36</f>
        <v>550</v>
      </c>
      <c r="CO32" s="162">
        <f>CP32+CQ32+CR32+CS32</f>
        <v>765.8</v>
      </c>
      <c r="CP32" s="162"/>
      <c r="CQ32" s="162"/>
      <c r="CR32" s="162"/>
      <c r="CS32" s="162">
        <f>CS35+CS36</f>
        <v>765.8</v>
      </c>
      <c r="CT32" s="161">
        <f t="shared" si="26"/>
        <v>629.19999999999993</v>
      </c>
      <c r="CU32" s="161">
        <f>CU35+CU36</f>
        <v>0</v>
      </c>
      <c r="CV32" s="161">
        <f>CV35+CV36</f>
        <v>0</v>
      </c>
      <c r="CW32" s="161">
        <f>CW35+CW36</f>
        <v>0</v>
      </c>
      <c r="CX32" s="161">
        <f>CX35+CX36+CX33+CX34</f>
        <v>629.19999999999993</v>
      </c>
      <c r="CY32" s="162">
        <f t="shared" si="27"/>
        <v>550</v>
      </c>
      <c r="CZ32" s="162">
        <f>CZ35+CZ36</f>
        <v>0</v>
      </c>
      <c r="DA32" s="162">
        <f>DA35+DA36</f>
        <v>0</v>
      </c>
      <c r="DB32" s="162">
        <f>DB35+DB36</f>
        <v>0</v>
      </c>
      <c r="DC32" s="162">
        <f>DC35+DC36</f>
        <v>550</v>
      </c>
      <c r="DD32" s="162">
        <f>DE32+DF32+DG32+DH32</f>
        <v>765.8</v>
      </c>
      <c r="DE32" s="162"/>
      <c r="DF32" s="162"/>
      <c r="DG32" s="162"/>
      <c r="DH32" s="162">
        <f>DH35+DH36</f>
        <v>765.8</v>
      </c>
      <c r="DI32" s="161">
        <f t="shared" si="28"/>
        <v>629.19999999999993</v>
      </c>
      <c r="DJ32" s="161">
        <f>DJ35+DJ36</f>
        <v>0</v>
      </c>
      <c r="DK32" s="161">
        <f>DK35+DK36</f>
        <v>0</v>
      </c>
      <c r="DL32" s="161">
        <f>DL35+DL36</f>
        <v>0</v>
      </c>
      <c r="DM32" s="161">
        <f>DM35+DM36+DM33+DM34</f>
        <v>629.19999999999993</v>
      </c>
      <c r="DN32" s="162">
        <f t="shared" si="29"/>
        <v>550</v>
      </c>
      <c r="DO32" s="162">
        <f>DO35+DO36</f>
        <v>0</v>
      </c>
      <c r="DP32" s="162">
        <f>DP35+DP36</f>
        <v>0</v>
      </c>
      <c r="DQ32" s="162">
        <f>DQ35+DQ36</f>
        <v>0</v>
      </c>
      <c r="DR32" s="162">
        <f>DR35+DR36</f>
        <v>550</v>
      </c>
    </row>
    <row r="33" spans="1:122">
      <c r="A33" s="1233"/>
      <c r="B33" s="1239"/>
      <c r="C33" s="1064"/>
      <c r="D33" s="58"/>
      <c r="E33" s="1070"/>
      <c r="F33" s="59"/>
      <c r="G33" s="59"/>
      <c r="H33" s="59"/>
      <c r="I33" s="59"/>
      <c r="J33" s="59"/>
      <c r="K33" s="59"/>
      <c r="L33" s="59"/>
      <c r="M33" s="64"/>
      <c r="N33" s="60"/>
      <c r="O33" s="67"/>
      <c r="P33" s="59"/>
      <c r="Q33" s="59"/>
      <c r="R33" s="59"/>
      <c r="S33" s="59"/>
      <c r="T33" s="59"/>
      <c r="U33" s="59"/>
      <c r="V33" s="59"/>
      <c r="W33" s="1061"/>
      <c r="X33" s="58"/>
      <c r="Y33" s="1070"/>
      <c r="Z33" s="66"/>
      <c r="AA33" s="66"/>
      <c r="AB33" s="66"/>
      <c r="AC33" s="12"/>
      <c r="AD33" s="18" t="s">
        <v>425</v>
      </c>
      <c r="AE33" s="18" t="s">
        <v>42</v>
      </c>
      <c r="AF33" s="18" t="s">
        <v>406</v>
      </c>
      <c r="AG33" s="162"/>
      <c r="AH33" s="162"/>
      <c r="AI33" s="162"/>
      <c r="AJ33" s="162"/>
      <c r="AK33" s="162"/>
      <c r="AL33" s="162"/>
      <c r="AM33" s="162"/>
      <c r="AN33" s="162"/>
      <c r="AO33" s="162"/>
      <c r="AP33" s="162"/>
      <c r="AQ33" s="161">
        <f>AR33+AS33+AT33+AU33</f>
        <v>527.29999999999995</v>
      </c>
      <c r="AR33" s="161"/>
      <c r="AS33" s="161"/>
      <c r="AT33" s="161"/>
      <c r="AU33" s="161">
        <v>527.29999999999995</v>
      </c>
      <c r="AV33" s="162"/>
      <c r="AW33" s="162"/>
      <c r="AX33" s="162"/>
      <c r="AY33" s="162"/>
      <c r="AZ33" s="162"/>
      <c r="BA33" s="161"/>
      <c r="BB33" s="161"/>
      <c r="BC33" s="161"/>
      <c r="BD33" s="161"/>
      <c r="BE33" s="161"/>
      <c r="BF33" s="161"/>
      <c r="BG33" s="161"/>
      <c r="BH33" s="161"/>
      <c r="BI33" s="161"/>
      <c r="BJ33" s="161"/>
      <c r="BK33" s="162"/>
      <c r="BL33" s="162"/>
      <c r="BM33" s="162"/>
      <c r="BN33" s="162"/>
      <c r="BO33" s="162"/>
      <c r="BP33" s="162"/>
      <c r="BQ33" s="162"/>
      <c r="BR33" s="162"/>
      <c r="BS33" s="162"/>
      <c r="BT33" s="162"/>
      <c r="BU33" s="161">
        <f t="shared" si="22"/>
        <v>527.29999999999995</v>
      </c>
      <c r="BV33" s="161"/>
      <c r="BW33" s="161"/>
      <c r="BX33" s="161"/>
      <c r="BY33" s="161">
        <v>527.29999999999995</v>
      </c>
      <c r="BZ33" s="162"/>
      <c r="CA33" s="162"/>
      <c r="CB33" s="162"/>
      <c r="CC33" s="162"/>
      <c r="CD33" s="162"/>
      <c r="CE33" s="161"/>
      <c r="CF33" s="161"/>
      <c r="CG33" s="161"/>
      <c r="CH33" s="161"/>
      <c r="CI33" s="161"/>
      <c r="CJ33" s="161"/>
      <c r="CK33" s="161"/>
      <c r="CL33" s="161"/>
      <c r="CM33" s="161"/>
      <c r="CN33" s="161"/>
      <c r="CO33" s="162"/>
      <c r="CP33" s="162"/>
      <c r="CQ33" s="162"/>
      <c r="CR33" s="162"/>
      <c r="CS33" s="162"/>
      <c r="CT33" s="161">
        <f t="shared" si="26"/>
        <v>527.29999999999995</v>
      </c>
      <c r="CU33" s="161"/>
      <c r="CV33" s="161"/>
      <c r="CW33" s="161"/>
      <c r="CX33" s="161">
        <v>527.29999999999995</v>
      </c>
      <c r="CY33" s="162"/>
      <c r="CZ33" s="162"/>
      <c r="DA33" s="162"/>
      <c r="DB33" s="162"/>
      <c r="DC33" s="162"/>
      <c r="DD33" s="162"/>
      <c r="DE33" s="162"/>
      <c r="DF33" s="162"/>
      <c r="DG33" s="162"/>
      <c r="DH33" s="162"/>
      <c r="DI33" s="161">
        <f t="shared" si="28"/>
        <v>527.29999999999995</v>
      </c>
      <c r="DJ33" s="161"/>
      <c r="DK33" s="161"/>
      <c r="DL33" s="161"/>
      <c r="DM33" s="161">
        <v>527.29999999999995</v>
      </c>
      <c r="DN33" s="162"/>
      <c r="DO33" s="162"/>
      <c r="DP33" s="162"/>
      <c r="DQ33" s="162"/>
      <c r="DR33" s="162"/>
    </row>
    <row r="34" spans="1:122">
      <c r="A34" s="1233"/>
      <c r="B34" s="1239"/>
      <c r="C34" s="1064"/>
      <c r="D34" s="58"/>
      <c r="E34" s="1070"/>
      <c r="F34" s="59"/>
      <c r="G34" s="59"/>
      <c r="H34" s="59"/>
      <c r="I34" s="59"/>
      <c r="J34" s="59"/>
      <c r="K34" s="59"/>
      <c r="L34" s="59"/>
      <c r="M34" s="64"/>
      <c r="N34" s="60"/>
      <c r="O34" s="67"/>
      <c r="P34" s="59"/>
      <c r="Q34" s="59"/>
      <c r="R34" s="59"/>
      <c r="S34" s="59"/>
      <c r="T34" s="59"/>
      <c r="U34" s="59"/>
      <c r="V34" s="59"/>
      <c r="W34" s="1061"/>
      <c r="X34" s="58"/>
      <c r="Y34" s="1070"/>
      <c r="Z34" s="66"/>
      <c r="AA34" s="66"/>
      <c r="AB34" s="66"/>
      <c r="AC34" s="12"/>
      <c r="AD34" s="18" t="s">
        <v>425</v>
      </c>
      <c r="AE34" s="18" t="s">
        <v>42</v>
      </c>
      <c r="AF34" s="18">
        <v>244</v>
      </c>
      <c r="AG34" s="162"/>
      <c r="AH34" s="162"/>
      <c r="AI34" s="162"/>
      <c r="AJ34" s="162"/>
      <c r="AK34" s="162"/>
      <c r="AL34" s="162"/>
      <c r="AM34" s="162"/>
      <c r="AN34" s="162"/>
      <c r="AO34" s="162"/>
      <c r="AP34" s="162"/>
      <c r="AQ34" s="161">
        <f>AR34+AS34+AT34+AU34</f>
        <v>101.9</v>
      </c>
      <c r="AR34" s="161"/>
      <c r="AS34" s="161"/>
      <c r="AT34" s="161"/>
      <c r="AU34" s="161">
        <v>101.9</v>
      </c>
      <c r="AV34" s="162"/>
      <c r="AW34" s="162"/>
      <c r="AX34" s="162"/>
      <c r="AY34" s="162"/>
      <c r="AZ34" s="162"/>
      <c r="BA34" s="161"/>
      <c r="BB34" s="161"/>
      <c r="BC34" s="161"/>
      <c r="BD34" s="161"/>
      <c r="BE34" s="161"/>
      <c r="BF34" s="161"/>
      <c r="BG34" s="161"/>
      <c r="BH34" s="161"/>
      <c r="BI34" s="161"/>
      <c r="BJ34" s="161"/>
      <c r="BK34" s="162"/>
      <c r="BL34" s="162"/>
      <c r="BM34" s="162"/>
      <c r="BN34" s="162"/>
      <c r="BO34" s="162"/>
      <c r="BP34" s="162"/>
      <c r="BQ34" s="162"/>
      <c r="BR34" s="162"/>
      <c r="BS34" s="162"/>
      <c r="BT34" s="162"/>
      <c r="BU34" s="161">
        <f t="shared" si="22"/>
        <v>101.9</v>
      </c>
      <c r="BV34" s="161"/>
      <c r="BW34" s="161"/>
      <c r="BX34" s="161"/>
      <c r="BY34" s="161">
        <v>101.9</v>
      </c>
      <c r="BZ34" s="162"/>
      <c r="CA34" s="162"/>
      <c r="CB34" s="162"/>
      <c r="CC34" s="162"/>
      <c r="CD34" s="162"/>
      <c r="CE34" s="161"/>
      <c r="CF34" s="161"/>
      <c r="CG34" s="161"/>
      <c r="CH34" s="161"/>
      <c r="CI34" s="161"/>
      <c r="CJ34" s="161"/>
      <c r="CK34" s="161"/>
      <c r="CL34" s="161"/>
      <c r="CM34" s="161"/>
      <c r="CN34" s="161"/>
      <c r="CO34" s="162"/>
      <c r="CP34" s="162"/>
      <c r="CQ34" s="162"/>
      <c r="CR34" s="162"/>
      <c r="CS34" s="162"/>
      <c r="CT34" s="161">
        <f t="shared" si="26"/>
        <v>101.9</v>
      </c>
      <c r="CU34" s="161"/>
      <c r="CV34" s="161"/>
      <c r="CW34" s="161"/>
      <c r="CX34" s="161">
        <v>101.9</v>
      </c>
      <c r="CY34" s="162"/>
      <c r="CZ34" s="162"/>
      <c r="DA34" s="162"/>
      <c r="DB34" s="162"/>
      <c r="DC34" s="162"/>
      <c r="DD34" s="162"/>
      <c r="DE34" s="162"/>
      <c r="DF34" s="162"/>
      <c r="DG34" s="162"/>
      <c r="DH34" s="162"/>
      <c r="DI34" s="161">
        <f t="shared" si="28"/>
        <v>101.9</v>
      </c>
      <c r="DJ34" s="161"/>
      <c r="DK34" s="161"/>
      <c r="DL34" s="161"/>
      <c r="DM34" s="161">
        <v>101.9</v>
      </c>
      <c r="DN34" s="162"/>
      <c r="DO34" s="162"/>
      <c r="DP34" s="162"/>
      <c r="DQ34" s="162"/>
      <c r="DR34" s="162"/>
    </row>
    <row r="35" spans="1:122">
      <c r="A35" s="1233"/>
      <c r="B35" s="1239"/>
      <c r="C35" s="1064"/>
      <c r="D35" s="58"/>
      <c r="E35" s="1070"/>
      <c r="F35" s="59"/>
      <c r="G35" s="59"/>
      <c r="H35" s="59"/>
      <c r="I35" s="59"/>
      <c r="J35" s="59"/>
      <c r="K35" s="59"/>
      <c r="L35" s="59"/>
      <c r="M35" s="64"/>
      <c r="N35" s="60"/>
      <c r="O35" s="67"/>
      <c r="P35" s="59"/>
      <c r="Q35" s="59"/>
      <c r="R35" s="59"/>
      <c r="S35" s="59"/>
      <c r="T35" s="59"/>
      <c r="U35" s="59"/>
      <c r="V35" s="59"/>
      <c r="W35" s="1061"/>
      <c r="X35" s="58"/>
      <c r="Y35" s="1070"/>
      <c r="Z35" s="66"/>
      <c r="AA35" s="66"/>
      <c r="AB35" s="66"/>
      <c r="AC35" s="12"/>
      <c r="AD35" s="18" t="s">
        <v>425</v>
      </c>
      <c r="AE35" s="18" t="s">
        <v>440</v>
      </c>
      <c r="AF35" s="18" t="s">
        <v>406</v>
      </c>
      <c r="AG35" s="162">
        <f t="shared" si="30"/>
        <v>523.4</v>
      </c>
      <c r="AH35" s="162">
        <f t="shared" si="30"/>
        <v>515.9</v>
      </c>
      <c r="AI35" s="162"/>
      <c r="AJ35" s="162"/>
      <c r="AK35" s="162"/>
      <c r="AL35" s="162"/>
      <c r="AM35" s="162"/>
      <c r="AN35" s="162"/>
      <c r="AO35" s="162">
        <v>523.4</v>
      </c>
      <c r="AP35" s="162">
        <v>515.9</v>
      </c>
      <c r="AQ35" s="161"/>
      <c r="AR35" s="161"/>
      <c r="AS35" s="161"/>
      <c r="AT35" s="161"/>
      <c r="AU35" s="161"/>
      <c r="AV35" s="162">
        <f t="shared" si="18"/>
        <v>464.5</v>
      </c>
      <c r="AW35" s="162"/>
      <c r="AX35" s="162"/>
      <c r="AY35" s="162"/>
      <c r="AZ35" s="162">
        <v>464.5</v>
      </c>
      <c r="BA35" s="161">
        <f t="shared" si="19"/>
        <v>464.5</v>
      </c>
      <c r="BB35" s="161"/>
      <c r="BC35" s="161"/>
      <c r="BD35" s="161"/>
      <c r="BE35" s="161">
        <v>464.5</v>
      </c>
      <c r="BF35" s="161">
        <f>BG35+BH35+BI35+BJ35</f>
        <v>464.5</v>
      </c>
      <c r="BG35" s="161"/>
      <c r="BH35" s="161"/>
      <c r="BI35" s="161"/>
      <c r="BJ35" s="161">
        <v>464.5</v>
      </c>
      <c r="BK35" s="162">
        <f t="shared" ref="BK35:BK41" si="32">BM35+BO35+BQ35+BS35</f>
        <v>523.4</v>
      </c>
      <c r="BL35" s="162">
        <f t="shared" ref="BL35:BL41" si="33">BN35+BP35+BR35+BT35</f>
        <v>515.9</v>
      </c>
      <c r="BM35" s="162"/>
      <c r="BN35" s="162"/>
      <c r="BO35" s="162"/>
      <c r="BP35" s="162"/>
      <c r="BQ35" s="162"/>
      <c r="BR35" s="162"/>
      <c r="BS35" s="162">
        <v>523.4</v>
      </c>
      <c r="BT35" s="162">
        <v>515.9</v>
      </c>
      <c r="BU35" s="161"/>
      <c r="BV35" s="161"/>
      <c r="BW35" s="161"/>
      <c r="BX35" s="161"/>
      <c r="BY35" s="161"/>
      <c r="BZ35" s="162">
        <f>CA35+CB35+CC35+CD35</f>
        <v>464.5</v>
      </c>
      <c r="CA35" s="162"/>
      <c r="CB35" s="162"/>
      <c r="CC35" s="162"/>
      <c r="CD35" s="162">
        <v>464.5</v>
      </c>
      <c r="CE35" s="161">
        <f>CF35+CG35+CH35+CI35</f>
        <v>464.5</v>
      </c>
      <c r="CF35" s="161"/>
      <c r="CG35" s="161"/>
      <c r="CH35" s="161"/>
      <c r="CI35" s="161">
        <v>464.5</v>
      </c>
      <c r="CJ35" s="161">
        <f>CK35+CL35+CM35+CN35</f>
        <v>464.5</v>
      </c>
      <c r="CK35" s="161"/>
      <c r="CL35" s="161"/>
      <c r="CM35" s="161"/>
      <c r="CN35" s="161">
        <v>464.5</v>
      </c>
      <c r="CO35" s="162">
        <f t="shared" ref="CO35:CO41" si="34">CP35+CQ35+CR35+CS35</f>
        <v>515.9</v>
      </c>
      <c r="CP35" s="162"/>
      <c r="CQ35" s="162"/>
      <c r="CR35" s="162"/>
      <c r="CS35" s="162">
        <v>515.9</v>
      </c>
      <c r="CT35" s="161"/>
      <c r="CU35" s="161"/>
      <c r="CV35" s="161"/>
      <c r="CW35" s="161"/>
      <c r="CX35" s="161"/>
      <c r="CY35" s="162">
        <f>CZ35+DA35+DB35+DC35</f>
        <v>464.5</v>
      </c>
      <c r="CZ35" s="162"/>
      <c r="DA35" s="162"/>
      <c r="DB35" s="162"/>
      <c r="DC35" s="162">
        <v>464.5</v>
      </c>
      <c r="DD35" s="162">
        <f t="shared" ref="DD35:DD41" si="35">DE35+DF35+DG35+DH35</f>
        <v>515.9</v>
      </c>
      <c r="DE35" s="162"/>
      <c r="DF35" s="162"/>
      <c r="DG35" s="162"/>
      <c r="DH35" s="162">
        <v>515.9</v>
      </c>
      <c r="DI35" s="161"/>
      <c r="DJ35" s="161"/>
      <c r="DK35" s="161"/>
      <c r="DL35" s="161"/>
      <c r="DM35" s="161"/>
      <c r="DN35" s="162">
        <f>DO35+DP35+DQ35+DR35</f>
        <v>464.5</v>
      </c>
      <c r="DO35" s="162"/>
      <c r="DP35" s="162"/>
      <c r="DQ35" s="162"/>
      <c r="DR35" s="162">
        <v>464.5</v>
      </c>
    </row>
    <row r="36" spans="1:122" ht="24" customHeight="1">
      <c r="A36" s="1234"/>
      <c r="B36" s="1240"/>
      <c r="C36" s="1065"/>
      <c r="D36" s="58"/>
      <c r="E36" s="1071"/>
      <c r="F36" s="59"/>
      <c r="G36" s="59"/>
      <c r="H36" s="59"/>
      <c r="I36" s="59"/>
      <c r="J36" s="59"/>
      <c r="K36" s="59"/>
      <c r="L36" s="59"/>
      <c r="M36" s="64"/>
      <c r="N36" s="60"/>
      <c r="O36" s="67"/>
      <c r="P36" s="59"/>
      <c r="Q36" s="59"/>
      <c r="R36" s="59"/>
      <c r="S36" s="59"/>
      <c r="T36" s="59"/>
      <c r="U36" s="59"/>
      <c r="V36" s="59"/>
      <c r="W36" s="1062"/>
      <c r="X36" s="58"/>
      <c r="Y36" s="1071"/>
      <c r="Z36" s="66"/>
      <c r="AA36" s="66"/>
      <c r="AB36" s="66"/>
      <c r="AC36" s="12"/>
      <c r="AD36" s="18" t="s">
        <v>425</v>
      </c>
      <c r="AE36" s="18" t="s">
        <v>440</v>
      </c>
      <c r="AF36" s="18">
        <v>244</v>
      </c>
      <c r="AG36" s="162">
        <f t="shared" si="30"/>
        <v>253.9</v>
      </c>
      <c r="AH36" s="162">
        <f t="shared" si="30"/>
        <v>249.9</v>
      </c>
      <c r="AI36" s="162"/>
      <c r="AJ36" s="162"/>
      <c r="AK36" s="162"/>
      <c r="AL36" s="162"/>
      <c r="AM36" s="162"/>
      <c r="AN36" s="162"/>
      <c r="AO36" s="162">
        <v>253.9</v>
      </c>
      <c r="AP36" s="162">
        <v>249.9</v>
      </c>
      <c r="AQ36" s="161"/>
      <c r="AR36" s="161"/>
      <c r="AS36" s="161"/>
      <c r="AT36" s="161"/>
      <c r="AU36" s="161"/>
      <c r="AV36" s="162">
        <f t="shared" si="18"/>
        <v>85.5</v>
      </c>
      <c r="AW36" s="162"/>
      <c r="AX36" s="162"/>
      <c r="AY36" s="162"/>
      <c r="AZ36" s="162">
        <v>85.5</v>
      </c>
      <c r="BA36" s="161">
        <f t="shared" si="19"/>
        <v>85.5</v>
      </c>
      <c r="BB36" s="161"/>
      <c r="BC36" s="161"/>
      <c r="BD36" s="161"/>
      <c r="BE36" s="161">
        <v>85.5</v>
      </c>
      <c r="BF36" s="161">
        <f>BG36+BH36+BI36+BJ36</f>
        <v>85.5</v>
      </c>
      <c r="BG36" s="161"/>
      <c r="BH36" s="161"/>
      <c r="BI36" s="161"/>
      <c r="BJ36" s="161">
        <v>85.5</v>
      </c>
      <c r="BK36" s="162">
        <f t="shared" si="32"/>
        <v>253.9</v>
      </c>
      <c r="BL36" s="162">
        <f t="shared" si="33"/>
        <v>249.9</v>
      </c>
      <c r="BM36" s="162"/>
      <c r="BN36" s="162"/>
      <c r="BO36" s="162"/>
      <c r="BP36" s="162"/>
      <c r="BQ36" s="162"/>
      <c r="BR36" s="162"/>
      <c r="BS36" s="162">
        <v>253.9</v>
      </c>
      <c r="BT36" s="162">
        <v>249.9</v>
      </c>
      <c r="BU36" s="161"/>
      <c r="BV36" s="161"/>
      <c r="BW36" s="161"/>
      <c r="BX36" s="161"/>
      <c r="BY36" s="161"/>
      <c r="BZ36" s="162">
        <f>CA36+CB36+CC36+CD36</f>
        <v>85.5</v>
      </c>
      <c r="CA36" s="162"/>
      <c r="CB36" s="162"/>
      <c r="CC36" s="162"/>
      <c r="CD36" s="162">
        <v>85.5</v>
      </c>
      <c r="CE36" s="161">
        <f>CF36+CG36+CH36+CI36</f>
        <v>85.5</v>
      </c>
      <c r="CF36" s="161"/>
      <c r="CG36" s="161"/>
      <c r="CH36" s="161"/>
      <c r="CI36" s="161">
        <v>85.5</v>
      </c>
      <c r="CJ36" s="161">
        <f>CK36+CL36+CM36+CN36</f>
        <v>85.5</v>
      </c>
      <c r="CK36" s="161"/>
      <c r="CL36" s="161"/>
      <c r="CM36" s="161"/>
      <c r="CN36" s="161">
        <v>85.5</v>
      </c>
      <c r="CO36" s="162">
        <f t="shared" si="34"/>
        <v>249.9</v>
      </c>
      <c r="CP36" s="162"/>
      <c r="CQ36" s="162"/>
      <c r="CR36" s="162"/>
      <c r="CS36" s="162">
        <v>249.9</v>
      </c>
      <c r="CT36" s="161"/>
      <c r="CU36" s="161"/>
      <c r="CV36" s="161"/>
      <c r="CW36" s="161"/>
      <c r="CX36" s="161"/>
      <c r="CY36" s="162">
        <f>CZ36+DA36+DB36+DC36</f>
        <v>85.5</v>
      </c>
      <c r="CZ36" s="162"/>
      <c r="DA36" s="162"/>
      <c r="DB36" s="162"/>
      <c r="DC36" s="162">
        <v>85.5</v>
      </c>
      <c r="DD36" s="162">
        <f t="shared" si="35"/>
        <v>249.9</v>
      </c>
      <c r="DE36" s="162"/>
      <c r="DF36" s="162"/>
      <c r="DG36" s="162"/>
      <c r="DH36" s="162">
        <v>249.9</v>
      </c>
      <c r="DI36" s="161"/>
      <c r="DJ36" s="161"/>
      <c r="DK36" s="161"/>
      <c r="DL36" s="161"/>
      <c r="DM36" s="161"/>
      <c r="DN36" s="162">
        <f>DO36+DP36+DQ36+DR36</f>
        <v>85.5</v>
      </c>
      <c r="DO36" s="162"/>
      <c r="DP36" s="162"/>
      <c r="DQ36" s="162"/>
      <c r="DR36" s="162">
        <v>85.5</v>
      </c>
    </row>
    <row r="37" spans="1:122" ht="24.75" customHeight="1">
      <c r="A37" s="1340" t="s">
        <v>118</v>
      </c>
      <c r="B37" s="1343">
        <v>6508</v>
      </c>
      <c r="C37" s="1337" t="s">
        <v>124</v>
      </c>
      <c r="D37" s="1243" t="s">
        <v>99</v>
      </c>
      <c r="E37" s="1251" t="s">
        <v>125</v>
      </c>
      <c r="F37" s="59"/>
      <c r="G37" s="59"/>
      <c r="H37" s="59"/>
      <c r="I37" s="59"/>
      <c r="J37" s="59"/>
      <c r="K37" s="59"/>
      <c r="L37" s="59"/>
      <c r="M37" s="1229" t="s">
        <v>123</v>
      </c>
      <c r="N37" s="60" t="s">
        <v>424</v>
      </c>
      <c r="O37" s="67" t="s">
        <v>74</v>
      </c>
      <c r="P37" s="59">
        <v>9</v>
      </c>
      <c r="Q37" s="59"/>
      <c r="R37" s="59"/>
      <c r="S37" s="59"/>
      <c r="T37" s="59"/>
      <c r="U37" s="59"/>
      <c r="V37" s="59"/>
      <c r="W37" s="1283" t="s">
        <v>45</v>
      </c>
      <c r="X37" s="1243" t="s">
        <v>391</v>
      </c>
      <c r="Y37" s="1243" t="s">
        <v>46</v>
      </c>
      <c r="Z37" s="1259" t="s">
        <v>96</v>
      </c>
      <c r="AA37" s="1308" t="s">
        <v>97</v>
      </c>
      <c r="AB37" s="1308" t="s">
        <v>98</v>
      </c>
      <c r="AC37" s="18"/>
      <c r="AD37" s="18" t="s">
        <v>156</v>
      </c>
      <c r="AE37" s="18"/>
      <c r="AF37" s="18"/>
      <c r="AG37" s="162">
        <f t="shared" si="30"/>
        <v>471.5</v>
      </c>
      <c r="AH37" s="162">
        <f t="shared" si="30"/>
        <v>412.4</v>
      </c>
      <c r="AI37" s="162">
        <f>AI38+AI39+AI40+AI41+AI42+AI43+AI44+AI45+AI46+AI47+AI48+AI49</f>
        <v>0</v>
      </c>
      <c r="AJ37" s="162"/>
      <c r="AK37" s="162">
        <f>AK38+AK39+AK40+AK41+AK42+AK43+AK44+AK45+AK46+AK47+AK48+AK49</f>
        <v>0</v>
      </c>
      <c r="AL37" s="162"/>
      <c r="AM37" s="162">
        <f>AM38+AM39+AM40+AM41+AM42+AM43+AM44+AM45+AM46+AM47+AM48+AM49</f>
        <v>0</v>
      </c>
      <c r="AN37" s="162"/>
      <c r="AO37" s="162">
        <f>AO38+AO39+AO40+AO41+AO42+AO43+AO44+AO45+AO46+AO47+AO48+AO49</f>
        <v>471.5</v>
      </c>
      <c r="AP37" s="162">
        <f>AP38+AP39+AP40+AP41+AP42+AP43+AP44+AP45+AP46+AP47+AP48+AP49</f>
        <v>412.4</v>
      </c>
      <c r="AQ37" s="161">
        <f t="shared" si="31"/>
        <v>485.1</v>
      </c>
      <c r="AR37" s="161">
        <f>AR38+AR39+AR40+AR41+AR42+AR43+AR44+AR45+AR46+AR47+AR48+AR49</f>
        <v>0</v>
      </c>
      <c r="AS37" s="161">
        <f>AS38+AS39+AS40+AS41+AS42+AS43+AS44+AS45+AS46+AS47+AS48+AS49</f>
        <v>0</v>
      </c>
      <c r="AT37" s="161">
        <f>AT38+AT39+AT40+AT41+AT42+AT43+AT44+AT45+AT46+AT47+AT48+AT49</f>
        <v>0</v>
      </c>
      <c r="AU37" s="161">
        <f>AU38+AU39+AU40+AU41+AU42+AU43+AU44+AU45+AU46+AU47+AU48+AU49+AU51</f>
        <v>485.1</v>
      </c>
      <c r="AV37" s="161">
        <f t="shared" ref="AV37:BE37" si="36">AV38+AV39+AV40+AV41+AV42+AV43+AV44+AV45+AV46+AV47+AV48+AV49+AV51</f>
        <v>77.7</v>
      </c>
      <c r="AW37" s="161">
        <f t="shared" si="36"/>
        <v>0</v>
      </c>
      <c r="AX37" s="161">
        <f t="shared" si="36"/>
        <v>0</v>
      </c>
      <c r="AY37" s="161">
        <f t="shared" si="36"/>
        <v>0</v>
      </c>
      <c r="AZ37" s="161">
        <f t="shared" si="36"/>
        <v>77.7</v>
      </c>
      <c r="BA37" s="161">
        <f t="shared" si="36"/>
        <v>54.7</v>
      </c>
      <c r="BB37" s="161">
        <f t="shared" si="36"/>
        <v>0</v>
      </c>
      <c r="BC37" s="161">
        <f t="shared" si="36"/>
        <v>0</v>
      </c>
      <c r="BD37" s="161">
        <f t="shared" si="36"/>
        <v>0</v>
      </c>
      <c r="BE37" s="161">
        <f t="shared" si="36"/>
        <v>54.7</v>
      </c>
      <c r="BF37" s="161">
        <f>BF38+BF39+BF40+BF41+BF42+BF43+BF44+BF45+BF46+BF47+BF48+BF49+BF51</f>
        <v>54.7</v>
      </c>
      <c r="BG37" s="161">
        <f>BG38+BG39+BG40+BG41+BG42+BG43+BG44+BG45+BG46+BG47+BG48+BG49+BG51</f>
        <v>0</v>
      </c>
      <c r="BH37" s="161">
        <f>BH38+BH39+BH40+BH41+BH42+BH43+BH44+BH45+BH46+BH47+BH48+BH49+BH51</f>
        <v>0</v>
      </c>
      <c r="BI37" s="161">
        <f>BI38+BI39+BI40+BI41+BI42+BI43+BI44+BI45+BI46+BI47+BI48+BI49+BI51</f>
        <v>0</v>
      </c>
      <c r="BJ37" s="161">
        <f>BJ38+BJ39+BJ40+BJ41+BJ42+BJ43+BJ44+BJ45+BJ46+BJ47+BJ48+BJ49+BJ51</f>
        <v>54.7</v>
      </c>
      <c r="BK37" s="162">
        <f t="shared" si="32"/>
        <v>463.4</v>
      </c>
      <c r="BL37" s="162">
        <f t="shared" si="33"/>
        <v>404.3</v>
      </c>
      <c r="BM37" s="162">
        <f>BM38+BM39+BM40+BM41+BM42+BM43+BM44+BM45+BM46+BM47+BM48+BM49</f>
        <v>0</v>
      </c>
      <c r="BN37" s="162"/>
      <c r="BO37" s="162">
        <f>BO38+BO39+BO40+BO41+BO42+BO43+BO44+BO45+BO46+BO47+BO48+BO49</f>
        <v>0</v>
      </c>
      <c r="BP37" s="162"/>
      <c r="BQ37" s="162">
        <f>BQ38+BQ39+BQ40+BQ41+BQ42+BQ43+BQ44+BQ45+BQ46+BQ47+BQ48+BQ49</f>
        <v>0</v>
      </c>
      <c r="BR37" s="162"/>
      <c r="BS37" s="162">
        <f>BS38+BS39+BS40+BS41+BS42+BS43+BS44+BS45+BS46+BS47+BS48+BS49</f>
        <v>463.4</v>
      </c>
      <c r="BT37" s="162">
        <f>BT38+BT39+BT40+BT41+BT42+BT43+BT44+BT45+BT46+BT47+BT48+BT49</f>
        <v>404.3</v>
      </c>
      <c r="BU37" s="161">
        <f t="shared" ref="BU37:BU60" si="37">BV37+BW37+BX37+BY37</f>
        <v>415.8</v>
      </c>
      <c r="BV37" s="161">
        <f>BV38+BV39+BV40+BV41+BV42+BV43+BV44+BV45+BV46+BV47+BV48+BV49</f>
        <v>0</v>
      </c>
      <c r="BW37" s="161">
        <f>BW38+BW39+BW40+BW41+BW42+BW43+BW44+BW45+BW46+BW47+BW48+BW49</f>
        <v>0</v>
      </c>
      <c r="BX37" s="161">
        <f>BX38+BX39+BX40+BX41+BX42+BX43+BX44+BX45+BX46+BX47+BX48+BX49</f>
        <v>0</v>
      </c>
      <c r="BY37" s="161">
        <f>BY38+BY39+BY40+BY41+BY42+BY43+BY44+BY45+BY46+BY47+BY48+BY49+BY51</f>
        <v>415.8</v>
      </c>
      <c r="BZ37" s="161">
        <f t="shared" ref="BZ37:CI37" si="38">BZ38+BZ39+BZ40+BZ41+BZ42+BZ43+BZ44+BZ45+BZ46+BZ47+BZ48+BZ49+BZ51</f>
        <v>77.7</v>
      </c>
      <c r="CA37" s="161">
        <f t="shared" si="38"/>
        <v>0</v>
      </c>
      <c r="CB37" s="161">
        <f t="shared" si="38"/>
        <v>0</v>
      </c>
      <c r="CC37" s="161">
        <f t="shared" si="38"/>
        <v>0</v>
      </c>
      <c r="CD37" s="161">
        <f t="shared" si="38"/>
        <v>77.7</v>
      </c>
      <c r="CE37" s="161">
        <f t="shared" si="38"/>
        <v>54.7</v>
      </c>
      <c r="CF37" s="161">
        <f t="shared" si="38"/>
        <v>0</v>
      </c>
      <c r="CG37" s="161">
        <f t="shared" si="38"/>
        <v>0</v>
      </c>
      <c r="CH37" s="161">
        <f t="shared" si="38"/>
        <v>0</v>
      </c>
      <c r="CI37" s="161">
        <f t="shared" si="38"/>
        <v>54.7</v>
      </c>
      <c r="CJ37" s="161">
        <f>CJ38+CJ39+CJ40+CJ41+CJ42+CJ43+CJ44+CJ45+CJ46+CJ47+CJ48+CJ49+CJ51</f>
        <v>54.7</v>
      </c>
      <c r="CK37" s="161">
        <f>CK38+CK39+CK40+CK41+CK42+CK43+CK44+CK45+CK46+CK47+CK48+CK49+CK51</f>
        <v>0</v>
      </c>
      <c r="CL37" s="161">
        <f>CL38+CL39+CL40+CL41+CL42+CL43+CL44+CL45+CL46+CL47+CL48+CL49+CL51</f>
        <v>0</v>
      </c>
      <c r="CM37" s="161">
        <f>CM38+CM39+CM40+CM41+CM42+CM43+CM44+CM45+CM46+CM47+CM48+CM49+CM51</f>
        <v>0</v>
      </c>
      <c r="CN37" s="161">
        <f>CN38+CN39+CN40+CN41+CN42+CN43+CN44+CN45+CN46+CN47+CN48+CN49+CN51</f>
        <v>54.7</v>
      </c>
      <c r="CO37" s="162">
        <f t="shared" si="34"/>
        <v>412.4</v>
      </c>
      <c r="CP37" s="162"/>
      <c r="CQ37" s="162"/>
      <c r="CR37" s="162"/>
      <c r="CS37" s="162">
        <f>CS38+CS39+CS40+CS41+CS42+CS43+CS44+CS45+CS46+CS47+CS48+CS49</f>
        <v>412.4</v>
      </c>
      <c r="CT37" s="161">
        <f t="shared" ref="CT37:CT60" si="39">CU37+CV37+CW37+CX37</f>
        <v>485.1</v>
      </c>
      <c r="CU37" s="161">
        <f>CU38+CU39+CU40+CU41+CU42+CU43+CU44+CU45+CU46+CU47+CU48+CU49</f>
        <v>0</v>
      </c>
      <c r="CV37" s="161">
        <f>CV38+CV39+CV40+CV41+CV42+CV43+CV44+CV45+CV46+CV47+CV48+CV49</f>
        <v>0</v>
      </c>
      <c r="CW37" s="161">
        <f>CW38+CW39+CW40+CW41+CW42+CW43+CW44+CW45+CW46+CW47+CW48+CW49</f>
        <v>0</v>
      </c>
      <c r="CX37" s="161">
        <f t="shared" ref="CX37:DC37" si="40">CX38+CX39+CX40+CX41+CX42+CX43+CX44+CX45+CX46+CX47+CX48+CX49+CX51</f>
        <v>485.1</v>
      </c>
      <c r="CY37" s="161">
        <f t="shared" si="40"/>
        <v>77.7</v>
      </c>
      <c r="CZ37" s="161">
        <f t="shared" si="40"/>
        <v>0</v>
      </c>
      <c r="DA37" s="161">
        <f t="shared" si="40"/>
        <v>0</v>
      </c>
      <c r="DB37" s="161">
        <f t="shared" si="40"/>
        <v>0</v>
      </c>
      <c r="DC37" s="161">
        <f t="shared" si="40"/>
        <v>77.7</v>
      </c>
      <c r="DD37" s="162">
        <f t="shared" si="35"/>
        <v>404.3</v>
      </c>
      <c r="DE37" s="162"/>
      <c r="DF37" s="162"/>
      <c r="DG37" s="162"/>
      <c r="DH37" s="162">
        <f>DH38+DH39+DH40+DH41+DH42+DH43+DH44+DH45+DH46+DH47+DH48+DH49</f>
        <v>404.3</v>
      </c>
      <c r="DI37" s="161">
        <f t="shared" ref="DI37:DI60" si="41">DJ37+DK37+DL37+DM37</f>
        <v>415.8</v>
      </c>
      <c r="DJ37" s="161">
        <f>DJ38+DJ39+DJ40+DJ41+DJ42+DJ43+DJ44+DJ45+DJ46+DJ47+DJ48+DJ49</f>
        <v>0</v>
      </c>
      <c r="DK37" s="161">
        <f>DK38+DK39+DK40+DK41+DK42+DK43+DK44+DK45+DK46+DK47+DK48+DK49</f>
        <v>0</v>
      </c>
      <c r="DL37" s="161">
        <f>DL38+DL39+DL40+DL41+DL42+DL43+DL44+DL45+DL46+DL47+DL48+DL49</f>
        <v>0</v>
      </c>
      <c r="DM37" s="161">
        <f t="shared" ref="DM37:DR37" si="42">DM38+DM39+DM40+DM41+DM42+DM43+DM44+DM45+DM46+DM47+DM48+DM49+DM51</f>
        <v>415.8</v>
      </c>
      <c r="DN37" s="161">
        <f t="shared" si="42"/>
        <v>77.7</v>
      </c>
      <c r="DO37" s="161">
        <f t="shared" si="42"/>
        <v>0</v>
      </c>
      <c r="DP37" s="161">
        <f t="shared" si="42"/>
        <v>0</v>
      </c>
      <c r="DQ37" s="161">
        <f t="shared" si="42"/>
        <v>0</v>
      </c>
      <c r="DR37" s="161">
        <f t="shared" si="42"/>
        <v>77.7</v>
      </c>
    </row>
    <row r="38" spans="1:122" ht="1.5" hidden="1" customHeight="1">
      <c r="A38" s="1341"/>
      <c r="B38" s="1344"/>
      <c r="C38" s="1338"/>
      <c r="D38" s="1064"/>
      <c r="E38" s="1070"/>
      <c r="F38" s="59"/>
      <c r="G38" s="59"/>
      <c r="H38" s="59"/>
      <c r="I38" s="59"/>
      <c r="J38" s="59"/>
      <c r="K38" s="59"/>
      <c r="L38" s="59"/>
      <c r="M38" s="1230"/>
      <c r="N38" s="60"/>
      <c r="O38" s="67"/>
      <c r="P38" s="59"/>
      <c r="Q38" s="59"/>
      <c r="R38" s="59"/>
      <c r="S38" s="59"/>
      <c r="T38" s="59"/>
      <c r="U38" s="59"/>
      <c r="V38" s="59"/>
      <c r="W38" s="1061"/>
      <c r="X38" s="1064"/>
      <c r="Y38" s="1064"/>
      <c r="Z38" s="1260"/>
      <c r="AA38" s="1309"/>
      <c r="AB38" s="1309"/>
      <c r="AC38" s="18"/>
      <c r="AD38" s="18" t="s">
        <v>156</v>
      </c>
      <c r="AE38" s="18" t="s">
        <v>423</v>
      </c>
      <c r="AF38" s="18" t="s">
        <v>399</v>
      </c>
      <c r="AG38" s="162">
        <f t="shared" si="30"/>
        <v>0</v>
      </c>
      <c r="AH38" s="162">
        <f t="shared" si="30"/>
        <v>0</v>
      </c>
      <c r="AI38" s="162"/>
      <c r="AJ38" s="162"/>
      <c r="AK38" s="162"/>
      <c r="AL38" s="162"/>
      <c r="AM38" s="162"/>
      <c r="AN38" s="162"/>
      <c r="AO38" s="162"/>
      <c r="AP38" s="162"/>
      <c r="AQ38" s="161">
        <f t="shared" si="31"/>
        <v>0</v>
      </c>
      <c r="AR38" s="161"/>
      <c r="AS38" s="161"/>
      <c r="AT38" s="161"/>
      <c r="AU38" s="161">
        <v>0</v>
      </c>
      <c r="AV38" s="162">
        <f t="shared" si="18"/>
        <v>0</v>
      </c>
      <c r="AW38" s="162"/>
      <c r="AX38" s="162"/>
      <c r="AY38" s="162"/>
      <c r="AZ38" s="162">
        <v>0</v>
      </c>
      <c r="BA38" s="161">
        <f t="shared" si="19"/>
        <v>0</v>
      </c>
      <c r="BB38" s="161"/>
      <c r="BC38" s="161"/>
      <c r="BD38" s="161"/>
      <c r="BE38" s="161">
        <v>0</v>
      </c>
      <c r="BF38" s="161">
        <f t="shared" ref="BF38:BF53" si="43">BG38+BH38+BI38+BJ38</f>
        <v>0</v>
      </c>
      <c r="BG38" s="161"/>
      <c r="BH38" s="161"/>
      <c r="BI38" s="161"/>
      <c r="BJ38" s="161">
        <v>0</v>
      </c>
      <c r="BK38" s="162">
        <f t="shared" si="32"/>
        <v>0</v>
      </c>
      <c r="BL38" s="162">
        <f t="shared" si="33"/>
        <v>0</v>
      </c>
      <c r="BM38" s="162"/>
      <c r="BN38" s="162"/>
      <c r="BO38" s="162"/>
      <c r="BP38" s="162"/>
      <c r="BQ38" s="162"/>
      <c r="BR38" s="162"/>
      <c r="BS38" s="162"/>
      <c r="BT38" s="162"/>
      <c r="BU38" s="161">
        <f t="shared" si="37"/>
        <v>0</v>
      </c>
      <c r="BV38" s="161"/>
      <c r="BW38" s="161"/>
      <c r="BX38" s="161"/>
      <c r="BY38" s="161">
        <v>0</v>
      </c>
      <c r="BZ38" s="162">
        <f t="shared" ref="BZ38:BZ53" si="44">CA38+CB38+CC38+CD38</f>
        <v>0</v>
      </c>
      <c r="CA38" s="162"/>
      <c r="CB38" s="162"/>
      <c r="CC38" s="162"/>
      <c r="CD38" s="162">
        <v>0</v>
      </c>
      <c r="CE38" s="161">
        <f t="shared" ref="CE38:CE53" si="45">CF38+CG38+CH38+CI38</f>
        <v>0</v>
      </c>
      <c r="CF38" s="161"/>
      <c r="CG38" s="161"/>
      <c r="CH38" s="161"/>
      <c r="CI38" s="161">
        <v>0</v>
      </c>
      <c r="CJ38" s="161">
        <f t="shared" ref="CJ38:CJ53" si="46">CK38+CL38+CM38+CN38</f>
        <v>0</v>
      </c>
      <c r="CK38" s="161"/>
      <c r="CL38" s="161"/>
      <c r="CM38" s="161"/>
      <c r="CN38" s="161">
        <v>0</v>
      </c>
      <c r="CO38" s="162">
        <f t="shared" si="34"/>
        <v>0</v>
      </c>
      <c r="CP38" s="162"/>
      <c r="CQ38" s="162"/>
      <c r="CR38" s="162"/>
      <c r="CS38" s="162"/>
      <c r="CT38" s="161">
        <f t="shared" si="39"/>
        <v>0</v>
      </c>
      <c r="CU38" s="161"/>
      <c r="CV38" s="161"/>
      <c r="CW38" s="161"/>
      <c r="CX38" s="161">
        <v>0</v>
      </c>
      <c r="CY38" s="162">
        <f t="shared" ref="CY38:CY53" si="47">CZ38+DA38+DB38+DC38</f>
        <v>0</v>
      </c>
      <c r="CZ38" s="162"/>
      <c r="DA38" s="162"/>
      <c r="DB38" s="162"/>
      <c r="DC38" s="162">
        <v>0</v>
      </c>
      <c r="DD38" s="162">
        <f t="shared" si="35"/>
        <v>0</v>
      </c>
      <c r="DE38" s="162"/>
      <c r="DF38" s="162"/>
      <c r="DG38" s="162"/>
      <c r="DH38" s="162"/>
      <c r="DI38" s="161">
        <f t="shared" si="41"/>
        <v>0</v>
      </c>
      <c r="DJ38" s="161"/>
      <c r="DK38" s="161"/>
      <c r="DL38" s="161"/>
      <c r="DM38" s="161">
        <v>0</v>
      </c>
      <c r="DN38" s="162">
        <f t="shared" ref="DN38:DN53" si="48">DO38+DP38+DQ38+DR38</f>
        <v>0</v>
      </c>
      <c r="DO38" s="162"/>
      <c r="DP38" s="162"/>
      <c r="DQ38" s="162"/>
      <c r="DR38" s="162">
        <v>0</v>
      </c>
    </row>
    <row r="39" spans="1:122" ht="12.75" hidden="1" customHeight="1">
      <c r="A39" s="1341"/>
      <c r="B39" s="1344"/>
      <c r="C39" s="1338"/>
      <c r="D39" s="1064"/>
      <c r="E39" s="1070"/>
      <c r="F39" s="59"/>
      <c r="G39" s="59"/>
      <c r="H39" s="59"/>
      <c r="I39" s="59"/>
      <c r="J39" s="59"/>
      <c r="K39" s="59"/>
      <c r="L39" s="59"/>
      <c r="M39" s="1230"/>
      <c r="N39" s="60"/>
      <c r="O39" s="67"/>
      <c r="P39" s="59"/>
      <c r="Q39" s="59"/>
      <c r="R39" s="59"/>
      <c r="S39" s="59"/>
      <c r="T39" s="59"/>
      <c r="U39" s="59"/>
      <c r="V39" s="59"/>
      <c r="W39" s="1061"/>
      <c r="X39" s="1064"/>
      <c r="Y39" s="1064"/>
      <c r="Z39" s="1260"/>
      <c r="AA39" s="1309"/>
      <c r="AB39" s="1309"/>
      <c r="AC39" s="18"/>
      <c r="AD39" s="18" t="s">
        <v>156</v>
      </c>
      <c r="AE39" s="18" t="s">
        <v>432</v>
      </c>
      <c r="AF39" s="18" t="s">
        <v>399</v>
      </c>
      <c r="AG39" s="162">
        <f t="shared" si="30"/>
        <v>0</v>
      </c>
      <c r="AH39" s="162">
        <f t="shared" si="30"/>
        <v>0</v>
      </c>
      <c r="AI39" s="162"/>
      <c r="AJ39" s="162"/>
      <c r="AK39" s="162"/>
      <c r="AL39" s="162"/>
      <c r="AM39" s="162"/>
      <c r="AN39" s="162"/>
      <c r="AO39" s="162"/>
      <c r="AP39" s="162"/>
      <c r="AQ39" s="161">
        <f t="shared" si="31"/>
        <v>0</v>
      </c>
      <c r="AR39" s="161"/>
      <c r="AS39" s="161"/>
      <c r="AT39" s="161"/>
      <c r="AU39" s="161">
        <v>0</v>
      </c>
      <c r="AV39" s="162">
        <f t="shared" si="18"/>
        <v>0</v>
      </c>
      <c r="AW39" s="162"/>
      <c r="AX39" s="162"/>
      <c r="AY39" s="162"/>
      <c r="AZ39" s="162">
        <v>0</v>
      </c>
      <c r="BA39" s="161">
        <f t="shared" si="19"/>
        <v>0</v>
      </c>
      <c r="BB39" s="161"/>
      <c r="BC39" s="161"/>
      <c r="BD39" s="161"/>
      <c r="BE39" s="161">
        <v>0</v>
      </c>
      <c r="BF39" s="161">
        <f t="shared" si="43"/>
        <v>0</v>
      </c>
      <c r="BG39" s="161"/>
      <c r="BH39" s="161"/>
      <c r="BI39" s="161"/>
      <c r="BJ39" s="161">
        <v>0</v>
      </c>
      <c r="BK39" s="162">
        <f t="shared" si="32"/>
        <v>0</v>
      </c>
      <c r="BL39" s="162">
        <f t="shared" si="33"/>
        <v>0</v>
      </c>
      <c r="BM39" s="162"/>
      <c r="BN39" s="162"/>
      <c r="BO39" s="162"/>
      <c r="BP39" s="162"/>
      <c r="BQ39" s="162"/>
      <c r="BR39" s="162"/>
      <c r="BS39" s="162"/>
      <c r="BT39" s="162"/>
      <c r="BU39" s="161">
        <f t="shared" si="37"/>
        <v>0</v>
      </c>
      <c r="BV39" s="161"/>
      <c r="BW39" s="161"/>
      <c r="BX39" s="161"/>
      <c r="BY39" s="161">
        <v>0</v>
      </c>
      <c r="BZ39" s="162">
        <f t="shared" si="44"/>
        <v>0</v>
      </c>
      <c r="CA39" s="162"/>
      <c r="CB39" s="162"/>
      <c r="CC39" s="162"/>
      <c r="CD39" s="162">
        <v>0</v>
      </c>
      <c r="CE39" s="161">
        <f t="shared" si="45"/>
        <v>0</v>
      </c>
      <c r="CF39" s="161"/>
      <c r="CG39" s="161"/>
      <c r="CH39" s="161"/>
      <c r="CI39" s="161">
        <v>0</v>
      </c>
      <c r="CJ39" s="161">
        <f t="shared" si="46"/>
        <v>0</v>
      </c>
      <c r="CK39" s="161"/>
      <c r="CL39" s="161"/>
      <c r="CM39" s="161"/>
      <c r="CN39" s="161">
        <v>0</v>
      </c>
      <c r="CO39" s="162">
        <f t="shared" si="34"/>
        <v>0</v>
      </c>
      <c r="CP39" s="162"/>
      <c r="CQ39" s="162"/>
      <c r="CR39" s="162"/>
      <c r="CS39" s="162"/>
      <c r="CT39" s="161">
        <f t="shared" si="39"/>
        <v>0</v>
      </c>
      <c r="CU39" s="161"/>
      <c r="CV39" s="161"/>
      <c r="CW39" s="161"/>
      <c r="CX39" s="161">
        <v>0</v>
      </c>
      <c r="CY39" s="162">
        <f t="shared" si="47"/>
        <v>0</v>
      </c>
      <c r="CZ39" s="162"/>
      <c r="DA39" s="162"/>
      <c r="DB39" s="162"/>
      <c r="DC39" s="162">
        <v>0</v>
      </c>
      <c r="DD39" s="162">
        <f t="shared" si="35"/>
        <v>0</v>
      </c>
      <c r="DE39" s="162"/>
      <c r="DF39" s="162"/>
      <c r="DG39" s="162"/>
      <c r="DH39" s="162"/>
      <c r="DI39" s="161">
        <f t="shared" si="41"/>
        <v>0</v>
      </c>
      <c r="DJ39" s="161"/>
      <c r="DK39" s="161"/>
      <c r="DL39" s="161"/>
      <c r="DM39" s="161">
        <v>0</v>
      </c>
      <c r="DN39" s="162">
        <f t="shared" si="48"/>
        <v>0</v>
      </c>
      <c r="DO39" s="162"/>
      <c r="DP39" s="162"/>
      <c r="DQ39" s="162"/>
      <c r="DR39" s="162">
        <v>0</v>
      </c>
    </row>
    <row r="40" spans="1:122" ht="12.75" hidden="1" customHeight="1">
      <c r="A40" s="1341"/>
      <c r="B40" s="1344"/>
      <c r="C40" s="1338"/>
      <c r="D40" s="1064"/>
      <c r="E40" s="1070"/>
      <c r="F40" s="59"/>
      <c r="G40" s="59"/>
      <c r="H40" s="59"/>
      <c r="I40" s="59"/>
      <c r="J40" s="59"/>
      <c r="K40" s="59"/>
      <c r="L40" s="59"/>
      <c r="M40" s="1230"/>
      <c r="N40" s="60"/>
      <c r="O40" s="67"/>
      <c r="P40" s="59"/>
      <c r="Q40" s="59"/>
      <c r="R40" s="59"/>
      <c r="S40" s="59"/>
      <c r="T40" s="59"/>
      <c r="U40" s="59"/>
      <c r="V40" s="59"/>
      <c r="W40" s="1061"/>
      <c r="X40" s="1064"/>
      <c r="Y40" s="1064"/>
      <c r="Z40" s="1260"/>
      <c r="AA40" s="1309"/>
      <c r="AB40" s="1309"/>
      <c r="AC40" s="18"/>
      <c r="AD40" s="18" t="s">
        <v>156</v>
      </c>
      <c r="AE40" s="18" t="s">
        <v>433</v>
      </c>
      <c r="AF40" s="18" t="s">
        <v>399</v>
      </c>
      <c r="AG40" s="162">
        <f t="shared" si="30"/>
        <v>0</v>
      </c>
      <c r="AH40" s="162">
        <f t="shared" si="30"/>
        <v>0</v>
      </c>
      <c r="AI40" s="162"/>
      <c r="AJ40" s="162"/>
      <c r="AK40" s="162"/>
      <c r="AL40" s="162"/>
      <c r="AM40" s="162"/>
      <c r="AN40" s="162"/>
      <c r="AO40" s="162"/>
      <c r="AP40" s="162"/>
      <c r="AQ40" s="161">
        <f t="shared" si="31"/>
        <v>0</v>
      </c>
      <c r="AR40" s="161"/>
      <c r="AS40" s="161"/>
      <c r="AT40" s="161"/>
      <c r="AU40" s="161"/>
      <c r="AV40" s="162">
        <f t="shared" si="18"/>
        <v>0</v>
      </c>
      <c r="AW40" s="162"/>
      <c r="AX40" s="162"/>
      <c r="AY40" s="162"/>
      <c r="AZ40" s="162"/>
      <c r="BA40" s="161">
        <f t="shared" si="19"/>
        <v>0</v>
      </c>
      <c r="BB40" s="161"/>
      <c r="BC40" s="161"/>
      <c r="BD40" s="161"/>
      <c r="BE40" s="161"/>
      <c r="BF40" s="161">
        <f t="shared" si="43"/>
        <v>0</v>
      </c>
      <c r="BG40" s="161"/>
      <c r="BH40" s="161"/>
      <c r="BI40" s="161"/>
      <c r="BJ40" s="161"/>
      <c r="BK40" s="162">
        <f t="shared" si="32"/>
        <v>0</v>
      </c>
      <c r="BL40" s="162">
        <f t="shared" si="33"/>
        <v>0</v>
      </c>
      <c r="BM40" s="162"/>
      <c r="BN40" s="162"/>
      <c r="BO40" s="162"/>
      <c r="BP40" s="162"/>
      <c r="BQ40" s="162"/>
      <c r="BR40" s="162"/>
      <c r="BS40" s="162"/>
      <c r="BT40" s="162"/>
      <c r="BU40" s="161">
        <f t="shared" si="37"/>
        <v>0</v>
      </c>
      <c r="BV40" s="161"/>
      <c r="BW40" s="161"/>
      <c r="BX40" s="161"/>
      <c r="BY40" s="161"/>
      <c r="BZ40" s="162">
        <f t="shared" si="44"/>
        <v>0</v>
      </c>
      <c r="CA40" s="162"/>
      <c r="CB40" s="162"/>
      <c r="CC40" s="162"/>
      <c r="CD40" s="162"/>
      <c r="CE40" s="161">
        <f t="shared" si="45"/>
        <v>0</v>
      </c>
      <c r="CF40" s="161"/>
      <c r="CG40" s="161"/>
      <c r="CH40" s="161"/>
      <c r="CI40" s="161"/>
      <c r="CJ40" s="161">
        <f t="shared" si="46"/>
        <v>0</v>
      </c>
      <c r="CK40" s="161"/>
      <c r="CL40" s="161"/>
      <c r="CM40" s="161"/>
      <c r="CN40" s="161"/>
      <c r="CO40" s="162">
        <f t="shared" si="34"/>
        <v>0</v>
      </c>
      <c r="CP40" s="162"/>
      <c r="CQ40" s="162"/>
      <c r="CR40" s="162"/>
      <c r="CS40" s="162"/>
      <c r="CT40" s="161">
        <f t="shared" si="39"/>
        <v>0</v>
      </c>
      <c r="CU40" s="161"/>
      <c r="CV40" s="161"/>
      <c r="CW40" s="161"/>
      <c r="CX40" s="161"/>
      <c r="CY40" s="162">
        <f t="shared" si="47"/>
        <v>0</v>
      </c>
      <c r="CZ40" s="162"/>
      <c r="DA40" s="162"/>
      <c r="DB40" s="162"/>
      <c r="DC40" s="162"/>
      <c r="DD40" s="162">
        <f t="shared" si="35"/>
        <v>0</v>
      </c>
      <c r="DE40" s="162"/>
      <c r="DF40" s="162"/>
      <c r="DG40" s="162"/>
      <c r="DH40" s="162"/>
      <c r="DI40" s="161">
        <f t="shared" si="41"/>
        <v>0</v>
      </c>
      <c r="DJ40" s="161"/>
      <c r="DK40" s="161"/>
      <c r="DL40" s="161"/>
      <c r="DM40" s="161"/>
      <c r="DN40" s="162">
        <f t="shared" si="48"/>
        <v>0</v>
      </c>
      <c r="DO40" s="162"/>
      <c r="DP40" s="162"/>
      <c r="DQ40" s="162"/>
      <c r="DR40" s="162"/>
    </row>
    <row r="41" spans="1:122" ht="86.25" customHeight="1">
      <c r="A41" s="1341"/>
      <c r="B41" s="1344"/>
      <c r="C41" s="1338"/>
      <c r="D41" s="1064"/>
      <c r="E41" s="1070"/>
      <c r="F41" s="59"/>
      <c r="G41" s="59"/>
      <c r="H41" s="59"/>
      <c r="I41" s="59"/>
      <c r="J41" s="59"/>
      <c r="K41" s="59"/>
      <c r="L41" s="59"/>
      <c r="M41" s="1230"/>
      <c r="N41" s="60"/>
      <c r="O41" s="67"/>
      <c r="P41" s="59"/>
      <c r="Q41" s="59"/>
      <c r="R41" s="59"/>
      <c r="S41" s="59"/>
      <c r="T41" s="59"/>
      <c r="U41" s="59"/>
      <c r="V41" s="59"/>
      <c r="W41" s="1061"/>
      <c r="X41" s="1064"/>
      <c r="Y41" s="1064"/>
      <c r="Z41" s="1260"/>
      <c r="AA41" s="1309"/>
      <c r="AB41" s="1309"/>
      <c r="AC41" s="18"/>
      <c r="AD41" s="18" t="s">
        <v>156</v>
      </c>
      <c r="AE41" s="18" t="s">
        <v>404</v>
      </c>
      <c r="AF41" s="18">
        <v>244</v>
      </c>
      <c r="AG41" s="162">
        <f t="shared" si="30"/>
        <v>471.5</v>
      </c>
      <c r="AH41" s="162">
        <f t="shared" si="30"/>
        <v>412.4</v>
      </c>
      <c r="AI41" s="162"/>
      <c r="AJ41" s="162"/>
      <c r="AK41" s="162"/>
      <c r="AL41" s="162"/>
      <c r="AM41" s="162"/>
      <c r="AN41" s="162"/>
      <c r="AO41" s="162">
        <v>471.5</v>
      </c>
      <c r="AP41" s="162">
        <v>412.4</v>
      </c>
      <c r="AQ41" s="161">
        <f t="shared" si="31"/>
        <v>0</v>
      </c>
      <c r="AR41" s="161"/>
      <c r="AS41" s="161"/>
      <c r="AT41" s="161"/>
      <c r="AU41" s="161"/>
      <c r="AV41" s="162">
        <f t="shared" si="18"/>
        <v>0</v>
      </c>
      <c r="AW41" s="162"/>
      <c r="AX41" s="162"/>
      <c r="AY41" s="162"/>
      <c r="AZ41" s="162"/>
      <c r="BA41" s="161">
        <f t="shared" si="19"/>
        <v>0</v>
      </c>
      <c r="BB41" s="161"/>
      <c r="BC41" s="161"/>
      <c r="BD41" s="161"/>
      <c r="BE41" s="161"/>
      <c r="BF41" s="161">
        <f t="shared" si="43"/>
        <v>0</v>
      </c>
      <c r="BG41" s="161"/>
      <c r="BH41" s="161"/>
      <c r="BI41" s="161"/>
      <c r="BJ41" s="161"/>
      <c r="BK41" s="162">
        <f t="shared" si="32"/>
        <v>463.4</v>
      </c>
      <c r="BL41" s="162">
        <f t="shared" si="33"/>
        <v>404.3</v>
      </c>
      <c r="BM41" s="162"/>
      <c r="BN41" s="162"/>
      <c r="BO41" s="162"/>
      <c r="BP41" s="162"/>
      <c r="BQ41" s="162"/>
      <c r="BR41" s="162"/>
      <c r="BS41" s="162">
        <v>463.4</v>
      </c>
      <c r="BT41" s="162">
        <v>404.3</v>
      </c>
      <c r="BU41" s="161">
        <f t="shared" si="37"/>
        <v>0</v>
      </c>
      <c r="BV41" s="161"/>
      <c r="BW41" s="161"/>
      <c r="BX41" s="161"/>
      <c r="BY41" s="161"/>
      <c r="BZ41" s="162">
        <f t="shared" si="44"/>
        <v>0</v>
      </c>
      <c r="CA41" s="162"/>
      <c r="CB41" s="162"/>
      <c r="CC41" s="162"/>
      <c r="CD41" s="162"/>
      <c r="CE41" s="161">
        <f t="shared" si="45"/>
        <v>0</v>
      </c>
      <c r="CF41" s="161"/>
      <c r="CG41" s="161"/>
      <c r="CH41" s="161"/>
      <c r="CI41" s="161"/>
      <c r="CJ41" s="161">
        <f t="shared" si="46"/>
        <v>0</v>
      </c>
      <c r="CK41" s="161"/>
      <c r="CL41" s="161"/>
      <c r="CM41" s="161"/>
      <c r="CN41" s="161"/>
      <c r="CO41" s="162">
        <f t="shared" si="34"/>
        <v>412.4</v>
      </c>
      <c r="CP41" s="162"/>
      <c r="CQ41" s="162"/>
      <c r="CR41" s="162"/>
      <c r="CS41" s="162">
        <v>412.4</v>
      </c>
      <c r="CT41" s="161">
        <f t="shared" si="39"/>
        <v>0</v>
      </c>
      <c r="CU41" s="161"/>
      <c r="CV41" s="161"/>
      <c r="CW41" s="161"/>
      <c r="CX41" s="161"/>
      <c r="CY41" s="162">
        <f t="shared" si="47"/>
        <v>0</v>
      </c>
      <c r="CZ41" s="162"/>
      <c r="DA41" s="162"/>
      <c r="DB41" s="162"/>
      <c r="DC41" s="162"/>
      <c r="DD41" s="162">
        <f t="shared" si="35"/>
        <v>404.3</v>
      </c>
      <c r="DE41" s="162"/>
      <c r="DF41" s="162"/>
      <c r="DG41" s="162"/>
      <c r="DH41" s="162">
        <v>404.3</v>
      </c>
      <c r="DI41" s="161">
        <f t="shared" si="41"/>
        <v>0</v>
      </c>
      <c r="DJ41" s="161"/>
      <c r="DK41" s="161"/>
      <c r="DL41" s="161"/>
      <c r="DM41" s="161"/>
      <c r="DN41" s="162">
        <f t="shared" si="48"/>
        <v>0</v>
      </c>
      <c r="DO41" s="162"/>
      <c r="DP41" s="162"/>
      <c r="DQ41" s="162"/>
      <c r="DR41" s="162"/>
    </row>
    <row r="42" spans="1:122" ht="12.75" hidden="1" customHeight="1">
      <c r="A42" s="1341"/>
      <c r="B42" s="1344"/>
      <c r="C42" s="1338"/>
      <c r="D42" s="1064"/>
      <c r="E42" s="1070"/>
      <c r="F42" s="59"/>
      <c r="G42" s="59"/>
      <c r="H42" s="59"/>
      <c r="I42" s="59"/>
      <c r="J42" s="59"/>
      <c r="K42" s="59"/>
      <c r="L42" s="59"/>
      <c r="M42" s="1230"/>
      <c r="N42" s="60"/>
      <c r="O42" s="67"/>
      <c r="P42" s="59"/>
      <c r="Q42" s="59"/>
      <c r="R42" s="59"/>
      <c r="S42" s="59"/>
      <c r="T42" s="59"/>
      <c r="U42" s="59"/>
      <c r="V42" s="59"/>
      <c r="W42" s="1061"/>
      <c r="X42" s="1064"/>
      <c r="Y42" s="1064"/>
      <c r="Z42" s="1260"/>
      <c r="AA42" s="1309"/>
      <c r="AB42" s="1309"/>
      <c r="AC42" s="18"/>
      <c r="AD42" s="18" t="s">
        <v>156</v>
      </c>
      <c r="AE42" s="18" t="s">
        <v>419</v>
      </c>
      <c r="AF42" s="18" t="s">
        <v>399</v>
      </c>
      <c r="AG42" s="162">
        <f>AI42+AK42+AM42+AO42</f>
        <v>0</v>
      </c>
      <c r="AH42" s="162"/>
      <c r="AI42" s="162"/>
      <c r="AJ42" s="162"/>
      <c r="AK42" s="162"/>
      <c r="AL42" s="162"/>
      <c r="AM42" s="162"/>
      <c r="AN42" s="162"/>
      <c r="AO42" s="162"/>
      <c r="AP42" s="162"/>
      <c r="AQ42" s="161">
        <f t="shared" si="31"/>
        <v>0</v>
      </c>
      <c r="AR42" s="161"/>
      <c r="AS42" s="161"/>
      <c r="AT42" s="161"/>
      <c r="AU42" s="161"/>
      <c r="AV42" s="162">
        <f t="shared" si="18"/>
        <v>0</v>
      </c>
      <c r="AW42" s="162"/>
      <c r="AX42" s="162"/>
      <c r="AY42" s="162"/>
      <c r="AZ42" s="162"/>
      <c r="BA42" s="161">
        <f t="shared" si="19"/>
        <v>0</v>
      </c>
      <c r="BB42" s="161"/>
      <c r="BC42" s="161"/>
      <c r="BD42" s="161"/>
      <c r="BE42" s="161"/>
      <c r="BF42" s="161">
        <f t="shared" si="43"/>
        <v>0</v>
      </c>
      <c r="BG42" s="161"/>
      <c r="BH42" s="161"/>
      <c r="BI42" s="161"/>
      <c r="BJ42" s="161"/>
      <c r="BK42" s="162">
        <f t="shared" ref="BK42:BK50" si="49">BM42+BO42+BQ42+BS42</f>
        <v>0</v>
      </c>
      <c r="BL42" s="162"/>
      <c r="BM42" s="162"/>
      <c r="BN42" s="162"/>
      <c r="BO42" s="162"/>
      <c r="BP42" s="162"/>
      <c r="BQ42" s="162"/>
      <c r="BR42" s="162"/>
      <c r="BS42" s="162"/>
      <c r="BT42" s="162"/>
      <c r="BU42" s="161">
        <f t="shared" si="37"/>
        <v>0</v>
      </c>
      <c r="BV42" s="161"/>
      <c r="BW42" s="161"/>
      <c r="BX42" s="161"/>
      <c r="BY42" s="161"/>
      <c r="BZ42" s="162">
        <f t="shared" si="44"/>
        <v>0</v>
      </c>
      <c r="CA42" s="162"/>
      <c r="CB42" s="162"/>
      <c r="CC42" s="162"/>
      <c r="CD42" s="162"/>
      <c r="CE42" s="161">
        <f t="shared" si="45"/>
        <v>0</v>
      </c>
      <c r="CF42" s="161"/>
      <c r="CG42" s="161"/>
      <c r="CH42" s="161"/>
      <c r="CI42" s="161"/>
      <c r="CJ42" s="161">
        <f t="shared" si="46"/>
        <v>0</v>
      </c>
      <c r="CK42" s="161"/>
      <c r="CL42" s="161"/>
      <c r="CM42" s="161"/>
      <c r="CN42" s="161"/>
      <c r="CO42" s="162"/>
      <c r="CP42" s="162"/>
      <c r="CQ42" s="162"/>
      <c r="CR42" s="162"/>
      <c r="CS42" s="162"/>
      <c r="CT42" s="161">
        <f t="shared" si="39"/>
        <v>0</v>
      </c>
      <c r="CU42" s="161"/>
      <c r="CV42" s="161"/>
      <c r="CW42" s="161"/>
      <c r="CX42" s="161"/>
      <c r="CY42" s="162">
        <f t="shared" si="47"/>
        <v>0</v>
      </c>
      <c r="CZ42" s="162"/>
      <c r="DA42" s="162"/>
      <c r="DB42" s="162"/>
      <c r="DC42" s="162"/>
      <c r="DD42" s="162"/>
      <c r="DE42" s="162"/>
      <c r="DF42" s="162"/>
      <c r="DG42" s="162"/>
      <c r="DH42" s="162"/>
      <c r="DI42" s="161">
        <f t="shared" si="41"/>
        <v>0</v>
      </c>
      <c r="DJ42" s="161"/>
      <c r="DK42" s="161"/>
      <c r="DL42" s="161"/>
      <c r="DM42" s="161"/>
      <c r="DN42" s="162">
        <f t="shared" si="48"/>
        <v>0</v>
      </c>
      <c r="DO42" s="162"/>
      <c r="DP42" s="162"/>
      <c r="DQ42" s="162"/>
      <c r="DR42" s="162"/>
    </row>
    <row r="43" spans="1:122" ht="12.75" hidden="1" customHeight="1">
      <c r="A43" s="1341"/>
      <c r="B43" s="1344"/>
      <c r="C43" s="1338"/>
      <c r="D43" s="1064"/>
      <c r="E43" s="1070"/>
      <c r="F43" s="59"/>
      <c r="G43" s="59"/>
      <c r="H43" s="59"/>
      <c r="I43" s="59"/>
      <c r="J43" s="59"/>
      <c r="K43" s="59"/>
      <c r="L43" s="59"/>
      <c r="M43" s="1230"/>
      <c r="N43" s="60"/>
      <c r="O43" s="67"/>
      <c r="P43" s="59"/>
      <c r="Q43" s="59"/>
      <c r="R43" s="59"/>
      <c r="S43" s="59"/>
      <c r="T43" s="59"/>
      <c r="U43" s="59"/>
      <c r="V43" s="59"/>
      <c r="W43" s="1061"/>
      <c r="X43" s="1064"/>
      <c r="Y43" s="1064"/>
      <c r="Z43" s="1260"/>
      <c r="AA43" s="1309"/>
      <c r="AB43" s="1309"/>
      <c r="AC43" s="18"/>
      <c r="AD43" s="18" t="s">
        <v>156</v>
      </c>
      <c r="AE43" s="18" t="s">
        <v>405</v>
      </c>
      <c r="AF43" s="18" t="s">
        <v>399</v>
      </c>
      <c r="AG43" s="162">
        <f t="shared" ref="AG43:AH115" si="50">AI43+AK43+AM43+AO43</f>
        <v>0</v>
      </c>
      <c r="AH43" s="162"/>
      <c r="AI43" s="162"/>
      <c r="AJ43" s="162"/>
      <c r="AK43" s="162"/>
      <c r="AL43" s="162"/>
      <c r="AM43" s="162"/>
      <c r="AN43" s="162"/>
      <c r="AO43" s="162"/>
      <c r="AP43" s="162"/>
      <c r="AQ43" s="161">
        <f t="shared" si="31"/>
        <v>0</v>
      </c>
      <c r="AR43" s="161"/>
      <c r="AS43" s="161"/>
      <c r="AT43" s="161"/>
      <c r="AU43" s="161"/>
      <c r="AV43" s="162">
        <f t="shared" si="18"/>
        <v>0</v>
      </c>
      <c r="AW43" s="162"/>
      <c r="AX43" s="162"/>
      <c r="AY43" s="162"/>
      <c r="AZ43" s="162"/>
      <c r="BA43" s="161">
        <f t="shared" si="19"/>
        <v>0</v>
      </c>
      <c r="BB43" s="161"/>
      <c r="BC43" s="161"/>
      <c r="BD43" s="161"/>
      <c r="BE43" s="161"/>
      <c r="BF43" s="161">
        <f t="shared" si="43"/>
        <v>0</v>
      </c>
      <c r="BG43" s="161"/>
      <c r="BH43" s="161"/>
      <c r="BI43" s="161"/>
      <c r="BJ43" s="161"/>
      <c r="BK43" s="162">
        <f t="shared" si="49"/>
        <v>0</v>
      </c>
      <c r="BL43" s="162"/>
      <c r="BM43" s="162"/>
      <c r="BN43" s="162"/>
      <c r="BO43" s="162"/>
      <c r="BP43" s="162"/>
      <c r="BQ43" s="162"/>
      <c r="BR43" s="162"/>
      <c r="BS43" s="162"/>
      <c r="BT43" s="162"/>
      <c r="BU43" s="161">
        <f t="shared" si="37"/>
        <v>0</v>
      </c>
      <c r="BV43" s="161"/>
      <c r="BW43" s="161"/>
      <c r="BX43" s="161"/>
      <c r="BY43" s="161"/>
      <c r="BZ43" s="162">
        <f t="shared" si="44"/>
        <v>0</v>
      </c>
      <c r="CA43" s="162"/>
      <c r="CB43" s="162"/>
      <c r="CC43" s="162"/>
      <c r="CD43" s="162"/>
      <c r="CE43" s="161">
        <f t="shared" si="45"/>
        <v>0</v>
      </c>
      <c r="CF43" s="161"/>
      <c r="CG43" s="161"/>
      <c r="CH43" s="161"/>
      <c r="CI43" s="161"/>
      <c r="CJ43" s="161">
        <f t="shared" si="46"/>
        <v>0</v>
      </c>
      <c r="CK43" s="161"/>
      <c r="CL43" s="161"/>
      <c r="CM43" s="161"/>
      <c r="CN43" s="161"/>
      <c r="CO43" s="162"/>
      <c r="CP43" s="162"/>
      <c r="CQ43" s="162"/>
      <c r="CR43" s="162"/>
      <c r="CS43" s="162"/>
      <c r="CT43" s="161">
        <f t="shared" si="39"/>
        <v>0</v>
      </c>
      <c r="CU43" s="161"/>
      <c r="CV43" s="161"/>
      <c r="CW43" s="161"/>
      <c r="CX43" s="161"/>
      <c r="CY43" s="162">
        <f t="shared" si="47"/>
        <v>0</v>
      </c>
      <c r="CZ43" s="162"/>
      <c r="DA43" s="162"/>
      <c r="DB43" s="162"/>
      <c r="DC43" s="162"/>
      <c r="DD43" s="162"/>
      <c r="DE43" s="162"/>
      <c r="DF43" s="162"/>
      <c r="DG43" s="162"/>
      <c r="DH43" s="162"/>
      <c r="DI43" s="161">
        <f t="shared" si="41"/>
        <v>0</v>
      </c>
      <c r="DJ43" s="161"/>
      <c r="DK43" s="161"/>
      <c r="DL43" s="161"/>
      <c r="DM43" s="161"/>
      <c r="DN43" s="162">
        <f t="shared" si="48"/>
        <v>0</v>
      </c>
      <c r="DO43" s="162"/>
      <c r="DP43" s="162"/>
      <c r="DQ43" s="162"/>
      <c r="DR43" s="162"/>
    </row>
    <row r="44" spans="1:122" ht="12.75" hidden="1" customHeight="1">
      <c r="A44" s="1341"/>
      <c r="B44" s="1344"/>
      <c r="C44" s="1338"/>
      <c r="D44" s="1064"/>
      <c r="E44" s="1070"/>
      <c r="F44" s="59"/>
      <c r="G44" s="59"/>
      <c r="H44" s="59"/>
      <c r="I44" s="59"/>
      <c r="J44" s="59"/>
      <c r="K44" s="59"/>
      <c r="L44" s="59"/>
      <c r="M44" s="1230"/>
      <c r="N44" s="60"/>
      <c r="O44" s="67"/>
      <c r="P44" s="59"/>
      <c r="Q44" s="59"/>
      <c r="R44" s="59"/>
      <c r="S44" s="59"/>
      <c r="T44" s="59"/>
      <c r="U44" s="59"/>
      <c r="V44" s="59"/>
      <c r="W44" s="1061"/>
      <c r="X44" s="1064"/>
      <c r="Y44" s="1064"/>
      <c r="Z44" s="1260"/>
      <c r="AA44" s="1309"/>
      <c r="AB44" s="1309"/>
      <c r="AC44" s="18"/>
      <c r="AD44" s="18" t="s">
        <v>156</v>
      </c>
      <c r="AE44" s="18" t="s">
        <v>420</v>
      </c>
      <c r="AF44" s="18" t="s">
        <v>402</v>
      </c>
      <c r="AG44" s="162">
        <f t="shared" si="50"/>
        <v>0</v>
      </c>
      <c r="AH44" s="162"/>
      <c r="AI44" s="162"/>
      <c r="AJ44" s="162"/>
      <c r="AK44" s="162"/>
      <c r="AL44" s="162"/>
      <c r="AM44" s="162"/>
      <c r="AN44" s="162"/>
      <c r="AO44" s="162"/>
      <c r="AP44" s="162"/>
      <c r="AQ44" s="161">
        <f t="shared" si="31"/>
        <v>0</v>
      </c>
      <c r="AR44" s="161"/>
      <c r="AS44" s="161"/>
      <c r="AT44" s="161"/>
      <c r="AU44" s="161"/>
      <c r="AV44" s="162">
        <f t="shared" si="18"/>
        <v>0</v>
      </c>
      <c r="AW44" s="162"/>
      <c r="AX44" s="162"/>
      <c r="AY44" s="162"/>
      <c r="AZ44" s="162"/>
      <c r="BA44" s="161">
        <f t="shared" si="19"/>
        <v>0</v>
      </c>
      <c r="BB44" s="161"/>
      <c r="BC44" s="161"/>
      <c r="BD44" s="161"/>
      <c r="BE44" s="161"/>
      <c r="BF44" s="161">
        <f t="shared" si="43"/>
        <v>0</v>
      </c>
      <c r="BG44" s="161"/>
      <c r="BH44" s="161"/>
      <c r="BI44" s="161"/>
      <c r="BJ44" s="161"/>
      <c r="BK44" s="162">
        <f t="shared" si="49"/>
        <v>0</v>
      </c>
      <c r="BL44" s="162"/>
      <c r="BM44" s="162"/>
      <c r="BN44" s="162"/>
      <c r="BO44" s="162"/>
      <c r="BP44" s="162"/>
      <c r="BQ44" s="162"/>
      <c r="BR44" s="162"/>
      <c r="BS44" s="162"/>
      <c r="BT44" s="162"/>
      <c r="BU44" s="161">
        <f t="shared" si="37"/>
        <v>0</v>
      </c>
      <c r="BV44" s="161"/>
      <c r="BW44" s="161"/>
      <c r="BX44" s="161"/>
      <c r="BY44" s="161"/>
      <c r="BZ44" s="162">
        <f t="shared" si="44"/>
        <v>0</v>
      </c>
      <c r="CA44" s="162"/>
      <c r="CB44" s="162"/>
      <c r="CC44" s="162"/>
      <c r="CD44" s="162"/>
      <c r="CE44" s="161">
        <f t="shared" si="45"/>
        <v>0</v>
      </c>
      <c r="CF44" s="161"/>
      <c r="CG44" s="161"/>
      <c r="CH44" s="161"/>
      <c r="CI44" s="161"/>
      <c r="CJ44" s="161">
        <f t="shared" si="46"/>
        <v>0</v>
      </c>
      <c r="CK44" s="161"/>
      <c r="CL44" s="161"/>
      <c r="CM44" s="161"/>
      <c r="CN44" s="161"/>
      <c r="CO44" s="162"/>
      <c r="CP44" s="162"/>
      <c r="CQ44" s="162"/>
      <c r="CR44" s="162"/>
      <c r="CS44" s="162"/>
      <c r="CT44" s="161">
        <f t="shared" si="39"/>
        <v>0</v>
      </c>
      <c r="CU44" s="161"/>
      <c r="CV44" s="161"/>
      <c r="CW44" s="161"/>
      <c r="CX44" s="161"/>
      <c r="CY44" s="162">
        <f t="shared" si="47"/>
        <v>0</v>
      </c>
      <c r="CZ44" s="162"/>
      <c r="DA44" s="162"/>
      <c r="DB44" s="162"/>
      <c r="DC44" s="162"/>
      <c r="DD44" s="162"/>
      <c r="DE44" s="162"/>
      <c r="DF44" s="162"/>
      <c r="DG44" s="162"/>
      <c r="DH44" s="162"/>
      <c r="DI44" s="161">
        <f t="shared" si="41"/>
        <v>0</v>
      </c>
      <c r="DJ44" s="161"/>
      <c r="DK44" s="161"/>
      <c r="DL44" s="161"/>
      <c r="DM44" s="161"/>
      <c r="DN44" s="162">
        <f t="shared" si="48"/>
        <v>0</v>
      </c>
      <c r="DO44" s="162"/>
      <c r="DP44" s="162"/>
      <c r="DQ44" s="162"/>
      <c r="DR44" s="162"/>
    </row>
    <row r="45" spans="1:122" ht="12.75" hidden="1" customHeight="1">
      <c r="A45" s="1341"/>
      <c r="B45" s="1344"/>
      <c r="C45" s="1338"/>
      <c r="D45" s="1064"/>
      <c r="E45" s="1070"/>
      <c r="F45" s="59"/>
      <c r="G45" s="59"/>
      <c r="H45" s="59"/>
      <c r="I45" s="59"/>
      <c r="J45" s="59"/>
      <c r="K45" s="59"/>
      <c r="L45" s="59"/>
      <c r="M45" s="1230"/>
      <c r="N45" s="60"/>
      <c r="O45" s="67"/>
      <c r="P45" s="59"/>
      <c r="Q45" s="59"/>
      <c r="R45" s="59"/>
      <c r="S45" s="59"/>
      <c r="T45" s="59"/>
      <c r="U45" s="59"/>
      <c r="V45" s="59"/>
      <c r="W45" s="1061"/>
      <c r="X45" s="1064"/>
      <c r="Y45" s="1064"/>
      <c r="Z45" s="1260"/>
      <c r="AA45" s="1309"/>
      <c r="AB45" s="1309"/>
      <c r="AC45" s="18"/>
      <c r="AD45" s="18" t="s">
        <v>156</v>
      </c>
      <c r="AE45" s="18" t="s">
        <v>441</v>
      </c>
      <c r="AF45" s="18" t="s">
        <v>401</v>
      </c>
      <c r="AG45" s="162">
        <f t="shared" si="50"/>
        <v>0</v>
      </c>
      <c r="AH45" s="162"/>
      <c r="AI45" s="162"/>
      <c r="AJ45" s="162"/>
      <c r="AK45" s="162"/>
      <c r="AL45" s="162"/>
      <c r="AM45" s="162"/>
      <c r="AN45" s="162"/>
      <c r="AO45" s="162"/>
      <c r="AP45" s="162"/>
      <c r="AQ45" s="161">
        <f t="shared" si="31"/>
        <v>0</v>
      </c>
      <c r="AR45" s="161"/>
      <c r="AS45" s="161"/>
      <c r="AT45" s="161"/>
      <c r="AU45" s="161"/>
      <c r="AV45" s="162">
        <f t="shared" si="18"/>
        <v>0</v>
      </c>
      <c r="AW45" s="162"/>
      <c r="AX45" s="162"/>
      <c r="AY45" s="162"/>
      <c r="AZ45" s="162"/>
      <c r="BA45" s="161">
        <f t="shared" si="19"/>
        <v>0</v>
      </c>
      <c r="BB45" s="161"/>
      <c r="BC45" s="161"/>
      <c r="BD45" s="161"/>
      <c r="BE45" s="161"/>
      <c r="BF45" s="161">
        <f t="shared" si="43"/>
        <v>0</v>
      </c>
      <c r="BG45" s="161"/>
      <c r="BH45" s="161"/>
      <c r="BI45" s="161"/>
      <c r="BJ45" s="161"/>
      <c r="BK45" s="162">
        <f t="shared" si="49"/>
        <v>0</v>
      </c>
      <c r="BL45" s="162"/>
      <c r="BM45" s="162"/>
      <c r="BN45" s="162"/>
      <c r="BO45" s="162"/>
      <c r="BP45" s="162"/>
      <c r="BQ45" s="162"/>
      <c r="BR45" s="162"/>
      <c r="BS45" s="162"/>
      <c r="BT45" s="162"/>
      <c r="BU45" s="161">
        <f t="shared" si="37"/>
        <v>0</v>
      </c>
      <c r="BV45" s="161"/>
      <c r="BW45" s="161"/>
      <c r="BX45" s="161"/>
      <c r="BY45" s="161"/>
      <c r="BZ45" s="162">
        <f t="shared" si="44"/>
        <v>0</v>
      </c>
      <c r="CA45" s="162"/>
      <c r="CB45" s="162"/>
      <c r="CC45" s="162"/>
      <c r="CD45" s="162"/>
      <c r="CE45" s="161">
        <f t="shared" si="45"/>
        <v>0</v>
      </c>
      <c r="CF45" s="161"/>
      <c r="CG45" s="161"/>
      <c r="CH45" s="161"/>
      <c r="CI45" s="161"/>
      <c r="CJ45" s="161">
        <f t="shared" si="46"/>
        <v>0</v>
      </c>
      <c r="CK45" s="161"/>
      <c r="CL45" s="161"/>
      <c r="CM45" s="161"/>
      <c r="CN45" s="161"/>
      <c r="CO45" s="162"/>
      <c r="CP45" s="162"/>
      <c r="CQ45" s="162"/>
      <c r="CR45" s="162"/>
      <c r="CS45" s="162"/>
      <c r="CT45" s="161">
        <f t="shared" si="39"/>
        <v>0</v>
      </c>
      <c r="CU45" s="161"/>
      <c r="CV45" s="161"/>
      <c r="CW45" s="161"/>
      <c r="CX45" s="161"/>
      <c r="CY45" s="162">
        <f t="shared" si="47"/>
        <v>0</v>
      </c>
      <c r="CZ45" s="162"/>
      <c r="DA45" s="162"/>
      <c r="DB45" s="162"/>
      <c r="DC45" s="162"/>
      <c r="DD45" s="162"/>
      <c r="DE45" s="162"/>
      <c r="DF45" s="162"/>
      <c r="DG45" s="162"/>
      <c r="DH45" s="162"/>
      <c r="DI45" s="161">
        <f t="shared" si="41"/>
        <v>0</v>
      </c>
      <c r="DJ45" s="161"/>
      <c r="DK45" s="161"/>
      <c r="DL45" s="161"/>
      <c r="DM45" s="161"/>
      <c r="DN45" s="162">
        <f t="shared" si="48"/>
        <v>0</v>
      </c>
      <c r="DO45" s="162"/>
      <c r="DP45" s="162"/>
      <c r="DQ45" s="162"/>
      <c r="DR45" s="162"/>
    </row>
    <row r="46" spans="1:122" ht="12.75" hidden="1" customHeight="1">
      <c r="A46" s="1341"/>
      <c r="B46" s="1344"/>
      <c r="C46" s="1338"/>
      <c r="D46" s="1064"/>
      <c r="E46" s="1070"/>
      <c r="F46" s="59"/>
      <c r="G46" s="59"/>
      <c r="H46" s="59"/>
      <c r="I46" s="59"/>
      <c r="J46" s="59"/>
      <c r="K46" s="59"/>
      <c r="L46" s="59"/>
      <c r="M46" s="1230"/>
      <c r="N46" s="60"/>
      <c r="O46" s="67"/>
      <c r="P46" s="59"/>
      <c r="Q46" s="59"/>
      <c r="R46" s="59"/>
      <c r="S46" s="59"/>
      <c r="T46" s="59"/>
      <c r="U46" s="59"/>
      <c r="V46" s="59"/>
      <c r="W46" s="1061"/>
      <c r="X46" s="1064"/>
      <c r="Y46" s="1064"/>
      <c r="Z46" s="1260"/>
      <c r="AA46" s="1309"/>
      <c r="AB46" s="1309"/>
      <c r="AC46" s="18"/>
      <c r="AD46" s="18" t="s">
        <v>156</v>
      </c>
      <c r="AE46" s="18" t="s">
        <v>442</v>
      </c>
      <c r="AF46" s="18" t="s">
        <v>399</v>
      </c>
      <c r="AG46" s="162">
        <f t="shared" si="50"/>
        <v>0</v>
      </c>
      <c r="AH46" s="162"/>
      <c r="AI46" s="162"/>
      <c r="AJ46" s="162"/>
      <c r="AK46" s="162"/>
      <c r="AL46" s="162"/>
      <c r="AM46" s="162"/>
      <c r="AN46" s="162"/>
      <c r="AO46" s="162"/>
      <c r="AP46" s="162"/>
      <c r="AQ46" s="161">
        <f t="shared" si="31"/>
        <v>0</v>
      </c>
      <c r="AR46" s="161"/>
      <c r="AS46" s="161"/>
      <c r="AT46" s="161"/>
      <c r="AU46" s="161"/>
      <c r="AV46" s="162">
        <f t="shared" si="18"/>
        <v>0</v>
      </c>
      <c r="AW46" s="162"/>
      <c r="AX46" s="162"/>
      <c r="AY46" s="162"/>
      <c r="AZ46" s="162"/>
      <c r="BA46" s="161">
        <f t="shared" si="19"/>
        <v>0</v>
      </c>
      <c r="BB46" s="161"/>
      <c r="BC46" s="161"/>
      <c r="BD46" s="161"/>
      <c r="BE46" s="161"/>
      <c r="BF46" s="161">
        <f t="shared" si="43"/>
        <v>0</v>
      </c>
      <c r="BG46" s="161"/>
      <c r="BH46" s="161"/>
      <c r="BI46" s="161"/>
      <c r="BJ46" s="161"/>
      <c r="BK46" s="162">
        <f t="shared" si="49"/>
        <v>0</v>
      </c>
      <c r="BL46" s="162"/>
      <c r="BM46" s="162"/>
      <c r="BN46" s="162"/>
      <c r="BO46" s="162"/>
      <c r="BP46" s="162"/>
      <c r="BQ46" s="162"/>
      <c r="BR46" s="162"/>
      <c r="BS46" s="162"/>
      <c r="BT46" s="162"/>
      <c r="BU46" s="161">
        <f t="shared" si="37"/>
        <v>0</v>
      </c>
      <c r="BV46" s="161"/>
      <c r="BW46" s="161"/>
      <c r="BX46" s="161"/>
      <c r="BY46" s="161"/>
      <c r="BZ46" s="162">
        <f t="shared" si="44"/>
        <v>0</v>
      </c>
      <c r="CA46" s="162"/>
      <c r="CB46" s="162"/>
      <c r="CC46" s="162"/>
      <c r="CD46" s="162"/>
      <c r="CE46" s="161">
        <f t="shared" si="45"/>
        <v>0</v>
      </c>
      <c r="CF46" s="161"/>
      <c r="CG46" s="161"/>
      <c r="CH46" s="161"/>
      <c r="CI46" s="161"/>
      <c r="CJ46" s="161">
        <f t="shared" si="46"/>
        <v>0</v>
      </c>
      <c r="CK46" s="161"/>
      <c r="CL46" s="161"/>
      <c r="CM46" s="161"/>
      <c r="CN46" s="161"/>
      <c r="CO46" s="162"/>
      <c r="CP46" s="162"/>
      <c r="CQ46" s="162"/>
      <c r="CR46" s="162"/>
      <c r="CS46" s="162"/>
      <c r="CT46" s="161">
        <f t="shared" si="39"/>
        <v>0</v>
      </c>
      <c r="CU46" s="161"/>
      <c r="CV46" s="161"/>
      <c r="CW46" s="161"/>
      <c r="CX46" s="161"/>
      <c r="CY46" s="162">
        <f t="shared" si="47"/>
        <v>0</v>
      </c>
      <c r="CZ46" s="162"/>
      <c r="DA46" s="162"/>
      <c r="DB46" s="162"/>
      <c r="DC46" s="162"/>
      <c r="DD46" s="162"/>
      <c r="DE46" s="162"/>
      <c r="DF46" s="162"/>
      <c r="DG46" s="162"/>
      <c r="DH46" s="162"/>
      <c r="DI46" s="161">
        <f t="shared" si="41"/>
        <v>0</v>
      </c>
      <c r="DJ46" s="161"/>
      <c r="DK46" s="161"/>
      <c r="DL46" s="161"/>
      <c r="DM46" s="161"/>
      <c r="DN46" s="162">
        <f t="shared" si="48"/>
        <v>0</v>
      </c>
      <c r="DO46" s="162"/>
      <c r="DP46" s="162"/>
      <c r="DQ46" s="162"/>
      <c r="DR46" s="162"/>
    </row>
    <row r="47" spans="1:122" ht="12.75" hidden="1" customHeight="1">
      <c r="A47" s="1341"/>
      <c r="B47" s="1344"/>
      <c r="C47" s="1338"/>
      <c r="D47" s="1064"/>
      <c r="E47" s="1070"/>
      <c r="F47" s="59"/>
      <c r="G47" s="59"/>
      <c r="H47" s="59"/>
      <c r="I47" s="59"/>
      <c r="J47" s="59"/>
      <c r="K47" s="59"/>
      <c r="L47" s="59"/>
      <c r="M47" s="1230"/>
      <c r="N47" s="60"/>
      <c r="O47" s="67"/>
      <c r="P47" s="59"/>
      <c r="Q47" s="59"/>
      <c r="R47" s="59"/>
      <c r="S47" s="59"/>
      <c r="T47" s="59"/>
      <c r="U47" s="59"/>
      <c r="V47" s="59"/>
      <c r="W47" s="1061"/>
      <c r="X47" s="1064"/>
      <c r="Y47" s="1064"/>
      <c r="Z47" s="1260"/>
      <c r="AA47" s="1309"/>
      <c r="AB47" s="1309"/>
      <c r="AC47" s="18"/>
      <c r="AD47" s="18" t="s">
        <v>156</v>
      </c>
      <c r="AE47" s="18" t="s">
        <v>452</v>
      </c>
      <c r="AF47" s="18" t="s">
        <v>399</v>
      </c>
      <c r="AG47" s="162">
        <f t="shared" si="50"/>
        <v>0</v>
      </c>
      <c r="AH47" s="162"/>
      <c r="AI47" s="162"/>
      <c r="AJ47" s="162"/>
      <c r="AK47" s="162"/>
      <c r="AL47" s="162"/>
      <c r="AM47" s="162"/>
      <c r="AN47" s="162"/>
      <c r="AO47" s="162"/>
      <c r="AP47" s="162"/>
      <c r="AQ47" s="161">
        <f t="shared" si="31"/>
        <v>0</v>
      </c>
      <c r="AR47" s="161"/>
      <c r="AS47" s="161"/>
      <c r="AT47" s="161"/>
      <c r="AU47" s="161"/>
      <c r="AV47" s="162">
        <f t="shared" si="18"/>
        <v>0</v>
      </c>
      <c r="AW47" s="162"/>
      <c r="AX47" s="162"/>
      <c r="AY47" s="162"/>
      <c r="AZ47" s="162"/>
      <c r="BA47" s="161">
        <f t="shared" si="19"/>
        <v>0</v>
      </c>
      <c r="BB47" s="161"/>
      <c r="BC47" s="161"/>
      <c r="BD47" s="161"/>
      <c r="BE47" s="161"/>
      <c r="BF47" s="161">
        <f t="shared" si="43"/>
        <v>0</v>
      </c>
      <c r="BG47" s="161"/>
      <c r="BH47" s="161"/>
      <c r="BI47" s="161"/>
      <c r="BJ47" s="161"/>
      <c r="BK47" s="162">
        <f t="shared" si="49"/>
        <v>0</v>
      </c>
      <c r="BL47" s="162"/>
      <c r="BM47" s="162"/>
      <c r="BN47" s="162"/>
      <c r="BO47" s="162"/>
      <c r="BP47" s="162"/>
      <c r="BQ47" s="162"/>
      <c r="BR47" s="162"/>
      <c r="BS47" s="162"/>
      <c r="BT47" s="162"/>
      <c r="BU47" s="161">
        <f t="shared" si="37"/>
        <v>0</v>
      </c>
      <c r="BV47" s="161"/>
      <c r="BW47" s="161"/>
      <c r="BX47" s="161"/>
      <c r="BY47" s="161"/>
      <c r="BZ47" s="162">
        <f t="shared" si="44"/>
        <v>0</v>
      </c>
      <c r="CA47" s="162"/>
      <c r="CB47" s="162"/>
      <c r="CC47" s="162"/>
      <c r="CD47" s="162"/>
      <c r="CE47" s="161">
        <f t="shared" si="45"/>
        <v>0</v>
      </c>
      <c r="CF47" s="161"/>
      <c r="CG47" s="161"/>
      <c r="CH47" s="161"/>
      <c r="CI47" s="161"/>
      <c r="CJ47" s="161">
        <f t="shared" si="46"/>
        <v>0</v>
      </c>
      <c r="CK47" s="161"/>
      <c r="CL47" s="161"/>
      <c r="CM47" s="161"/>
      <c r="CN47" s="161"/>
      <c r="CO47" s="162"/>
      <c r="CP47" s="162"/>
      <c r="CQ47" s="162"/>
      <c r="CR47" s="162"/>
      <c r="CS47" s="162"/>
      <c r="CT47" s="161">
        <f t="shared" si="39"/>
        <v>0</v>
      </c>
      <c r="CU47" s="161"/>
      <c r="CV47" s="161"/>
      <c r="CW47" s="161"/>
      <c r="CX47" s="161"/>
      <c r="CY47" s="162">
        <f t="shared" si="47"/>
        <v>0</v>
      </c>
      <c r="CZ47" s="162"/>
      <c r="DA47" s="162"/>
      <c r="DB47" s="162"/>
      <c r="DC47" s="162"/>
      <c r="DD47" s="162"/>
      <c r="DE47" s="162"/>
      <c r="DF47" s="162"/>
      <c r="DG47" s="162"/>
      <c r="DH47" s="162"/>
      <c r="DI47" s="161">
        <f t="shared" si="41"/>
        <v>0</v>
      </c>
      <c r="DJ47" s="161"/>
      <c r="DK47" s="161"/>
      <c r="DL47" s="161"/>
      <c r="DM47" s="161"/>
      <c r="DN47" s="162">
        <f t="shared" si="48"/>
        <v>0</v>
      </c>
      <c r="DO47" s="162"/>
      <c r="DP47" s="162"/>
      <c r="DQ47" s="162"/>
      <c r="DR47" s="162"/>
    </row>
    <row r="48" spans="1:122" ht="12.75" hidden="1" customHeight="1">
      <c r="A48" s="1341"/>
      <c r="B48" s="1344"/>
      <c r="C48" s="1338"/>
      <c r="D48" s="1064"/>
      <c r="E48" s="1070"/>
      <c r="F48" s="59"/>
      <c r="G48" s="59"/>
      <c r="H48" s="59"/>
      <c r="I48" s="59"/>
      <c r="J48" s="59"/>
      <c r="K48" s="59"/>
      <c r="L48" s="59"/>
      <c r="M48" s="1230"/>
      <c r="N48" s="60"/>
      <c r="O48" s="67"/>
      <c r="P48" s="59"/>
      <c r="Q48" s="59"/>
      <c r="R48" s="59"/>
      <c r="S48" s="59"/>
      <c r="T48" s="59"/>
      <c r="U48" s="59"/>
      <c r="V48" s="59"/>
      <c r="W48" s="1061"/>
      <c r="X48" s="1064"/>
      <c r="Y48" s="1064"/>
      <c r="Z48" s="1260"/>
      <c r="AA48" s="1309"/>
      <c r="AB48" s="1309"/>
      <c r="AC48" s="18"/>
      <c r="AD48" s="18" t="s">
        <v>156</v>
      </c>
      <c r="AE48" s="18" t="s">
        <v>431</v>
      </c>
      <c r="AF48" s="18" t="s">
        <v>402</v>
      </c>
      <c r="AG48" s="162">
        <f t="shared" si="50"/>
        <v>0</v>
      </c>
      <c r="AH48" s="162"/>
      <c r="AI48" s="162">
        <v>0</v>
      </c>
      <c r="AJ48" s="162"/>
      <c r="AK48" s="162"/>
      <c r="AL48" s="162"/>
      <c r="AM48" s="162"/>
      <c r="AN48" s="162"/>
      <c r="AO48" s="162"/>
      <c r="AP48" s="162"/>
      <c r="AQ48" s="161">
        <f t="shared" si="31"/>
        <v>0</v>
      </c>
      <c r="AR48" s="161"/>
      <c r="AS48" s="161"/>
      <c r="AT48" s="161"/>
      <c r="AU48" s="161"/>
      <c r="AV48" s="162">
        <f t="shared" si="18"/>
        <v>0</v>
      </c>
      <c r="AW48" s="162"/>
      <c r="AX48" s="162"/>
      <c r="AY48" s="162"/>
      <c r="AZ48" s="162"/>
      <c r="BA48" s="161">
        <f t="shared" si="19"/>
        <v>0</v>
      </c>
      <c r="BB48" s="161"/>
      <c r="BC48" s="161"/>
      <c r="BD48" s="161"/>
      <c r="BE48" s="161"/>
      <c r="BF48" s="161">
        <f t="shared" si="43"/>
        <v>0</v>
      </c>
      <c r="BG48" s="161"/>
      <c r="BH48" s="161"/>
      <c r="BI48" s="161"/>
      <c r="BJ48" s="161"/>
      <c r="BK48" s="162">
        <f t="shared" si="49"/>
        <v>0</v>
      </c>
      <c r="BL48" s="162"/>
      <c r="BM48" s="162">
        <v>0</v>
      </c>
      <c r="BN48" s="162"/>
      <c r="BO48" s="162"/>
      <c r="BP48" s="162"/>
      <c r="BQ48" s="162"/>
      <c r="BR48" s="162"/>
      <c r="BS48" s="162"/>
      <c r="BT48" s="162"/>
      <c r="BU48" s="161">
        <f t="shared" si="37"/>
        <v>0</v>
      </c>
      <c r="BV48" s="161"/>
      <c r="BW48" s="161"/>
      <c r="BX48" s="161"/>
      <c r="BY48" s="161"/>
      <c r="BZ48" s="162">
        <f t="shared" si="44"/>
        <v>0</v>
      </c>
      <c r="CA48" s="162"/>
      <c r="CB48" s="162"/>
      <c r="CC48" s="162"/>
      <c r="CD48" s="162"/>
      <c r="CE48" s="161">
        <f t="shared" si="45"/>
        <v>0</v>
      </c>
      <c r="CF48" s="161"/>
      <c r="CG48" s="161"/>
      <c r="CH48" s="161"/>
      <c r="CI48" s="161"/>
      <c r="CJ48" s="161">
        <f t="shared" si="46"/>
        <v>0</v>
      </c>
      <c r="CK48" s="161"/>
      <c r="CL48" s="161"/>
      <c r="CM48" s="161"/>
      <c r="CN48" s="161"/>
      <c r="CO48" s="162"/>
      <c r="CP48" s="162"/>
      <c r="CQ48" s="162"/>
      <c r="CR48" s="162"/>
      <c r="CS48" s="162"/>
      <c r="CT48" s="161">
        <f t="shared" si="39"/>
        <v>0</v>
      </c>
      <c r="CU48" s="161"/>
      <c r="CV48" s="161"/>
      <c r="CW48" s="161"/>
      <c r="CX48" s="161"/>
      <c r="CY48" s="162">
        <f t="shared" si="47"/>
        <v>0</v>
      </c>
      <c r="CZ48" s="162"/>
      <c r="DA48" s="162"/>
      <c r="DB48" s="162"/>
      <c r="DC48" s="162"/>
      <c r="DD48" s="162"/>
      <c r="DE48" s="162"/>
      <c r="DF48" s="162"/>
      <c r="DG48" s="162"/>
      <c r="DH48" s="162"/>
      <c r="DI48" s="161">
        <f t="shared" si="41"/>
        <v>0</v>
      </c>
      <c r="DJ48" s="161"/>
      <c r="DK48" s="161"/>
      <c r="DL48" s="161"/>
      <c r="DM48" s="161"/>
      <c r="DN48" s="162">
        <f t="shared" si="48"/>
        <v>0</v>
      </c>
      <c r="DO48" s="162"/>
      <c r="DP48" s="162"/>
      <c r="DQ48" s="162"/>
      <c r="DR48" s="162"/>
    </row>
    <row r="49" spans="1:122" ht="12.75" hidden="1" customHeight="1">
      <c r="A49" s="1341"/>
      <c r="B49" s="1344"/>
      <c r="C49" s="1338"/>
      <c r="D49" s="1064"/>
      <c r="E49" s="1070"/>
      <c r="F49" s="59"/>
      <c r="G49" s="59"/>
      <c r="H49" s="59"/>
      <c r="I49" s="59"/>
      <c r="J49" s="59"/>
      <c r="K49" s="59"/>
      <c r="L49" s="59"/>
      <c r="M49" s="1230"/>
      <c r="N49" s="60"/>
      <c r="O49" s="67"/>
      <c r="P49" s="59"/>
      <c r="Q49" s="59"/>
      <c r="R49" s="59"/>
      <c r="S49" s="59"/>
      <c r="T49" s="59"/>
      <c r="U49" s="59"/>
      <c r="V49" s="59"/>
      <c r="W49" s="1061"/>
      <c r="X49" s="1064"/>
      <c r="Y49" s="1064"/>
      <c r="Z49" s="1260"/>
      <c r="AA49" s="1309"/>
      <c r="AB49" s="1309"/>
      <c r="AC49" s="18"/>
      <c r="AD49" s="18" t="s">
        <v>156</v>
      </c>
      <c r="AE49" s="18" t="s">
        <v>430</v>
      </c>
      <c r="AF49" s="18" t="s">
        <v>399</v>
      </c>
      <c r="AG49" s="162">
        <f t="shared" si="50"/>
        <v>0</v>
      </c>
      <c r="AH49" s="162"/>
      <c r="AI49" s="162"/>
      <c r="AJ49" s="162"/>
      <c r="AK49" s="162"/>
      <c r="AL49" s="162"/>
      <c r="AM49" s="162"/>
      <c r="AN49" s="162"/>
      <c r="AO49" s="162"/>
      <c r="AP49" s="162"/>
      <c r="AQ49" s="161">
        <f t="shared" si="31"/>
        <v>0</v>
      </c>
      <c r="AR49" s="161"/>
      <c r="AS49" s="161"/>
      <c r="AT49" s="161"/>
      <c r="AU49" s="161"/>
      <c r="AV49" s="162">
        <f t="shared" si="18"/>
        <v>0</v>
      </c>
      <c r="AW49" s="162"/>
      <c r="AX49" s="162"/>
      <c r="AY49" s="162"/>
      <c r="AZ49" s="162"/>
      <c r="BA49" s="161">
        <f t="shared" si="19"/>
        <v>0</v>
      </c>
      <c r="BB49" s="161"/>
      <c r="BC49" s="161"/>
      <c r="BD49" s="161"/>
      <c r="BE49" s="161"/>
      <c r="BF49" s="161">
        <f t="shared" si="43"/>
        <v>0</v>
      </c>
      <c r="BG49" s="161"/>
      <c r="BH49" s="161"/>
      <c r="BI49" s="161"/>
      <c r="BJ49" s="161"/>
      <c r="BK49" s="162">
        <f t="shared" si="49"/>
        <v>0</v>
      </c>
      <c r="BL49" s="162"/>
      <c r="BM49" s="162"/>
      <c r="BN49" s="162"/>
      <c r="BO49" s="162"/>
      <c r="BP49" s="162"/>
      <c r="BQ49" s="162"/>
      <c r="BR49" s="162"/>
      <c r="BS49" s="162"/>
      <c r="BT49" s="162"/>
      <c r="BU49" s="161">
        <f t="shared" si="37"/>
        <v>0</v>
      </c>
      <c r="BV49" s="161"/>
      <c r="BW49" s="161"/>
      <c r="BX49" s="161"/>
      <c r="BY49" s="161"/>
      <c r="BZ49" s="162">
        <f t="shared" si="44"/>
        <v>0</v>
      </c>
      <c r="CA49" s="162"/>
      <c r="CB49" s="162"/>
      <c r="CC49" s="162"/>
      <c r="CD49" s="162"/>
      <c r="CE49" s="161">
        <f t="shared" si="45"/>
        <v>0</v>
      </c>
      <c r="CF49" s="161"/>
      <c r="CG49" s="161"/>
      <c r="CH49" s="161"/>
      <c r="CI49" s="161"/>
      <c r="CJ49" s="161">
        <f t="shared" si="46"/>
        <v>0</v>
      </c>
      <c r="CK49" s="161"/>
      <c r="CL49" s="161"/>
      <c r="CM49" s="161"/>
      <c r="CN49" s="161"/>
      <c r="CO49" s="162"/>
      <c r="CP49" s="162"/>
      <c r="CQ49" s="162"/>
      <c r="CR49" s="162"/>
      <c r="CS49" s="162"/>
      <c r="CT49" s="161">
        <f t="shared" si="39"/>
        <v>0</v>
      </c>
      <c r="CU49" s="161"/>
      <c r="CV49" s="161"/>
      <c r="CW49" s="161"/>
      <c r="CX49" s="161"/>
      <c r="CY49" s="162">
        <f t="shared" si="47"/>
        <v>0</v>
      </c>
      <c r="CZ49" s="162"/>
      <c r="DA49" s="162"/>
      <c r="DB49" s="162"/>
      <c r="DC49" s="162"/>
      <c r="DD49" s="162"/>
      <c r="DE49" s="162"/>
      <c r="DF49" s="162"/>
      <c r="DG49" s="162"/>
      <c r="DH49" s="162"/>
      <c r="DI49" s="161">
        <f t="shared" si="41"/>
        <v>0</v>
      </c>
      <c r="DJ49" s="161"/>
      <c r="DK49" s="161"/>
      <c r="DL49" s="161"/>
      <c r="DM49" s="161"/>
      <c r="DN49" s="162">
        <f t="shared" si="48"/>
        <v>0</v>
      </c>
      <c r="DO49" s="162"/>
      <c r="DP49" s="162"/>
      <c r="DQ49" s="162"/>
      <c r="DR49" s="162"/>
    </row>
    <row r="50" spans="1:122" ht="12.75" hidden="1" customHeight="1">
      <c r="A50" s="1341"/>
      <c r="B50" s="1344"/>
      <c r="C50" s="1339"/>
      <c r="D50" s="1064"/>
      <c r="E50" s="1070"/>
      <c r="F50" s="59"/>
      <c r="G50" s="59"/>
      <c r="H50" s="59"/>
      <c r="I50" s="59"/>
      <c r="J50" s="59"/>
      <c r="K50" s="59"/>
      <c r="L50" s="59"/>
      <c r="M50" s="1231"/>
      <c r="N50" s="60"/>
      <c r="O50" s="67"/>
      <c r="P50" s="59"/>
      <c r="Q50" s="59"/>
      <c r="R50" s="59"/>
      <c r="S50" s="59"/>
      <c r="T50" s="59"/>
      <c r="U50" s="59"/>
      <c r="V50" s="59"/>
      <c r="W50" s="1062"/>
      <c r="X50" s="1064"/>
      <c r="Y50" s="1064"/>
      <c r="Z50" s="1260"/>
      <c r="AA50" s="1309"/>
      <c r="AB50" s="1309"/>
      <c r="AC50" s="18"/>
      <c r="AD50" s="18"/>
      <c r="AE50" s="18"/>
      <c r="AF50" s="18"/>
      <c r="AG50" s="162">
        <f t="shared" si="50"/>
        <v>471.5</v>
      </c>
      <c r="AH50" s="162"/>
      <c r="AI50" s="162">
        <f>SUM(AI47:AI49)</f>
        <v>0</v>
      </c>
      <c r="AJ50" s="162"/>
      <c r="AK50" s="162">
        <f>SUM(AK47:AK49)</f>
        <v>0</v>
      </c>
      <c r="AL50" s="162"/>
      <c r="AM50" s="162"/>
      <c r="AN50" s="162"/>
      <c r="AO50" s="162">
        <f>SUM(AO38:AO49)</f>
        <v>471.5</v>
      </c>
      <c r="AP50" s="162"/>
      <c r="AQ50" s="161">
        <f t="shared" si="31"/>
        <v>0</v>
      </c>
      <c r="AR50" s="161"/>
      <c r="AS50" s="161"/>
      <c r="AT50" s="161"/>
      <c r="AU50" s="161">
        <f>SUM(AU38:AU49)</f>
        <v>0</v>
      </c>
      <c r="AV50" s="162">
        <f t="shared" si="18"/>
        <v>0</v>
      </c>
      <c r="AW50" s="162"/>
      <c r="AX50" s="162"/>
      <c r="AY50" s="162"/>
      <c r="AZ50" s="162">
        <f>SUM(AZ38:AZ49)</f>
        <v>0</v>
      </c>
      <c r="BA50" s="161">
        <f t="shared" si="19"/>
        <v>0</v>
      </c>
      <c r="BB50" s="161"/>
      <c r="BC50" s="161"/>
      <c r="BD50" s="161"/>
      <c r="BE50" s="161">
        <f>SUM(BE38:BE49)</f>
        <v>0</v>
      </c>
      <c r="BF50" s="161">
        <f t="shared" si="43"/>
        <v>0</v>
      </c>
      <c r="BG50" s="161"/>
      <c r="BH50" s="161"/>
      <c r="BI50" s="161"/>
      <c r="BJ50" s="161">
        <f>SUM(BJ38:BJ49)</f>
        <v>0</v>
      </c>
      <c r="BK50" s="162">
        <f t="shared" si="49"/>
        <v>463.4</v>
      </c>
      <c r="BL50" s="162"/>
      <c r="BM50" s="162">
        <f>SUM(BM47:BM49)</f>
        <v>0</v>
      </c>
      <c r="BN50" s="162"/>
      <c r="BO50" s="162">
        <f>SUM(BO47:BO49)</f>
        <v>0</v>
      </c>
      <c r="BP50" s="162"/>
      <c r="BQ50" s="162"/>
      <c r="BR50" s="162"/>
      <c r="BS50" s="162">
        <f>SUM(BS38:BS49)</f>
        <v>463.4</v>
      </c>
      <c r="BT50" s="162"/>
      <c r="BU50" s="161">
        <f t="shared" si="37"/>
        <v>0</v>
      </c>
      <c r="BV50" s="161"/>
      <c r="BW50" s="161"/>
      <c r="BX50" s="161"/>
      <c r="BY50" s="161">
        <f>SUM(BY38:BY49)</f>
        <v>0</v>
      </c>
      <c r="BZ50" s="162">
        <f t="shared" si="44"/>
        <v>0</v>
      </c>
      <c r="CA50" s="162"/>
      <c r="CB50" s="162"/>
      <c r="CC50" s="162"/>
      <c r="CD50" s="162">
        <f>SUM(CD38:CD49)</f>
        <v>0</v>
      </c>
      <c r="CE50" s="161">
        <f t="shared" si="45"/>
        <v>0</v>
      </c>
      <c r="CF50" s="161"/>
      <c r="CG50" s="161"/>
      <c r="CH50" s="161"/>
      <c r="CI50" s="161">
        <f>SUM(CI38:CI49)</f>
        <v>0</v>
      </c>
      <c r="CJ50" s="161">
        <f t="shared" si="46"/>
        <v>0</v>
      </c>
      <c r="CK50" s="161"/>
      <c r="CL50" s="161"/>
      <c r="CM50" s="161"/>
      <c r="CN50" s="161">
        <f>SUM(CN38:CN49)</f>
        <v>0</v>
      </c>
      <c r="CO50" s="162"/>
      <c r="CP50" s="162"/>
      <c r="CQ50" s="162"/>
      <c r="CR50" s="162"/>
      <c r="CS50" s="162"/>
      <c r="CT50" s="161">
        <f t="shared" si="39"/>
        <v>0</v>
      </c>
      <c r="CU50" s="161"/>
      <c r="CV50" s="161"/>
      <c r="CW50" s="161"/>
      <c r="CX50" s="161">
        <f>SUM(CX38:CX49)</f>
        <v>0</v>
      </c>
      <c r="CY50" s="162">
        <f t="shared" si="47"/>
        <v>0</v>
      </c>
      <c r="CZ50" s="162"/>
      <c r="DA50" s="162"/>
      <c r="DB50" s="162"/>
      <c r="DC50" s="162">
        <f>SUM(DC38:DC49)</f>
        <v>0</v>
      </c>
      <c r="DD50" s="162"/>
      <c r="DE50" s="162"/>
      <c r="DF50" s="162"/>
      <c r="DG50" s="162"/>
      <c r="DH50" s="162"/>
      <c r="DI50" s="161">
        <f t="shared" si="41"/>
        <v>0</v>
      </c>
      <c r="DJ50" s="161"/>
      <c r="DK50" s="161"/>
      <c r="DL50" s="161"/>
      <c r="DM50" s="161">
        <f>SUM(DM38:DM49)</f>
        <v>0</v>
      </c>
      <c r="DN50" s="162">
        <f t="shared" si="48"/>
        <v>0</v>
      </c>
      <c r="DO50" s="162"/>
      <c r="DP50" s="162"/>
      <c r="DQ50" s="162"/>
      <c r="DR50" s="162">
        <f>SUM(DR38:DR49)</f>
        <v>0</v>
      </c>
    </row>
    <row r="51" spans="1:122" ht="18.75" customHeight="1">
      <c r="A51" s="1342"/>
      <c r="B51" s="1345"/>
      <c r="C51" s="98"/>
      <c r="D51" s="1065"/>
      <c r="E51" s="1071"/>
      <c r="F51" s="59"/>
      <c r="G51" s="59"/>
      <c r="H51" s="59"/>
      <c r="I51" s="59"/>
      <c r="J51" s="59"/>
      <c r="K51" s="59"/>
      <c r="L51" s="59"/>
      <c r="M51" s="61"/>
      <c r="N51" s="60"/>
      <c r="O51" s="67"/>
      <c r="P51" s="59"/>
      <c r="Q51" s="59"/>
      <c r="R51" s="59"/>
      <c r="S51" s="59"/>
      <c r="T51" s="59"/>
      <c r="U51" s="59"/>
      <c r="V51" s="59"/>
      <c r="W51" s="98"/>
      <c r="X51" s="1065"/>
      <c r="Y51" s="1065"/>
      <c r="Z51" s="1261"/>
      <c r="AA51" s="1310"/>
      <c r="AB51" s="1310"/>
      <c r="AC51" s="18"/>
      <c r="AD51" s="18" t="s">
        <v>156</v>
      </c>
      <c r="AE51" s="18" t="s">
        <v>202</v>
      </c>
      <c r="AF51" s="18">
        <v>244</v>
      </c>
      <c r="AG51" s="162"/>
      <c r="AH51" s="162"/>
      <c r="AI51" s="162"/>
      <c r="AJ51" s="162"/>
      <c r="AK51" s="162"/>
      <c r="AL51" s="162"/>
      <c r="AM51" s="162"/>
      <c r="AN51" s="162"/>
      <c r="AO51" s="162"/>
      <c r="AP51" s="162"/>
      <c r="AQ51" s="161">
        <f t="shared" si="31"/>
        <v>485.1</v>
      </c>
      <c r="AR51" s="161"/>
      <c r="AS51" s="161"/>
      <c r="AT51" s="161"/>
      <c r="AU51" s="161">
        <v>485.1</v>
      </c>
      <c r="AV51" s="162">
        <f t="shared" si="18"/>
        <v>77.7</v>
      </c>
      <c r="AW51" s="162"/>
      <c r="AX51" s="162"/>
      <c r="AY51" s="162"/>
      <c r="AZ51" s="162">
        <v>77.7</v>
      </c>
      <c r="BA51" s="161">
        <f t="shared" si="19"/>
        <v>54.7</v>
      </c>
      <c r="BB51" s="161"/>
      <c r="BC51" s="161"/>
      <c r="BD51" s="161"/>
      <c r="BE51" s="161">
        <v>54.7</v>
      </c>
      <c r="BF51" s="161">
        <f t="shared" si="43"/>
        <v>54.7</v>
      </c>
      <c r="BG51" s="161"/>
      <c r="BH51" s="161"/>
      <c r="BI51" s="161"/>
      <c r="BJ51" s="161">
        <v>54.7</v>
      </c>
      <c r="BK51" s="162"/>
      <c r="BL51" s="162"/>
      <c r="BM51" s="162"/>
      <c r="BN51" s="162"/>
      <c r="BO51" s="162"/>
      <c r="BP51" s="162"/>
      <c r="BQ51" s="162"/>
      <c r="BR51" s="162"/>
      <c r="BS51" s="162"/>
      <c r="BT51" s="162"/>
      <c r="BU51" s="161">
        <f t="shared" si="37"/>
        <v>415.8</v>
      </c>
      <c r="BV51" s="161"/>
      <c r="BW51" s="161"/>
      <c r="BX51" s="161"/>
      <c r="BY51" s="161">
        <v>415.8</v>
      </c>
      <c r="BZ51" s="162">
        <f t="shared" si="44"/>
        <v>77.7</v>
      </c>
      <c r="CA51" s="162"/>
      <c r="CB51" s="162"/>
      <c r="CC51" s="162"/>
      <c r="CD51" s="162">
        <v>77.7</v>
      </c>
      <c r="CE51" s="161">
        <f t="shared" si="45"/>
        <v>54.7</v>
      </c>
      <c r="CF51" s="161"/>
      <c r="CG51" s="161"/>
      <c r="CH51" s="161"/>
      <c r="CI51" s="161">
        <v>54.7</v>
      </c>
      <c r="CJ51" s="161">
        <f t="shared" si="46"/>
        <v>54.7</v>
      </c>
      <c r="CK51" s="161"/>
      <c r="CL51" s="161"/>
      <c r="CM51" s="161"/>
      <c r="CN51" s="161">
        <v>54.7</v>
      </c>
      <c r="CO51" s="162"/>
      <c r="CP51" s="162"/>
      <c r="CQ51" s="162"/>
      <c r="CR51" s="162"/>
      <c r="CS51" s="162"/>
      <c r="CT51" s="161">
        <f t="shared" si="39"/>
        <v>485.1</v>
      </c>
      <c r="CU51" s="161"/>
      <c r="CV51" s="161"/>
      <c r="CW51" s="161"/>
      <c r="CX51" s="161">
        <v>485.1</v>
      </c>
      <c r="CY51" s="162">
        <f t="shared" si="47"/>
        <v>77.7</v>
      </c>
      <c r="CZ51" s="162"/>
      <c r="DA51" s="162"/>
      <c r="DB51" s="162"/>
      <c r="DC51" s="162">
        <v>77.7</v>
      </c>
      <c r="DD51" s="162"/>
      <c r="DE51" s="162"/>
      <c r="DF51" s="162"/>
      <c r="DG51" s="162"/>
      <c r="DH51" s="162"/>
      <c r="DI51" s="161">
        <f t="shared" si="41"/>
        <v>415.8</v>
      </c>
      <c r="DJ51" s="161"/>
      <c r="DK51" s="161"/>
      <c r="DL51" s="161"/>
      <c r="DM51" s="161">
        <v>415.8</v>
      </c>
      <c r="DN51" s="162">
        <f t="shared" si="48"/>
        <v>77.7</v>
      </c>
      <c r="DO51" s="162"/>
      <c r="DP51" s="162"/>
      <c r="DQ51" s="162"/>
      <c r="DR51" s="162">
        <v>77.7</v>
      </c>
    </row>
    <row r="52" spans="1:122" ht="90.75" customHeight="1">
      <c r="A52" s="146" t="s">
        <v>456</v>
      </c>
      <c r="B52" s="23">
        <v>6509</v>
      </c>
      <c r="C52" s="147" t="s">
        <v>135</v>
      </c>
      <c r="D52" s="68" t="s">
        <v>393</v>
      </c>
      <c r="E52" s="68" t="s">
        <v>136</v>
      </c>
      <c r="F52" s="59"/>
      <c r="G52" s="59"/>
      <c r="H52" s="59"/>
      <c r="I52" s="59"/>
      <c r="J52" s="59"/>
      <c r="K52" s="59"/>
      <c r="L52" s="59"/>
      <c r="M52" s="64" t="s">
        <v>466</v>
      </c>
      <c r="N52" s="60" t="s">
        <v>424</v>
      </c>
      <c r="O52" s="60" t="s">
        <v>74</v>
      </c>
      <c r="P52" s="59">
        <v>11</v>
      </c>
      <c r="Q52" s="59"/>
      <c r="R52" s="59"/>
      <c r="S52" s="59"/>
      <c r="T52" s="59"/>
      <c r="U52" s="59"/>
      <c r="V52" s="59"/>
      <c r="W52" s="58" t="s">
        <v>139</v>
      </c>
      <c r="X52" s="68" t="s">
        <v>99</v>
      </c>
      <c r="Y52" s="68" t="s">
        <v>141</v>
      </c>
      <c r="Z52" s="70" t="s">
        <v>149</v>
      </c>
      <c r="AA52" s="70" t="s">
        <v>424</v>
      </c>
      <c r="AB52" s="70" t="s">
        <v>98</v>
      </c>
      <c r="AC52" s="18"/>
      <c r="AD52" s="18" t="s">
        <v>375</v>
      </c>
      <c r="AE52" s="18" t="s">
        <v>407</v>
      </c>
      <c r="AF52" s="18" t="s">
        <v>399</v>
      </c>
      <c r="AG52" s="162">
        <f t="shared" si="50"/>
        <v>33</v>
      </c>
      <c r="AH52" s="162">
        <v>24.8</v>
      </c>
      <c r="AI52" s="162"/>
      <c r="AJ52" s="162"/>
      <c r="AK52" s="162"/>
      <c r="AL52" s="162"/>
      <c r="AM52" s="162"/>
      <c r="AN52" s="162"/>
      <c r="AO52" s="162">
        <v>33</v>
      </c>
      <c r="AP52" s="162">
        <v>24.8</v>
      </c>
      <c r="AQ52" s="161">
        <f t="shared" ref="AQ52:AQ115" si="51">AR52+AS52+AT52+AU52</f>
        <v>25</v>
      </c>
      <c r="AR52" s="161"/>
      <c r="AS52" s="161"/>
      <c r="AT52" s="161"/>
      <c r="AU52" s="161">
        <v>25</v>
      </c>
      <c r="AV52" s="162">
        <f t="shared" ref="AV52:AV115" si="52">AW52+AX52+AY52+AZ52</f>
        <v>0</v>
      </c>
      <c r="AW52" s="162"/>
      <c r="AX52" s="162"/>
      <c r="AY52" s="162"/>
      <c r="AZ52" s="162"/>
      <c r="BA52" s="161">
        <f t="shared" ref="BA52:BA115" si="53">BB52+BC52+BD52+BE52</f>
        <v>0</v>
      </c>
      <c r="BB52" s="161"/>
      <c r="BC52" s="161"/>
      <c r="BD52" s="161"/>
      <c r="BE52" s="161"/>
      <c r="BF52" s="161">
        <f t="shared" si="43"/>
        <v>0</v>
      </c>
      <c r="BG52" s="161"/>
      <c r="BH52" s="161"/>
      <c r="BI52" s="161"/>
      <c r="BJ52" s="161"/>
      <c r="BK52" s="162">
        <f>BM52+BO52+BQ52+BS52</f>
        <v>33</v>
      </c>
      <c r="BL52" s="162">
        <v>24.8</v>
      </c>
      <c r="BM52" s="162"/>
      <c r="BN52" s="162"/>
      <c r="BO52" s="162"/>
      <c r="BP52" s="162"/>
      <c r="BQ52" s="162"/>
      <c r="BR52" s="162"/>
      <c r="BS52" s="162">
        <v>33</v>
      </c>
      <c r="BT52" s="162">
        <v>24.8</v>
      </c>
      <c r="BU52" s="161">
        <f t="shared" si="37"/>
        <v>25</v>
      </c>
      <c r="BV52" s="161"/>
      <c r="BW52" s="161"/>
      <c r="BX52" s="161"/>
      <c r="BY52" s="161">
        <v>25</v>
      </c>
      <c r="BZ52" s="162">
        <f t="shared" si="44"/>
        <v>0</v>
      </c>
      <c r="CA52" s="162"/>
      <c r="CB52" s="162"/>
      <c r="CC52" s="162"/>
      <c r="CD52" s="162"/>
      <c r="CE52" s="161">
        <f t="shared" si="45"/>
        <v>0</v>
      </c>
      <c r="CF52" s="161"/>
      <c r="CG52" s="161"/>
      <c r="CH52" s="161"/>
      <c r="CI52" s="161"/>
      <c r="CJ52" s="161">
        <f t="shared" si="46"/>
        <v>0</v>
      </c>
      <c r="CK52" s="161"/>
      <c r="CL52" s="161"/>
      <c r="CM52" s="161"/>
      <c r="CN52" s="161"/>
      <c r="CO52" s="162">
        <v>24.8</v>
      </c>
      <c r="CP52" s="162"/>
      <c r="CQ52" s="162"/>
      <c r="CR52" s="162"/>
      <c r="CS52" s="162">
        <v>24.8</v>
      </c>
      <c r="CT52" s="161">
        <f t="shared" si="39"/>
        <v>25</v>
      </c>
      <c r="CU52" s="161"/>
      <c r="CV52" s="161"/>
      <c r="CW52" s="161"/>
      <c r="CX52" s="161">
        <v>25</v>
      </c>
      <c r="CY52" s="162">
        <f t="shared" si="47"/>
        <v>0</v>
      </c>
      <c r="CZ52" s="162"/>
      <c r="DA52" s="162"/>
      <c r="DB52" s="162"/>
      <c r="DC52" s="162"/>
      <c r="DD52" s="162">
        <v>24.8</v>
      </c>
      <c r="DE52" s="162"/>
      <c r="DF52" s="162"/>
      <c r="DG52" s="162"/>
      <c r="DH52" s="162">
        <v>24.8</v>
      </c>
      <c r="DI52" s="161">
        <f t="shared" si="41"/>
        <v>25</v>
      </c>
      <c r="DJ52" s="161"/>
      <c r="DK52" s="161"/>
      <c r="DL52" s="161"/>
      <c r="DM52" s="161">
        <v>25</v>
      </c>
      <c r="DN52" s="162">
        <f t="shared" si="48"/>
        <v>0</v>
      </c>
      <c r="DO52" s="162"/>
      <c r="DP52" s="162"/>
      <c r="DQ52" s="162"/>
      <c r="DR52" s="162"/>
    </row>
    <row r="53" spans="1:122" ht="24" customHeight="1">
      <c r="A53" s="1278" t="s">
        <v>457</v>
      </c>
      <c r="B53" s="1235">
        <v>6513</v>
      </c>
      <c r="C53" s="1241" t="s">
        <v>124</v>
      </c>
      <c r="D53" s="1244" t="s">
        <v>99</v>
      </c>
      <c r="E53" s="1244" t="s">
        <v>125</v>
      </c>
      <c r="F53" s="59"/>
      <c r="G53" s="59"/>
      <c r="H53" s="59"/>
      <c r="I53" s="59"/>
      <c r="J53" s="59"/>
      <c r="K53" s="59"/>
      <c r="L53" s="59"/>
      <c r="M53" s="1256" t="s">
        <v>75</v>
      </c>
      <c r="N53" s="60" t="s">
        <v>424</v>
      </c>
      <c r="O53" s="60" t="s">
        <v>74</v>
      </c>
      <c r="P53" s="59" t="s">
        <v>101</v>
      </c>
      <c r="Q53" s="59"/>
      <c r="R53" s="59"/>
      <c r="S53" s="59"/>
      <c r="T53" s="59"/>
      <c r="U53" s="59"/>
      <c r="V53" s="59"/>
      <c r="W53" s="1241" t="s">
        <v>45</v>
      </c>
      <c r="X53" s="1244" t="s">
        <v>391</v>
      </c>
      <c r="Y53" s="1244" t="s">
        <v>46</v>
      </c>
      <c r="Z53" s="1311" t="s">
        <v>94</v>
      </c>
      <c r="AA53" s="1305" t="s">
        <v>424</v>
      </c>
      <c r="AB53" s="1305" t="s">
        <v>56</v>
      </c>
      <c r="AC53" s="18"/>
      <c r="AD53" s="18"/>
      <c r="AE53" s="18"/>
      <c r="AF53" s="18"/>
      <c r="AG53" s="162">
        <f t="shared" si="50"/>
        <v>0</v>
      </c>
      <c r="AH53" s="162"/>
      <c r="AI53" s="162"/>
      <c r="AJ53" s="162"/>
      <c r="AK53" s="162"/>
      <c r="AL53" s="162"/>
      <c r="AM53" s="162"/>
      <c r="AN53" s="162"/>
      <c r="AO53" s="162"/>
      <c r="AP53" s="162"/>
      <c r="AQ53" s="161">
        <f t="shared" si="51"/>
        <v>0</v>
      </c>
      <c r="AR53" s="161"/>
      <c r="AS53" s="161"/>
      <c r="AT53" s="161"/>
      <c r="AU53" s="161"/>
      <c r="AV53" s="162">
        <f t="shared" si="52"/>
        <v>0</v>
      </c>
      <c r="AW53" s="162"/>
      <c r="AX53" s="162"/>
      <c r="AY53" s="162"/>
      <c r="AZ53" s="162"/>
      <c r="BA53" s="161">
        <f t="shared" si="53"/>
        <v>0</v>
      </c>
      <c r="BB53" s="161"/>
      <c r="BC53" s="161"/>
      <c r="BD53" s="161"/>
      <c r="BE53" s="161"/>
      <c r="BF53" s="161">
        <f t="shared" si="43"/>
        <v>0</v>
      </c>
      <c r="BG53" s="161"/>
      <c r="BH53" s="161"/>
      <c r="BI53" s="161"/>
      <c r="BJ53" s="161"/>
      <c r="BK53" s="162">
        <f>BM53+BO53+BQ53+BS53</f>
        <v>0</v>
      </c>
      <c r="BL53" s="162"/>
      <c r="BM53" s="162"/>
      <c r="BN53" s="162"/>
      <c r="BO53" s="162"/>
      <c r="BP53" s="162"/>
      <c r="BQ53" s="162"/>
      <c r="BR53" s="162"/>
      <c r="BS53" s="162"/>
      <c r="BT53" s="162"/>
      <c r="BU53" s="161">
        <f t="shared" si="37"/>
        <v>0</v>
      </c>
      <c r="BV53" s="161"/>
      <c r="BW53" s="161"/>
      <c r="BX53" s="161"/>
      <c r="BY53" s="161"/>
      <c r="BZ53" s="162">
        <f t="shared" si="44"/>
        <v>0</v>
      </c>
      <c r="CA53" s="162"/>
      <c r="CB53" s="162"/>
      <c r="CC53" s="162"/>
      <c r="CD53" s="162"/>
      <c r="CE53" s="161">
        <f t="shared" si="45"/>
        <v>0</v>
      </c>
      <c r="CF53" s="161"/>
      <c r="CG53" s="161"/>
      <c r="CH53" s="161"/>
      <c r="CI53" s="161"/>
      <c r="CJ53" s="161">
        <f t="shared" si="46"/>
        <v>0</v>
      </c>
      <c r="CK53" s="161"/>
      <c r="CL53" s="161"/>
      <c r="CM53" s="161"/>
      <c r="CN53" s="161"/>
      <c r="CO53" s="162"/>
      <c r="CP53" s="162"/>
      <c r="CQ53" s="162"/>
      <c r="CR53" s="162"/>
      <c r="CS53" s="162"/>
      <c r="CT53" s="161">
        <f t="shared" si="39"/>
        <v>0</v>
      </c>
      <c r="CU53" s="161"/>
      <c r="CV53" s="161"/>
      <c r="CW53" s="161"/>
      <c r="CX53" s="161"/>
      <c r="CY53" s="162">
        <f t="shared" si="47"/>
        <v>0</v>
      </c>
      <c r="CZ53" s="162"/>
      <c r="DA53" s="162"/>
      <c r="DB53" s="162"/>
      <c r="DC53" s="162"/>
      <c r="DD53" s="162"/>
      <c r="DE53" s="162"/>
      <c r="DF53" s="162"/>
      <c r="DG53" s="162"/>
      <c r="DH53" s="162"/>
      <c r="DI53" s="161">
        <f t="shared" si="41"/>
        <v>0</v>
      </c>
      <c r="DJ53" s="161"/>
      <c r="DK53" s="161"/>
      <c r="DL53" s="161"/>
      <c r="DM53" s="161"/>
      <c r="DN53" s="162">
        <f t="shared" si="48"/>
        <v>0</v>
      </c>
      <c r="DO53" s="162"/>
      <c r="DP53" s="162"/>
      <c r="DQ53" s="162"/>
      <c r="DR53" s="162"/>
    </row>
    <row r="54" spans="1:122" ht="12.75" customHeight="1">
      <c r="A54" s="1279"/>
      <c r="B54" s="1236"/>
      <c r="C54" s="1096"/>
      <c r="D54" s="1244"/>
      <c r="E54" s="1244"/>
      <c r="F54" s="59"/>
      <c r="G54" s="59"/>
      <c r="H54" s="59"/>
      <c r="I54" s="59"/>
      <c r="J54" s="59"/>
      <c r="K54" s="59"/>
      <c r="L54" s="59"/>
      <c r="M54" s="1257"/>
      <c r="N54" s="72"/>
      <c r="O54" s="72"/>
      <c r="P54" s="72"/>
      <c r="Q54" s="59"/>
      <c r="R54" s="59"/>
      <c r="S54" s="59"/>
      <c r="T54" s="59"/>
      <c r="U54" s="59"/>
      <c r="V54" s="59"/>
      <c r="W54" s="1096"/>
      <c r="X54" s="1244"/>
      <c r="Y54" s="1244"/>
      <c r="Z54" s="1312"/>
      <c r="AA54" s="1306"/>
      <c r="AB54" s="1306"/>
      <c r="AC54" s="18"/>
      <c r="AD54" s="18" t="s">
        <v>154</v>
      </c>
      <c r="AE54" s="18"/>
      <c r="AF54" s="18"/>
      <c r="AG54" s="162">
        <f t="shared" si="50"/>
        <v>525.9</v>
      </c>
      <c r="AH54" s="162">
        <f t="shared" si="50"/>
        <v>448.9</v>
      </c>
      <c r="AI54" s="162"/>
      <c r="AJ54" s="162"/>
      <c r="AK54" s="162">
        <f>AK55+AK59+AK60</f>
        <v>142.6</v>
      </c>
      <c r="AL54" s="162">
        <f>AL55+AL59+AL60</f>
        <v>142.6</v>
      </c>
      <c r="AM54" s="162">
        <f>AM55+AM59+AM60</f>
        <v>0</v>
      </c>
      <c r="AN54" s="162"/>
      <c r="AO54" s="162">
        <f>AO55+AO59+AO60+AO61</f>
        <v>383.29999999999995</v>
      </c>
      <c r="AP54" s="162">
        <f>AP55+AP59+AP60+AP61</f>
        <v>306.29999999999995</v>
      </c>
      <c r="AQ54" s="161">
        <f t="shared" si="51"/>
        <v>648.20000000000005</v>
      </c>
      <c r="AR54" s="161"/>
      <c r="AS54" s="161"/>
      <c r="AT54" s="161"/>
      <c r="AU54" s="161">
        <f>AU55+AU59+AU60+AU58+AU57</f>
        <v>648.20000000000005</v>
      </c>
      <c r="AV54" s="161">
        <f t="shared" ref="AV54:BE54" si="54">AV55+AV59+AV60+AV58</f>
        <v>260.5</v>
      </c>
      <c r="AW54" s="161">
        <f t="shared" si="54"/>
        <v>0</v>
      </c>
      <c r="AX54" s="161">
        <f t="shared" si="54"/>
        <v>0</v>
      </c>
      <c r="AY54" s="161">
        <f t="shared" si="54"/>
        <v>0</v>
      </c>
      <c r="AZ54" s="161">
        <f t="shared" si="54"/>
        <v>260.5</v>
      </c>
      <c r="BA54" s="161">
        <f t="shared" si="54"/>
        <v>205</v>
      </c>
      <c r="BB54" s="161">
        <f t="shared" si="54"/>
        <v>0</v>
      </c>
      <c r="BC54" s="161">
        <f t="shared" si="54"/>
        <v>0</v>
      </c>
      <c r="BD54" s="161">
        <f t="shared" si="54"/>
        <v>0</v>
      </c>
      <c r="BE54" s="161">
        <f t="shared" si="54"/>
        <v>205</v>
      </c>
      <c r="BF54" s="161">
        <f>BF55+BF59+BF60+BF58</f>
        <v>205</v>
      </c>
      <c r="BG54" s="161">
        <f>BG55+BG59+BG60+BG58</f>
        <v>0</v>
      </c>
      <c r="BH54" s="161">
        <f>BH55+BH59+BH60+BH58</f>
        <v>0</v>
      </c>
      <c r="BI54" s="161">
        <f>BI55+BI59+BI60+BI58</f>
        <v>0</v>
      </c>
      <c r="BJ54" s="161">
        <f>BJ55+BJ59+BJ60+BJ58</f>
        <v>205</v>
      </c>
      <c r="BK54" s="162">
        <f>BM54+BO54+BQ54+BS54</f>
        <v>288.2</v>
      </c>
      <c r="BL54" s="162">
        <f>BN54+BP54+BR54+BT54</f>
        <v>211.2</v>
      </c>
      <c r="BM54" s="162"/>
      <c r="BN54" s="162"/>
      <c r="BO54" s="162">
        <f>BO55+BO59+BO60</f>
        <v>0</v>
      </c>
      <c r="BP54" s="162">
        <f>BP55+BP59+BP60</f>
        <v>0</v>
      </c>
      <c r="BQ54" s="162">
        <f>BQ55+BQ59+BQ60</f>
        <v>0</v>
      </c>
      <c r="BR54" s="162"/>
      <c r="BS54" s="162">
        <f>BS55+BS59+BS60+BS61</f>
        <v>288.2</v>
      </c>
      <c r="BT54" s="162">
        <f>BT55+BT59+BT60+BT61</f>
        <v>211.2</v>
      </c>
      <c r="BU54" s="161">
        <f t="shared" si="37"/>
        <v>243.2</v>
      </c>
      <c r="BV54" s="161"/>
      <c r="BW54" s="161"/>
      <c r="BX54" s="161"/>
      <c r="BY54" s="161">
        <f>BY55+BY59+BY60+BY58+BY57</f>
        <v>243.2</v>
      </c>
      <c r="BZ54" s="161">
        <f t="shared" ref="BZ54:CI54" si="55">BZ55+BZ59+BZ60+BZ58</f>
        <v>260.5</v>
      </c>
      <c r="CA54" s="161">
        <f t="shared" si="55"/>
        <v>0</v>
      </c>
      <c r="CB54" s="161">
        <f t="shared" si="55"/>
        <v>0</v>
      </c>
      <c r="CC54" s="161">
        <f t="shared" si="55"/>
        <v>0</v>
      </c>
      <c r="CD54" s="161">
        <f t="shared" si="55"/>
        <v>260.5</v>
      </c>
      <c r="CE54" s="161">
        <f t="shared" si="55"/>
        <v>205</v>
      </c>
      <c r="CF54" s="161">
        <f t="shared" si="55"/>
        <v>0</v>
      </c>
      <c r="CG54" s="161">
        <f t="shared" si="55"/>
        <v>0</v>
      </c>
      <c r="CH54" s="161">
        <f t="shared" si="55"/>
        <v>0</v>
      </c>
      <c r="CI54" s="161">
        <f t="shared" si="55"/>
        <v>205</v>
      </c>
      <c r="CJ54" s="161">
        <f>CJ55+CJ59+CJ60+CJ58</f>
        <v>205</v>
      </c>
      <c r="CK54" s="161">
        <f>CK55+CK59+CK60+CK58</f>
        <v>0</v>
      </c>
      <c r="CL54" s="161">
        <f>CL55+CL59+CL60+CL58</f>
        <v>0</v>
      </c>
      <c r="CM54" s="161">
        <f>CM55+CM59+CM60+CM58</f>
        <v>0</v>
      </c>
      <c r="CN54" s="161">
        <f>CN55+CN59+CN60+CN58</f>
        <v>205</v>
      </c>
      <c r="CO54" s="162">
        <f>CP54+CQ54+CR54+CS54</f>
        <v>448.9</v>
      </c>
      <c r="CP54" s="162"/>
      <c r="CQ54" s="162">
        <f>CQ55+CQ59+CQ60</f>
        <v>142.6</v>
      </c>
      <c r="CR54" s="162"/>
      <c r="CS54" s="162">
        <f>CS55+CS59+CS60+CS61</f>
        <v>306.29999999999995</v>
      </c>
      <c r="CT54" s="161">
        <f t="shared" si="39"/>
        <v>648.20000000000005</v>
      </c>
      <c r="CU54" s="161"/>
      <c r="CV54" s="161"/>
      <c r="CW54" s="161"/>
      <c r="CX54" s="161">
        <f>CX55+CX59+CX60+CX58+CX57</f>
        <v>648.20000000000005</v>
      </c>
      <c r="CY54" s="161">
        <f>CY55+CY59+CY60+CY58</f>
        <v>260.5</v>
      </c>
      <c r="CZ54" s="161">
        <f>CZ55+CZ59+CZ60+CZ58</f>
        <v>0</v>
      </c>
      <c r="DA54" s="161">
        <f>DA55+DA59+DA60+DA58</f>
        <v>0</v>
      </c>
      <c r="DB54" s="161">
        <f>DB55+DB59+DB60+DB58</f>
        <v>0</v>
      </c>
      <c r="DC54" s="161">
        <f>DC55+DC59+DC60+DC58</f>
        <v>260.5</v>
      </c>
      <c r="DD54" s="162">
        <f>DE54+DF54+DG54+DH54</f>
        <v>211.2</v>
      </c>
      <c r="DE54" s="162"/>
      <c r="DF54" s="162">
        <f>DF55+DF59+DF60</f>
        <v>0</v>
      </c>
      <c r="DG54" s="162"/>
      <c r="DH54" s="162">
        <f>DH55+DH59+DH60+DH61</f>
        <v>211.2</v>
      </c>
      <c r="DI54" s="161">
        <f t="shared" si="41"/>
        <v>243.2</v>
      </c>
      <c r="DJ54" s="161"/>
      <c r="DK54" s="161"/>
      <c r="DL54" s="161"/>
      <c r="DM54" s="161">
        <f>DM55+DM59+DM60+DM58+DM57</f>
        <v>243.2</v>
      </c>
      <c r="DN54" s="161">
        <f>DN55+DN59+DN60+DN58</f>
        <v>260.5</v>
      </c>
      <c r="DO54" s="161">
        <f>DO55+DO59+DO60+DO58</f>
        <v>0</v>
      </c>
      <c r="DP54" s="161">
        <f>DP55+DP59+DP60+DP58</f>
        <v>0</v>
      </c>
      <c r="DQ54" s="161">
        <f>DQ55+DQ59+DQ60+DQ58</f>
        <v>0</v>
      </c>
      <c r="DR54" s="161">
        <f>DR55+DR59+DR60+DR58</f>
        <v>260.5</v>
      </c>
    </row>
    <row r="55" spans="1:122" ht="12.75" customHeight="1">
      <c r="A55" s="1279"/>
      <c r="B55" s="1236"/>
      <c r="C55" s="1096"/>
      <c r="D55" s="1244"/>
      <c r="E55" s="1244"/>
      <c r="F55" s="59"/>
      <c r="G55" s="59"/>
      <c r="H55" s="59"/>
      <c r="I55" s="59"/>
      <c r="J55" s="59"/>
      <c r="K55" s="59"/>
      <c r="L55" s="59"/>
      <c r="M55" s="1257"/>
      <c r="N55" s="60"/>
      <c r="O55" s="60"/>
      <c r="P55" s="59"/>
      <c r="Q55" s="59"/>
      <c r="R55" s="59"/>
      <c r="S55" s="59"/>
      <c r="T55" s="59"/>
      <c r="U55" s="59"/>
      <c r="V55" s="59"/>
      <c r="W55" s="1096"/>
      <c r="X55" s="1244"/>
      <c r="Y55" s="1244"/>
      <c r="Z55" s="1312"/>
      <c r="AA55" s="1306"/>
      <c r="AB55" s="1306"/>
      <c r="AC55" s="18"/>
      <c r="AD55" s="18" t="s">
        <v>154</v>
      </c>
      <c r="AE55" s="18" t="s">
        <v>444</v>
      </c>
      <c r="AF55" s="18" t="s">
        <v>399</v>
      </c>
      <c r="AG55" s="162">
        <f t="shared" si="50"/>
        <v>250</v>
      </c>
      <c r="AH55" s="162">
        <f t="shared" si="50"/>
        <v>180</v>
      </c>
      <c r="AI55" s="162"/>
      <c r="AJ55" s="162"/>
      <c r="AK55" s="162"/>
      <c r="AL55" s="162"/>
      <c r="AM55" s="162"/>
      <c r="AN55" s="162"/>
      <c r="AO55" s="162">
        <v>250</v>
      </c>
      <c r="AP55" s="162">
        <v>180</v>
      </c>
      <c r="AQ55" s="161">
        <f t="shared" si="51"/>
        <v>0</v>
      </c>
      <c r="AR55" s="161"/>
      <c r="AS55" s="161"/>
      <c r="AT55" s="161"/>
      <c r="AU55" s="161">
        <v>0</v>
      </c>
      <c r="AV55" s="162">
        <f t="shared" si="52"/>
        <v>0</v>
      </c>
      <c r="AW55" s="153"/>
      <c r="AX55" s="153"/>
      <c r="AY55" s="153"/>
      <c r="AZ55" s="153">
        <v>0</v>
      </c>
      <c r="BA55" s="161">
        <f t="shared" si="53"/>
        <v>0</v>
      </c>
      <c r="BB55" s="161"/>
      <c r="BC55" s="161"/>
      <c r="BD55" s="161"/>
      <c r="BE55" s="155">
        <v>0</v>
      </c>
      <c r="BF55" s="161">
        <f>BG55+BH55+BI55+BJ55</f>
        <v>0</v>
      </c>
      <c r="BG55" s="161"/>
      <c r="BH55" s="161"/>
      <c r="BI55" s="161"/>
      <c r="BJ55" s="155">
        <v>0</v>
      </c>
      <c r="BK55" s="162">
        <f>BM55+BO55+BQ55+BS55</f>
        <v>250</v>
      </c>
      <c r="BL55" s="162">
        <f>BN55+BP55+BR55+BT55</f>
        <v>180</v>
      </c>
      <c r="BM55" s="162"/>
      <c r="BN55" s="162"/>
      <c r="BO55" s="162"/>
      <c r="BP55" s="162"/>
      <c r="BQ55" s="162"/>
      <c r="BR55" s="162"/>
      <c r="BS55" s="162">
        <v>250</v>
      </c>
      <c r="BT55" s="162">
        <v>180</v>
      </c>
      <c r="BU55" s="161">
        <f t="shared" si="37"/>
        <v>0</v>
      </c>
      <c r="BV55" s="161"/>
      <c r="BW55" s="161"/>
      <c r="BX55" s="161"/>
      <c r="BY55" s="161">
        <v>0</v>
      </c>
      <c r="BZ55" s="162">
        <f>CA55+CB55+CC55+CD55</f>
        <v>0</v>
      </c>
      <c r="CA55" s="153"/>
      <c r="CB55" s="153"/>
      <c r="CC55" s="153"/>
      <c r="CD55" s="153">
        <v>0</v>
      </c>
      <c r="CE55" s="161">
        <f>CF55+CG55+CH55+CI55</f>
        <v>0</v>
      </c>
      <c r="CF55" s="161"/>
      <c r="CG55" s="161"/>
      <c r="CH55" s="161"/>
      <c r="CI55" s="155">
        <v>0</v>
      </c>
      <c r="CJ55" s="161">
        <f>CK55+CL55+CM55+CN55</f>
        <v>0</v>
      </c>
      <c r="CK55" s="161"/>
      <c r="CL55" s="161"/>
      <c r="CM55" s="161"/>
      <c r="CN55" s="155">
        <v>0</v>
      </c>
      <c r="CO55" s="162">
        <f>CP55+CQ55+CR55+CS55</f>
        <v>180</v>
      </c>
      <c r="CP55" s="162"/>
      <c r="CQ55" s="162"/>
      <c r="CR55" s="162"/>
      <c r="CS55" s="162">
        <v>180</v>
      </c>
      <c r="CT55" s="161">
        <f t="shared" si="39"/>
        <v>0</v>
      </c>
      <c r="CU55" s="161"/>
      <c r="CV55" s="161"/>
      <c r="CW55" s="161"/>
      <c r="CX55" s="161">
        <v>0</v>
      </c>
      <c r="CY55" s="162">
        <f>CZ55+DA55+DB55+DC55</f>
        <v>0</v>
      </c>
      <c r="CZ55" s="153"/>
      <c r="DA55" s="153"/>
      <c r="DB55" s="153"/>
      <c r="DC55" s="153">
        <v>0</v>
      </c>
      <c r="DD55" s="162">
        <f>DE55+DF55+DG55+DH55</f>
        <v>180</v>
      </c>
      <c r="DE55" s="162"/>
      <c r="DF55" s="162"/>
      <c r="DG55" s="162"/>
      <c r="DH55" s="162">
        <v>180</v>
      </c>
      <c r="DI55" s="161">
        <f t="shared" si="41"/>
        <v>0</v>
      </c>
      <c r="DJ55" s="161"/>
      <c r="DK55" s="161"/>
      <c r="DL55" s="161"/>
      <c r="DM55" s="161">
        <v>0</v>
      </c>
      <c r="DN55" s="162">
        <f>DO55+DP55+DQ55+DR55</f>
        <v>0</v>
      </c>
      <c r="DO55" s="153"/>
      <c r="DP55" s="153"/>
      <c r="DQ55" s="153"/>
      <c r="DR55" s="153">
        <v>0</v>
      </c>
    </row>
    <row r="56" spans="1:122" ht="12.75" customHeight="1">
      <c r="A56" s="1279"/>
      <c r="B56" s="1236"/>
      <c r="C56" s="1096"/>
      <c r="D56" s="1244"/>
      <c r="E56" s="1244"/>
      <c r="F56" s="59"/>
      <c r="G56" s="59"/>
      <c r="H56" s="59"/>
      <c r="I56" s="59"/>
      <c r="J56" s="59"/>
      <c r="K56" s="59"/>
      <c r="L56" s="59"/>
      <c r="M56" s="1257"/>
      <c r="N56" s="60"/>
      <c r="O56" s="60"/>
      <c r="P56" s="59"/>
      <c r="Q56" s="59"/>
      <c r="R56" s="59"/>
      <c r="S56" s="59"/>
      <c r="T56" s="59"/>
      <c r="U56" s="59"/>
      <c r="V56" s="59"/>
      <c r="W56" s="1096"/>
      <c r="X56" s="1244"/>
      <c r="Y56" s="1244"/>
      <c r="Z56" s="1312"/>
      <c r="AA56" s="1306"/>
      <c r="AB56" s="1306"/>
      <c r="AC56" s="18"/>
      <c r="AD56" s="18" t="s">
        <v>154</v>
      </c>
      <c r="AE56" s="18" t="s">
        <v>201</v>
      </c>
      <c r="AF56" s="18" t="s">
        <v>399</v>
      </c>
      <c r="AG56" s="162">
        <f t="shared" si="50"/>
        <v>0</v>
      </c>
      <c r="AH56" s="162">
        <f t="shared" si="50"/>
        <v>0</v>
      </c>
      <c r="AI56" s="162"/>
      <c r="AJ56" s="162"/>
      <c r="AK56" s="162"/>
      <c r="AL56" s="162"/>
      <c r="AM56" s="162"/>
      <c r="AN56" s="162"/>
      <c r="AO56" s="162">
        <v>0</v>
      </c>
      <c r="AP56" s="162"/>
      <c r="AQ56" s="161">
        <f t="shared" si="51"/>
        <v>0</v>
      </c>
      <c r="AR56" s="161"/>
      <c r="AS56" s="161"/>
      <c r="AT56" s="161"/>
      <c r="AU56" s="161">
        <v>0</v>
      </c>
      <c r="AV56" s="162">
        <f t="shared" si="52"/>
        <v>0</v>
      </c>
      <c r="AW56" s="153"/>
      <c r="AX56" s="153"/>
      <c r="AY56" s="153"/>
      <c r="AZ56" s="153"/>
      <c r="BA56" s="161">
        <f t="shared" si="53"/>
        <v>0</v>
      </c>
      <c r="BB56" s="161"/>
      <c r="BC56" s="161"/>
      <c r="BD56" s="161"/>
      <c r="BE56" s="155"/>
      <c r="BF56" s="161">
        <f>BG56+BH56+BI56+BJ56</f>
        <v>0</v>
      </c>
      <c r="BG56" s="161"/>
      <c r="BH56" s="161"/>
      <c r="BI56" s="161"/>
      <c r="BJ56" s="155"/>
      <c r="BK56" s="162">
        <f>BM56+BO56+BQ56+BS56</f>
        <v>0</v>
      </c>
      <c r="BL56" s="162">
        <f>BN56+BP56+BR56+BT56</f>
        <v>0</v>
      </c>
      <c r="BM56" s="162"/>
      <c r="BN56" s="162"/>
      <c r="BO56" s="162"/>
      <c r="BP56" s="162"/>
      <c r="BQ56" s="162"/>
      <c r="BR56" s="162"/>
      <c r="BS56" s="162">
        <v>0</v>
      </c>
      <c r="BT56" s="162"/>
      <c r="BU56" s="161">
        <f t="shared" si="37"/>
        <v>0</v>
      </c>
      <c r="BV56" s="161"/>
      <c r="BW56" s="161"/>
      <c r="BX56" s="161"/>
      <c r="BY56" s="161">
        <v>0</v>
      </c>
      <c r="BZ56" s="162">
        <f>CA56+CB56+CC56+CD56</f>
        <v>0</v>
      </c>
      <c r="CA56" s="153"/>
      <c r="CB56" s="153"/>
      <c r="CC56" s="153"/>
      <c r="CD56" s="153"/>
      <c r="CE56" s="161">
        <f>CF56+CG56+CH56+CI56</f>
        <v>0</v>
      </c>
      <c r="CF56" s="161"/>
      <c r="CG56" s="161"/>
      <c r="CH56" s="161"/>
      <c r="CI56" s="155"/>
      <c r="CJ56" s="161">
        <f>CK56+CL56+CM56+CN56</f>
        <v>0</v>
      </c>
      <c r="CK56" s="161"/>
      <c r="CL56" s="161"/>
      <c r="CM56" s="161"/>
      <c r="CN56" s="155"/>
      <c r="CO56" s="162">
        <f>CP56+CQ56+CR56+CS56</f>
        <v>0</v>
      </c>
      <c r="CP56" s="162"/>
      <c r="CQ56" s="162"/>
      <c r="CR56" s="162"/>
      <c r="CS56" s="162"/>
      <c r="CT56" s="161">
        <f t="shared" si="39"/>
        <v>0</v>
      </c>
      <c r="CU56" s="161"/>
      <c r="CV56" s="161"/>
      <c r="CW56" s="161"/>
      <c r="CX56" s="161">
        <v>0</v>
      </c>
      <c r="CY56" s="162">
        <f>CZ56+DA56+DB56+DC56</f>
        <v>0</v>
      </c>
      <c r="CZ56" s="153"/>
      <c r="DA56" s="153"/>
      <c r="DB56" s="153"/>
      <c r="DC56" s="153"/>
      <c r="DD56" s="162">
        <f>DE56+DF56+DG56+DH56</f>
        <v>0</v>
      </c>
      <c r="DE56" s="162"/>
      <c r="DF56" s="162"/>
      <c r="DG56" s="162"/>
      <c r="DH56" s="162"/>
      <c r="DI56" s="161">
        <f t="shared" si="41"/>
        <v>0</v>
      </c>
      <c r="DJ56" s="161"/>
      <c r="DK56" s="161"/>
      <c r="DL56" s="161"/>
      <c r="DM56" s="161">
        <v>0</v>
      </c>
      <c r="DN56" s="162">
        <f>DO56+DP56+DQ56+DR56</f>
        <v>0</v>
      </c>
      <c r="DO56" s="153"/>
      <c r="DP56" s="153"/>
      <c r="DQ56" s="153"/>
      <c r="DR56" s="153"/>
    </row>
    <row r="57" spans="1:122" ht="12.75" customHeight="1">
      <c r="A57" s="1279"/>
      <c r="B57" s="1236"/>
      <c r="C57" s="1096"/>
      <c r="D57" s="1244"/>
      <c r="E57" s="1244"/>
      <c r="F57" s="59"/>
      <c r="G57" s="59"/>
      <c r="H57" s="59"/>
      <c r="I57" s="59"/>
      <c r="J57" s="59"/>
      <c r="K57" s="59"/>
      <c r="L57" s="59"/>
      <c r="M57" s="1257"/>
      <c r="N57" s="60"/>
      <c r="O57" s="60"/>
      <c r="P57" s="59"/>
      <c r="Q57" s="59"/>
      <c r="R57" s="59"/>
      <c r="S57" s="59"/>
      <c r="T57" s="59"/>
      <c r="U57" s="59"/>
      <c r="V57" s="59"/>
      <c r="W57" s="1096"/>
      <c r="X57" s="1244"/>
      <c r="Y57" s="1244"/>
      <c r="Z57" s="1312"/>
      <c r="AA57" s="1306"/>
      <c r="AB57" s="1306"/>
      <c r="AC57" s="18"/>
      <c r="AD57" s="18" t="s">
        <v>154</v>
      </c>
      <c r="AE57" s="18" t="s">
        <v>206</v>
      </c>
      <c r="AF57" s="18" t="s">
        <v>399</v>
      </c>
      <c r="AG57" s="162"/>
      <c r="AH57" s="162"/>
      <c r="AI57" s="162"/>
      <c r="AJ57" s="162"/>
      <c r="AK57" s="162"/>
      <c r="AL57" s="162"/>
      <c r="AM57" s="162"/>
      <c r="AN57" s="162"/>
      <c r="AO57" s="162"/>
      <c r="AP57" s="162"/>
      <c r="AQ57" s="161">
        <f t="shared" si="51"/>
        <v>422.1</v>
      </c>
      <c r="AR57" s="161"/>
      <c r="AS57" s="161"/>
      <c r="AT57" s="161"/>
      <c r="AU57" s="161">
        <v>422.1</v>
      </c>
      <c r="AV57" s="162"/>
      <c r="AW57" s="153"/>
      <c r="AX57" s="153"/>
      <c r="AY57" s="153"/>
      <c r="AZ57" s="153"/>
      <c r="BA57" s="161"/>
      <c r="BB57" s="161"/>
      <c r="BC57" s="161"/>
      <c r="BD57" s="161"/>
      <c r="BE57" s="155"/>
      <c r="BF57" s="161"/>
      <c r="BG57" s="161"/>
      <c r="BH57" s="161"/>
      <c r="BI57" s="161"/>
      <c r="BJ57" s="155"/>
      <c r="BK57" s="162"/>
      <c r="BL57" s="162"/>
      <c r="BM57" s="162"/>
      <c r="BN57" s="162"/>
      <c r="BO57" s="162"/>
      <c r="BP57" s="162"/>
      <c r="BQ57" s="162"/>
      <c r="BR57" s="162"/>
      <c r="BS57" s="162"/>
      <c r="BT57" s="162"/>
      <c r="BU57" s="161">
        <f t="shared" si="37"/>
        <v>17.100000000000001</v>
      </c>
      <c r="BV57" s="161"/>
      <c r="BW57" s="161"/>
      <c r="BX57" s="161"/>
      <c r="BY57" s="161">
        <v>17.100000000000001</v>
      </c>
      <c r="BZ57" s="162"/>
      <c r="CA57" s="153"/>
      <c r="CB57" s="153"/>
      <c r="CC57" s="153"/>
      <c r="CD57" s="153"/>
      <c r="CE57" s="161"/>
      <c r="CF57" s="161"/>
      <c r="CG57" s="161"/>
      <c r="CH57" s="161"/>
      <c r="CI57" s="155"/>
      <c r="CJ57" s="161"/>
      <c r="CK57" s="161"/>
      <c r="CL57" s="161"/>
      <c r="CM57" s="161"/>
      <c r="CN57" s="155"/>
      <c r="CO57" s="162"/>
      <c r="CP57" s="162"/>
      <c r="CQ57" s="162"/>
      <c r="CR57" s="162"/>
      <c r="CS57" s="162"/>
      <c r="CT57" s="161">
        <f t="shared" si="39"/>
        <v>422.1</v>
      </c>
      <c r="CU57" s="161"/>
      <c r="CV57" s="161"/>
      <c r="CW57" s="161"/>
      <c r="CX57" s="161">
        <v>422.1</v>
      </c>
      <c r="CY57" s="162"/>
      <c r="CZ57" s="153"/>
      <c r="DA57" s="153"/>
      <c r="DB57" s="153"/>
      <c r="DC57" s="153"/>
      <c r="DD57" s="162"/>
      <c r="DE57" s="162"/>
      <c r="DF57" s="162"/>
      <c r="DG57" s="162"/>
      <c r="DH57" s="162"/>
      <c r="DI57" s="161">
        <f t="shared" si="41"/>
        <v>17.100000000000001</v>
      </c>
      <c r="DJ57" s="161"/>
      <c r="DK57" s="161"/>
      <c r="DL57" s="161"/>
      <c r="DM57" s="161">
        <v>17.100000000000001</v>
      </c>
      <c r="DN57" s="162"/>
      <c r="DO57" s="153"/>
      <c r="DP57" s="153"/>
      <c r="DQ57" s="153"/>
      <c r="DR57" s="153"/>
    </row>
    <row r="58" spans="1:122" ht="12.75" customHeight="1">
      <c r="A58" s="1279"/>
      <c r="B58" s="1236"/>
      <c r="C58" s="1096"/>
      <c r="D58" s="1244"/>
      <c r="E58" s="1244"/>
      <c r="F58" s="59"/>
      <c r="G58" s="59"/>
      <c r="H58" s="59"/>
      <c r="I58" s="59"/>
      <c r="J58" s="59"/>
      <c r="K58" s="59"/>
      <c r="L58" s="59"/>
      <c r="M58" s="1257"/>
      <c r="N58" s="60"/>
      <c r="O58" s="60"/>
      <c r="P58" s="59"/>
      <c r="Q58" s="59"/>
      <c r="R58" s="59"/>
      <c r="S58" s="59"/>
      <c r="T58" s="59"/>
      <c r="U58" s="59"/>
      <c r="V58" s="59"/>
      <c r="W58" s="1096"/>
      <c r="X58" s="1244"/>
      <c r="Y58" s="1244"/>
      <c r="Z58" s="1312"/>
      <c r="AA58" s="1306"/>
      <c r="AB58" s="1306"/>
      <c r="AC58" s="18"/>
      <c r="AD58" s="18" t="s">
        <v>154</v>
      </c>
      <c r="AE58" s="18" t="s">
        <v>198</v>
      </c>
      <c r="AF58" s="18" t="s">
        <v>399</v>
      </c>
      <c r="AG58" s="162"/>
      <c r="AH58" s="162">
        <f t="shared" si="50"/>
        <v>0</v>
      </c>
      <c r="AI58" s="162"/>
      <c r="AJ58" s="162"/>
      <c r="AK58" s="162"/>
      <c r="AL58" s="162"/>
      <c r="AM58" s="162"/>
      <c r="AN58" s="162"/>
      <c r="AO58" s="162"/>
      <c r="AP58" s="162"/>
      <c r="AQ58" s="161">
        <f t="shared" si="51"/>
        <v>226.1</v>
      </c>
      <c r="AR58" s="161"/>
      <c r="AS58" s="161"/>
      <c r="AT58" s="161"/>
      <c r="AU58" s="161">
        <v>226.1</v>
      </c>
      <c r="AV58" s="162">
        <f t="shared" si="52"/>
        <v>260.5</v>
      </c>
      <c r="AW58" s="153"/>
      <c r="AX58" s="153"/>
      <c r="AY58" s="153"/>
      <c r="AZ58" s="153">
        <v>260.5</v>
      </c>
      <c r="BA58" s="161">
        <f t="shared" si="53"/>
        <v>205</v>
      </c>
      <c r="BB58" s="161"/>
      <c r="BC58" s="161"/>
      <c r="BD58" s="161"/>
      <c r="BE58" s="155">
        <v>205</v>
      </c>
      <c r="BF58" s="161">
        <f>BG58+BH58+BI58+BJ58</f>
        <v>205</v>
      </c>
      <c r="BG58" s="161"/>
      <c r="BH58" s="161"/>
      <c r="BI58" s="161"/>
      <c r="BJ58" s="155">
        <v>205</v>
      </c>
      <c r="BK58" s="162"/>
      <c r="BL58" s="162">
        <f>BN58+BP58+BR58+BT58</f>
        <v>0</v>
      </c>
      <c r="BM58" s="162"/>
      <c r="BN58" s="162"/>
      <c r="BO58" s="162"/>
      <c r="BP58" s="162"/>
      <c r="BQ58" s="162"/>
      <c r="BR58" s="162"/>
      <c r="BS58" s="162"/>
      <c r="BT58" s="162"/>
      <c r="BU58" s="161">
        <f t="shared" si="37"/>
        <v>226.1</v>
      </c>
      <c r="BV58" s="161"/>
      <c r="BW58" s="161"/>
      <c r="BX58" s="161"/>
      <c r="BY58" s="161">
        <v>226.1</v>
      </c>
      <c r="BZ58" s="162">
        <f>CA58+CB58+CC58+CD58</f>
        <v>260.5</v>
      </c>
      <c r="CA58" s="153"/>
      <c r="CB58" s="153"/>
      <c r="CC58" s="153"/>
      <c r="CD58" s="153">
        <v>260.5</v>
      </c>
      <c r="CE58" s="161">
        <f>CF58+CG58+CH58+CI58</f>
        <v>205</v>
      </c>
      <c r="CF58" s="161"/>
      <c r="CG58" s="161"/>
      <c r="CH58" s="161"/>
      <c r="CI58" s="155">
        <v>205</v>
      </c>
      <c r="CJ58" s="161">
        <f>CK58+CL58+CM58+CN58</f>
        <v>205</v>
      </c>
      <c r="CK58" s="161"/>
      <c r="CL58" s="161"/>
      <c r="CM58" s="161"/>
      <c r="CN58" s="155">
        <v>205</v>
      </c>
      <c r="CO58" s="162">
        <f>CP58+CQ58+CR58+CS58</f>
        <v>0</v>
      </c>
      <c r="CP58" s="162"/>
      <c r="CQ58" s="162"/>
      <c r="CR58" s="162"/>
      <c r="CS58" s="162"/>
      <c r="CT58" s="161">
        <f t="shared" si="39"/>
        <v>226.1</v>
      </c>
      <c r="CU58" s="161"/>
      <c r="CV58" s="161"/>
      <c r="CW58" s="161"/>
      <c r="CX58" s="161">
        <v>226.1</v>
      </c>
      <c r="CY58" s="162">
        <f>CZ58+DA58+DB58+DC58</f>
        <v>260.5</v>
      </c>
      <c r="CZ58" s="153"/>
      <c r="DA58" s="153"/>
      <c r="DB58" s="153"/>
      <c r="DC58" s="153">
        <v>260.5</v>
      </c>
      <c r="DD58" s="162">
        <f>DE58+DF58+DG58+DH58</f>
        <v>0</v>
      </c>
      <c r="DE58" s="162"/>
      <c r="DF58" s="162"/>
      <c r="DG58" s="162"/>
      <c r="DH58" s="162"/>
      <c r="DI58" s="161">
        <f t="shared" si="41"/>
        <v>226.1</v>
      </c>
      <c r="DJ58" s="161"/>
      <c r="DK58" s="161"/>
      <c r="DL58" s="161"/>
      <c r="DM58" s="161">
        <v>226.1</v>
      </c>
      <c r="DN58" s="162">
        <f>DO58+DP58+DQ58+DR58</f>
        <v>260.5</v>
      </c>
      <c r="DO58" s="153"/>
      <c r="DP58" s="153"/>
      <c r="DQ58" s="153"/>
      <c r="DR58" s="153">
        <v>260.5</v>
      </c>
    </row>
    <row r="59" spans="1:122" ht="12.75" customHeight="1">
      <c r="A59" s="1279"/>
      <c r="B59" s="1236"/>
      <c r="C59" s="1096"/>
      <c r="D59" s="1244"/>
      <c r="E59" s="1244"/>
      <c r="F59" s="59"/>
      <c r="G59" s="59"/>
      <c r="H59" s="59"/>
      <c r="I59" s="59"/>
      <c r="J59" s="59"/>
      <c r="K59" s="59"/>
      <c r="L59" s="59"/>
      <c r="M59" s="1257"/>
      <c r="N59" s="60"/>
      <c r="O59" s="60"/>
      <c r="P59" s="59"/>
      <c r="Q59" s="59"/>
      <c r="R59" s="59"/>
      <c r="S59" s="59"/>
      <c r="T59" s="59"/>
      <c r="U59" s="59"/>
      <c r="V59" s="59"/>
      <c r="W59" s="1096"/>
      <c r="X59" s="1244"/>
      <c r="Y59" s="1244"/>
      <c r="Z59" s="1312"/>
      <c r="AA59" s="1306"/>
      <c r="AB59" s="1306"/>
      <c r="AC59" s="18"/>
      <c r="AD59" s="18" t="s">
        <v>154</v>
      </c>
      <c r="AE59" s="18" t="s">
        <v>445</v>
      </c>
      <c r="AF59" s="18" t="s">
        <v>399</v>
      </c>
      <c r="AG59" s="162">
        <f t="shared" si="50"/>
        <v>38.200000000000003</v>
      </c>
      <c r="AH59" s="162">
        <f t="shared" si="50"/>
        <v>31.2</v>
      </c>
      <c r="AI59" s="162"/>
      <c r="AJ59" s="162"/>
      <c r="AK59" s="162"/>
      <c r="AL59" s="162"/>
      <c r="AM59" s="162"/>
      <c r="AN59" s="162"/>
      <c r="AO59" s="162">
        <v>38.200000000000003</v>
      </c>
      <c r="AP59" s="162">
        <v>31.2</v>
      </c>
      <c r="AQ59" s="161">
        <f t="shared" si="51"/>
        <v>0</v>
      </c>
      <c r="AR59" s="161"/>
      <c r="AS59" s="161"/>
      <c r="AT59" s="161"/>
      <c r="AU59" s="161">
        <v>0</v>
      </c>
      <c r="AV59" s="162">
        <f t="shared" si="52"/>
        <v>0</v>
      </c>
      <c r="AW59" s="153"/>
      <c r="AX59" s="153"/>
      <c r="AY59" s="153"/>
      <c r="AZ59" s="153">
        <v>0</v>
      </c>
      <c r="BA59" s="161">
        <f t="shared" si="53"/>
        <v>0</v>
      </c>
      <c r="BB59" s="161"/>
      <c r="BC59" s="161"/>
      <c r="BD59" s="161"/>
      <c r="BE59" s="155">
        <v>0</v>
      </c>
      <c r="BF59" s="161">
        <f>BG59+BH59+BI59+BJ59</f>
        <v>0</v>
      </c>
      <c r="BG59" s="161"/>
      <c r="BH59" s="161"/>
      <c r="BI59" s="161"/>
      <c r="BJ59" s="155">
        <v>0</v>
      </c>
      <c r="BK59" s="162">
        <f t="shared" ref="BK59:BK78" si="56">BM59+BO59+BQ59+BS59</f>
        <v>38.200000000000003</v>
      </c>
      <c r="BL59" s="162">
        <f>BN59+BP59+BR59+BT59</f>
        <v>31.2</v>
      </c>
      <c r="BM59" s="162"/>
      <c r="BN59" s="162"/>
      <c r="BO59" s="162"/>
      <c r="BP59" s="162"/>
      <c r="BQ59" s="162"/>
      <c r="BR59" s="162"/>
      <c r="BS59" s="162">
        <v>38.200000000000003</v>
      </c>
      <c r="BT59" s="162">
        <v>31.2</v>
      </c>
      <c r="BU59" s="161">
        <f t="shared" si="37"/>
        <v>0</v>
      </c>
      <c r="BV59" s="161"/>
      <c r="BW59" s="161"/>
      <c r="BX59" s="161"/>
      <c r="BY59" s="161">
        <v>0</v>
      </c>
      <c r="BZ59" s="162">
        <f>CA59+CB59+CC59+CD59</f>
        <v>0</v>
      </c>
      <c r="CA59" s="153"/>
      <c r="CB59" s="153"/>
      <c r="CC59" s="153"/>
      <c r="CD59" s="153">
        <v>0</v>
      </c>
      <c r="CE59" s="161">
        <f>CF59+CG59+CH59+CI59</f>
        <v>0</v>
      </c>
      <c r="CF59" s="161"/>
      <c r="CG59" s="161"/>
      <c r="CH59" s="161"/>
      <c r="CI59" s="155">
        <v>0</v>
      </c>
      <c r="CJ59" s="161">
        <f>CK59+CL59+CM59+CN59</f>
        <v>0</v>
      </c>
      <c r="CK59" s="161"/>
      <c r="CL59" s="161"/>
      <c r="CM59" s="161"/>
      <c r="CN59" s="155">
        <v>0</v>
      </c>
      <c r="CO59" s="162">
        <f>CP59+CQ59+CR59+CS59</f>
        <v>31.2</v>
      </c>
      <c r="CP59" s="162"/>
      <c r="CQ59" s="162"/>
      <c r="CR59" s="162"/>
      <c r="CS59" s="162">
        <v>31.2</v>
      </c>
      <c r="CT59" s="161">
        <f t="shared" si="39"/>
        <v>0</v>
      </c>
      <c r="CU59" s="161"/>
      <c r="CV59" s="161"/>
      <c r="CW59" s="161"/>
      <c r="CX59" s="161">
        <v>0</v>
      </c>
      <c r="CY59" s="162">
        <f>CZ59+DA59+DB59+DC59</f>
        <v>0</v>
      </c>
      <c r="CZ59" s="153"/>
      <c r="DA59" s="153"/>
      <c r="DB59" s="153"/>
      <c r="DC59" s="153">
        <v>0</v>
      </c>
      <c r="DD59" s="162">
        <f>DE59+DF59+DG59+DH59</f>
        <v>31.2</v>
      </c>
      <c r="DE59" s="162"/>
      <c r="DF59" s="162"/>
      <c r="DG59" s="162"/>
      <c r="DH59" s="162">
        <v>31.2</v>
      </c>
      <c r="DI59" s="161">
        <f t="shared" si="41"/>
        <v>0</v>
      </c>
      <c r="DJ59" s="161"/>
      <c r="DK59" s="161"/>
      <c r="DL59" s="161"/>
      <c r="DM59" s="161">
        <v>0</v>
      </c>
      <c r="DN59" s="162">
        <f>DO59+DP59+DQ59+DR59</f>
        <v>0</v>
      </c>
      <c r="DO59" s="153"/>
      <c r="DP59" s="153"/>
      <c r="DQ59" s="153"/>
      <c r="DR59" s="153">
        <v>0</v>
      </c>
    </row>
    <row r="60" spans="1:122" ht="12.75" customHeight="1">
      <c r="A60" s="1279"/>
      <c r="B60" s="1236"/>
      <c r="C60" s="1096"/>
      <c r="D60" s="1244"/>
      <c r="E60" s="1244"/>
      <c r="F60" s="59"/>
      <c r="G60" s="59"/>
      <c r="H60" s="59"/>
      <c r="I60" s="59"/>
      <c r="J60" s="59"/>
      <c r="K60" s="59"/>
      <c r="L60" s="59"/>
      <c r="M60" s="1257"/>
      <c r="N60" s="60"/>
      <c r="O60" s="60"/>
      <c r="P60" s="59"/>
      <c r="Q60" s="59"/>
      <c r="R60" s="59"/>
      <c r="S60" s="59"/>
      <c r="T60" s="59"/>
      <c r="U60" s="59"/>
      <c r="V60" s="59"/>
      <c r="W60" s="1096"/>
      <c r="X60" s="1244"/>
      <c r="Y60" s="1244"/>
      <c r="Z60" s="1312"/>
      <c r="AA60" s="1306"/>
      <c r="AB60" s="1306"/>
      <c r="AC60" s="18"/>
      <c r="AD60" s="18" t="s">
        <v>154</v>
      </c>
      <c r="AE60" s="18" t="s">
        <v>430</v>
      </c>
      <c r="AF60" s="18" t="s">
        <v>399</v>
      </c>
      <c r="AG60" s="162">
        <f t="shared" si="50"/>
        <v>237.7</v>
      </c>
      <c r="AH60" s="162">
        <f t="shared" si="50"/>
        <v>237.7</v>
      </c>
      <c r="AI60" s="162"/>
      <c r="AJ60" s="162"/>
      <c r="AK60" s="162">
        <v>142.6</v>
      </c>
      <c r="AL60" s="162">
        <v>142.6</v>
      </c>
      <c r="AM60" s="162"/>
      <c r="AN60" s="162"/>
      <c r="AO60" s="162">
        <v>95.1</v>
      </c>
      <c r="AP60" s="162">
        <v>95.1</v>
      </c>
      <c r="AQ60" s="161">
        <f t="shared" si="51"/>
        <v>0</v>
      </c>
      <c r="AR60" s="161"/>
      <c r="AS60" s="161"/>
      <c r="AT60" s="161"/>
      <c r="AU60" s="161"/>
      <c r="AV60" s="162">
        <f t="shared" si="52"/>
        <v>0</v>
      </c>
      <c r="AW60" s="153"/>
      <c r="AX60" s="153"/>
      <c r="AY60" s="153"/>
      <c r="AZ60" s="153"/>
      <c r="BA60" s="161">
        <f t="shared" si="53"/>
        <v>0</v>
      </c>
      <c r="BB60" s="161"/>
      <c r="BC60" s="161"/>
      <c r="BD60" s="161"/>
      <c r="BE60" s="155"/>
      <c r="BF60" s="161">
        <f>BG60+BH60+BI60+BJ60</f>
        <v>0</v>
      </c>
      <c r="BG60" s="161"/>
      <c r="BH60" s="161"/>
      <c r="BI60" s="161"/>
      <c r="BJ60" s="155"/>
      <c r="BK60" s="162">
        <f t="shared" si="56"/>
        <v>0</v>
      </c>
      <c r="BL60" s="162">
        <f>BN60+BP60+BR60+BT60</f>
        <v>0</v>
      </c>
      <c r="BM60" s="162"/>
      <c r="BN60" s="162"/>
      <c r="BO60" s="162">
        <v>0</v>
      </c>
      <c r="BP60" s="162">
        <v>0</v>
      </c>
      <c r="BQ60" s="162"/>
      <c r="BR60" s="162"/>
      <c r="BS60" s="162">
        <v>0</v>
      </c>
      <c r="BT60" s="162">
        <v>0</v>
      </c>
      <c r="BU60" s="161">
        <f t="shared" si="37"/>
        <v>0</v>
      </c>
      <c r="BV60" s="161"/>
      <c r="BW60" s="161"/>
      <c r="BX60" s="161"/>
      <c r="BY60" s="161"/>
      <c r="BZ60" s="162">
        <f>CA60+CB60+CC60+CD60</f>
        <v>0</v>
      </c>
      <c r="CA60" s="153"/>
      <c r="CB60" s="153"/>
      <c r="CC60" s="153"/>
      <c r="CD60" s="153"/>
      <c r="CE60" s="161">
        <f>CF60+CG60+CH60+CI60</f>
        <v>0</v>
      </c>
      <c r="CF60" s="161"/>
      <c r="CG60" s="161"/>
      <c r="CH60" s="161"/>
      <c r="CI60" s="155"/>
      <c r="CJ60" s="161">
        <f>CK60+CL60+CM60+CN60</f>
        <v>0</v>
      </c>
      <c r="CK60" s="161"/>
      <c r="CL60" s="161"/>
      <c r="CM60" s="161"/>
      <c r="CN60" s="155"/>
      <c r="CO60" s="162">
        <f>CP60+CQ60+CR60+CS60</f>
        <v>237.7</v>
      </c>
      <c r="CP60" s="162"/>
      <c r="CQ60" s="162">
        <v>142.6</v>
      </c>
      <c r="CR60" s="162"/>
      <c r="CS60" s="162">
        <v>95.1</v>
      </c>
      <c r="CT60" s="161">
        <f t="shared" si="39"/>
        <v>0</v>
      </c>
      <c r="CU60" s="161"/>
      <c r="CV60" s="161"/>
      <c r="CW60" s="161"/>
      <c r="CX60" s="161"/>
      <c r="CY60" s="162">
        <f>CZ60+DA60+DB60+DC60</f>
        <v>0</v>
      </c>
      <c r="CZ60" s="153"/>
      <c r="DA60" s="153"/>
      <c r="DB60" s="153"/>
      <c r="DC60" s="153"/>
      <c r="DD60" s="162">
        <f>DE60+DF60+DG60+DH60</f>
        <v>0</v>
      </c>
      <c r="DE60" s="162"/>
      <c r="DF60" s="162">
        <v>0</v>
      </c>
      <c r="DG60" s="162"/>
      <c r="DH60" s="162">
        <v>0</v>
      </c>
      <c r="DI60" s="161">
        <f t="shared" si="41"/>
        <v>0</v>
      </c>
      <c r="DJ60" s="161"/>
      <c r="DK60" s="161"/>
      <c r="DL60" s="161"/>
      <c r="DM60" s="161"/>
      <c r="DN60" s="162">
        <f>DO60+DP60+DQ60+DR60</f>
        <v>0</v>
      </c>
      <c r="DO60" s="153"/>
      <c r="DP60" s="153"/>
      <c r="DQ60" s="153"/>
      <c r="DR60" s="153"/>
    </row>
    <row r="61" spans="1:122" ht="12.75" customHeight="1">
      <c r="A61" s="1279"/>
      <c r="B61" s="1236"/>
      <c r="C61" s="1096"/>
      <c r="D61" s="1244"/>
      <c r="E61" s="1244"/>
      <c r="F61" s="59"/>
      <c r="G61" s="59"/>
      <c r="H61" s="59"/>
      <c r="I61" s="59"/>
      <c r="J61" s="59"/>
      <c r="K61" s="59"/>
      <c r="L61" s="59"/>
      <c r="M61" s="1257"/>
      <c r="N61" s="60"/>
      <c r="O61" s="60"/>
      <c r="P61" s="59"/>
      <c r="Q61" s="59"/>
      <c r="R61" s="59"/>
      <c r="S61" s="59"/>
      <c r="T61" s="59"/>
      <c r="U61" s="59"/>
      <c r="V61" s="59"/>
      <c r="W61" s="1096"/>
      <c r="X61" s="1244"/>
      <c r="Y61" s="1244"/>
      <c r="Z61" s="1312"/>
      <c r="AA61" s="1306"/>
      <c r="AB61" s="1306"/>
      <c r="AC61" s="18"/>
      <c r="AD61" s="12" t="s">
        <v>154</v>
      </c>
      <c r="AE61" s="18" t="s">
        <v>446</v>
      </c>
      <c r="AF61" s="18" t="s">
        <v>399</v>
      </c>
      <c r="AG61" s="162">
        <f t="shared" si="50"/>
        <v>0</v>
      </c>
      <c r="AH61" s="162"/>
      <c r="AI61" s="162"/>
      <c r="AJ61" s="162"/>
      <c r="AK61" s="162"/>
      <c r="AL61" s="162"/>
      <c r="AM61" s="162"/>
      <c r="AN61" s="162"/>
      <c r="AO61" s="162">
        <v>0</v>
      </c>
      <c r="AP61" s="162"/>
      <c r="AQ61" s="161"/>
      <c r="AR61" s="161"/>
      <c r="AS61" s="161"/>
      <c r="AT61" s="161"/>
      <c r="AU61" s="161"/>
      <c r="AV61" s="162"/>
      <c r="AW61" s="153"/>
      <c r="AX61" s="153"/>
      <c r="AY61" s="153"/>
      <c r="AZ61" s="153"/>
      <c r="BA61" s="161"/>
      <c r="BB61" s="161"/>
      <c r="BC61" s="161"/>
      <c r="BD61" s="161"/>
      <c r="BE61" s="155"/>
      <c r="BF61" s="161"/>
      <c r="BG61" s="161"/>
      <c r="BH61" s="161"/>
      <c r="BI61" s="161"/>
      <c r="BJ61" s="155"/>
      <c r="BK61" s="162">
        <f t="shared" si="56"/>
        <v>0</v>
      </c>
      <c r="BL61" s="162"/>
      <c r="BM61" s="162"/>
      <c r="BN61" s="162"/>
      <c r="BO61" s="162"/>
      <c r="BP61" s="162"/>
      <c r="BQ61" s="162"/>
      <c r="BR61" s="162"/>
      <c r="BS61" s="162">
        <v>0</v>
      </c>
      <c r="BT61" s="162"/>
      <c r="BU61" s="161"/>
      <c r="BV61" s="161"/>
      <c r="BW61" s="161"/>
      <c r="BX61" s="161"/>
      <c r="BY61" s="161"/>
      <c r="BZ61" s="162"/>
      <c r="CA61" s="153"/>
      <c r="CB61" s="153"/>
      <c r="CC61" s="153"/>
      <c r="CD61" s="153"/>
      <c r="CE61" s="161"/>
      <c r="CF61" s="161"/>
      <c r="CG61" s="161"/>
      <c r="CH61" s="161"/>
      <c r="CI61" s="155"/>
      <c r="CJ61" s="161"/>
      <c r="CK61" s="161"/>
      <c r="CL61" s="161"/>
      <c r="CM61" s="161"/>
      <c r="CN61" s="155"/>
      <c r="CO61" s="162"/>
      <c r="CP61" s="162"/>
      <c r="CQ61" s="162"/>
      <c r="CR61" s="162"/>
      <c r="CS61" s="162"/>
      <c r="CT61" s="161"/>
      <c r="CU61" s="161"/>
      <c r="CV61" s="161"/>
      <c r="CW61" s="161"/>
      <c r="CX61" s="161"/>
      <c r="CY61" s="162"/>
      <c r="CZ61" s="153"/>
      <c r="DA61" s="153"/>
      <c r="DB61" s="153"/>
      <c r="DC61" s="153"/>
      <c r="DD61" s="162"/>
      <c r="DE61" s="162"/>
      <c r="DF61" s="162"/>
      <c r="DG61" s="162"/>
      <c r="DH61" s="162"/>
      <c r="DI61" s="161"/>
      <c r="DJ61" s="161"/>
      <c r="DK61" s="161"/>
      <c r="DL61" s="161"/>
      <c r="DM61" s="161"/>
      <c r="DN61" s="162"/>
      <c r="DO61" s="153"/>
      <c r="DP61" s="153"/>
      <c r="DQ61" s="153"/>
      <c r="DR61" s="153"/>
    </row>
    <row r="62" spans="1:122" ht="18" customHeight="1">
      <c r="A62" s="1279"/>
      <c r="B62" s="1236"/>
      <c r="C62" s="1097"/>
      <c r="D62" s="1244"/>
      <c r="E62" s="1244"/>
      <c r="F62" s="59"/>
      <c r="G62" s="59"/>
      <c r="H62" s="59"/>
      <c r="I62" s="59"/>
      <c r="J62" s="59"/>
      <c r="K62" s="59"/>
      <c r="L62" s="59"/>
      <c r="M62" s="1258"/>
      <c r="N62" s="60"/>
      <c r="O62" s="60"/>
      <c r="P62" s="59"/>
      <c r="Q62" s="59"/>
      <c r="R62" s="59"/>
      <c r="S62" s="59"/>
      <c r="T62" s="59"/>
      <c r="U62" s="59"/>
      <c r="V62" s="59"/>
      <c r="W62" s="1097"/>
      <c r="X62" s="1244"/>
      <c r="Y62" s="1244"/>
      <c r="Z62" s="1313"/>
      <c r="AA62" s="1307"/>
      <c r="AB62" s="1307"/>
      <c r="AC62" s="18"/>
      <c r="AD62" s="18"/>
      <c r="AE62" s="18"/>
      <c r="AF62" s="18"/>
      <c r="AG62" s="162">
        <f t="shared" si="50"/>
        <v>525.9</v>
      </c>
      <c r="AH62" s="162">
        <f t="shared" si="50"/>
        <v>448.9</v>
      </c>
      <c r="AI62" s="162"/>
      <c r="AJ62" s="162"/>
      <c r="AK62" s="162">
        <f>SUM(AK55:AK61)</f>
        <v>142.6</v>
      </c>
      <c r="AL62" s="162">
        <f>SUM(AL55:AL61)</f>
        <v>142.6</v>
      </c>
      <c r="AM62" s="162"/>
      <c r="AN62" s="162"/>
      <c r="AO62" s="162">
        <f>SUM(AO55:AO61)</f>
        <v>383.29999999999995</v>
      </c>
      <c r="AP62" s="162">
        <f>SUM(AP55:AP61)</f>
        <v>306.29999999999995</v>
      </c>
      <c r="AQ62" s="161">
        <f t="shared" si="51"/>
        <v>648.20000000000005</v>
      </c>
      <c r="AR62" s="161"/>
      <c r="AS62" s="161"/>
      <c r="AT62" s="161"/>
      <c r="AU62" s="161">
        <f>SUM(AU55:AU60)</f>
        <v>648.20000000000005</v>
      </c>
      <c r="AV62" s="162">
        <f t="shared" si="52"/>
        <v>260.5</v>
      </c>
      <c r="AW62" s="153"/>
      <c r="AX62" s="153"/>
      <c r="AY62" s="153"/>
      <c r="AZ62" s="153">
        <f>SUM(AZ55:AZ60)</f>
        <v>260.5</v>
      </c>
      <c r="BA62" s="161">
        <f t="shared" si="53"/>
        <v>205</v>
      </c>
      <c r="BB62" s="161"/>
      <c r="BC62" s="161"/>
      <c r="BD62" s="161"/>
      <c r="BE62" s="155">
        <f>SUM(BE55:BE60)</f>
        <v>205</v>
      </c>
      <c r="BF62" s="161">
        <f t="shared" ref="BF62:BF76" si="57">BG62+BH62+BI62+BJ62</f>
        <v>205</v>
      </c>
      <c r="BG62" s="161"/>
      <c r="BH62" s="161"/>
      <c r="BI62" s="161"/>
      <c r="BJ62" s="155">
        <f>SUM(BJ55:BJ60)</f>
        <v>205</v>
      </c>
      <c r="BK62" s="162">
        <f t="shared" si="56"/>
        <v>288.2</v>
      </c>
      <c r="BL62" s="162">
        <f>BN62+BP62+BR62+BT62</f>
        <v>211.2</v>
      </c>
      <c r="BM62" s="162"/>
      <c r="BN62" s="162"/>
      <c r="BO62" s="162">
        <f>SUM(BO55:BO61)</f>
        <v>0</v>
      </c>
      <c r="BP62" s="162">
        <f>SUM(BP55:BP61)</f>
        <v>0</v>
      </c>
      <c r="BQ62" s="162"/>
      <c r="BR62" s="162"/>
      <c r="BS62" s="162">
        <f>SUM(BS55:BS61)</f>
        <v>288.2</v>
      </c>
      <c r="BT62" s="162">
        <f>SUM(BT55:BT61)</f>
        <v>211.2</v>
      </c>
      <c r="BU62" s="161">
        <f t="shared" ref="BU62:BU78" si="58">BV62+BW62+BX62+BY62</f>
        <v>243.2</v>
      </c>
      <c r="BV62" s="161"/>
      <c r="BW62" s="161"/>
      <c r="BX62" s="161"/>
      <c r="BY62" s="161">
        <f>SUM(BY55:BY60)</f>
        <v>243.2</v>
      </c>
      <c r="BZ62" s="162">
        <f t="shared" ref="BZ62:BZ76" si="59">CA62+CB62+CC62+CD62</f>
        <v>260.5</v>
      </c>
      <c r="CA62" s="153"/>
      <c r="CB62" s="153"/>
      <c r="CC62" s="153"/>
      <c r="CD62" s="153">
        <f>SUM(CD55:CD60)</f>
        <v>260.5</v>
      </c>
      <c r="CE62" s="161">
        <f t="shared" ref="CE62:CE76" si="60">CF62+CG62+CH62+CI62</f>
        <v>205</v>
      </c>
      <c r="CF62" s="161"/>
      <c r="CG62" s="161"/>
      <c r="CH62" s="161"/>
      <c r="CI62" s="155">
        <f>SUM(CI55:CI60)</f>
        <v>205</v>
      </c>
      <c r="CJ62" s="161">
        <f t="shared" ref="CJ62:CJ76" si="61">CK62+CL62+CM62+CN62</f>
        <v>205</v>
      </c>
      <c r="CK62" s="161"/>
      <c r="CL62" s="161"/>
      <c r="CM62" s="161"/>
      <c r="CN62" s="155">
        <f>SUM(CN55:CN60)</f>
        <v>205</v>
      </c>
      <c r="CO62" s="162">
        <f>CP62+CQ62+CR62+CS62</f>
        <v>448.9</v>
      </c>
      <c r="CP62" s="162"/>
      <c r="CQ62" s="162">
        <f>SUM(CQ55:CQ61)</f>
        <v>142.6</v>
      </c>
      <c r="CR62" s="162"/>
      <c r="CS62" s="162">
        <f>SUM(CS55:CS61)</f>
        <v>306.29999999999995</v>
      </c>
      <c r="CT62" s="161">
        <f t="shared" ref="CT62:CT78" si="62">CU62+CV62+CW62+CX62</f>
        <v>648.20000000000005</v>
      </c>
      <c r="CU62" s="161"/>
      <c r="CV62" s="161"/>
      <c r="CW62" s="161"/>
      <c r="CX62" s="161">
        <f>SUM(CX55:CX60)</f>
        <v>648.20000000000005</v>
      </c>
      <c r="CY62" s="162">
        <f t="shared" ref="CY62:CY76" si="63">CZ62+DA62+DB62+DC62</f>
        <v>260.5</v>
      </c>
      <c r="CZ62" s="153"/>
      <c r="DA62" s="153"/>
      <c r="DB62" s="153"/>
      <c r="DC62" s="153">
        <f>SUM(DC55:DC60)</f>
        <v>260.5</v>
      </c>
      <c r="DD62" s="162">
        <f>DE62+DF62+DG62+DH62</f>
        <v>211.2</v>
      </c>
      <c r="DE62" s="162"/>
      <c r="DF62" s="162">
        <f>SUM(DF55:DF61)</f>
        <v>0</v>
      </c>
      <c r="DG62" s="162"/>
      <c r="DH62" s="162">
        <f>SUM(DH55:DH61)</f>
        <v>211.2</v>
      </c>
      <c r="DI62" s="161">
        <f t="shared" ref="DI62:DI78" si="64">DJ62+DK62+DL62+DM62</f>
        <v>243.2</v>
      </c>
      <c r="DJ62" s="161"/>
      <c r="DK62" s="161"/>
      <c r="DL62" s="161"/>
      <c r="DM62" s="161">
        <f>SUM(DM55:DM60)</f>
        <v>243.2</v>
      </c>
      <c r="DN62" s="162">
        <f t="shared" ref="DN62:DN76" si="65">DO62+DP62+DQ62+DR62</f>
        <v>260.5</v>
      </c>
      <c r="DO62" s="153"/>
      <c r="DP62" s="153"/>
      <c r="DQ62" s="153"/>
      <c r="DR62" s="153">
        <f>SUM(DR55:DR60)</f>
        <v>260.5</v>
      </c>
    </row>
    <row r="63" spans="1:122" ht="0.75" customHeight="1">
      <c r="A63" s="1280"/>
      <c r="B63" s="1237"/>
      <c r="C63" s="66"/>
      <c r="D63" s="66"/>
      <c r="E63" s="66"/>
      <c r="F63" s="66"/>
      <c r="G63" s="66"/>
      <c r="H63" s="66"/>
      <c r="I63" s="66"/>
      <c r="J63" s="66"/>
      <c r="K63" s="66"/>
      <c r="L63" s="66"/>
      <c r="M63" s="64" t="s">
        <v>50</v>
      </c>
      <c r="N63" s="60" t="s">
        <v>424</v>
      </c>
      <c r="O63" s="60" t="s">
        <v>74</v>
      </c>
      <c r="P63" s="66" t="s">
        <v>103</v>
      </c>
      <c r="Q63" s="66"/>
      <c r="R63" s="66"/>
      <c r="S63" s="66"/>
      <c r="T63" s="66"/>
      <c r="U63" s="66"/>
      <c r="V63" s="66"/>
      <c r="W63" s="66"/>
      <c r="X63" s="66"/>
      <c r="Y63" s="66"/>
      <c r="Z63" s="73" t="s">
        <v>52</v>
      </c>
      <c r="AA63" s="73"/>
      <c r="AB63" s="73" t="s">
        <v>53</v>
      </c>
      <c r="AC63" s="12"/>
      <c r="AD63" s="12" t="s">
        <v>154</v>
      </c>
      <c r="AE63" s="12" t="s">
        <v>443</v>
      </c>
      <c r="AF63" s="12" t="s">
        <v>399</v>
      </c>
      <c r="AG63" s="162">
        <f t="shared" si="50"/>
        <v>0</v>
      </c>
      <c r="AH63" s="162"/>
      <c r="AI63" s="153"/>
      <c r="AJ63" s="153"/>
      <c r="AK63" s="153"/>
      <c r="AL63" s="153"/>
      <c r="AM63" s="153"/>
      <c r="AN63" s="153"/>
      <c r="AO63" s="153">
        <v>0</v>
      </c>
      <c r="AP63" s="162"/>
      <c r="AQ63" s="161">
        <f t="shared" si="51"/>
        <v>0</v>
      </c>
      <c r="AR63" s="155"/>
      <c r="AS63" s="155"/>
      <c r="AT63" s="155"/>
      <c r="AU63" s="155"/>
      <c r="AV63" s="162">
        <f t="shared" si="52"/>
        <v>0</v>
      </c>
      <c r="AW63" s="153"/>
      <c r="AX63" s="153"/>
      <c r="AY63" s="153"/>
      <c r="AZ63" s="153"/>
      <c r="BA63" s="161">
        <f t="shared" si="53"/>
        <v>0</v>
      </c>
      <c r="BB63" s="123"/>
      <c r="BC63" s="123"/>
      <c r="BD63" s="123"/>
      <c r="BE63" s="123"/>
      <c r="BF63" s="161">
        <f t="shared" si="57"/>
        <v>0</v>
      </c>
      <c r="BG63" s="123"/>
      <c r="BH63" s="123"/>
      <c r="BI63" s="123"/>
      <c r="BJ63" s="123"/>
      <c r="BK63" s="162">
        <f t="shared" si="56"/>
        <v>0</v>
      </c>
      <c r="BL63" s="162"/>
      <c r="BM63" s="153"/>
      <c r="BN63" s="153"/>
      <c r="BO63" s="153"/>
      <c r="BP63" s="153"/>
      <c r="BQ63" s="153"/>
      <c r="BR63" s="153"/>
      <c r="BS63" s="153">
        <v>0</v>
      </c>
      <c r="BT63" s="162"/>
      <c r="BU63" s="161">
        <f t="shared" si="58"/>
        <v>0</v>
      </c>
      <c r="BV63" s="155"/>
      <c r="BW63" s="155"/>
      <c r="BX63" s="155"/>
      <c r="BY63" s="155"/>
      <c r="BZ63" s="162">
        <f t="shared" si="59"/>
        <v>0</v>
      </c>
      <c r="CA63" s="153"/>
      <c r="CB63" s="153"/>
      <c r="CC63" s="153"/>
      <c r="CD63" s="153"/>
      <c r="CE63" s="161">
        <f t="shared" si="60"/>
        <v>0</v>
      </c>
      <c r="CF63" s="123"/>
      <c r="CG63" s="123"/>
      <c r="CH63" s="123"/>
      <c r="CI63" s="123"/>
      <c r="CJ63" s="161">
        <f t="shared" si="61"/>
        <v>0</v>
      </c>
      <c r="CK63" s="123"/>
      <c r="CL63" s="123"/>
      <c r="CM63" s="123"/>
      <c r="CN63" s="123"/>
      <c r="CO63" s="162"/>
      <c r="CP63" s="153"/>
      <c r="CQ63" s="153"/>
      <c r="CR63" s="153"/>
      <c r="CS63" s="162"/>
      <c r="CT63" s="161">
        <f t="shared" si="62"/>
        <v>0</v>
      </c>
      <c r="CU63" s="155"/>
      <c r="CV63" s="155"/>
      <c r="CW63" s="155"/>
      <c r="CX63" s="155"/>
      <c r="CY63" s="162">
        <f t="shared" si="63"/>
        <v>0</v>
      </c>
      <c r="CZ63" s="153"/>
      <c r="DA63" s="153"/>
      <c r="DB63" s="153"/>
      <c r="DC63" s="153"/>
      <c r="DD63" s="162"/>
      <c r="DE63" s="153"/>
      <c r="DF63" s="153"/>
      <c r="DG63" s="153"/>
      <c r="DH63" s="162"/>
      <c r="DI63" s="161">
        <f t="shared" si="64"/>
        <v>0</v>
      </c>
      <c r="DJ63" s="155"/>
      <c r="DK63" s="155"/>
      <c r="DL63" s="155"/>
      <c r="DM63" s="155"/>
      <c r="DN63" s="162">
        <f t="shared" si="65"/>
        <v>0</v>
      </c>
      <c r="DO63" s="153"/>
      <c r="DP63" s="153"/>
      <c r="DQ63" s="153"/>
      <c r="DR63" s="153"/>
    </row>
    <row r="64" spans="1:122" ht="28.5" hidden="1" customHeight="1">
      <c r="A64" s="113"/>
      <c r="B64" s="14"/>
      <c r="C64" s="66"/>
      <c r="D64" s="66"/>
      <c r="E64" s="66"/>
      <c r="F64" s="66"/>
      <c r="G64" s="66"/>
      <c r="H64" s="66"/>
      <c r="I64" s="66"/>
      <c r="J64" s="66"/>
      <c r="K64" s="66"/>
      <c r="L64" s="66"/>
      <c r="M64" s="66"/>
      <c r="N64" s="66"/>
      <c r="O64" s="66"/>
      <c r="P64" s="66"/>
      <c r="Q64" s="59"/>
      <c r="R64" s="59"/>
      <c r="S64" s="59"/>
      <c r="T64" s="59"/>
      <c r="U64" s="59"/>
      <c r="V64" s="59"/>
      <c r="W64" s="59"/>
      <c r="X64" s="66"/>
      <c r="Y64" s="66"/>
      <c r="Z64" s="66"/>
      <c r="AA64" s="66"/>
      <c r="AB64" s="66"/>
      <c r="AC64" s="12"/>
      <c r="AD64" s="12"/>
      <c r="AE64" s="12"/>
      <c r="AF64" s="12"/>
      <c r="AG64" s="162">
        <f t="shared" si="50"/>
        <v>0</v>
      </c>
      <c r="AH64" s="162"/>
      <c r="AI64" s="153"/>
      <c r="AJ64" s="153"/>
      <c r="AK64" s="153"/>
      <c r="AL64" s="153"/>
      <c r="AM64" s="153"/>
      <c r="AN64" s="153"/>
      <c r="AO64" s="153"/>
      <c r="AP64" s="162"/>
      <c r="AQ64" s="161">
        <f t="shared" si="51"/>
        <v>0</v>
      </c>
      <c r="AR64" s="163"/>
      <c r="AS64" s="163"/>
      <c r="AT64" s="163"/>
      <c r="AU64" s="155"/>
      <c r="AV64" s="162">
        <f t="shared" si="52"/>
        <v>0</v>
      </c>
      <c r="AW64" s="164"/>
      <c r="AX64" s="164"/>
      <c r="AY64" s="164"/>
      <c r="AZ64" s="165"/>
      <c r="BA64" s="161">
        <f t="shared" si="53"/>
        <v>0</v>
      </c>
      <c r="BB64" s="166"/>
      <c r="BC64" s="166"/>
      <c r="BD64" s="166"/>
      <c r="BE64" s="166"/>
      <c r="BF64" s="161">
        <f t="shared" si="57"/>
        <v>0</v>
      </c>
      <c r="BG64" s="166"/>
      <c r="BH64" s="166"/>
      <c r="BI64" s="166"/>
      <c r="BJ64" s="166"/>
      <c r="BK64" s="162">
        <f t="shared" si="56"/>
        <v>0</v>
      </c>
      <c r="BL64" s="162"/>
      <c r="BM64" s="153"/>
      <c r="BN64" s="153"/>
      <c r="BO64" s="153"/>
      <c r="BP64" s="153"/>
      <c r="BQ64" s="153"/>
      <c r="BR64" s="153"/>
      <c r="BS64" s="153"/>
      <c r="BT64" s="162"/>
      <c r="BU64" s="161">
        <f t="shared" si="58"/>
        <v>0</v>
      </c>
      <c r="BV64" s="163"/>
      <c r="BW64" s="163"/>
      <c r="BX64" s="163"/>
      <c r="BY64" s="155"/>
      <c r="BZ64" s="162">
        <f t="shared" si="59"/>
        <v>0</v>
      </c>
      <c r="CA64" s="164"/>
      <c r="CB64" s="164"/>
      <c r="CC64" s="164"/>
      <c r="CD64" s="165"/>
      <c r="CE64" s="161">
        <f t="shared" si="60"/>
        <v>0</v>
      </c>
      <c r="CF64" s="166"/>
      <c r="CG64" s="166"/>
      <c r="CH64" s="166"/>
      <c r="CI64" s="166"/>
      <c r="CJ64" s="161">
        <f t="shared" si="61"/>
        <v>0</v>
      </c>
      <c r="CK64" s="166"/>
      <c r="CL64" s="166"/>
      <c r="CM64" s="166"/>
      <c r="CN64" s="166"/>
      <c r="CO64" s="162"/>
      <c r="CP64" s="153"/>
      <c r="CQ64" s="153"/>
      <c r="CR64" s="153"/>
      <c r="CS64" s="162"/>
      <c r="CT64" s="161">
        <f t="shared" si="62"/>
        <v>0</v>
      </c>
      <c r="CU64" s="163"/>
      <c r="CV64" s="163"/>
      <c r="CW64" s="163"/>
      <c r="CX64" s="155"/>
      <c r="CY64" s="162">
        <f t="shared" si="63"/>
        <v>0</v>
      </c>
      <c r="CZ64" s="164"/>
      <c r="DA64" s="164"/>
      <c r="DB64" s="164"/>
      <c r="DC64" s="165"/>
      <c r="DD64" s="162"/>
      <c r="DE64" s="153"/>
      <c r="DF64" s="153"/>
      <c r="DG64" s="153"/>
      <c r="DH64" s="162"/>
      <c r="DI64" s="161">
        <f t="shared" si="64"/>
        <v>0</v>
      </c>
      <c r="DJ64" s="163"/>
      <c r="DK64" s="163"/>
      <c r="DL64" s="163"/>
      <c r="DM64" s="155"/>
      <c r="DN64" s="162">
        <f t="shared" si="65"/>
        <v>0</v>
      </c>
      <c r="DO64" s="164"/>
      <c r="DP64" s="164"/>
      <c r="DQ64" s="164"/>
      <c r="DR64" s="165"/>
    </row>
    <row r="65" spans="1:122" ht="36" hidden="1" customHeight="1">
      <c r="A65" s="113" t="s">
        <v>116</v>
      </c>
      <c r="B65" s="14">
        <v>6519</v>
      </c>
      <c r="C65" s="58" t="s">
        <v>124</v>
      </c>
      <c r="D65" s="58" t="s">
        <v>99</v>
      </c>
      <c r="E65" s="58" t="s">
        <v>125</v>
      </c>
      <c r="F65" s="66"/>
      <c r="G65" s="66"/>
      <c r="H65" s="66"/>
      <c r="I65" s="66"/>
      <c r="J65" s="66"/>
      <c r="K65" s="66"/>
      <c r="L65" s="66"/>
      <c r="M65" s="74" t="s">
        <v>50</v>
      </c>
      <c r="N65" s="60" t="s">
        <v>424</v>
      </c>
      <c r="O65" s="60" t="s">
        <v>74</v>
      </c>
      <c r="P65" s="66" t="s">
        <v>103</v>
      </c>
      <c r="Q65" s="59"/>
      <c r="R65" s="59"/>
      <c r="S65" s="59"/>
      <c r="T65" s="59"/>
      <c r="U65" s="59"/>
      <c r="V65" s="59"/>
      <c r="W65" s="58" t="s">
        <v>45</v>
      </c>
      <c r="X65" s="58" t="s">
        <v>495</v>
      </c>
      <c r="Y65" s="58" t="s">
        <v>46</v>
      </c>
      <c r="Z65" s="73" t="s">
        <v>52</v>
      </c>
      <c r="AA65" s="73"/>
      <c r="AB65" s="73" t="s">
        <v>53</v>
      </c>
      <c r="AC65" s="12"/>
      <c r="AD65" s="12" t="s">
        <v>154</v>
      </c>
      <c r="AE65" s="18" t="s">
        <v>446</v>
      </c>
      <c r="AF65" s="18" t="s">
        <v>399</v>
      </c>
      <c r="AG65" s="162">
        <f t="shared" si="50"/>
        <v>0</v>
      </c>
      <c r="AH65" s="162"/>
      <c r="AI65" s="153"/>
      <c r="AJ65" s="153"/>
      <c r="AK65" s="153"/>
      <c r="AL65" s="153"/>
      <c r="AM65" s="153"/>
      <c r="AN65" s="153"/>
      <c r="AO65" s="153"/>
      <c r="AP65" s="162"/>
      <c r="AQ65" s="161">
        <f t="shared" si="51"/>
        <v>0</v>
      </c>
      <c r="AR65" s="155"/>
      <c r="AS65" s="155"/>
      <c r="AT65" s="155"/>
      <c r="AU65" s="155"/>
      <c r="AV65" s="162">
        <f t="shared" si="52"/>
        <v>0</v>
      </c>
      <c r="AW65" s="153"/>
      <c r="AX65" s="153"/>
      <c r="AY65" s="153"/>
      <c r="AZ65" s="153"/>
      <c r="BA65" s="161">
        <f t="shared" si="53"/>
        <v>0</v>
      </c>
      <c r="BB65" s="123"/>
      <c r="BC65" s="123"/>
      <c r="BD65" s="123"/>
      <c r="BE65" s="123"/>
      <c r="BF65" s="161">
        <f t="shared" si="57"/>
        <v>0</v>
      </c>
      <c r="BG65" s="123"/>
      <c r="BH65" s="123"/>
      <c r="BI65" s="123"/>
      <c r="BJ65" s="123"/>
      <c r="BK65" s="162">
        <f t="shared" si="56"/>
        <v>0</v>
      </c>
      <c r="BL65" s="162"/>
      <c r="BM65" s="153"/>
      <c r="BN65" s="153"/>
      <c r="BO65" s="153"/>
      <c r="BP65" s="153"/>
      <c r="BQ65" s="153"/>
      <c r="BR65" s="153"/>
      <c r="BS65" s="153"/>
      <c r="BT65" s="162"/>
      <c r="BU65" s="161">
        <f t="shared" si="58"/>
        <v>0</v>
      </c>
      <c r="BV65" s="155"/>
      <c r="BW65" s="155"/>
      <c r="BX65" s="155"/>
      <c r="BY65" s="155"/>
      <c r="BZ65" s="162">
        <f t="shared" si="59"/>
        <v>0</v>
      </c>
      <c r="CA65" s="153"/>
      <c r="CB65" s="153"/>
      <c r="CC65" s="153"/>
      <c r="CD65" s="153"/>
      <c r="CE65" s="161">
        <f t="shared" si="60"/>
        <v>0</v>
      </c>
      <c r="CF65" s="123"/>
      <c r="CG65" s="123"/>
      <c r="CH65" s="123"/>
      <c r="CI65" s="123"/>
      <c r="CJ65" s="161">
        <f t="shared" si="61"/>
        <v>0</v>
      </c>
      <c r="CK65" s="123"/>
      <c r="CL65" s="123"/>
      <c r="CM65" s="123"/>
      <c r="CN65" s="123"/>
      <c r="CO65" s="162"/>
      <c r="CP65" s="153"/>
      <c r="CQ65" s="153"/>
      <c r="CR65" s="153"/>
      <c r="CS65" s="162"/>
      <c r="CT65" s="161">
        <f t="shared" si="62"/>
        <v>0</v>
      </c>
      <c r="CU65" s="155"/>
      <c r="CV65" s="155"/>
      <c r="CW65" s="155"/>
      <c r="CX65" s="155"/>
      <c r="CY65" s="162">
        <f t="shared" si="63"/>
        <v>0</v>
      </c>
      <c r="CZ65" s="153"/>
      <c r="DA65" s="153"/>
      <c r="DB65" s="153"/>
      <c r="DC65" s="153"/>
      <c r="DD65" s="162"/>
      <c r="DE65" s="153"/>
      <c r="DF65" s="153"/>
      <c r="DG65" s="153"/>
      <c r="DH65" s="162"/>
      <c r="DI65" s="161">
        <f t="shared" si="64"/>
        <v>0</v>
      </c>
      <c r="DJ65" s="155"/>
      <c r="DK65" s="155"/>
      <c r="DL65" s="155"/>
      <c r="DM65" s="155"/>
      <c r="DN65" s="162">
        <f t="shared" si="65"/>
        <v>0</v>
      </c>
      <c r="DO65" s="153"/>
      <c r="DP65" s="153"/>
      <c r="DQ65" s="153"/>
      <c r="DR65" s="153"/>
    </row>
    <row r="66" spans="1:122" s="40" customFormat="1" ht="117.75" customHeight="1">
      <c r="A66" s="118" t="s">
        <v>165</v>
      </c>
      <c r="B66" s="33">
        <v>6600</v>
      </c>
      <c r="C66" s="75" t="s">
        <v>387</v>
      </c>
      <c r="D66" s="76" t="s">
        <v>387</v>
      </c>
      <c r="E66" s="76" t="s">
        <v>387</v>
      </c>
      <c r="F66" s="76" t="s">
        <v>387</v>
      </c>
      <c r="G66" s="76" t="s">
        <v>387</v>
      </c>
      <c r="H66" s="76" t="s">
        <v>387</v>
      </c>
      <c r="I66" s="76" t="s">
        <v>387</v>
      </c>
      <c r="J66" s="76" t="s">
        <v>387</v>
      </c>
      <c r="K66" s="76" t="s">
        <v>387</v>
      </c>
      <c r="L66" s="76" t="s">
        <v>387</v>
      </c>
      <c r="M66" s="76" t="s">
        <v>387</v>
      </c>
      <c r="N66" s="76" t="s">
        <v>387</v>
      </c>
      <c r="O66" s="76" t="s">
        <v>387</v>
      </c>
      <c r="P66" s="76" t="s">
        <v>387</v>
      </c>
      <c r="Q66" s="77" t="s">
        <v>387</v>
      </c>
      <c r="R66" s="77" t="s">
        <v>387</v>
      </c>
      <c r="S66" s="77" t="s">
        <v>387</v>
      </c>
      <c r="T66" s="77" t="s">
        <v>387</v>
      </c>
      <c r="U66" s="77" t="s">
        <v>387</v>
      </c>
      <c r="V66" s="77" t="s">
        <v>387</v>
      </c>
      <c r="W66" s="77" t="s">
        <v>387</v>
      </c>
      <c r="X66" s="76" t="s">
        <v>387</v>
      </c>
      <c r="Y66" s="76" t="s">
        <v>387</v>
      </c>
      <c r="Z66" s="76" t="s">
        <v>387</v>
      </c>
      <c r="AA66" s="76" t="s">
        <v>387</v>
      </c>
      <c r="AB66" s="76" t="s">
        <v>387</v>
      </c>
      <c r="AC66" s="38" t="s">
        <v>387</v>
      </c>
      <c r="AD66" s="38" t="s">
        <v>387</v>
      </c>
      <c r="AE66" s="38"/>
      <c r="AF66" s="38"/>
      <c r="AG66" s="168">
        <f t="shared" si="50"/>
        <v>4450.9000000000005</v>
      </c>
      <c r="AH66" s="168">
        <f t="shared" si="50"/>
        <v>4133.7</v>
      </c>
      <c r="AI66" s="157">
        <f>AI69+AI77+AI91+AI92+AI94+AI72+AI73+AI90+AI89+AI88+AI95</f>
        <v>0</v>
      </c>
      <c r="AJ66" s="157"/>
      <c r="AK66" s="157">
        <f t="shared" ref="AK66:AP66" si="66">AK69+AK77+AK91+AK92+AK94+AK72+AK73+AK90+AK89+AK95</f>
        <v>3260.8</v>
      </c>
      <c r="AL66" s="157">
        <f t="shared" si="66"/>
        <v>3260.8</v>
      </c>
      <c r="AM66" s="157">
        <f t="shared" si="66"/>
        <v>0</v>
      </c>
      <c r="AN66" s="157">
        <f t="shared" si="66"/>
        <v>0</v>
      </c>
      <c r="AO66" s="157">
        <f t="shared" si="66"/>
        <v>1190.1000000000001</v>
      </c>
      <c r="AP66" s="157">
        <f t="shared" si="66"/>
        <v>872.9</v>
      </c>
      <c r="AQ66" s="167">
        <f t="shared" si="51"/>
        <v>2671.2</v>
      </c>
      <c r="AR66" s="156">
        <f>AR69+AR77+AR91+AR92+AR94+AR72+AR73+AR90+AR89</f>
        <v>0</v>
      </c>
      <c r="AS66" s="156">
        <f>AS69+AS77+AS91+AS92+AS94+AS72+AS73+AS90+AS89</f>
        <v>1841</v>
      </c>
      <c r="AT66" s="156">
        <f>AT69+AT77+AT91+AT92+AT94+AT72+AT73+AT90+AT89</f>
        <v>0</v>
      </c>
      <c r="AU66" s="156">
        <f>AU69+AU77+AU91+AU92+AU94+AU72+AU73+AU90+AU89+AU93</f>
        <v>830.2</v>
      </c>
      <c r="AV66" s="168">
        <f>AW66+AX66+AY66+AZ66</f>
        <v>990.09999999999991</v>
      </c>
      <c r="AW66" s="157">
        <f>AW69+AW77+AW91+AW92+AW94+AW72+AW73+AW90+AW89</f>
        <v>0</v>
      </c>
      <c r="AX66" s="157">
        <f>AX69+AX77+AX91+AX92+AX94+AX72+AX73+AX90+AX89</f>
        <v>616.4</v>
      </c>
      <c r="AY66" s="157">
        <f>AY69+AY77+AY91+AY92+AY94+AY72+AY73+AY90+AY89</f>
        <v>0</v>
      </c>
      <c r="AZ66" s="157">
        <f>AZ69+AZ77+AZ91+AZ92+AZ94+AZ72+AZ73+AZ90+AZ89</f>
        <v>373.7</v>
      </c>
      <c r="BA66" s="167">
        <f t="shared" si="53"/>
        <v>988.59999999999991</v>
      </c>
      <c r="BB66" s="156">
        <f>BB69+BB77+BB91+BB92+BB94+BB72+BB73+BB90+BB89</f>
        <v>0</v>
      </c>
      <c r="BC66" s="156">
        <f>BC69+BC77+BC91+BC92+BC94+BC72+BC73+BC90+BC89</f>
        <v>614.9</v>
      </c>
      <c r="BD66" s="156">
        <f>BD69+BD77+BD91+BD92+BD94+BD72+BD73+BD90+BD89</f>
        <v>0</v>
      </c>
      <c r="BE66" s="156">
        <f>BE69+BE77+BE91+BE92+BE94+BE72+BE73+BE90+BE89</f>
        <v>373.7</v>
      </c>
      <c r="BF66" s="167">
        <f t="shared" si="57"/>
        <v>988.59999999999991</v>
      </c>
      <c r="BG66" s="156">
        <f>BG69+BG77+BG91+BG92+BG94+BG72+BG73+BG90+BG89</f>
        <v>0</v>
      </c>
      <c r="BH66" s="156">
        <f>BH69+BH77+BH91+BH92+BH94+BH72+BH73+BH90+BH89</f>
        <v>614.9</v>
      </c>
      <c r="BI66" s="156">
        <f>BI69+BI77+BI91+BI92+BI94+BI72+BI73+BI90+BI89</f>
        <v>0</v>
      </c>
      <c r="BJ66" s="156">
        <f>BJ69+BJ77+BJ91+BJ92+BJ94+BJ72+BJ73+BJ90+BJ89</f>
        <v>373.7</v>
      </c>
      <c r="BK66" s="168">
        <f t="shared" si="56"/>
        <v>1788.6</v>
      </c>
      <c r="BL66" s="168">
        <f>BN66+BP66+BR66+BT66</f>
        <v>1564.6999999999998</v>
      </c>
      <c r="BM66" s="157">
        <f>BM69+BM77+BM91+BM92+BM94+BM72+BM73+BM90+BM89+BM88+BM95</f>
        <v>0</v>
      </c>
      <c r="BN66" s="157"/>
      <c r="BO66" s="157">
        <f t="shared" ref="BO66:BT66" si="67">BO69+BO77+BO91+BO92+BO94+BO72+BO73+BO90+BO89+BO95</f>
        <v>851.3</v>
      </c>
      <c r="BP66" s="157">
        <f t="shared" si="67"/>
        <v>851.3</v>
      </c>
      <c r="BQ66" s="157">
        <f t="shared" si="67"/>
        <v>0</v>
      </c>
      <c r="BR66" s="157">
        <f t="shared" si="67"/>
        <v>0</v>
      </c>
      <c r="BS66" s="157">
        <f t="shared" si="67"/>
        <v>937.30000000000007</v>
      </c>
      <c r="BT66" s="157">
        <f t="shared" si="67"/>
        <v>713.4</v>
      </c>
      <c r="BU66" s="167">
        <f t="shared" si="58"/>
        <v>2671.2</v>
      </c>
      <c r="BV66" s="156">
        <f>BV69+BV77+BV91+BV92+BV94+BV72+BV73+BV90+BV89</f>
        <v>0</v>
      </c>
      <c r="BW66" s="156">
        <f>BW69+BW77+BW91+BW92+BW94+BW72+BW73+BW90+BW89</f>
        <v>1841</v>
      </c>
      <c r="BX66" s="156">
        <f>BX69+BX77+BX91+BX92+BX94+BX72+BX73+BX90+BX89</f>
        <v>0</v>
      </c>
      <c r="BY66" s="156">
        <f>BY69+BY77+BY91+BY92+BY94+BY72+BY73+BY90+BY89+BY93</f>
        <v>830.2</v>
      </c>
      <c r="BZ66" s="168">
        <f t="shared" si="59"/>
        <v>990.09999999999991</v>
      </c>
      <c r="CA66" s="157">
        <f>CA69+CA77+CA91+CA92+CA94+CA72+CA73+CA90+CA89</f>
        <v>0</v>
      </c>
      <c r="CB66" s="157">
        <f>CB69+CB77+CB91+CB92+CB94+CB72+CB73+CB90+CB89</f>
        <v>616.4</v>
      </c>
      <c r="CC66" s="157">
        <f>CC69+CC77+CC91+CC92+CC94+CC72+CC73+CC90+CC89</f>
        <v>0</v>
      </c>
      <c r="CD66" s="157">
        <f>CD69+CD77+CD91+CD92+CD94+CD72+CD73+CD90+CD89</f>
        <v>373.7</v>
      </c>
      <c r="CE66" s="167">
        <f t="shared" si="60"/>
        <v>988.59999999999991</v>
      </c>
      <c r="CF66" s="156">
        <f>CF69+CF77+CF91+CF92+CF94+CF72+CF73+CF90+CF89</f>
        <v>0</v>
      </c>
      <c r="CG66" s="156">
        <f>CG69+CG77+CG91+CG92+CG94+CG72+CG73+CG90+CG89</f>
        <v>614.9</v>
      </c>
      <c r="CH66" s="156">
        <f>CH69+CH77+CH91+CH92+CH94+CH72+CH73+CH90+CH89</f>
        <v>0</v>
      </c>
      <c r="CI66" s="156">
        <f>CI69+CI77+CI91+CI92+CI94+CI72+CI73+CI90+CI89</f>
        <v>373.7</v>
      </c>
      <c r="CJ66" s="167">
        <f t="shared" si="61"/>
        <v>988.59999999999991</v>
      </c>
      <c r="CK66" s="156">
        <f>CK69+CK77+CK91+CK92+CK94+CK72+CK73+CK90+CK89</f>
        <v>0</v>
      </c>
      <c r="CL66" s="156">
        <f>CL69+CL77+CL91+CL92+CL94+CL72+CL73+CL90+CL89</f>
        <v>614.9</v>
      </c>
      <c r="CM66" s="156">
        <f>CM69+CM77+CM91+CM92+CM94+CM72+CM73+CM90+CM89</f>
        <v>0</v>
      </c>
      <c r="CN66" s="156">
        <f>CN69+CN77+CN91+CN92+CN94+CN72+CN73+CN90+CN89</f>
        <v>373.7</v>
      </c>
      <c r="CO66" s="168">
        <f>CP66+CQ66+CR66+CS66</f>
        <v>4133.7</v>
      </c>
      <c r="CP66" s="157"/>
      <c r="CQ66" s="157">
        <f>CQ69+CQ77+CQ91+CQ92+CQ94+CQ72+CQ73+CQ90+CQ89+CQ95</f>
        <v>3260.8</v>
      </c>
      <c r="CR66" s="157">
        <f>CR69+CR77+CR91+CR92+CR94+CR72+CR73+CR90+CR89+CR95</f>
        <v>0</v>
      </c>
      <c r="CS66" s="157">
        <f>CS69+CS77+CS91+CS92+CS94+CS72+CS73+CS90+CS89+CS95</f>
        <v>872.9</v>
      </c>
      <c r="CT66" s="167">
        <f t="shared" si="62"/>
        <v>2671.2</v>
      </c>
      <c r="CU66" s="156">
        <f>CU69+CU77+CU91+CU92+CU94+CU72+CU73+CU90+CU89</f>
        <v>0</v>
      </c>
      <c r="CV66" s="156">
        <f>CV69+CV77+CV91+CV92+CV94+CV72+CV73+CV90+CV89</f>
        <v>1841</v>
      </c>
      <c r="CW66" s="156">
        <f>CW69+CW77+CW91+CW92+CW94+CW72+CW73+CW90+CW89</f>
        <v>0</v>
      </c>
      <c r="CX66" s="156">
        <f>CX69+CX77+CX91+CX92+CX94+CX72+CX73+CX90+CX89+CX93</f>
        <v>830.2</v>
      </c>
      <c r="CY66" s="168">
        <f t="shared" si="63"/>
        <v>990.09999999999991</v>
      </c>
      <c r="CZ66" s="157">
        <f>CZ69+CZ77+CZ91+CZ92+CZ94+CZ72+CZ73+CZ90+CZ89</f>
        <v>0</v>
      </c>
      <c r="DA66" s="157">
        <f>DA69+DA77+DA91+DA92+DA94+DA72+DA73+DA90+DA89</f>
        <v>616.4</v>
      </c>
      <c r="DB66" s="157">
        <f>DB69+DB77+DB91+DB92+DB94+DB72+DB73+DB90+DB89</f>
        <v>0</v>
      </c>
      <c r="DC66" s="157">
        <f>DC69+DC77+DC91+DC92+DC94+DC72+DC73+DC90+DC89</f>
        <v>373.7</v>
      </c>
      <c r="DD66" s="168">
        <f>DE66+DF66+DG66+DH66</f>
        <v>1564.6999999999998</v>
      </c>
      <c r="DE66" s="157"/>
      <c r="DF66" s="157">
        <f>DF69+DF77+DF91+DF92+DF94+DF72+DF73+DF90+DF89+DF95</f>
        <v>851.3</v>
      </c>
      <c r="DG66" s="157">
        <f>DG69+DG77+DG91+DG92+DG94+DG72+DG73+DG90+DG89+DG95</f>
        <v>0</v>
      </c>
      <c r="DH66" s="157">
        <f>DH69+DH77+DH91+DH92+DH94+DH72+DH73+DH90+DH89+DH95</f>
        <v>713.4</v>
      </c>
      <c r="DI66" s="167">
        <f t="shared" si="64"/>
        <v>2671.2</v>
      </c>
      <c r="DJ66" s="156">
        <f>DJ69+DJ77+DJ91+DJ92+DJ94+DJ72+DJ73+DJ90+DJ89</f>
        <v>0</v>
      </c>
      <c r="DK66" s="156">
        <f>DK69+DK77+DK91+DK92+DK94+DK72+DK73+DK90+DK89</f>
        <v>1841</v>
      </c>
      <c r="DL66" s="156">
        <f>DL69+DL77+DL91+DL92+DL94+DL72+DL73+DL90+DL89</f>
        <v>0</v>
      </c>
      <c r="DM66" s="156">
        <f>DM69+DM77+DM91+DM92+DM94+DM72+DM73+DM90+DM89+DM93</f>
        <v>830.2</v>
      </c>
      <c r="DN66" s="168">
        <f t="shared" si="65"/>
        <v>990.09999999999991</v>
      </c>
      <c r="DO66" s="157">
        <f>DO69+DO77+DO91+DO92+DO94+DO72+DO73+DO90+DO89</f>
        <v>0</v>
      </c>
      <c r="DP66" s="157">
        <f>DP69+DP77+DP91+DP92+DP94+DP72+DP73+DP90+DP89</f>
        <v>616.4</v>
      </c>
      <c r="DQ66" s="157">
        <f>DQ69+DQ77+DQ91+DQ92+DQ94+DQ72+DQ73+DQ90+DQ89</f>
        <v>0</v>
      </c>
      <c r="DR66" s="157">
        <f>DR69+DR77+DR91+DR92+DR94+DR72+DR73+DR90+DR89</f>
        <v>373.7</v>
      </c>
    </row>
    <row r="67" spans="1:122" ht="0.75" hidden="1" customHeight="1">
      <c r="A67" s="114" t="s">
        <v>92</v>
      </c>
      <c r="B67" s="15"/>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16"/>
      <c r="AD67" s="16"/>
      <c r="AE67" s="16"/>
      <c r="AF67" s="16"/>
      <c r="AG67" s="162">
        <f t="shared" si="50"/>
        <v>0</v>
      </c>
      <c r="AH67" s="165"/>
      <c r="AI67" s="160"/>
      <c r="AJ67" s="160"/>
      <c r="AK67" s="160"/>
      <c r="AL67" s="160"/>
      <c r="AM67" s="160"/>
      <c r="AN67" s="160"/>
      <c r="AO67" s="160"/>
      <c r="AP67" s="165"/>
      <c r="AQ67" s="161">
        <f t="shared" si="51"/>
        <v>0</v>
      </c>
      <c r="AR67" s="159"/>
      <c r="AS67" s="159"/>
      <c r="AT67" s="159"/>
      <c r="AU67" s="159"/>
      <c r="AV67" s="162">
        <f t="shared" si="52"/>
        <v>0</v>
      </c>
      <c r="AW67" s="160"/>
      <c r="AX67" s="160"/>
      <c r="AY67" s="160"/>
      <c r="AZ67" s="160"/>
      <c r="BA67" s="161">
        <f t="shared" si="53"/>
        <v>0</v>
      </c>
      <c r="BB67" s="159"/>
      <c r="BC67" s="159"/>
      <c r="BD67" s="159"/>
      <c r="BE67" s="159"/>
      <c r="BF67" s="161">
        <f t="shared" si="57"/>
        <v>0</v>
      </c>
      <c r="BG67" s="159"/>
      <c r="BH67" s="159"/>
      <c r="BI67" s="159"/>
      <c r="BJ67" s="159"/>
      <c r="BK67" s="162">
        <f t="shared" si="56"/>
        <v>0</v>
      </c>
      <c r="BL67" s="165"/>
      <c r="BM67" s="160"/>
      <c r="BN67" s="160"/>
      <c r="BO67" s="160"/>
      <c r="BP67" s="160"/>
      <c r="BQ67" s="160"/>
      <c r="BR67" s="160"/>
      <c r="BS67" s="160"/>
      <c r="BT67" s="165"/>
      <c r="BU67" s="161">
        <f t="shared" si="58"/>
        <v>0</v>
      </c>
      <c r="BV67" s="159"/>
      <c r="BW67" s="159"/>
      <c r="BX67" s="159"/>
      <c r="BY67" s="159"/>
      <c r="BZ67" s="162">
        <f t="shared" si="59"/>
        <v>0</v>
      </c>
      <c r="CA67" s="160"/>
      <c r="CB67" s="160"/>
      <c r="CC67" s="160"/>
      <c r="CD67" s="160"/>
      <c r="CE67" s="161">
        <f t="shared" si="60"/>
        <v>0</v>
      </c>
      <c r="CF67" s="159"/>
      <c r="CG67" s="159"/>
      <c r="CH67" s="159"/>
      <c r="CI67" s="159"/>
      <c r="CJ67" s="161">
        <f t="shared" si="61"/>
        <v>0</v>
      </c>
      <c r="CK67" s="159"/>
      <c r="CL67" s="159"/>
      <c r="CM67" s="159"/>
      <c r="CN67" s="159"/>
      <c r="CO67" s="165"/>
      <c r="CP67" s="160"/>
      <c r="CQ67" s="160"/>
      <c r="CR67" s="160"/>
      <c r="CS67" s="165"/>
      <c r="CT67" s="161">
        <f t="shared" si="62"/>
        <v>0</v>
      </c>
      <c r="CU67" s="159"/>
      <c r="CV67" s="159"/>
      <c r="CW67" s="159"/>
      <c r="CX67" s="159"/>
      <c r="CY67" s="162">
        <f t="shared" si="63"/>
        <v>0</v>
      </c>
      <c r="CZ67" s="160"/>
      <c r="DA67" s="160"/>
      <c r="DB67" s="160"/>
      <c r="DC67" s="160"/>
      <c r="DD67" s="165"/>
      <c r="DE67" s="160"/>
      <c r="DF67" s="160"/>
      <c r="DG67" s="160"/>
      <c r="DH67" s="165"/>
      <c r="DI67" s="161">
        <f t="shared" si="64"/>
        <v>0</v>
      </c>
      <c r="DJ67" s="159"/>
      <c r="DK67" s="159"/>
      <c r="DL67" s="159"/>
      <c r="DM67" s="159"/>
      <c r="DN67" s="162">
        <f t="shared" si="65"/>
        <v>0</v>
      </c>
      <c r="DO67" s="160"/>
      <c r="DP67" s="160"/>
      <c r="DQ67" s="160"/>
      <c r="DR67" s="160"/>
    </row>
    <row r="68" spans="1:122" hidden="1">
      <c r="A68" s="115" t="s">
        <v>93</v>
      </c>
      <c r="B68" s="17"/>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18"/>
      <c r="AD68" s="18"/>
      <c r="AE68" s="18"/>
      <c r="AF68" s="18"/>
      <c r="AG68" s="162">
        <f t="shared" si="50"/>
        <v>0</v>
      </c>
      <c r="AH68" s="162"/>
      <c r="AI68" s="162"/>
      <c r="AJ68" s="162"/>
      <c r="AK68" s="162"/>
      <c r="AL68" s="162"/>
      <c r="AM68" s="162"/>
      <c r="AN68" s="162"/>
      <c r="AO68" s="162"/>
      <c r="AP68" s="162"/>
      <c r="AQ68" s="161">
        <f t="shared" si="51"/>
        <v>0</v>
      </c>
      <c r="AR68" s="161"/>
      <c r="AS68" s="161"/>
      <c r="AT68" s="161"/>
      <c r="AU68" s="161"/>
      <c r="AV68" s="162">
        <f t="shared" si="52"/>
        <v>0</v>
      </c>
      <c r="AW68" s="162"/>
      <c r="AX68" s="162"/>
      <c r="AY68" s="162"/>
      <c r="AZ68" s="162"/>
      <c r="BA68" s="161">
        <f t="shared" si="53"/>
        <v>0</v>
      </c>
      <c r="BB68" s="161"/>
      <c r="BC68" s="161"/>
      <c r="BD68" s="161"/>
      <c r="BE68" s="161"/>
      <c r="BF68" s="161">
        <f t="shared" si="57"/>
        <v>0</v>
      </c>
      <c r="BG68" s="161"/>
      <c r="BH68" s="161"/>
      <c r="BI68" s="161"/>
      <c r="BJ68" s="161"/>
      <c r="BK68" s="162">
        <f t="shared" si="56"/>
        <v>0</v>
      </c>
      <c r="BL68" s="162"/>
      <c r="BM68" s="162"/>
      <c r="BN68" s="162"/>
      <c r="BO68" s="162"/>
      <c r="BP68" s="162"/>
      <c r="BQ68" s="162"/>
      <c r="BR68" s="162"/>
      <c r="BS68" s="162"/>
      <c r="BT68" s="162"/>
      <c r="BU68" s="161">
        <f t="shared" si="58"/>
        <v>0</v>
      </c>
      <c r="BV68" s="161"/>
      <c r="BW68" s="161"/>
      <c r="BX68" s="161"/>
      <c r="BY68" s="161"/>
      <c r="BZ68" s="162">
        <f t="shared" si="59"/>
        <v>0</v>
      </c>
      <c r="CA68" s="162"/>
      <c r="CB68" s="162"/>
      <c r="CC68" s="162"/>
      <c r="CD68" s="162"/>
      <c r="CE68" s="161">
        <f t="shared" si="60"/>
        <v>0</v>
      </c>
      <c r="CF68" s="161"/>
      <c r="CG68" s="161"/>
      <c r="CH68" s="161"/>
      <c r="CI68" s="161"/>
      <c r="CJ68" s="161">
        <f t="shared" si="61"/>
        <v>0</v>
      </c>
      <c r="CK68" s="161"/>
      <c r="CL68" s="161"/>
      <c r="CM68" s="161"/>
      <c r="CN68" s="161"/>
      <c r="CO68" s="162"/>
      <c r="CP68" s="162"/>
      <c r="CQ68" s="162"/>
      <c r="CR68" s="162"/>
      <c r="CS68" s="162"/>
      <c r="CT68" s="161">
        <f t="shared" si="62"/>
        <v>0</v>
      </c>
      <c r="CU68" s="161"/>
      <c r="CV68" s="161"/>
      <c r="CW68" s="161"/>
      <c r="CX68" s="161"/>
      <c r="CY68" s="162">
        <f t="shared" si="63"/>
        <v>0</v>
      </c>
      <c r="CZ68" s="162"/>
      <c r="DA68" s="162"/>
      <c r="DB68" s="162"/>
      <c r="DC68" s="162"/>
      <c r="DD68" s="162"/>
      <c r="DE68" s="162"/>
      <c r="DF68" s="162"/>
      <c r="DG68" s="162"/>
      <c r="DH68" s="162"/>
      <c r="DI68" s="161">
        <f t="shared" si="64"/>
        <v>0</v>
      </c>
      <c r="DJ68" s="161"/>
      <c r="DK68" s="161"/>
      <c r="DL68" s="161"/>
      <c r="DM68" s="161"/>
      <c r="DN68" s="162">
        <f t="shared" si="65"/>
        <v>0</v>
      </c>
      <c r="DO68" s="162"/>
      <c r="DP68" s="162"/>
      <c r="DQ68" s="162"/>
      <c r="DR68" s="162"/>
    </row>
    <row r="69" spans="1:122" ht="33.75" hidden="1" customHeight="1">
      <c r="A69" s="1232" t="s">
        <v>100</v>
      </c>
      <c r="B69" s="22">
        <v>6601</v>
      </c>
      <c r="C69" s="68" t="s">
        <v>124</v>
      </c>
      <c r="D69" s="68" t="s">
        <v>394</v>
      </c>
      <c r="E69" s="68" t="s">
        <v>125</v>
      </c>
      <c r="F69" s="59"/>
      <c r="G69" s="59"/>
      <c r="H69" s="59"/>
      <c r="I69" s="59"/>
      <c r="J69" s="59"/>
      <c r="K69" s="59"/>
      <c r="L69" s="59"/>
      <c r="M69" s="64" t="s">
        <v>75</v>
      </c>
      <c r="N69" s="60" t="s">
        <v>424</v>
      </c>
      <c r="O69" s="60" t="s">
        <v>74</v>
      </c>
      <c r="P69" s="59" t="s">
        <v>101</v>
      </c>
      <c r="Q69" s="59"/>
      <c r="R69" s="59"/>
      <c r="S69" s="59"/>
      <c r="T69" s="59"/>
      <c r="U69" s="59"/>
      <c r="V69" s="59"/>
      <c r="W69" s="68" t="s">
        <v>45</v>
      </c>
      <c r="X69" s="68" t="s">
        <v>391</v>
      </c>
      <c r="Y69" s="68" t="s">
        <v>46</v>
      </c>
      <c r="Z69" s="70" t="s">
        <v>94</v>
      </c>
      <c r="AA69" s="71" t="s">
        <v>424</v>
      </c>
      <c r="AB69" s="71" t="s">
        <v>56</v>
      </c>
      <c r="AC69" s="18"/>
      <c r="AD69" s="18" t="s">
        <v>158</v>
      </c>
      <c r="AE69" s="18"/>
      <c r="AF69" s="18"/>
      <c r="AG69" s="162">
        <f t="shared" si="50"/>
        <v>0</v>
      </c>
      <c r="AH69" s="162"/>
      <c r="AI69" s="162">
        <f>AI70+AI71</f>
        <v>0</v>
      </c>
      <c r="AJ69" s="162"/>
      <c r="AK69" s="162">
        <f>AK70+AK71</f>
        <v>0</v>
      </c>
      <c r="AL69" s="162"/>
      <c r="AM69" s="162">
        <f>AM70+AM71</f>
        <v>0</v>
      </c>
      <c r="AN69" s="162"/>
      <c r="AO69" s="162">
        <f>AO70+AO71</f>
        <v>0</v>
      </c>
      <c r="AP69" s="162"/>
      <c r="AQ69" s="161">
        <f t="shared" si="51"/>
        <v>0</v>
      </c>
      <c r="AR69" s="161"/>
      <c r="AS69" s="161"/>
      <c r="AT69" s="161"/>
      <c r="AU69" s="161"/>
      <c r="AV69" s="162">
        <f t="shared" si="52"/>
        <v>0</v>
      </c>
      <c r="AW69" s="162"/>
      <c r="AX69" s="162"/>
      <c r="AY69" s="162"/>
      <c r="AZ69" s="162"/>
      <c r="BA69" s="161">
        <f t="shared" si="53"/>
        <v>0</v>
      </c>
      <c r="BB69" s="161"/>
      <c r="BC69" s="161"/>
      <c r="BD69" s="161"/>
      <c r="BE69" s="161"/>
      <c r="BF69" s="161">
        <f t="shared" si="57"/>
        <v>0</v>
      </c>
      <c r="BG69" s="161"/>
      <c r="BH69" s="161"/>
      <c r="BI69" s="161"/>
      <c r="BJ69" s="161"/>
      <c r="BK69" s="162">
        <f t="shared" si="56"/>
        <v>0</v>
      </c>
      <c r="BL69" s="162"/>
      <c r="BM69" s="162">
        <f>BM70+BM71</f>
        <v>0</v>
      </c>
      <c r="BN69" s="162"/>
      <c r="BO69" s="162">
        <f>BO70+BO71</f>
        <v>0</v>
      </c>
      <c r="BP69" s="162"/>
      <c r="BQ69" s="162">
        <f>BQ70+BQ71</f>
        <v>0</v>
      </c>
      <c r="BR69" s="162"/>
      <c r="BS69" s="162">
        <f>BS70+BS71</f>
        <v>0</v>
      </c>
      <c r="BT69" s="162"/>
      <c r="BU69" s="161">
        <f t="shared" si="58"/>
        <v>0</v>
      </c>
      <c r="BV69" s="161"/>
      <c r="BW69" s="161"/>
      <c r="BX69" s="161"/>
      <c r="BY69" s="161"/>
      <c r="BZ69" s="162">
        <f t="shared" si="59"/>
        <v>0</v>
      </c>
      <c r="CA69" s="162"/>
      <c r="CB69" s="162"/>
      <c r="CC69" s="162"/>
      <c r="CD69" s="162"/>
      <c r="CE69" s="161">
        <f t="shared" si="60"/>
        <v>0</v>
      </c>
      <c r="CF69" s="161"/>
      <c r="CG69" s="161"/>
      <c r="CH69" s="161"/>
      <c r="CI69" s="161"/>
      <c r="CJ69" s="161">
        <f t="shared" si="61"/>
        <v>0</v>
      </c>
      <c r="CK69" s="161"/>
      <c r="CL69" s="161"/>
      <c r="CM69" s="161"/>
      <c r="CN69" s="161"/>
      <c r="CO69" s="162"/>
      <c r="CP69" s="162"/>
      <c r="CQ69" s="162"/>
      <c r="CR69" s="162"/>
      <c r="CS69" s="162"/>
      <c r="CT69" s="161">
        <f t="shared" si="62"/>
        <v>0</v>
      </c>
      <c r="CU69" s="161"/>
      <c r="CV69" s="161"/>
      <c r="CW69" s="161"/>
      <c r="CX69" s="161"/>
      <c r="CY69" s="162">
        <f t="shared" si="63"/>
        <v>0</v>
      </c>
      <c r="CZ69" s="162"/>
      <c r="DA69" s="162"/>
      <c r="DB69" s="162"/>
      <c r="DC69" s="162"/>
      <c r="DD69" s="162"/>
      <c r="DE69" s="162"/>
      <c r="DF69" s="162"/>
      <c r="DG69" s="162"/>
      <c r="DH69" s="162"/>
      <c r="DI69" s="161">
        <f t="shared" si="64"/>
        <v>0</v>
      </c>
      <c r="DJ69" s="161"/>
      <c r="DK69" s="161"/>
      <c r="DL69" s="161"/>
      <c r="DM69" s="161"/>
      <c r="DN69" s="162">
        <f t="shared" si="65"/>
        <v>0</v>
      </c>
      <c r="DO69" s="162"/>
      <c r="DP69" s="162"/>
      <c r="DQ69" s="162"/>
      <c r="DR69" s="162"/>
    </row>
    <row r="70" spans="1:122" hidden="1">
      <c r="A70" s="1233"/>
      <c r="B70" s="22"/>
      <c r="C70" s="79"/>
      <c r="D70" s="79"/>
      <c r="E70" s="79"/>
      <c r="F70" s="59"/>
      <c r="G70" s="59"/>
      <c r="H70" s="59"/>
      <c r="I70" s="59"/>
      <c r="J70" s="59"/>
      <c r="K70" s="59"/>
      <c r="L70" s="59"/>
      <c r="M70" s="64"/>
      <c r="N70" s="60"/>
      <c r="O70" s="60"/>
      <c r="P70" s="59"/>
      <c r="Q70" s="59"/>
      <c r="R70" s="59"/>
      <c r="S70" s="59"/>
      <c r="T70" s="59"/>
      <c r="U70" s="59"/>
      <c r="V70" s="59"/>
      <c r="W70" s="79"/>
      <c r="X70" s="79"/>
      <c r="Y70" s="79"/>
      <c r="Z70" s="70"/>
      <c r="AA70" s="71"/>
      <c r="AB70" s="71"/>
      <c r="AC70" s="18"/>
      <c r="AD70" s="18" t="s">
        <v>158</v>
      </c>
      <c r="AE70" s="18" t="s">
        <v>429</v>
      </c>
      <c r="AF70" s="18" t="s">
        <v>402</v>
      </c>
      <c r="AG70" s="162">
        <f t="shared" si="50"/>
        <v>0</v>
      </c>
      <c r="AH70" s="162"/>
      <c r="AI70" s="162"/>
      <c r="AJ70" s="162"/>
      <c r="AK70" s="162"/>
      <c r="AL70" s="162"/>
      <c r="AM70" s="162"/>
      <c r="AN70" s="162"/>
      <c r="AO70" s="162"/>
      <c r="AP70" s="162"/>
      <c r="AQ70" s="161">
        <f t="shared" si="51"/>
        <v>0</v>
      </c>
      <c r="AR70" s="161"/>
      <c r="AS70" s="161"/>
      <c r="AT70" s="161"/>
      <c r="AU70" s="161"/>
      <c r="AV70" s="162">
        <f t="shared" si="52"/>
        <v>0</v>
      </c>
      <c r="AW70" s="162"/>
      <c r="AX70" s="162"/>
      <c r="AY70" s="162"/>
      <c r="AZ70" s="162"/>
      <c r="BA70" s="161">
        <f t="shared" si="53"/>
        <v>0</v>
      </c>
      <c r="BB70" s="161"/>
      <c r="BC70" s="161"/>
      <c r="BD70" s="161"/>
      <c r="BE70" s="161"/>
      <c r="BF70" s="161">
        <f t="shared" si="57"/>
        <v>0</v>
      </c>
      <c r="BG70" s="161"/>
      <c r="BH70" s="161"/>
      <c r="BI70" s="161"/>
      <c r="BJ70" s="161"/>
      <c r="BK70" s="162">
        <f t="shared" si="56"/>
        <v>0</v>
      </c>
      <c r="BL70" s="162"/>
      <c r="BM70" s="162"/>
      <c r="BN70" s="162"/>
      <c r="BO70" s="162"/>
      <c r="BP70" s="162"/>
      <c r="BQ70" s="162"/>
      <c r="BR70" s="162"/>
      <c r="BS70" s="162"/>
      <c r="BT70" s="162"/>
      <c r="BU70" s="161">
        <f t="shared" si="58"/>
        <v>0</v>
      </c>
      <c r="BV70" s="161"/>
      <c r="BW70" s="161"/>
      <c r="BX70" s="161"/>
      <c r="BY70" s="161"/>
      <c r="BZ70" s="162">
        <f t="shared" si="59"/>
        <v>0</v>
      </c>
      <c r="CA70" s="162"/>
      <c r="CB70" s="162"/>
      <c r="CC70" s="162"/>
      <c r="CD70" s="162"/>
      <c r="CE70" s="161">
        <f t="shared" si="60"/>
        <v>0</v>
      </c>
      <c r="CF70" s="161"/>
      <c r="CG70" s="161"/>
      <c r="CH70" s="161"/>
      <c r="CI70" s="161"/>
      <c r="CJ70" s="161">
        <f t="shared" si="61"/>
        <v>0</v>
      </c>
      <c r="CK70" s="161"/>
      <c r="CL70" s="161"/>
      <c r="CM70" s="161"/>
      <c r="CN70" s="161"/>
      <c r="CO70" s="162"/>
      <c r="CP70" s="162"/>
      <c r="CQ70" s="162"/>
      <c r="CR70" s="162"/>
      <c r="CS70" s="162"/>
      <c r="CT70" s="161">
        <f t="shared" si="62"/>
        <v>0</v>
      </c>
      <c r="CU70" s="161"/>
      <c r="CV70" s="161"/>
      <c r="CW70" s="161"/>
      <c r="CX70" s="161"/>
      <c r="CY70" s="162">
        <f t="shared" si="63"/>
        <v>0</v>
      </c>
      <c r="CZ70" s="162"/>
      <c r="DA70" s="162"/>
      <c r="DB70" s="162"/>
      <c r="DC70" s="162"/>
      <c r="DD70" s="162"/>
      <c r="DE70" s="162"/>
      <c r="DF70" s="162"/>
      <c r="DG70" s="162"/>
      <c r="DH70" s="162"/>
      <c r="DI70" s="161">
        <f t="shared" si="64"/>
        <v>0</v>
      </c>
      <c r="DJ70" s="161"/>
      <c r="DK70" s="161"/>
      <c r="DL70" s="161"/>
      <c r="DM70" s="161"/>
      <c r="DN70" s="162">
        <f t="shared" si="65"/>
        <v>0</v>
      </c>
      <c r="DO70" s="162"/>
      <c r="DP70" s="162"/>
      <c r="DQ70" s="162"/>
      <c r="DR70" s="162"/>
    </row>
    <row r="71" spans="1:122" hidden="1">
      <c r="A71" s="1233"/>
      <c r="B71" s="22"/>
      <c r="C71" s="79"/>
      <c r="D71" s="79"/>
      <c r="E71" s="79"/>
      <c r="F71" s="59"/>
      <c r="G71" s="59"/>
      <c r="H71" s="59"/>
      <c r="I71" s="59"/>
      <c r="J71" s="59"/>
      <c r="K71" s="59"/>
      <c r="L71" s="59"/>
      <c r="M71" s="64"/>
      <c r="N71" s="60"/>
      <c r="O71" s="60"/>
      <c r="P71" s="59"/>
      <c r="Q71" s="59"/>
      <c r="R71" s="59"/>
      <c r="S71" s="59"/>
      <c r="T71" s="59"/>
      <c r="U71" s="59"/>
      <c r="V71" s="59"/>
      <c r="W71" s="79"/>
      <c r="X71" s="79"/>
      <c r="Y71" s="79"/>
      <c r="Z71" s="70"/>
      <c r="AA71" s="71"/>
      <c r="AB71" s="71"/>
      <c r="AC71" s="18"/>
      <c r="AD71" s="18" t="s">
        <v>158</v>
      </c>
      <c r="AE71" s="18" t="s">
        <v>428</v>
      </c>
      <c r="AF71" s="18" t="s">
        <v>402</v>
      </c>
      <c r="AG71" s="162">
        <f t="shared" si="50"/>
        <v>0</v>
      </c>
      <c r="AH71" s="162"/>
      <c r="AI71" s="162"/>
      <c r="AJ71" s="162"/>
      <c r="AK71" s="162"/>
      <c r="AL71" s="162"/>
      <c r="AM71" s="162"/>
      <c r="AN71" s="162"/>
      <c r="AO71" s="162"/>
      <c r="AP71" s="162"/>
      <c r="AQ71" s="161">
        <f t="shared" si="51"/>
        <v>0</v>
      </c>
      <c r="AR71" s="161"/>
      <c r="AS71" s="161"/>
      <c r="AT71" s="161"/>
      <c r="AU71" s="161"/>
      <c r="AV71" s="162">
        <f t="shared" si="52"/>
        <v>0</v>
      </c>
      <c r="AW71" s="162"/>
      <c r="AX71" s="162"/>
      <c r="AY71" s="162"/>
      <c r="AZ71" s="162"/>
      <c r="BA71" s="161">
        <f t="shared" si="53"/>
        <v>0</v>
      </c>
      <c r="BB71" s="161"/>
      <c r="BC71" s="161"/>
      <c r="BD71" s="161"/>
      <c r="BE71" s="161"/>
      <c r="BF71" s="161">
        <f t="shared" si="57"/>
        <v>0</v>
      </c>
      <c r="BG71" s="161"/>
      <c r="BH71" s="161"/>
      <c r="BI71" s="161"/>
      <c r="BJ71" s="161"/>
      <c r="BK71" s="162">
        <f t="shared" si="56"/>
        <v>0</v>
      </c>
      <c r="BL71" s="162"/>
      <c r="BM71" s="162"/>
      <c r="BN71" s="162"/>
      <c r="BO71" s="162"/>
      <c r="BP71" s="162"/>
      <c r="BQ71" s="162"/>
      <c r="BR71" s="162"/>
      <c r="BS71" s="162"/>
      <c r="BT71" s="162"/>
      <c r="BU71" s="161">
        <f t="shared" si="58"/>
        <v>0</v>
      </c>
      <c r="BV71" s="161"/>
      <c r="BW71" s="161"/>
      <c r="BX71" s="161"/>
      <c r="BY71" s="161"/>
      <c r="BZ71" s="162">
        <f t="shared" si="59"/>
        <v>0</v>
      </c>
      <c r="CA71" s="162"/>
      <c r="CB71" s="162"/>
      <c r="CC71" s="162"/>
      <c r="CD71" s="162"/>
      <c r="CE71" s="161">
        <f t="shared" si="60"/>
        <v>0</v>
      </c>
      <c r="CF71" s="161"/>
      <c r="CG71" s="161"/>
      <c r="CH71" s="161"/>
      <c r="CI71" s="161"/>
      <c r="CJ71" s="161">
        <f t="shared" si="61"/>
        <v>0</v>
      </c>
      <c r="CK71" s="161"/>
      <c r="CL71" s="161"/>
      <c r="CM71" s="161"/>
      <c r="CN71" s="161"/>
      <c r="CO71" s="162"/>
      <c r="CP71" s="162"/>
      <c r="CQ71" s="162"/>
      <c r="CR71" s="162"/>
      <c r="CS71" s="162"/>
      <c r="CT71" s="161">
        <f t="shared" si="62"/>
        <v>0</v>
      </c>
      <c r="CU71" s="161"/>
      <c r="CV71" s="161"/>
      <c r="CW71" s="161"/>
      <c r="CX71" s="161"/>
      <c r="CY71" s="162">
        <f t="shared" si="63"/>
        <v>0</v>
      </c>
      <c r="CZ71" s="162"/>
      <c r="DA71" s="162"/>
      <c r="DB71" s="162"/>
      <c r="DC71" s="162"/>
      <c r="DD71" s="162"/>
      <c r="DE71" s="162"/>
      <c r="DF71" s="162"/>
      <c r="DG71" s="162"/>
      <c r="DH71" s="162"/>
      <c r="DI71" s="161">
        <f t="shared" si="64"/>
        <v>0</v>
      </c>
      <c r="DJ71" s="161"/>
      <c r="DK71" s="161"/>
      <c r="DL71" s="161"/>
      <c r="DM71" s="161"/>
      <c r="DN71" s="162">
        <f t="shared" si="65"/>
        <v>0</v>
      </c>
      <c r="DO71" s="162"/>
      <c r="DP71" s="162"/>
      <c r="DQ71" s="162"/>
      <c r="DR71" s="162"/>
    </row>
    <row r="72" spans="1:122" ht="17.25" hidden="1" customHeight="1">
      <c r="A72" s="1233"/>
      <c r="B72" s="22"/>
      <c r="C72" s="59"/>
      <c r="D72" s="59"/>
      <c r="E72" s="59"/>
      <c r="F72" s="59"/>
      <c r="G72" s="59"/>
      <c r="H72" s="59"/>
      <c r="I72" s="59"/>
      <c r="J72" s="59"/>
      <c r="K72" s="59"/>
      <c r="L72" s="59"/>
      <c r="M72" s="64" t="s">
        <v>73</v>
      </c>
      <c r="N72" s="60" t="s">
        <v>424</v>
      </c>
      <c r="O72" s="60" t="s">
        <v>74</v>
      </c>
      <c r="P72" s="59">
        <v>29</v>
      </c>
      <c r="Q72" s="59"/>
      <c r="R72" s="59"/>
      <c r="S72" s="59"/>
      <c r="T72" s="59"/>
      <c r="U72" s="59"/>
      <c r="V72" s="59"/>
      <c r="W72" s="59"/>
      <c r="X72" s="59"/>
      <c r="Y72" s="59"/>
      <c r="Z72" s="63" t="s">
        <v>167</v>
      </c>
      <c r="AA72" s="63" t="s">
        <v>424</v>
      </c>
      <c r="AB72" s="63" t="s">
        <v>56</v>
      </c>
      <c r="AC72" s="18"/>
      <c r="AD72" s="18" t="s">
        <v>158</v>
      </c>
      <c r="AE72" s="18"/>
      <c r="AF72" s="18"/>
      <c r="AG72" s="162">
        <f t="shared" si="50"/>
        <v>0</v>
      </c>
      <c r="AH72" s="162"/>
      <c r="AI72" s="162"/>
      <c r="AJ72" s="162"/>
      <c r="AK72" s="162"/>
      <c r="AL72" s="162"/>
      <c r="AM72" s="162"/>
      <c r="AN72" s="162"/>
      <c r="AO72" s="162"/>
      <c r="AP72" s="162"/>
      <c r="AQ72" s="161">
        <f t="shared" si="51"/>
        <v>0</v>
      </c>
      <c r="AR72" s="161"/>
      <c r="AS72" s="161"/>
      <c r="AT72" s="161"/>
      <c r="AU72" s="161"/>
      <c r="AV72" s="162">
        <f t="shared" si="52"/>
        <v>0</v>
      </c>
      <c r="AW72" s="162"/>
      <c r="AX72" s="162"/>
      <c r="AY72" s="162"/>
      <c r="AZ72" s="162"/>
      <c r="BA72" s="161">
        <f t="shared" si="53"/>
        <v>0</v>
      </c>
      <c r="BB72" s="161"/>
      <c r="BC72" s="161"/>
      <c r="BD72" s="161"/>
      <c r="BE72" s="161"/>
      <c r="BF72" s="161">
        <f t="shared" si="57"/>
        <v>0</v>
      </c>
      <c r="BG72" s="161"/>
      <c r="BH72" s="161"/>
      <c r="BI72" s="161"/>
      <c r="BJ72" s="161"/>
      <c r="BK72" s="162">
        <f t="shared" si="56"/>
        <v>0</v>
      </c>
      <c r="BL72" s="162"/>
      <c r="BM72" s="162"/>
      <c r="BN72" s="162"/>
      <c r="BO72" s="162"/>
      <c r="BP72" s="162"/>
      <c r="BQ72" s="162"/>
      <c r="BR72" s="162"/>
      <c r="BS72" s="162"/>
      <c r="BT72" s="162"/>
      <c r="BU72" s="161">
        <f t="shared" si="58"/>
        <v>0</v>
      </c>
      <c r="BV72" s="161"/>
      <c r="BW72" s="161"/>
      <c r="BX72" s="161"/>
      <c r="BY72" s="161"/>
      <c r="BZ72" s="162">
        <f t="shared" si="59"/>
        <v>0</v>
      </c>
      <c r="CA72" s="162"/>
      <c r="CB72" s="162"/>
      <c r="CC72" s="162"/>
      <c r="CD72" s="162"/>
      <c r="CE72" s="161">
        <f t="shared" si="60"/>
        <v>0</v>
      </c>
      <c r="CF72" s="161"/>
      <c r="CG72" s="161"/>
      <c r="CH72" s="161"/>
      <c r="CI72" s="161"/>
      <c r="CJ72" s="161">
        <f t="shared" si="61"/>
        <v>0</v>
      </c>
      <c r="CK72" s="161"/>
      <c r="CL72" s="161"/>
      <c r="CM72" s="161"/>
      <c r="CN72" s="161"/>
      <c r="CO72" s="162"/>
      <c r="CP72" s="162"/>
      <c r="CQ72" s="162"/>
      <c r="CR72" s="162"/>
      <c r="CS72" s="162"/>
      <c r="CT72" s="161">
        <f t="shared" si="62"/>
        <v>0</v>
      </c>
      <c r="CU72" s="161"/>
      <c r="CV72" s="161"/>
      <c r="CW72" s="161"/>
      <c r="CX72" s="161"/>
      <c r="CY72" s="162">
        <f t="shared" si="63"/>
        <v>0</v>
      </c>
      <c r="CZ72" s="162"/>
      <c r="DA72" s="162"/>
      <c r="DB72" s="162"/>
      <c r="DC72" s="162"/>
      <c r="DD72" s="162"/>
      <c r="DE72" s="162"/>
      <c r="DF72" s="162"/>
      <c r="DG72" s="162"/>
      <c r="DH72" s="162"/>
      <c r="DI72" s="161">
        <f t="shared" si="64"/>
        <v>0</v>
      </c>
      <c r="DJ72" s="161"/>
      <c r="DK72" s="161"/>
      <c r="DL72" s="161"/>
      <c r="DM72" s="161"/>
      <c r="DN72" s="162">
        <f t="shared" si="65"/>
        <v>0</v>
      </c>
      <c r="DO72" s="162"/>
      <c r="DP72" s="162"/>
      <c r="DQ72" s="162"/>
      <c r="DR72" s="162"/>
    </row>
    <row r="73" spans="1:122" ht="16.5" hidden="1" customHeight="1">
      <c r="A73" s="1233"/>
      <c r="B73" s="22"/>
      <c r="C73" s="59"/>
      <c r="D73" s="59"/>
      <c r="E73" s="59"/>
      <c r="F73" s="59"/>
      <c r="G73" s="59"/>
      <c r="H73" s="59"/>
      <c r="I73" s="59"/>
      <c r="J73" s="59"/>
      <c r="K73" s="59"/>
      <c r="L73" s="59"/>
      <c r="M73" s="1229" t="s">
        <v>129</v>
      </c>
      <c r="N73" s="60" t="s">
        <v>424</v>
      </c>
      <c r="O73" s="60" t="s">
        <v>74</v>
      </c>
      <c r="P73" s="59">
        <v>10</v>
      </c>
      <c r="Q73" s="59"/>
      <c r="R73" s="59"/>
      <c r="S73" s="59"/>
      <c r="T73" s="59"/>
      <c r="U73" s="59"/>
      <c r="V73" s="59"/>
      <c r="W73" s="59"/>
      <c r="X73" s="59"/>
      <c r="Y73" s="59"/>
      <c r="Z73" s="66"/>
      <c r="AA73" s="66"/>
      <c r="AB73" s="66"/>
      <c r="AC73" s="18"/>
      <c r="AD73" s="18" t="s">
        <v>119</v>
      </c>
      <c r="AE73" s="18"/>
      <c r="AF73" s="18"/>
      <c r="AG73" s="162">
        <f t="shared" si="50"/>
        <v>0</v>
      </c>
      <c r="AH73" s="162"/>
      <c r="AI73" s="162"/>
      <c r="AJ73" s="162"/>
      <c r="AK73" s="162"/>
      <c r="AL73" s="162"/>
      <c r="AM73" s="162"/>
      <c r="AN73" s="162"/>
      <c r="AO73" s="162"/>
      <c r="AP73" s="162"/>
      <c r="AQ73" s="161">
        <f t="shared" si="51"/>
        <v>0</v>
      </c>
      <c r="AR73" s="161"/>
      <c r="AS73" s="161"/>
      <c r="AT73" s="161"/>
      <c r="AU73" s="161"/>
      <c r="AV73" s="162">
        <f t="shared" si="52"/>
        <v>0</v>
      </c>
      <c r="AW73" s="162"/>
      <c r="AX73" s="162"/>
      <c r="AY73" s="162"/>
      <c r="AZ73" s="162"/>
      <c r="BA73" s="161">
        <f t="shared" si="53"/>
        <v>0</v>
      </c>
      <c r="BB73" s="161"/>
      <c r="BC73" s="161"/>
      <c r="BD73" s="161"/>
      <c r="BE73" s="161"/>
      <c r="BF73" s="161">
        <f t="shared" si="57"/>
        <v>0</v>
      </c>
      <c r="BG73" s="161"/>
      <c r="BH73" s="161"/>
      <c r="BI73" s="161"/>
      <c r="BJ73" s="161"/>
      <c r="BK73" s="162">
        <f t="shared" si="56"/>
        <v>0</v>
      </c>
      <c r="BL73" s="162"/>
      <c r="BM73" s="162"/>
      <c r="BN73" s="162"/>
      <c r="BO73" s="162"/>
      <c r="BP73" s="162"/>
      <c r="BQ73" s="162"/>
      <c r="BR73" s="162"/>
      <c r="BS73" s="162"/>
      <c r="BT73" s="162"/>
      <c r="BU73" s="161">
        <f t="shared" si="58"/>
        <v>0</v>
      </c>
      <c r="BV73" s="161"/>
      <c r="BW73" s="161"/>
      <c r="BX73" s="161"/>
      <c r="BY73" s="161"/>
      <c r="BZ73" s="162">
        <f t="shared" si="59"/>
        <v>0</v>
      </c>
      <c r="CA73" s="162"/>
      <c r="CB73" s="162"/>
      <c r="CC73" s="162"/>
      <c r="CD73" s="162"/>
      <c r="CE73" s="161">
        <f t="shared" si="60"/>
        <v>0</v>
      </c>
      <c r="CF73" s="161"/>
      <c r="CG73" s="161"/>
      <c r="CH73" s="161"/>
      <c r="CI73" s="161"/>
      <c r="CJ73" s="161">
        <f t="shared" si="61"/>
        <v>0</v>
      </c>
      <c r="CK73" s="161"/>
      <c r="CL73" s="161"/>
      <c r="CM73" s="161"/>
      <c r="CN73" s="161"/>
      <c r="CO73" s="162"/>
      <c r="CP73" s="162"/>
      <c r="CQ73" s="162"/>
      <c r="CR73" s="162"/>
      <c r="CS73" s="162"/>
      <c r="CT73" s="161">
        <f t="shared" si="62"/>
        <v>0</v>
      </c>
      <c r="CU73" s="161"/>
      <c r="CV73" s="161"/>
      <c r="CW73" s="161"/>
      <c r="CX73" s="161"/>
      <c r="CY73" s="162">
        <f t="shared" si="63"/>
        <v>0</v>
      </c>
      <c r="CZ73" s="162"/>
      <c r="DA73" s="162"/>
      <c r="DB73" s="162"/>
      <c r="DC73" s="162"/>
      <c r="DD73" s="162"/>
      <c r="DE73" s="162"/>
      <c r="DF73" s="162"/>
      <c r="DG73" s="162"/>
      <c r="DH73" s="162"/>
      <c r="DI73" s="161">
        <f t="shared" si="64"/>
        <v>0</v>
      </c>
      <c r="DJ73" s="161"/>
      <c r="DK73" s="161"/>
      <c r="DL73" s="161"/>
      <c r="DM73" s="161"/>
      <c r="DN73" s="162">
        <f t="shared" si="65"/>
        <v>0</v>
      </c>
      <c r="DO73" s="162"/>
      <c r="DP73" s="162"/>
      <c r="DQ73" s="162"/>
      <c r="DR73" s="162"/>
    </row>
    <row r="74" spans="1:122" hidden="1">
      <c r="A74" s="1233"/>
      <c r="B74" s="22"/>
      <c r="C74" s="66"/>
      <c r="D74" s="66"/>
      <c r="E74" s="66"/>
      <c r="F74" s="59"/>
      <c r="G74" s="59"/>
      <c r="H74" s="59"/>
      <c r="I74" s="59"/>
      <c r="J74" s="59"/>
      <c r="K74" s="59"/>
      <c r="L74" s="59"/>
      <c r="M74" s="1230"/>
      <c r="N74" s="67"/>
      <c r="O74" s="67"/>
      <c r="P74" s="59"/>
      <c r="Q74" s="59"/>
      <c r="R74" s="59"/>
      <c r="S74" s="59"/>
      <c r="T74" s="59"/>
      <c r="U74" s="59"/>
      <c r="V74" s="59"/>
      <c r="W74" s="66"/>
      <c r="X74" s="66"/>
      <c r="Y74" s="66"/>
      <c r="Z74" s="59"/>
      <c r="AA74" s="59"/>
      <c r="AB74" s="59"/>
      <c r="AC74" s="18"/>
      <c r="AD74" s="18" t="s">
        <v>119</v>
      </c>
      <c r="AE74" s="18" t="s">
        <v>447</v>
      </c>
      <c r="AF74" s="18" t="s">
        <v>399</v>
      </c>
      <c r="AG74" s="162">
        <f t="shared" si="50"/>
        <v>0</v>
      </c>
      <c r="AH74" s="162"/>
      <c r="AI74" s="162"/>
      <c r="AJ74" s="162"/>
      <c r="AK74" s="162"/>
      <c r="AL74" s="162"/>
      <c r="AM74" s="162"/>
      <c r="AN74" s="162"/>
      <c r="AO74" s="162"/>
      <c r="AP74" s="162"/>
      <c r="AQ74" s="161">
        <f t="shared" si="51"/>
        <v>0</v>
      </c>
      <c r="AR74" s="161"/>
      <c r="AS74" s="161"/>
      <c r="AT74" s="161"/>
      <c r="AU74" s="161"/>
      <c r="AV74" s="162">
        <f t="shared" si="52"/>
        <v>0</v>
      </c>
      <c r="AW74" s="162"/>
      <c r="AX74" s="162"/>
      <c r="AY74" s="162"/>
      <c r="AZ74" s="162"/>
      <c r="BA74" s="161">
        <f t="shared" si="53"/>
        <v>0</v>
      </c>
      <c r="BB74" s="161"/>
      <c r="BC74" s="161"/>
      <c r="BD74" s="161"/>
      <c r="BE74" s="161"/>
      <c r="BF74" s="161">
        <f t="shared" si="57"/>
        <v>0</v>
      </c>
      <c r="BG74" s="161"/>
      <c r="BH74" s="161"/>
      <c r="BI74" s="161"/>
      <c r="BJ74" s="161"/>
      <c r="BK74" s="162">
        <f t="shared" si="56"/>
        <v>0</v>
      </c>
      <c r="BL74" s="162"/>
      <c r="BM74" s="162"/>
      <c r="BN74" s="162"/>
      <c r="BO74" s="162"/>
      <c r="BP74" s="162"/>
      <c r="BQ74" s="162"/>
      <c r="BR74" s="162"/>
      <c r="BS74" s="162"/>
      <c r="BT74" s="162"/>
      <c r="BU74" s="161">
        <f t="shared" si="58"/>
        <v>0</v>
      </c>
      <c r="BV74" s="161"/>
      <c r="BW74" s="161"/>
      <c r="BX74" s="161"/>
      <c r="BY74" s="161"/>
      <c r="BZ74" s="162">
        <f t="shared" si="59"/>
        <v>0</v>
      </c>
      <c r="CA74" s="162"/>
      <c r="CB74" s="162"/>
      <c r="CC74" s="162"/>
      <c r="CD74" s="162"/>
      <c r="CE74" s="161">
        <f t="shared" si="60"/>
        <v>0</v>
      </c>
      <c r="CF74" s="161"/>
      <c r="CG74" s="161"/>
      <c r="CH74" s="161"/>
      <c r="CI74" s="161"/>
      <c r="CJ74" s="161">
        <f t="shared" si="61"/>
        <v>0</v>
      </c>
      <c r="CK74" s="161"/>
      <c r="CL74" s="161"/>
      <c r="CM74" s="161"/>
      <c r="CN74" s="161"/>
      <c r="CO74" s="162"/>
      <c r="CP74" s="162"/>
      <c r="CQ74" s="162"/>
      <c r="CR74" s="162"/>
      <c r="CS74" s="162"/>
      <c r="CT74" s="161">
        <f t="shared" si="62"/>
        <v>0</v>
      </c>
      <c r="CU74" s="161"/>
      <c r="CV74" s="161"/>
      <c r="CW74" s="161"/>
      <c r="CX74" s="161"/>
      <c r="CY74" s="162">
        <f t="shared" si="63"/>
        <v>0</v>
      </c>
      <c r="CZ74" s="162"/>
      <c r="DA74" s="162"/>
      <c r="DB74" s="162"/>
      <c r="DC74" s="162"/>
      <c r="DD74" s="162"/>
      <c r="DE74" s="162"/>
      <c r="DF74" s="162"/>
      <c r="DG74" s="162"/>
      <c r="DH74" s="162"/>
      <c r="DI74" s="161">
        <f t="shared" si="64"/>
        <v>0</v>
      </c>
      <c r="DJ74" s="161"/>
      <c r="DK74" s="161"/>
      <c r="DL74" s="161"/>
      <c r="DM74" s="161"/>
      <c r="DN74" s="162">
        <f t="shared" si="65"/>
        <v>0</v>
      </c>
      <c r="DO74" s="162"/>
      <c r="DP74" s="162"/>
      <c r="DQ74" s="162"/>
      <c r="DR74" s="162"/>
    </row>
    <row r="75" spans="1:122" hidden="1">
      <c r="A75" s="1233"/>
      <c r="B75" s="22"/>
      <c r="C75" s="66"/>
      <c r="D75" s="66"/>
      <c r="E75" s="66"/>
      <c r="F75" s="59"/>
      <c r="G75" s="59"/>
      <c r="H75" s="59"/>
      <c r="I75" s="59"/>
      <c r="J75" s="59"/>
      <c r="K75" s="59"/>
      <c r="L75" s="59"/>
      <c r="M75" s="1230"/>
      <c r="N75" s="67"/>
      <c r="O75" s="67"/>
      <c r="P75" s="59"/>
      <c r="Q75" s="59"/>
      <c r="R75" s="59"/>
      <c r="S75" s="59"/>
      <c r="T75" s="59"/>
      <c r="U75" s="59"/>
      <c r="V75" s="59"/>
      <c r="W75" s="66"/>
      <c r="X75" s="66"/>
      <c r="Y75" s="66"/>
      <c r="Z75" s="59"/>
      <c r="AA75" s="59"/>
      <c r="AB75" s="59"/>
      <c r="AC75" s="18"/>
      <c r="AD75" s="18" t="s">
        <v>119</v>
      </c>
      <c r="AE75" s="18" t="s">
        <v>415</v>
      </c>
      <c r="AF75" s="18" t="s">
        <v>399</v>
      </c>
      <c r="AG75" s="162">
        <f t="shared" si="50"/>
        <v>0</v>
      </c>
      <c r="AH75" s="162"/>
      <c r="AI75" s="162"/>
      <c r="AJ75" s="162"/>
      <c r="AK75" s="162"/>
      <c r="AL75" s="162"/>
      <c r="AM75" s="162"/>
      <c r="AN75" s="162"/>
      <c r="AO75" s="162"/>
      <c r="AP75" s="162"/>
      <c r="AQ75" s="161">
        <f t="shared" si="51"/>
        <v>0</v>
      </c>
      <c r="AR75" s="161"/>
      <c r="AS75" s="161"/>
      <c r="AT75" s="161"/>
      <c r="AU75" s="161"/>
      <c r="AV75" s="162">
        <f t="shared" si="52"/>
        <v>0</v>
      </c>
      <c r="AW75" s="162"/>
      <c r="AX75" s="162"/>
      <c r="AY75" s="162"/>
      <c r="AZ75" s="162"/>
      <c r="BA75" s="161">
        <f t="shared" si="53"/>
        <v>0</v>
      </c>
      <c r="BB75" s="161"/>
      <c r="BC75" s="161"/>
      <c r="BD75" s="161"/>
      <c r="BE75" s="161"/>
      <c r="BF75" s="161">
        <f t="shared" si="57"/>
        <v>0</v>
      </c>
      <c r="BG75" s="161"/>
      <c r="BH75" s="161"/>
      <c r="BI75" s="161"/>
      <c r="BJ75" s="161"/>
      <c r="BK75" s="162">
        <f t="shared" si="56"/>
        <v>0</v>
      </c>
      <c r="BL75" s="162"/>
      <c r="BM75" s="162"/>
      <c r="BN75" s="162"/>
      <c r="BO75" s="162"/>
      <c r="BP75" s="162"/>
      <c r="BQ75" s="162"/>
      <c r="BR75" s="162"/>
      <c r="BS75" s="162"/>
      <c r="BT75" s="162"/>
      <c r="BU75" s="161">
        <f t="shared" si="58"/>
        <v>0</v>
      </c>
      <c r="BV75" s="161"/>
      <c r="BW75" s="161"/>
      <c r="BX75" s="161"/>
      <c r="BY75" s="161"/>
      <c r="BZ75" s="162">
        <f t="shared" si="59"/>
        <v>0</v>
      </c>
      <c r="CA75" s="162"/>
      <c r="CB75" s="162"/>
      <c r="CC75" s="162"/>
      <c r="CD75" s="162"/>
      <c r="CE75" s="161">
        <f t="shared" si="60"/>
        <v>0</v>
      </c>
      <c r="CF75" s="161"/>
      <c r="CG75" s="161"/>
      <c r="CH75" s="161"/>
      <c r="CI75" s="161"/>
      <c r="CJ75" s="161">
        <f t="shared" si="61"/>
        <v>0</v>
      </c>
      <c r="CK75" s="161"/>
      <c r="CL75" s="161"/>
      <c r="CM75" s="161"/>
      <c r="CN75" s="161"/>
      <c r="CO75" s="162"/>
      <c r="CP75" s="162"/>
      <c r="CQ75" s="162"/>
      <c r="CR75" s="162"/>
      <c r="CS75" s="162"/>
      <c r="CT75" s="161">
        <f t="shared" si="62"/>
        <v>0</v>
      </c>
      <c r="CU75" s="161"/>
      <c r="CV75" s="161"/>
      <c r="CW75" s="161"/>
      <c r="CX75" s="161"/>
      <c r="CY75" s="162">
        <f t="shared" si="63"/>
        <v>0</v>
      </c>
      <c r="CZ75" s="162"/>
      <c r="DA75" s="162"/>
      <c r="DB75" s="162"/>
      <c r="DC75" s="162"/>
      <c r="DD75" s="162"/>
      <c r="DE75" s="162"/>
      <c r="DF75" s="162"/>
      <c r="DG75" s="162"/>
      <c r="DH75" s="162"/>
      <c r="DI75" s="161">
        <f t="shared" si="64"/>
        <v>0</v>
      </c>
      <c r="DJ75" s="161"/>
      <c r="DK75" s="161"/>
      <c r="DL75" s="161"/>
      <c r="DM75" s="161"/>
      <c r="DN75" s="162">
        <f t="shared" si="65"/>
        <v>0</v>
      </c>
      <c r="DO75" s="162"/>
      <c r="DP75" s="162"/>
      <c r="DQ75" s="162"/>
      <c r="DR75" s="162"/>
    </row>
    <row r="76" spans="1:122" hidden="1">
      <c r="A76" s="1234"/>
      <c r="B76" s="22"/>
      <c r="C76" s="66"/>
      <c r="D76" s="66"/>
      <c r="E76" s="66"/>
      <c r="F76" s="59"/>
      <c r="G76" s="59"/>
      <c r="H76" s="59"/>
      <c r="I76" s="59"/>
      <c r="J76" s="59"/>
      <c r="K76" s="59"/>
      <c r="L76" s="59"/>
      <c r="M76" s="1231"/>
      <c r="N76" s="67"/>
      <c r="O76" s="67"/>
      <c r="P76" s="59"/>
      <c r="Q76" s="59"/>
      <c r="R76" s="59"/>
      <c r="S76" s="59"/>
      <c r="T76" s="59"/>
      <c r="U76" s="59"/>
      <c r="V76" s="59"/>
      <c r="W76" s="66"/>
      <c r="X76" s="66"/>
      <c r="Y76" s="66"/>
      <c r="Z76" s="59"/>
      <c r="AA76" s="59"/>
      <c r="AB76" s="59"/>
      <c r="AC76" s="18"/>
      <c r="AD76" s="18" t="s">
        <v>119</v>
      </c>
      <c r="AE76" s="18" t="s">
        <v>403</v>
      </c>
      <c r="AF76" s="18" t="s">
        <v>399</v>
      </c>
      <c r="AG76" s="162">
        <f t="shared" si="50"/>
        <v>0</v>
      </c>
      <c r="AH76" s="162"/>
      <c r="AI76" s="162"/>
      <c r="AJ76" s="162"/>
      <c r="AK76" s="162"/>
      <c r="AL76" s="162"/>
      <c r="AM76" s="162"/>
      <c r="AN76" s="162"/>
      <c r="AO76" s="162"/>
      <c r="AP76" s="162"/>
      <c r="AQ76" s="161">
        <f t="shared" si="51"/>
        <v>0</v>
      </c>
      <c r="AR76" s="161"/>
      <c r="AS76" s="161"/>
      <c r="AT76" s="161"/>
      <c r="AU76" s="161"/>
      <c r="AV76" s="162">
        <f t="shared" si="52"/>
        <v>0</v>
      </c>
      <c r="AW76" s="162"/>
      <c r="AX76" s="162"/>
      <c r="AY76" s="162"/>
      <c r="AZ76" s="162"/>
      <c r="BA76" s="161">
        <f t="shared" si="53"/>
        <v>0</v>
      </c>
      <c r="BB76" s="161"/>
      <c r="BC76" s="161"/>
      <c r="BD76" s="161"/>
      <c r="BE76" s="161"/>
      <c r="BF76" s="161">
        <f t="shared" si="57"/>
        <v>0</v>
      </c>
      <c r="BG76" s="161"/>
      <c r="BH76" s="161"/>
      <c r="BI76" s="161"/>
      <c r="BJ76" s="161"/>
      <c r="BK76" s="162">
        <f t="shared" si="56"/>
        <v>0</v>
      </c>
      <c r="BL76" s="162"/>
      <c r="BM76" s="162"/>
      <c r="BN76" s="162"/>
      <c r="BO76" s="162"/>
      <c r="BP76" s="162"/>
      <c r="BQ76" s="162"/>
      <c r="BR76" s="162"/>
      <c r="BS76" s="162"/>
      <c r="BT76" s="162"/>
      <c r="BU76" s="161">
        <f t="shared" si="58"/>
        <v>0</v>
      </c>
      <c r="BV76" s="161"/>
      <c r="BW76" s="161"/>
      <c r="BX76" s="161"/>
      <c r="BY76" s="161"/>
      <c r="BZ76" s="162">
        <f t="shared" si="59"/>
        <v>0</v>
      </c>
      <c r="CA76" s="162"/>
      <c r="CB76" s="162"/>
      <c r="CC76" s="162"/>
      <c r="CD76" s="162"/>
      <c r="CE76" s="161">
        <f t="shared" si="60"/>
        <v>0</v>
      </c>
      <c r="CF76" s="161"/>
      <c r="CG76" s="161"/>
      <c r="CH76" s="161"/>
      <c r="CI76" s="161"/>
      <c r="CJ76" s="161">
        <f t="shared" si="61"/>
        <v>0</v>
      </c>
      <c r="CK76" s="161"/>
      <c r="CL76" s="161"/>
      <c r="CM76" s="161"/>
      <c r="CN76" s="161"/>
      <c r="CO76" s="162"/>
      <c r="CP76" s="162"/>
      <c r="CQ76" s="162"/>
      <c r="CR76" s="162"/>
      <c r="CS76" s="162"/>
      <c r="CT76" s="161">
        <f t="shared" si="62"/>
        <v>0</v>
      </c>
      <c r="CU76" s="161"/>
      <c r="CV76" s="161"/>
      <c r="CW76" s="161"/>
      <c r="CX76" s="161"/>
      <c r="CY76" s="162">
        <f t="shared" si="63"/>
        <v>0</v>
      </c>
      <c r="CZ76" s="162"/>
      <c r="DA76" s="162"/>
      <c r="DB76" s="162"/>
      <c r="DC76" s="162"/>
      <c r="DD76" s="162"/>
      <c r="DE76" s="162"/>
      <c r="DF76" s="162"/>
      <c r="DG76" s="162"/>
      <c r="DH76" s="162"/>
      <c r="DI76" s="161">
        <f t="shared" si="64"/>
        <v>0</v>
      </c>
      <c r="DJ76" s="161"/>
      <c r="DK76" s="161"/>
      <c r="DL76" s="161"/>
      <c r="DM76" s="161"/>
      <c r="DN76" s="162">
        <f t="shared" si="65"/>
        <v>0</v>
      </c>
      <c r="DO76" s="162"/>
      <c r="DP76" s="162"/>
      <c r="DQ76" s="162"/>
      <c r="DR76" s="162"/>
    </row>
    <row r="77" spans="1:122" ht="43.5" customHeight="1">
      <c r="A77" s="1232" t="s">
        <v>107</v>
      </c>
      <c r="B77" s="1284">
        <v>6603</v>
      </c>
      <c r="C77" s="1180" t="s">
        <v>124</v>
      </c>
      <c r="D77" s="98" t="s">
        <v>395</v>
      </c>
      <c r="E77" s="601" t="s">
        <v>125</v>
      </c>
      <c r="F77" s="59"/>
      <c r="G77" s="59"/>
      <c r="H77" s="59"/>
      <c r="I77" s="59"/>
      <c r="J77" s="59"/>
      <c r="K77" s="59"/>
      <c r="L77" s="59"/>
      <c r="M77" s="66"/>
      <c r="N77" s="59"/>
      <c r="O77" s="59"/>
      <c r="P77" s="59" t="s">
        <v>117</v>
      </c>
      <c r="Q77" s="59"/>
      <c r="R77" s="59"/>
      <c r="S77" s="59"/>
      <c r="T77" s="59"/>
      <c r="U77" s="59"/>
      <c r="V77" s="59"/>
      <c r="W77" s="1095" t="s">
        <v>45</v>
      </c>
      <c r="X77" s="62" t="s">
        <v>391</v>
      </c>
      <c r="Y77" s="601" t="s">
        <v>46</v>
      </c>
      <c r="Z77" s="1350" t="s">
        <v>57</v>
      </c>
      <c r="AA77" s="84" t="s">
        <v>424</v>
      </c>
      <c r="AB77" s="101" t="s">
        <v>58</v>
      </c>
      <c r="AC77" s="18"/>
      <c r="AD77" s="18" t="s">
        <v>151</v>
      </c>
      <c r="AE77" s="18"/>
      <c r="AF77" s="18"/>
      <c r="AG77" s="162">
        <f>AI77+AK77+AM77+AO77</f>
        <v>4371</v>
      </c>
      <c r="AH77" s="162">
        <f>AJ77+AL77+AN77+AP77</f>
        <v>4053.8</v>
      </c>
      <c r="AI77" s="162">
        <f t="shared" ref="AI77:AP77" si="68">AI80+AI81+AI88+AI78</f>
        <v>0</v>
      </c>
      <c r="AJ77" s="162">
        <f t="shared" si="68"/>
        <v>0</v>
      </c>
      <c r="AK77" s="162">
        <f t="shared" si="68"/>
        <v>3194.3</v>
      </c>
      <c r="AL77" s="162">
        <f t="shared" si="68"/>
        <v>3194.3</v>
      </c>
      <c r="AM77" s="162">
        <f t="shared" si="68"/>
        <v>0</v>
      </c>
      <c r="AN77" s="162">
        <f t="shared" si="68"/>
        <v>0</v>
      </c>
      <c r="AO77" s="162">
        <f t="shared" si="68"/>
        <v>1176.7</v>
      </c>
      <c r="AP77" s="162">
        <f t="shared" si="68"/>
        <v>859.5</v>
      </c>
      <c r="AQ77" s="161">
        <f>AR77+AS77+AT77+AU77</f>
        <v>2651.2</v>
      </c>
      <c r="AR77" s="161">
        <f>AR82+AR83+AS88</f>
        <v>0</v>
      </c>
      <c r="AS77" s="161">
        <f>AS82+AS83+AS86</f>
        <v>1841</v>
      </c>
      <c r="AT77" s="161">
        <f>AT82+AT83+AU88</f>
        <v>0</v>
      </c>
      <c r="AU77" s="161">
        <f>AU82+AU83+AU86+AU87</f>
        <v>810.2</v>
      </c>
      <c r="AV77" s="161">
        <f t="shared" ref="AV77:BE77" si="69">AV82+AV83+AW88</f>
        <v>970.09999999999991</v>
      </c>
      <c r="AW77" s="161">
        <f t="shared" si="69"/>
        <v>0</v>
      </c>
      <c r="AX77" s="161">
        <f t="shared" si="69"/>
        <v>616.4</v>
      </c>
      <c r="AY77" s="161">
        <f t="shared" si="69"/>
        <v>0</v>
      </c>
      <c r="AZ77" s="161">
        <f t="shared" si="69"/>
        <v>353.7</v>
      </c>
      <c r="BA77" s="161">
        <f t="shared" si="69"/>
        <v>968.59999999999991</v>
      </c>
      <c r="BB77" s="161">
        <f t="shared" si="69"/>
        <v>0</v>
      </c>
      <c r="BC77" s="161">
        <f t="shared" si="69"/>
        <v>614.9</v>
      </c>
      <c r="BD77" s="161">
        <f t="shared" si="69"/>
        <v>0</v>
      </c>
      <c r="BE77" s="161">
        <f t="shared" si="69"/>
        <v>353.7</v>
      </c>
      <c r="BF77" s="161">
        <f>BF82+BF83+BG88</f>
        <v>968.59999999999991</v>
      </c>
      <c r="BG77" s="161">
        <f>BG82+BG83+BH88</f>
        <v>0</v>
      </c>
      <c r="BH77" s="161">
        <f>BH82+BH83+BI88</f>
        <v>614.9</v>
      </c>
      <c r="BI77" s="161">
        <f>BI82+BI83+BJ88</f>
        <v>0</v>
      </c>
      <c r="BJ77" s="161">
        <f>BJ82+BJ83</f>
        <v>353.7</v>
      </c>
      <c r="BK77" s="162">
        <f t="shared" si="56"/>
        <v>1708.7</v>
      </c>
      <c r="BL77" s="162">
        <f>BN77+BP77+BR77+BT77</f>
        <v>1484.8</v>
      </c>
      <c r="BM77" s="162">
        <f t="shared" ref="BM77:BT77" si="70">BM80+BM81+BM88+BM78</f>
        <v>0</v>
      </c>
      <c r="BN77" s="162">
        <f t="shared" si="70"/>
        <v>0</v>
      </c>
      <c r="BO77" s="162">
        <f t="shared" si="70"/>
        <v>784.8</v>
      </c>
      <c r="BP77" s="162">
        <f t="shared" si="70"/>
        <v>784.8</v>
      </c>
      <c r="BQ77" s="162">
        <f t="shared" si="70"/>
        <v>0</v>
      </c>
      <c r="BR77" s="162">
        <f t="shared" si="70"/>
        <v>0</v>
      </c>
      <c r="BS77" s="162">
        <f t="shared" si="70"/>
        <v>923.90000000000009</v>
      </c>
      <c r="BT77" s="162">
        <f t="shared" si="70"/>
        <v>700</v>
      </c>
      <c r="BU77" s="161">
        <f t="shared" si="58"/>
        <v>2651.2</v>
      </c>
      <c r="BV77" s="161">
        <f>BV82+BV83+BW88</f>
        <v>0</v>
      </c>
      <c r="BW77" s="161">
        <f>BW82+BW83+BW86</f>
        <v>1841</v>
      </c>
      <c r="BX77" s="161">
        <f>BX82+BX83+BY88</f>
        <v>0</v>
      </c>
      <c r="BY77" s="161">
        <f>BY82+BY83+BY86+BY87</f>
        <v>810.2</v>
      </c>
      <c r="BZ77" s="161">
        <f t="shared" ref="BZ77:CM77" si="71">BZ82+BZ83+CA88</f>
        <v>970.09999999999991</v>
      </c>
      <c r="CA77" s="161">
        <f t="shared" si="71"/>
        <v>0</v>
      </c>
      <c r="CB77" s="161">
        <f t="shared" si="71"/>
        <v>616.4</v>
      </c>
      <c r="CC77" s="161">
        <f t="shared" si="71"/>
        <v>0</v>
      </c>
      <c r="CD77" s="161">
        <f t="shared" si="71"/>
        <v>353.7</v>
      </c>
      <c r="CE77" s="161">
        <f t="shared" si="71"/>
        <v>968.59999999999991</v>
      </c>
      <c r="CF77" s="161">
        <f t="shared" si="71"/>
        <v>0</v>
      </c>
      <c r="CG77" s="161">
        <f t="shared" si="71"/>
        <v>614.9</v>
      </c>
      <c r="CH77" s="161">
        <f t="shared" si="71"/>
        <v>0</v>
      </c>
      <c r="CI77" s="161">
        <f t="shared" si="71"/>
        <v>353.7</v>
      </c>
      <c r="CJ77" s="161">
        <f t="shared" si="71"/>
        <v>968.59999999999991</v>
      </c>
      <c r="CK77" s="161">
        <f t="shared" si="71"/>
        <v>0</v>
      </c>
      <c r="CL77" s="161">
        <f t="shared" si="71"/>
        <v>614.9</v>
      </c>
      <c r="CM77" s="161">
        <f t="shared" si="71"/>
        <v>0</v>
      </c>
      <c r="CN77" s="161">
        <f>CN82+CN83</f>
        <v>353.7</v>
      </c>
      <c r="CO77" s="162">
        <f>CP77+CQ77+CR77+CS77</f>
        <v>4053.8</v>
      </c>
      <c r="CP77" s="162">
        <f>CP80+CP81+CP88+CP78</f>
        <v>0</v>
      </c>
      <c r="CQ77" s="162">
        <f>CQ80+CQ81+CQ88+CQ78</f>
        <v>3194.3</v>
      </c>
      <c r="CR77" s="162">
        <f>CR80+CR81+CR88+CR78</f>
        <v>0</v>
      </c>
      <c r="CS77" s="162">
        <f>CS80+CS81+CS88+CS78</f>
        <v>859.5</v>
      </c>
      <c r="CT77" s="161">
        <f t="shared" si="62"/>
        <v>2651.2</v>
      </c>
      <c r="CU77" s="161">
        <f>CU82+CU83+CV88</f>
        <v>0</v>
      </c>
      <c r="CV77" s="161">
        <f>CV82+CV83+CV86</f>
        <v>1841</v>
      </c>
      <c r="CW77" s="161">
        <f>CW82+CW83+CX88</f>
        <v>0</v>
      </c>
      <c r="CX77" s="161">
        <f>CX82+CX83+CX86+CX87</f>
        <v>810.2</v>
      </c>
      <c r="CY77" s="161">
        <f>CY82+CY83+CZ88</f>
        <v>970.09999999999991</v>
      </c>
      <c r="CZ77" s="161">
        <f>CZ82+CZ83+DA88</f>
        <v>0</v>
      </c>
      <c r="DA77" s="161">
        <f>DA82+DA83+DB88</f>
        <v>616.4</v>
      </c>
      <c r="DB77" s="161">
        <f>DB82+DB83+DC88</f>
        <v>0</v>
      </c>
      <c r="DC77" s="161">
        <f>DC82+DC83</f>
        <v>353.7</v>
      </c>
      <c r="DD77" s="162">
        <f>DE77+DF77+DG77+DH77</f>
        <v>1484.8</v>
      </c>
      <c r="DE77" s="162">
        <f>DE80+DE81+DE88+DE78</f>
        <v>0</v>
      </c>
      <c r="DF77" s="162">
        <f>DF80+DF81+DF88+DF78</f>
        <v>784.8</v>
      </c>
      <c r="DG77" s="162">
        <f>DG80+DG81+DG88+DG78</f>
        <v>0</v>
      </c>
      <c r="DH77" s="162">
        <f>DH80+DH81+DH88+DH78</f>
        <v>700</v>
      </c>
      <c r="DI77" s="161">
        <f t="shared" si="64"/>
        <v>2651.2</v>
      </c>
      <c r="DJ77" s="161">
        <f>DJ82+DJ83+DK88</f>
        <v>0</v>
      </c>
      <c r="DK77" s="161">
        <f>DK82+DK83+DK86</f>
        <v>1841</v>
      </c>
      <c r="DL77" s="161">
        <f>DL82+DL83+DM88</f>
        <v>0</v>
      </c>
      <c r="DM77" s="161">
        <f>DM82+DM83+DM86+DM87</f>
        <v>810.2</v>
      </c>
      <c r="DN77" s="161">
        <f>DN82+DN83+DO88</f>
        <v>970.09999999999991</v>
      </c>
      <c r="DO77" s="161">
        <f>DO82+DO83+DP88</f>
        <v>0</v>
      </c>
      <c r="DP77" s="161">
        <f>DP82+DP83+DQ88</f>
        <v>616.4</v>
      </c>
      <c r="DQ77" s="161">
        <f>DQ82+DQ83+DR88</f>
        <v>0</v>
      </c>
      <c r="DR77" s="161">
        <f>DR82+DR83+DS88</f>
        <v>353.7</v>
      </c>
    </row>
    <row r="78" spans="1:122" ht="41.25" customHeight="1">
      <c r="A78" s="1233"/>
      <c r="B78" s="1285"/>
      <c r="C78" s="1181"/>
      <c r="D78" s="59"/>
      <c r="E78" s="59"/>
      <c r="F78" s="59"/>
      <c r="G78" s="59"/>
      <c r="H78" s="59"/>
      <c r="I78" s="59"/>
      <c r="J78" s="59"/>
      <c r="K78" s="59"/>
      <c r="L78" s="59"/>
      <c r="M78" s="64"/>
      <c r="N78" s="59"/>
      <c r="O78" s="67"/>
      <c r="P78" s="59"/>
      <c r="Q78" s="59"/>
      <c r="R78" s="59"/>
      <c r="S78" s="59"/>
      <c r="T78" s="59"/>
      <c r="U78" s="59"/>
      <c r="V78" s="59"/>
      <c r="W78" s="1096"/>
      <c r="X78" s="59"/>
      <c r="Y78" s="59"/>
      <c r="Z78" s="1350"/>
      <c r="AA78" s="83"/>
      <c r="AB78" s="83"/>
      <c r="AC78" s="18"/>
      <c r="AD78" s="18" t="s">
        <v>151</v>
      </c>
      <c r="AE78" s="18" t="s">
        <v>417</v>
      </c>
      <c r="AF78" s="18" t="s">
        <v>402</v>
      </c>
      <c r="AG78" s="162">
        <f t="shared" si="50"/>
        <v>2662.3</v>
      </c>
      <c r="AH78" s="162">
        <f>AJ78+AL78+AN78+AP78</f>
        <v>2569</v>
      </c>
      <c r="AI78" s="162"/>
      <c r="AJ78" s="162"/>
      <c r="AK78" s="162">
        <v>2409.5</v>
      </c>
      <c r="AL78" s="162">
        <v>2409.5</v>
      </c>
      <c r="AM78" s="162"/>
      <c r="AN78" s="162"/>
      <c r="AO78" s="162">
        <v>252.8</v>
      </c>
      <c r="AP78" s="162">
        <v>159.5</v>
      </c>
      <c r="AQ78" s="161">
        <f>AR78+AS78+AT78+AU78</f>
        <v>0</v>
      </c>
      <c r="AR78" s="161"/>
      <c r="AS78" s="161"/>
      <c r="AT78" s="161"/>
      <c r="AU78" s="161"/>
      <c r="AV78" s="162">
        <f t="shared" si="52"/>
        <v>0</v>
      </c>
      <c r="AW78" s="162"/>
      <c r="AX78" s="162"/>
      <c r="AY78" s="162"/>
      <c r="AZ78" s="162"/>
      <c r="BA78" s="161">
        <f t="shared" si="53"/>
        <v>0</v>
      </c>
      <c r="BB78" s="161"/>
      <c r="BC78" s="161"/>
      <c r="BD78" s="161"/>
      <c r="BE78" s="161"/>
      <c r="BF78" s="161">
        <f>BG78+BH78+BI78+BJ78</f>
        <v>0</v>
      </c>
      <c r="BG78" s="161"/>
      <c r="BH78" s="161"/>
      <c r="BI78" s="161"/>
      <c r="BJ78" s="161"/>
      <c r="BK78" s="162">
        <f t="shared" si="56"/>
        <v>0</v>
      </c>
      <c r="BL78" s="162">
        <f>BN78+BP78+BR78+BT78</f>
        <v>0</v>
      </c>
      <c r="BM78" s="162"/>
      <c r="BN78" s="162"/>
      <c r="BO78" s="162">
        <v>0</v>
      </c>
      <c r="BP78" s="162">
        <v>0</v>
      </c>
      <c r="BQ78" s="162">
        <v>0</v>
      </c>
      <c r="BR78" s="162"/>
      <c r="BS78" s="162">
        <v>0</v>
      </c>
      <c r="BT78" s="162">
        <v>0</v>
      </c>
      <c r="BU78" s="161">
        <f t="shared" si="58"/>
        <v>0</v>
      </c>
      <c r="BV78" s="161"/>
      <c r="BW78" s="161"/>
      <c r="BX78" s="161"/>
      <c r="BY78" s="161"/>
      <c r="BZ78" s="162">
        <f>CA78+CB78+CC78+CD78</f>
        <v>0</v>
      </c>
      <c r="CA78" s="162"/>
      <c r="CB78" s="162"/>
      <c r="CC78" s="162"/>
      <c r="CD78" s="162"/>
      <c r="CE78" s="161">
        <f>CF78+CG78+CH78+CI78</f>
        <v>0</v>
      </c>
      <c r="CF78" s="161"/>
      <c r="CG78" s="161"/>
      <c r="CH78" s="161"/>
      <c r="CI78" s="161"/>
      <c r="CJ78" s="161">
        <f>CK78+CL78+CM78+CN78</f>
        <v>0</v>
      </c>
      <c r="CK78" s="161"/>
      <c r="CL78" s="161"/>
      <c r="CM78" s="161"/>
      <c r="CN78" s="161"/>
      <c r="CO78" s="162">
        <f>CP78+CQ78+CR78+CS78</f>
        <v>2569</v>
      </c>
      <c r="CP78" s="162"/>
      <c r="CQ78" s="162">
        <v>2409.5</v>
      </c>
      <c r="CR78" s="162"/>
      <c r="CS78" s="162">
        <v>159.5</v>
      </c>
      <c r="CT78" s="161">
        <f t="shared" si="62"/>
        <v>0</v>
      </c>
      <c r="CU78" s="161"/>
      <c r="CV78" s="161"/>
      <c r="CW78" s="161"/>
      <c r="CX78" s="161"/>
      <c r="CY78" s="162">
        <f>CZ78+DA78+DB78+DC78</f>
        <v>0</v>
      </c>
      <c r="CZ78" s="162"/>
      <c r="DA78" s="162"/>
      <c r="DB78" s="162"/>
      <c r="DC78" s="162"/>
      <c r="DD78" s="162">
        <f>DE78+DF78+DG78+DH78</f>
        <v>0</v>
      </c>
      <c r="DE78" s="162"/>
      <c r="DF78" s="162">
        <v>0</v>
      </c>
      <c r="DG78" s="162"/>
      <c r="DH78" s="162">
        <v>0</v>
      </c>
      <c r="DI78" s="161">
        <f t="shared" si="64"/>
        <v>0</v>
      </c>
      <c r="DJ78" s="161"/>
      <c r="DK78" s="161"/>
      <c r="DL78" s="161"/>
      <c r="DM78" s="161"/>
      <c r="DN78" s="162">
        <f>DO78+DP78+DQ78+DR78</f>
        <v>0</v>
      </c>
      <c r="DO78" s="162"/>
      <c r="DP78" s="162"/>
      <c r="DQ78" s="162"/>
      <c r="DR78" s="162"/>
    </row>
    <row r="79" spans="1:122" ht="15" customHeight="1">
      <c r="A79" s="1233"/>
      <c r="B79" s="1285"/>
      <c r="C79" s="1181"/>
      <c r="D79" s="59"/>
      <c r="E79" s="59"/>
      <c r="F79" s="59"/>
      <c r="G79" s="59"/>
      <c r="H79" s="59"/>
      <c r="I79" s="59"/>
      <c r="J79" s="59"/>
      <c r="K79" s="59"/>
      <c r="L79" s="59"/>
      <c r="M79" s="1229" t="s">
        <v>130</v>
      </c>
      <c r="N79" s="59"/>
      <c r="O79" s="59"/>
      <c r="P79" s="59">
        <v>35</v>
      </c>
      <c r="Q79" s="59"/>
      <c r="R79" s="59"/>
      <c r="S79" s="59"/>
      <c r="T79" s="59"/>
      <c r="U79" s="59"/>
      <c r="V79" s="59"/>
      <c r="W79" s="1096"/>
      <c r="X79" s="59"/>
      <c r="Y79" s="59"/>
      <c r="Z79" s="616"/>
      <c r="AA79" s="84"/>
      <c r="AB79" s="101"/>
      <c r="AC79" s="18"/>
      <c r="AD79" s="18" t="s">
        <v>151</v>
      </c>
      <c r="AE79" s="18"/>
      <c r="AF79" s="18"/>
      <c r="AG79" s="162"/>
      <c r="AH79" s="162">
        <f>AJ79+AL79+AN79+AP79</f>
        <v>0</v>
      </c>
      <c r="AI79" s="162"/>
      <c r="AJ79" s="162"/>
      <c r="AK79" s="162"/>
      <c r="AL79" s="162"/>
      <c r="AM79" s="162"/>
      <c r="AN79" s="162"/>
      <c r="AO79" s="162"/>
      <c r="AP79" s="162"/>
      <c r="AQ79" s="162"/>
      <c r="AR79" s="162"/>
      <c r="AS79" s="162"/>
      <c r="AT79" s="162"/>
      <c r="AU79" s="162"/>
      <c r="AV79" s="162">
        <f>AV80+AV81+AV82+AV83</f>
        <v>970.09999999999991</v>
      </c>
      <c r="AW79" s="162">
        <f>AW80+AW81+AW82+AW83</f>
        <v>0</v>
      </c>
      <c r="AX79" s="162">
        <f>AX80+AX81+AX82+AX83</f>
        <v>616.4</v>
      </c>
      <c r="AY79" s="162">
        <f>AY80+AY81+AY82+AY83</f>
        <v>0</v>
      </c>
      <c r="AZ79" s="162">
        <f>AZ80+AZ81+AZ82+AZ83</f>
        <v>353.7</v>
      </c>
      <c r="BA79" s="162">
        <f t="shared" ref="BA79:BJ79" si="72">BA80+BA81+BA82+BA83</f>
        <v>968.59999999999991</v>
      </c>
      <c r="BB79" s="162">
        <f t="shared" si="72"/>
        <v>0</v>
      </c>
      <c r="BC79" s="162">
        <f t="shared" si="72"/>
        <v>614.9</v>
      </c>
      <c r="BD79" s="162">
        <f t="shared" si="72"/>
        <v>0</v>
      </c>
      <c r="BE79" s="162">
        <f t="shared" si="72"/>
        <v>353.7</v>
      </c>
      <c r="BF79" s="162">
        <f t="shared" si="72"/>
        <v>968.59999999999991</v>
      </c>
      <c r="BG79" s="162">
        <f t="shared" si="72"/>
        <v>0</v>
      </c>
      <c r="BH79" s="162">
        <f t="shared" si="72"/>
        <v>614.9</v>
      </c>
      <c r="BI79" s="162">
        <f t="shared" si="72"/>
        <v>0</v>
      </c>
      <c r="BJ79" s="162">
        <f t="shared" si="72"/>
        <v>353.7</v>
      </c>
      <c r="BK79" s="162"/>
      <c r="BL79" s="162">
        <f>BN79+BP79+BR79+BT79</f>
        <v>0</v>
      </c>
      <c r="BM79" s="162"/>
      <c r="BN79" s="162"/>
      <c r="BO79" s="162"/>
      <c r="BP79" s="162"/>
      <c r="BQ79" s="162"/>
      <c r="BR79" s="162"/>
      <c r="BS79" s="162"/>
      <c r="BT79" s="162"/>
      <c r="BU79" s="162"/>
      <c r="BV79" s="162"/>
      <c r="BW79" s="162"/>
      <c r="BX79" s="162"/>
      <c r="BY79" s="162"/>
      <c r="BZ79" s="162">
        <f>BZ80+BZ81+BZ82+BZ83</f>
        <v>970.09999999999991</v>
      </c>
      <c r="CA79" s="162">
        <f>CA80+CA81+CA82+CA83</f>
        <v>0</v>
      </c>
      <c r="CB79" s="162">
        <f>CB80+CB81+CB82+CB83</f>
        <v>616.4</v>
      </c>
      <c r="CC79" s="162">
        <f>CC80+CC81+CC82+CC83</f>
        <v>0</v>
      </c>
      <c r="CD79" s="162">
        <f>CD80+CD81+CD82+CD83</f>
        <v>353.7</v>
      </c>
      <c r="CE79" s="162">
        <f t="shared" ref="CE79:CN79" si="73">CE80+CE81+CE82+CE83</f>
        <v>968.59999999999991</v>
      </c>
      <c r="CF79" s="162">
        <f t="shared" si="73"/>
        <v>0</v>
      </c>
      <c r="CG79" s="162">
        <f t="shared" si="73"/>
        <v>614.9</v>
      </c>
      <c r="CH79" s="162">
        <f t="shared" si="73"/>
        <v>0</v>
      </c>
      <c r="CI79" s="162">
        <f t="shared" si="73"/>
        <v>353.7</v>
      </c>
      <c r="CJ79" s="162">
        <f t="shared" si="73"/>
        <v>968.59999999999991</v>
      </c>
      <c r="CK79" s="162">
        <f t="shared" si="73"/>
        <v>0</v>
      </c>
      <c r="CL79" s="162">
        <f t="shared" si="73"/>
        <v>614.9</v>
      </c>
      <c r="CM79" s="162">
        <f t="shared" si="73"/>
        <v>0</v>
      </c>
      <c r="CN79" s="162">
        <f t="shared" si="73"/>
        <v>353.7</v>
      </c>
      <c r="CO79" s="162">
        <f>CP79+CQ79+CR79+CS79</f>
        <v>0</v>
      </c>
      <c r="CP79" s="162"/>
      <c r="CQ79" s="162"/>
      <c r="CR79" s="162"/>
      <c r="CS79" s="162"/>
      <c r="CT79" s="162"/>
      <c r="CU79" s="162"/>
      <c r="CV79" s="162"/>
      <c r="CW79" s="162"/>
      <c r="CX79" s="162"/>
      <c r="CY79" s="162">
        <f>CY80+CY81+CY82+CY83</f>
        <v>970.09999999999991</v>
      </c>
      <c r="CZ79" s="162">
        <f>CZ80+CZ81+CZ82+CZ83</f>
        <v>0</v>
      </c>
      <c r="DA79" s="162">
        <f>DA80+DA81+DA82+DA83</f>
        <v>616.4</v>
      </c>
      <c r="DB79" s="162">
        <f>DB80+DB81+DB82+DB83</f>
        <v>0</v>
      </c>
      <c r="DC79" s="162">
        <f>DC80+DC81+DC82+DC83</f>
        <v>353.7</v>
      </c>
      <c r="DD79" s="162">
        <f>DE79+DF79+DG79+DH79</f>
        <v>0</v>
      </c>
      <c r="DE79" s="162"/>
      <c r="DF79" s="162"/>
      <c r="DG79" s="162"/>
      <c r="DH79" s="162"/>
      <c r="DI79" s="162"/>
      <c r="DJ79" s="162"/>
      <c r="DK79" s="162"/>
      <c r="DL79" s="162"/>
      <c r="DM79" s="162"/>
      <c r="DN79" s="162">
        <f>DN80+DN81+DN82+DN83</f>
        <v>970.09999999999991</v>
      </c>
      <c r="DO79" s="162">
        <f>DO80+DO81+DO82+DO83</f>
        <v>0</v>
      </c>
      <c r="DP79" s="162">
        <f>DP80+DP81+DP82+DP83</f>
        <v>616.4</v>
      </c>
      <c r="DQ79" s="162">
        <f>DQ80+DQ81+DQ82+DQ83</f>
        <v>0</v>
      </c>
      <c r="DR79" s="162">
        <f>DR80+DR81+DR82+DR83</f>
        <v>353.7</v>
      </c>
    </row>
    <row r="80" spans="1:122">
      <c r="A80" s="1233"/>
      <c r="B80" s="1285"/>
      <c r="C80" s="1181"/>
      <c r="D80" s="59"/>
      <c r="E80" s="59"/>
      <c r="F80" s="59"/>
      <c r="G80" s="59"/>
      <c r="H80" s="59"/>
      <c r="I80" s="59"/>
      <c r="J80" s="59"/>
      <c r="K80" s="59"/>
      <c r="L80" s="59"/>
      <c r="M80" s="1230"/>
      <c r="N80" s="59"/>
      <c r="O80" s="59"/>
      <c r="P80" s="59"/>
      <c r="Q80" s="59"/>
      <c r="R80" s="59"/>
      <c r="S80" s="59"/>
      <c r="T80" s="59"/>
      <c r="U80" s="59"/>
      <c r="V80" s="59"/>
      <c r="W80" s="1096"/>
      <c r="X80" s="59"/>
      <c r="Y80" s="59"/>
      <c r="Z80" s="617"/>
      <c r="AA80" s="85"/>
      <c r="AB80" s="85"/>
      <c r="AC80" s="12"/>
      <c r="AD80" s="12" t="s">
        <v>151</v>
      </c>
      <c r="AE80" s="12" t="s">
        <v>449</v>
      </c>
      <c r="AF80" s="12" t="s">
        <v>399</v>
      </c>
      <c r="AG80" s="162">
        <f t="shared" si="50"/>
        <v>269.89999999999998</v>
      </c>
      <c r="AH80" s="162">
        <f>AJ80+AL80+AN80+AP80</f>
        <v>259.89999999999998</v>
      </c>
      <c r="AI80" s="162"/>
      <c r="AJ80" s="162"/>
      <c r="AK80" s="162"/>
      <c r="AL80" s="162"/>
      <c r="AM80" s="162"/>
      <c r="AN80" s="162"/>
      <c r="AO80" s="162">
        <v>269.89999999999998</v>
      </c>
      <c r="AP80" s="162">
        <v>259.89999999999998</v>
      </c>
      <c r="AQ80" s="161"/>
      <c r="AR80" s="161"/>
      <c r="AS80" s="161"/>
      <c r="AT80" s="161"/>
      <c r="AU80" s="161"/>
      <c r="AV80" s="162"/>
      <c r="AW80" s="162"/>
      <c r="AX80" s="162"/>
      <c r="AY80" s="162"/>
      <c r="AZ80" s="162"/>
      <c r="BA80" s="161">
        <f t="shared" si="53"/>
        <v>0</v>
      </c>
      <c r="BB80" s="161"/>
      <c r="BC80" s="161"/>
      <c r="BD80" s="161"/>
      <c r="BE80" s="161"/>
      <c r="BF80" s="161">
        <f>BG80+BH80+BI80+BJ80</f>
        <v>0</v>
      </c>
      <c r="BG80" s="161"/>
      <c r="BH80" s="161"/>
      <c r="BI80" s="161"/>
      <c r="BJ80" s="161"/>
      <c r="BK80" s="162">
        <f>BM80+BO80+BQ80+BS80</f>
        <v>269.89999999999998</v>
      </c>
      <c r="BL80" s="162">
        <f>BN80+BP80+BR80+BT80</f>
        <v>259.89999999999998</v>
      </c>
      <c r="BM80" s="162"/>
      <c r="BN80" s="162"/>
      <c r="BO80" s="162"/>
      <c r="BP80" s="162"/>
      <c r="BQ80" s="162"/>
      <c r="BR80" s="162"/>
      <c r="BS80" s="162">
        <v>269.89999999999998</v>
      </c>
      <c r="BT80" s="162">
        <v>259.89999999999998</v>
      </c>
      <c r="BU80" s="161"/>
      <c r="BV80" s="161"/>
      <c r="BW80" s="161"/>
      <c r="BX80" s="161"/>
      <c r="BY80" s="161"/>
      <c r="BZ80" s="162"/>
      <c r="CA80" s="162"/>
      <c r="CB80" s="162"/>
      <c r="CC80" s="162"/>
      <c r="CD80" s="162"/>
      <c r="CE80" s="161">
        <f>CF80+CG80+CH80+CI80</f>
        <v>0</v>
      </c>
      <c r="CF80" s="161"/>
      <c r="CG80" s="161"/>
      <c r="CH80" s="161"/>
      <c r="CI80" s="161"/>
      <c r="CJ80" s="161">
        <f>CK80+CL80+CM80+CN80</f>
        <v>0</v>
      </c>
      <c r="CK80" s="161"/>
      <c r="CL80" s="161"/>
      <c r="CM80" s="161"/>
      <c r="CN80" s="161"/>
      <c r="CO80" s="162">
        <f>CP80+CQ80+CR80+CS80</f>
        <v>259.89999999999998</v>
      </c>
      <c r="CP80" s="162"/>
      <c r="CQ80" s="162"/>
      <c r="CR80" s="162"/>
      <c r="CS80" s="162">
        <v>259.89999999999998</v>
      </c>
      <c r="CT80" s="161"/>
      <c r="CU80" s="161"/>
      <c r="CV80" s="161"/>
      <c r="CW80" s="161"/>
      <c r="CX80" s="161"/>
      <c r="CY80" s="162"/>
      <c r="CZ80" s="162"/>
      <c r="DA80" s="162"/>
      <c r="DB80" s="162"/>
      <c r="DC80" s="162"/>
      <c r="DD80" s="162">
        <f>DE80+DF80+DG80+DH80</f>
        <v>259.89999999999998</v>
      </c>
      <c r="DE80" s="162"/>
      <c r="DF80" s="162"/>
      <c r="DG80" s="162"/>
      <c r="DH80" s="162">
        <v>259.89999999999998</v>
      </c>
      <c r="DI80" s="161"/>
      <c r="DJ80" s="161"/>
      <c r="DK80" s="161"/>
      <c r="DL80" s="161"/>
      <c r="DM80" s="161"/>
      <c r="DN80" s="162"/>
      <c r="DO80" s="162"/>
      <c r="DP80" s="162"/>
      <c r="DQ80" s="162"/>
      <c r="DR80" s="162"/>
    </row>
    <row r="81" spans="1:122">
      <c r="A81" s="1233"/>
      <c r="B81" s="1285"/>
      <c r="C81" s="1182"/>
      <c r="D81" s="59"/>
      <c r="E81" s="59"/>
      <c r="F81" s="59"/>
      <c r="G81" s="59"/>
      <c r="H81" s="59"/>
      <c r="I81" s="59"/>
      <c r="J81" s="59"/>
      <c r="K81" s="59"/>
      <c r="L81" s="59"/>
      <c r="M81" s="1230"/>
      <c r="N81" s="59"/>
      <c r="O81" s="59"/>
      <c r="P81" s="59"/>
      <c r="Q81" s="59"/>
      <c r="R81" s="59"/>
      <c r="S81" s="59"/>
      <c r="T81" s="59"/>
      <c r="U81" s="59"/>
      <c r="V81" s="59"/>
      <c r="W81" s="1097"/>
      <c r="X81" s="59"/>
      <c r="Y81" s="59"/>
      <c r="Z81" s="617"/>
      <c r="AA81" s="85"/>
      <c r="AB81" s="85"/>
      <c r="AC81" s="12"/>
      <c r="AD81" s="12" t="s">
        <v>151</v>
      </c>
      <c r="AE81" s="12" t="s">
        <v>418</v>
      </c>
      <c r="AF81" s="12" t="s">
        <v>399</v>
      </c>
      <c r="AG81" s="162">
        <f t="shared" si="50"/>
        <v>354.1</v>
      </c>
      <c r="AH81" s="162">
        <f>AJ81+AL81+AN81+AP81</f>
        <v>354.1</v>
      </c>
      <c r="AI81" s="162"/>
      <c r="AJ81" s="162"/>
      <c r="AK81" s="162">
        <v>262.3</v>
      </c>
      <c r="AL81" s="162">
        <v>262.3</v>
      </c>
      <c r="AM81" s="162"/>
      <c r="AN81" s="162"/>
      <c r="AO81" s="162">
        <v>91.8</v>
      </c>
      <c r="AP81" s="162">
        <v>91.8</v>
      </c>
      <c r="AQ81" s="161"/>
      <c r="AR81" s="161"/>
      <c r="AS81" s="161"/>
      <c r="AT81" s="161"/>
      <c r="AU81" s="161"/>
      <c r="AV81" s="162"/>
      <c r="AW81" s="162"/>
      <c r="AX81" s="162"/>
      <c r="AY81" s="162"/>
      <c r="AZ81" s="162"/>
      <c r="BA81" s="161">
        <f t="shared" si="53"/>
        <v>0</v>
      </c>
      <c r="BB81" s="161"/>
      <c r="BC81" s="161"/>
      <c r="BD81" s="161"/>
      <c r="BE81" s="161"/>
      <c r="BF81" s="161">
        <f>BG81+BH81+BI81+BJ81</f>
        <v>0</v>
      </c>
      <c r="BG81" s="161"/>
      <c r="BH81" s="161"/>
      <c r="BI81" s="161"/>
      <c r="BJ81" s="161"/>
      <c r="BK81" s="162">
        <f>BM81+BO81+BQ81+BS81</f>
        <v>354.1</v>
      </c>
      <c r="BL81" s="162">
        <f>BN81+BP81+BR81+BT81</f>
        <v>354.1</v>
      </c>
      <c r="BM81" s="162"/>
      <c r="BN81" s="162"/>
      <c r="BO81" s="162">
        <v>262.3</v>
      </c>
      <c r="BP81" s="162">
        <v>262.3</v>
      </c>
      <c r="BQ81" s="162"/>
      <c r="BR81" s="162"/>
      <c r="BS81" s="162">
        <v>91.8</v>
      </c>
      <c r="BT81" s="162">
        <v>91.8</v>
      </c>
      <c r="BU81" s="161"/>
      <c r="BV81" s="161"/>
      <c r="BW81" s="161"/>
      <c r="BX81" s="161"/>
      <c r="BY81" s="161"/>
      <c r="BZ81" s="162"/>
      <c r="CA81" s="162"/>
      <c r="CB81" s="162"/>
      <c r="CC81" s="162"/>
      <c r="CD81" s="162"/>
      <c r="CE81" s="161">
        <f>CF81+CG81+CH81+CI81</f>
        <v>0</v>
      </c>
      <c r="CF81" s="161"/>
      <c r="CG81" s="161"/>
      <c r="CH81" s="161"/>
      <c r="CI81" s="161"/>
      <c r="CJ81" s="161">
        <f>CK81+CL81+CM81+CN81</f>
        <v>0</v>
      </c>
      <c r="CK81" s="161"/>
      <c r="CL81" s="161"/>
      <c r="CM81" s="161"/>
      <c r="CN81" s="161"/>
      <c r="CO81" s="162">
        <f>CP81+CQ81+CR81+CS81</f>
        <v>354.1</v>
      </c>
      <c r="CP81" s="162"/>
      <c r="CQ81" s="162">
        <v>262.3</v>
      </c>
      <c r="CR81" s="162"/>
      <c r="CS81" s="162">
        <v>91.8</v>
      </c>
      <c r="CT81" s="161"/>
      <c r="CU81" s="161"/>
      <c r="CV81" s="161"/>
      <c r="CW81" s="161"/>
      <c r="CX81" s="161"/>
      <c r="CY81" s="162"/>
      <c r="CZ81" s="162"/>
      <c r="DA81" s="162"/>
      <c r="DB81" s="162"/>
      <c r="DC81" s="162"/>
      <c r="DD81" s="162">
        <f>DE81+DF81+DG81+DH81</f>
        <v>354.1</v>
      </c>
      <c r="DE81" s="162"/>
      <c r="DF81" s="162">
        <v>262.3</v>
      </c>
      <c r="DG81" s="162"/>
      <c r="DH81" s="162">
        <v>91.8</v>
      </c>
      <c r="DI81" s="161"/>
      <c r="DJ81" s="161"/>
      <c r="DK81" s="161"/>
      <c r="DL81" s="161"/>
      <c r="DM81" s="161"/>
      <c r="DN81" s="162"/>
      <c r="DO81" s="162"/>
      <c r="DP81" s="162"/>
      <c r="DQ81" s="162"/>
      <c r="DR81" s="162"/>
    </row>
    <row r="82" spans="1:122">
      <c r="A82" s="1233"/>
      <c r="B82" s="1285"/>
      <c r="C82" s="59"/>
      <c r="D82" s="59"/>
      <c r="E82" s="59"/>
      <c r="F82" s="59"/>
      <c r="G82" s="59"/>
      <c r="H82" s="59"/>
      <c r="I82" s="59"/>
      <c r="J82" s="59"/>
      <c r="K82" s="59"/>
      <c r="L82" s="59"/>
      <c r="M82" s="1230"/>
      <c r="N82" s="59"/>
      <c r="O82" s="59"/>
      <c r="P82" s="59"/>
      <c r="Q82" s="59"/>
      <c r="R82" s="59"/>
      <c r="S82" s="59"/>
      <c r="T82" s="59"/>
      <c r="U82" s="59"/>
      <c r="V82" s="59"/>
      <c r="W82" s="59"/>
      <c r="X82" s="59"/>
      <c r="Y82" s="59"/>
      <c r="Z82" s="617"/>
      <c r="AA82" s="86"/>
      <c r="AB82" s="86"/>
      <c r="AC82" s="21"/>
      <c r="AD82" s="12" t="s">
        <v>151</v>
      </c>
      <c r="AE82" s="12" t="s">
        <v>199</v>
      </c>
      <c r="AF82" s="12" t="s">
        <v>399</v>
      </c>
      <c r="AG82" s="162">
        <f t="shared" si="50"/>
        <v>0</v>
      </c>
      <c r="AH82" s="162"/>
      <c r="AI82" s="162"/>
      <c r="AJ82" s="162"/>
      <c r="AK82" s="162"/>
      <c r="AL82" s="162"/>
      <c r="AM82" s="162"/>
      <c r="AN82" s="162"/>
      <c r="AO82" s="162"/>
      <c r="AP82" s="162"/>
      <c r="AQ82" s="161">
        <f t="shared" si="51"/>
        <v>62.6</v>
      </c>
      <c r="AR82" s="161"/>
      <c r="AS82" s="161"/>
      <c r="AT82" s="161"/>
      <c r="AU82" s="161">
        <v>62.6</v>
      </c>
      <c r="AV82" s="162">
        <f t="shared" si="52"/>
        <v>285.2</v>
      </c>
      <c r="AW82" s="162"/>
      <c r="AX82" s="162"/>
      <c r="AY82" s="162"/>
      <c r="AZ82" s="162">
        <v>285.2</v>
      </c>
      <c r="BA82" s="161">
        <f t="shared" si="53"/>
        <v>285.39999999999998</v>
      </c>
      <c r="BB82" s="161"/>
      <c r="BC82" s="161"/>
      <c r="BD82" s="161"/>
      <c r="BE82" s="161">
        <v>285.39999999999998</v>
      </c>
      <c r="BF82" s="161">
        <f>BG82+BH82+BI82+BJ82</f>
        <v>285.39999999999998</v>
      </c>
      <c r="BG82" s="161"/>
      <c r="BH82" s="161"/>
      <c r="BI82" s="161"/>
      <c r="BJ82" s="161">
        <v>285.39999999999998</v>
      </c>
      <c r="BK82" s="162">
        <f>BM82+BO82+BQ82+BS82</f>
        <v>0</v>
      </c>
      <c r="BL82" s="162"/>
      <c r="BM82" s="162"/>
      <c r="BN82" s="162"/>
      <c r="BO82" s="162"/>
      <c r="BP82" s="162"/>
      <c r="BQ82" s="162"/>
      <c r="BR82" s="162"/>
      <c r="BS82" s="162"/>
      <c r="BT82" s="162"/>
      <c r="BU82" s="161">
        <f>BV82+BW82+BX82+BY82</f>
        <v>62.6</v>
      </c>
      <c r="BV82" s="161"/>
      <c r="BW82" s="161"/>
      <c r="BX82" s="161"/>
      <c r="BY82" s="161">
        <v>62.6</v>
      </c>
      <c r="BZ82" s="162">
        <f>CA82+CB82+CC82+CD82</f>
        <v>285.2</v>
      </c>
      <c r="CA82" s="162"/>
      <c r="CB82" s="162"/>
      <c r="CC82" s="162"/>
      <c r="CD82" s="162">
        <v>285.2</v>
      </c>
      <c r="CE82" s="161">
        <f>CF82+CG82+CH82+CI82</f>
        <v>285.39999999999998</v>
      </c>
      <c r="CF82" s="161"/>
      <c r="CG82" s="161"/>
      <c r="CH82" s="161"/>
      <c r="CI82" s="161">
        <v>285.39999999999998</v>
      </c>
      <c r="CJ82" s="161">
        <f>CK82+CL82+CM82+CN82</f>
        <v>285.39999999999998</v>
      </c>
      <c r="CK82" s="161"/>
      <c r="CL82" s="161"/>
      <c r="CM82" s="161"/>
      <c r="CN82" s="161">
        <v>285.39999999999998</v>
      </c>
      <c r="CO82" s="162"/>
      <c r="CP82" s="162"/>
      <c r="CQ82" s="162"/>
      <c r="CR82" s="162"/>
      <c r="CS82" s="162"/>
      <c r="CT82" s="161">
        <f>CU82+CV82+CW82+CX82</f>
        <v>62.6</v>
      </c>
      <c r="CU82" s="161"/>
      <c r="CV82" s="161"/>
      <c r="CW82" s="161"/>
      <c r="CX82" s="161">
        <v>62.6</v>
      </c>
      <c r="CY82" s="162">
        <f>CZ82+DA82+DB82+DC82</f>
        <v>285.2</v>
      </c>
      <c r="CZ82" s="162"/>
      <c r="DA82" s="162"/>
      <c r="DB82" s="162"/>
      <c r="DC82" s="162">
        <v>285.2</v>
      </c>
      <c r="DD82" s="162"/>
      <c r="DE82" s="162"/>
      <c r="DF82" s="162"/>
      <c r="DG82" s="162"/>
      <c r="DH82" s="162"/>
      <c r="DI82" s="161">
        <f>DJ82+DK82+DL82+DM82</f>
        <v>62.6</v>
      </c>
      <c r="DJ82" s="161"/>
      <c r="DK82" s="161"/>
      <c r="DL82" s="161"/>
      <c r="DM82" s="161">
        <v>62.6</v>
      </c>
      <c r="DN82" s="162">
        <f>DO82+DP82+DQ82+DR82</f>
        <v>285.2</v>
      </c>
      <c r="DO82" s="162"/>
      <c r="DP82" s="162"/>
      <c r="DQ82" s="162"/>
      <c r="DR82" s="162">
        <v>285.2</v>
      </c>
    </row>
    <row r="83" spans="1:122" ht="12" customHeight="1">
      <c r="A83" s="1233"/>
      <c r="B83" s="1285"/>
      <c r="C83" s="59"/>
      <c r="D83" s="59"/>
      <c r="E83" s="59"/>
      <c r="F83" s="59"/>
      <c r="G83" s="59"/>
      <c r="H83" s="59"/>
      <c r="I83" s="59"/>
      <c r="J83" s="59"/>
      <c r="K83" s="59"/>
      <c r="L83" s="59"/>
      <c r="M83" s="1230"/>
      <c r="N83" s="59"/>
      <c r="O83" s="59"/>
      <c r="P83" s="59"/>
      <c r="Q83" s="59"/>
      <c r="R83" s="59"/>
      <c r="S83" s="59"/>
      <c r="T83" s="59"/>
      <c r="U83" s="59"/>
      <c r="V83" s="59"/>
      <c r="W83" s="59"/>
      <c r="X83" s="59"/>
      <c r="Y83" s="59"/>
      <c r="Z83" s="617"/>
      <c r="AA83" s="86"/>
      <c r="AB83" s="86"/>
      <c r="AC83" s="21"/>
      <c r="AD83" s="12" t="s">
        <v>151</v>
      </c>
      <c r="AE83" s="12" t="s">
        <v>200</v>
      </c>
      <c r="AF83" s="12" t="s">
        <v>399</v>
      </c>
      <c r="AG83" s="162">
        <f t="shared" si="50"/>
        <v>0</v>
      </c>
      <c r="AH83" s="162"/>
      <c r="AI83" s="162"/>
      <c r="AJ83" s="162"/>
      <c r="AK83" s="162"/>
      <c r="AL83" s="162"/>
      <c r="AM83" s="162"/>
      <c r="AN83" s="162"/>
      <c r="AO83" s="162"/>
      <c r="AP83" s="162"/>
      <c r="AQ83" s="161">
        <f t="shared" si="51"/>
        <v>994.9</v>
      </c>
      <c r="AR83" s="161"/>
      <c r="AS83" s="161">
        <v>895.4</v>
      </c>
      <c r="AT83" s="161"/>
      <c r="AU83" s="161">
        <v>99.5</v>
      </c>
      <c r="AV83" s="162">
        <f t="shared" si="52"/>
        <v>684.9</v>
      </c>
      <c r="AW83" s="162"/>
      <c r="AX83" s="162">
        <v>616.4</v>
      </c>
      <c r="AY83" s="162"/>
      <c r="AZ83" s="162">
        <v>68.5</v>
      </c>
      <c r="BA83" s="161">
        <f t="shared" si="53"/>
        <v>683.19999999999993</v>
      </c>
      <c r="BB83" s="161"/>
      <c r="BC83" s="161">
        <v>614.9</v>
      </c>
      <c r="BD83" s="161"/>
      <c r="BE83" s="161">
        <v>68.3</v>
      </c>
      <c r="BF83" s="161">
        <f>BG83+BH83+BI83+BJ83</f>
        <v>683.19999999999993</v>
      </c>
      <c r="BG83" s="161"/>
      <c r="BH83" s="161">
        <v>614.9</v>
      </c>
      <c r="BI83" s="161"/>
      <c r="BJ83" s="161">
        <v>68.3</v>
      </c>
      <c r="BK83" s="162">
        <f>BM83+BO83+BQ83+BS83</f>
        <v>0</v>
      </c>
      <c r="BL83" s="162"/>
      <c r="BM83" s="162"/>
      <c r="BN83" s="162"/>
      <c r="BO83" s="162"/>
      <c r="BP83" s="162"/>
      <c r="BQ83" s="162"/>
      <c r="BR83" s="162"/>
      <c r="BS83" s="162"/>
      <c r="BT83" s="162"/>
      <c r="BU83" s="161">
        <f>BV83+BW83+BX83+BY83</f>
        <v>994.9</v>
      </c>
      <c r="BV83" s="161"/>
      <c r="BW83" s="161">
        <v>895.4</v>
      </c>
      <c r="BX83" s="161"/>
      <c r="BY83" s="161">
        <v>99.5</v>
      </c>
      <c r="BZ83" s="162">
        <f>CA83+CB83+CC83+CD83</f>
        <v>684.9</v>
      </c>
      <c r="CA83" s="162"/>
      <c r="CB83" s="162">
        <v>616.4</v>
      </c>
      <c r="CC83" s="162"/>
      <c r="CD83" s="162">
        <v>68.5</v>
      </c>
      <c r="CE83" s="161">
        <f>CF83+CG83+CH83+CI83</f>
        <v>683.19999999999993</v>
      </c>
      <c r="CF83" s="161"/>
      <c r="CG83" s="161">
        <v>614.9</v>
      </c>
      <c r="CH83" s="161"/>
      <c r="CI83" s="161">
        <v>68.3</v>
      </c>
      <c r="CJ83" s="161">
        <f>CK83+CL83+CM83+CN83</f>
        <v>683.19999999999993</v>
      </c>
      <c r="CK83" s="161"/>
      <c r="CL83" s="161">
        <v>614.9</v>
      </c>
      <c r="CM83" s="161"/>
      <c r="CN83" s="161">
        <v>68.3</v>
      </c>
      <c r="CO83" s="162"/>
      <c r="CP83" s="162"/>
      <c r="CQ83" s="162"/>
      <c r="CR83" s="162"/>
      <c r="CS83" s="162"/>
      <c r="CT83" s="161">
        <f>CU83+CV83+CW83+CX83</f>
        <v>994.9</v>
      </c>
      <c r="CU83" s="161"/>
      <c r="CV83" s="161">
        <v>895.4</v>
      </c>
      <c r="CW83" s="161"/>
      <c r="CX83" s="161">
        <v>99.5</v>
      </c>
      <c r="CY83" s="162">
        <f>CZ83+DA83+DB83+DC83</f>
        <v>684.9</v>
      </c>
      <c r="CZ83" s="162"/>
      <c r="DA83" s="162">
        <v>616.4</v>
      </c>
      <c r="DB83" s="162"/>
      <c r="DC83" s="162">
        <v>68.5</v>
      </c>
      <c r="DD83" s="162"/>
      <c r="DE83" s="162"/>
      <c r="DF83" s="162"/>
      <c r="DG83" s="162"/>
      <c r="DH83" s="162"/>
      <c r="DI83" s="161">
        <f>DJ83+DK83+DL83+DM83</f>
        <v>994.9</v>
      </c>
      <c r="DJ83" s="161"/>
      <c r="DK83" s="161">
        <v>895.4</v>
      </c>
      <c r="DL83" s="161"/>
      <c r="DM83" s="161">
        <v>99.5</v>
      </c>
      <c r="DN83" s="162">
        <f>DO83+DP83+DQ83+DR83</f>
        <v>684.9</v>
      </c>
      <c r="DO83" s="162"/>
      <c r="DP83" s="162">
        <v>616.4</v>
      </c>
      <c r="DQ83" s="162"/>
      <c r="DR83" s="162">
        <v>68.5</v>
      </c>
    </row>
    <row r="84" spans="1:122" ht="14.25" hidden="1" customHeight="1">
      <c r="A84" s="1233"/>
      <c r="B84" s="1285"/>
      <c r="C84" s="59"/>
      <c r="D84" s="59"/>
      <c r="E84" s="59"/>
      <c r="F84" s="59"/>
      <c r="G84" s="59"/>
      <c r="H84" s="59"/>
      <c r="I84" s="59"/>
      <c r="J84" s="59"/>
      <c r="K84" s="59"/>
      <c r="L84" s="59"/>
      <c r="M84" s="1231"/>
      <c r="N84" s="59"/>
      <c r="O84" s="59"/>
      <c r="P84" s="59"/>
      <c r="Q84" s="59"/>
      <c r="R84" s="59"/>
      <c r="S84" s="59"/>
      <c r="T84" s="59"/>
      <c r="U84" s="59"/>
      <c r="V84" s="59"/>
      <c r="W84" s="59"/>
      <c r="X84" s="59"/>
      <c r="Y84" s="59"/>
      <c r="Z84" s="618"/>
      <c r="AA84" s="86"/>
      <c r="AB84" s="86"/>
      <c r="AC84" s="21"/>
      <c r="AD84" s="21"/>
      <c r="AE84" s="16"/>
      <c r="AF84" s="21"/>
      <c r="AG84" s="162"/>
      <c r="AH84" s="162"/>
      <c r="AI84" s="162"/>
      <c r="AJ84" s="162"/>
      <c r="AK84" s="162"/>
      <c r="AL84" s="162"/>
      <c r="AM84" s="162"/>
      <c r="AN84" s="162"/>
      <c r="AO84" s="162"/>
      <c r="AP84" s="162"/>
      <c r="AQ84" s="161"/>
      <c r="AR84" s="161"/>
      <c r="AS84" s="161"/>
      <c r="AT84" s="161"/>
      <c r="AU84" s="161"/>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1"/>
      <c r="BV84" s="161"/>
      <c r="BW84" s="161"/>
      <c r="BX84" s="161"/>
      <c r="BY84" s="161"/>
      <c r="BZ84" s="162"/>
      <c r="CA84" s="162"/>
      <c r="CB84" s="162"/>
      <c r="CC84" s="162"/>
      <c r="CD84" s="162"/>
      <c r="CE84" s="162"/>
      <c r="CF84" s="162"/>
      <c r="CG84" s="162"/>
      <c r="CH84" s="162"/>
      <c r="CI84" s="162"/>
      <c r="CJ84" s="162"/>
      <c r="CK84" s="162"/>
      <c r="CL84" s="162"/>
      <c r="CM84" s="162"/>
      <c r="CN84" s="162"/>
      <c r="CO84" s="162"/>
      <c r="CP84" s="162"/>
      <c r="CQ84" s="162"/>
      <c r="CR84" s="162"/>
      <c r="CS84" s="162"/>
      <c r="CT84" s="161"/>
      <c r="CU84" s="161"/>
      <c r="CV84" s="161"/>
      <c r="CW84" s="161"/>
      <c r="CX84" s="161"/>
      <c r="CY84" s="162"/>
      <c r="CZ84" s="162"/>
      <c r="DA84" s="162"/>
      <c r="DB84" s="162"/>
      <c r="DC84" s="162"/>
      <c r="DD84" s="162"/>
      <c r="DE84" s="162"/>
      <c r="DF84" s="162"/>
      <c r="DG84" s="162"/>
      <c r="DH84" s="162"/>
      <c r="DI84" s="161"/>
      <c r="DJ84" s="161"/>
      <c r="DK84" s="161"/>
      <c r="DL84" s="161"/>
      <c r="DM84" s="161"/>
      <c r="DN84" s="162"/>
      <c r="DO84" s="162"/>
      <c r="DP84" s="162"/>
      <c r="DQ84" s="162"/>
      <c r="DR84" s="162"/>
    </row>
    <row r="85" spans="1:122" ht="15" hidden="1" customHeight="1">
      <c r="A85" s="1233"/>
      <c r="B85" s="1285"/>
      <c r="C85" s="59"/>
      <c r="D85" s="59"/>
      <c r="E85" s="59"/>
      <c r="F85" s="59"/>
      <c r="G85" s="59"/>
      <c r="H85" s="59"/>
      <c r="I85" s="59"/>
      <c r="J85" s="59"/>
      <c r="K85" s="59"/>
      <c r="L85" s="59"/>
      <c r="M85" s="1229" t="s">
        <v>73</v>
      </c>
      <c r="N85" s="60" t="s">
        <v>424</v>
      </c>
      <c r="O85" s="60" t="s">
        <v>74</v>
      </c>
      <c r="P85" s="59">
        <v>29</v>
      </c>
      <c r="Q85" s="59"/>
      <c r="R85" s="59"/>
      <c r="S85" s="59"/>
      <c r="T85" s="59"/>
      <c r="U85" s="59"/>
      <c r="V85" s="59"/>
      <c r="W85" s="59"/>
      <c r="X85" s="59"/>
      <c r="Y85" s="59"/>
      <c r="Z85" s="1270"/>
      <c r="AA85" s="63"/>
      <c r="AB85" s="63"/>
      <c r="AC85" s="21"/>
      <c r="AD85" s="21" t="s">
        <v>151</v>
      </c>
      <c r="AE85" s="16"/>
      <c r="AF85" s="21"/>
      <c r="AG85" s="162">
        <f t="shared" si="50"/>
        <v>0</v>
      </c>
      <c r="AH85" s="162"/>
      <c r="AI85" s="162"/>
      <c r="AJ85" s="162"/>
      <c r="AK85" s="162"/>
      <c r="AL85" s="162"/>
      <c r="AM85" s="162"/>
      <c r="AN85" s="162"/>
      <c r="AO85" s="162"/>
      <c r="AP85" s="162"/>
      <c r="AQ85" s="161">
        <f t="shared" si="51"/>
        <v>0</v>
      </c>
      <c r="AR85" s="161"/>
      <c r="AS85" s="161"/>
      <c r="AT85" s="161"/>
      <c r="AU85" s="161"/>
      <c r="AV85" s="162">
        <f t="shared" si="52"/>
        <v>0</v>
      </c>
      <c r="AW85" s="162"/>
      <c r="AX85" s="162"/>
      <c r="AY85" s="162"/>
      <c r="AZ85" s="162"/>
      <c r="BA85" s="161">
        <f t="shared" si="53"/>
        <v>0</v>
      </c>
      <c r="BB85" s="161"/>
      <c r="BC85" s="161"/>
      <c r="BD85" s="161"/>
      <c r="BE85" s="161"/>
      <c r="BF85" s="161">
        <f>BG85+BH85+BI85+BJ85</f>
        <v>0</v>
      </c>
      <c r="BG85" s="161"/>
      <c r="BH85" s="161"/>
      <c r="BI85" s="161"/>
      <c r="BJ85" s="161"/>
      <c r="BK85" s="162">
        <f t="shared" ref="BK85:BK113" si="74">BM85+BO85+BQ85+BS85</f>
        <v>0</v>
      </c>
      <c r="BL85" s="162"/>
      <c r="BM85" s="162"/>
      <c r="BN85" s="162"/>
      <c r="BO85" s="162"/>
      <c r="BP85" s="162"/>
      <c r="BQ85" s="162"/>
      <c r="BR85" s="162"/>
      <c r="BS85" s="162"/>
      <c r="BT85" s="162"/>
      <c r="BU85" s="161">
        <f>BV85+BW85+BX85+BY85</f>
        <v>0</v>
      </c>
      <c r="BV85" s="161"/>
      <c r="BW85" s="161"/>
      <c r="BX85" s="161"/>
      <c r="BY85" s="161"/>
      <c r="BZ85" s="162">
        <f>CA85+CB85+CC85+CD85</f>
        <v>0</v>
      </c>
      <c r="CA85" s="162"/>
      <c r="CB85" s="162"/>
      <c r="CC85" s="162"/>
      <c r="CD85" s="162"/>
      <c r="CE85" s="161">
        <f>CF85+CG85+CH85+CI85</f>
        <v>0</v>
      </c>
      <c r="CF85" s="161"/>
      <c r="CG85" s="161"/>
      <c r="CH85" s="161"/>
      <c r="CI85" s="161"/>
      <c r="CJ85" s="161">
        <f>CK85+CL85+CM85+CN85</f>
        <v>0</v>
      </c>
      <c r="CK85" s="161"/>
      <c r="CL85" s="161"/>
      <c r="CM85" s="161"/>
      <c r="CN85" s="161"/>
      <c r="CO85" s="162"/>
      <c r="CP85" s="162"/>
      <c r="CQ85" s="162"/>
      <c r="CR85" s="162"/>
      <c r="CS85" s="162"/>
      <c r="CT85" s="161">
        <f>CU85+CV85+CW85+CX85</f>
        <v>0</v>
      </c>
      <c r="CU85" s="161"/>
      <c r="CV85" s="161"/>
      <c r="CW85" s="161"/>
      <c r="CX85" s="161"/>
      <c r="CY85" s="162">
        <f>CZ85+DA85+DB85+DC85</f>
        <v>0</v>
      </c>
      <c r="CZ85" s="162"/>
      <c r="DA85" s="162"/>
      <c r="DB85" s="162"/>
      <c r="DC85" s="162"/>
      <c r="DD85" s="162"/>
      <c r="DE85" s="162"/>
      <c r="DF85" s="162"/>
      <c r="DG85" s="162"/>
      <c r="DH85" s="162"/>
      <c r="DI85" s="161">
        <f>DJ85+DK85+DL85+DM85</f>
        <v>0</v>
      </c>
      <c r="DJ85" s="161"/>
      <c r="DK85" s="161"/>
      <c r="DL85" s="161"/>
      <c r="DM85" s="161"/>
      <c r="DN85" s="162">
        <f>DO85+DP85+DQ85+DR85</f>
        <v>0</v>
      </c>
      <c r="DO85" s="162"/>
      <c r="DP85" s="162"/>
      <c r="DQ85" s="162"/>
      <c r="DR85" s="162"/>
    </row>
    <row r="86" spans="1:122">
      <c r="A86" s="1233"/>
      <c r="B86" s="1285"/>
      <c r="C86" s="59"/>
      <c r="D86" s="59"/>
      <c r="E86" s="59"/>
      <c r="F86" s="59"/>
      <c r="G86" s="59"/>
      <c r="H86" s="59"/>
      <c r="I86" s="59"/>
      <c r="J86" s="59"/>
      <c r="K86" s="59"/>
      <c r="L86" s="59"/>
      <c r="M86" s="1230"/>
      <c r="N86" s="60"/>
      <c r="O86" s="60"/>
      <c r="P86" s="59"/>
      <c r="Q86" s="59"/>
      <c r="R86" s="59"/>
      <c r="S86" s="59"/>
      <c r="T86" s="59"/>
      <c r="U86" s="59"/>
      <c r="V86" s="59"/>
      <c r="W86" s="59"/>
      <c r="X86" s="59"/>
      <c r="Y86" s="59"/>
      <c r="Z86" s="1271"/>
      <c r="AA86" s="87"/>
      <c r="AB86" s="87"/>
      <c r="AC86" s="12"/>
      <c r="AD86" s="12" t="s">
        <v>151</v>
      </c>
      <c r="AE86" s="12" t="s">
        <v>162</v>
      </c>
      <c r="AF86" s="12">
        <v>240</v>
      </c>
      <c r="AG86" s="162">
        <f t="shared" si="50"/>
        <v>0</v>
      </c>
      <c r="AH86" s="162"/>
      <c r="AI86" s="162"/>
      <c r="AJ86" s="162"/>
      <c r="AK86" s="162"/>
      <c r="AL86" s="162"/>
      <c r="AM86" s="162"/>
      <c r="AN86" s="162"/>
      <c r="AO86" s="162"/>
      <c r="AP86" s="162"/>
      <c r="AQ86" s="161">
        <f t="shared" si="51"/>
        <v>1579.8000000000002</v>
      </c>
      <c r="AR86" s="161"/>
      <c r="AS86" s="161">
        <v>945.6</v>
      </c>
      <c r="AT86" s="161"/>
      <c r="AU86" s="161">
        <v>634.20000000000005</v>
      </c>
      <c r="AV86" s="162">
        <f t="shared" si="52"/>
        <v>0</v>
      </c>
      <c r="AW86" s="162"/>
      <c r="AX86" s="162"/>
      <c r="AY86" s="162"/>
      <c r="AZ86" s="162"/>
      <c r="BA86" s="161">
        <f t="shared" si="53"/>
        <v>0</v>
      </c>
      <c r="BB86" s="161"/>
      <c r="BC86" s="161"/>
      <c r="BD86" s="161"/>
      <c r="BE86" s="161"/>
      <c r="BF86" s="161">
        <f>BG86+BH86+BI86+BJ86</f>
        <v>0</v>
      </c>
      <c r="BG86" s="161"/>
      <c r="BH86" s="161"/>
      <c r="BI86" s="161"/>
      <c r="BJ86" s="161"/>
      <c r="BK86" s="162">
        <f t="shared" si="74"/>
        <v>0</v>
      </c>
      <c r="BL86" s="162"/>
      <c r="BM86" s="162"/>
      <c r="BN86" s="162"/>
      <c r="BO86" s="162"/>
      <c r="BP86" s="162"/>
      <c r="BQ86" s="162"/>
      <c r="BR86" s="162"/>
      <c r="BS86" s="162"/>
      <c r="BT86" s="162"/>
      <c r="BU86" s="161">
        <f>BV86+BW86+BX86+BY86</f>
        <v>1579.8000000000002</v>
      </c>
      <c r="BV86" s="161"/>
      <c r="BW86" s="161">
        <v>945.6</v>
      </c>
      <c r="BX86" s="161"/>
      <c r="BY86" s="161">
        <v>634.20000000000005</v>
      </c>
      <c r="BZ86" s="162">
        <f>CA86+CB86+CC86+CD86</f>
        <v>0</v>
      </c>
      <c r="CA86" s="162"/>
      <c r="CB86" s="162"/>
      <c r="CC86" s="162"/>
      <c r="CD86" s="162"/>
      <c r="CE86" s="161">
        <f>CF86+CG86+CH86+CI86</f>
        <v>0</v>
      </c>
      <c r="CF86" s="161"/>
      <c r="CG86" s="161"/>
      <c r="CH86" s="161"/>
      <c r="CI86" s="161"/>
      <c r="CJ86" s="161">
        <f>CK86+CL86+CM86+CN86</f>
        <v>0</v>
      </c>
      <c r="CK86" s="161"/>
      <c r="CL86" s="161"/>
      <c r="CM86" s="161"/>
      <c r="CN86" s="161"/>
      <c r="CO86" s="162"/>
      <c r="CP86" s="162"/>
      <c r="CQ86" s="162"/>
      <c r="CR86" s="162"/>
      <c r="CS86" s="162"/>
      <c r="CT86" s="161">
        <f>CU86+CV86+CW86+CX86</f>
        <v>1579.8000000000002</v>
      </c>
      <c r="CU86" s="161"/>
      <c r="CV86" s="161">
        <v>945.6</v>
      </c>
      <c r="CW86" s="161"/>
      <c r="CX86" s="161">
        <v>634.20000000000005</v>
      </c>
      <c r="CY86" s="162">
        <f>CZ86+DA86+DB86+DC86</f>
        <v>0</v>
      </c>
      <c r="CZ86" s="162"/>
      <c r="DA86" s="162"/>
      <c r="DB86" s="162"/>
      <c r="DC86" s="162"/>
      <c r="DD86" s="162"/>
      <c r="DE86" s="162"/>
      <c r="DF86" s="162"/>
      <c r="DG86" s="162"/>
      <c r="DH86" s="162"/>
      <c r="DI86" s="161">
        <f>DJ86+DK86+DL86+DM86</f>
        <v>1579.8000000000002</v>
      </c>
      <c r="DJ86" s="161"/>
      <c r="DK86" s="161">
        <v>945.6</v>
      </c>
      <c r="DL86" s="161"/>
      <c r="DM86" s="161">
        <v>634.20000000000005</v>
      </c>
      <c r="DN86" s="162">
        <f>DO86+DP86+DQ86+DR86</f>
        <v>0</v>
      </c>
      <c r="DO86" s="162"/>
      <c r="DP86" s="162"/>
      <c r="DQ86" s="162"/>
      <c r="DR86" s="162"/>
    </row>
    <row r="87" spans="1:122">
      <c r="A87" s="1233"/>
      <c r="B87" s="1286"/>
      <c r="C87" s="59"/>
      <c r="D87" s="59"/>
      <c r="E87" s="59"/>
      <c r="F87" s="59"/>
      <c r="G87" s="59"/>
      <c r="H87" s="59"/>
      <c r="I87" s="59"/>
      <c r="J87" s="59"/>
      <c r="K87" s="59"/>
      <c r="L87" s="59"/>
      <c r="M87" s="1231"/>
      <c r="N87" s="60"/>
      <c r="O87" s="60"/>
      <c r="P87" s="59"/>
      <c r="Q87" s="59"/>
      <c r="R87" s="59"/>
      <c r="S87" s="59"/>
      <c r="T87" s="59"/>
      <c r="U87" s="59"/>
      <c r="V87" s="59"/>
      <c r="W87" s="59"/>
      <c r="X87" s="59"/>
      <c r="Y87" s="59"/>
      <c r="Z87" s="1272"/>
      <c r="AA87" s="87"/>
      <c r="AB87" s="87"/>
      <c r="AC87" s="12"/>
      <c r="AD87" s="12" t="s">
        <v>151</v>
      </c>
      <c r="AE87" s="12" t="s">
        <v>43</v>
      </c>
      <c r="AF87" s="12" t="s">
        <v>399</v>
      </c>
      <c r="AG87" s="162">
        <f t="shared" si="50"/>
        <v>0</v>
      </c>
      <c r="AH87" s="162"/>
      <c r="AI87" s="162"/>
      <c r="AJ87" s="162"/>
      <c r="AK87" s="162"/>
      <c r="AL87" s="162"/>
      <c r="AM87" s="162"/>
      <c r="AN87" s="162"/>
      <c r="AO87" s="162"/>
      <c r="AP87" s="162"/>
      <c r="AQ87" s="161">
        <f t="shared" si="51"/>
        <v>13.9</v>
      </c>
      <c r="AR87" s="161"/>
      <c r="AS87" s="161"/>
      <c r="AT87" s="161"/>
      <c r="AU87" s="161">
        <v>13.9</v>
      </c>
      <c r="AV87" s="162">
        <f t="shared" si="52"/>
        <v>0</v>
      </c>
      <c r="AW87" s="162"/>
      <c r="AX87" s="162"/>
      <c r="AY87" s="162"/>
      <c r="AZ87" s="162"/>
      <c r="BA87" s="161">
        <f t="shared" si="53"/>
        <v>0</v>
      </c>
      <c r="BB87" s="161"/>
      <c r="BC87" s="161"/>
      <c r="BD87" s="161"/>
      <c r="BE87" s="161"/>
      <c r="BF87" s="161">
        <f>BG87+BH87+BI87+BJ87</f>
        <v>0</v>
      </c>
      <c r="BG87" s="161"/>
      <c r="BH87" s="161"/>
      <c r="BI87" s="161"/>
      <c r="BJ87" s="161"/>
      <c r="BK87" s="162">
        <f t="shared" si="74"/>
        <v>0</v>
      </c>
      <c r="BL87" s="162"/>
      <c r="BM87" s="162"/>
      <c r="BN87" s="162"/>
      <c r="BO87" s="162"/>
      <c r="BP87" s="162"/>
      <c r="BQ87" s="162"/>
      <c r="BR87" s="162"/>
      <c r="BS87" s="162"/>
      <c r="BT87" s="162"/>
      <c r="BU87" s="161">
        <f>BV87+BW87+BX87+BY87</f>
        <v>13.9</v>
      </c>
      <c r="BV87" s="161"/>
      <c r="BW87" s="161"/>
      <c r="BX87" s="161"/>
      <c r="BY87" s="161">
        <v>13.9</v>
      </c>
      <c r="BZ87" s="162">
        <f>CA87+CB87+CC87+CD87</f>
        <v>0</v>
      </c>
      <c r="CA87" s="162"/>
      <c r="CB87" s="162"/>
      <c r="CC87" s="162"/>
      <c r="CD87" s="162"/>
      <c r="CE87" s="161">
        <f>CF87+CG87+CH87+CI87</f>
        <v>0</v>
      </c>
      <c r="CF87" s="161"/>
      <c r="CG87" s="161"/>
      <c r="CH87" s="161"/>
      <c r="CI87" s="161"/>
      <c r="CJ87" s="161">
        <f>CK87+CL87+CM87+CN87</f>
        <v>0</v>
      </c>
      <c r="CK87" s="161"/>
      <c r="CL87" s="161"/>
      <c r="CM87" s="161"/>
      <c r="CN87" s="161"/>
      <c r="CO87" s="162"/>
      <c r="CP87" s="162"/>
      <c r="CQ87" s="162"/>
      <c r="CR87" s="162"/>
      <c r="CS87" s="162"/>
      <c r="CT87" s="161">
        <f>CU87+CV87+CW87+CX87</f>
        <v>13.9</v>
      </c>
      <c r="CU87" s="161"/>
      <c r="CV87" s="161"/>
      <c r="CW87" s="161"/>
      <c r="CX87" s="161">
        <v>13.9</v>
      </c>
      <c r="CY87" s="162">
        <f>CZ87+DA87+DB87+DC87</f>
        <v>0</v>
      </c>
      <c r="CZ87" s="162"/>
      <c r="DA87" s="162"/>
      <c r="DB87" s="162"/>
      <c r="DC87" s="162"/>
      <c r="DD87" s="162"/>
      <c r="DE87" s="162"/>
      <c r="DF87" s="162"/>
      <c r="DG87" s="162"/>
      <c r="DH87" s="162"/>
      <c r="DI87" s="161">
        <f>DJ87+DK87+DL87+DM87</f>
        <v>13.9</v>
      </c>
      <c r="DJ87" s="161"/>
      <c r="DK87" s="161"/>
      <c r="DL87" s="161"/>
      <c r="DM87" s="161">
        <v>13.9</v>
      </c>
      <c r="DN87" s="162">
        <f>DO87+DP87+DQ87+DR87</f>
        <v>0</v>
      </c>
      <c r="DO87" s="162"/>
      <c r="DP87" s="162"/>
      <c r="DQ87" s="162"/>
      <c r="DR87" s="162"/>
    </row>
    <row r="88" spans="1:122" ht="12" customHeight="1">
      <c r="A88" s="1234"/>
      <c r="B88" s="22"/>
      <c r="C88" s="181"/>
      <c r="D88" s="180"/>
      <c r="E88" s="180"/>
      <c r="F88" s="59"/>
      <c r="G88" s="59"/>
      <c r="H88" s="59"/>
      <c r="I88" s="59"/>
      <c r="J88" s="59"/>
      <c r="K88" s="59"/>
      <c r="L88" s="59"/>
      <c r="M88" s="177"/>
      <c r="N88" s="60"/>
      <c r="O88" s="60"/>
      <c r="P88" s="59"/>
      <c r="Q88" s="59"/>
      <c r="R88" s="59"/>
      <c r="S88" s="59"/>
      <c r="T88" s="59"/>
      <c r="U88" s="59"/>
      <c r="V88" s="59"/>
      <c r="W88" s="181"/>
      <c r="X88" s="180"/>
      <c r="Y88" s="180"/>
      <c r="Z88" s="178"/>
      <c r="AA88" s="87"/>
      <c r="AB88" s="87"/>
      <c r="AC88" s="18"/>
      <c r="AD88" s="179" t="s">
        <v>151</v>
      </c>
      <c r="AE88" s="18" t="s">
        <v>430</v>
      </c>
      <c r="AF88" s="18">
        <v>244</v>
      </c>
      <c r="AG88" s="162">
        <f t="shared" si="50"/>
        <v>1084.7</v>
      </c>
      <c r="AH88" s="162">
        <f t="shared" si="50"/>
        <v>870.8</v>
      </c>
      <c r="AI88" s="162"/>
      <c r="AJ88" s="162"/>
      <c r="AK88" s="162">
        <v>522.5</v>
      </c>
      <c r="AL88" s="162">
        <v>522.5</v>
      </c>
      <c r="AM88" s="162"/>
      <c r="AN88" s="162"/>
      <c r="AO88" s="162">
        <v>562.20000000000005</v>
      </c>
      <c r="AP88" s="162">
        <v>348.3</v>
      </c>
      <c r="AQ88" s="161"/>
      <c r="AR88" s="161"/>
      <c r="AS88" s="161"/>
      <c r="AT88" s="161"/>
      <c r="AU88" s="161"/>
      <c r="AV88" s="162"/>
      <c r="AW88" s="162"/>
      <c r="AX88" s="162"/>
      <c r="AY88" s="162"/>
      <c r="AZ88" s="162"/>
      <c r="BA88" s="161"/>
      <c r="BB88" s="161"/>
      <c r="BC88" s="161"/>
      <c r="BD88" s="161"/>
      <c r="BE88" s="161"/>
      <c r="BF88" s="161"/>
      <c r="BG88" s="161"/>
      <c r="BH88" s="161"/>
      <c r="BI88" s="161"/>
      <c r="BJ88" s="161"/>
      <c r="BK88" s="162">
        <f t="shared" si="74"/>
        <v>1084.7</v>
      </c>
      <c r="BL88" s="162">
        <f>BN88+BP88+BR88+BT88</f>
        <v>870.8</v>
      </c>
      <c r="BM88" s="162"/>
      <c r="BN88" s="162"/>
      <c r="BO88" s="162">
        <v>522.5</v>
      </c>
      <c r="BP88" s="162">
        <v>522.5</v>
      </c>
      <c r="BQ88" s="162"/>
      <c r="BR88" s="162"/>
      <c r="BS88" s="162">
        <v>562.20000000000005</v>
      </c>
      <c r="BT88" s="162">
        <v>348.3</v>
      </c>
      <c r="BU88" s="161"/>
      <c r="BV88" s="161"/>
      <c r="BW88" s="161"/>
      <c r="BX88" s="161"/>
      <c r="BY88" s="161"/>
      <c r="BZ88" s="162"/>
      <c r="CA88" s="162"/>
      <c r="CB88" s="162"/>
      <c r="CC88" s="162"/>
      <c r="CD88" s="162"/>
      <c r="CE88" s="161"/>
      <c r="CF88" s="161"/>
      <c r="CG88" s="161"/>
      <c r="CH88" s="161"/>
      <c r="CI88" s="161"/>
      <c r="CJ88" s="161"/>
      <c r="CK88" s="161"/>
      <c r="CL88" s="161"/>
      <c r="CM88" s="161"/>
      <c r="CN88" s="161"/>
      <c r="CO88" s="162">
        <f>CP88+CQ88+CR88+CS88</f>
        <v>870.8</v>
      </c>
      <c r="CP88" s="162"/>
      <c r="CQ88" s="162">
        <v>522.5</v>
      </c>
      <c r="CR88" s="162"/>
      <c r="CS88" s="162">
        <v>348.3</v>
      </c>
      <c r="CT88" s="161"/>
      <c r="CU88" s="161"/>
      <c r="CV88" s="161"/>
      <c r="CW88" s="161"/>
      <c r="CX88" s="161"/>
      <c r="CY88" s="162"/>
      <c r="CZ88" s="162"/>
      <c r="DA88" s="162"/>
      <c r="DB88" s="162"/>
      <c r="DC88" s="162"/>
      <c r="DD88" s="162">
        <f>DE88+DF88+DG88+DH88</f>
        <v>870.8</v>
      </c>
      <c r="DE88" s="162"/>
      <c r="DF88" s="162">
        <v>522.5</v>
      </c>
      <c r="DG88" s="162"/>
      <c r="DH88" s="162">
        <v>348.3</v>
      </c>
      <c r="DI88" s="161"/>
      <c r="DJ88" s="161"/>
      <c r="DK88" s="161"/>
      <c r="DL88" s="161"/>
      <c r="DM88" s="161"/>
      <c r="DN88" s="162"/>
      <c r="DO88" s="162"/>
      <c r="DP88" s="162"/>
      <c r="DQ88" s="162"/>
      <c r="DR88" s="162"/>
    </row>
    <row r="89" spans="1:122" ht="15" hidden="1" customHeight="1">
      <c r="A89" s="116" t="s">
        <v>76</v>
      </c>
      <c r="B89" s="23">
        <v>6604</v>
      </c>
      <c r="C89" s="88" t="s">
        <v>124</v>
      </c>
      <c r="D89" s="68" t="s">
        <v>491</v>
      </c>
      <c r="E89" s="68" t="s">
        <v>125</v>
      </c>
      <c r="F89" s="59"/>
      <c r="G89" s="59"/>
      <c r="H89" s="59"/>
      <c r="I89" s="59"/>
      <c r="J89" s="59"/>
      <c r="K89" s="59"/>
      <c r="L89" s="59"/>
      <c r="M89" s="89" t="s">
        <v>75</v>
      </c>
      <c r="N89" s="60" t="s">
        <v>424</v>
      </c>
      <c r="O89" s="60" t="s">
        <v>74</v>
      </c>
      <c r="P89" s="59" t="s">
        <v>101</v>
      </c>
      <c r="Q89" s="59"/>
      <c r="R89" s="59"/>
      <c r="S89" s="59"/>
      <c r="T89" s="59"/>
      <c r="U89" s="59"/>
      <c r="V89" s="59"/>
      <c r="W89" s="88" t="s">
        <v>45</v>
      </c>
      <c r="X89" s="68" t="s">
        <v>492</v>
      </c>
      <c r="Y89" s="68" t="s">
        <v>46</v>
      </c>
      <c r="Z89" s="90" t="s">
        <v>94</v>
      </c>
      <c r="AA89" s="71" t="s">
        <v>424</v>
      </c>
      <c r="AB89" s="71" t="s">
        <v>56</v>
      </c>
      <c r="AC89" s="18"/>
      <c r="AD89" s="18"/>
      <c r="AE89" s="18"/>
      <c r="AF89" s="18"/>
      <c r="AG89" s="162">
        <f t="shared" si="50"/>
        <v>0</v>
      </c>
      <c r="AH89" s="162"/>
      <c r="AI89" s="162"/>
      <c r="AJ89" s="162"/>
      <c r="AK89" s="162"/>
      <c r="AL89" s="162"/>
      <c r="AM89" s="162"/>
      <c r="AN89" s="162"/>
      <c r="AO89" s="162"/>
      <c r="AP89" s="162"/>
      <c r="AQ89" s="161">
        <f t="shared" si="51"/>
        <v>0</v>
      </c>
      <c r="AR89" s="161"/>
      <c r="AS89" s="161"/>
      <c r="AT89" s="161"/>
      <c r="AU89" s="161"/>
      <c r="AV89" s="162">
        <f t="shared" si="52"/>
        <v>0</v>
      </c>
      <c r="AW89" s="162"/>
      <c r="AX89" s="162"/>
      <c r="AY89" s="162"/>
      <c r="AZ89" s="162"/>
      <c r="BA89" s="161">
        <f t="shared" si="53"/>
        <v>0</v>
      </c>
      <c r="BB89" s="161"/>
      <c r="BC89" s="161"/>
      <c r="BD89" s="161"/>
      <c r="BE89" s="161"/>
      <c r="BF89" s="161">
        <f>BG89+BH89+BI89+BJ89</f>
        <v>0</v>
      </c>
      <c r="BG89" s="161"/>
      <c r="BH89" s="161"/>
      <c r="BI89" s="161"/>
      <c r="BJ89" s="161"/>
      <c r="BK89" s="162">
        <f t="shared" si="74"/>
        <v>0</v>
      </c>
      <c r="BL89" s="162"/>
      <c r="BM89" s="162"/>
      <c r="BN89" s="162"/>
      <c r="BO89" s="162"/>
      <c r="BP89" s="162"/>
      <c r="BQ89" s="162"/>
      <c r="BR89" s="162"/>
      <c r="BS89" s="162"/>
      <c r="BT89" s="162"/>
      <c r="BU89" s="161">
        <f>BV89+BW89+BX89+BY89</f>
        <v>0</v>
      </c>
      <c r="BV89" s="161"/>
      <c r="BW89" s="161"/>
      <c r="BX89" s="161"/>
      <c r="BY89" s="161"/>
      <c r="BZ89" s="162">
        <f>CA89+CB89+CC89+CD89</f>
        <v>0</v>
      </c>
      <c r="CA89" s="162"/>
      <c r="CB89" s="162"/>
      <c r="CC89" s="162"/>
      <c r="CD89" s="162"/>
      <c r="CE89" s="161">
        <f>CF89+CG89+CH89+CI89</f>
        <v>0</v>
      </c>
      <c r="CF89" s="161"/>
      <c r="CG89" s="161"/>
      <c r="CH89" s="161"/>
      <c r="CI89" s="161"/>
      <c r="CJ89" s="161">
        <f>CK89+CL89+CM89+CN89</f>
        <v>0</v>
      </c>
      <c r="CK89" s="161"/>
      <c r="CL89" s="161"/>
      <c r="CM89" s="161"/>
      <c r="CN89" s="161"/>
      <c r="CO89" s="162"/>
      <c r="CP89" s="162"/>
      <c r="CQ89" s="162"/>
      <c r="CR89" s="162"/>
      <c r="CS89" s="162"/>
      <c r="CT89" s="161">
        <f>CU89+CV89+CW89+CX89</f>
        <v>0</v>
      </c>
      <c r="CU89" s="161"/>
      <c r="CV89" s="161"/>
      <c r="CW89" s="161"/>
      <c r="CX89" s="161"/>
      <c r="CY89" s="162">
        <f>CZ89+DA89+DB89+DC89</f>
        <v>0</v>
      </c>
      <c r="CZ89" s="162"/>
      <c r="DA89" s="162"/>
      <c r="DB89" s="162"/>
      <c r="DC89" s="162"/>
      <c r="DD89" s="162"/>
      <c r="DE89" s="162"/>
      <c r="DF89" s="162"/>
      <c r="DG89" s="162"/>
      <c r="DH89" s="162"/>
      <c r="DI89" s="161">
        <f>DJ89+DK89+DL89+DM89</f>
        <v>0</v>
      </c>
      <c r="DJ89" s="161"/>
      <c r="DK89" s="161"/>
      <c r="DL89" s="161"/>
      <c r="DM89" s="161"/>
      <c r="DN89" s="162">
        <f>DO89+DP89+DQ89+DR89</f>
        <v>0</v>
      </c>
      <c r="DO89" s="162"/>
      <c r="DP89" s="162"/>
      <c r="DQ89" s="162"/>
      <c r="DR89" s="162"/>
    </row>
    <row r="90" spans="1:122" ht="15" hidden="1" customHeight="1">
      <c r="A90" s="119" t="s">
        <v>489</v>
      </c>
      <c r="B90" s="24">
        <v>6610</v>
      </c>
      <c r="C90" s="91"/>
      <c r="D90" s="66"/>
      <c r="E90" s="66"/>
      <c r="F90" s="59"/>
      <c r="G90" s="59"/>
      <c r="H90" s="59"/>
      <c r="I90" s="59"/>
      <c r="J90" s="59"/>
      <c r="K90" s="59"/>
      <c r="L90" s="59"/>
      <c r="M90" s="64"/>
      <c r="N90" s="60"/>
      <c r="O90" s="60"/>
      <c r="P90" s="59"/>
      <c r="Q90" s="59"/>
      <c r="R90" s="59"/>
      <c r="S90" s="59"/>
      <c r="T90" s="59"/>
      <c r="U90" s="59"/>
      <c r="V90" s="59"/>
      <c r="W90" s="66"/>
      <c r="X90" s="66"/>
      <c r="Y90" s="66"/>
      <c r="Z90" s="87"/>
      <c r="AA90" s="87"/>
      <c r="AB90" s="87"/>
      <c r="AC90" s="12"/>
      <c r="AD90" s="12" t="s">
        <v>157</v>
      </c>
      <c r="AE90" s="18" t="s">
        <v>454</v>
      </c>
      <c r="AF90" s="18" t="s">
        <v>399</v>
      </c>
      <c r="AG90" s="162">
        <f t="shared" si="50"/>
        <v>0</v>
      </c>
      <c r="AH90" s="162"/>
      <c r="AI90" s="162"/>
      <c r="AJ90" s="162"/>
      <c r="AK90" s="162"/>
      <c r="AL90" s="162"/>
      <c r="AM90" s="162"/>
      <c r="AN90" s="162"/>
      <c r="AO90" s="162"/>
      <c r="AP90" s="162"/>
      <c r="AQ90" s="161">
        <f t="shared" si="51"/>
        <v>0</v>
      </c>
      <c r="AR90" s="161"/>
      <c r="AS90" s="161"/>
      <c r="AT90" s="161"/>
      <c r="AU90" s="161"/>
      <c r="AV90" s="162">
        <f t="shared" si="52"/>
        <v>0</v>
      </c>
      <c r="AW90" s="162"/>
      <c r="AX90" s="162"/>
      <c r="AY90" s="162"/>
      <c r="AZ90" s="162"/>
      <c r="BA90" s="161">
        <f t="shared" si="53"/>
        <v>0</v>
      </c>
      <c r="BB90" s="161"/>
      <c r="BC90" s="161"/>
      <c r="BD90" s="161"/>
      <c r="BE90" s="161"/>
      <c r="BF90" s="161">
        <f>BG90+BH90+BI90+BJ90</f>
        <v>0</v>
      </c>
      <c r="BG90" s="161"/>
      <c r="BH90" s="161"/>
      <c r="BI90" s="161"/>
      <c r="BJ90" s="161"/>
      <c r="BK90" s="162">
        <f t="shared" si="74"/>
        <v>0</v>
      </c>
      <c r="BL90" s="162"/>
      <c r="BM90" s="162"/>
      <c r="BN90" s="162"/>
      <c r="BO90" s="162"/>
      <c r="BP90" s="162"/>
      <c r="BQ90" s="162"/>
      <c r="BR90" s="162"/>
      <c r="BS90" s="162"/>
      <c r="BT90" s="162"/>
      <c r="BU90" s="161">
        <f>BV90+BW90+BX90+BY90</f>
        <v>0</v>
      </c>
      <c r="BV90" s="161"/>
      <c r="BW90" s="161"/>
      <c r="BX90" s="161"/>
      <c r="BY90" s="161"/>
      <c r="BZ90" s="162">
        <f>CA90+CB90+CC90+CD90</f>
        <v>0</v>
      </c>
      <c r="CA90" s="162"/>
      <c r="CB90" s="162"/>
      <c r="CC90" s="162"/>
      <c r="CD90" s="162"/>
      <c r="CE90" s="161">
        <f>CF90+CG90+CH90+CI90</f>
        <v>0</v>
      </c>
      <c r="CF90" s="161"/>
      <c r="CG90" s="161"/>
      <c r="CH90" s="161"/>
      <c r="CI90" s="161"/>
      <c r="CJ90" s="161">
        <f>CK90+CL90+CM90+CN90</f>
        <v>0</v>
      </c>
      <c r="CK90" s="161"/>
      <c r="CL90" s="161"/>
      <c r="CM90" s="161"/>
      <c r="CN90" s="161"/>
      <c r="CO90" s="162"/>
      <c r="CP90" s="162"/>
      <c r="CQ90" s="162"/>
      <c r="CR90" s="162"/>
      <c r="CS90" s="162"/>
      <c r="CT90" s="161">
        <f>CU90+CV90+CW90+CX90</f>
        <v>0</v>
      </c>
      <c r="CU90" s="161"/>
      <c r="CV90" s="161"/>
      <c r="CW90" s="161"/>
      <c r="CX90" s="161"/>
      <c r="CY90" s="162">
        <f>CZ90+DA90+DB90+DC90</f>
        <v>0</v>
      </c>
      <c r="CZ90" s="162"/>
      <c r="DA90" s="162"/>
      <c r="DB90" s="162"/>
      <c r="DC90" s="162"/>
      <c r="DD90" s="162"/>
      <c r="DE90" s="162"/>
      <c r="DF90" s="162"/>
      <c r="DG90" s="162"/>
      <c r="DH90" s="162"/>
      <c r="DI90" s="161">
        <f>DJ90+DK90+DL90+DM90</f>
        <v>0</v>
      </c>
      <c r="DJ90" s="161"/>
      <c r="DK90" s="161"/>
      <c r="DL90" s="161"/>
      <c r="DM90" s="161"/>
      <c r="DN90" s="162">
        <f>DO90+DP90+DQ90+DR90</f>
        <v>0</v>
      </c>
      <c r="DO90" s="162"/>
      <c r="DP90" s="162"/>
      <c r="DQ90" s="162"/>
      <c r="DR90" s="162"/>
    </row>
    <row r="91" spans="1:122" ht="159.75" customHeight="1">
      <c r="A91" s="116" t="s">
        <v>108</v>
      </c>
      <c r="B91" s="17">
        <v>6612</v>
      </c>
      <c r="C91" s="79" t="s">
        <v>85</v>
      </c>
      <c r="D91" s="79" t="s">
        <v>493</v>
      </c>
      <c r="E91" s="79" t="s">
        <v>86</v>
      </c>
      <c r="F91" s="66"/>
      <c r="G91" s="66"/>
      <c r="H91" s="66"/>
      <c r="I91" s="66"/>
      <c r="J91" s="66"/>
      <c r="K91" s="66"/>
      <c r="L91" s="66"/>
      <c r="M91" s="64" t="s">
        <v>73</v>
      </c>
      <c r="N91" s="60" t="s">
        <v>424</v>
      </c>
      <c r="O91" s="60" t="s">
        <v>74</v>
      </c>
      <c r="P91" s="66">
        <v>29</v>
      </c>
      <c r="Q91" s="66"/>
      <c r="R91" s="66"/>
      <c r="S91" s="66"/>
      <c r="T91" s="66"/>
      <c r="U91" s="66"/>
      <c r="V91" s="66"/>
      <c r="W91" s="79" t="s">
        <v>132</v>
      </c>
      <c r="X91" s="79" t="s">
        <v>133</v>
      </c>
      <c r="Y91" s="79" t="s">
        <v>134</v>
      </c>
      <c r="Z91" s="87" t="s">
        <v>167</v>
      </c>
      <c r="AA91" s="87" t="s">
        <v>424</v>
      </c>
      <c r="AB91" s="87" t="s">
        <v>56</v>
      </c>
      <c r="AC91" s="18"/>
      <c r="AD91" s="18" t="s">
        <v>152</v>
      </c>
      <c r="AE91" s="18" t="s">
        <v>421</v>
      </c>
      <c r="AF91" s="18" t="s">
        <v>422</v>
      </c>
      <c r="AG91" s="162">
        <f t="shared" si="50"/>
        <v>0</v>
      </c>
      <c r="AH91" s="162"/>
      <c r="AI91" s="162"/>
      <c r="AJ91" s="162"/>
      <c r="AK91" s="162"/>
      <c r="AL91" s="162"/>
      <c r="AM91" s="162"/>
      <c r="AN91" s="162"/>
      <c r="AO91" s="162">
        <v>0</v>
      </c>
      <c r="AP91" s="162"/>
      <c r="AQ91" s="161">
        <f t="shared" si="51"/>
        <v>20</v>
      </c>
      <c r="AR91" s="161"/>
      <c r="AS91" s="161"/>
      <c r="AT91" s="161"/>
      <c r="AU91" s="161">
        <v>20</v>
      </c>
      <c r="AV91" s="162">
        <f t="shared" si="52"/>
        <v>20</v>
      </c>
      <c r="AW91" s="162"/>
      <c r="AX91" s="162"/>
      <c r="AY91" s="162"/>
      <c r="AZ91" s="162">
        <v>20</v>
      </c>
      <c r="BA91" s="161">
        <f t="shared" si="53"/>
        <v>20</v>
      </c>
      <c r="BB91" s="161"/>
      <c r="BC91" s="161"/>
      <c r="BD91" s="161"/>
      <c r="BE91" s="161">
        <v>20</v>
      </c>
      <c r="BF91" s="161">
        <f>BG91+BH91+BI91+BJ91</f>
        <v>20</v>
      </c>
      <c r="BG91" s="161"/>
      <c r="BH91" s="161"/>
      <c r="BI91" s="161"/>
      <c r="BJ91" s="161">
        <v>20</v>
      </c>
      <c r="BK91" s="162">
        <f t="shared" si="74"/>
        <v>0</v>
      </c>
      <c r="BL91" s="162"/>
      <c r="BM91" s="162"/>
      <c r="BN91" s="162"/>
      <c r="BO91" s="162"/>
      <c r="BP91" s="162"/>
      <c r="BQ91" s="162"/>
      <c r="BR91" s="162"/>
      <c r="BS91" s="162">
        <v>0</v>
      </c>
      <c r="BT91" s="162"/>
      <c r="BU91" s="161">
        <f>BV91+BW91+BX91+BY91</f>
        <v>20</v>
      </c>
      <c r="BV91" s="161"/>
      <c r="BW91" s="161"/>
      <c r="BX91" s="161"/>
      <c r="BY91" s="161">
        <v>20</v>
      </c>
      <c r="BZ91" s="162">
        <f>CA91+CB91+CC91+CD91</f>
        <v>20</v>
      </c>
      <c r="CA91" s="162"/>
      <c r="CB91" s="162"/>
      <c r="CC91" s="162"/>
      <c r="CD91" s="162">
        <v>20</v>
      </c>
      <c r="CE91" s="161">
        <f>CF91+CG91+CH91+CI91</f>
        <v>20</v>
      </c>
      <c r="CF91" s="161"/>
      <c r="CG91" s="161"/>
      <c r="CH91" s="161"/>
      <c r="CI91" s="161">
        <v>20</v>
      </c>
      <c r="CJ91" s="161">
        <f>CK91+CL91+CM91+CN91</f>
        <v>20</v>
      </c>
      <c r="CK91" s="161"/>
      <c r="CL91" s="161"/>
      <c r="CM91" s="161"/>
      <c r="CN91" s="161">
        <v>20</v>
      </c>
      <c r="CO91" s="162"/>
      <c r="CP91" s="162"/>
      <c r="CQ91" s="162"/>
      <c r="CR91" s="162"/>
      <c r="CS91" s="162"/>
      <c r="CT91" s="161">
        <f>CU91+CV91+CW91+CX91</f>
        <v>20</v>
      </c>
      <c r="CU91" s="161"/>
      <c r="CV91" s="161"/>
      <c r="CW91" s="161"/>
      <c r="CX91" s="161">
        <v>20</v>
      </c>
      <c r="CY91" s="162">
        <f>CZ91+DA91+DB91+DC91</f>
        <v>20</v>
      </c>
      <c r="CZ91" s="162"/>
      <c r="DA91" s="162"/>
      <c r="DB91" s="162"/>
      <c r="DC91" s="162">
        <v>20</v>
      </c>
      <c r="DD91" s="162"/>
      <c r="DE91" s="162"/>
      <c r="DF91" s="162"/>
      <c r="DG91" s="162"/>
      <c r="DH91" s="162"/>
      <c r="DI91" s="161">
        <f>DJ91+DK91+DL91+DM91</f>
        <v>20</v>
      </c>
      <c r="DJ91" s="161"/>
      <c r="DK91" s="161"/>
      <c r="DL91" s="161"/>
      <c r="DM91" s="161">
        <v>20</v>
      </c>
      <c r="DN91" s="162">
        <f>DO91+DP91+DQ91+DR91</f>
        <v>20</v>
      </c>
      <c r="DO91" s="162"/>
      <c r="DP91" s="162"/>
      <c r="DQ91" s="162"/>
      <c r="DR91" s="162">
        <v>20</v>
      </c>
    </row>
    <row r="92" spans="1:122" ht="115.5" customHeight="1">
      <c r="A92" s="116" t="s">
        <v>51</v>
      </c>
      <c r="B92" s="17">
        <v>6617</v>
      </c>
      <c r="C92" s="62" t="s">
        <v>124</v>
      </c>
      <c r="D92" s="62" t="s">
        <v>99</v>
      </c>
      <c r="E92" s="62" t="s">
        <v>125</v>
      </c>
      <c r="F92" s="59"/>
      <c r="G92" s="59"/>
      <c r="H92" s="59"/>
      <c r="I92" s="59"/>
      <c r="J92" s="59"/>
      <c r="K92" s="59"/>
      <c r="L92" s="59"/>
      <c r="M92" s="189" t="s">
        <v>75</v>
      </c>
      <c r="N92" s="67" t="s">
        <v>424</v>
      </c>
      <c r="O92" s="67" t="s">
        <v>74</v>
      </c>
      <c r="P92" s="59" t="s">
        <v>101</v>
      </c>
      <c r="Q92" s="59"/>
      <c r="R92" s="59"/>
      <c r="S92" s="59"/>
      <c r="T92" s="59"/>
      <c r="U92" s="59"/>
      <c r="V92" s="59"/>
      <c r="W92" s="62" t="s">
        <v>45</v>
      </c>
      <c r="X92" s="62" t="s">
        <v>494</v>
      </c>
      <c r="Y92" s="62" t="s">
        <v>46</v>
      </c>
      <c r="Z92" s="190" t="s">
        <v>94</v>
      </c>
      <c r="AA92" s="71" t="s">
        <v>424</v>
      </c>
      <c r="AB92" s="71" t="s">
        <v>56</v>
      </c>
      <c r="AC92" s="18"/>
      <c r="AD92" s="18" t="s">
        <v>154</v>
      </c>
      <c r="AE92" s="18" t="s">
        <v>445</v>
      </c>
      <c r="AF92" s="18" t="s">
        <v>399</v>
      </c>
      <c r="AG92" s="162">
        <f t="shared" si="50"/>
        <v>9.9</v>
      </c>
      <c r="AH92" s="162">
        <f t="shared" si="50"/>
        <v>9.9</v>
      </c>
      <c r="AI92" s="162"/>
      <c r="AJ92" s="162"/>
      <c r="AK92" s="162"/>
      <c r="AL92" s="162"/>
      <c r="AM92" s="162"/>
      <c r="AN92" s="162"/>
      <c r="AO92" s="162">
        <v>9.9</v>
      </c>
      <c r="AP92" s="162">
        <v>9.9</v>
      </c>
      <c r="AQ92" s="161"/>
      <c r="AR92" s="161"/>
      <c r="AS92" s="161"/>
      <c r="AT92" s="161"/>
      <c r="AU92" s="161"/>
      <c r="AV92" s="162"/>
      <c r="AW92" s="162"/>
      <c r="AX92" s="162"/>
      <c r="AY92" s="162"/>
      <c r="AZ92" s="162"/>
      <c r="BA92" s="161"/>
      <c r="BB92" s="161"/>
      <c r="BC92" s="161"/>
      <c r="BD92" s="161"/>
      <c r="BE92" s="161"/>
      <c r="BF92" s="161"/>
      <c r="BG92" s="161"/>
      <c r="BH92" s="161"/>
      <c r="BI92" s="161"/>
      <c r="BJ92" s="161"/>
      <c r="BK92" s="162">
        <f t="shared" si="74"/>
        <v>9.9</v>
      </c>
      <c r="BL92" s="162">
        <f>BN92+BP92+BR92+BT92</f>
        <v>9.9</v>
      </c>
      <c r="BM92" s="162"/>
      <c r="BN92" s="162"/>
      <c r="BO92" s="162"/>
      <c r="BP92" s="162"/>
      <c r="BQ92" s="162"/>
      <c r="BR92" s="162"/>
      <c r="BS92" s="162">
        <v>9.9</v>
      </c>
      <c r="BT92" s="162">
        <v>9.9</v>
      </c>
      <c r="BU92" s="161"/>
      <c r="BV92" s="161"/>
      <c r="BW92" s="161"/>
      <c r="BX92" s="161"/>
      <c r="BY92" s="161"/>
      <c r="BZ92" s="162"/>
      <c r="CA92" s="162"/>
      <c r="CB92" s="162"/>
      <c r="CC92" s="162"/>
      <c r="CD92" s="162"/>
      <c r="CE92" s="161"/>
      <c r="CF92" s="161"/>
      <c r="CG92" s="161"/>
      <c r="CH92" s="161"/>
      <c r="CI92" s="161"/>
      <c r="CJ92" s="161"/>
      <c r="CK92" s="161"/>
      <c r="CL92" s="161"/>
      <c r="CM92" s="161"/>
      <c r="CN92" s="161"/>
      <c r="CO92" s="162">
        <f>CP92+CQ92+CR92+CS92</f>
        <v>9.9</v>
      </c>
      <c r="CP92" s="162"/>
      <c r="CQ92" s="162"/>
      <c r="CR92" s="162"/>
      <c r="CS92" s="162">
        <v>9.9</v>
      </c>
      <c r="CT92" s="161"/>
      <c r="CU92" s="161"/>
      <c r="CV92" s="161"/>
      <c r="CW92" s="161"/>
      <c r="CX92" s="161"/>
      <c r="CY92" s="162"/>
      <c r="CZ92" s="162"/>
      <c r="DA92" s="162"/>
      <c r="DB92" s="162"/>
      <c r="DC92" s="162"/>
      <c r="DD92" s="162">
        <f>DE92+DF92+DG92+DH92</f>
        <v>9.9</v>
      </c>
      <c r="DE92" s="162"/>
      <c r="DF92" s="162"/>
      <c r="DG92" s="162"/>
      <c r="DH92" s="162">
        <v>9.9</v>
      </c>
      <c r="DI92" s="161"/>
      <c r="DJ92" s="161"/>
      <c r="DK92" s="161"/>
      <c r="DL92" s="161"/>
      <c r="DM92" s="161"/>
      <c r="DN92" s="162"/>
      <c r="DO92" s="162"/>
      <c r="DP92" s="162"/>
      <c r="DQ92" s="162"/>
      <c r="DR92" s="162"/>
    </row>
    <row r="93" spans="1:122" ht="111" hidden="1" customHeight="1">
      <c r="A93" s="1324" t="s">
        <v>109</v>
      </c>
      <c r="B93" s="17">
        <v>6618</v>
      </c>
      <c r="C93" s="58" t="s">
        <v>124</v>
      </c>
      <c r="D93" s="58" t="s">
        <v>140</v>
      </c>
      <c r="E93" s="58" t="s">
        <v>125</v>
      </c>
      <c r="F93" s="59"/>
      <c r="G93" s="59"/>
      <c r="H93" s="59"/>
      <c r="I93" s="59"/>
      <c r="J93" s="59"/>
      <c r="K93" s="59"/>
      <c r="L93" s="59"/>
      <c r="M93" s="64" t="s">
        <v>73</v>
      </c>
      <c r="N93" s="60" t="s">
        <v>424</v>
      </c>
      <c r="O93" s="60" t="s">
        <v>74</v>
      </c>
      <c r="P93" s="59">
        <v>29</v>
      </c>
      <c r="Q93" s="59"/>
      <c r="R93" s="59"/>
      <c r="S93" s="59"/>
      <c r="T93" s="59"/>
      <c r="U93" s="59"/>
      <c r="V93" s="59"/>
      <c r="W93" s="58" t="s">
        <v>45</v>
      </c>
      <c r="X93" s="58" t="s">
        <v>391</v>
      </c>
      <c r="Y93" s="58" t="s">
        <v>46</v>
      </c>
      <c r="Z93" s="63" t="s">
        <v>167</v>
      </c>
      <c r="AA93" s="63" t="s">
        <v>424</v>
      </c>
      <c r="AB93" s="63" t="s">
        <v>56</v>
      </c>
      <c r="AC93" s="18"/>
      <c r="AD93" s="18" t="s">
        <v>155</v>
      </c>
      <c r="AE93" s="18" t="s">
        <v>43</v>
      </c>
      <c r="AF93" s="18">
        <v>240</v>
      </c>
      <c r="AG93" s="162"/>
      <c r="AH93" s="162"/>
      <c r="AI93" s="162"/>
      <c r="AJ93" s="162"/>
      <c r="AK93" s="162"/>
      <c r="AL93" s="162"/>
      <c r="AM93" s="162"/>
      <c r="AN93" s="162"/>
      <c r="AO93" s="162"/>
      <c r="AP93" s="162"/>
      <c r="AQ93" s="161"/>
      <c r="AR93" s="161"/>
      <c r="AS93" s="161"/>
      <c r="AT93" s="161"/>
      <c r="AU93" s="161"/>
      <c r="AV93" s="162"/>
      <c r="AW93" s="162"/>
      <c r="AX93" s="162"/>
      <c r="AY93" s="162"/>
      <c r="AZ93" s="162"/>
      <c r="BA93" s="161"/>
      <c r="BB93" s="161"/>
      <c r="BC93" s="161"/>
      <c r="BD93" s="161"/>
      <c r="BE93" s="161"/>
      <c r="BF93" s="161"/>
      <c r="BG93" s="161"/>
      <c r="BH93" s="161"/>
      <c r="BI93" s="161"/>
      <c r="BJ93" s="161"/>
      <c r="BK93" s="162"/>
      <c r="BL93" s="162"/>
      <c r="BM93" s="162"/>
      <c r="BN93" s="162"/>
      <c r="BO93" s="162"/>
      <c r="BP93" s="162"/>
      <c r="BQ93" s="162"/>
      <c r="BR93" s="162"/>
      <c r="BS93" s="162"/>
      <c r="BT93" s="162"/>
      <c r="BU93" s="161"/>
      <c r="BV93" s="161"/>
      <c r="BW93" s="161"/>
      <c r="BX93" s="161"/>
      <c r="BY93" s="161"/>
      <c r="BZ93" s="162"/>
      <c r="CA93" s="162"/>
      <c r="CB93" s="162"/>
      <c r="CC93" s="162"/>
      <c r="CD93" s="162"/>
      <c r="CE93" s="161"/>
      <c r="CF93" s="161"/>
      <c r="CG93" s="161"/>
      <c r="CH93" s="161"/>
      <c r="CI93" s="161"/>
      <c r="CJ93" s="161"/>
      <c r="CK93" s="161"/>
      <c r="CL93" s="161"/>
      <c r="CM93" s="161"/>
      <c r="CN93" s="161"/>
      <c r="CO93" s="162"/>
      <c r="CP93" s="162"/>
      <c r="CQ93" s="162"/>
      <c r="CR93" s="162"/>
      <c r="CS93" s="162"/>
      <c r="CT93" s="161"/>
      <c r="CU93" s="161"/>
      <c r="CV93" s="161"/>
      <c r="CW93" s="161"/>
      <c r="CX93" s="161"/>
      <c r="CY93" s="162"/>
      <c r="CZ93" s="162"/>
      <c r="DA93" s="162"/>
      <c r="DB93" s="162"/>
      <c r="DC93" s="162"/>
      <c r="DD93" s="162"/>
      <c r="DE93" s="162"/>
      <c r="DF93" s="162"/>
      <c r="DG93" s="162"/>
      <c r="DH93" s="162"/>
      <c r="DI93" s="161"/>
      <c r="DJ93" s="161"/>
      <c r="DK93" s="161"/>
      <c r="DL93" s="161"/>
      <c r="DM93" s="161"/>
      <c r="DN93" s="162"/>
      <c r="DO93" s="162"/>
      <c r="DP93" s="162"/>
      <c r="DQ93" s="162"/>
      <c r="DR93" s="162"/>
    </row>
    <row r="94" spans="1:122" hidden="1">
      <c r="A94" s="1325"/>
      <c r="B94" s="17"/>
      <c r="C94" s="59"/>
      <c r="D94" s="59"/>
      <c r="E94" s="59"/>
      <c r="F94" s="59"/>
      <c r="G94" s="59"/>
      <c r="H94" s="59"/>
      <c r="I94" s="59">
        <v>30</v>
      </c>
      <c r="J94" s="59"/>
      <c r="K94" s="59"/>
      <c r="L94" s="59"/>
      <c r="M94" s="72"/>
      <c r="N94" s="72"/>
      <c r="O94" s="72"/>
      <c r="P94" s="72"/>
      <c r="Q94" s="59"/>
      <c r="R94" s="59"/>
      <c r="S94" s="59"/>
      <c r="T94" s="59"/>
      <c r="U94" s="59"/>
      <c r="V94" s="59"/>
      <c r="W94" s="59"/>
      <c r="X94" s="59"/>
      <c r="Y94" s="59"/>
      <c r="Z94" s="66"/>
      <c r="AA94" s="66"/>
      <c r="AB94" s="66"/>
      <c r="AC94" s="18"/>
      <c r="AD94" s="18" t="s">
        <v>155</v>
      </c>
      <c r="AE94" s="18" t="s">
        <v>403</v>
      </c>
      <c r="AF94" s="18" t="s">
        <v>399</v>
      </c>
      <c r="AG94" s="162"/>
      <c r="AH94" s="162"/>
      <c r="AI94" s="162"/>
      <c r="AJ94" s="162"/>
      <c r="AK94" s="162"/>
      <c r="AL94" s="162"/>
      <c r="AM94" s="162"/>
      <c r="AN94" s="162"/>
      <c r="AO94" s="162"/>
      <c r="AP94" s="162"/>
      <c r="AQ94" s="161"/>
      <c r="AR94" s="161"/>
      <c r="AS94" s="161"/>
      <c r="AT94" s="161"/>
      <c r="AU94" s="161"/>
      <c r="AV94" s="162"/>
      <c r="AW94" s="162"/>
      <c r="AX94" s="162"/>
      <c r="AY94" s="162"/>
      <c r="AZ94" s="162"/>
      <c r="BA94" s="161"/>
      <c r="BB94" s="161"/>
      <c r="BC94" s="161"/>
      <c r="BD94" s="161"/>
      <c r="BE94" s="161"/>
      <c r="BF94" s="161"/>
      <c r="BG94" s="161"/>
      <c r="BH94" s="161"/>
      <c r="BI94" s="161"/>
      <c r="BJ94" s="161"/>
      <c r="BK94" s="162"/>
      <c r="BL94" s="162"/>
      <c r="BM94" s="162"/>
      <c r="BN94" s="162"/>
      <c r="BO94" s="162"/>
      <c r="BP94" s="162"/>
      <c r="BQ94" s="162"/>
      <c r="BR94" s="162"/>
      <c r="BS94" s="162"/>
      <c r="BT94" s="162"/>
      <c r="BU94" s="161"/>
      <c r="BV94" s="161"/>
      <c r="BW94" s="161"/>
      <c r="BX94" s="161"/>
      <c r="BY94" s="161"/>
      <c r="BZ94" s="162"/>
      <c r="CA94" s="162"/>
      <c r="CB94" s="162"/>
      <c r="CC94" s="162"/>
      <c r="CD94" s="162"/>
      <c r="CE94" s="161"/>
      <c r="CF94" s="161"/>
      <c r="CG94" s="161"/>
      <c r="CH94" s="161"/>
      <c r="CI94" s="161"/>
      <c r="CJ94" s="161"/>
      <c r="CK94" s="161"/>
      <c r="CL94" s="161"/>
      <c r="CM94" s="161"/>
      <c r="CN94" s="161"/>
      <c r="CO94" s="162"/>
      <c r="CP94" s="162"/>
      <c r="CQ94" s="162"/>
      <c r="CR94" s="162"/>
      <c r="CS94" s="162"/>
      <c r="CT94" s="161"/>
      <c r="CU94" s="161"/>
      <c r="CV94" s="161"/>
      <c r="CW94" s="161"/>
      <c r="CX94" s="161"/>
      <c r="CY94" s="162"/>
      <c r="CZ94" s="162"/>
      <c r="DA94" s="162"/>
      <c r="DB94" s="162"/>
      <c r="DC94" s="162"/>
      <c r="DD94" s="162"/>
      <c r="DE94" s="162"/>
      <c r="DF94" s="162"/>
      <c r="DG94" s="162"/>
      <c r="DH94" s="162"/>
      <c r="DI94" s="161"/>
      <c r="DJ94" s="161"/>
      <c r="DK94" s="161"/>
      <c r="DL94" s="161"/>
      <c r="DM94" s="161"/>
      <c r="DN94" s="162"/>
      <c r="DO94" s="162"/>
      <c r="DP94" s="162"/>
      <c r="DQ94" s="162"/>
      <c r="DR94" s="162"/>
    </row>
    <row r="95" spans="1:122" ht="60.75" customHeight="1">
      <c r="A95" s="113" t="s">
        <v>197</v>
      </c>
      <c r="B95" s="14">
        <v>6625</v>
      </c>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12"/>
      <c r="AD95" s="179" t="s">
        <v>195</v>
      </c>
      <c r="AE95" s="18" t="s">
        <v>196</v>
      </c>
      <c r="AF95" s="18" t="s">
        <v>399</v>
      </c>
      <c r="AG95" s="162">
        <f t="shared" si="50"/>
        <v>70</v>
      </c>
      <c r="AH95" s="162">
        <f t="shared" si="50"/>
        <v>70</v>
      </c>
      <c r="AI95" s="153"/>
      <c r="AJ95" s="153"/>
      <c r="AK95" s="153">
        <v>66.5</v>
      </c>
      <c r="AL95" s="153">
        <v>66.5</v>
      </c>
      <c r="AM95" s="153"/>
      <c r="AN95" s="153"/>
      <c r="AO95" s="153">
        <v>3.5</v>
      </c>
      <c r="AP95" s="162">
        <v>3.5</v>
      </c>
      <c r="AQ95" s="161">
        <f t="shared" si="51"/>
        <v>0</v>
      </c>
      <c r="AR95" s="155"/>
      <c r="AS95" s="155"/>
      <c r="AT95" s="155"/>
      <c r="AU95" s="155"/>
      <c r="AV95" s="162">
        <f t="shared" si="52"/>
        <v>0</v>
      </c>
      <c r="AW95" s="153"/>
      <c r="AX95" s="153"/>
      <c r="AY95" s="153"/>
      <c r="AZ95" s="153"/>
      <c r="BA95" s="161">
        <f t="shared" si="53"/>
        <v>0</v>
      </c>
      <c r="BB95" s="155"/>
      <c r="BC95" s="155"/>
      <c r="BD95" s="155"/>
      <c r="BE95" s="155"/>
      <c r="BF95" s="161">
        <f t="shared" ref="BF95:BF112" si="75">BG95+BH95+BI95+BJ95</f>
        <v>0</v>
      </c>
      <c r="BG95" s="155"/>
      <c r="BH95" s="155"/>
      <c r="BI95" s="155"/>
      <c r="BJ95" s="155"/>
      <c r="BK95" s="162">
        <f t="shared" si="74"/>
        <v>70</v>
      </c>
      <c r="BL95" s="162">
        <f>BN95+BP95+BR95+BT95</f>
        <v>70</v>
      </c>
      <c r="BM95" s="153"/>
      <c r="BN95" s="153"/>
      <c r="BO95" s="153">
        <v>66.5</v>
      </c>
      <c r="BP95" s="153">
        <v>66.5</v>
      </c>
      <c r="BQ95" s="153"/>
      <c r="BR95" s="153"/>
      <c r="BS95" s="153">
        <v>3.5</v>
      </c>
      <c r="BT95" s="162">
        <v>3.5</v>
      </c>
      <c r="BU95" s="161">
        <f t="shared" ref="BU95:BU113" si="76">BV95+BW95+BX95+BY95</f>
        <v>0</v>
      </c>
      <c r="BV95" s="155"/>
      <c r="BW95" s="155"/>
      <c r="BX95" s="155"/>
      <c r="BY95" s="155"/>
      <c r="BZ95" s="162">
        <f t="shared" ref="BZ95:BZ112" si="77">CA95+CB95+CC95+CD95</f>
        <v>0</v>
      </c>
      <c r="CA95" s="153"/>
      <c r="CB95" s="153"/>
      <c r="CC95" s="153"/>
      <c r="CD95" s="153"/>
      <c r="CE95" s="161">
        <f t="shared" ref="CE95:CE112" si="78">CF95+CG95+CH95+CI95</f>
        <v>0</v>
      </c>
      <c r="CF95" s="155"/>
      <c r="CG95" s="155"/>
      <c r="CH95" s="155"/>
      <c r="CI95" s="155"/>
      <c r="CJ95" s="161">
        <f t="shared" ref="CJ95:CJ112" si="79">CK95+CL95+CM95+CN95</f>
        <v>0</v>
      </c>
      <c r="CK95" s="155"/>
      <c r="CL95" s="155"/>
      <c r="CM95" s="155"/>
      <c r="CN95" s="155"/>
      <c r="CO95" s="162">
        <f>CP95+CQ95+CR95+CS95</f>
        <v>70</v>
      </c>
      <c r="CP95" s="153"/>
      <c r="CQ95" s="153">
        <v>66.5</v>
      </c>
      <c r="CR95" s="153"/>
      <c r="CS95" s="162">
        <v>3.5</v>
      </c>
      <c r="CT95" s="161">
        <f t="shared" ref="CT95:CT113" si="80">CU95+CV95+CW95+CX95</f>
        <v>0</v>
      </c>
      <c r="CU95" s="155"/>
      <c r="CV95" s="155"/>
      <c r="CW95" s="155"/>
      <c r="CX95" s="155"/>
      <c r="CY95" s="162">
        <f t="shared" ref="CY95:CY112" si="81">CZ95+DA95+DB95+DC95</f>
        <v>0</v>
      </c>
      <c r="CZ95" s="153"/>
      <c r="DA95" s="153"/>
      <c r="DB95" s="153"/>
      <c r="DC95" s="153"/>
      <c r="DD95" s="162">
        <f>DE95+DF95+DG95+DH95</f>
        <v>70</v>
      </c>
      <c r="DE95" s="153"/>
      <c r="DF95" s="153">
        <v>66.5</v>
      </c>
      <c r="DG95" s="153"/>
      <c r="DH95" s="162">
        <v>3.5</v>
      </c>
      <c r="DI95" s="161">
        <f t="shared" ref="DI95:DI155" si="82">DJ95+DK95+DL95+DM95</f>
        <v>0</v>
      </c>
      <c r="DJ95" s="155"/>
      <c r="DK95" s="155"/>
      <c r="DL95" s="155"/>
      <c r="DM95" s="155"/>
      <c r="DN95" s="162">
        <f t="shared" ref="DN95:DN112" si="83">DO95+DP95+DQ95+DR95</f>
        <v>0</v>
      </c>
      <c r="DO95" s="153"/>
      <c r="DP95" s="153"/>
      <c r="DQ95" s="153"/>
      <c r="DR95" s="153"/>
    </row>
    <row r="96" spans="1:122" ht="71.25" customHeight="1">
      <c r="A96" s="113" t="s">
        <v>145</v>
      </c>
      <c r="B96" s="14">
        <v>6700</v>
      </c>
      <c r="C96" s="92" t="s">
        <v>387</v>
      </c>
      <c r="D96" s="93" t="s">
        <v>387</v>
      </c>
      <c r="E96" s="93" t="s">
        <v>387</v>
      </c>
      <c r="F96" s="93" t="s">
        <v>387</v>
      </c>
      <c r="G96" s="93" t="s">
        <v>387</v>
      </c>
      <c r="H96" s="93" t="s">
        <v>387</v>
      </c>
      <c r="I96" s="93" t="s">
        <v>387</v>
      </c>
      <c r="J96" s="93" t="s">
        <v>387</v>
      </c>
      <c r="K96" s="93" t="s">
        <v>387</v>
      </c>
      <c r="L96" s="93" t="s">
        <v>387</v>
      </c>
      <c r="M96" s="93" t="s">
        <v>387</v>
      </c>
      <c r="N96" s="93" t="s">
        <v>387</v>
      </c>
      <c r="O96" s="93" t="s">
        <v>387</v>
      </c>
      <c r="P96" s="93" t="s">
        <v>387</v>
      </c>
      <c r="Q96" s="94" t="s">
        <v>387</v>
      </c>
      <c r="R96" s="94" t="s">
        <v>387</v>
      </c>
      <c r="S96" s="94" t="s">
        <v>387</v>
      </c>
      <c r="T96" s="94" t="s">
        <v>387</v>
      </c>
      <c r="U96" s="94" t="s">
        <v>387</v>
      </c>
      <c r="V96" s="94" t="s">
        <v>387</v>
      </c>
      <c r="W96" s="94" t="s">
        <v>387</v>
      </c>
      <c r="X96" s="93" t="s">
        <v>387</v>
      </c>
      <c r="Y96" s="93" t="s">
        <v>387</v>
      </c>
      <c r="Z96" s="93" t="s">
        <v>387</v>
      </c>
      <c r="AA96" s="93" t="s">
        <v>387</v>
      </c>
      <c r="AB96" s="93" t="s">
        <v>387</v>
      </c>
      <c r="AC96" s="8" t="s">
        <v>387</v>
      </c>
      <c r="AD96" s="8" t="s">
        <v>387</v>
      </c>
      <c r="AE96" s="8"/>
      <c r="AF96" s="8"/>
      <c r="AG96" s="162">
        <f t="shared" si="50"/>
        <v>0</v>
      </c>
      <c r="AH96" s="162"/>
      <c r="AI96" s="153"/>
      <c r="AJ96" s="153"/>
      <c r="AK96" s="153"/>
      <c r="AL96" s="153"/>
      <c r="AM96" s="153"/>
      <c r="AN96" s="153"/>
      <c r="AO96" s="153"/>
      <c r="AP96" s="162"/>
      <c r="AQ96" s="161">
        <f t="shared" si="51"/>
        <v>0</v>
      </c>
      <c r="AR96" s="155"/>
      <c r="AS96" s="155"/>
      <c r="AT96" s="155"/>
      <c r="AU96" s="155"/>
      <c r="AV96" s="162">
        <f t="shared" si="52"/>
        <v>0</v>
      </c>
      <c r="AW96" s="153"/>
      <c r="AX96" s="153"/>
      <c r="AY96" s="153"/>
      <c r="AZ96" s="153"/>
      <c r="BA96" s="161">
        <f t="shared" si="53"/>
        <v>0</v>
      </c>
      <c r="BB96" s="155"/>
      <c r="BC96" s="155"/>
      <c r="BD96" s="155"/>
      <c r="BE96" s="155"/>
      <c r="BF96" s="161">
        <f t="shared" si="75"/>
        <v>0</v>
      </c>
      <c r="BG96" s="155"/>
      <c r="BH96" s="155"/>
      <c r="BI96" s="155"/>
      <c r="BJ96" s="155"/>
      <c r="BK96" s="162">
        <f t="shared" si="74"/>
        <v>0</v>
      </c>
      <c r="BL96" s="162"/>
      <c r="BM96" s="153"/>
      <c r="BN96" s="153"/>
      <c r="BO96" s="153"/>
      <c r="BP96" s="153"/>
      <c r="BQ96" s="153"/>
      <c r="BR96" s="153"/>
      <c r="BS96" s="153"/>
      <c r="BT96" s="162"/>
      <c r="BU96" s="161">
        <f t="shared" si="76"/>
        <v>0</v>
      </c>
      <c r="BV96" s="155"/>
      <c r="BW96" s="155"/>
      <c r="BX96" s="155"/>
      <c r="BY96" s="155"/>
      <c r="BZ96" s="162">
        <f t="shared" si="77"/>
        <v>0</v>
      </c>
      <c r="CA96" s="153"/>
      <c r="CB96" s="153"/>
      <c r="CC96" s="153"/>
      <c r="CD96" s="153"/>
      <c r="CE96" s="161">
        <f t="shared" si="78"/>
        <v>0</v>
      </c>
      <c r="CF96" s="155"/>
      <c r="CG96" s="155"/>
      <c r="CH96" s="155"/>
      <c r="CI96" s="155"/>
      <c r="CJ96" s="161">
        <f t="shared" si="79"/>
        <v>0</v>
      </c>
      <c r="CK96" s="155"/>
      <c r="CL96" s="155"/>
      <c r="CM96" s="155"/>
      <c r="CN96" s="155"/>
      <c r="CO96" s="162"/>
      <c r="CP96" s="153"/>
      <c r="CQ96" s="153"/>
      <c r="CR96" s="153"/>
      <c r="CS96" s="162"/>
      <c r="CT96" s="161">
        <f t="shared" si="80"/>
        <v>0</v>
      </c>
      <c r="CU96" s="155"/>
      <c r="CV96" s="155"/>
      <c r="CW96" s="155"/>
      <c r="CX96" s="155"/>
      <c r="CY96" s="162">
        <f t="shared" si="81"/>
        <v>0</v>
      </c>
      <c r="CZ96" s="153"/>
      <c r="DA96" s="153"/>
      <c r="DB96" s="153"/>
      <c r="DC96" s="153"/>
      <c r="DD96" s="162"/>
      <c r="DE96" s="153"/>
      <c r="DF96" s="153"/>
      <c r="DG96" s="153"/>
      <c r="DH96" s="162"/>
      <c r="DI96" s="161">
        <f t="shared" si="82"/>
        <v>0</v>
      </c>
      <c r="DJ96" s="155"/>
      <c r="DK96" s="155"/>
      <c r="DL96" s="155"/>
      <c r="DM96" s="155"/>
      <c r="DN96" s="162">
        <f t="shared" si="83"/>
        <v>0</v>
      </c>
      <c r="DO96" s="153"/>
      <c r="DP96" s="153"/>
      <c r="DQ96" s="153"/>
      <c r="DR96" s="153"/>
    </row>
    <row r="97" spans="1:122" hidden="1">
      <c r="A97" s="114" t="s">
        <v>92</v>
      </c>
      <c r="B97" s="15"/>
      <c r="C97" s="78"/>
      <c r="D97" s="78"/>
      <c r="E97" s="78"/>
      <c r="F97" s="1245"/>
      <c r="G97" s="78"/>
      <c r="H97" s="78"/>
      <c r="I97" s="78"/>
      <c r="J97" s="78"/>
      <c r="K97" s="78"/>
      <c r="L97" s="78"/>
      <c r="M97" s="78"/>
      <c r="N97" s="78"/>
      <c r="O97" s="78"/>
      <c r="P97" s="78"/>
      <c r="Q97" s="78"/>
      <c r="R97" s="78"/>
      <c r="S97" s="78"/>
      <c r="T97" s="78"/>
      <c r="U97" s="78"/>
      <c r="V97" s="78"/>
      <c r="W97" s="78"/>
      <c r="X97" s="78"/>
      <c r="Y97" s="78"/>
      <c r="Z97" s="78"/>
      <c r="AA97" s="78"/>
      <c r="AB97" s="78"/>
      <c r="AC97" s="16"/>
      <c r="AD97" s="16"/>
      <c r="AE97" s="16"/>
      <c r="AF97" s="16"/>
      <c r="AG97" s="162">
        <f t="shared" si="50"/>
        <v>0</v>
      </c>
      <c r="AH97" s="165"/>
      <c r="AI97" s="160"/>
      <c r="AJ97" s="160"/>
      <c r="AK97" s="160"/>
      <c r="AL97" s="160"/>
      <c r="AM97" s="160"/>
      <c r="AN97" s="160"/>
      <c r="AO97" s="160"/>
      <c r="AP97" s="165"/>
      <c r="AQ97" s="161">
        <f t="shared" si="51"/>
        <v>0</v>
      </c>
      <c r="AR97" s="159"/>
      <c r="AS97" s="159"/>
      <c r="AT97" s="159"/>
      <c r="AU97" s="159"/>
      <c r="AV97" s="162">
        <f t="shared" si="52"/>
        <v>0</v>
      </c>
      <c r="AW97" s="160"/>
      <c r="AX97" s="160"/>
      <c r="AY97" s="160"/>
      <c r="AZ97" s="160"/>
      <c r="BA97" s="161">
        <f t="shared" si="53"/>
        <v>0</v>
      </c>
      <c r="BB97" s="159"/>
      <c r="BC97" s="159"/>
      <c r="BD97" s="159"/>
      <c r="BE97" s="159"/>
      <c r="BF97" s="161">
        <f t="shared" si="75"/>
        <v>0</v>
      </c>
      <c r="BG97" s="159"/>
      <c r="BH97" s="159"/>
      <c r="BI97" s="159"/>
      <c r="BJ97" s="159"/>
      <c r="BK97" s="162">
        <f t="shared" si="74"/>
        <v>0</v>
      </c>
      <c r="BL97" s="165"/>
      <c r="BM97" s="160"/>
      <c r="BN97" s="160"/>
      <c r="BO97" s="160"/>
      <c r="BP97" s="160"/>
      <c r="BQ97" s="160"/>
      <c r="BR97" s="160"/>
      <c r="BS97" s="160"/>
      <c r="BT97" s="165"/>
      <c r="BU97" s="161">
        <f t="shared" si="76"/>
        <v>0</v>
      </c>
      <c r="BV97" s="159"/>
      <c r="BW97" s="159"/>
      <c r="BX97" s="159"/>
      <c r="BY97" s="159"/>
      <c r="BZ97" s="162">
        <f t="shared" si="77"/>
        <v>0</v>
      </c>
      <c r="CA97" s="160"/>
      <c r="CB97" s="160"/>
      <c r="CC97" s="160"/>
      <c r="CD97" s="160"/>
      <c r="CE97" s="161">
        <f t="shared" si="78"/>
        <v>0</v>
      </c>
      <c r="CF97" s="159"/>
      <c r="CG97" s="159"/>
      <c r="CH97" s="159"/>
      <c r="CI97" s="159"/>
      <c r="CJ97" s="161">
        <f t="shared" si="79"/>
        <v>0</v>
      </c>
      <c r="CK97" s="159"/>
      <c r="CL97" s="159"/>
      <c r="CM97" s="159"/>
      <c r="CN97" s="159"/>
      <c r="CO97" s="165"/>
      <c r="CP97" s="160"/>
      <c r="CQ97" s="160"/>
      <c r="CR97" s="160"/>
      <c r="CS97" s="165"/>
      <c r="CT97" s="161">
        <f t="shared" si="80"/>
        <v>0</v>
      </c>
      <c r="CU97" s="159"/>
      <c r="CV97" s="159"/>
      <c r="CW97" s="159"/>
      <c r="CX97" s="159"/>
      <c r="CY97" s="162">
        <f t="shared" si="81"/>
        <v>0</v>
      </c>
      <c r="CZ97" s="160"/>
      <c r="DA97" s="160"/>
      <c r="DB97" s="160"/>
      <c r="DC97" s="160"/>
      <c r="DD97" s="165"/>
      <c r="DE97" s="160"/>
      <c r="DF97" s="160"/>
      <c r="DG97" s="160"/>
      <c r="DH97" s="165"/>
      <c r="DI97" s="161">
        <f t="shared" si="82"/>
        <v>0</v>
      </c>
      <c r="DJ97" s="159"/>
      <c r="DK97" s="159"/>
      <c r="DL97" s="159"/>
      <c r="DM97" s="159"/>
      <c r="DN97" s="162">
        <f t="shared" si="83"/>
        <v>0</v>
      </c>
      <c r="DO97" s="160"/>
      <c r="DP97" s="160"/>
      <c r="DQ97" s="160"/>
      <c r="DR97" s="160"/>
    </row>
    <row r="98" spans="1:122" hidden="1">
      <c r="A98" s="115" t="s">
        <v>93</v>
      </c>
      <c r="B98" s="17"/>
      <c r="C98" s="59"/>
      <c r="D98" s="59"/>
      <c r="E98" s="59"/>
      <c r="F98" s="1246"/>
      <c r="G98" s="59"/>
      <c r="H98" s="59"/>
      <c r="I98" s="59"/>
      <c r="J98" s="59"/>
      <c r="K98" s="59"/>
      <c r="L98" s="59"/>
      <c r="M98" s="59"/>
      <c r="N98" s="59"/>
      <c r="O98" s="59"/>
      <c r="P98" s="59"/>
      <c r="Q98" s="59"/>
      <c r="R98" s="59"/>
      <c r="S98" s="59"/>
      <c r="T98" s="59"/>
      <c r="U98" s="59"/>
      <c r="V98" s="59"/>
      <c r="W98" s="59"/>
      <c r="X98" s="59"/>
      <c r="Y98" s="59"/>
      <c r="Z98" s="59"/>
      <c r="AA98" s="59"/>
      <c r="AB98" s="59"/>
      <c r="AC98" s="18"/>
      <c r="AD98" s="18"/>
      <c r="AE98" s="18"/>
      <c r="AF98" s="18"/>
      <c r="AG98" s="162">
        <f t="shared" si="50"/>
        <v>0</v>
      </c>
      <c r="AH98" s="162"/>
      <c r="AI98" s="162"/>
      <c r="AJ98" s="162"/>
      <c r="AK98" s="162"/>
      <c r="AL98" s="162"/>
      <c r="AM98" s="162"/>
      <c r="AN98" s="162"/>
      <c r="AO98" s="162"/>
      <c r="AP98" s="162"/>
      <c r="AQ98" s="161">
        <f t="shared" si="51"/>
        <v>0</v>
      </c>
      <c r="AR98" s="161"/>
      <c r="AS98" s="161"/>
      <c r="AT98" s="161"/>
      <c r="AU98" s="161"/>
      <c r="AV98" s="162">
        <f t="shared" si="52"/>
        <v>0</v>
      </c>
      <c r="AW98" s="162"/>
      <c r="AX98" s="162"/>
      <c r="AY98" s="162"/>
      <c r="AZ98" s="162"/>
      <c r="BA98" s="161">
        <f t="shared" si="53"/>
        <v>0</v>
      </c>
      <c r="BB98" s="161"/>
      <c r="BC98" s="161"/>
      <c r="BD98" s="161"/>
      <c r="BE98" s="161"/>
      <c r="BF98" s="161">
        <f t="shared" si="75"/>
        <v>0</v>
      </c>
      <c r="BG98" s="161"/>
      <c r="BH98" s="161"/>
      <c r="BI98" s="161"/>
      <c r="BJ98" s="161"/>
      <c r="BK98" s="162">
        <f t="shared" si="74"/>
        <v>0</v>
      </c>
      <c r="BL98" s="162"/>
      <c r="BM98" s="162"/>
      <c r="BN98" s="162"/>
      <c r="BO98" s="162"/>
      <c r="BP98" s="162"/>
      <c r="BQ98" s="162"/>
      <c r="BR98" s="162"/>
      <c r="BS98" s="162"/>
      <c r="BT98" s="162"/>
      <c r="BU98" s="161">
        <f t="shared" si="76"/>
        <v>0</v>
      </c>
      <c r="BV98" s="161"/>
      <c r="BW98" s="161"/>
      <c r="BX98" s="161"/>
      <c r="BY98" s="161"/>
      <c r="BZ98" s="162">
        <f t="shared" si="77"/>
        <v>0</v>
      </c>
      <c r="CA98" s="162"/>
      <c r="CB98" s="162"/>
      <c r="CC98" s="162"/>
      <c r="CD98" s="162"/>
      <c r="CE98" s="161">
        <f t="shared" si="78"/>
        <v>0</v>
      </c>
      <c r="CF98" s="161"/>
      <c r="CG98" s="161"/>
      <c r="CH98" s="161"/>
      <c r="CI98" s="161"/>
      <c r="CJ98" s="161">
        <f t="shared" si="79"/>
        <v>0</v>
      </c>
      <c r="CK98" s="161"/>
      <c r="CL98" s="161"/>
      <c r="CM98" s="161"/>
      <c r="CN98" s="161"/>
      <c r="CO98" s="162"/>
      <c r="CP98" s="162"/>
      <c r="CQ98" s="162"/>
      <c r="CR98" s="162"/>
      <c r="CS98" s="162"/>
      <c r="CT98" s="161">
        <f t="shared" si="80"/>
        <v>0</v>
      </c>
      <c r="CU98" s="161"/>
      <c r="CV98" s="161"/>
      <c r="CW98" s="161"/>
      <c r="CX98" s="161"/>
      <c r="CY98" s="162">
        <f t="shared" si="81"/>
        <v>0</v>
      </c>
      <c r="CZ98" s="162"/>
      <c r="DA98" s="162"/>
      <c r="DB98" s="162"/>
      <c r="DC98" s="162"/>
      <c r="DD98" s="162"/>
      <c r="DE98" s="162"/>
      <c r="DF98" s="162"/>
      <c r="DG98" s="162"/>
      <c r="DH98" s="162"/>
      <c r="DI98" s="161">
        <f t="shared" si="82"/>
        <v>0</v>
      </c>
      <c r="DJ98" s="161"/>
      <c r="DK98" s="161"/>
      <c r="DL98" s="161"/>
      <c r="DM98" s="161"/>
      <c r="DN98" s="162">
        <f t="shared" si="83"/>
        <v>0</v>
      </c>
      <c r="DO98" s="162"/>
      <c r="DP98" s="162"/>
      <c r="DQ98" s="162"/>
      <c r="DR98" s="162"/>
    </row>
    <row r="99" spans="1:122" hidden="1">
      <c r="A99" s="113" t="s">
        <v>93</v>
      </c>
      <c r="B99" s="14"/>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12"/>
      <c r="AD99" s="12"/>
      <c r="AE99" s="12"/>
      <c r="AF99" s="12"/>
      <c r="AG99" s="162">
        <f t="shared" si="50"/>
        <v>0</v>
      </c>
      <c r="AH99" s="162"/>
      <c r="AI99" s="153"/>
      <c r="AJ99" s="153"/>
      <c r="AK99" s="153"/>
      <c r="AL99" s="153"/>
      <c r="AM99" s="153"/>
      <c r="AN99" s="153"/>
      <c r="AO99" s="153"/>
      <c r="AP99" s="162"/>
      <c r="AQ99" s="161">
        <f t="shared" si="51"/>
        <v>0</v>
      </c>
      <c r="AR99" s="155"/>
      <c r="AS99" s="155"/>
      <c r="AT99" s="155"/>
      <c r="AU99" s="155"/>
      <c r="AV99" s="162">
        <f t="shared" si="52"/>
        <v>0</v>
      </c>
      <c r="AW99" s="153"/>
      <c r="AX99" s="153"/>
      <c r="AY99" s="153"/>
      <c r="AZ99" s="153"/>
      <c r="BA99" s="161">
        <f t="shared" si="53"/>
        <v>0</v>
      </c>
      <c r="BB99" s="155"/>
      <c r="BC99" s="155"/>
      <c r="BD99" s="155"/>
      <c r="BE99" s="155"/>
      <c r="BF99" s="161">
        <f t="shared" si="75"/>
        <v>0</v>
      </c>
      <c r="BG99" s="155"/>
      <c r="BH99" s="155"/>
      <c r="BI99" s="155"/>
      <c r="BJ99" s="155"/>
      <c r="BK99" s="162">
        <f t="shared" si="74"/>
        <v>0</v>
      </c>
      <c r="BL99" s="162"/>
      <c r="BM99" s="153"/>
      <c r="BN99" s="153"/>
      <c r="BO99" s="153"/>
      <c r="BP99" s="153"/>
      <c r="BQ99" s="153"/>
      <c r="BR99" s="153"/>
      <c r="BS99" s="153"/>
      <c r="BT99" s="162"/>
      <c r="BU99" s="161">
        <f t="shared" si="76"/>
        <v>0</v>
      </c>
      <c r="BV99" s="155"/>
      <c r="BW99" s="155"/>
      <c r="BX99" s="155"/>
      <c r="BY99" s="155"/>
      <c r="BZ99" s="162">
        <f t="shared" si="77"/>
        <v>0</v>
      </c>
      <c r="CA99" s="153"/>
      <c r="CB99" s="153"/>
      <c r="CC99" s="153"/>
      <c r="CD99" s="153"/>
      <c r="CE99" s="161">
        <f t="shared" si="78"/>
        <v>0</v>
      </c>
      <c r="CF99" s="155"/>
      <c r="CG99" s="155"/>
      <c r="CH99" s="155"/>
      <c r="CI99" s="155"/>
      <c r="CJ99" s="161">
        <f t="shared" si="79"/>
        <v>0</v>
      </c>
      <c r="CK99" s="155"/>
      <c r="CL99" s="155"/>
      <c r="CM99" s="155"/>
      <c r="CN99" s="155"/>
      <c r="CO99" s="162"/>
      <c r="CP99" s="153"/>
      <c r="CQ99" s="153"/>
      <c r="CR99" s="153"/>
      <c r="CS99" s="162"/>
      <c r="CT99" s="161">
        <f t="shared" si="80"/>
        <v>0</v>
      </c>
      <c r="CU99" s="155"/>
      <c r="CV99" s="155"/>
      <c r="CW99" s="155"/>
      <c r="CX99" s="155"/>
      <c r="CY99" s="162">
        <f t="shared" si="81"/>
        <v>0</v>
      </c>
      <c r="CZ99" s="153"/>
      <c r="DA99" s="153"/>
      <c r="DB99" s="153"/>
      <c r="DC99" s="153"/>
      <c r="DD99" s="162"/>
      <c r="DE99" s="153"/>
      <c r="DF99" s="153"/>
      <c r="DG99" s="153"/>
      <c r="DH99" s="162"/>
      <c r="DI99" s="161">
        <f t="shared" si="82"/>
        <v>0</v>
      </c>
      <c r="DJ99" s="155"/>
      <c r="DK99" s="155"/>
      <c r="DL99" s="155"/>
      <c r="DM99" s="155"/>
      <c r="DN99" s="162">
        <f t="shared" si="83"/>
        <v>0</v>
      </c>
      <c r="DO99" s="153"/>
      <c r="DP99" s="153"/>
      <c r="DQ99" s="153"/>
      <c r="DR99" s="153"/>
    </row>
    <row r="100" spans="1:122" s="40" customFormat="1" ht="145.5" customHeight="1">
      <c r="A100" s="118" t="s">
        <v>471</v>
      </c>
      <c r="B100" s="37">
        <v>6800</v>
      </c>
      <c r="C100" s="76" t="s">
        <v>387</v>
      </c>
      <c r="D100" s="76" t="s">
        <v>387</v>
      </c>
      <c r="E100" s="76" t="s">
        <v>387</v>
      </c>
      <c r="F100" s="76" t="s">
        <v>387</v>
      </c>
      <c r="G100" s="76" t="s">
        <v>387</v>
      </c>
      <c r="H100" s="76" t="s">
        <v>387</v>
      </c>
      <c r="I100" s="76" t="s">
        <v>387</v>
      </c>
      <c r="J100" s="76" t="s">
        <v>387</v>
      </c>
      <c r="K100" s="76" t="s">
        <v>387</v>
      </c>
      <c r="L100" s="76" t="s">
        <v>387</v>
      </c>
      <c r="M100" s="76" t="s">
        <v>387</v>
      </c>
      <c r="N100" s="76" t="s">
        <v>387</v>
      </c>
      <c r="O100" s="76" t="s">
        <v>387</v>
      </c>
      <c r="P100" s="76" t="s">
        <v>387</v>
      </c>
      <c r="Q100" s="77" t="s">
        <v>387</v>
      </c>
      <c r="R100" s="77" t="s">
        <v>387</v>
      </c>
      <c r="S100" s="77" t="s">
        <v>387</v>
      </c>
      <c r="T100" s="77" t="s">
        <v>387</v>
      </c>
      <c r="U100" s="77" t="s">
        <v>387</v>
      </c>
      <c r="V100" s="77" t="s">
        <v>387</v>
      </c>
      <c r="W100" s="77" t="s">
        <v>387</v>
      </c>
      <c r="X100" s="76" t="s">
        <v>387</v>
      </c>
      <c r="Y100" s="76" t="s">
        <v>387</v>
      </c>
      <c r="Z100" s="76" t="s">
        <v>387</v>
      </c>
      <c r="AA100" s="76" t="s">
        <v>387</v>
      </c>
      <c r="AB100" s="76" t="s">
        <v>387</v>
      </c>
      <c r="AC100" s="38" t="s">
        <v>387</v>
      </c>
      <c r="AD100" s="38" t="s">
        <v>387</v>
      </c>
      <c r="AE100" s="38"/>
      <c r="AF100" s="38"/>
      <c r="AG100" s="168">
        <f t="shared" si="50"/>
        <v>2079.5</v>
      </c>
      <c r="AH100" s="168">
        <f t="shared" si="50"/>
        <v>2019.4999999999998</v>
      </c>
      <c r="AI100" s="157">
        <f>AI103+AI109+AI111+AI114</f>
        <v>0</v>
      </c>
      <c r="AJ100" s="157"/>
      <c r="AK100" s="157">
        <f>AK103+AK109+AK111+AK114</f>
        <v>0</v>
      </c>
      <c r="AL100" s="157"/>
      <c r="AM100" s="157">
        <f>AM103+AM109+AM111+AM114</f>
        <v>0</v>
      </c>
      <c r="AN100" s="157"/>
      <c r="AO100" s="157">
        <f>AO103+AO113+AO114</f>
        <v>2079.5</v>
      </c>
      <c r="AP100" s="157">
        <f>AP103+AP113+AP114</f>
        <v>2019.4999999999998</v>
      </c>
      <c r="AQ100" s="167">
        <f t="shared" si="51"/>
        <v>2118.1999999999998</v>
      </c>
      <c r="AR100" s="156">
        <f>AR103+AR109+AR111+AR114</f>
        <v>0</v>
      </c>
      <c r="AS100" s="156">
        <f>AS103+AS109+AS111+AS114</f>
        <v>0</v>
      </c>
      <c r="AT100" s="156">
        <f>AT103+AT109+AT111+AT114</f>
        <v>0</v>
      </c>
      <c r="AU100" s="156">
        <f>AU103+AU113+AU114</f>
        <v>2118.1999999999998</v>
      </c>
      <c r="AV100" s="168">
        <f t="shared" si="52"/>
        <v>1697.6</v>
      </c>
      <c r="AW100" s="157">
        <f>AW103+AW109+AW111+AW114</f>
        <v>0</v>
      </c>
      <c r="AX100" s="157">
        <f>AX103+AX109+AX111+AX114</f>
        <v>0</v>
      </c>
      <c r="AY100" s="157">
        <f>AY103+AY109+AY111+AY114</f>
        <v>0</v>
      </c>
      <c r="AZ100" s="157">
        <f>AZ103+AZ113+AZ114</f>
        <v>1697.6</v>
      </c>
      <c r="BA100" s="167">
        <f t="shared" si="53"/>
        <v>1697.6</v>
      </c>
      <c r="BB100" s="156">
        <f>BB103+BB109+BB111+BB114</f>
        <v>0</v>
      </c>
      <c r="BC100" s="156">
        <f>BC103+BC109+BC111+BC114</f>
        <v>0</v>
      </c>
      <c r="BD100" s="156">
        <f>BD103+BD109+BD111+BD114</f>
        <v>0</v>
      </c>
      <c r="BE100" s="156">
        <f>BE103+BE113+BE114</f>
        <v>1697.6</v>
      </c>
      <c r="BF100" s="167">
        <f t="shared" si="75"/>
        <v>1697.6</v>
      </c>
      <c r="BG100" s="156">
        <f>BG103+BG109+BG111+BG114</f>
        <v>0</v>
      </c>
      <c r="BH100" s="156">
        <f>BH103+BH109+BH111+BH114</f>
        <v>0</v>
      </c>
      <c r="BI100" s="156">
        <f>BI103+BI109+BI111+BI114</f>
        <v>0</v>
      </c>
      <c r="BJ100" s="156">
        <f>BJ103+BJ113+BJ114</f>
        <v>1697.6</v>
      </c>
      <c r="BK100" s="168">
        <f t="shared" si="74"/>
        <v>2069.4</v>
      </c>
      <c r="BL100" s="168">
        <f>BN100+BP100+BR100+BT100</f>
        <v>2009.3999999999996</v>
      </c>
      <c r="BM100" s="157">
        <f>BM103+BM109+BM111+BM114</f>
        <v>0</v>
      </c>
      <c r="BN100" s="157"/>
      <c r="BO100" s="157">
        <f>BO103+BO109+BO111+BO114</f>
        <v>0</v>
      </c>
      <c r="BP100" s="157"/>
      <c r="BQ100" s="157">
        <f>BQ103+BQ109+BQ111+BQ114</f>
        <v>0</v>
      </c>
      <c r="BR100" s="157"/>
      <c r="BS100" s="157">
        <f>BS103+BS113+BS114</f>
        <v>2069.4</v>
      </c>
      <c r="BT100" s="157">
        <f>BT103+BT113+BT114</f>
        <v>2009.3999999999996</v>
      </c>
      <c r="BU100" s="167">
        <f t="shared" si="76"/>
        <v>2091.3999999999996</v>
      </c>
      <c r="BV100" s="156">
        <f>BV103+BV109+BV111+BV114</f>
        <v>0</v>
      </c>
      <c r="BW100" s="156">
        <f>BW103+BW109+BW111+BW114</f>
        <v>0</v>
      </c>
      <c r="BX100" s="156">
        <f>BX103+BX109+BX111+BX114</f>
        <v>0</v>
      </c>
      <c r="BY100" s="156">
        <f>BY103+BY113+BY114</f>
        <v>2091.3999999999996</v>
      </c>
      <c r="BZ100" s="168">
        <f t="shared" si="77"/>
        <v>1697.6</v>
      </c>
      <c r="CA100" s="157">
        <f>CA103+CA109+CA111+CA114</f>
        <v>0</v>
      </c>
      <c r="CB100" s="157">
        <f>CB103+CB109+CB111+CB114</f>
        <v>0</v>
      </c>
      <c r="CC100" s="157">
        <f>CC103+CC109+CC111+CC114</f>
        <v>0</v>
      </c>
      <c r="CD100" s="157">
        <f>CD103+CD113+CD114</f>
        <v>1697.6</v>
      </c>
      <c r="CE100" s="167">
        <f t="shared" si="78"/>
        <v>1697.6</v>
      </c>
      <c r="CF100" s="156">
        <f>CF103+CF109+CF111+CF114</f>
        <v>0</v>
      </c>
      <c r="CG100" s="156">
        <f>CG103+CG109+CG111+CG114</f>
        <v>0</v>
      </c>
      <c r="CH100" s="156">
        <f>CH103+CH109+CH111+CH114</f>
        <v>0</v>
      </c>
      <c r="CI100" s="156">
        <f>CI103+CI113+CI114</f>
        <v>1697.6</v>
      </c>
      <c r="CJ100" s="167">
        <f t="shared" si="79"/>
        <v>1697.6</v>
      </c>
      <c r="CK100" s="156">
        <f>CK103+CK109+CK111+CK114</f>
        <v>0</v>
      </c>
      <c r="CL100" s="156">
        <f>CL103+CL109+CL111+CL114</f>
        <v>0</v>
      </c>
      <c r="CM100" s="156">
        <f>CM103+CM109+CM111+CM114</f>
        <v>0</v>
      </c>
      <c r="CN100" s="156">
        <f>CN103+CN113+CN114</f>
        <v>1697.6</v>
      </c>
      <c r="CO100" s="168">
        <f>CP100+CQ100+CR100+CS100</f>
        <v>2019.4999999999998</v>
      </c>
      <c r="CP100" s="157"/>
      <c r="CQ100" s="157"/>
      <c r="CR100" s="157"/>
      <c r="CS100" s="157">
        <f>CS103+CS113+CS114</f>
        <v>2019.4999999999998</v>
      </c>
      <c r="CT100" s="167">
        <f t="shared" si="80"/>
        <v>2118.1999999999998</v>
      </c>
      <c r="CU100" s="156">
        <f>CU103+CU109+CU111+CU114</f>
        <v>0</v>
      </c>
      <c r="CV100" s="156">
        <f>CV103+CV109+CV111+CV114</f>
        <v>0</v>
      </c>
      <c r="CW100" s="156">
        <f>CW103+CW109+CW111+CW114</f>
        <v>0</v>
      </c>
      <c r="CX100" s="156">
        <f>CX103+CX113+CX114</f>
        <v>2118.1999999999998</v>
      </c>
      <c r="CY100" s="168">
        <f t="shared" si="81"/>
        <v>1697.6</v>
      </c>
      <c r="CZ100" s="157">
        <f>CZ103+CZ109+CZ111+CZ114</f>
        <v>0</v>
      </c>
      <c r="DA100" s="157">
        <f>DA103+DA109+DA111+DA114</f>
        <v>0</v>
      </c>
      <c r="DB100" s="157">
        <f>DB103+DB109+DB111+DB114</f>
        <v>0</v>
      </c>
      <c r="DC100" s="157">
        <f>DC103+DC113+DC114</f>
        <v>1697.6</v>
      </c>
      <c r="DD100" s="168">
        <f>DE100+DF100+DG100+DH100</f>
        <v>2009.3999999999996</v>
      </c>
      <c r="DE100" s="157"/>
      <c r="DF100" s="157"/>
      <c r="DG100" s="157"/>
      <c r="DH100" s="157">
        <f>DH103+DH113+DH114</f>
        <v>2009.3999999999996</v>
      </c>
      <c r="DI100" s="167">
        <f t="shared" si="82"/>
        <v>2091.3999999999996</v>
      </c>
      <c r="DJ100" s="156">
        <f>DJ103+DJ109+DJ111+DJ114</f>
        <v>0</v>
      </c>
      <c r="DK100" s="156">
        <f>DK103+DK109+DK111+DK114</f>
        <v>0</v>
      </c>
      <c r="DL100" s="156">
        <f>DL103+DL109+DL111+DL114</f>
        <v>0</v>
      </c>
      <c r="DM100" s="156">
        <f>DM103+DM113+DM114</f>
        <v>2091.3999999999996</v>
      </c>
      <c r="DN100" s="168">
        <f t="shared" si="83"/>
        <v>1697.6</v>
      </c>
      <c r="DO100" s="157">
        <f>DO103+DO109+DO111+DO114</f>
        <v>0</v>
      </c>
      <c r="DP100" s="157">
        <f>DP103+DP109+DP111+DP114</f>
        <v>0</v>
      </c>
      <c r="DQ100" s="157">
        <f>DQ103+DQ109+DQ111+DQ114</f>
        <v>0</v>
      </c>
      <c r="DR100" s="157">
        <f>DR103+DR113+DR114</f>
        <v>1697.6</v>
      </c>
    </row>
    <row r="101" spans="1:122" ht="0.75" hidden="1" customHeight="1">
      <c r="A101" s="122" t="s">
        <v>92</v>
      </c>
      <c r="B101" s="30"/>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16"/>
      <c r="AD101" s="16"/>
      <c r="AE101" s="16"/>
      <c r="AF101" s="16"/>
      <c r="AG101" s="162">
        <f t="shared" si="50"/>
        <v>0</v>
      </c>
      <c r="AH101" s="165"/>
      <c r="AI101" s="160"/>
      <c r="AJ101" s="160"/>
      <c r="AK101" s="160"/>
      <c r="AL101" s="160"/>
      <c r="AM101" s="160"/>
      <c r="AN101" s="160"/>
      <c r="AO101" s="160"/>
      <c r="AP101" s="165"/>
      <c r="AQ101" s="161">
        <f t="shared" si="51"/>
        <v>0</v>
      </c>
      <c r="AR101" s="159"/>
      <c r="AS101" s="159"/>
      <c r="AT101" s="159"/>
      <c r="AU101" s="159"/>
      <c r="AV101" s="162">
        <f t="shared" si="52"/>
        <v>0</v>
      </c>
      <c r="AW101" s="160"/>
      <c r="AX101" s="160"/>
      <c r="AY101" s="160"/>
      <c r="AZ101" s="160"/>
      <c r="BA101" s="161">
        <f t="shared" si="53"/>
        <v>0</v>
      </c>
      <c r="BB101" s="159"/>
      <c r="BC101" s="159"/>
      <c r="BD101" s="159"/>
      <c r="BE101" s="159"/>
      <c r="BF101" s="161">
        <f t="shared" si="75"/>
        <v>0</v>
      </c>
      <c r="BG101" s="159"/>
      <c r="BH101" s="159"/>
      <c r="BI101" s="159"/>
      <c r="BJ101" s="159"/>
      <c r="BK101" s="162">
        <f t="shared" si="74"/>
        <v>0</v>
      </c>
      <c r="BL101" s="165"/>
      <c r="BM101" s="160"/>
      <c r="BN101" s="160"/>
      <c r="BO101" s="160"/>
      <c r="BP101" s="160"/>
      <c r="BQ101" s="160"/>
      <c r="BR101" s="160"/>
      <c r="BS101" s="160"/>
      <c r="BT101" s="165"/>
      <c r="BU101" s="161">
        <f t="shared" si="76"/>
        <v>0</v>
      </c>
      <c r="BV101" s="159"/>
      <c r="BW101" s="159"/>
      <c r="BX101" s="159"/>
      <c r="BY101" s="159"/>
      <c r="BZ101" s="162">
        <f t="shared" si="77"/>
        <v>0</v>
      </c>
      <c r="CA101" s="160"/>
      <c r="CB101" s="160"/>
      <c r="CC101" s="160"/>
      <c r="CD101" s="160"/>
      <c r="CE101" s="161">
        <f t="shared" si="78"/>
        <v>0</v>
      </c>
      <c r="CF101" s="159"/>
      <c r="CG101" s="159"/>
      <c r="CH101" s="159"/>
      <c r="CI101" s="159"/>
      <c r="CJ101" s="161">
        <f t="shared" si="79"/>
        <v>0</v>
      </c>
      <c r="CK101" s="159"/>
      <c r="CL101" s="159"/>
      <c r="CM101" s="159"/>
      <c r="CN101" s="159"/>
      <c r="CO101" s="165"/>
      <c r="CP101" s="160"/>
      <c r="CQ101" s="160"/>
      <c r="CR101" s="160"/>
      <c r="CS101" s="165"/>
      <c r="CT101" s="161">
        <f t="shared" si="80"/>
        <v>0</v>
      </c>
      <c r="CU101" s="159"/>
      <c r="CV101" s="159"/>
      <c r="CW101" s="159"/>
      <c r="CX101" s="159"/>
      <c r="CY101" s="162">
        <f t="shared" si="81"/>
        <v>0</v>
      </c>
      <c r="CZ101" s="160"/>
      <c r="DA101" s="160"/>
      <c r="DB101" s="160"/>
      <c r="DC101" s="160"/>
      <c r="DD101" s="165"/>
      <c r="DE101" s="160"/>
      <c r="DF101" s="160"/>
      <c r="DG101" s="160"/>
      <c r="DH101" s="165"/>
      <c r="DI101" s="161">
        <f t="shared" si="82"/>
        <v>0</v>
      </c>
      <c r="DJ101" s="159"/>
      <c r="DK101" s="159"/>
      <c r="DL101" s="159"/>
      <c r="DM101" s="159"/>
      <c r="DN101" s="162">
        <f t="shared" si="83"/>
        <v>0</v>
      </c>
      <c r="DO101" s="160"/>
      <c r="DP101" s="160"/>
      <c r="DQ101" s="160"/>
      <c r="DR101" s="160"/>
    </row>
    <row r="102" spans="1:122" hidden="1">
      <c r="A102" s="123"/>
      <c r="B102" s="31"/>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18"/>
      <c r="AD102" s="18"/>
      <c r="AE102" s="18"/>
      <c r="AF102" s="18"/>
      <c r="AG102" s="162">
        <f t="shared" si="50"/>
        <v>0</v>
      </c>
      <c r="AH102" s="162"/>
      <c r="AI102" s="162"/>
      <c r="AJ102" s="162"/>
      <c r="AK102" s="162"/>
      <c r="AL102" s="162"/>
      <c r="AM102" s="162"/>
      <c r="AN102" s="162"/>
      <c r="AO102" s="162"/>
      <c r="AP102" s="162"/>
      <c r="AQ102" s="161">
        <f t="shared" si="51"/>
        <v>0</v>
      </c>
      <c r="AR102" s="161"/>
      <c r="AS102" s="161"/>
      <c r="AT102" s="161"/>
      <c r="AU102" s="161"/>
      <c r="AV102" s="162">
        <f t="shared" si="52"/>
        <v>0</v>
      </c>
      <c r="AW102" s="162"/>
      <c r="AX102" s="162"/>
      <c r="AY102" s="162"/>
      <c r="AZ102" s="162"/>
      <c r="BA102" s="161">
        <f t="shared" si="53"/>
        <v>0</v>
      </c>
      <c r="BB102" s="161"/>
      <c r="BC102" s="161"/>
      <c r="BD102" s="161"/>
      <c r="BE102" s="161"/>
      <c r="BF102" s="161">
        <f t="shared" si="75"/>
        <v>0</v>
      </c>
      <c r="BG102" s="161"/>
      <c r="BH102" s="161"/>
      <c r="BI102" s="161"/>
      <c r="BJ102" s="161"/>
      <c r="BK102" s="162">
        <f t="shared" si="74"/>
        <v>0</v>
      </c>
      <c r="BL102" s="162"/>
      <c r="BM102" s="162"/>
      <c r="BN102" s="162"/>
      <c r="BO102" s="162"/>
      <c r="BP102" s="162"/>
      <c r="BQ102" s="162"/>
      <c r="BR102" s="162"/>
      <c r="BS102" s="162"/>
      <c r="BT102" s="162"/>
      <c r="BU102" s="161">
        <f t="shared" si="76"/>
        <v>0</v>
      </c>
      <c r="BV102" s="161"/>
      <c r="BW102" s="161"/>
      <c r="BX102" s="161"/>
      <c r="BY102" s="161"/>
      <c r="BZ102" s="162">
        <f t="shared" si="77"/>
        <v>0</v>
      </c>
      <c r="CA102" s="162"/>
      <c r="CB102" s="162"/>
      <c r="CC102" s="162"/>
      <c r="CD102" s="162"/>
      <c r="CE102" s="161">
        <f t="shared" si="78"/>
        <v>0</v>
      </c>
      <c r="CF102" s="161"/>
      <c r="CG102" s="161"/>
      <c r="CH102" s="161"/>
      <c r="CI102" s="161"/>
      <c r="CJ102" s="161">
        <f t="shared" si="79"/>
        <v>0</v>
      </c>
      <c r="CK102" s="161"/>
      <c r="CL102" s="161"/>
      <c r="CM102" s="161"/>
      <c r="CN102" s="161"/>
      <c r="CO102" s="162"/>
      <c r="CP102" s="162"/>
      <c r="CQ102" s="162"/>
      <c r="CR102" s="162"/>
      <c r="CS102" s="162"/>
      <c r="CT102" s="161">
        <f t="shared" si="80"/>
        <v>0</v>
      </c>
      <c r="CU102" s="161"/>
      <c r="CV102" s="161"/>
      <c r="CW102" s="161"/>
      <c r="CX102" s="161"/>
      <c r="CY102" s="162">
        <f t="shared" si="81"/>
        <v>0</v>
      </c>
      <c r="CZ102" s="162"/>
      <c r="DA102" s="162"/>
      <c r="DB102" s="162"/>
      <c r="DC102" s="162"/>
      <c r="DD102" s="162"/>
      <c r="DE102" s="162"/>
      <c r="DF102" s="162"/>
      <c r="DG102" s="162"/>
      <c r="DH102" s="162"/>
      <c r="DI102" s="161">
        <f t="shared" si="82"/>
        <v>0</v>
      </c>
      <c r="DJ102" s="161"/>
      <c r="DK102" s="161"/>
      <c r="DL102" s="161"/>
      <c r="DM102" s="161"/>
      <c r="DN102" s="162">
        <f t="shared" si="83"/>
        <v>0</v>
      </c>
      <c r="DO102" s="162"/>
      <c r="DP102" s="162"/>
      <c r="DQ102" s="162"/>
      <c r="DR102" s="162"/>
    </row>
    <row r="103" spans="1:122" ht="19.5" customHeight="1">
      <c r="A103" s="1278" t="s">
        <v>459</v>
      </c>
      <c r="B103" s="32"/>
      <c r="C103" s="1095" t="s">
        <v>124</v>
      </c>
      <c r="D103" s="68" t="s">
        <v>490</v>
      </c>
      <c r="E103" s="1281" t="s">
        <v>125</v>
      </c>
      <c r="F103" s="66"/>
      <c r="G103" s="66"/>
      <c r="H103" s="66"/>
      <c r="I103" s="66"/>
      <c r="J103" s="66"/>
      <c r="K103" s="66"/>
      <c r="L103" s="66"/>
      <c r="M103" s="1229" t="s">
        <v>455</v>
      </c>
      <c r="N103" s="60" t="s">
        <v>424</v>
      </c>
      <c r="O103" s="67" t="s">
        <v>74</v>
      </c>
      <c r="P103" s="66">
        <v>38</v>
      </c>
      <c r="Q103" s="66"/>
      <c r="R103" s="66"/>
      <c r="S103" s="66"/>
      <c r="T103" s="66"/>
      <c r="U103" s="66"/>
      <c r="V103" s="66"/>
      <c r="W103" s="1095" t="s">
        <v>45</v>
      </c>
      <c r="X103" s="79" t="s">
        <v>495</v>
      </c>
      <c r="Y103" s="1180" t="s">
        <v>46</v>
      </c>
      <c r="Z103" s="1270" t="s">
        <v>54</v>
      </c>
      <c r="AA103" s="73" t="s">
        <v>424</v>
      </c>
      <c r="AB103" s="1270" t="s">
        <v>55</v>
      </c>
      <c r="AC103" s="12"/>
      <c r="AD103" s="12" t="s">
        <v>160</v>
      </c>
      <c r="AE103" s="12"/>
      <c r="AF103" s="12"/>
      <c r="AG103" s="162">
        <f t="shared" si="50"/>
        <v>1431.2</v>
      </c>
      <c r="AH103" s="162">
        <f t="shared" si="50"/>
        <v>1391.4999999999998</v>
      </c>
      <c r="AI103" s="153"/>
      <c r="AJ103" s="153"/>
      <c r="AK103" s="153"/>
      <c r="AL103" s="153"/>
      <c r="AM103" s="153"/>
      <c r="AN103" s="153"/>
      <c r="AO103" s="153">
        <f>AO104+AO105+AO106+AO107</f>
        <v>1431.2</v>
      </c>
      <c r="AP103" s="153">
        <f>AP104+AP105+AP106+AP107</f>
        <v>1391.4999999999998</v>
      </c>
      <c r="AQ103" s="161">
        <f t="shared" si="51"/>
        <v>1450.4</v>
      </c>
      <c r="AR103" s="155"/>
      <c r="AS103" s="155"/>
      <c r="AT103" s="155"/>
      <c r="AU103" s="155">
        <f>AU104+AU105+AU106+AU107</f>
        <v>1450.4</v>
      </c>
      <c r="AV103" s="162">
        <f t="shared" si="52"/>
        <v>1050.2</v>
      </c>
      <c r="AW103" s="153"/>
      <c r="AX103" s="153"/>
      <c r="AY103" s="153"/>
      <c r="AZ103" s="153">
        <f>AZ104+AZ105+AZ106+AZ107</f>
        <v>1050.2</v>
      </c>
      <c r="BA103" s="161">
        <f t="shared" si="53"/>
        <v>1050.2</v>
      </c>
      <c r="BB103" s="155"/>
      <c r="BC103" s="155"/>
      <c r="BD103" s="155"/>
      <c r="BE103" s="155">
        <f>BE104+BE105+BE106+BE107</f>
        <v>1050.2</v>
      </c>
      <c r="BF103" s="161">
        <f t="shared" si="75"/>
        <v>1050.2</v>
      </c>
      <c r="BG103" s="155"/>
      <c r="BH103" s="155"/>
      <c r="BI103" s="155"/>
      <c r="BJ103" s="155">
        <f>BJ104+BJ105+BJ106+BJ107</f>
        <v>1050.2</v>
      </c>
      <c r="BK103" s="162">
        <f t="shared" si="74"/>
        <v>1421.1000000000001</v>
      </c>
      <c r="BL103" s="162">
        <f t="shared" ref="BL103:BL113" si="84">BN103+BP103+BR103+BT103</f>
        <v>1381.3999999999996</v>
      </c>
      <c r="BM103" s="153"/>
      <c r="BN103" s="153"/>
      <c r="BO103" s="153"/>
      <c r="BP103" s="153"/>
      <c r="BQ103" s="153"/>
      <c r="BR103" s="153"/>
      <c r="BS103" s="153">
        <f>BS104+BS105+BS106+BS107</f>
        <v>1421.1000000000001</v>
      </c>
      <c r="BT103" s="153">
        <f>BT104+BT105+BT106+BT107</f>
        <v>1381.3999999999996</v>
      </c>
      <c r="BU103" s="161">
        <f t="shared" si="76"/>
        <v>1423.6</v>
      </c>
      <c r="BV103" s="155"/>
      <c r="BW103" s="155"/>
      <c r="BX103" s="155"/>
      <c r="BY103" s="155">
        <f>BY104+BY105+BY106+BY107</f>
        <v>1423.6</v>
      </c>
      <c r="BZ103" s="162">
        <f t="shared" si="77"/>
        <v>1050.2</v>
      </c>
      <c r="CA103" s="153"/>
      <c r="CB103" s="153"/>
      <c r="CC103" s="153"/>
      <c r="CD103" s="153">
        <f>CD104+CD105+CD106+CD107</f>
        <v>1050.2</v>
      </c>
      <c r="CE103" s="161">
        <f t="shared" si="78"/>
        <v>1050.2</v>
      </c>
      <c r="CF103" s="155"/>
      <c r="CG103" s="155"/>
      <c r="CH103" s="155"/>
      <c r="CI103" s="155">
        <f>CI104+CI105+CI106+CI107</f>
        <v>1050.2</v>
      </c>
      <c r="CJ103" s="161">
        <f t="shared" si="79"/>
        <v>1050.2</v>
      </c>
      <c r="CK103" s="155"/>
      <c r="CL103" s="155"/>
      <c r="CM103" s="155"/>
      <c r="CN103" s="155">
        <f>CN104+CN105+CN106+CN107</f>
        <v>1050.2</v>
      </c>
      <c r="CO103" s="162">
        <f t="shared" ref="CO103:CO113" si="85">CP103+CQ103+CR103+CS103</f>
        <v>1391.4999999999998</v>
      </c>
      <c r="CP103" s="153"/>
      <c r="CQ103" s="153"/>
      <c r="CR103" s="153"/>
      <c r="CS103" s="153">
        <f>CS104+CS105+CS106+CS107</f>
        <v>1391.4999999999998</v>
      </c>
      <c r="CT103" s="161">
        <f t="shared" si="80"/>
        <v>1450.4</v>
      </c>
      <c r="CU103" s="155"/>
      <c r="CV103" s="155"/>
      <c r="CW103" s="155"/>
      <c r="CX103" s="155">
        <f>CX104+CX105+CX106+CX107</f>
        <v>1450.4</v>
      </c>
      <c r="CY103" s="162">
        <f t="shared" si="81"/>
        <v>1050.2</v>
      </c>
      <c r="CZ103" s="153"/>
      <c r="DA103" s="153"/>
      <c r="DB103" s="153"/>
      <c r="DC103" s="153">
        <f>DC104+DC105+DC106+DC107</f>
        <v>1050.2</v>
      </c>
      <c r="DD103" s="162">
        <f t="shared" ref="DD103:DD113" si="86">DE103+DF103+DG103+DH103</f>
        <v>1381.3999999999996</v>
      </c>
      <c r="DE103" s="153"/>
      <c r="DF103" s="153"/>
      <c r="DG103" s="153"/>
      <c r="DH103" s="153">
        <f>DH104+DH105+DH106+DH107</f>
        <v>1381.3999999999996</v>
      </c>
      <c r="DI103" s="161">
        <f t="shared" si="82"/>
        <v>1423.6</v>
      </c>
      <c r="DJ103" s="155"/>
      <c r="DK103" s="155"/>
      <c r="DL103" s="155"/>
      <c r="DM103" s="155">
        <f>DM104+DM105+DM106+DM107</f>
        <v>1423.6</v>
      </c>
      <c r="DN103" s="162">
        <f t="shared" si="83"/>
        <v>1050.2</v>
      </c>
      <c r="DO103" s="153"/>
      <c r="DP103" s="153"/>
      <c r="DQ103" s="153"/>
      <c r="DR103" s="153">
        <f>DR104+DR105+DR106+DR107</f>
        <v>1050.2</v>
      </c>
    </row>
    <row r="104" spans="1:122" ht="33" customHeight="1">
      <c r="A104" s="1280"/>
      <c r="B104" s="14">
        <v>6802</v>
      </c>
      <c r="C104" s="1096"/>
      <c r="D104" s="79"/>
      <c r="E104" s="1255"/>
      <c r="F104" s="66"/>
      <c r="G104" s="66"/>
      <c r="H104" s="66"/>
      <c r="I104" s="66"/>
      <c r="J104" s="66"/>
      <c r="K104" s="66"/>
      <c r="L104" s="66"/>
      <c r="M104" s="1230"/>
      <c r="N104" s="60"/>
      <c r="O104" s="67"/>
      <c r="P104" s="66"/>
      <c r="Q104" s="59"/>
      <c r="R104" s="59"/>
      <c r="S104" s="59"/>
      <c r="T104" s="59"/>
      <c r="U104" s="59"/>
      <c r="V104" s="59"/>
      <c r="W104" s="1096"/>
      <c r="X104" s="79"/>
      <c r="Y104" s="1182"/>
      <c r="Z104" s="1271"/>
      <c r="AA104" s="73"/>
      <c r="AB104" s="1272"/>
      <c r="AC104" s="12"/>
      <c r="AD104" s="12" t="s">
        <v>160</v>
      </c>
      <c r="AE104" s="12" t="s">
        <v>408</v>
      </c>
      <c r="AF104" s="12">
        <v>121</v>
      </c>
      <c r="AG104" s="162">
        <f t="shared" si="50"/>
        <v>927</v>
      </c>
      <c r="AH104" s="162">
        <f t="shared" si="50"/>
        <v>920.8</v>
      </c>
      <c r="AI104" s="153"/>
      <c r="AJ104" s="153"/>
      <c r="AK104" s="153"/>
      <c r="AL104" s="153"/>
      <c r="AM104" s="153"/>
      <c r="AN104" s="153"/>
      <c r="AO104" s="153">
        <v>927</v>
      </c>
      <c r="AP104" s="162">
        <v>920.8</v>
      </c>
      <c r="AQ104" s="161">
        <f t="shared" si="51"/>
        <v>937</v>
      </c>
      <c r="AR104" s="155"/>
      <c r="AS104" s="155"/>
      <c r="AT104" s="155"/>
      <c r="AU104" s="155">
        <v>937</v>
      </c>
      <c r="AV104" s="162">
        <f t="shared" si="52"/>
        <v>756</v>
      </c>
      <c r="AW104" s="153"/>
      <c r="AX104" s="153"/>
      <c r="AY104" s="153"/>
      <c r="AZ104" s="153">
        <v>756</v>
      </c>
      <c r="BA104" s="161">
        <f t="shared" si="53"/>
        <v>756</v>
      </c>
      <c r="BB104" s="155"/>
      <c r="BC104" s="155"/>
      <c r="BD104" s="155"/>
      <c r="BE104" s="155">
        <v>756</v>
      </c>
      <c r="BF104" s="161">
        <f t="shared" si="75"/>
        <v>756</v>
      </c>
      <c r="BG104" s="155"/>
      <c r="BH104" s="155"/>
      <c r="BI104" s="155"/>
      <c r="BJ104" s="155">
        <v>756</v>
      </c>
      <c r="BK104" s="162">
        <f t="shared" si="74"/>
        <v>927</v>
      </c>
      <c r="BL104" s="162">
        <f t="shared" si="84"/>
        <v>920.8</v>
      </c>
      <c r="BM104" s="153"/>
      <c r="BN104" s="153"/>
      <c r="BO104" s="153"/>
      <c r="BP104" s="153"/>
      <c r="BQ104" s="153"/>
      <c r="BR104" s="153"/>
      <c r="BS104" s="153">
        <v>927</v>
      </c>
      <c r="BT104" s="162">
        <v>920.8</v>
      </c>
      <c r="BU104" s="161">
        <f t="shared" si="76"/>
        <v>937</v>
      </c>
      <c r="BV104" s="155"/>
      <c r="BW104" s="155"/>
      <c r="BX104" s="155"/>
      <c r="BY104" s="155">
        <v>937</v>
      </c>
      <c r="BZ104" s="162">
        <f t="shared" si="77"/>
        <v>756</v>
      </c>
      <c r="CA104" s="153"/>
      <c r="CB104" s="153"/>
      <c r="CC104" s="153"/>
      <c r="CD104" s="153">
        <v>756</v>
      </c>
      <c r="CE104" s="161">
        <f t="shared" si="78"/>
        <v>756</v>
      </c>
      <c r="CF104" s="155"/>
      <c r="CG104" s="155"/>
      <c r="CH104" s="155"/>
      <c r="CI104" s="155">
        <v>756</v>
      </c>
      <c r="CJ104" s="161">
        <f t="shared" si="79"/>
        <v>756</v>
      </c>
      <c r="CK104" s="155"/>
      <c r="CL104" s="155"/>
      <c r="CM104" s="155"/>
      <c r="CN104" s="155">
        <v>756</v>
      </c>
      <c r="CO104" s="162">
        <f t="shared" si="85"/>
        <v>920.8</v>
      </c>
      <c r="CP104" s="153"/>
      <c r="CQ104" s="153"/>
      <c r="CR104" s="153"/>
      <c r="CS104" s="162">
        <v>920.8</v>
      </c>
      <c r="CT104" s="161">
        <f t="shared" si="80"/>
        <v>937</v>
      </c>
      <c r="CU104" s="155"/>
      <c r="CV104" s="155"/>
      <c r="CW104" s="155"/>
      <c r="CX104" s="155">
        <v>937</v>
      </c>
      <c r="CY104" s="162">
        <f t="shared" si="81"/>
        <v>756</v>
      </c>
      <c r="CZ104" s="153"/>
      <c r="DA104" s="153"/>
      <c r="DB104" s="153"/>
      <c r="DC104" s="153">
        <v>756</v>
      </c>
      <c r="DD104" s="162">
        <f t="shared" si="86"/>
        <v>920.8</v>
      </c>
      <c r="DE104" s="153"/>
      <c r="DF104" s="153"/>
      <c r="DG104" s="153"/>
      <c r="DH104" s="162">
        <v>920.8</v>
      </c>
      <c r="DI104" s="161">
        <f t="shared" si="82"/>
        <v>937</v>
      </c>
      <c r="DJ104" s="155"/>
      <c r="DK104" s="155"/>
      <c r="DL104" s="155"/>
      <c r="DM104" s="155">
        <v>937</v>
      </c>
      <c r="DN104" s="162">
        <f t="shared" si="83"/>
        <v>756</v>
      </c>
      <c r="DO104" s="153"/>
      <c r="DP104" s="153"/>
      <c r="DQ104" s="153"/>
      <c r="DR104" s="153">
        <v>756</v>
      </c>
    </row>
    <row r="105" spans="1:122" ht="20.25" customHeight="1">
      <c r="A105" s="1278" t="s">
        <v>458</v>
      </c>
      <c r="B105" s="1235">
        <v>6801</v>
      </c>
      <c r="C105" s="1096"/>
      <c r="D105" s="79"/>
      <c r="E105" s="79"/>
      <c r="F105" s="66"/>
      <c r="G105" s="66"/>
      <c r="H105" s="66"/>
      <c r="I105" s="66"/>
      <c r="J105" s="66"/>
      <c r="K105" s="66"/>
      <c r="L105" s="66"/>
      <c r="M105" s="1230"/>
      <c r="N105" s="60"/>
      <c r="O105" s="67"/>
      <c r="P105" s="66"/>
      <c r="Q105" s="59"/>
      <c r="R105" s="59"/>
      <c r="S105" s="59"/>
      <c r="T105" s="59"/>
      <c r="U105" s="59"/>
      <c r="V105" s="59"/>
      <c r="W105" s="1096"/>
      <c r="X105" s="79"/>
      <c r="Y105" s="79"/>
      <c r="Z105" s="1271"/>
      <c r="AA105" s="73"/>
      <c r="AB105" s="73"/>
      <c r="AC105" s="12"/>
      <c r="AD105" s="12" t="s">
        <v>160</v>
      </c>
      <c r="AE105" s="12" t="s">
        <v>408</v>
      </c>
      <c r="AF105" s="12">
        <v>129</v>
      </c>
      <c r="AG105" s="162">
        <f t="shared" si="50"/>
        <v>279.89999999999998</v>
      </c>
      <c r="AH105" s="162">
        <f t="shared" si="50"/>
        <v>262.89999999999998</v>
      </c>
      <c r="AI105" s="153"/>
      <c r="AJ105" s="153"/>
      <c r="AK105" s="153"/>
      <c r="AL105" s="153"/>
      <c r="AM105" s="153"/>
      <c r="AN105" s="153"/>
      <c r="AO105" s="153">
        <v>279.89999999999998</v>
      </c>
      <c r="AP105" s="162">
        <v>262.89999999999998</v>
      </c>
      <c r="AQ105" s="161">
        <f t="shared" si="51"/>
        <v>283</v>
      </c>
      <c r="AR105" s="155"/>
      <c r="AS105" s="155"/>
      <c r="AT105" s="155"/>
      <c r="AU105" s="155">
        <v>283</v>
      </c>
      <c r="AV105" s="162">
        <f t="shared" si="52"/>
        <v>228.3</v>
      </c>
      <c r="AW105" s="153"/>
      <c r="AX105" s="153"/>
      <c r="AY105" s="153"/>
      <c r="AZ105" s="153">
        <v>228.3</v>
      </c>
      <c r="BA105" s="161">
        <f t="shared" si="53"/>
        <v>228.3</v>
      </c>
      <c r="BB105" s="155"/>
      <c r="BC105" s="155"/>
      <c r="BD105" s="155"/>
      <c r="BE105" s="155">
        <v>228.3</v>
      </c>
      <c r="BF105" s="161">
        <f t="shared" si="75"/>
        <v>228.3</v>
      </c>
      <c r="BG105" s="155"/>
      <c r="BH105" s="155"/>
      <c r="BI105" s="155"/>
      <c r="BJ105" s="155">
        <v>228.3</v>
      </c>
      <c r="BK105" s="162">
        <f t="shared" si="74"/>
        <v>279.89999999999998</v>
      </c>
      <c r="BL105" s="162">
        <f t="shared" si="84"/>
        <v>262.89999999999998</v>
      </c>
      <c r="BM105" s="153"/>
      <c r="BN105" s="153"/>
      <c r="BO105" s="153"/>
      <c r="BP105" s="153"/>
      <c r="BQ105" s="153"/>
      <c r="BR105" s="153"/>
      <c r="BS105" s="153">
        <v>279.89999999999998</v>
      </c>
      <c r="BT105" s="162">
        <v>262.89999999999998</v>
      </c>
      <c r="BU105" s="161">
        <f t="shared" si="76"/>
        <v>283</v>
      </c>
      <c r="BV105" s="155"/>
      <c r="BW105" s="155"/>
      <c r="BX105" s="155"/>
      <c r="BY105" s="155">
        <v>283</v>
      </c>
      <c r="BZ105" s="162">
        <f t="shared" si="77"/>
        <v>228.3</v>
      </c>
      <c r="CA105" s="153"/>
      <c r="CB105" s="153"/>
      <c r="CC105" s="153"/>
      <c r="CD105" s="153">
        <v>228.3</v>
      </c>
      <c r="CE105" s="161">
        <f t="shared" si="78"/>
        <v>228.3</v>
      </c>
      <c r="CF105" s="155"/>
      <c r="CG105" s="155"/>
      <c r="CH105" s="155"/>
      <c r="CI105" s="155">
        <v>228.3</v>
      </c>
      <c r="CJ105" s="161">
        <f t="shared" si="79"/>
        <v>228.3</v>
      </c>
      <c r="CK105" s="155"/>
      <c r="CL105" s="155"/>
      <c r="CM105" s="155"/>
      <c r="CN105" s="155">
        <v>228.3</v>
      </c>
      <c r="CO105" s="162">
        <f t="shared" si="85"/>
        <v>262.89999999999998</v>
      </c>
      <c r="CP105" s="153"/>
      <c r="CQ105" s="153"/>
      <c r="CR105" s="153"/>
      <c r="CS105" s="162">
        <v>262.89999999999998</v>
      </c>
      <c r="CT105" s="161">
        <f t="shared" si="80"/>
        <v>283</v>
      </c>
      <c r="CU105" s="155"/>
      <c r="CV105" s="155"/>
      <c r="CW105" s="155"/>
      <c r="CX105" s="155">
        <v>283</v>
      </c>
      <c r="CY105" s="162">
        <f t="shared" si="81"/>
        <v>228.3</v>
      </c>
      <c r="CZ105" s="153"/>
      <c r="DA105" s="153"/>
      <c r="DB105" s="153"/>
      <c r="DC105" s="153">
        <v>228.3</v>
      </c>
      <c r="DD105" s="162">
        <f t="shared" si="86"/>
        <v>262.89999999999998</v>
      </c>
      <c r="DE105" s="153"/>
      <c r="DF105" s="153"/>
      <c r="DG105" s="153"/>
      <c r="DH105" s="162">
        <v>262.89999999999998</v>
      </c>
      <c r="DI105" s="161">
        <f t="shared" si="82"/>
        <v>283</v>
      </c>
      <c r="DJ105" s="155"/>
      <c r="DK105" s="155"/>
      <c r="DL105" s="155"/>
      <c r="DM105" s="155">
        <v>283</v>
      </c>
      <c r="DN105" s="162">
        <f t="shared" si="83"/>
        <v>228.3</v>
      </c>
      <c r="DO105" s="153"/>
      <c r="DP105" s="153"/>
      <c r="DQ105" s="153"/>
      <c r="DR105" s="153">
        <v>228.3</v>
      </c>
    </row>
    <row r="106" spans="1:122" ht="21" customHeight="1">
      <c r="A106" s="1279"/>
      <c r="B106" s="1236"/>
      <c r="C106" s="1096"/>
      <c r="D106" s="79"/>
      <c r="E106" s="79"/>
      <c r="F106" s="66"/>
      <c r="G106" s="66"/>
      <c r="H106" s="66"/>
      <c r="I106" s="66"/>
      <c r="J106" s="66"/>
      <c r="K106" s="66"/>
      <c r="L106" s="66"/>
      <c r="M106" s="1230"/>
      <c r="N106" s="60"/>
      <c r="O106" s="67"/>
      <c r="P106" s="66"/>
      <c r="Q106" s="59"/>
      <c r="R106" s="59"/>
      <c r="S106" s="59"/>
      <c r="T106" s="59"/>
      <c r="U106" s="59"/>
      <c r="V106" s="59"/>
      <c r="W106" s="1096"/>
      <c r="X106" s="79"/>
      <c r="Y106" s="79"/>
      <c r="Z106" s="1271"/>
      <c r="AA106" s="73"/>
      <c r="AB106" s="73"/>
      <c r="AC106" s="12"/>
      <c r="AD106" s="12" t="s">
        <v>160</v>
      </c>
      <c r="AE106" s="12" t="s">
        <v>408</v>
      </c>
      <c r="AF106" s="12">
        <v>240</v>
      </c>
      <c r="AG106" s="162">
        <f t="shared" si="50"/>
        <v>214.3</v>
      </c>
      <c r="AH106" s="162">
        <f t="shared" si="50"/>
        <v>199.7</v>
      </c>
      <c r="AI106" s="153"/>
      <c r="AJ106" s="153"/>
      <c r="AK106" s="153"/>
      <c r="AL106" s="153"/>
      <c r="AM106" s="153"/>
      <c r="AN106" s="153"/>
      <c r="AO106" s="153">
        <v>214.3</v>
      </c>
      <c r="AP106" s="162">
        <v>199.7</v>
      </c>
      <c r="AQ106" s="161">
        <f t="shared" si="51"/>
        <v>222.4</v>
      </c>
      <c r="AR106" s="155"/>
      <c r="AS106" s="155"/>
      <c r="AT106" s="155"/>
      <c r="AU106" s="155">
        <v>222.4</v>
      </c>
      <c r="AV106" s="162">
        <f t="shared" si="52"/>
        <v>56.2</v>
      </c>
      <c r="AW106" s="153"/>
      <c r="AX106" s="153"/>
      <c r="AY106" s="153"/>
      <c r="AZ106" s="153">
        <v>56.2</v>
      </c>
      <c r="BA106" s="161">
        <f t="shared" si="53"/>
        <v>56.2</v>
      </c>
      <c r="BB106" s="155"/>
      <c r="BC106" s="155"/>
      <c r="BD106" s="155"/>
      <c r="BE106" s="155">
        <v>56.2</v>
      </c>
      <c r="BF106" s="161">
        <f t="shared" si="75"/>
        <v>56.2</v>
      </c>
      <c r="BG106" s="155"/>
      <c r="BH106" s="155"/>
      <c r="BI106" s="155"/>
      <c r="BJ106" s="155">
        <v>56.2</v>
      </c>
      <c r="BK106" s="162">
        <f t="shared" si="74"/>
        <v>204.2</v>
      </c>
      <c r="BL106" s="162">
        <f t="shared" si="84"/>
        <v>189.6</v>
      </c>
      <c r="BM106" s="153"/>
      <c r="BN106" s="153"/>
      <c r="BO106" s="153"/>
      <c r="BP106" s="153"/>
      <c r="BQ106" s="153"/>
      <c r="BR106" s="153"/>
      <c r="BS106" s="153">
        <v>204.2</v>
      </c>
      <c r="BT106" s="162">
        <v>189.6</v>
      </c>
      <c r="BU106" s="161">
        <f t="shared" si="76"/>
        <v>195.6</v>
      </c>
      <c r="BV106" s="155"/>
      <c r="BW106" s="155"/>
      <c r="BX106" s="155"/>
      <c r="BY106" s="155">
        <v>195.6</v>
      </c>
      <c r="BZ106" s="162">
        <f t="shared" si="77"/>
        <v>56.2</v>
      </c>
      <c r="CA106" s="153"/>
      <c r="CB106" s="153"/>
      <c r="CC106" s="153"/>
      <c r="CD106" s="153">
        <v>56.2</v>
      </c>
      <c r="CE106" s="161">
        <f t="shared" si="78"/>
        <v>56.2</v>
      </c>
      <c r="CF106" s="155"/>
      <c r="CG106" s="155"/>
      <c r="CH106" s="155"/>
      <c r="CI106" s="155">
        <v>56.2</v>
      </c>
      <c r="CJ106" s="161">
        <f t="shared" si="79"/>
        <v>56.2</v>
      </c>
      <c r="CK106" s="155"/>
      <c r="CL106" s="155"/>
      <c r="CM106" s="155"/>
      <c r="CN106" s="155">
        <v>56.2</v>
      </c>
      <c r="CO106" s="162">
        <f t="shared" si="85"/>
        <v>199.7</v>
      </c>
      <c r="CP106" s="153"/>
      <c r="CQ106" s="153"/>
      <c r="CR106" s="153"/>
      <c r="CS106" s="162">
        <v>199.7</v>
      </c>
      <c r="CT106" s="161">
        <f t="shared" si="80"/>
        <v>222.4</v>
      </c>
      <c r="CU106" s="155"/>
      <c r="CV106" s="155"/>
      <c r="CW106" s="155"/>
      <c r="CX106" s="155">
        <v>222.4</v>
      </c>
      <c r="CY106" s="162">
        <f t="shared" si="81"/>
        <v>56.2</v>
      </c>
      <c r="CZ106" s="153"/>
      <c r="DA106" s="153"/>
      <c r="DB106" s="153"/>
      <c r="DC106" s="153">
        <v>56.2</v>
      </c>
      <c r="DD106" s="162">
        <f t="shared" si="86"/>
        <v>189.6</v>
      </c>
      <c r="DE106" s="153"/>
      <c r="DF106" s="153"/>
      <c r="DG106" s="153"/>
      <c r="DH106" s="162">
        <v>189.6</v>
      </c>
      <c r="DI106" s="161">
        <f t="shared" si="82"/>
        <v>195.6</v>
      </c>
      <c r="DJ106" s="155"/>
      <c r="DK106" s="155"/>
      <c r="DL106" s="155"/>
      <c r="DM106" s="155">
        <v>195.6</v>
      </c>
      <c r="DN106" s="162">
        <f t="shared" si="83"/>
        <v>56.2</v>
      </c>
      <c r="DO106" s="153"/>
      <c r="DP106" s="153"/>
      <c r="DQ106" s="153"/>
      <c r="DR106" s="153">
        <v>56.2</v>
      </c>
    </row>
    <row r="107" spans="1:122">
      <c r="A107" s="1279"/>
      <c r="B107" s="1236"/>
      <c r="C107" s="1096"/>
      <c r="D107" s="79"/>
      <c r="E107" s="79"/>
      <c r="F107" s="66"/>
      <c r="G107" s="66"/>
      <c r="H107" s="66"/>
      <c r="I107" s="66"/>
      <c r="J107" s="66"/>
      <c r="K107" s="66"/>
      <c r="L107" s="66"/>
      <c r="M107" s="1230"/>
      <c r="N107" s="60"/>
      <c r="O107" s="67"/>
      <c r="P107" s="66"/>
      <c r="Q107" s="59"/>
      <c r="R107" s="59"/>
      <c r="S107" s="59"/>
      <c r="T107" s="59"/>
      <c r="U107" s="59"/>
      <c r="V107" s="59"/>
      <c r="W107" s="1096"/>
      <c r="X107" s="79"/>
      <c r="Y107" s="79"/>
      <c r="Z107" s="1271"/>
      <c r="AA107" s="73"/>
      <c r="AB107" s="73"/>
      <c r="AC107" s="12"/>
      <c r="AD107" s="12" t="s">
        <v>160</v>
      </c>
      <c r="AE107" s="12" t="s">
        <v>408</v>
      </c>
      <c r="AF107" s="12" t="s">
        <v>409</v>
      </c>
      <c r="AG107" s="162">
        <f t="shared" si="50"/>
        <v>10</v>
      </c>
      <c r="AH107" s="162">
        <f t="shared" si="50"/>
        <v>8.1</v>
      </c>
      <c r="AI107" s="153"/>
      <c r="AJ107" s="153"/>
      <c r="AK107" s="153"/>
      <c r="AL107" s="153"/>
      <c r="AM107" s="153"/>
      <c r="AN107" s="153"/>
      <c r="AO107" s="153">
        <v>10</v>
      </c>
      <c r="AP107" s="162">
        <v>8.1</v>
      </c>
      <c r="AQ107" s="161">
        <f t="shared" si="51"/>
        <v>8</v>
      </c>
      <c r="AR107" s="155"/>
      <c r="AS107" s="155"/>
      <c r="AT107" s="155"/>
      <c r="AU107" s="155">
        <v>8</v>
      </c>
      <c r="AV107" s="162">
        <f t="shared" si="52"/>
        <v>9.6999999999999993</v>
      </c>
      <c r="AW107" s="153"/>
      <c r="AX107" s="153"/>
      <c r="AY107" s="153"/>
      <c r="AZ107" s="153">
        <v>9.6999999999999993</v>
      </c>
      <c r="BA107" s="161">
        <f t="shared" si="53"/>
        <v>9.6999999999999993</v>
      </c>
      <c r="BB107" s="155"/>
      <c r="BC107" s="155"/>
      <c r="BD107" s="155"/>
      <c r="BE107" s="155">
        <v>9.6999999999999993</v>
      </c>
      <c r="BF107" s="161">
        <f t="shared" si="75"/>
        <v>9.6999999999999993</v>
      </c>
      <c r="BG107" s="155"/>
      <c r="BH107" s="155"/>
      <c r="BI107" s="155"/>
      <c r="BJ107" s="155">
        <v>9.6999999999999993</v>
      </c>
      <c r="BK107" s="162">
        <f t="shared" si="74"/>
        <v>10</v>
      </c>
      <c r="BL107" s="162">
        <f t="shared" si="84"/>
        <v>8.1</v>
      </c>
      <c r="BM107" s="153"/>
      <c r="BN107" s="153"/>
      <c r="BO107" s="153"/>
      <c r="BP107" s="153"/>
      <c r="BQ107" s="153"/>
      <c r="BR107" s="153"/>
      <c r="BS107" s="153">
        <v>10</v>
      </c>
      <c r="BT107" s="162">
        <v>8.1</v>
      </c>
      <c r="BU107" s="161">
        <f t="shared" si="76"/>
        <v>8</v>
      </c>
      <c r="BV107" s="155"/>
      <c r="BW107" s="155"/>
      <c r="BX107" s="155"/>
      <c r="BY107" s="155">
        <v>8</v>
      </c>
      <c r="BZ107" s="162">
        <f t="shared" si="77"/>
        <v>9.6999999999999993</v>
      </c>
      <c r="CA107" s="153"/>
      <c r="CB107" s="153"/>
      <c r="CC107" s="153"/>
      <c r="CD107" s="153">
        <v>9.6999999999999993</v>
      </c>
      <c r="CE107" s="161">
        <f t="shared" si="78"/>
        <v>9.6999999999999993</v>
      </c>
      <c r="CF107" s="155"/>
      <c r="CG107" s="155"/>
      <c r="CH107" s="155"/>
      <c r="CI107" s="155">
        <v>9.6999999999999993</v>
      </c>
      <c r="CJ107" s="161">
        <f t="shared" si="79"/>
        <v>9.6999999999999993</v>
      </c>
      <c r="CK107" s="155"/>
      <c r="CL107" s="155"/>
      <c r="CM107" s="155"/>
      <c r="CN107" s="155">
        <v>9.6999999999999993</v>
      </c>
      <c r="CO107" s="162">
        <f t="shared" si="85"/>
        <v>8.1</v>
      </c>
      <c r="CP107" s="153"/>
      <c r="CQ107" s="153"/>
      <c r="CR107" s="153"/>
      <c r="CS107" s="162">
        <v>8.1</v>
      </c>
      <c r="CT107" s="161">
        <f t="shared" si="80"/>
        <v>8</v>
      </c>
      <c r="CU107" s="155"/>
      <c r="CV107" s="155"/>
      <c r="CW107" s="155"/>
      <c r="CX107" s="155">
        <v>8</v>
      </c>
      <c r="CY107" s="162">
        <f t="shared" si="81"/>
        <v>9.6999999999999993</v>
      </c>
      <c r="CZ107" s="153"/>
      <c r="DA107" s="153"/>
      <c r="DB107" s="153"/>
      <c r="DC107" s="153">
        <v>9.6999999999999993</v>
      </c>
      <c r="DD107" s="162">
        <f t="shared" si="86"/>
        <v>8.1</v>
      </c>
      <c r="DE107" s="153"/>
      <c r="DF107" s="153"/>
      <c r="DG107" s="153"/>
      <c r="DH107" s="162">
        <v>8.1</v>
      </c>
      <c r="DI107" s="161">
        <f t="shared" si="82"/>
        <v>8</v>
      </c>
      <c r="DJ107" s="155"/>
      <c r="DK107" s="155"/>
      <c r="DL107" s="155"/>
      <c r="DM107" s="155">
        <v>8</v>
      </c>
      <c r="DN107" s="162">
        <f t="shared" si="83"/>
        <v>9.6999999999999993</v>
      </c>
      <c r="DO107" s="153"/>
      <c r="DP107" s="153"/>
      <c r="DQ107" s="153"/>
      <c r="DR107" s="153">
        <v>9.6999999999999993</v>
      </c>
    </row>
    <row r="108" spans="1:122">
      <c r="A108" s="1280"/>
      <c r="B108" s="1237"/>
      <c r="C108" s="1096"/>
      <c r="D108" s="79"/>
      <c r="E108" s="79"/>
      <c r="F108" s="66"/>
      <c r="G108" s="66"/>
      <c r="H108" s="66"/>
      <c r="I108" s="66"/>
      <c r="J108" s="66"/>
      <c r="K108" s="66"/>
      <c r="L108" s="66"/>
      <c r="M108" s="1230"/>
      <c r="N108" s="60"/>
      <c r="O108" s="67"/>
      <c r="P108" s="66"/>
      <c r="Q108" s="59"/>
      <c r="R108" s="59"/>
      <c r="S108" s="59"/>
      <c r="T108" s="59"/>
      <c r="U108" s="59"/>
      <c r="V108" s="59"/>
      <c r="W108" s="1096"/>
      <c r="X108" s="79"/>
      <c r="Y108" s="79"/>
      <c r="Z108" s="1271"/>
      <c r="AA108" s="73"/>
      <c r="AB108" s="73"/>
      <c r="AC108" s="12"/>
      <c r="AD108" s="12"/>
      <c r="AE108" s="12"/>
      <c r="AF108" s="12"/>
      <c r="AG108" s="162">
        <f t="shared" si="50"/>
        <v>1431.2</v>
      </c>
      <c r="AH108" s="162">
        <f t="shared" si="50"/>
        <v>1391.4999999999998</v>
      </c>
      <c r="AI108" s="153"/>
      <c r="AJ108" s="153"/>
      <c r="AK108" s="153"/>
      <c r="AL108" s="153"/>
      <c r="AM108" s="153"/>
      <c r="AN108" s="153"/>
      <c r="AO108" s="153">
        <f>SUM(AO104:AO107)</f>
        <v>1431.2</v>
      </c>
      <c r="AP108" s="153">
        <f>SUM(AP104:AP107)</f>
        <v>1391.4999999999998</v>
      </c>
      <c r="AQ108" s="161">
        <f t="shared" si="51"/>
        <v>1450.4</v>
      </c>
      <c r="AR108" s="155"/>
      <c r="AS108" s="155"/>
      <c r="AT108" s="155"/>
      <c r="AU108" s="155">
        <f>SUM(AU104:AU107)</f>
        <v>1450.4</v>
      </c>
      <c r="AV108" s="162">
        <f t="shared" si="52"/>
        <v>1050.2</v>
      </c>
      <c r="AW108" s="153"/>
      <c r="AX108" s="153"/>
      <c r="AY108" s="153"/>
      <c r="AZ108" s="153">
        <f>SUM(AZ104:AZ107)</f>
        <v>1050.2</v>
      </c>
      <c r="BA108" s="161">
        <f t="shared" si="53"/>
        <v>1050.2</v>
      </c>
      <c r="BB108" s="155"/>
      <c r="BC108" s="155"/>
      <c r="BD108" s="155"/>
      <c r="BE108" s="155">
        <f>SUM(BE104:BE107)</f>
        <v>1050.2</v>
      </c>
      <c r="BF108" s="161">
        <f t="shared" si="75"/>
        <v>1050.2</v>
      </c>
      <c r="BG108" s="155"/>
      <c r="BH108" s="155"/>
      <c r="BI108" s="155"/>
      <c r="BJ108" s="155">
        <f>SUM(BJ104:BJ107)</f>
        <v>1050.2</v>
      </c>
      <c r="BK108" s="162">
        <f t="shared" si="74"/>
        <v>1421.1000000000001</v>
      </c>
      <c r="BL108" s="162">
        <f t="shared" si="84"/>
        <v>1381.3999999999996</v>
      </c>
      <c r="BM108" s="153"/>
      <c r="BN108" s="153"/>
      <c r="BO108" s="153"/>
      <c r="BP108" s="153"/>
      <c r="BQ108" s="153"/>
      <c r="BR108" s="153"/>
      <c r="BS108" s="153">
        <f>SUM(BS104:BS107)</f>
        <v>1421.1000000000001</v>
      </c>
      <c r="BT108" s="153">
        <f>SUM(BT104:BT107)</f>
        <v>1381.3999999999996</v>
      </c>
      <c r="BU108" s="161">
        <f t="shared" si="76"/>
        <v>1423.6</v>
      </c>
      <c r="BV108" s="155"/>
      <c r="BW108" s="155"/>
      <c r="BX108" s="155"/>
      <c r="BY108" s="155">
        <f>SUM(BY104:BY107)</f>
        <v>1423.6</v>
      </c>
      <c r="BZ108" s="162">
        <f t="shared" si="77"/>
        <v>1050.2</v>
      </c>
      <c r="CA108" s="153"/>
      <c r="CB108" s="153"/>
      <c r="CC108" s="153"/>
      <c r="CD108" s="153">
        <f>SUM(CD104:CD107)</f>
        <v>1050.2</v>
      </c>
      <c r="CE108" s="161">
        <f t="shared" si="78"/>
        <v>1050.2</v>
      </c>
      <c r="CF108" s="155"/>
      <c r="CG108" s="155"/>
      <c r="CH108" s="155"/>
      <c r="CI108" s="155">
        <f>SUM(CI104:CI107)</f>
        <v>1050.2</v>
      </c>
      <c r="CJ108" s="161">
        <f t="shared" si="79"/>
        <v>1050.2</v>
      </c>
      <c r="CK108" s="155"/>
      <c r="CL108" s="155"/>
      <c r="CM108" s="155"/>
      <c r="CN108" s="155">
        <f>SUM(CN104:CN107)</f>
        <v>1050.2</v>
      </c>
      <c r="CO108" s="162">
        <f t="shared" si="85"/>
        <v>1391.4999999999998</v>
      </c>
      <c r="CP108" s="153"/>
      <c r="CQ108" s="153"/>
      <c r="CR108" s="153"/>
      <c r="CS108" s="153">
        <f>SUM(CS104:CS107)</f>
        <v>1391.4999999999998</v>
      </c>
      <c r="CT108" s="161">
        <f t="shared" si="80"/>
        <v>1450.4</v>
      </c>
      <c r="CU108" s="155"/>
      <c r="CV108" s="155"/>
      <c r="CW108" s="155"/>
      <c r="CX108" s="155">
        <f>SUM(CX104:CX107)</f>
        <v>1450.4</v>
      </c>
      <c r="CY108" s="162">
        <f t="shared" si="81"/>
        <v>1050.2</v>
      </c>
      <c r="CZ108" s="153"/>
      <c r="DA108" s="153"/>
      <c r="DB108" s="153"/>
      <c r="DC108" s="153">
        <f>SUM(DC104:DC107)</f>
        <v>1050.2</v>
      </c>
      <c r="DD108" s="162">
        <f t="shared" si="86"/>
        <v>1381.3999999999996</v>
      </c>
      <c r="DE108" s="153"/>
      <c r="DF108" s="153"/>
      <c r="DG108" s="153"/>
      <c r="DH108" s="153">
        <f>SUM(DH104:DH107)</f>
        <v>1381.3999999999996</v>
      </c>
      <c r="DI108" s="161">
        <f t="shared" si="82"/>
        <v>1423.6</v>
      </c>
      <c r="DJ108" s="155"/>
      <c r="DK108" s="155"/>
      <c r="DL108" s="155"/>
      <c r="DM108" s="155">
        <f>SUM(DM104:DM107)</f>
        <v>1423.6</v>
      </c>
      <c r="DN108" s="162">
        <f t="shared" si="83"/>
        <v>1050.2</v>
      </c>
      <c r="DO108" s="153"/>
      <c r="DP108" s="153"/>
      <c r="DQ108" s="153"/>
      <c r="DR108" s="153">
        <f>SUM(DR104:DR107)</f>
        <v>1050.2</v>
      </c>
    </row>
    <row r="109" spans="1:122" ht="72" customHeight="1">
      <c r="A109" s="1278" t="s">
        <v>171</v>
      </c>
      <c r="B109" s="1235">
        <v>6808</v>
      </c>
      <c r="C109" s="1096"/>
      <c r="D109" s="66"/>
      <c r="E109" s="66"/>
      <c r="F109" s="66"/>
      <c r="G109" s="66"/>
      <c r="H109" s="66"/>
      <c r="I109" s="66"/>
      <c r="J109" s="66"/>
      <c r="K109" s="66"/>
      <c r="L109" s="66"/>
      <c r="M109" s="1230"/>
      <c r="N109" s="66"/>
      <c r="O109" s="66"/>
      <c r="P109" s="66">
        <v>38</v>
      </c>
      <c r="Q109" s="59"/>
      <c r="R109" s="59"/>
      <c r="S109" s="59"/>
      <c r="T109" s="59"/>
      <c r="U109" s="59"/>
      <c r="V109" s="59"/>
      <c r="W109" s="1096"/>
      <c r="X109" s="66"/>
      <c r="Y109" s="66"/>
      <c r="Z109" s="1271"/>
      <c r="AA109" s="66"/>
      <c r="AB109" s="66"/>
      <c r="AC109" s="12"/>
      <c r="AD109" s="12" t="s">
        <v>161</v>
      </c>
      <c r="AE109" s="12" t="s">
        <v>411</v>
      </c>
      <c r="AF109" s="12">
        <v>121</v>
      </c>
      <c r="AG109" s="162">
        <f t="shared" si="50"/>
        <v>473</v>
      </c>
      <c r="AH109" s="162">
        <f t="shared" si="50"/>
        <v>459.4</v>
      </c>
      <c r="AI109" s="153"/>
      <c r="AJ109" s="153"/>
      <c r="AK109" s="153"/>
      <c r="AL109" s="153"/>
      <c r="AM109" s="153"/>
      <c r="AN109" s="153"/>
      <c r="AO109" s="153">
        <v>473</v>
      </c>
      <c r="AP109" s="162">
        <v>459.4</v>
      </c>
      <c r="AQ109" s="161">
        <f t="shared" si="51"/>
        <v>508</v>
      </c>
      <c r="AR109" s="155"/>
      <c r="AS109" s="155"/>
      <c r="AT109" s="155"/>
      <c r="AU109" s="155">
        <v>508</v>
      </c>
      <c r="AV109" s="162">
        <f t="shared" si="52"/>
        <v>493.4</v>
      </c>
      <c r="AW109" s="153"/>
      <c r="AX109" s="153"/>
      <c r="AY109" s="153"/>
      <c r="AZ109" s="153">
        <v>493.4</v>
      </c>
      <c r="BA109" s="161">
        <f t="shared" si="53"/>
        <v>493.4</v>
      </c>
      <c r="BB109" s="155"/>
      <c r="BC109" s="155"/>
      <c r="BD109" s="155"/>
      <c r="BE109" s="155">
        <v>493.4</v>
      </c>
      <c r="BF109" s="161">
        <f t="shared" si="75"/>
        <v>493.4</v>
      </c>
      <c r="BG109" s="155"/>
      <c r="BH109" s="155"/>
      <c r="BI109" s="155"/>
      <c r="BJ109" s="155">
        <v>493.4</v>
      </c>
      <c r="BK109" s="162">
        <f t="shared" si="74"/>
        <v>473</v>
      </c>
      <c r="BL109" s="162">
        <f t="shared" si="84"/>
        <v>459.4</v>
      </c>
      <c r="BM109" s="153"/>
      <c r="BN109" s="153"/>
      <c r="BO109" s="153"/>
      <c r="BP109" s="153"/>
      <c r="BQ109" s="153"/>
      <c r="BR109" s="153"/>
      <c r="BS109" s="153">
        <v>473</v>
      </c>
      <c r="BT109" s="162">
        <v>459.4</v>
      </c>
      <c r="BU109" s="161">
        <f t="shared" si="76"/>
        <v>508</v>
      </c>
      <c r="BV109" s="155"/>
      <c r="BW109" s="155"/>
      <c r="BX109" s="155"/>
      <c r="BY109" s="155">
        <v>508</v>
      </c>
      <c r="BZ109" s="162">
        <f t="shared" si="77"/>
        <v>493.4</v>
      </c>
      <c r="CA109" s="153"/>
      <c r="CB109" s="153"/>
      <c r="CC109" s="153"/>
      <c r="CD109" s="153">
        <v>493.4</v>
      </c>
      <c r="CE109" s="161">
        <f t="shared" si="78"/>
        <v>493.4</v>
      </c>
      <c r="CF109" s="155"/>
      <c r="CG109" s="155"/>
      <c r="CH109" s="155"/>
      <c r="CI109" s="155">
        <v>493.4</v>
      </c>
      <c r="CJ109" s="161">
        <f t="shared" si="79"/>
        <v>493.4</v>
      </c>
      <c r="CK109" s="155"/>
      <c r="CL109" s="155"/>
      <c r="CM109" s="155"/>
      <c r="CN109" s="155">
        <v>493.4</v>
      </c>
      <c r="CO109" s="162">
        <f t="shared" si="85"/>
        <v>459.4</v>
      </c>
      <c r="CP109" s="153"/>
      <c r="CQ109" s="153"/>
      <c r="CR109" s="153"/>
      <c r="CS109" s="162">
        <v>459.4</v>
      </c>
      <c r="CT109" s="161">
        <f t="shared" si="80"/>
        <v>508</v>
      </c>
      <c r="CU109" s="155"/>
      <c r="CV109" s="155"/>
      <c r="CW109" s="155"/>
      <c r="CX109" s="155">
        <v>508</v>
      </c>
      <c r="CY109" s="162">
        <f t="shared" si="81"/>
        <v>493.4</v>
      </c>
      <c r="CZ109" s="153"/>
      <c r="DA109" s="153"/>
      <c r="DB109" s="153"/>
      <c r="DC109" s="153">
        <v>493.4</v>
      </c>
      <c r="DD109" s="162">
        <f t="shared" si="86"/>
        <v>459.4</v>
      </c>
      <c r="DE109" s="153"/>
      <c r="DF109" s="153"/>
      <c r="DG109" s="153"/>
      <c r="DH109" s="162">
        <v>459.4</v>
      </c>
      <c r="DI109" s="161">
        <f t="shared" si="82"/>
        <v>508</v>
      </c>
      <c r="DJ109" s="155"/>
      <c r="DK109" s="155"/>
      <c r="DL109" s="155"/>
      <c r="DM109" s="155">
        <v>508</v>
      </c>
      <c r="DN109" s="162">
        <f t="shared" si="83"/>
        <v>493.4</v>
      </c>
      <c r="DO109" s="153"/>
      <c r="DP109" s="153"/>
      <c r="DQ109" s="153"/>
      <c r="DR109" s="153">
        <v>493.4</v>
      </c>
    </row>
    <row r="110" spans="1:122">
      <c r="A110" s="1279"/>
      <c r="B110" s="1236"/>
      <c r="C110" s="1096"/>
      <c r="D110" s="66"/>
      <c r="E110" s="66"/>
      <c r="F110" s="66"/>
      <c r="G110" s="66"/>
      <c r="H110" s="66"/>
      <c r="I110" s="66"/>
      <c r="J110" s="66"/>
      <c r="K110" s="66"/>
      <c r="L110" s="66"/>
      <c r="M110" s="1230"/>
      <c r="N110" s="66"/>
      <c r="O110" s="66"/>
      <c r="P110" s="66"/>
      <c r="Q110" s="59"/>
      <c r="R110" s="59"/>
      <c r="S110" s="59"/>
      <c r="T110" s="59"/>
      <c r="U110" s="59"/>
      <c r="V110" s="59"/>
      <c r="W110" s="1096"/>
      <c r="X110" s="66"/>
      <c r="Y110" s="66"/>
      <c r="Z110" s="1271"/>
      <c r="AA110" s="66"/>
      <c r="AB110" s="66"/>
      <c r="AC110" s="12"/>
      <c r="AD110" s="12" t="s">
        <v>161</v>
      </c>
      <c r="AE110" s="12" t="s">
        <v>411</v>
      </c>
      <c r="AF110" s="12">
        <v>129</v>
      </c>
      <c r="AG110" s="162">
        <f t="shared" si="50"/>
        <v>142.80000000000001</v>
      </c>
      <c r="AH110" s="162">
        <f t="shared" si="50"/>
        <v>136.1</v>
      </c>
      <c r="AI110" s="153"/>
      <c r="AJ110" s="153"/>
      <c r="AK110" s="153"/>
      <c r="AL110" s="153"/>
      <c r="AM110" s="153"/>
      <c r="AN110" s="153"/>
      <c r="AO110" s="153">
        <v>142.80000000000001</v>
      </c>
      <c r="AP110" s="162">
        <v>136.1</v>
      </c>
      <c r="AQ110" s="161">
        <f t="shared" si="51"/>
        <v>153.4</v>
      </c>
      <c r="AR110" s="155"/>
      <c r="AS110" s="155"/>
      <c r="AT110" s="155"/>
      <c r="AU110" s="155">
        <v>153.4</v>
      </c>
      <c r="AV110" s="162">
        <f t="shared" si="52"/>
        <v>149</v>
      </c>
      <c r="AW110" s="153"/>
      <c r="AX110" s="153"/>
      <c r="AY110" s="153"/>
      <c r="AZ110" s="153">
        <v>149</v>
      </c>
      <c r="BA110" s="161">
        <f t="shared" si="53"/>
        <v>149</v>
      </c>
      <c r="BB110" s="155"/>
      <c r="BC110" s="155"/>
      <c r="BD110" s="155"/>
      <c r="BE110" s="155">
        <v>149</v>
      </c>
      <c r="BF110" s="161">
        <f t="shared" si="75"/>
        <v>149</v>
      </c>
      <c r="BG110" s="155"/>
      <c r="BH110" s="155"/>
      <c r="BI110" s="155"/>
      <c r="BJ110" s="155">
        <v>149</v>
      </c>
      <c r="BK110" s="162">
        <f t="shared" si="74"/>
        <v>142.80000000000001</v>
      </c>
      <c r="BL110" s="162">
        <f t="shared" si="84"/>
        <v>136.1</v>
      </c>
      <c r="BM110" s="153"/>
      <c r="BN110" s="153"/>
      <c r="BO110" s="153"/>
      <c r="BP110" s="153"/>
      <c r="BQ110" s="153"/>
      <c r="BR110" s="153"/>
      <c r="BS110" s="153">
        <v>142.80000000000001</v>
      </c>
      <c r="BT110" s="162">
        <v>136.1</v>
      </c>
      <c r="BU110" s="161">
        <f t="shared" si="76"/>
        <v>153.4</v>
      </c>
      <c r="BV110" s="155"/>
      <c r="BW110" s="155"/>
      <c r="BX110" s="155"/>
      <c r="BY110" s="155">
        <v>153.4</v>
      </c>
      <c r="BZ110" s="162">
        <f t="shared" si="77"/>
        <v>149</v>
      </c>
      <c r="CA110" s="153"/>
      <c r="CB110" s="153"/>
      <c r="CC110" s="153"/>
      <c r="CD110" s="153">
        <v>149</v>
      </c>
      <c r="CE110" s="161">
        <f t="shared" si="78"/>
        <v>149</v>
      </c>
      <c r="CF110" s="155"/>
      <c r="CG110" s="155"/>
      <c r="CH110" s="155"/>
      <c r="CI110" s="155">
        <v>149</v>
      </c>
      <c r="CJ110" s="161">
        <f t="shared" si="79"/>
        <v>149</v>
      </c>
      <c r="CK110" s="155"/>
      <c r="CL110" s="155"/>
      <c r="CM110" s="155"/>
      <c r="CN110" s="155">
        <v>149</v>
      </c>
      <c r="CO110" s="162">
        <f t="shared" si="85"/>
        <v>136.1</v>
      </c>
      <c r="CP110" s="153"/>
      <c r="CQ110" s="153"/>
      <c r="CR110" s="153"/>
      <c r="CS110" s="162">
        <v>136.1</v>
      </c>
      <c r="CT110" s="161">
        <f t="shared" si="80"/>
        <v>153.4</v>
      </c>
      <c r="CU110" s="155"/>
      <c r="CV110" s="155"/>
      <c r="CW110" s="155"/>
      <c r="CX110" s="155">
        <v>153.4</v>
      </c>
      <c r="CY110" s="162">
        <f t="shared" si="81"/>
        <v>149</v>
      </c>
      <c r="CZ110" s="153"/>
      <c r="DA110" s="153"/>
      <c r="DB110" s="153"/>
      <c r="DC110" s="153">
        <v>149</v>
      </c>
      <c r="DD110" s="162">
        <f t="shared" si="86"/>
        <v>136.1</v>
      </c>
      <c r="DE110" s="153"/>
      <c r="DF110" s="153"/>
      <c r="DG110" s="153"/>
      <c r="DH110" s="162">
        <v>136.1</v>
      </c>
      <c r="DI110" s="161">
        <f t="shared" si="82"/>
        <v>153.4</v>
      </c>
      <c r="DJ110" s="155"/>
      <c r="DK110" s="155"/>
      <c r="DL110" s="155"/>
      <c r="DM110" s="155">
        <v>153.4</v>
      </c>
      <c r="DN110" s="162">
        <f t="shared" si="83"/>
        <v>149</v>
      </c>
      <c r="DO110" s="153"/>
      <c r="DP110" s="153"/>
      <c r="DQ110" s="153"/>
      <c r="DR110" s="153">
        <v>149</v>
      </c>
    </row>
    <row r="111" spans="1:122">
      <c r="A111" s="1279"/>
      <c r="B111" s="1236"/>
      <c r="C111" s="1096"/>
      <c r="D111" s="66"/>
      <c r="E111" s="66"/>
      <c r="F111" s="66"/>
      <c r="G111" s="66"/>
      <c r="H111" s="66"/>
      <c r="I111" s="66"/>
      <c r="J111" s="66"/>
      <c r="K111" s="66"/>
      <c r="L111" s="66"/>
      <c r="M111" s="1230"/>
      <c r="N111" s="66"/>
      <c r="O111" s="66"/>
      <c r="P111" s="66">
        <v>38</v>
      </c>
      <c r="Q111" s="59"/>
      <c r="R111" s="59"/>
      <c r="S111" s="59"/>
      <c r="T111" s="59"/>
      <c r="U111" s="59"/>
      <c r="V111" s="59"/>
      <c r="W111" s="1096"/>
      <c r="X111" s="66"/>
      <c r="Y111" s="66"/>
      <c r="Z111" s="1271"/>
      <c r="AA111" s="66"/>
      <c r="AB111" s="66"/>
      <c r="AC111" s="12"/>
      <c r="AD111" s="12" t="s">
        <v>161</v>
      </c>
      <c r="AE111" s="12" t="s">
        <v>410</v>
      </c>
      <c r="AF111" s="12" t="s">
        <v>399</v>
      </c>
      <c r="AG111" s="162">
        <f t="shared" si="50"/>
        <v>28</v>
      </c>
      <c r="AH111" s="162">
        <f t="shared" si="50"/>
        <v>28</v>
      </c>
      <c r="AI111" s="153"/>
      <c r="AJ111" s="153"/>
      <c r="AK111" s="153"/>
      <c r="AL111" s="153"/>
      <c r="AM111" s="153"/>
      <c r="AN111" s="153"/>
      <c r="AO111" s="153">
        <v>28</v>
      </c>
      <c r="AP111" s="162">
        <v>28</v>
      </c>
      <c r="AQ111" s="161">
        <f t="shared" si="51"/>
        <v>0</v>
      </c>
      <c r="AR111" s="155"/>
      <c r="AS111" s="155"/>
      <c r="AT111" s="155"/>
      <c r="AU111" s="155"/>
      <c r="AV111" s="162">
        <f t="shared" si="52"/>
        <v>0</v>
      </c>
      <c r="AW111" s="153"/>
      <c r="AX111" s="153"/>
      <c r="AY111" s="153"/>
      <c r="AZ111" s="153"/>
      <c r="BA111" s="161">
        <f t="shared" si="53"/>
        <v>0</v>
      </c>
      <c r="BB111" s="155"/>
      <c r="BC111" s="155"/>
      <c r="BD111" s="155"/>
      <c r="BE111" s="155"/>
      <c r="BF111" s="161">
        <f t="shared" si="75"/>
        <v>0</v>
      </c>
      <c r="BG111" s="155"/>
      <c r="BH111" s="155"/>
      <c r="BI111" s="155"/>
      <c r="BJ111" s="155"/>
      <c r="BK111" s="162">
        <f t="shared" si="74"/>
        <v>28</v>
      </c>
      <c r="BL111" s="162">
        <f t="shared" si="84"/>
        <v>28</v>
      </c>
      <c r="BM111" s="153"/>
      <c r="BN111" s="153"/>
      <c r="BO111" s="153"/>
      <c r="BP111" s="153"/>
      <c r="BQ111" s="153"/>
      <c r="BR111" s="153"/>
      <c r="BS111" s="153">
        <v>28</v>
      </c>
      <c r="BT111" s="162">
        <v>28</v>
      </c>
      <c r="BU111" s="161">
        <f t="shared" si="76"/>
        <v>0</v>
      </c>
      <c r="BV111" s="155"/>
      <c r="BW111" s="155"/>
      <c r="BX111" s="155"/>
      <c r="BY111" s="155"/>
      <c r="BZ111" s="162">
        <f t="shared" si="77"/>
        <v>0</v>
      </c>
      <c r="CA111" s="153"/>
      <c r="CB111" s="153"/>
      <c r="CC111" s="153"/>
      <c r="CD111" s="153"/>
      <c r="CE111" s="161">
        <f t="shared" si="78"/>
        <v>0</v>
      </c>
      <c r="CF111" s="155"/>
      <c r="CG111" s="155"/>
      <c r="CH111" s="155"/>
      <c r="CI111" s="155"/>
      <c r="CJ111" s="161">
        <f t="shared" si="79"/>
        <v>0</v>
      </c>
      <c r="CK111" s="155"/>
      <c r="CL111" s="155"/>
      <c r="CM111" s="155"/>
      <c r="CN111" s="155"/>
      <c r="CO111" s="162">
        <f t="shared" si="85"/>
        <v>28</v>
      </c>
      <c r="CP111" s="153"/>
      <c r="CQ111" s="153"/>
      <c r="CR111" s="153"/>
      <c r="CS111" s="162">
        <v>28</v>
      </c>
      <c r="CT111" s="161">
        <f t="shared" si="80"/>
        <v>0</v>
      </c>
      <c r="CU111" s="155"/>
      <c r="CV111" s="155"/>
      <c r="CW111" s="155"/>
      <c r="CX111" s="155"/>
      <c r="CY111" s="162">
        <f t="shared" si="81"/>
        <v>0</v>
      </c>
      <c r="CZ111" s="153"/>
      <c r="DA111" s="153"/>
      <c r="DB111" s="153"/>
      <c r="DC111" s="153"/>
      <c r="DD111" s="162">
        <f t="shared" si="86"/>
        <v>28</v>
      </c>
      <c r="DE111" s="153"/>
      <c r="DF111" s="153"/>
      <c r="DG111" s="153"/>
      <c r="DH111" s="162">
        <v>28</v>
      </c>
      <c r="DI111" s="161">
        <f t="shared" si="82"/>
        <v>0</v>
      </c>
      <c r="DJ111" s="155"/>
      <c r="DK111" s="155"/>
      <c r="DL111" s="155"/>
      <c r="DM111" s="155"/>
      <c r="DN111" s="162">
        <f t="shared" si="83"/>
        <v>0</v>
      </c>
      <c r="DO111" s="153"/>
      <c r="DP111" s="153"/>
      <c r="DQ111" s="153"/>
      <c r="DR111" s="153"/>
    </row>
    <row r="112" spans="1:122">
      <c r="A112" s="1279"/>
      <c r="B112" s="1236"/>
      <c r="C112" s="1096"/>
      <c r="D112" s="66"/>
      <c r="E112" s="66"/>
      <c r="F112" s="66"/>
      <c r="G112" s="66"/>
      <c r="H112" s="66"/>
      <c r="I112" s="66"/>
      <c r="J112" s="66"/>
      <c r="K112" s="66"/>
      <c r="L112" s="66"/>
      <c r="M112" s="1230"/>
      <c r="N112" s="66"/>
      <c r="O112" s="66"/>
      <c r="P112" s="66"/>
      <c r="Q112" s="59"/>
      <c r="R112" s="59"/>
      <c r="S112" s="59"/>
      <c r="T112" s="59"/>
      <c r="U112" s="59"/>
      <c r="V112" s="59"/>
      <c r="W112" s="1096"/>
      <c r="X112" s="66"/>
      <c r="Y112" s="66"/>
      <c r="Z112" s="1271"/>
      <c r="AA112" s="66"/>
      <c r="AB112" s="66"/>
      <c r="AC112" s="12"/>
      <c r="AD112" s="12" t="s">
        <v>161</v>
      </c>
      <c r="AE112" s="12" t="s">
        <v>410</v>
      </c>
      <c r="AF112" s="12">
        <v>850</v>
      </c>
      <c r="AG112" s="162">
        <f t="shared" si="50"/>
        <v>4.5</v>
      </c>
      <c r="AH112" s="162">
        <f t="shared" si="50"/>
        <v>4.5</v>
      </c>
      <c r="AI112" s="153"/>
      <c r="AJ112" s="153"/>
      <c r="AK112" s="153"/>
      <c r="AL112" s="153"/>
      <c r="AM112" s="153"/>
      <c r="AN112" s="153"/>
      <c r="AO112" s="153">
        <v>4.5</v>
      </c>
      <c r="AP112" s="162">
        <v>4.5</v>
      </c>
      <c r="AQ112" s="161">
        <f t="shared" si="51"/>
        <v>6.4</v>
      </c>
      <c r="AR112" s="155"/>
      <c r="AS112" s="155"/>
      <c r="AT112" s="155"/>
      <c r="AU112" s="155">
        <v>6.4</v>
      </c>
      <c r="AV112" s="162">
        <f t="shared" si="52"/>
        <v>5</v>
      </c>
      <c r="AW112" s="153"/>
      <c r="AX112" s="153"/>
      <c r="AY112" s="153"/>
      <c r="AZ112" s="153">
        <v>5</v>
      </c>
      <c r="BA112" s="161">
        <f t="shared" si="53"/>
        <v>5</v>
      </c>
      <c r="BB112" s="155"/>
      <c r="BC112" s="155"/>
      <c r="BD112" s="155"/>
      <c r="BE112" s="155">
        <v>5</v>
      </c>
      <c r="BF112" s="161">
        <f t="shared" si="75"/>
        <v>5</v>
      </c>
      <c r="BG112" s="155"/>
      <c r="BH112" s="155"/>
      <c r="BI112" s="155"/>
      <c r="BJ112" s="155">
        <v>5</v>
      </c>
      <c r="BK112" s="162">
        <f t="shared" si="74"/>
        <v>4.5</v>
      </c>
      <c r="BL112" s="162">
        <f t="shared" si="84"/>
        <v>4.5</v>
      </c>
      <c r="BM112" s="153"/>
      <c r="BN112" s="153"/>
      <c r="BO112" s="153"/>
      <c r="BP112" s="153"/>
      <c r="BQ112" s="153"/>
      <c r="BR112" s="153"/>
      <c r="BS112" s="153">
        <v>4.5</v>
      </c>
      <c r="BT112" s="162">
        <v>4.5</v>
      </c>
      <c r="BU112" s="161">
        <f t="shared" si="76"/>
        <v>6.4</v>
      </c>
      <c r="BV112" s="155"/>
      <c r="BW112" s="155"/>
      <c r="BX112" s="155"/>
      <c r="BY112" s="155">
        <v>6.4</v>
      </c>
      <c r="BZ112" s="162">
        <f t="shared" si="77"/>
        <v>5</v>
      </c>
      <c r="CA112" s="153"/>
      <c r="CB112" s="153"/>
      <c r="CC112" s="153"/>
      <c r="CD112" s="153">
        <v>5</v>
      </c>
      <c r="CE112" s="161">
        <f t="shared" si="78"/>
        <v>5</v>
      </c>
      <c r="CF112" s="155"/>
      <c r="CG112" s="155"/>
      <c r="CH112" s="155"/>
      <c r="CI112" s="155">
        <v>5</v>
      </c>
      <c r="CJ112" s="161">
        <f t="shared" si="79"/>
        <v>5</v>
      </c>
      <c r="CK112" s="155"/>
      <c r="CL112" s="155"/>
      <c r="CM112" s="155"/>
      <c r="CN112" s="155">
        <v>5</v>
      </c>
      <c r="CO112" s="162">
        <f t="shared" si="85"/>
        <v>4.5</v>
      </c>
      <c r="CP112" s="153"/>
      <c r="CQ112" s="153"/>
      <c r="CR112" s="153"/>
      <c r="CS112" s="162">
        <v>4.5</v>
      </c>
      <c r="CT112" s="161">
        <f t="shared" si="80"/>
        <v>6.4</v>
      </c>
      <c r="CU112" s="155"/>
      <c r="CV112" s="155"/>
      <c r="CW112" s="155"/>
      <c r="CX112" s="155">
        <v>6.4</v>
      </c>
      <c r="CY112" s="162">
        <f t="shared" si="81"/>
        <v>5</v>
      </c>
      <c r="CZ112" s="153"/>
      <c r="DA112" s="153"/>
      <c r="DB112" s="153"/>
      <c r="DC112" s="153">
        <v>5</v>
      </c>
      <c r="DD112" s="162">
        <f t="shared" si="86"/>
        <v>4.5</v>
      </c>
      <c r="DE112" s="153"/>
      <c r="DF112" s="153"/>
      <c r="DG112" s="153"/>
      <c r="DH112" s="162">
        <v>4.5</v>
      </c>
      <c r="DI112" s="161">
        <f t="shared" si="82"/>
        <v>6.4</v>
      </c>
      <c r="DJ112" s="155"/>
      <c r="DK112" s="155"/>
      <c r="DL112" s="155"/>
      <c r="DM112" s="155">
        <v>6.4</v>
      </c>
      <c r="DN112" s="162">
        <f t="shared" si="83"/>
        <v>5</v>
      </c>
      <c r="DO112" s="153"/>
      <c r="DP112" s="153"/>
      <c r="DQ112" s="153"/>
      <c r="DR112" s="153">
        <v>5</v>
      </c>
    </row>
    <row r="113" spans="1:122">
      <c r="A113" s="1280"/>
      <c r="B113" s="1237"/>
      <c r="C113" s="1242"/>
      <c r="D113" s="66"/>
      <c r="E113" s="66"/>
      <c r="F113" s="66"/>
      <c r="G113" s="66"/>
      <c r="H113" s="66"/>
      <c r="I113" s="66"/>
      <c r="J113" s="66"/>
      <c r="K113" s="66"/>
      <c r="L113" s="66"/>
      <c r="M113" s="1231"/>
      <c r="N113" s="66"/>
      <c r="O113" s="66"/>
      <c r="P113" s="66"/>
      <c r="Q113" s="59"/>
      <c r="R113" s="59"/>
      <c r="S113" s="59"/>
      <c r="T113" s="59"/>
      <c r="U113" s="59"/>
      <c r="V113" s="59"/>
      <c r="W113" s="1242"/>
      <c r="X113" s="66"/>
      <c r="Y113" s="66"/>
      <c r="Z113" s="1272"/>
      <c r="AA113" s="66"/>
      <c r="AB113" s="66"/>
      <c r="AC113" s="12"/>
      <c r="AD113" s="12"/>
      <c r="AE113" s="12"/>
      <c r="AF113" s="12"/>
      <c r="AG113" s="162">
        <f>AI113+AK113+AM113+AO113</f>
        <v>648.29999999999995</v>
      </c>
      <c r="AH113" s="162">
        <f t="shared" si="50"/>
        <v>628</v>
      </c>
      <c r="AI113" s="153"/>
      <c r="AJ113" s="153"/>
      <c r="AK113" s="153"/>
      <c r="AL113" s="153"/>
      <c r="AM113" s="153"/>
      <c r="AN113" s="153"/>
      <c r="AO113" s="153">
        <f>AO109+AO110+AO111+AO112</f>
        <v>648.29999999999995</v>
      </c>
      <c r="AP113" s="153">
        <f>AP109+AP110+AP111+AP112</f>
        <v>628</v>
      </c>
      <c r="AQ113" s="161">
        <f>AR113+AS113+AT113+AU113</f>
        <v>667.8</v>
      </c>
      <c r="AR113" s="155"/>
      <c r="AS113" s="155"/>
      <c r="AT113" s="155"/>
      <c r="AU113" s="155">
        <f>AU109+AU110+AU111+AU112</f>
        <v>667.8</v>
      </c>
      <c r="AV113" s="155">
        <f t="shared" ref="AV113:BE113" si="87">AV109+AV110+AV111+AV112</f>
        <v>647.4</v>
      </c>
      <c r="AW113" s="155">
        <f t="shared" si="87"/>
        <v>0</v>
      </c>
      <c r="AX113" s="155">
        <f t="shared" si="87"/>
        <v>0</v>
      </c>
      <c r="AY113" s="155">
        <f t="shared" si="87"/>
        <v>0</v>
      </c>
      <c r="AZ113" s="155">
        <f t="shared" si="87"/>
        <v>647.4</v>
      </c>
      <c r="BA113" s="155">
        <f t="shared" si="87"/>
        <v>647.4</v>
      </c>
      <c r="BB113" s="155">
        <f t="shared" si="87"/>
        <v>0</v>
      </c>
      <c r="BC113" s="155">
        <f t="shared" si="87"/>
        <v>0</v>
      </c>
      <c r="BD113" s="155">
        <f t="shared" si="87"/>
        <v>0</v>
      </c>
      <c r="BE113" s="155">
        <f t="shared" si="87"/>
        <v>647.4</v>
      </c>
      <c r="BF113" s="155">
        <f>BF109+BF110+BF111+BF112</f>
        <v>647.4</v>
      </c>
      <c r="BG113" s="155">
        <f>BG109+BG110+BG111+BG112</f>
        <v>0</v>
      </c>
      <c r="BH113" s="155">
        <f>BH109+BH110+BH111+BH112</f>
        <v>0</v>
      </c>
      <c r="BI113" s="155">
        <f>BI109+BI110+BI111+BI112</f>
        <v>0</v>
      </c>
      <c r="BJ113" s="155">
        <f>BJ109+BJ110+BJ111+BJ112</f>
        <v>647.4</v>
      </c>
      <c r="BK113" s="162">
        <f t="shared" si="74"/>
        <v>648.29999999999995</v>
      </c>
      <c r="BL113" s="162">
        <f t="shared" si="84"/>
        <v>628</v>
      </c>
      <c r="BM113" s="153"/>
      <c r="BN113" s="153"/>
      <c r="BO113" s="153"/>
      <c r="BP113" s="153"/>
      <c r="BQ113" s="153"/>
      <c r="BR113" s="153"/>
      <c r="BS113" s="153">
        <f>BS109+BS110+BS111+BS112</f>
        <v>648.29999999999995</v>
      </c>
      <c r="BT113" s="153">
        <f>BT109+BT110+BT111+BT112</f>
        <v>628</v>
      </c>
      <c r="BU113" s="161">
        <f t="shared" si="76"/>
        <v>667.8</v>
      </c>
      <c r="BV113" s="155"/>
      <c r="BW113" s="155"/>
      <c r="BX113" s="155"/>
      <c r="BY113" s="155">
        <f t="shared" ref="BY113:CN113" si="88">BY109+BY110+BY111+BY112</f>
        <v>667.8</v>
      </c>
      <c r="BZ113" s="155">
        <f t="shared" si="88"/>
        <v>647.4</v>
      </c>
      <c r="CA113" s="155">
        <f t="shared" si="88"/>
        <v>0</v>
      </c>
      <c r="CB113" s="155">
        <f t="shared" si="88"/>
        <v>0</v>
      </c>
      <c r="CC113" s="155">
        <f t="shared" si="88"/>
        <v>0</v>
      </c>
      <c r="CD113" s="155">
        <f t="shared" si="88"/>
        <v>647.4</v>
      </c>
      <c r="CE113" s="155">
        <f t="shared" si="88"/>
        <v>647.4</v>
      </c>
      <c r="CF113" s="155">
        <f t="shared" si="88"/>
        <v>0</v>
      </c>
      <c r="CG113" s="155">
        <f t="shared" si="88"/>
        <v>0</v>
      </c>
      <c r="CH113" s="155">
        <f t="shared" si="88"/>
        <v>0</v>
      </c>
      <c r="CI113" s="155">
        <f t="shared" si="88"/>
        <v>647.4</v>
      </c>
      <c r="CJ113" s="155">
        <f t="shared" si="88"/>
        <v>647.4</v>
      </c>
      <c r="CK113" s="155">
        <f t="shared" si="88"/>
        <v>0</v>
      </c>
      <c r="CL113" s="155">
        <f t="shared" si="88"/>
        <v>0</v>
      </c>
      <c r="CM113" s="155">
        <f t="shared" si="88"/>
        <v>0</v>
      </c>
      <c r="CN113" s="155">
        <f t="shared" si="88"/>
        <v>647.4</v>
      </c>
      <c r="CO113" s="162">
        <f t="shared" si="85"/>
        <v>628</v>
      </c>
      <c r="CP113" s="153"/>
      <c r="CQ113" s="153"/>
      <c r="CR113" s="153"/>
      <c r="CS113" s="153">
        <f>CS109+CS110+CS111+CS112</f>
        <v>628</v>
      </c>
      <c r="CT113" s="161">
        <f t="shared" si="80"/>
        <v>667.8</v>
      </c>
      <c r="CU113" s="155"/>
      <c r="CV113" s="155"/>
      <c r="CW113" s="155"/>
      <c r="CX113" s="155">
        <f t="shared" ref="CX113:DC113" si="89">CX109+CX110+CX111+CX112</f>
        <v>667.8</v>
      </c>
      <c r="CY113" s="155">
        <f t="shared" si="89"/>
        <v>647.4</v>
      </c>
      <c r="CZ113" s="155">
        <f t="shared" si="89"/>
        <v>0</v>
      </c>
      <c r="DA113" s="155">
        <f t="shared" si="89"/>
        <v>0</v>
      </c>
      <c r="DB113" s="155">
        <f t="shared" si="89"/>
        <v>0</v>
      </c>
      <c r="DC113" s="155">
        <f t="shared" si="89"/>
        <v>647.4</v>
      </c>
      <c r="DD113" s="162">
        <f t="shared" si="86"/>
        <v>628</v>
      </c>
      <c r="DE113" s="153"/>
      <c r="DF113" s="153"/>
      <c r="DG113" s="153"/>
      <c r="DH113" s="153">
        <f>DH109+DH110+DH111+DH112</f>
        <v>628</v>
      </c>
      <c r="DI113" s="161">
        <f t="shared" si="82"/>
        <v>667.8</v>
      </c>
      <c r="DJ113" s="155"/>
      <c r="DK113" s="155"/>
      <c r="DL113" s="155"/>
      <c r="DM113" s="155">
        <f t="shared" ref="DM113:DR113" si="90">DM109+DM110+DM111+DM112</f>
        <v>667.8</v>
      </c>
      <c r="DN113" s="155">
        <f t="shared" si="90"/>
        <v>647.4</v>
      </c>
      <c r="DO113" s="155">
        <f t="shared" si="90"/>
        <v>0</v>
      </c>
      <c r="DP113" s="155">
        <f t="shared" si="90"/>
        <v>0</v>
      </c>
      <c r="DQ113" s="155">
        <f t="shared" si="90"/>
        <v>0</v>
      </c>
      <c r="DR113" s="155">
        <f t="shared" si="90"/>
        <v>647.4</v>
      </c>
    </row>
    <row r="114" spans="1:122" ht="24" hidden="1" customHeight="1">
      <c r="A114" s="113" t="s">
        <v>120</v>
      </c>
      <c r="B114" s="14">
        <v>6813</v>
      </c>
      <c r="C114" s="58" t="s">
        <v>124</v>
      </c>
      <c r="D114" s="58" t="s">
        <v>396</v>
      </c>
      <c r="E114" s="58" t="s">
        <v>125</v>
      </c>
      <c r="F114" s="66"/>
      <c r="G114" s="66"/>
      <c r="H114" s="66"/>
      <c r="I114" s="66"/>
      <c r="J114" s="66"/>
      <c r="K114" s="66"/>
      <c r="L114" s="66"/>
      <c r="M114" s="74" t="s">
        <v>455</v>
      </c>
      <c r="N114" s="60" t="s">
        <v>424</v>
      </c>
      <c r="O114" s="67" t="s">
        <v>74</v>
      </c>
      <c r="P114" s="66">
        <v>38</v>
      </c>
      <c r="Q114" s="59"/>
      <c r="R114" s="59"/>
      <c r="S114" s="59"/>
      <c r="T114" s="59"/>
      <c r="U114" s="59"/>
      <c r="V114" s="59"/>
      <c r="W114" s="58" t="s">
        <v>45</v>
      </c>
      <c r="X114" s="58" t="s">
        <v>397</v>
      </c>
      <c r="Y114" s="58" t="s">
        <v>46</v>
      </c>
      <c r="Z114" s="73" t="s">
        <v>54</v>
      </c>
      <c r="AA114" s="73" t="s">
        <v>424</v>
      </c>
      <c r="AB114" s="73" t="s">
        <v>55</v>
      </c>
      <c r="AC114" s="12"/>
      <c r="AD114" s="12" t="s">
        <v>88</v>
      </c>
      <c r="AE114" s="12" t="s">
        <v>451</v>
      </c>
      <c r="AF114" s="12" t="s">
        <v>399</v>
      </c>
      <c r="AG114" s="162">
        <f t="shared" si="50"/>
        <v>0</v>
      </c>
      <c r="AH114" s="162"/>
      <c r="AI114" s="153"/>
      <c r="AJ114" s="153"/>
      <c r="AK114" s="153"/>
      <c r="AL114" s="153"/>
      <c r="AM114" s="153"/>
      <c r="AN114" s="153"/>
      <c r="AO114" s="153"/>
      <c r="AP114" s="162"/>
      <c r="AQ114" s="161">
        <f t="shared" si="51"/>
        <v>0</v>
      </c>
      <c r="AR114" s="155"/>
      <c r="AS114" s="155"/>
      <c r="AT114" s="155"/>
      <c r="AU114" s="155"/>
      <c r="AV114" s="162">
        <f t="shared" si="52"/>
        <v>0</v>
      </c>
      <c r="AW114" s="153"/>
      <c r="AX114" s="153"/>
      <c r="AY114" s="153"/>
      <c r="AZ114" s="153"/>
      <c r="BA114" s="161">
        <f t="shared" si="53"/>
        <v>0</v>
      </c>
      <c r="BB114" s="155"/>
      <c r="BC114" s="155"/>
      <c r="BD114" s="155"/>
      <c r="BE114" s="155"/>
      <c r="BF114" s="161">
        <f t="shared" ref="BF114:BF144" si="91">BG114+BH114+BI114+BJ114</f>
        <v>0</v>
      </c>
      <c r="BG114" s="155"/>
      <c r="BH114" s="155"/>
      <c r="BI114" s="155"/>
      <c r="BJ114" s="155"/>
      <c r="BK114" s="162">
        <f t="shared" ref="BK114:BK144" si="92">BM114+BO114+BQ114+BS114</f>
        <v>0</v>
      </c>
      <c r="BL114" s="162"/>
      <c r="BM114" s="153"/>
      <c r="BN114" s="153"/>
      <c r="BO114" s="153"/>
      <c r="BP114" s="153"/>
      <c r="BQ114" s="153"/>
      <c r="BR114" s="153"/>
      <c r="BS114" s="153"/>
      <c r="BT114" s="162"/>
      <c r="BU114" s="161">
        <f t="shared" ref="BU114:BU155" si="93">BV114+BW114+BX114+BY114</f>
        <v>0</v>
      </c>
      <c r="BV114" s="155"/>
      <c r="BW114" s="155"/>
      <c r="BX114" s="155"/>
      <c r="BY114" s="155"/>
      <c r="BZ114" s="162">
        <f t="shared" ref="BZ114:BZ147" si="94">CA114+CB114+CC114+CD114</f>
        <v>0</v>
      </c>
      <c r="CA114" s="153"/>
      <c r="CB114" s="153"/>
      <c r="CC114" s="153"/>
      <c r="CD114" s="153"/>
      <c r="CE114" s="161">
        <f t="shared" ref="CE114:CE144" si="95">CF114+CG114+CH114+CI114</f>
        <v>0</v>
      </c>
      <c r="CF114" s="155"/>
      <c r="CG114" s="155"/>
      <c r="CH114" s="155"/>
      <c r="CI114" s="155"/>
      <c r="CJ114" s="161">
        <f t="shared" ref="CJ114:CJ144" si="96">CK114+CL114+CM114+CN114</f>
        <v>0</v>
      </c>
      <c r="CK114" s="155"/>
      <c r="CL114" s="155"/>
      <c r="CM114" s="155"/>
      <c r="CN114" s="155"/>
      <c r="CO114" s="162"/>
      <c r="CP114" s="153"/>
      <c r="CQ114" s="153"/>
      <c r="CR114" s="153"/>
      <c r="CS114" s="162"/>
      <c r="CT114" s="161">
        <f t="shared" ref="CT114:CT155" si="97">CU114+CV114+CW114+CX114</f>
        <v>0</v>
      </c>
      <c r="CU114" s="155"/>
      <c r="CV114" s="155"/>
      <c r="CW114" s="155"/>
      <c r="CX114" s="155"/>
      <c r="CY114" s="162">
        <f t="shared" ref="CY114:CY147" si="98">CZ114+DA114+DB114+DC114</f>
        <v>0</v>
      </c>
      <c r="CZ114" s="153"/>
      <c r="DA114" s="153"/>
      <c r="DB114" s="153"/>
      <c r="DC114" s="153"/>
      <c r="DD114" s="162"/>
      <c r="DE114" s="153"/>
      <c r="DF114" s="153"/>
      <c r="DG114" s="153"/>
      <c r="DH114" s="162"/>
      <c r="DI114" s="161">
        <f t="shared" si="82"/>
        <v>0</v>
      </c>
      <c r="DJ114" s="155"/>
      <c r="DK114" s="155"/>
      <c r="DL114" s="155"/>
      <c r="DM114" s="155"/>
      <c r="DN114" s="162">
        <f t="shared" ref="DN114:DN147" si="99">DO114+DP114+DQ114+DR114</f>
        <v>0</v>
      </c>
      <c r="DO114" s="153"/>
      <c r="DP114" s="153"/>
      <c r="DQ114" s="153"/>
      <c r="DR114" s="153"/>
    </row>
    <row r="115" spans="1:122" ht="96">
      <c r="A115" s="113" t="s">
        <v>143</v>
      </c>
      <c r="B115" s="10">
        <v>6900</v>
      </c>
      <c r="C115" s="95" t="s">
        <v>387</v>
      </c>
      <c r="D115" s="93" t="s">
        <v>387</v>
      </c>
      <c r="E115" s="93" t="s">
        <v>387</v>
      </c>
      <c r="F115" s="93" t="s">
        <v>387</v>
      </c>
      <c r="G115" s="93" t="s">
        <v>387</v>
      </c>
      <c r="H115" s="93" t="s">
        <v>387</v>
      </c>
      <c r="I115" s="93" t="s">
        <v>387</v>
      </c>
      <c r="J115" s="93" t="s">
        <v>387</v>
      </c>
      <c r="K115" s="93" t="s">
        <v>387</v>
      </c>
      <c r="L115" s="93" t="s">
        <v>387</v>
      </c>
      <c r="M115" s="93" t="s">
        <v>387</v>
      </c>
      <c r="N115" s="93" t="s">
        <v>387</v>
      </c>
      <c r="O115" s="93" t="s">
        <v>387</v>
      </c>
      <c r="P115" s="93" t="s">
        <v>387</v>
      </c>
      <c r="Q115" s="94" t="s">
        <v>387</v>
      </c>
      <c r="R115" s="94" t="s">
        <v>387</v>
      </c>
      <c r="S115" s="94" t="s">
        <v>387</v>
      </c>
      <c r="T115" s="94" t="s">
        <v>387</v>
      </c>
      <c r="U115" s="94" t="s">
        <v>387</v>
      </c>
      <c r="V115" s="94" t="s">
        <v>387</v>
      </c>
      <c r="W115" s="94" t="s">
        <v>387</v>
      </c>
      <c r="X115" s="93" t="s">
        <v>387</v>
      </c>
      <c r="Y115" s="93" t="s">
        <v>387</v>
      </c>
      <c r="Z115" s="93" t="s">
        <v>387</v>
      </c>
      <c r="AA115" s="93" t="s">
        <v>387</v>
      </c>
      <c r="AB115" s="93" t="s">
        <v>387</v>
      </c>
      <c r="AC115" s="8" t="s">
        <v>387</v>
      </c>
      <c r="AD115" s="8" t="s">
        <v>387</v>
      </c>
      <c r="AE115" s="8"/>
      <c r="AF115" s="8"/>
      <c r="AG115" s="162">
        <f t="shared" si="50"/>
        <v>0</v>
      </c>
      <c r="AH115" s="162"/>
      <c r="AI115" s="153"/>
      <c r="AJ115" s="153"/>
      <c r="AK115" s="153"/>
      <c r="AL115" s="153"/>
      <c r="AM115" s="153"/>
      <c r="AN115" s="153"/>
      <c r="AO115" s="153"/>
      <c r="AP115" s="162"/>
      <c r="AQ115" s="161">
        <f t="shared" si="51"/>
        <v>0</v>
      </c>
      <c r="AR115" s="155"/>
      <c r="AS115" s="155"/>
      <c r="AT115" s="155"/>
      <c r="AU115" s="155"/>
      <c r="AV115" s="162">
        <f t="shared" si="52"/>
        <v>0</v>
      </c>
      <c r="AW115" s="153"/>
      <c r="AX115" s="153"/>
      <c r="AY115" s="153"/>
      <c r="AZ115" s="153"/>
      <c r="BA115" s="161">
        <f t="shared" si="53"/>
        <v>0</v>
      </c>
      <c r="BB115" s="155"/>
      <c r="BC115" s="155"/>
      <c r="BD115" s="155"/>
      <c r="BE115" s="155"/>
      <c r="BF115" s="161">
        <f t="shared" si="91"/>
        <v>0</v>
      </c>
      <c r="BG115" s="155"/>
      <c r="BH115" s="155"/>
      <c r="BI115" s="155"/>
      <c r="BJ115" s="155"/>
      <c r="BK115" s="162">
        <f t="shared" si="92"/>
        <v>0</v>
      </c>
      <c r="BL115" s="162"/>
      <c r="BM115" s="153"/>
      <c r="BN115" s="153"/>
      <c r="BO115" s="153"/>
      <c r="BP115" s="153"/>
      <c r="BQ115" s="153"/>
      <c r="BR115" s="153"/>
      <c r="BS115" s="153"/>
      <c r="BT115" s="162"/>
      <c r="BU115" s="161">
        <f t="shared" si="93"/>
        <v>0</v>
      </c>
      <c r="BV115" s="155"/>
      <c r="BW115" s="155"/>
      <c r="BX115" s="155"/>
      <c r="BY115" s="155"/>
      <c r="BZ115" s="162">
        <f t="shared" si="94"/>
        <v>0</v>
      </c>
      <c r="CA115" s="153"/>
      <c r="CB115" s="153"/>
      <c r="CC115" s="153"/>
      <c r="CD115" s="153"/>
      <c r="CE115" s="161">
        <f t="shared" si="95"/>
        <v>0</v>
      </c>
      <c r="CF115" s="155"/>
      <c r="CG115" s="155"/>
      <c r="CH115" s="155"/>
      <c r="CI115" s="155"/>
      <c r="CJ115" s="161">
        <f t="shared" si="96"/>
        <v>0</v>
      </c>
      <c r="CK115" s="155"/>
      <c r="CL115" s="155"/>
      <c r="CM115" s="155"/>
      <c r="CN115" s="155"/>
      <c r="CO115" s="162"/>
      <c r="CP115" s="153"/>
      <c r="CQ115" s="153"/>
      <c r="CR115" s="153"/>
      <c r="CS115" s="162"/>
      <c r="CT115" s="161">
        <f t="shared" si="97"/>
        <v>0</v>
      </c>
      <c r="CU115" s="155"/>
      <c r="CV115" s="155"/>
      <c r="CW115" s="155"/>
      <c r="CX115" s="155"/>
      <c r="CY115" s="162">
        <f t="shared" si="98"/>
        <v>0</v>
      </c>
      <c r="CZ115" s="153"/>
      <c r="DA115" s="153"/>
      <c r="DB115" s="153"/>
      <c r="DC115" s="153"/>
      <c r="DD115" s="162"/>
      <c r="DE115" s="153"/>
      <c r="DF115" s="153"/>
      <c r="DG115" s="153"/>
      <c r="DH115" s="162"/>
      <c r="DI115" s="161">
        <f t="shared" si="82"/>
        <v>0</v>
      </c>
      <c r="DJ115" s="155"/>
      <c r="DK115" s="155"/>
      <c r="DL115" s="155"/>
      <c r="DM115" s="155"/>
      <c r="DN115" s="162">
        <f t="shared" si="99"/>
        <v>0</v>
      </c>
      <c r="DO115" s="153"/>
      <c r="DP115" s="153"/>
      <c r="DQ115" s="153"/>
      <c r="DR115" s="153"/>
    </row>
    <row r="116" spans="1:122" ht="58.5" customHeight="1">
      <c r="A116" s="113" t="s">
        <v>144</v>
      </c>
      <c r="B116" s="14">
        <v>6901</v>
      </c>
      <c r="C116" s="95" t="s">
        <v>387</v>
      </c>
      <c r="D116" s="93" t="s">
        <v>387</v>
      </c>
      <c r="E116" s="93" t="s">
        <v>387</v>
      </c>
      <c r="F116" s="93" t="s">
        <v>387</v>
      </c>
      <c r="G116" s="93" t="s">
        <v>387</v>
      </c>
      <c r="H116" s="93" t="s">
        <v>387</v>
      </c>
      <c r="I116" s="93" t="s">
        <v>387</v>
      </c>
      <c r="J116" s="93" t="s">
        <v>387</v>
      </c>
      <c r="K116" s="93" t="s">
        <v>387</v>
      </c>
      <c r="L116" s="93" t="s">
        <v>387</v>
      </c>
      <c r="M116" s="93" t="s">
        <v>387</v>
      </c>
      <c r="N116" s="93" t="s">
        <v>387</v>
      </c>
      <c r="O116" s="93" t="s">
        <v>387</v>
      </c>
      <c r="P116" s="93" t="s">
        <v>387</v>
      </c>
      <c r="Q116" s="94" t="s">
        <v>387</v>
      </c>
      <c r="R116" s="94" t="s">
        <v>387</v>
      </c>
      <c r="S116" s="94" t="s">
        <v>387</v>
      </c>
      <c r="T116" s="94" t="s">
        <v>387</v>
      </c>
      <c r="U116" s="94" t="s">
        <v>387</v>
      </c>
      <c r="V116" s="94" t="s">
        <v>387</v>
      </c>
      <c r="W116" s="94" t="s">
        <v>387</v>
      </c>
      <c r="X116" s="93" t="s">
        <v>387</v>
      </c>
      <c r="Y116" s="93" t="s">
        <v>387</v>
      </c>
      <c r="Z116" s="93" t="s">
        <v>387</v>
      </c>
      <c r="AA116" s="93" t="s">
        <v>387</v>
      </c>
      <c r="AB116" s="93" t="s">
        <v>387</v>
      </c>
      <c r="AC116" s="8" t="s">
        <v>387</v>
      </c>
      <c r="AD116" s="8" t="s">
        <v>387</v>
      </c>
      <c r="AE116" s="8"/>
      <c r="AF116" s="8"/>
      <c r="AG116" s="162">
        <f t="shared" ref="AG116:AH155" si="100">AI116+AK116+AM116+AO116</f>
        <v>0</v>
      </c>
      <c r="AH116" s="162"/>
      <c r="AI116" s="153"/>
      <c r="AJ116" s="153"/>
      <c r="AK116" s="153"/>
      <c r="AL116" s="153"/>
      <c r="AM116" s="153"/>
      <c r="AN116" s="153"/>
      <c r="AO116" s="153"/>
      <c r="AP116" s="162"/>
      <c r="AQ116" s="161">
        <f t="shared" ref="AQ116:AQ155" si="101">AR116+AS116+AT116+AU116</f>
        <v>0</v>
      </c>
      <c r="AR116" s="155"/>
      <c r="AS116" s="155"/>
      <c r="AT116" s="155"/>
      <c r="AU116" s="155"/>
      <c r="AV116" s="162">
        <f t="shared" ref="AV116:AV155" si="102">AW116+AX116+AY116+AZ116</f>
        <v>0</v>
      </c>
      <c r="AW116" s="153"/>
      <c r="AX116" s="153"/>
      <c r="AY116" s="153"/>
      <c r="AZ116" s="153"/>
      <c r="BA116" s="161">
        <f t="shared" ref="BA116:BA155" si="103">BB116+BC116+BD116+BE116</f>
        <v>0</v>
      </c>
      <c r="BB116" s="155"/>
      <c r="BC116" s="155"/>
      <c r="BD116" s="155"/>
      <c r="BE116" s="155"/>
      <c r="BF116" s="161">
        <f t="shared" si="91"/>
        <v>0</v>
      </c>
      <c r="BG116" s="155"/>
      <c r="BH116" s="155"/>
      <c r="BI116" s="155"/>
      <c r="BJ116" s="155"/>
      <c r="BK116" s="162">
        <f t="shared" si="92"/>
        <v>0</v>
      </c>
      <c r="BL116" s="162"/>
      <c r="BM116" s="153"/>
      <c r="BN116" s="153"/>
      <c r="BO116" s="153"/>
      <c r="BP116" s="153"/>
      <c r="BQ116" s="153"/>
      <c r="BR116" s="153"/>
      <c r="BS116" s="153"/>
      <c r="BT116" s="162"/>
      <c r="BU116" s="161">
        <f t="shared" si="93"/>
        <v>0</v>
      </c>
      <c r="BV116" s="155"/>
      <c r="BW116" s="155"/>
      <c r="BX116" s="155"/>
      <c r="BY116" s="155"/>
      <c r="BZ116" s="162">
        <f t="shared" si="94"/>
        <v>0</v>
      </c>
      <c r="CA116" s="153"/>
      <c r="CB116" s="153"/>
      <c r="CC116" s="153"/>
      <c r="CD116" s="153"/>
      <c r="CE116" s="161">
        <f t="shared" si="95"/>
        <v>0</v>
      </c>
      <c r="CF116" s="155"/>
      <c r="CG116" s="155"/>
      <c r="CH116" s="155"/>
      <c r="CI116" s="155"/>
      <c r="CJ116" s="161">
        <f t="shared" si="96"/>
        <v>0</v>
      </c>
      <c r="CK116" s="155"/>
      <c r="CL116" s="155"/>
      <c r="CM116" s="155"/>
      <c r="CN116" s="155"/>
      <c r="CO116" s="162"/>
      <c r="CP116" s="153"/>
      <c r="CQ116" s="153"/>
      <c r="CR116" s="153"/>
      <c r="CS116" s="162"/>
      <c r="CT116" s="161">
        <f t="shared" si="97"/>
        <v>0</v>
      </c>
      <c r="CU116" s="155"/>
      <c r="CV116" s="155"/>
      <c r="CW116" s="155"/>
      <c r="CX116" s="155"/>
      <c r="CY116" s="162">
        <f t="shared" si="98"/>
        <v>0</v>
      </c>
      <c r="CZ116" s="153"/>
      <c r="DA116" s="153"/>
      <c r="DB116" s="153"/>
      <c r="DC116" s="153"/>
      <c r="DD116" s="162"/>
      <c r="DE116" s="153"/>
      <c r="DF116" s="153"/>
      <c r="DG116" s="153"/>
      <c r="DH116" s="162"/>
      <c r="DI116" s="161">
        <f t="shared" si="82"/>
        <v>0</v>
      </c>
      <c r="DJ116" s="155"/>
      <c r="DK116" s="155"/>
      <c r="DL116" s="155"/>
      <c r="DM116" s="155"/>
      <c r="DN116" s="162">
        <f t="shared" si="99"/>
        <v>0</v>
      </c>
      <c r="DO116" s="153"/>
      <c r="DP116" s="153"/>
      <c r="DQ116" s="153"/>
      <c r="DR116" s="153"/>
    </row>
    <row r="117" spans="1:122" ht="0.75" hidden="1" customHeight="1">
      <c r="A117" s="114" t="s">
        <v>92</v>
      </c>
      <c r="B117" s="15"/>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16"/>
      <c r="AD117" s="16"/>
      <c r="AE117" s="16"/>
      <c r="AF117" s="16"/>
      <c r="AG117" s="162">
        <f t="shared" si="100"/>
        <v>0</v>
      </c>
      <c r="AH117" s="165"/>
      <c r="AI117" s="160"/>
      <c r="AJ117" s="160"/>
      <c r="AK117" s="160"/>
      <c r="AL117" s="160"/>
      <c r="AM117" s="160"/>
      <c r="AN117" s="160"/>
      <c r="AO117" s="160"/>
      <c r="AP117" s="165"/>
      <c r="AQ117" s="161">
        <f t="shared" si="101"/>
        <v>0</v>
      </c>
      <c r="AR117" s="159"/>
      <c r="AS117" s="159"/>
      <c r="AT117" s="159"/>
      <c r="AU117" s="159"/>
      <c r="AV117" s="162">
        <f t="shared" si="102"/>
        <v>0</v>
      </c>
      <c r="AW117" s="160"/>
      <c r="AX117" s="160"/>
      <c r="AY117" s="160"/>
      <c r="AZ117" s="160"/>
      <c r="BA117" s="161">
        <f t="shared" si="103"/>
        <v>0</v>
      </c>
      <c r="BB117" s="159"/>
      <c r="BC117" s="159"/>
      <c r="BD117" s="159"/>
      <c r="BE117" s="159"/>
      <c r="BF117" s="161">
        <f t="shared" si="91"/>
        <v>0</v>
      </c>
      <c r="BG117" s="159"/>
      <c r="BH117" s="159"/>
      <c r="BI117" s="159"/>
      <c r="BJ117" s="159"/>
      <c r="BK117" s="162">
        <f t="shared" si="92"/>
        <v>0</v>
      </c>
      <c r="BL117" s="165"/>
      <c r="BM117" s="160"/>
      <c r="BN117" s="160"/>
      <c r="BO117" s="160"/>
      <c r="BP117" s="160"/>
      <c r="BQ117" s="160"/>
      <c r="BR117" s="160"/>
      <c r="BS117" s="160"/>
      <c r="BT117" s="165"/>
      <c r="BU117" s="161">
        <f t="shared" si="93"/>
        <v>0</v>
      </c>
      <c r="BV117" s="159"/>
      <c r="BW117" s="159"/>
      <c r="BX117" s="159"/>
      <c r="BY117" s="159"/>
      <c r="BZ117" s="162">
        <f t="shared" si="94"/>
        <v>0</v>
      </c>
      <c r="CA117" s="160"/>
      <c r="CB117" s="160"/>
      <c r="CC117" s="160"/>
      <c r="CD117" s="160"/>
      <c r="CE117" s="161">
        <f t="shared" si="95"/>
        <v>0</v>
      </c>
      <c r="CF117" s="159"/>
      <c r="CG117" s="159"/>
      <c r="CH117" s="159"/>
      <c r="CI117" s="159"/>
      <c r="CJ117" s="161">
        <f t="shared" si="96"/>
        <v>0</v>
      </c>
      <c r="CK117" s="159"/>
      <c r="CL117" s="159"/>
      <c r="CM117" s="159"/>
      <c r="CN117" s="159"/>
      <c r="CO117" s="165"/>
      <c r="CP117" s="160"/>
      <c r="CQ117" s="160"/>
      <c r="CR117" s="160"/>
      <c r="CS117" s="165"/>
      <c r="CT117" s="161">
        <f t="shared" si="97"/>
        <v>0</v>
      </c>
      <c r="CU117" s="159"/>
      <c r="CV117" s="159"/>
      <c r="CW117" s="159"/>
      <c r="CX117" s="159"/>
      <c r="CY117" s="162">
        <f t="shared" si="98"/>
        <v>0</v>
      </c>
      <c r="CZ117" s="160"/>
      <c r="DA117" s="160"/>
      <c r="DB117" s="160"/>
      <c r="DC117" s="160"/>
      <c r="DD117" s="165"/>
      <c r="DE117" s="160"/>
      <c r="DF117" s="160"/>
      <c r="DG117" s="160"/>
      <c r="DH117" s="165"/>
      <c r="DI117" s="161">
        <f t="shared" si="82"/>
        <v>0</v>
      </c>
      <c r="DJ117" s="159"/>
      <c r="DK117" s="159"/>
      <c r="DL117" s="159"/>
      <c r="DM117" s="159"/>
      <c r="DN117" s="162">
        <f t="shared" si="99"/>
        <v>0</v>
      </c>
      <c r="DO117" s="160"/>
      <c r="DP117" s="160"/>
      <c r="DQ117" s="160"/>
      <c r="DR117" s="160"/>
    </row>
    <row r="118" spans="1:122" hidden="1">
      <c r="A118" s="115" t="s">
        <v>93</v>
      </c>
      <c r="B118" s="17"/>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18"/>
      <c r="AD118" s="18"/>
      <c r="AE118" s="18"/>
      <c r="AF118" s="18"/>
      <c r="AG118" s="162">
        <f t="shared" si="100"/>
        <v>0</v>
      </c>
      <c r="AH118" s="162"/>
      <c r="AI118" s="162"/>
      <c r="AJ118" s="162"/>
      <c r="AK118" s="162"/>
      <c r="AL118" s="162"/>
      <c r="AM118" s="162"/>
      <c r="AN118" s="162"/>
      <c r="AO118" s="162"/>
      <c r="AP118" s="162"/>
      <c r="AQ118" s="161">
        <f t="shared" si="101"/>
        <v>0</v>
      </c>
      <c r="AR118" s="161"/>
      <c r="AS118" s="161"/>
      <c r="AT118" s="161"/>
      <c r="AU118" s="161"/>
      <c r="AV118" s="162">
        <f t="shared" si="102"/>
        <v>0</v>
      </c>
      <c r="AW118" s="162"/>
      <c r="AX118" s="162"/>
      <c r="AY118" s="162"/>
      <c r="AZ118" s="162"/>
      <c r="BA118" s="161">
        <f t="shared" si="103"/>
        <v>0</v>
      </c>
      <c r="BB118" s="161"/>
      <c r="BC118" s="161"/>
      <c r="BD118" s="161"/>
      <c r="BE118" s="161"/>
      <c r="BF118" s="161">
        <f t="shared" si="91"/>
        <v>0</v>
      </c>
      <c r="BG118" s="161"/>
      <c r="BH118" s="161"/>
      <c r="BI118" s="161"/>
      <c r="BJ118" s="161"/>
      <c r="BK118" s="162">
        <f t="shared" si="92"/>
        <v>0</v>
      </c>
      <c r="BL118" s="162"/>
      <c r="BM118" s="162"/>
      <c r="BN118" s="162"/>
      <c r="BO118" s="162"/>
      <c r="BP118" s="162"/>
      <c r="BQ118" s="162"/>
      <c r="BR118" s="162"/>
      <c r="BS118" s="162"/>
      <c r="BT118" s="162"/>
      <c r="BU118" s="161">
        <f t="shared" si="93"/>
        <v>0</v>
      </c>
      <c r="BV118" s="161"/>
      <c r="BW118" s="161"/>
      <c r="BX118" s="161"/>
      <c r="BY118" s="161"/>
      <c r="BZ118" s="162">
        <f t="shared" si="94"/>
        <v>0</v>
      </c>
      <c r="CA118" s="162"/>
      <c r="CB118" s="162"/>
      <c r="CC118" s="162"/>
      <c r="CD118" s="162"/>
      <c r="CE118" s="161">
        <f t="shared" si="95"/>
        <v>0</v>
      </c>
      <c r="CF118" s="161"/>
      <c r="CG118" s="161"/>
      <c r="CH118" s="161"/>
      <c r="CI118" s="161"/>
      <c r="CJ118" s="161">
        <f t="shared" si="96"/>
        <v>0</v>
      </c>
      <c r="CK118" s="161"/>
      <c r="CL118" s="161"/>
      <c r="CM118" s="161"/>
      <c r="CN118" s="161"/>
      <c r="CO118" s="162"/>
      <c r="CP118" s="162"/>
      <c r="CQ118" s="162"/>
      <c r="CR118" s="162"/>
      <c r="CS118" s="162"/>
      <c r="CT118" s="161">
        <f t="shared" si="97"/>
        <v>0</v>
      </c>
      <c r="CU118" s="161"/>
      <c r="CV118" s="161"/>
      <c r="CW118" s="161"/>
      <c r="CX118" s="161"/>
      <c r="CY118" s="162">
        <f t="shared" si="98"/>
        <v>0</v>
      </c>
      <c r="CZ118" s="162"/>
      <c r="DA118" s="162"/>
      <c r="DB118" s="162"/>
      <c r="DC118" s="162"/>
      <c r="DD118" s="162"/>
      <c r="DE118" s="162"/>
      <c r="DF118" s="162"/>
      <c r="DG118" s="162"/>
      <c r="DH118" s="162"/>
      <c r="DI118" s="161">
        <f t="shared" si="82"/>
        <v>0</v>
      </c>
      <c r="DJ118" s="161"/>
      <c r="DK118" s="161"/>
      <c r="DL118" s="161"/>
      <c r="DM118" s="161"/>
      <c r="DN118" s="162">
        <f t="shared" si="99"/>
        <v>0</v>
      </c>
      <c r="DO118" s="162"/>
      <c r="DP118" s="162"/>
      <c r="DQ118" s="162"/>
      <c r="DR118" s="162"/>
    </row>
    <row r="119" spans="1:122" hidden="1">
      <c r="A119" s="126" t="s">
        <v>121</v>
      </c>
      <c r="B119" s="14">
        <v>6908</v>
      </c>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12"/>
      <c r="AD119" s="12" t="s">
        <v>425</v>
      </c>
      <c r="AE119" s="12"/>
      <c r="AF119" s="12"/>
      <c r="AG119" s="162">
        <f t="shared" si="100"/>
        <v>0</v>
      </c>
      <c r="AH119" s="162"/>
      <c r="AI119" s="153"/>
      <c r="AJ119" s="153"/>
      <c r="AK119" s="153"/>
      <c r="AL119" s="153"/>
      <c r="AM119" s="153"/>
      <c r="AN119" s="153"/>
      <c r="AO119" s="153"/>
      <c r="AP119" s="162"/>
      <c r="AQ119" s="161">
        <f t="shared" si="101"/>
        <v>0</v>
      </c>
      <c r="AR119" s="155"/>
      <c r="AS119" s="155"/>
      <c r="AT119" s="155"/>
      <c r="AU119" s="155"/>
      <c r="AV119" s="162">
        <f t="shared" si="102"/>
        <v>0</v>
      </c>
      <c r="AW119" s="153"/>
      <c r="AX119" s="153"/>
      <c r="AY119" s="153"/>
      <c r="AZ119" s="153"/>
      <c r="BA119" s="161">
        <f t="shared" si="103"/>
        <v>0</v>
      </c>
      <c r="BB119" s="155"/>
      <c r="BC119" s="155"/>
      <c r="BD119" s="155"/>
      <c r="BE119" s="155"/>
      <c r="BF119" s="161">
        <f t="shared" si="91"/>
        <v>0</v>
      </c>
      <c r="BG119" s="155"/>
      <c r="BH119" s="155"/>
      <c r="BI119" s="155"/>
      <c r="BJ119" s="155"/>
      <c r="BK119" s="162">
        <f t="shared" si="92"/>
        <v>0</v>
      </c>
      <c r="BL119" s="162"/>
      <c r="BM119" s="153"/>
      <c r="BN119" s="153"/>
      <c r="BO119" s="153"/>
      <c r="BP119" s="153"/>
      <c r="BQ119" s="153"/>
      <c r="BR119" s="153"/>
      <c r="BS119" s="153"/>
      <c r="BT119" s="162"/>
      <c r="BU119" s="161">
        <f t="shared" si="93"/>
        <v>0</v>
      </c>
      <c r="BV119" s="155"/>
      <c r="BW119" s="155"/>
      <c r="BX119" s="155"/>
      <c r="BY119" s="155"/>
      <c r="BZ119" s="162">
        <f t="shared" si="94"/>
        <v>0</v>
      </c>
      <c r="CA119" s="153"/>
      <c r="CB119" s="153"/>
      <c r="CC119" s="153"/>
      <c r="CD119" s="153"/>
      <c r="CE119" s="161">
        <f t="shared" si="95"/>
        <v>0</v>
      </c>
      <c r="CF119" s="155"/>
      <c r="CG119" s="155"/>
      <c r="CH119" s="155"/>
      <c r="CI119" s="155"/>
      <c r="CJ119" s="161">
        <f t="shared" si="96"/>
        <v>0</v>
      </c>
      <c r="CK119" s="155"/>
      <c r="CL119" s="155"/>
      <c r="CM119" s="155"/>
      <c r="CN119" s="155"/>
      <c r="CO119" s="162"/>
      <c r="CP119" s="153"/>
      <c r="CQ119" s="153"/>
      <c r="CR119" s="153"/>
      <c r="CS119" s="162"/>
      <c r="CT119" s="161">
        <f t="shared" si="97"/>
        <v>0</v>
      </c>
      <c r="CU119" s="155"/>
      <c r="CV119" s="155"/>
      <c r="CW119" s="155"/>
      <c r="CX119" s="155"/>
      <c r="CY119" s="162">
        <f t="shared" si="98"/>
        <v>0</v>
      </c>
      <c r="CZ119" s="153"/>
      <c r="DA119" s="153"/>
      <c r="DB119" s="153"/>
      <c r="DC119" s="153"/>
      <c r="DD119" s="162"/>
      <c r="DE119" s="153"/>
      <c r="DF119" s="153"/>
      <c r="DG119" s="153"/>
      <c r="DH119" s="162"/>
      <c r="DI119" s="161">
        <f t="shared" si="82"/>
        <v>0</v>
      </c>
      <c r="DJ119" s="155"/>
      <c r="DK119" s="155"/>
      <c r="DL119" s="155"/>
      <c r="DM119" s="155"/>
      <c r="DN119" s="162">
        <f t="shared" si="99"/>
        <v>0</v>
      </c>
      <c r="DO119" s="153"/>
      <c r="DP119" s="153"/>
      <c r="DQ119" s="153"/>
      <c r="DR119" s="153"/>
    </row>
    <row r="120" spans="1:122" ht="95.25" customHeight="1">
      <c r="A120" s="113" t="s">
        <v>367</v>
      </c>
      <c r="B120" s="14">
        <v>7000</v>
      </c>
      <c r="C120" s="95" t="s">
        <v>387</v>
      </c>
      <c r="D120" s="93" t="s">
        <v>387</v>
      </c>
      <c r="E120" s="93" t="s">
        <v>387</v>
      </c>
      <c r="F120" s="93" t="s">
        <v>387</v>
      </c>
      <c r="G120" s="93" t="s">
        <v>387</v>
      </c>
      <c r="H120" s="93" t="s">
        <v>387</v>
      </c>
      <c r="I120" s="93" t="s">
        <v>387</v>
      </c>
      <c r="J120" s="93" t="s">
        <v>387</v>
      </c>
      <c r="K120" s="93" t="s">
        <v>387</v>
      </c>
      <c r="L120" s="93" t="s">
        <v>387</v>
      </c>
      <c r="M120" s="93" t="s">
        <v>387</v>
      </c>
      <c r="N120" s="93" t="s">
        <v>387</v>
      </c>
      <c r="O120" s="93" t="s">
        <v>387</v>
      </c>
      <c r="P120" s="93" t="s">
        <v>387</v>
      </c>
      <c r="Q120" s="94" t="s">
        <v>387</v>
      </c>
      <c r="R120" s="94" t="s">
        <v>387</v>
      </c>
      <c r="S120" s="94" t="s">
        <v>387</v>
      </c>
      <c r="T120" s="94" t="s">
        <v>387</v>
      </c>
      <c r="U120" s="94" t="s">
        <v>387</v>
      </c>
      <c r="V120" s="94" t="s">
        <v>387</v>
      </c>
      <c r="W120" s="94" t="s">
        <v>387</v>
      </c>
      <c r="X120" s="93" t="s">
        <v>387</v>
      </c>
      <c r="Y120" s="93" t="s">
        <v>387</v>
      </c>
      <c r="Z120" s="93" t="s">
        <v>387</v>
      </c>
      <c r="AA120" s="93" t="s">
        <v>387</v>
      </c>
      <c r="AB120" s="93" t="s">
        <v>387</v>
      </c>
      <c r="AC120" s="8" t="s">
        <v>387</v>
      </c>
      <c r="AD120" s="8" t="s">
        <v>387</v>
      </c>
      <c r="AE120" s="8"/>
      <c r="AF120" s="8"/>
      <c r="AG120" s="162">
        <f t="shared" si="100"/>
        <v>0</v>
      </c>
      <c r="AH120" s="162"/>
      <c r="AI120" s="153"/>
      <c r="AJ120" s="153"/>
      <c r="AK120" s="153"/>
      <c r="AL120" s="153"/>
      <c r="AM120" s="153"/>
      <c r="AN120" s="153"/>
      <c r="AO120" s="153"/>
      <c r="AP120" s="162"/>
      <c r="AQ120" s="161">
        <f t="shared" si="101"/>
        <v>0</v>
      </c>
      <c r="AR120" s="155"/>
      <c r="AS120" s="155"/>
      <c r="AT120" s="155"/>
      <c r="AU120" s="155"/>
      <c r="AV120" s="162">
        <f t="shared" si="102"/>
        <v>0</v>
      </c>
      <c r="AW120" s="153"/>
      <c r="AX120" s="153"/>
      <c r="AY120" s="153"/>
      <c r="AZ120" s="153"/>
      <c r="BA120" s="161">
        <f t="shared" si="103"/>
        <v>0</v>
      </c>
      <c r="BB120" s="155"/>
      <c r="BC120" s="155"/>
      <c r="BD120" s="155"/>
      <c r="BE120" s="155"/>
      <c r="BF120" s="161">
        <f t="shared" si="91"/>
        <v>0</v>
      </c>
      <c r="BG120" s="155"/>
      <c r="BH120" s="155"/>
      <c r="BI120" s="155"/>
      <c r="BJ120" s="155"/>
      <c r="BK120" s="162">
        <f t="shared" si="92"/>
        <v>0</v>
      </c>
      <c r="BL120" s="162"/>
      <c r="BM120" s="153"/>
      <c r="BN120" s="153"/>
      <c r="BO120" s="153"/>
      <c r="BP120" s="153"/>
      <c r="BQ120" s="153"/>
      <c r="BR120" s="153"/>
      <c r="BS120" s="153"/>
      <c r="BT120" s="162"/>
      <c r="BU120" s="161">
        <f t="shared" si="93"/>
        <v>0</v>
      </c>
      <c r="BV120" s="155"/>
      <c r="BW120" s="155"/>
      <c r="BX120" s="155"/>
      <c r="BY120" s="155"/>
      <c r="BZ120" s="162">
        <f t="shared" si="94"/>
        <v>0</v>
      </c>
      <c r="CA120" s="153"/>
      <c r="CB120" s="153"/>
      <c r="CC120" s="153"/>
      <c r="CD120" s="153"/>
      <c r="CE120" s="161">
        <f t="shared" si="95"/>
        <v>0</v>
      </c>
      <c r="CF120" s="155"/>
      <c r="CG120" s="155"/>
      <c r="CH120" s="155"/>
      <c r="CI120" s="155"/>
      <c r="CJ120" s="161">
        <f t="shared" si="96"/>
        <v>0</v>
      </c>
      <c r="CK120" s="155"/>
      <c r="CL120" s="155"/>
      <c r="CM120" s="155"/>
      <c r="CN120" s="155"/>
      <c r="CO120" s="162"/>
      <c r="CP120" s="153"/>
      <c r="CQ120" s="153"/>
      <c r="CR120" s="153"/>
      <c r="CS120" s="162"/>
      <c r="CT120" s="161">
        <f t="shared" si="97"/>
        <v>0</v>
      </c>
      <c r="CU120" s="155"/>
      <c r="CV120" s="155"/>
      <c r="CW120" s="155"/>
      <c r="CX120" s="155"/>
      <c r="CY120" s="162">
        <f t="shared" si="98"/>
        <v>0</v>
      </c>
      <c r="CZ120" s="153"/>
      <c r="DA120" s="153"/>
      <c r="DB120" s="153"/>
      <c r="DC120" s="153"/>
      <c r="DD120" s="162"/>
      <c r="DE120" s="153"/>
      <c r="DF120" s="153"/>
      <c r="DG120" s="153"/>
      <c r="DH120" s="162"/>
      <c r="DI120" s="161">
        <f t="shared" si="82"/>
        <v>0</v>
      </c>
      <c r="DJ120" s="155"/>
      <c r="DK120" s="155"/>
      <c r="DL120" s="155"/>
      <c r="DM120" s="155"/>
      <c r="DN120" s="162">
        <f t="shared" si="99"/>
        <v>0</v>
      </c>
      <c r="DO120" s="153"/>
      <c r="DP120" s="153"/>
      <c r="DQ120" s="153"/>
      <c r="DR120" s="153"/>
    </row>
    <row r="121" spans="1:122" hidden="1">
      <c r="A121" s="114" t="s">
        <v>92</v>
      </c>
      <c r="B121" s="15"/>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16"/>
      <c r="AD121" s="16"/>
      <c r="AE121" s="16"/>
      <c r="AF121" s="16"/>
      <c r="AG121" s="162">
        <f t="shared" si="100"/>
        <v>0</v>
      </c>
      <c r="AH121" s="165"/>
      <c r="AI121" s="160"/>
      <c r="AJ121" s="160"/>
      <c r="AK121" s="160"/>
      <c r="AL121" s="160"/>
      <c r="AM121" s="160"/>
      <c r="AN121" s="160"/>
      <c r="AO121" s="160"/>
      <c r="AP121" s="165"/>
      <c r="AQ121" s="161">
        <f t="shared" si="101"/>
        <v>0</v>
      </c>
      <c r="AR121" s="159"/>
      <c r="AS121" s="159"/>
      <c r="AT121" s="159"/>
      <c r="AU121" s="159"/>
      <c r="AV121" s="162">
        <f t="shared" si="102"/>
        <v>0</v>
      </c>
      <c r="AW121" s="160"/>
      <c r="AX121" s="160"/>
      <c r="AY121" s="160"/>
      <c r="AZ121" s="160"/>
      <c r="BA121" s="161">
        <f t="shared" si="103"/>
        <v>0</v>
      </c>
      <c r="BB121" s="159"/>
      <c r="BC121" s="159"/>
      <c r="BD121" s="159"/>
      <c r="BE121" s="159"/>
      <c r="BF121" s="161">
        <f t="shared" si="91"/>
        <v>0</v>
      </c>
      <c r="BG121" s="159"/>
      <c r="BH121" s="159"/>
      <c r="BI121" s="159"/>
      <c r="BJ121" s="159"/>
      <c r="BK121" s="162">
        <f t="shared" si="92"/>
        <v>0</v>
      </c>
      <c r="BL121" s="165"/>
      <c r="BM121" s="160"/>
      <c r="BN121" s="160"/>
      <c r="BO121" s="160"/>
      <c r="BP121" s="160"/>
      <c r="BQ121" s="160"/>
      <c r="BR121" s="160"/>
      <c r="BS121" s="160"/>
      <c r="BT121" s="165"/>
      <c r="BU121" s="161">
        <f t="shared" si="93"/>
        <v>0</v>
      </c>
      <c r="BV121" s="159"/>
      <c r="BW121" s="159"/>
      <c r="BX121" s="159"/>
      <c r="BY121" s="159"/>
      <c r="BZ121" s="162">
        <f t="shared" si="94"/>
        <v>0</v>
      </c>
      <c r="CA121" s="160"/>
      <c r="CB121" s="160"/>
      <c r="CC121" s="160"/>
      <c r="CD121" s="160"/>
      <c r="CE121" s="161">
        <f t="shared" si="95"/>
        <v>0</v>
      </c>
      <c r="CF121" s="159"/>
      <c r="CG121" s="159"/>
      <c r="CH121" s="159"/>
      <c r="CI121" s="159"/>
      <c r="CJ121" s="161">
        <f t="shared" si="96"/>
        <v>0</v>
      </c>
      <c r="CK121" s="159"/>
      <c r="CL121" s="159"/>
      <c r="CM121" s="159"/>
      <c r="CN121" s="159"/>
      <c r="CO121" s="165"/>
      <c r="CP121" s="160"/>
      <c r="CQ121" s="160"/>
      <c r="CR121" s="160"/>
      <c r="CS121" s="165"/>
      <c r="CT121" s="161">
        <f t="shared" si="97"/>
        <v>0</v>
      </c>
      <c r="CU121" s="159"/>
      <c r="CV121" s="159"/>
      <c r="CW121" s="159"/>
      <c r="CX121" s="159"/>
      <c r="CY121" s="162">
        <f t="shared" si="98"/>
        <v>0</v>
      </c>
      <c r="CZ121" s="160"/>
      <c r="DA121" s="160"/>
      <c r="DB121" s="160"/>
      <c r="DC121" s="160"/>
      <c r="DD121" s="165"/>
      <c r="DE121" s="160"/>
      <c r="DF121" s="160"/>
      <c r="DG121" s="160"/>
      <c r="DH121" s="165"/>
      <c r="DI121" s="161">
        <f t="shared" si="82"/>
        <v>0</v>
      </c>
      <c r="DJ121" s="159"/>
      <c r="DK121" s="159"/>
      <c r="DL121" s="159"/>
      <c r="DM121" s="159"/>
      <c r="DN121" s="162">
        <f t="shared" si="99"/>
        <v>0</v>
      </c>
      <c r="DO121" s="160"/>
      <c r="DP121" s="160"/>
      <c r="DQ121" s="160"/>
      <c r="DR121" s="160"/>
    </row>
    <row r="122" spans="1:122" hidden="1">
      <c r="A122" s="115" t="s">
        <v>93</v>
      </c>
      <c r="B122" s="17"/>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18"/>
      <c r="AD122" s="18"/>
      <c r="AE122" s="18"/>
      <c r="AF122" s="18"/>
      <c r="AG122" s="162">
        <f t="shared" si="100"/>
        <v>0</v>
      </c>
      <c r="AH122" s="162"/>
      <c r="AI122" s="162"/>
      <c r="AJ122" s="162"/>
      <c r="AK122" s="162"/>
      <c r="AL122" s="162"/>
      <c r="AM122" s="162"/>
      <c r="AN122" s="162"/>
      <c r="AO122" s="162"/>
      <c r="AP122" s="162"/>
      <c r="AQ122" s="161">
        <f t="shared" si="101"/>
        <v>0</v>
      </c>
      <c r="AR122" s="161"/>
      <c r="AS122" s="161"/>
      <c r="AT122" s="161"/>
      <c r="AU122" s="161"/>
      <c r="AV122" s="162">
        <f t="shared" si="102"/>
        <v>0</v>
      </c>
      <c r="AW122" s="162"/>
      <c r="AX122" s="162"/>
      <c r="AY122" s="162"/>
      <c r="AZ122" s="162"/>
      <c r="BA122" s="161">
        <f t="shared" si="103"/>
        <v>0</v>
      </c>
      <c r="BB122" s="161"/>
      <c r="BC122" s="161"/>
      <c r="BD122" s="161"/>
      <c r="BE122" s="161"/>
      <c r="BF122" s="161">
        <f t="shared" si="91"/>
        <v>0</v>
      </c>
      <c r="BG122" s="161"/>
      <c r="BH122" s="161"/>
      <c r="BI122" s="161"/>
      <c r="BJ122" s="161"/>
      <c r="BK122" s="162">
        <f t="shared" si="92"/>
        <v>0</v>
      </c>
      <c r="BL122" s="162"/>
      <c r="BM122" s="162"/>
      <c r="BN122" s="162"/>
      <c r="BO122" s="162"/>
      <c r="BP122" s="162"/>
      <c r="BQ122" s="162"/>
      <c r="BR122" s="162"/>
      <c r="BS122" s="162"/>
      <c r="BT122" s="162"/>
      <c r="BU122" s="161">
        <f t="shared" si="93"/>
        <v>0</v>
      </c>
      <c r="BV122" s="161"/>
      <c r="BW122" s="161"/>
      <c r="BX122" s="161"/>
      <c r="BY122" s="161"/>
      <c r="BZ122" s="162">
        <f t="shared" si="94"/>
        <v>0</v>
      </c>
      <c r="CA122" s="162"/>
      <c r="CB122" s="162"/>
      <c r="CC122" s="162"/>
      <c r="CD122" s="162"/>
      <c r="CE122" s="161">
        <f t="shared" si="95"/>
        <v>0</v>
      </c>
      <c r="CF122" s="161"/>
      <c r="CG122" s="161"/>
      <c r="CH122" s="161"/>
      <c r="CI122" s="161"/>
      <c r="CJ122" s="161">
        <f t="shared" si="96"/>
        <v>0</v>
      </c>
      <c r="CK122" s="161"/>
      <c r="CL122" s="161"/>
      <c r="CM122" s="161"/>
      <c r="CN122" s="161"/>
      <c r="CO122" s="162"/>
      <c r="CP122" s="162"/>
      <c r="CQ122" s="162"/>
      <c r="CR122" s="162"/>
      <c r="CS122" s="162"/>
      <c r="CT122" s="161">
        <f t="shared" si="97"/>
        <v>0</v>
      </c>
      <c r="CU122" s="161"/>
      <c r="CV122" s="161"/>
      <c r="CW122" s="161"/>
      <c r="CX122" s="161"/>
      <c r="CY122" s="162">
        <f t="shared" si="98"/>
        <v>0</v>
      </c>
      <c r="CZ122" s="162"/>
      <c r="DA122" s="162"/>
      <c r="DB122" s="162"/>
      <c r="DC122" s="162"/>
      <c r="DD122" s="162"/>
      <c r="DE122" s="162"/>
      <c r="DF122" s="162"/>
      <c r="DG122" s="162"/>
      <c r="DH122" s="162"/>
      <c r="DI122" s="161">
        <f t="shared" si="82"/>
        <v>0</v>
      </c>
      <c r="DJ122" s="161"/>
      <c r="DK122" s="161"/>
      <c r="DL122" s="161"/>
      <c r="DM122" s="161"/>
      <c r="DN122" s="162">
        <f t="shared" si="99"/>
        <v>0</v>
      </c>
      <c r="DO122" s="162"/>
      <c r="DP122" s="162"/>
      <c r="DQ122" s="162"/>
      <c r="DR122" s="162"/>
    </row>
    <row r="123" spans="1:122" hidden="1">
      <c r="A123" s="113" t="s">
        <v>93</v>
      </c>
      <c r="B123" s="14"/>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12"/>
      <c r="AD123" s="12"/>
      <c r="AE123" s="12"/>
      <c r="AF123" s="12"/>
      <c r="AG123" s="162">
        <f t="shared" si="100"/>
        <v>0</v>
      </c>
      <c r="AH123" s="162"/>
      <c r="AI123" s="153"/>
      <c r="AJ123" s="153"/>
      <c r="AK123" s="153"/>
      <c r="AL123" s="153"/>
      <c r="AM123" s="153"/>
      <c r="AN123" s="153"/>
      <c r="AO123" s="153"/>
      <c r="AP123" s="162"/>
      <c r="AQ123" s="161">
        <f t="shared" si="101"/>
        <v>0</v>
      </c>
      <c r="AR123" s="155"/>
      <c r="AS123" s="155"/>
      <c r="AT123" s="155"/>
      <c r="AU123" s="155"/>
      <c r="AV123" s="162">
        <f t="shared" si="102"/>
        <v>0</v>
      </c>
      <c r="AW123" s="153"/>
      <c r="AX123" s="153"/>
      <c r="AY123" s="153"/>
      <c r="AZ123" s="153"/>
      <c r="BA123" s="161">
        <f t="shared" si="103"/>
        <v>0</v>
      </c>
      <c r="BB123" s="155"/>
      <c r="BC123" s="155"/>
      <c r="BD123" s="155"/>
      <c r="BE123" s="155"/>
      <c r="BF123" s="161">
        <f t="shared" si="91"/>
        <v>0</v>
      </c>
      <c r="BG123" s="155"/>
      <c r="BH123" s="155"/>
      <c r="BI123" s="155"/>
      <c r="BJ123" s="155"/>
      <c r="BK123" s="162">
        <f t="shared" si="92"/>
        <v>0</v>
      </c>
      <c r="BL123" s="162"/>
      <c r="BM123" s="153"/>
      <c r="BN123" s="153"/>
      <c r="BO123" s="153"/>
      <c r="BP123" s="153"/>
      <c r="BQ123" s="153"/>
      <c r="BR123" s="153"/>
      <c r="BS123" s="153"/>
      <c r="BT123" s="162"/>
      <c r="BU123" s="161">
        <f t="shared" si="93"/>
        <v>0</v>
      </c>
      <c r="BV123" s="155"/>
      <c r="BW123" s="155"/>
      <c r="BX123" s="155"/>
      <c r="BY123" s="155"/>
      <c r="BZ123" s="162">
        <f t="shared" si="94"/>
        <v>0</v>
      </c>
      <c r="CA123" s="153"/>
      <c r="CB123" s="153"/>
      <c r="CC123" s="153"/>
      <c r="CD123" s="153"/>
      <c r="CE123" s="161">
        <f t="shared" si="95"/>
        <v>0</v>
      </c>
      <c r="CF123" s="155"/>
      <c r="CG123" s="155"/>
      <c r="CH123" s="155"/>
      <c r="CI123" s="155"/>
      <c r="CJ123" s="161">
        <f t="shared" si="96"/>
        <v>0</v>
      </c>
      <c r="CK123" s="155"/>
      <c r="CL123" s="155"/>
      <c r="CM123" s="155"/>
      <c r="CN123" s="155"/>
      <c r="CO123" s="162"/>
      <c r="CP123" s="153"/>
      <c r="CQ123" s="153"/>
      <c r="CR123" s="153"/>
      <c r="CS123" s="162"/>
      <c r="CT123" s="161">
        <f t="shared" si="97"/>
        <v>0</v>
      </c>
      <c r="CU123" s="155"/>
      <c r="CV123" s="155"/>
      <c r="CW123" s="155"/>
      <c r="CX123" s="155"/>
      <c r="CY123" s="162">
        <f t="shared" si="98"/>
        <v>0</v>
      </c>
      <c r="CZ123" s="153"/>
      <c r="DA123" s="153"/>
      <c r="DB123" s="153"/>
      <c r="DC123" s="153"/>
      <c r="DD123" s="162"/>
      <c r="DE123" s="153"/>
      <c r="DF123" s="153"/>
      <c r="DG123" s="153"/>
      <c r="DH123" s="162"/>
      <c r="DI123" s="161">
        <f t="shared" si="82"/>
        <v>0</v>
      </c>
      <c r="DJ123" s="155"/>
      <c r="DK123" s="155"/>
      <c r="DL123" s="155"/>
      <c r="DM123" s="155"/>
      <c r="DN123" s="162">
        <f t="shared" si="99"/>
        <v>0</v>
      </c>
      <c r="DO123" s="153"/>
      <c r="DP123" s="153"/>
      <c r="DQ123" s="153"/>
      <c r="DR123" s="153"/>
    </row>
    <row r="124" spans="1:122" ht="83.25" customHeight="1">
      <c r="A124" s="127" t="s">
        <v>47</v>
      </c>
      <c r="B124" s="14">
        <v>7100</v>
      </c>
      <c r="C124" s="66"/>
      <c r="D124" s="66"/>
      <c r="E124" s="66"/>
      <c r="F124" s="66"/>
      <c r="G124" s="66"/>
      <c r="H124" s="66"/>
      <c r="I124" s="66"/>
      <c r="J124" s="66"/>
      <c r="K124" s="66"/>
      <c r="L124" s="66"/>
      <c r="M124" s="66"/>
      <c r="N124" s="66"/>
      <c r="O124" s="66"/>
      <c r="P124" s="66"/>
      <c r="Q124" s="59"/>
      <c r="R124" s="59"/>
      <c r="S124" s="59"/>
      <c r="T124" s="59"/>
      <c r="U124" s="59"/>
      <c r="V124" s="59"/>
      <c r="W124" s="59"/>
      <c r="X124" s="66"/>
      <c r="Y124" s="66"/>
      <c r="Z124" s="66"/>
      <c r="AA124" s="66"/>
      <c r="AB124" s="66"/>
      <c r="AC124" s="12"/>
      <c r="AD124" s="12"/>
      <c r="AE124" s="12"/>
      <c r="AF124" s="12"/>
      <c r="AG124" s="162">
        <f t="shared" si="100"/>
        <v>0</v>
      </c>
      <c r="AH124" s="162"/>
      <c r="AI124" s="153"/>
      <c r="AJ124" s="153"/>
      <c r="AK124" s="153"/>
      <c r="AL124" s="153"/>
      <c r="AM124" s="153"/>
      <c r="AN124" s="153"/>
      <c r="AO124" s="153"/>
      <c r="AP124" s="162"/>
      <c r="AQ124" s="161">
        <f t="shared" si="101"/>
        <v>0</v>
      </c>
      <c r="AR124" s="155"/>
      <c r="AS124" s="155"/>
      <c r="AT124" s="155"/>
      <c r="AU124" s="155"/>
      <c r="AV124" s="162">
        <f t="shared" si="102"/>
        <v>0</v>
      </c>
      <c r="AW124" s="153"/>
      <c r="AX124" s="153"/>
      <c r="AY124" s="153"/>
      <c r="AZ124" s="153"/>
      <c r="BA124" s="161">
        <f t="shared" si="103"/>
        <v>0</v>
      </c>
      <c r="BB124" s="155"/>
      <c r="BC124" s="155"/>
      <c r="BD124" s="155"/>
      <c r="BE124" s="155"/>
      <c r="BF124" s="161">
        <f t="shared" si="91"/>
        <v>0</v>
      </c>
      <c r="BG124" s="155"/>
      <c r="BH124" s="155"/>
      <c r="BI124" s="155"/>
      <c r="BJ124" s="155"/>
      <c r="BK124" s="162">
        <f t="shared" si="92"/>
        <v>0</v>
      </c>
      <c r="BL124" s="162"/>
      <c r="BM124" s="153"/>
      <c r="BN124" s="153"/>
      <c r="BO124" s="153"/>
      <c r="BP124" s="153"/>
      <c r="BQ124" s="153"/>
      <c r="BR124" s="153"/>
      <c r="BS124" s="153"/>
      <c r="BT124" s="162"/>
      <c r="BU124" s="161">
        <f t="shared" si="93"/>
        <v>0</v>
      </c>
      <c r="BV124" s="155"/>
      <c r="BW124" s="155"/>
      <c r="BX124" s="155"/>
      <c r="BY124" s="155"/>
      <c r="BZ124" s="162">
        <f t="shared" si="94"/>
        <v>0</v>
      </c>
      <c r="CA124" s="153"/>
      <c r="CB124" s="153"/>
      <c r="CC124" s="153"/>
      <c r="CD124" s="153"/>
      <c r="CE124" s="161">
        <f t="shared" si="95"/>
        <v>0</v>
      </c>
      <c r="CF124" s="155"/>
      <c r="CG124" s="155"/>
      <c r="CH124" s="155"/>
      <c r="CI124" s="155"/>
      <c r="CJ124" s="161">
        <f t="shared" si="96"/>
        <v>0</v>
      </c>
      <c r="CK124" s="155"/>
      <c r="CL124" s="155"/>
      <c r="CM124" s="155"/>
      <c r="CN124" s="155"/>
      <c r="CO124" s="162"/>
      <c r="CP124" s="153"/>
      <c r="CQ124" s="153"/>
      <c r="CR124" s="153"/>
      <c r="CS124" s="162"/>
      <c r="CT124" s="161">
        <f t="shared" si="97"/>
        <v>0</v>
      </c>
      <c r="CU124" s="155"/>
      <c r="CV124" s="155"/>
      <c r="CW124" s="155"/>
      <c r="CX124" s="155"/>
      <c r="CY124" s="162">
        <f t="shared" si="98"/>
        <v>0</v>
      </c>
      <c r="CZ124" s="153"/>
      <c r="DA124" s="153"/>
      <c r="DB124" s="153"/>
      <c r="DC124" s="153"/>
      <c r="DD124" s="162"/>
      <c r="DE124" s="153"/>
      <c r="DF124" s="153"/>
      <c r="DG124" s="153"/>
      <c r="DH124" s="162"/>
      <c r="DI124" s="161">
        <f t="shared" si="82"/>
        <v>0</v>
      </c>
      <c r="DJ124" s="155"/>
      <c r="DK124" s="155"/>
      <c r="DL124" s="155"/>
      <c r="DM124" s="155"/>
      <c r="DN124" s="162">
        <f t="shared" si="99"/>
        <v>0</v>
      </c>
      <c r="DO124" s="153"/>
      <c r="DP124" s="153"/>
      <c r="DQ124" s="153"/>
      <c r="DR124" s="153"/>
    </row>
    <row r="125" spans="1:122" ht="36" hidden="1">
      <c r="A125" s="127" t="s">
        <v>48</v>
      </c>
      <c r="B125" s="14">
        <v>7101</v>
      </c>
      <c r="C125" s="66"/>
      <c r="D125" s="66"/>
      <c r="E125" s="66"/>
      <c r="F125" s="66"/>
      <c r="G125" s="66"/>
      <c r="H125" s="66"/>
      <c r="I125" s="66"/>
      <c r="J125" s="66"/>
      <c r="K125" s="66"/>
      <c r="L125" s="66"/>
      <c r="M125" s="66"/>
      <c r="N125" s="66"/>
      <c r="O125" s="66"/>
      <c r="P125" s="66"/>
      <c r="Q125" s="59"/>
      <c r="R125" s="59"/>
      <c r="S125" s="59"/>
      <c r="T125" s="59"/>
      <c r="U125" s="59"/>
      <c r="V125" s="59"/>
      <c r="W125" s="59"/>
      <c r="X125" s="66"/>
      <c r="Y125" s="66"/>
      <c r="Z125" s="66"/>
      <c r="AA125" s="66"/>
      <c r="AB125" s="66"/>
      <c r="AC125" s="12"/>
      <c r="AD125" s="1"/>
      <c r="AE125" s="12"/>
      <c r="AF125" s="12"/>
      <c r="AG125" s="162">
        <f t="shared" si="100"/>
        <v>0</v>
      </c>
      <c r="AH125" s="162"/>
      <c r="AI125" s="153"/>
      <c r="AJ125" s="153"/>
      <c r="AK125" s="153"/>
      <c r="AL125" s="153"/>
      <c r="AM125" s="153"/>
      <c r="AN125" s="153"/>
      <c r="AO125" s="153"/>
      <c r="AP125" s="162"/>
      <c r="AQ125" s="161">
        <f t="shared" si="101"/>
        <v>0</v>
      </c>
      <c r="AR125" s="155"/>
      <c r="AS125" s="155"/>
      <c r="AT125" s="155"/>
      <c r="AU125" s="155"/>
      <c r="AV125" s="162">
        <f t="shared" si="102"/>
        <v>0</v>
      </c>
      <c r="AW125" s="153"/>
      <c r="AX125" s="153"/>
      <c r="AY125" s="153"/>
      <c r="AZ125" s="153"/>
      <c r="BA125" s="161">
        <f t="shared" si="103"/>
        <v>0</v>
      </c>
      <c r="BB125" s="155"/>
      <c r="BC125" s="155"/>
      <c r="BD125" s="155"/>
      <c r="BE125" s="155"/>
      <c r="BF125" s="161">
        <f t="shared" si="91"/>
        <v>0</v>
      </c>
      <c r="BG125" s="155"/>
      <c r="BH125" s="155"/>
      <c r="BI125" s="155"/>
      <c r="BJ125" s="155"/>
      <c r="BK125" s="162">
        <f t="shared" si="92"/>
        <v>0</v>
      </c>
      <c r="BL125" s="162"/>
      <c r="BM125" s="153"/>
      <c r="BN125" s="153"/>
      <c r="BO125" s="153"/>
      <c r="BP125" s="153"/>
      <c r="BQ125" s="153"/>
      <c r="BR125" s="153"/>
      <c r="BS125" s="153"/>
      <c r="BT125" s="162"/>
      <c r="BU125" s="161">
        <f t="shared" si="93"/>
        <v>0</v>
      </c>
      <c r="BV125" s="155"/>
      <c r="BW125" s="155"/>
      <c r="BX125" s="155"/>
      <c r="BY125" s="155"/>
      <c r="BZ125" s="162">
        <f t="shared" si="94"/>
        <v>0</v>
      </c>
      <c r="CA125" s="153"/>
      <c r="CB125" s="153"/>
      <c r="CC125" s="153"/>
      <c r="CD125" s="153"/>
      <c r="CE125" s="161">
        <f t="shared" si="95"/>
        <v>0</v>
      </c>
      <c r="CF125" s="155"/>
      <c r="CG125" s="155"/>
      <c r="CH125" s="155"/>
      <c r="CI125" s="155"/>
      <c r="CJ125" s="161">
        <f t="shared" si="96"/>
        <v>0</v>
      </c>
      <c r="CK125" s="155"/>
      <c r="CL125" s="155"/>
      <c r="CM125" s="155"/>
      <c r="CN125" s="155"/>
      <c r="CO125" s="162"/>
      <c r="CP125" s="153"/>
      <c r="CQ125" s="153"/>
      <c r="CR125" s="153"/>
      <c r="CS125" s="162"/>
      <c r="CT125" s="161">
        <f t="shared" si="97"/>
        <v>0</v>
      </c>
      <c r="CU125" s="155"/>
      <c r="CV125" s="155"/>
      <c r="CW125" s="155"/>
      <c r="CX125" s="155"/>
      <c r="CY125" s="162">
        <f t="shared" si="98"/>
        <v>0</v>
      </c>
      <c r="CZ125" s="153"/>
      <c r="DA125" s="153"/>
      <c r="DB125" s="153"/>
      <c r="DC125" s="153"/>
      <c r="DD125" s="162"/>
      <c r="DE125" s="153"/>
      <c r="DF125" s="153"/>
      <c r="DG125" s="153"/>
      <c r="DH125" s="162"/>
      <c r="DI125" s="161">
        <f t="shared" si="82"/>
        <v>0</v>
      </c>
      <c r="DJ125" s="155"/>
      <c r="DK125" s="155"/>
      <c r="DL125" s="155"/>
      <c r="DM125" s="155"/>
      <c r="DN125" s="162">
        <f t="shared" si="99"/>
        <v>0</v>
      </c>
      <c r="DO125" s="153"/>
      <c r="DP125" s="153"/>
      <c r="DQ125" s="153"/>
      <c r="DR125" s="153"/>
    </row>
    <row r="126" spans="1:122" ht="84">
      <c r="A126" s="113" t="s">
        <v>368</v>
      </c>
      <c r="B126" s="14">
        <v>7200</v>
      </c>
      <c r="C126" s="95" t="s">
        <v>387</v>
      </c>
      <c r="D126" s="93" t="s">
        <v>387</v>
      </c>
      <c r="E126" s="93" t="s">
        <v>387</v>
      </c>
      <c r="F126" s="93" t="s">
        <v>387</v>
      </c>
      <c r="G126" s="93" t="s">
        <v>387</v>
      </c>
      <c r="H126" s="93" t="s">
        <v>387</v>
      </c>
      <c r="I126" s="93" t="s">
        <v>387</v>
      </c>
      <c r="J126" s="93" t="s">
        <v>387</v>
      </c>
      <c r="K126" s="93" t="s">
        <v>387</v>
      </c>
      <c r="L126" s="93" t="s">
        <v>387</v>
      </c>
      <c r="M126" s="93" t="s">
        <v>387</v>
      </c>
      <c r="N126" s="93" t="s">
        <v>387</v>
      </c>
      <c r="O126" s="93" t="s">
        <v>387</v>
      </c>
      <c r="P126" s="93" t="s">
        <v>387</v>
      </c>
      <c r="Q126" s="94" t="s">
        <v>387</v>
      </c>
      <c r="R126" s="94" t="s">
        <v>387</v>
      </c>
      <c r="S126" s="94" t="s">
        <v>387</v>
      </c>
      <c r="T126" s="94" t="s">
        <v>387</v>
      </c>
      <c r="U126" s="94" t="s">
        <v>387</v>
      </c>
      <c r="V126" s="94" t="s">
        <v>387</v>
      </c>
      <c r="W126" s="94" t="s">
        <v>387</v>
      </c>
      <c r="X126" s="93" t="s">
        <v>387</v>
      </c>
      <c r="Y126" s="93" t="s">
        <v>387</v>
      </c>
      <c r="Z126" s="93" t="s">
        <v>387</v>
      </c>
      <c r="AA126" s="93" t="s">
        <v>387</v>
      </c>
      <c r="AB126" s="93" t="s">
        <v>387</v>
      </c>
      <c r="AC126" s="8" t="s">
        <v>387</v>
      </c>
      <c r="AD126" s="8" t="s">
        <v>387</v>
      </c>
      <c r="AE126" s="8"/>
      <c r="AF126" s="8"/>
      <c r="AG126" s="162">
        <f t="shared" si="100"/>
        <v>0</v>
      </c>
      <c r="AH126" s="162"/>
      <c r="AI126" s="153"/>
      <c r="AJ126" s="153"/>
      <c r="AK126" s="153"/>
      <c r="AL126" s="153"/>
      <c r="AM126" s="153"/>
      <c r="AN126" s="153"/>
      <c r="AO126" s="153"/>
      <c r="AP126" s="162"/>
      <c r="AQ126" s="161">
        <f t="shared" si="101"/>
        <v>0</v>
      </c>
      <c r="AR126" s="155"/>
      <c r="AS126" s="155"/>
      <c r="AT126" s="155"/>
      <c r="AU126" s="155"/>
      <c r="AV126" s="162">
        <f t="shared" si="102"/>
        <v>0</v>
      </c>
      <c r="AW126" s="153"/>
      <c r="AX126" s="153"/>
      <c r="AY126" s="153"/>
      <c r="AZ126" s="153"/>
      <c r="BA126" s="161">
        <f t="shared" si="103"/>
        <v>0</v>
      </c>
      <c r="BB126" s="155"/>
      <c r="BC126" s="155"/>
      <c r="BD126" s="155"/>
      <c r="BE126" s="155"/>
      <c r="BF126" s="161">
        <f t="shared" si="91"/>
        <v>0</v>
      </c>
      <c r="BG126" s="155"/>
      <c r="BH126" s="155"/>
      <c r="BI126" s="155"/>
      <c r="BJ126" s="155"/>
      <c r="BK126" s="162">
        <f t="shared" si="92"/>
        <v>0</v>
      </c>
      <c r="BL126" s="162"/>
      <c r="BM126" s="153"/>
      <c r="BN126" s="153"/>
      <c r="BO126" s="153"/>
      <c r="BP126" s="153"/>
      <c r="BQ126" s="153"/>
      <c r="BR126" s="153"/>
      <c r="BS126" s="153"/>
      <c r="BT126" s="162"/>
      <c r="BU126" s="161">
        <f t="shared" si="93"/>
        <v>0</v>
      </c>
      <c r="BV126" s="155"/>
      <c r="BW126" s="155"/>
      <c r="BX126" s="155"/>
      <c r="BY126" s="155"/>
      <c r="BZ126" s="162">
        <f t="shared" si="94"/>
        <v>0</v>
      </c>
      <c r="CA126" s="153"/>
      <c r="CB126" s="153"/>
      <c r="CC126" s="153"/>
      <c r="CD126" s="153"/>
      <c r="CE126" s="161">
        <f t="shared" si="95"/>
        <v>0</v>
      </c>
      <c r="CF126" s="155"/>
      <c r="CG126" s="155"/>
      <c r="CH126" s="155"/>
      <c r="CI126" s="155"/>
      <c r="CJ126" s="161">
        <f t="shared" si="96"/>
        <v>0</v>
      </c>
      <c r="CK126" s="155"/>
      <c r="CL126" s="155"/>
      <c r="CM126" s="155"/>
      <c r="CN126" s="155"/>
      <c r="CO126" s="162"/>
      <c r="CP126" s="153"/>
      <c r="CQ126" s="153"/>
      <c r="CR126" s="153"/>
      <c r="CS126" s="162"/>
      <c r="CT126" s="161">
        <f t="shared" si="97"/>
        <v>0</v>
      </c>
      <c r="CU126" s="155"/>
      <c r="CV126" s="155"/>
      <c r="CW126" s="155"/>
      <c r="CX126" s="155"/>
      <c r="CY126" s="162">
        <f t="shared" si="98"/>
        <v>0</v>
      </c>
      <c r="CZ126" s="153"/>
      <c r="DA126" s="153"/>
      <c r="DB126" s="153"/>
      <c r="DC126" s="153"/>
      <c r="DD126" s="162"/>
      <c r="DE126" s="153"/>
      <c r="DF126" s="153"/>
      <c r="DG126" s="153"/>
      <c r="DH126" s="162"/>
      <c r="DI126" s="161">
        <f t="shared" si="82"/>
        <v>0</v>
      </c>
      <c r="DJ126" s="155"/>
      <c r="DK126" s="155"/>
      <c r="DL126" s="155"/>
      <c r="DM126" s="155"/>
      <c r="DN126" s="162">
        <f t="shared" si="99"/>
        <v>0</v>
      </c>
      <c r="DO126" s="153"/>
      <c r="DP126" s="153"/>
      <c r="DQ126" s="153"/>
      <c r="DR126" s="153"/>
    </row>
    <row r="127" spans="1:122" hidden="1">
      <c r="A127" s="114" t="s">
        <v>92</v>
      </c>
      <c r="B127" s="15"/>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16"/>
      <c r="AD127" s="16"/>
      <c r="AE127" s="16"/>
      <c r="AF127" s="16"/>
      <c r="AG127" s="162">
        <f t="shared" si="100"/>
        <v>0</v>
      </c>
      <c r="AH127" s="165"/>
      <c r="AI127" s="160"/>
      <c r="AJ127" s="160"/>
      <c r="AK127" s="160"/>
      <c r="AL127" s="160"/>
      <c r="AM127" s="160"/>
      <c r="AN127" s="160"/>
      <c r="AO127" s="160"/>
      <c r="AP127" s="165"/>
      <c r="AQ127" s="161">
        <f t="shared" si="101"/>
        <v>0</v>
      </c>
      <c r="AR127" s="159"/>
      <c r="AS127" s="159"/>
      <c r="AT127" s="159"/>
      <c r="AU127" s="159"/>
      <c r="AV127" s="162">
        <f t="shared" si="102"/>
        <v>0</v>
      </c>
      <c r="AW127" s="160"/>
      <c r="AX127" s="160"/>
      <c r="AY127" s="160"/>
      <c r="AZ127" s="160"/>
      <c r="BA127" s="161">
        <f t="shared" si="103"/>
        <v>0</v>
      </c>
      <c r="BB127" s="159"/>
      <c r="BC127" s="159"/>
      <c r="BD127" s="159"/>
      <c r="BE127" s="159"/>
      <c r="BF127" s="161">
        <f t="shared" si="91"/>
        <v>0</v>
      </c>
      <c r="BG127" s="159"/>
      <c r="BH127" s="159"/>
      <c r="BI127" s="159"/>
      <c r="BJ127" s="159"/>
      <c r="BK127" s="162">
        <f t="shared" si="92"/>
        <v>0</v>
      </c>
      <c r="BL127" s="165"/>
      <c r="BM127" s="160"/>
      <c r="BN127" s="160"/>
      <c r="BO127" s="160"/>
      <c r="BP127" s="160"/>
      <c r="BQ127" s="160"/>
      <c r="BR127" s="160"/>
      <c r="BS127" s="160"/>
      <c r="BT127" s="165"/>
      <c r="BU127" s="161">
        <f t="shared" si="93"/>
        <v>0</v>
      </c>
      <c r="BV127" s="159"/>
      <c r="BW127" s="159"/>
      <c r="BX127" s="159"/>
      <c r="BY127" s="159"/>
      <c r="BZ127" s="162">
        <f t="shared" si="94"/>
        <v>0</v>
      </c>
      <c r="CA127" s="160"/>
      <c r="CB127" s="160"/>
      <c r="CC127" s="160"/>
      <c r="CD127" s="160"/>
      <c r="CE127" s="161">
        <f t="shared" si="95"/>
        <v>0</v>
      </c>
      <c r="CF127" s="159"/>
      <c r="CG127" s="159"/>
      <c r="CH127" s="159"/>
      <c r="CI127" s="159"/>
      <c r="CJ127" s="161">
        <f t="shared" si="96"/>
        <v>0</v>
      </c>
      <c r="CK127" s="159"/>
      <c r="CL127" s="159"/>
      <c r="CM127" s="159"/>
      <c r="CN127" s="159"/>
      <c r="CO127" s="165"/>
      <c r="CP127" s="160"/>
      <c r="CQ127" s="160"/>
      <c r="CR127" s="160"/>
      <c r="CS127" s="165"/>
      <c r="CT127" s="161">
        <f t="shared" si="97"/>
        <v>0</v>
      </c>
      <c r="CU127" s="159"/>
      <c r="CV127" s="159"/>
      <c r="CW127" s="159"/>
      <c r="CX127" s="159"/>
      <c r="CY127" s="162">
        <f t="shared" si="98"/>
        <v>0</v>
      </c>
      <c r="CZ127" s="160"/>
      <c r="DA127" s="160"/>
      <c r="DB127" s="160"/>
      <c r="DC127" s="160"/>
      <c r="DD127" s="165"/>
      <c r="DE127" s="160"/>
      <c r="DF127" s="160"/>
      <c r="DG127" s="160"/>
      <c r="DH127" s="165"/>
      <c r="DI127" s="161">
        <f t="shared" si="82"/>
        <v>0</v>
      </c>
      <c r="DJ127" s="159"/>
      <c r="DK127" s="159"/>
      <c r="DL127" s="159"/>
      <c r="DM127" s="159"/>
      <c r="DN127" s="162">
        <f t="shared" si="99"/>
        <v>0</v>
      </c>
      <c r="DO127" s="160"/>
      <c r="DP127" s="160"/>
      <c r="DQ127" s="160"/>
      <c r="DR127" s="160"/>
    </row>
    <row r="128" spans="1:122" hidden="1">
      <c r="A128" s="115" t="s">
        <v>93</v>
      </c>
      <c r="B128" s="17"/>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18"/>
      <c r="AD128" s="18"/>
      <c r="AE128" s="18"/>
      <c r="AF128" s="18"/>
      <c r="AG128" s="162">
        <f t="shared" si="100"/>
        <v>0</v>
      </c>
      <c r="AH128" s="162"/>
      <c r="AI128" s="162"/>
      <c r="AJ128" s="162"/>
      <c r="AK128" s="162"/>
      <c r="AL128" s="162"/>
      <c r="AM128" s="162"/>
      <c r="AN128" s="162"/>
      <c r="AO128" s="162"/>
      <c r="AP128" s="162"/>
      <c r="AQ128" s="161">
        <f t="shared" si="101"/>
        <v>0</v>
      </c>
      <c r="AR128" s="161"/>
      <c r="AS128" s="161"/>
      <c r="AT128" s="161"/>
      <c r="AU128" s="161"/>
      <c r="AV128" s="162">
        <f t="shared" si="102"/>
        <v>0</v>
      </c>
      <c r="AW128" s="162"/>
      <c r="AX128" s="162"/>
      <c r="AY128" s="162"/>
      <c r="AZ128" s="162"/>
      <c r="BA128" s="161">
        <f t="shared" si="103"/>
        <v>0</v>
      </c>
      <c r="BB128" s="161"/>
      <c r="BC128" s="161"/>
      <c r="BD128" s="161"/>
      <c r="BE128" s="161"/>
      <c r="BF128" s="161">
        <f t="shared" si="91"/>
        <v>0</v>
      </c>
      <c r="BG128" s="161"/>
      <c r="BH128" s="161"/>
      <c r="BI128" s="161"/>
      <c r="BJ128" s="161"/>
      <c r="BK128" s="162">
        <f t="shared" si="92"/>
        <v>0</v>
      </c>
      <c r="BL128" s="162"/>
      <c r="BM128" s="162"/>
      <c r="BN128" s="162"/>
      <c r="BO128" s="162"/>
      <c r="BP128" s="162"/>
      <c r="BQ128" s="162"/>
      <c r="BR128" s="162"/>
      <c r="BS128" s="162"/>
      <c r="BT128" s="162"/>
      <c r="BU128" s="161">
        <f t="shared" si="93"/>
        <v>0</v>
      </c>
      <c r="BV128" s="161"/>
      <c r="BW128" s="161"/>
      <c r="BX128" s="161"/>
      <c r="BY128" s="161"/>
      <c r="BZ128" s="162">
        <f t="shared" si="94"/>
        <v>0</v>
      </c>
      <c r="CA128" s="162"/>
      <c r="CB128" s="162"/>
      <c r="CC128" s="162"/>
      <c r="CD128" s="162"/>
      <c r="CE128" s="161">
        <f t="shared" si="95"/>
        <v>0</v>
      </c>
      <c r="CF128" s="161"/>
      <c r="CG128" s="161"/>
      <c r="CH128" s="161"/>
      <c r="CI128" s="161"/>
      <c r="CJ128" s="161">
        <f t="shared" si="96"/>
        <v>0</v>
      </c>
      <c r="CK128" s="161"/>
      <c r="CL128" s="161"/>
      <c r="CM128" s="161"/>
      <c r="CN128" s="161"/>
      <c r="CO128" s="162"/>
      <c r="CP128" s="162"/>
      <c r="CQ128" s="162"/>
      <c r="CR128" s="162"/>
      <c r="CS128" s="162"/>
      <c r="CT128" s="161">
        <f t="shared" si="97"/>
        <v>0</v>
      </c>
      <c r="CU128" s="161"/>
      <c r="CV128" s="161"/>
      <c r="CW128" s="161"/>
      <c r="CX128" s="161"/>
      <c r="CY128" s="162">
        <f t="shared" si="98"/>
        <v>0</v>
      </c>
      <c r="CZ128" s="162"/>
      <c r="DA128" s="162"/>
      <c r="DB128" s="162"/>
      <c r="DC128" s="162"/>
      <c r="DD128" s="162"/>
      <c r="DE128" s="162"/>
      <c r="DF128" s="162"/>
      <c r="DG128" s="162"/>
      <c r="DH128" s="162"/>
      <c r="DI128" s="161">
        <f t="shared" si="82"/>
        <v>0</v>
      </c>
      <c r="DJ128" s="161"/>
      <c r="DK128" s="161"/>
      <c r="DL128" s="161"/>
      <c r="DM128" s="161"/>
      <c r="DN128" s="162">
        <f t="shared" si="99"/>
        <v>0</v>
      </c>
      <c r="DO128" s="162"/>
      <c r="DP128" s="162"/>
      <c r="DQ128" s="162"/>
      <c r="DR128" s="162"/>
    </row>
    <row r="129" spans="1:122" hidden="1">
      <c r="A129" s="113" t="s">
        <v>93</v>
      </c>
      <c r="B129" s="14"/>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12"/>
      <c r="AD129" s="12"/>
      <c r="AE129" s="12"/>
      <c r="AF129" s="12"/>
      <c r="AG129" s="162">
        <f t="shared" si="100"/>
        <v>0</v>
      </c>
      <c r="AH129" s="162"/>
      <c r="AI129" s="153"/>
      <c r="AJ129" s="153"/>
      <c r="AK129" s="153"/>
      <c r="AL129" s="153"/>
      <c r="AM129" s="153"/>
      <c r="AN129" s="153"/>
      <c r="AO129" s="153"/>
      <c r="AP129" s="162"/>
      <c r="AQ129" s="161">
        <f t="shared" si="101"/>
        <v>0</v>
      </c>
      <c r="AR129" s="155"/>
      <c r="AS129" s="155"/>
      <c r="AT129" s="155"/>
      <c r="AU129" s="155"/>
      <c r="AV129" s="162">
        <f t="shared" si="102"/>
        <v>0</v>
      </c>
      <c r="AW129" s="153"/>
      <c r="AX129" s="153"/>
      <c r="AY129" s="153"/>
      <c r="AZ129" s="153"/>
      <c r="BA129" s="161">
        <f t="shared" si="103"/>
        <v>0</v>
      </c>
      <c r="BB129" s="155"/>
      <c r="BC129" s="155"/>
      <c r="BD129" s="155"/>
      <c r="BE129" s="155"/>
      <c r="BF129" s="161">
        <f t="shared" si="91"/>
        <v>0</v>
      </c>
      <c r="BG129" s="155"/>
      <c r="BH129" s="155"/>
      <c r="BI129" s="155"/>
      <c r="BJ129" s="155"/>
      <c r="BK129" s="162">
        <f t="shared" si="92"/>
        <v>0</v>
      </c>
      <c r="BL129" s="162"/>
      <c r="BM129" s="153"/>
      <c r="BN129" s="153"/>
      <c r="BO129" s="153"/>
      <c r="BP129" s="153"/>
      <c r="BQ129" s="153"/>
      <c r="BR129" s="153"/>
      <c r="BS129" s="153"/>
      <c r="BT129" s="162"/>
      <c r="BU129" s="161">
        <f t="shared" si="93"/>
        <v>0</v>
      </c>
      <c r="BV129" s="155"/>
      <c r="BW129" s="155"/>
      <c r="BX129" s="155"/>
      <c r="BY129" s="155"/>
      <c r="BZ129" s="162">
        <f t="shared" si="94"/>
        <v>0</v>
      </c>
      <c r="CA129" s="153"/>
      <c r="CB129" s="153"/>
      <c r="CC129" s="153"/>
      <c r="CD129" s="153"/>
      <c r="CE129" s="161">
        <f t="shared" si="95"/>
        <v>0</v>
      </c>
      <c r="CF129" s="155"/>
      <c r="CG129" s="155"/>
      <c r="CH129" s="155"/>
      <c r="CI129" s="155"/>
      <c r="CJ129" s="161">
        <f t="shared" si="96"/>
        <v>0</v>
      </c>
      <c r="CK129" s="155"/>
      <c r="CL129" s="155"/>
      <c r="CM129" s="155"/>
      <c r="CN129" s="155"/>
      <c r="CO129" s="162"/>
      <c r="CP129" s="153"/>
      <c r="CQ129" s="153"/>
      <c r="CR129" s="153"/>
      <c r="CS129" s="162"/>
      <c r="CT129" s="161">
        <f t="shared" si="97"/>
        <v>0</v>
      </c>
      <c r="CU129" s="155"/>
      <c r="CV129" s="155"/>
      <c r="CW129" s="155"/>
      <c r="CX129" s="155"/>
      <c r="CY129" s="162">
        <f t="shared" si="98"/>
        <v>0</v>
      </c>
      <c r="CZ129" s="153"/>
      <c r="DA129" s="153"/>
      <c r="DB129" s="153"/>
      <c r="DC129" s="153"/>
      <c r="DD129" s="162"/>
      <c r="DE129" s="153"/>
      <c r="DF129" s="153"/>
      <c r="DG129" s="153"/>
      <c r="DH129" s="162"/>
      <c r="DI129" s="161">
        <f t="shared" si="82"/>
        <v>0</v>
      </c>
      <c r="DJ129" s="155"/>
      <c r="DK129" s="155"/>
      <c r="DL129" s="155"/>
      <c r="DM129" s="155"/>
      <c r="DN129" s="162">
        <f t="shared" si="99"/>
        <v>0</v>
      </c>
      <c r="DO129" s="153"/>
      <c r="DP129" s="153"/>
      <c r="DQ129" s="153"/>
      <c r="DR129" s="153"/>
    </row>
    <row r="130" spans="1:122" s="40" customFormat="1" ht="132">
      <c r="A130" s="118" t="s">
        <v>369</v>
      </c>
      <c r="B130" s="37">
        <v>7300</v>
      </c>
      <c r="C130" s="96" t="s">
        <v>387</v>
      </c>
      <c r="D130" s="76" t="s">
        <v>387</v>
      </c>
      <c r="E130" s="76" t="s">
        <v>387</v>
      </c>
      <c r="F130" s="76" t="s">
        <v>387</v>
      </c>
      <c r="G130" s="76" t="s">
        <v>387</v>
      </c>
      <c r="H130" s="76" t="s">
        <v>387</v>
      </c>
      <c r="I130" s="76" t="s">
        <v>387</v>
      </c>
      <c r="J130" s="76" t="s">
        <v>387</v>
      </c>
      <c r="K130" s="76" t="s">
        <v>387</v>
      </c>
      <c r="L130" s="76" t="s">
        <v>387</v>
      </c>
      <c r="M130" s="76" t="s">
        <v>387</v>
      </c>
      <c r="N130" s="76" t="s">
        <v>387</v>
      </c>
      <c r="O130" s="76" t="s">
        <v>387</v>
      </c>
      <c r="P130" s="76" t="s">
        <v>387</v>
      </c>
      <c r="Q130" s="77" t="s">
        <v>387</v>
      </c>
      <c r="R130" s="77" t="s">
        <v>387</v>
      </c>
      <c r="S130" s="77" t="s">
        <v>387</v>
      </c>
      <c r="T130" s="77" t="s">
        <v>387</v>
      </c>
      <c r="U130" s="77" t="s">
        <v>387</v>
      </c>
      <c r="V130" s="77" t="s">
        <v>387</v>
      </c>
      <c r="W130" s="77" t="s">
        <v>387</v>
      </c>
      <c r="X130" s="76" t="s">
        <v>387</v>
      </c>
      <c r="Y130" s="76" t="s">
        <v>387</v>
      </c>
      <c r="Z130" s="76" t="s">
        <v>387</v>
      </c>
      <c r="AA130" s="76" t="s">
        <v>387</v>
      </c>
      <c r="AB130" s="76" t="s">
        <v>387</v>
      </c>
      <c r="AC130" s="38" t="s">
        <v>387</v>
      </c>
      <c r="AD130" s="38" t="s">
        <v>387</v>
      </c>
      <c r="AE130" s="38"/>
      <c r="AF130" s="38"/>
      <c r="AG130" s="168">
        <f t="shared" si="100"/>
        <v>164.6</v>
      </c>
      <c r="AH130" s="168">
        <f t="shared" si="100"/>
        <v>164.6</v>
      </c>
      <c r="AI130" s="157">
        <f t="shared" ref="AI130:BD130" si="104">AI131+AI141</f>
        <v>164.6</v>
      </c>
      <c r="AJ130" s="157">
        <f t="shared" si="104"/>
        <v>164.6</v>
      </c>
      <c r="AK130" s="157">
        <f t="shared" si="104"/>
        <v>0</v>
      </c>
      <c r="AL130" s="157"/>
      <c r="AM130" s="157">
        <f t="shared" si="104"/>
        <v>0</v>
      </c>
      <c r="AN130" s="157"/>
      <c r="AO130" s="157"/>
      <c r="AP130" s="168"/>
      <c r="AQ130" s="167">
        <f t="shared" si="101"/>
        <v>178.2</v>
      </c>
      <c r="AR130" s="156">
        <f t="shared" si="104"/>
        <v>178.2</v>
      </c>
      <c r="AS130" s="156">
        <f t="shared" si="104"/>
        <v>0</v>
      </c>
      <c r="AT130" s="156">
        <f t="shared" si="104"/>
        <v>0</v>
      </c>
      <c r="AU130" s="156"/>
      <c r="AV130" s="168">
        <f t="shared" si="102"/>
        <v>177.2</v>
      </c>
      <c r="AW130" s="157">
        <f t="shared" si="104"/>
        <v>177.2</v>
      </c>
      <c r="AX130" s="157">
        <f t="shared" si="104"/>
        <v>0</v>
      </c>
      <c r="AY130" s="157">
        <f t="shared" si="104"/>
        <v>0</v>
      </c>
      <c r="AZ130" s="157"/>
      <c r="BA130" s="167">
        <f t="shared" si="103"/>
        <v>177.2</v>
      </c>
      <c r="BB130" s="156">
        <f t="shared" si="104"/>
        <v>177.2</v>
      </c>
      <c r="BC130" s="156">
        <f t="shared" si="104"/>
        <v>0</v>
      </c>
      <c r="BD130" s="156">
        <f t="shared" si="104"/>
        <v>0</v>
      </c>
      <c r="BE130" s="156"/>
      <c r="BF130" s="167">
        <f t="shared" si="91"/>
        <v>177.2</v>
      </c>
      <c r="BG130" s="156">
        <f>BG131+BG141</f>
        <v>177.2</v>
      </c>
      <c r="BH130" s="156">
        <f>BH131+BH141</f>
        <v>0</v>
      </c>
      <c r="BI130" s="156">
        <f>BI131+BI141</f>
        <v>0</v>
      </c>
      <c r="BJ130" s="156"/>
      <c r="BK130" s="168">
        <f t="shared" si="92"/>
        <v>164.6</v>
      </c>
      <c r="BL130" s="168">
        <f>BN130+BP130+BR130+BT130</f>
        <v>164.6</v>
      </c>
      <c r="BM130" s="157">
        <f>BM131+BM141</f>
        <v>164.6</v>
      </c>
      <c r="BN130" s="157">
        <f>BN131+BN141</f>
        <v>164.6</v>
      </c>
      <c r="BO130" s="157">
        <f>BO131+BO141</f>
        <v>0</v>
      </c>
      <c r="BP130" s="157"/>
      <c r="BQ130" s="157">
        <f>BQ131+BQ141</f>
        <v>0</v>
      </c>
      <c r="BR130" s="157"/>
      <c r="BS130" s="157"/>
      <c r="BT130" s="168"/>
      <c r="BU130" s="167">
        <f t="shared" si="93"/>
        <v>178.2</v>
      </c>
      <c r="BV130" s="156">
        <f>BV131+BV141</f>
        <v>178.2</v>
      </c>
      <c r="BW130" s="156">
        <f>BW131+BW141</f>
        <v>0</v>
      </c>
      <c r="BX130" s="156">
        <f>BX131+BX141</f>
        <v>0</v>
      </c>
      <c r="BY130" s="156"/>
      <c r="BZ130" s="168">
        <f t="shared" si="94"/>
        <v>177.2</v>
      </c>
      <c r="CA130" s="157">
        <f>CA131+CA141</f>
        <v>177.2</v>
      </c>
      <c r="CB130" s="157">
        <f>CB131+CB141</f>
        <v>0</v>
      </c>
      <c r="CC130" s="157">
        <f>CC131+CC141</f>
        <v>0</v>
      </c>
      <c r="CD130" s="157"/>
      <c r="CE130" s="167">
        <f t="shared" si="95"/>
        <v>177.2</v>
      </c>
      <c r="CF130" s="156">
        <f>CF131+CF141</f>
        <v>177.2</v>
      </c>
      <c r="CG130" s="156">
        <f>CG131+CG141</f>
        <v>0</v>
      </c>
      <c r="CH130" s="156">
        <f>CH131+CH141</f>
        <v>0</v>
      </c>
      <c r="CI130" s="156"/>
      <c r="CJ130" s="167">
        <f t="shared" si="96"/>
        <v>177.2</v>
      </c>
      <c r="CK130" s="156">
        <f>CK131+CK141</f>
        <v>177.2</v>
      </c>
      <c r="CL130" s="156">
        <f>CL131+CL141</f>
        <v>0</v>
      </c>
      <c r="CM130" s="156">
        <f>CM131+CM141</f>
        <v>0</v>
      </c>
      <c r="CN130" s="156"/>
      <c r="CO130" s="168">
        <f>CP130+CQ130+CR130+CS130</f>
        <v>164.6</v>
      </c>
      <c r="CP130" s="157">
        <f>CP131+CP141</f>
        <v>164.6</v>
      </c>
      <c r="CQ130" s="157"/>
      <c r="CR130" s="157"/>
      <c r="CS130" s="168"/>
      <c r="CT130" s="167">
        <f t="shared" si="97"/>
        <v>178.2</v>
      </c>
      <c r="CU130" s="156">
        <f>CU131+CU141</f>
        <v>178.2</v>
      </c>
      <c r="CV130" s="156">
        <f>CV131+CV141</f>
        <v>0</v>
      </c>
      <c r="CW130" s="156">
        <f>CW131+CW141</f>
        <v>0</v>
      </c>
      <c r="CX130" s="156"/>
      <c r="CY130" s="168">
        <f t="shared" si="98"/>
        <v>177.2</v>
      </c>
      <c r="CZ130" s="157">
        <f>CZ131+CZ141</f>
        <v>177.2</v>
      </c>
      <c r="DA130" s="157">
        <f>DA131+DA141</f>
        <v>0</v>
      </c>
      <c r="DB130" s="157">
        <f>DB131+DB141</f>
        <v>0</v>
      </c>
      <c r="DC130" s="157"/>
      <c r="DD130" s="168">
        <f>DE130+DF130+DG130+DH130</f>
        <v>164.6</v>
      </c>
      <c r="DE130" s="157">
        <f>DE131+DE141</f>
        <v>164.6</v>
      </c>
      <c r="DF130" s="157"/>
      <c r="DG130" s="157"/>
      <c r="DH130" s="168"/>
      <c r="DI130" s="167">
        <f t="shared" si="82"/>
        <v>178.2</v>
      </c>
      <c r="DJ130" s="156">
        <f>DJ131+DJ141</f>
        <v>178.2</v>
      </c>
      <c r="DK130" s="156">
        <f>DK131+DK141</f>
        <v>0</v>
      </c>
      <c r="DL130" s="156">
        <f>DL131+DL141</f>
        <v>0</v>
      </c>
      <c r="DM130" s="156"/>
      <c r="DN130" s="168">
        <f t="shared" si="99"/>
        <v>177.2</v>
      </c>
      <c r="DO130" s="157">
        <f>DO131+DO141</f>
        <v>177.2</v>
      </c>
      <c r="DP130" s="157">
        <f>DP131+DP141</f>
        <v>0</v>
      </c>
      <c r="DQ130" s="157">
        <f>DQ131+DQ141</f>
        <v>0</v>
      </c>
      <c r="DR130" s="157"/>
    </row>
    <row r="131" spans="1:122" ht="36">
      <c r="A131" s="113" t="s">
        <v>44</v>
      </c>
      <c r="B131" s="14">
        <v>7301</v>
      </c>
      <c r="C131" s="97" t="s">
        <v>387</v>
      </c>
      <c r="D131" s="93" t="s">
        <v>387</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4" t="s">
        <v>387</v>
      </c>
      <c r="R131" s="94" t="s">
        <v>387</v>
      </c>
      <c r="S131" s="94" t="s">
        <v>387</v>
      </c>
      <c r="T131" s="94" t="s">
        <v>387</v>
      </c>
      <c r="U131" s="94" t="s">
        <v>387</v>
      </c>
      <c r="V131" s="94" t="s">
        <v>387</v>
      </c>
      <c r="W131" s="94" t="s">
        <v>387</v>
      </c>
      <c r="X131" s="93" t="s">
        <v>387</v>
      </c>
      <c r="Y131" s="93" t="s">
        <v>387</v>
      </c>
      <c r="Z131" s="93" t="s">
        <v>387</v>
      </c>
      <c r="AA131" s="93" t="s">
        <v>387</v>
      </c>
      <c r="AB131" s="93" t="s">
        <v>387</v>
      </c>
      <c r="AC131" s="8" t="s">
        <v>387</v>
      </c>
      <c r="AD131" s="8" t="s">
        <v>387</v>
      </c>
      <c r="AE131" s="8"/>
      <c r="AF131" s="8"/>
      <c r="AG131" s="162">
        <f t="shared" si="100"/>
        <v>164.6</v>
      </c>
      <c r="AH131" s="162">
        <f t="shared" si="100"/>
        <v>164.6</v>
      </c>
      <c r="AI131" s="153">
        <f t="shared" ref="AI131:BD131" si="105">AI134+AI139</f>
        <v>164.6</v>
      </c>
      <c r="AJ131" s="153">
        <f t="shared" si="105"/>
        <v>164.6</v>
      </c>
      <c r="AK131" s="153">
        <f t="shared" si="105"/>
        <v>0</v>
      </c>
      <c r="AL131" s="153"/>
      <c r="AM131" s="153">
        <f t="shared" si="105"/>
        <v>0</v>
      </c>
      <c r="AN131" s="153"/>
      <c r="AO131" s="153"/>
      <c r="AP131" s="162"/>
      <c r="AQ131" s="161">
        <f t="shared" si="101"/>
        <v>178.2</v>
      </c>
      <c r="AR131" s="155">
        <f t="shared" si="105"/>
        <v>178.2</v>
      </c>
      <c r="AS131" s="155">
        <f t="shared" si="105"/>
        <v>0</v>
      </c>
      <c r="AT131" s="155">
        <f t="shared" si="105"/>
        <v>0</v>
      </c>
      <c r="AU131" s="155"/>
      <c r="AV131" s="162">
        <f t="shared" si="102"/>
        <v>177.2</v>
      </c>
      <c r="AW131" s="153">
        <f t="shared" si="105"/>
        <v>177.2</v>
      </c>
      <c r="AX131" s="153">
        <f t="shared" si="105"/>
        <v>0</v>
      </c>
      <c r="AY131" s="153">
        <f t="shared" si="105"/>
        <v>0</v>
      </c>
      <c r="AZ131" s="153"/>
      <c r="BA131" s="161">
        <f t="shared" si="103"/>
        <v>177.2</v>
      </c>
      <c r="BB131" s="155">
        <f t="shared" si="105"/>
        <v>177.2</v>
      </c>
      <c r="BC131" s="155">
        <f t="shared" si="105"/>
        <v>0</v>
      </c>
      <c r="BD131" s="155">
        <f t="shared" si="105"/>
        <v>0</v>
      </c>
      <c r="BE131" s="155"/>
      <c r="BF131" s="161">
        <f t="shared" si="91"/>
        <v>177.2</v>
      </c>
      <c r="BG131" s="155">
        <f>BG134+BG139</f>
        <v>177.2</v>
      </c>
      <c r="BH131" s="155">
        <f>BH134+BH139</f>
        <v>0</v>
      </c>
      <c r="BI131" s="155">
        <f>BI134+BI139</f>
        <v>0</v>
      </c>
      <c r="BJ131" s="155"/>
      <c r="BK131" s="162">
        <f t="shared" si="92"/>
        <v>164.6</v>
      </c>
      <c r="BL131" s="162">
        <f>BN131+BP131+BR131+BT131</f>
        <v>164.6</v>
      </c>
      <c r="BM131" s="153">
        <f>BM134+BM139</f>
        <v>164.6</v>
      </c>
      <c r="BN131" s="153">
        <f>BN134+BN139</f>
        <v>164.6</v>
      </c>
      <c r="BO131" s="153">
        <f>BO134+BO139</f>
        <v>0</v>
      </c>
      <c r="BP131" s="153"/>
      <c r="BQ131" s="153">
        <f>BQ134+BQ139</f>
        <v>0</v>
      </c>
      <c r="BR131" s="153"/>
      <c r="BS131" s="153"/>
      <c r="BT131" s="162"/>
      <c r="BU131" s="161">
        <f t="shared" si="93"/>
        <v>178.2</v>
      </c>
      <c r="BV131" s="155">
        <f>BV134+BV139</f>
        <v>178.2</v>
      </c>
      <c r="BW131" s="155">
        <f>BW134+BW139</f>
        <v>0</v>
      </c>
      <c r="BX131" s="155">
        <f>BX134+BX139</f>
        <v>0</v>
      </c>
      <c r="BY131" s="155"/>
      <c r="BZ131" s="162">
        <f t="shared" si="94"/>
        <v>177.2</v>
      </c>
      <c r="CA131" s="153">
        <f>CA134+CA139</f>
        <v>177.2</v>
      </c>
      <c r="CB131" s="153">
        <f>CB134+CB139</f>
        <v>0</v>
      </c>
      <c r="CC131" s="153">
        <f>CC134+CC139</f>
        <v>0</v>
      </c>
      <c r="CD131" s="153"/>
      <c r="CE131" s="161">
        <f t="shared" si="95"/>
        <v>177.2</v>
      </c>
      <c r="CF131" s="155">
        <f>CF134+CF139</f>
        <v>177.2</v>
      </c>
      <c r="CG131" s="155">
        <f>CG134+CG139</f>
        <v>0</v>
      </c>
      <c r="CH131" s="155">
        <f>CH134+CH139</f>
        <v>0</v>
      </c>
      <c r="CI131" s="155"/>
      <c r="CJ131" s="161">
        <f t="shared" si="96"/>
        <v>177.2</v>
      </c>
      <c r="CK131" s="155">
        <f>CK134+CK139</f>
        <v>177.2</v>
      </c>
      <c r="CL131" s="155">
        <f>CL134+CL139</f>
        <v>0</v>
      </c>
      <c r="CM131" s="155">
        <f>CM134+CM139</f>
        <v>0</v>
      </c>
      <c r="CN131" s="155"/>
      <c r="CO131" s="162">
        <f>CP131+CQ131+CR131+CS131</f>
        <v>164.6</v>
      </c>
      <c r="CP131" s="153">
        <f>CP134+CP139</f>
        <v>164.6</v>
      </c>
      <c r="CQ131" s="153"/>
      <c r="CR131" s="153"/>
      <c r="CS131" s="162"/>
      <c r="CT131" s="161">
        <f t="shared" si="97"/>
        <v>178.2</v>
      </c>
      <c r="CU131" s="155">
        <f>CU134+CU139</f>
        <v>178.2</v>
      </c>
      <c r="CV131" s="155">
        <f>CV134+CV139</f>
        <v>0</v>
      </c>
      <c r="CW131" s="155">
        <f>CW134+CW139</f>
        <v>0</v>
      </c>
      <c r="CX131" s="155"/>
      <c r="CY131" s="162">
        <f t="shared" si="98"/>
        <v>177.2</v>
      </c>
      <c r="CZ131" s="153">
        <f>CZ134+CZ139</f>
        <v>177.2</v>
      </c>
      <c r="DA131" s="153">
        <f>DA134+DA139</f>
        <v>0</v>
      </c>
      <c r="DB131" s="153">
        <f>DB134+DB139</f>
        <v>0</v>
      </c>
      <c r="DC131" s="153"/>
      <c r="DD131" s="162">
        <f>DE131+DF131+DG131+DH131</f>
        <v>164.6</v>
      </c>
      <c r="DE131" s="153">
        <f>DE134+DE139</f>
        <v>164.6</v>
      </c>
      <c r="DF131" s="153"/>
      <c r="DG131" s="153"/>
      <c r="DH131" s="162"/>
      <c r="DI131" s="161">
        <f t="shared" si="82"/>
        <v>178.2</v>
      </c>
      <c r="DJ131" s="155">
        <f>DJ134+DJ139</f>
        <v>178.2</v>
      </c>
      <c r="DK131" s="155">
        <f>DK134+DK139</f>
        <v>0</v>
      </c>
      <c r="DL131" s="155">
        <f>DL134+DL139</f>
        <v>0</v>
      </c>
      <c r="DM131" s="155"/>
      <c r="DN131" s="162">
        <f t="shared" si="99"/>
        <v>177.2</v>
      </c>
      <c r="DO131" s="153">
        <f>DO134+DO139</f>
        <v>177.2</v>
      </c>
      <c r="DP131" s="153">
        <f>DP134+DP139</f>
        <v>0</v>
      </c>
      <c r="DQ131" s="153">
        <f>DQ134+DQ139</f>
        <v>0</v>
      </c>
      <c r="DR131" s="153"/>
    </row>
    <row r="132" spans="1:122" hidden="1">
      <c r="A132" s="114" t="s">
        <v>92</v>
      </c>
      <c r="B132" s="15"/>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16"/>
      <c r="AD132" s="16"/>
      <c r="AE132" s="16"/>
      <c r="AF132" s="16"/>
      <c r="AG132" s="162">
        <f t="shared" si="100"/>
        <v>0</v>
      </c>
      <c r="AH132" s="165"/>
      <c r="AI132" s="160"/>
      <c r="AJ132" s="160"/>
      <c r="AK132" s="160"/>
      <c r="AL132" s="160"/>
      <c r="AM132" s="160"/>
      <c r="AN132" s="160"/>
      <c r="AO132" s="160"/>
      <c r="AP132" s="165"/>
      <c r="AQ132" s="161">
        <f t="shared" si="101"/>
        <v>0</v>
      </c>
      <c r="AR132" s="159"/>
      <c r="AS132" s="159"/>
      <c r="AT132" s="159"/>
      <c r="AU132" s="159"/>
      <c r="AV132" s="162">
        <f t="shared" si="102"/>
        <v>0</v>
      </c>
      <c r="AW132" s="160"/>
      <c r="AX132" s="160"/>
      <c r="AY132" s="160"/>
      <c r="AZ132" s="160"/>
      <c r="BA132" s="161">
        <f t="shared" si="103"/>
        <v>0</v>
      </c>
      <c r="BB132" s="159"/>
      <c r="BC132" s="159"/>
      <c r="BD132" s="159"/>
      <c r="BE132" s="159"/>
      <c r="BF132" s="161">
        <f t="shared" si="91"/>
        <v>0</v>
      </c>
      <c r="BG132" s="159"/>
      <c r="BH132" s="159"/>
      <c r="BI132" s="159"/>
      <c r="BJ132" s="159"/>
      <c r="BK132" s="162">
        <f t="shared" si="92"/>
        <v>0</v>
      </c>
      <c r="BL132" s="165"/>
      <c r="BM132" s="160"/>
      <c r="BN132" s="160"/>
      <c r="BO132" s="160"/>
      <c r="BP132" s="160"/>
      <c r="BQ132" s="160"/>
      <c r="BR132" s="160"/>
      <c r="BS132" s="160"/>
      <c r="BT132" s="165"/>
      <c r="BU132" s="161">
        <f t="shared" si="93"/>
        <v>0</v>
      </c>
      <c r="BV132" s="159"/>
      <c r="BW132" s="159"/>
      <c r="BX132" s="159"/>
      <c r="BY132" s="159"/>
      <c r="BZ132" s="162">
        <f t="shared" si="94"/>
        <v>0</v>
      </c>
      <c r="CA132" s="160"/>
      <c r="CB132" s="160"/>
      <c r="CC132" s="160"/>
      <c r="CD132" s="160"/>
      <c r="CE132" s="161">
        <f t="shared" si="95"/>
        <v>0</v>
      </c>
      <c r="CF132" s="159"/>
      <c r="CG132" s="159"/>
      <c r="CH132" s="159"/>
      <c r="CI132" s="159"/>
      <c r="CJ132" s="161">
        <f t="shared" si="96"/>
        <v>0</v>
      </c>
      <c r="CK132" s="159"/>
      <c r="CL132" s="159"/>
      <c r="CM132" s="159"/>
      <c r="CN132" s="159"/>
      <c r="CO132" s="165"/>
      <c r="CP132" s="160"/>
      <c r="CQ132" s="160"/>
      <c r="CR132" s="160"/>
      <c r="CS132" s="165"/>
      <c r="CT132" s="161">
        <f t="shared" si="97"/>
        <v>0</v>
      </c>
      <c r="CU132" s="159"/>
      <c r="CV132" s="159"/>
      <c r="CW132" s="159"/>
      <c r="CX132" s="159"/>
      <c r="CY132" s="162">
        <f t="shared" si="98"/>
        <v>0</v>
      </c>
      <c r="CZ132" s="160"/>
      <c r="DA132" s="160"/>
      <c r="DB132" s="160"/>
      <c r="DC132" s="160"/>
      <c r="DD132" s="165"/>
      <c r="DE132" s="160"/>
      <c r="DF132" s="160"/>
      <c r="DG132" s="160"/>
      <c r="DH132" s="165"/>
      <c r="DI132" s="161">
        <f t="shared" si="82"/>
        <v>0</v>
      </c>
      <c r="DJ132" s="159"/>
      <c r="DK132" s="159"/>
      <c r="DL132" s="159"/>
      <c r="DM132" s="159"/>
      <c r="DN132" s="162">
        <f t="shared" si="99"/>
        <v>0</v>
      </c>
      <c r="DO132" s="160"/>
      <c r="DP132" s="160"/>
      <c r="DQ132" s="160"/>
      <c r="DR132" s="160"/>
    </row>
    <row r="133" spans="1:122" hidden="1">
      <c r="A133" s="115" t="s">
        <v>93</v>
      </c>
      <c r="B133" s="17"/>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18"/>
      <c r="AD133" s="18"/>
      <c r="AE133" s="18"/>
      <c r="AF133" s="18"/>
      <c r="AG133" s="162">
        <f t="shared" si="100"/>
        <v>0</v>
      </c>
      <c r="AH133" s="162"/>
      <c r="AI133" s="162"/>
      <c r="AJ133" s="162"/>
      <c r="AK133" s="162"/>
      <c r="AL133" s="162"/>
      <c r="AM133" s="162"/>
      <c r="AN133" s="162"/>
      <c r="AO133" s="162"/>
      <c r="AP133" s="162"/>
      <c r="AQ133" s="161">
        <f t="shared" si="101"/>
        <v>0</v>
      </c>
      <c r="AR133" s="161"/>
      <c r="AS133" s="161"/>
      <c r="AT133" s="161"/>
      <c r="AU133" s="161"/>
      <c r="AV133" s="162">
        <f t="shared" si="102"/>
        <v>0</v>
      </c>
      <c r="AW133" s="162"/>
      <c r="AX133" s="162"/>
      <c r="AY133" s="162"/>
      <c r="AZ133" s="162"/>
      <c r="BA133" s="161">
        <f t="shared" si="103"/>
        <v>0</v>
      </c>
      <c r="BB133" s="161"/>
      <c r="BC133" s="161"/>
      <c r="BD133" s="161"/>
      <c r="BE133" s="161"/>
      <c r="BF133" s="161">
        <f t="shared" si="91"/>
        <v>0</v>
      </c>
      <c r="BG133" s="161"/>
      <c r="BH133" s="161"/>
      <c r="BI133" s="161"/>
      <c r="BJ133" s="161"/>
      <c r="BK133" s="162">
        <f t="shared" si="92"/>
        <v>0</v>
      </c>
      <c r="BL133" s="162"/>
      <c r="BM133" s="162"/>
      <c r="BN133" s="162"/>
      <c r="BO133" s="162"/>
      <c r="BP133" s="162"/>
      <c r="BQ133" s="162"/>
      <c r="BR133" s="162"/>
      <c r="BS133" s="162"/>
      <c r="BT133" s="162"/>
      <c r="BU133" s="161">
        <f t="shared" si="93"/>
        <v>0</v>
      </c>
      <c r="BV133" s="161"/>
      <c r="BW133" s="161"/>
      <c r="BX133" s="161"/>
      <c r="BY133" s="161"/>
      <c r="BZ133" s="162">
        <f t="shared" si="94"/>
        <v>0</v>
      </c>
      <c r="CA133" s="162"/>
      <c r="CB133" s="162"/>
      <c r="CC133" s="162"/>
      <c r="CD133" s="162"/>
      <c r="CE133" s="161">
        <f t="shared" si="95"/>
        <v>0</v>
      </c>
      <c r="CF133" s="161"/>
      <c r="CG133" s="161"/>
      <c r="CH133" s="161"/>
      <c r="CI133" s="161"/>
      <c r="CJ133" s="161">
        <f t="shared" si="96"/>
        <v>0</v>
      </c>
      <c r="CK133" s="161"/>
      <c r="CL133" s="161"/>
      <c r="CM133" s="161"/>
      <c r="CN133" s="161"/>
      <c r="CO133" s="162"/>
      <c r="CP133" s="162"/>
      <c r="CQ133" s="162"/>
      <c r="CR133" s="162"/>
      <c r="CS133" s="162"/>
      <c r="CT133" s="161">
        <f t="shared" si="97"/>
        <v>0</v>
      </c>
      <c r="CU133" s="161"/>
      <c r="CV133" s="161"/>
      <c r="CW133" s="161"/>
      <c r="CX133" s="161"/>
      <c r="CY133" s="162">
        <f t="shared" si="98"/>
        <v>0</v>
      </c>
      <c r="CZ133" s="162"/>
      <c r="DA133" s="162"/>
      <c r="DB133" s="162"/>
      <c r="DC133" s="162"/>
      <c r="DD133" s="162"/>
      <c r="DE133" s="162"/>
      <c r="DF133" s="162"/>
      <c r="DG133" s="162"/>
      <c r="DH133" s="162"/>
      <c r="DI133" s="161">
        <f t="shared" si="82"/>
        <v>0</v>
      </c>
      <c r="DJ133" s="161"/>
      <c r="DK133" s="161"/>
      <c r="DL133" s="161"/>
      <c r="DM133" s="161"/>
      <c r="DN133" s="162">
        <f t="shared" si="99"/>
        <v>0</v>
      </c>
      <c r="DO133" s="162"/>
      <c r="DP133" s="162"/>
      <c r="DQ133" s="162"/>
      <c r="DR133" s="162"/>
    </row>
    <row r="134" spans="1:122" ht="27.75" customHeight="1">
      <c r="A134" s="1278" t="s">
        <v>122</v>
      </c>
      <c r="B134" s="1235">
        <v>7304</v>
      </c>
      <c r="C134" s="1060" t="s">
        <v>83</v>
      </c>
      <c r="D134" s="1063" t="s">
        <v>424</v>
      </c>
      <c r="E134" s="1069" t="s">
        <v>84</v>
      </c>
      <c r="F134" s="59"/>
      <c r="G134" s="59"/>
      <c r="H134" s="59"/>
      <c r="I134" s="59"/>
      <c r="J134" s="59"/>
      <c r="K134" s="59"/>
      <c r="L134" s="59"/>
      <c r="M134" s="1229" t="s">
        <v>73</v>
      </c>
      <c r="N134" s="60" t="s">
        <v>424</v>
      </c>
      <c r="O134" s="60" t="s">
        <v>74</v>
      </c>
      <c r="P134" s="59">
        <v>29</v>
      </c>
      <c r="Q134" s="59"/>
      <c r="R134" s="59"/>
      <c r="S134" s="59"/>
      <c r="T134" s="59"/>
      <c r="U134" s="59"/>
      <c r="V134" s="59"/>
      <c r="W134" s="1060" t="s">
        <v>488</v>
      </c>
      <c r="X134" s="1063" t="s">
        <v>388</v>
      </c>
      <c r="Y134" s="1063" t="s">
        <v>142</v>
      </c>
      <c r="Z134" s="1348" t="s">
        <v>167</v>
      </c>
      <c r="AA134" s="1270" t="s">
        <v>424</v>
      </c>
      <c r="AB134" s="1270" t="s">
        <v>56</v>
      </c>
      <c r="AC134" s="18"/>
      <c r="AD134" s="18" t="s">
        <v>89</v>
      </c>
      <c r="AE134" s="18"/>
      <c r="AF134" s="18"/>
      <c r="AG134" s="162">
        <f t="shared" si="100"/>
        <v>164.6</v>
      </c>
      <c r="AH134" s="162">
        <f t="shared" si="100"/>
        <v>164.6</v>
      </c>
      <c r="AI134" s="162">
        <f>AI135+AI136</f>
        <v>164.6</v>
      </c>
      <c r="AJ134" s="162">
        <f>AJ135+AJ136</f>
        <v>164.6</v>
      </c>
      <c r="AK134" s="162"/>
      <c r="AL134" s="162"/>
      <c r="AM134" s="162"/>
      <c r="AN134" s="162"/>
      <c r="AO134" s="162"/>
      <c r="AP134" s="162"/>
      <c r="AQ134" s="161">
        <f t="shared" si="101"/>
        <v>178.2</v>
      </c>
      <c r="AR134" s="161">
        <f>AR135+AR136</f>
        <v>178.2</v>
      </c>
      <c r="AS134" s="161"/>
      <c r="AT134" s="161"/>
      <c r="AU134" s="161"/>
      <c r="AV134" s="162">
        <f t="shared" si="102"/>
        <v>177.2</v>
      </c>
      <c r="AW134" s="162">
        <f>AW135+AW136</f>
        <v>177.2</v>
      </c>
      <c r="AX134" s="162"/>
      <c r="AY134" s="162"/>
      <c r="AZ134" s="162"/>
      <c r="BA134" s="161">
        <f t="shared" si="103"/>
        <v>177.2</v>
      </c>
      <c r="BB134" s="161">
        <f>BB135+BB136</f>
        <v>177.2</v>
      </c>
      <c r="BC134" s="161"/>
      <c r="BD134" s="161"/>
      <c r="BE134" s="161"/>
      <c r="BF134" s="161">
        <f t="shared" si="91"/>
        <v>177.2</v>
      </c>
      <c r="BG134" s="161">
        <f>BG135+BG136</f>
        <v>177.2</v>
      </c>
      <c r="BH134" s="161"/>
      <c r="BI134" s="161"/>
      <c r="BJ134" s="161"/>
      <c r="BK134" s="162">
        <f t="shared" si="92"/>
        <v>164.6</v>
      </c>
      <c r="BL134" s="162">
        <f>BN134+BP134+BR134+BT134</f>
        <v>164.6</v>
      </c>
      <c r="BM134" s="162">
        <f>BM135+BM136</f>
        <v>164.6</v>
      </c>
      <c r="BN134" s="162">
        <f>BN135+BN136</f>
        <v>164.6</v>
      </c>
      <c r="BO134" s="162"/>
      <c r="BP134" s="162"/>
      <c r="BQ134" s="162"/>
      <c r="BR134" s="162"/>
      <c r="BS134" s="162"/>
      <c r="BT134" s="162"/>
      <c r="BU134" s="161">
        <f t="shared" si="93"/>
        <v>178.2</v>
      </c>
      <c r="BV134" s="161">
        <f>BV135+BV136</f>
        <v>178.2</v>
      </c>
      <c r="BW134" s="161"/>
      <c r="BX134" s="161"/>
      <c r="BY134" s="161"/>
      <c r="BZ134" s="162">
        <f t="shared" si="94"/>
        <v>177.2</v>
      </c>
      <c r="CA134" s="162">
        <f>CA135+CA136</f>
        <v>177.2</v>
      </c>
      <c r="CB134" s="162"/>
      <c r="CC134" s="162"/>
      <c r="CD134" s="162"/>
      <c r="CE134" s="161">
        <f t="shared" si="95"/>
        <v>177.2</v>
      </c>
      <c r="CF134" s="161">
        <f>CF135+CF136</f>
        <v>177.2</v>
      </c>
      <c r="CG134" s="161"/>
      <c r="CH134" s="161"/>
      <c r="CI134" s="161"/>
      <c r="CJ134" s="161">
        <f t="shared" si="96"/>
        <v>177.2</v>
      </c>
      <c r="CK134" s="161">
        <f>CK135+CK136</f>
        <v>177.2</v>
      </c>
      <c r="CL134" s="161"/>
      <c r="CM134" s="161"/>
      <c r="CN134" s="161"/>
      <c r="CO134" s="162">
        <f>CP134+CQ134+CR134+CS134</f>
        <v>164.6</v>
      </c>
      <c r="CP134" s="162">
        <f>CP135+CP136</f>
        <v>164.6</v>
      </c>
      <c r="CQ134" s="162"/>
      <c r="CR134" s="162"/>
      <c r="CS134" s="162"/>
      <c r="CT134" s="161">
        <f t="shared" si="97"/>
        <v>178.2</v>
      </c>
      <c r="CU134" s="161">
        <f>CU135+CU136</f>
        <v>178.2</v>
      </c>
      <c r="CV134" s="161"/>
      <c r="CW134" s="161"/>
      <c r="CX134" s="161"/>
      <c r="CY134" s="162">
        <f t="shared" si="98"/>
        <v>177.2</v>
      </c>
      <c r="CZ134" s="162">
        <f>CZ135+CZ136</f>
        <v>177.2</v>
      </c>
      <c r="DA134" s="162"/>
      <c r="DB134" s="162"/>
      <c r="DC134" s="162"/>
      <c r="DD134" s="162">
        <f>DE134+DF134+DG134+DH134</f>
        <v>164.6</v>
      </c>
      <c r="DE134" s="162">
        <f>DE135+DE136</f>
        <v>164.6</v>
      </c>
      <c r="DF134" s="162"/>
      <c r="DG134" s="162"/>
      <c r="DH134" s="162"/>
      <c r="DI134" s="161">
        <f t="shared" si="82"/>
        <v>178.2</v>
      </c>
      <c r="DJ134" s="161">
        <f>DJ135+DJ136</f>
        <v>178.2</v>
      </c>
      <c r="DK134" s="161"/>
      <c r="DL134" s="161"/>
      <c r="DM134" s="161"/>
      <c r="DN134" s="162">
        <f t="shared" si="99"/>
        <v>177.2</v>
      </c>
      <c r="DO134" s="162">
        <f>DO135+DO136</f>
        <v>177.2</v>
      </c>
      <c r="DP134" s="162"/>
      <c r="DQ134" s="162"/>
      <c r="DR134" s="162"/>
    </row>
    <row r="135" spans="1:122">
      <c r="A135" s="1279"/>
      <c r="B135" s="1236"/>
      <c r="C135" s="1061"/>
      <c r="D135" s="1064"/>
      <c r="E135" s="1070"/>
      <c r="F135" s="59"/>
      <c r="G135" s="59"/>
      <c r="H135" s="59"/>
      <c r="I135" s="59"/>
      <c r="J135" s="59"/>
      <c r="K135" s="59"/>
      <c r="L135" s="59"/>
      <c r="M135" s="1230"/>
      <c r="N135" s="60"/>
      <c r="O135" s="60"/>
      <c r="P135" s="59"/>
      <c r="Q135" s="59"/>
      <c r="R135" s="59"/>
      <c r="S135" s="59"/>
      <c r="T135" s="59"/>
      <c r="U135" s="59"/>
      <c r="V135" s="59"/>
      <c r="W135" s="1061"/>
      <c r="X135" s="1064"/>
      <c r="Y135" s="1064"/>
      <c r="Z135" s="1349"/>
      <c r="AA135" s="1271"/>
      <c r="AB135" s="1271"/>
      <c r="AC135" s="18"/>
      <c r="AD135" s="18" t="s">
        <v>89</v>
      </c>
      <c r="AE135" s="18" t="s">
        <v>414</v>
      </c>
      <c r="AF135" s="18" t="s">
        <v>406</v>
      </c>
      <c r="AG135" s="162">
        <f t="shared" si="100"/>
        <v>162.19999999999999</v>
      </c>
      <c r="AH135" s="162">
        <v>162.19999999999999</v>
      </c>
      <c r="AI135" s="162">
        <v>162.19999999999999</v>
      </c>
      <c r="AJ135" s="162">
        <v>162.19999999999999</v>
      </c>
      <c r="AK135" s="162"/>
      <c r="AL135" s="162"/>
      <c r="AM135" s="162"/>
      <c r="AN135" s="162"/>
      <c r="AO135" s="162"/>
      <c r="AP135" s="162"/>
      <c r="AQ135" s="161">
        <f t="shared" si="101"/>
        <v>176.2</v>
      </c>
      <c r="AR135" s="161">
        <v>176.2</v>
      </c>
      <c r="AS135" s="161"/>
      <c r="AT135" s="161"/>
      <c r="AU135" s="161"/>
      <c r="AV135" s="162">
        <f t="shared" si="102"/>
        <v>176.2</v>
      </c>
      <c r="AW135" s="162">
        <v>176.2</v>
      </c>
      <c r="AX135" s="162"/>
      <c r="AY135" s="162"/>
      <c r="AZ135" s="162"/>
      <c r="BA135" s="161">
        <f t="shared" si="103"/>
        <v>176.2</v>
      </c>
      <c r="BB135" s="161">
        <v>176.2</v>
      </c>
      <c r="BC135" s="161"/>
      <c r="BD135" s="161"/>
      <c r="BE135" s="161"/>
      <c r="BF135" s="161">
        <f t="shared" si="91"/>
        <v>176.2</v>
      </c>
      <c r="BG135" s="161">
        <v>176.2</v>
      </c>
      <c r="BH135" s="161"/>
      <c r="BI135" s="161"/>
      <c r="BJ135" s="161"/>
      <c r="BK135" s="162">
        <f t="shared" si="92"/>
        <v>162.19999999999999</v>
      </c>
      <c r="BL135" s="162">
        <v>162.19999999999999</v>
      </c>
      <c r="BM135" s="162">
        <v>162.19999999999999</v>
      </c>
      <c r="BN135" s="162">
        <v>162.19999999999999</v>
      </c>
      <c r="BO135" s="162"/>
      <c r="BP135" s="162"/>
      <c r="BQ135" s="162"/>
      <c r="BR135" s="162"/>
      <c r="BS135" s="162"/>
      <c r="BT135" s="162"/>
      <c r="BU135" s="161">
        <f t="shared" si="93"/>
        <v>176.2</v>
      </c>
      <c r="BV135" s="161">
        <v>176.2</v>
      </c>
      <c r="BW135" s="161"/>
      <c r="BX135" s="161"/>
      <c r="BY135" s="161"/>
      <c r="BZ135" s="162">
        <f t="shared" si="94"/>
        <v>176.2</v>
      </c>
      <c r="CA135" s="162">
        <v>176.2</v>
      </c>
      <c r="CB135" s="162"/>
      <c r="CC135" s="162"/>
      <c r="CD135" s="162"/>
      <c r="CE135" s="161">
        <f t="shared" si="95"/>
        <v>176.2</v>
      </c>
      <c r="CF135" s="161">
        <v>176.2</v>
      </c>
      <c r="CG135" s="161"/>
      <c r="CH135" s="161"/>
      <c r="CI135" s="161"/>
      <c r="CJ135" s="161">
        <f t="shared" si="96"/>
        <v>176.2</v>
      </c>
      <c r="CK135" s="161">
        <v>176.2</v>
      </c>
      <c r="CL135" s="161"/>
      <c r="CM135" s="161"/>
      <c r="CN135" s="161"/>
      <c r="CO135" s="162">
        <v>162.19999999999999</v>
      </c>
      <c r="CP135" s="162">
        <v>162.19999999999999</v>
      </c>
      <c r="CQ135" s="162"/>
      <c r="CR135" s="162"/>
      <c r="CS135" s="162"/>
      <c r="CT135" s="161">
        <f t="shared" si="97"/>
        <v>176.2</v>
      </c>
      <c r="CU135" s="161">
        <v>176.2</v>
      </c>
      <c r="CV135" s="161"/>
      <c r="CW135" s="161"/>
      <c r="CX135" s="161"/>
      <c r="CY135" s="162">
        <f t="shared" si="98"/>
        <v>176.2</v>
      </c>
      <c r="CZ135" s="162">
        <v>176.2</v>
      </c>
      <c r="DA135" s="162"/>
      <c r="DB135" s="162"/>
      <c r="DC135" s="162"/>
      <c r="DD135" s="162">
        <v>162.19999999999999</v>
      </c>
      <c r="DE135" s="162">
        <v>162.19999999999999</v>
      </c>
      <c r="DF135" s="162"/>
      <c r="DG135" s="162"/>
      <c r="DH135" s="162"/>
      <c r="DI135" s="161">
        <f t="shared" si="82"/>
        <v>176.2</v>
      </c>
      <c r="DJ135" s="161">
        <v>176.2</v>
      </c>
      <c r="DK135" s="161"/>
      <c r="DL135" s="161"/>
      <c r="DM135" s="161"/>
      <c r="DN135" s="162">
        <f t="shared" si="99"/>
        <v>176.2</v>
      </c>
      <c r="DO135" s="162">
        <v>176.2</v>
      </c>
      <c r="DP135" s="162"/>
      <c r="DQ135" s="162"/>
      <c r="DR135" s="162"/>
    </row>
    <row r="136" spans="1:122" ht="126.75" customHeight="1" thickBot="1">
      <c r="A136" s="1280"/>
      <c r="B136" s="1237"/>
      <c r="C136" s="1062"/>
      <c r="D136" s="1065"/>
      <c r="E136" s="1071"/>
      <c r="F136" s="59"/>
      <c r="G136" s="59"/>
      <c r="H136" s="59"/>
      <c r="I136" s="59"/>
      <c r="J136" s="59"/>
      <c r="K136" s="59"/>
      <c r="L136" s="59"/>
      <c r="M136" s="1231"/>
      <c r="N136" s="60"/>
      <c r="O136" s="60"/>
      <c r="P136" s="59"/>
      <c r="Q136" s="59"/>
      <c r="R136" s="59"/>
      <c r="S136" s="59"/>
      <c r="T136" s="59"/>
      <c r="U136" s="59"/>
      <c r="V136" s="59"/>
      <c r="W136" s="1062"/>
      <c r="X136" s="1065"/>
      <c r="Y136" s="1065"/>
      <c r="Z136" s="1349"/>
      <c r="AA136" s="1271"/>
      <c r="AB136" s="1271"/>
      <c r="AC136" s="18"/>
      <c r="AD136" s="18" t="s">
        <v>89</v>
      </c>
      <c r="AE136" s="18" t="s">
        <v>414</v>
      </c>
      <c r="AF136" s="18" t="s">
        <v>412</v>
      </c>
      <c r="AG136" s="162">
        <f t="shared" si="100"/>
        <v>2.4</v>
      </c>
      <c r="AH136" s="162">
        <v>2.4</v>
      </c>
      <c r="AI136" s="162">
        <v>2.4</v>
      </c>
      <c r="AJ136" s="162">
        <v>2.4</v>
      </c>
      <c r="AK136" s="162"/>
      <c r="AL136" s="162"/>
      <c r="AM136" s="162"/>
      <c r="AN136" s="162"/>
      <c r="AO136" s="162"/>
      <c r="AP136" s="162"/>
      <c r="AQ136" s="161">
        <f t="shared" si="101"/>
        <v>2</v>
      </c>
      <c r="AR136" s="161">
        <v>2</v>
      </c>
      <c r="AS136" s="161"/>
      <c r="AT136" s="161"/>
      <c r="AU136" s="161"/>
      <c r="AV136" s="162">
        <f t="shared" si="102"/>
        <v>1</v>
      </c>
      <c r="AW136" s="162">
        <v>1</v>
      </c>
      <c r="AX136" s="162"/>
      <c r="AY136" s="162"/>
      <c r="AZ136" s="162"/>
      <c r="BA136" s="161">
        <f t="shared" si="103"/>
        <v>1</v>
      </c>
      <c r="BB136" s="161">
        <v>1</v>
      </c>
      <c r="BC136" s="161"/>
      <c r="BD136" s="161"/>
      <c r="BE136" s="161"/>
      <c r="BF136" s="161">
        <f t="shared" si="91"/>
        <v>1</v>
      </c>
      <c r="BG136" s="161">
        <v>1</v>
      </c>
      <c r="BH136" s="161"/>
      <c r="BI136" s="161"/>
      <c r="BJ136" s="161"/>
      <c r="BK136" s="162">
        <f t="shared" si="92"/>
        <v>2.4</v>
      </c>
      <c r="BL136" s="162">
        <v>2.4</v>
      </c>
      <c r="BM136" s="162">
        <v>2.4</v>
      </c>
      <c r="BN136" s="162">
        <v>2.4</v>
      </c>
      <c r="BO136" s="162"/>
      <c r="BP136" s="162"/>
      <c r="BQ136" s="162"/>
      <c r="BR136" s="162"/>
      <c r="BS136" s="162"/>
      <c r="BT136" s="162"/>
      <c r="BU136" s="161">
        <f t="shared" si="93"/>
        <v>2</v>
      </c>
      <c r="BV136" s="161">
        <v>2</v>
      </c>
      <c r="BW136" s="161"/>
      <c r="BX136" s="161"/>
      <c r="BY136" s="161"/>
      <c r="BZ136" s="162">
        <f t="shared" si="94"/>
        <v>1</v>
      </c>
      <c r="CA136" s="162">
        <v>1</v>
      </c>
      <c r="CB136" s="162"/>
      <c r="CC136" s="162"/>
      <c r="CD136" s="162"/>
      <c r="CE136" s="161">
        <f t="shared" si="95"/>
        <v>1</v>
      </c>
      <c r="CF136" s="161">
        <v>1</v>
      </c>
      <c r="CG136" s="161"/>
      <c r="CH136" s="161"/>
      <c r="CI136" s="161"/>
      <c r="CJ136" s="161">
        <f t="shared" si="96"/>
        <v>1</v>
      </c>
      <c r="CK136" s="161">
        <v>1</v>
      </c>
      <c r="CL136" s="161"/>
      <c r="CM136" s="161"/>
      <c r="CN136" s="161"/>
      <c r="CO136" s="162">
        <v>2.4</v>
      </c>
      <c r="CP136" s="162">
        <v>2.4</v>
      </c>
      <c r="CQ136" s="162"/>
      <c r="CR136" s="162"/>
      <c r="CS136" s="162"/>
      <c r="CT136" s="161">
        <f t="shared" si="97"/>
        <v>2</v>
      </c>
      <c r="CU136" s="161">
        <v>2</v>
      </c>
      <c r="CV136" s="161"/>
      <c r="CW136" s="161"/>
      <c r="CX136" s="161"/>
      <c r="CY136" s="162">
        <f t="shared" si="98"/>
        <v>1</v>
      </c>
      <c r="CZ136" s="162">
        <v>1</v>
      </c>
      <c r="DA136" s="162"/>
      <c r="DB136" s="162"/>
      <c r="DC136" s="162"/>
      <c r="DD136" s="162">
        <v>2.4</v>
      </c>
      <c r="DE136" s="162">
        <v>2.4</v>
      </c>
      <c r="DF136" s="162"/>
      <c r="DG136" s="162"/>
      <c r="DH136" s="162"/>
      <c r="DI136" s="161">
        <f t="shared" si="82"/>
        <v>2</v>
      </c>
      <c r="DJ136" s="161">
        <v>2</v>
      </c>
      <c r="DK136" s="161"/>
      <c r="DL136" s="161"/>
      <c r="DM136" s="161"/>
      <c r="DN136" s="162">
        <f t="shared" si="99"/>
        <v>1</v>
      </c>
      <c r="DO136" s="162">
        <v>1</v>
      </c>
      <c r="DP136" s="162"/>
      <c r="DQ136" s="162"/>
      <c r="DR136" s="162"/>
    </row>
    <row r="137" spans="1:122" ht="24.75" thickBot="1">
      <c r="A137" s="128" t="s">
        <v>460</v>
      </c>
      <c r="B137" s="17">
        <v>7400</v>
      </c>
      <c r="C137" s="98"/>
      <c r="D137" s="58"/>
      <c r="E137" s="58"/>
      <c r="F137" s="59"/>
      <c r="G137" s="59"/>
      <c r="H137" s="59"/>
      <c r="I137" s="59"/>
      <c r="J137" s="59"/>
      <c r="K137" s="59"/>
      <c r="L137" s="59"/>
      <c r="M137" s="61"/>
      <c r="N137" s="60"/>
      <c r="O137" s="60"/>
      <c r="P137" s="59"/>
      <c r="Q137" s="59"/>
      <c r="R137" s="59"/>
      <c r="S137" s="59"/>
      <c r="T137" s="59"/>
      <c r="U137" s="59"/>
      <c r="V137" s="59"/>
      <c r="W137" s="98"/>
      <c r="X137" s="58"/>
      <c r="Y137" s="58"/>
      <c r="Z137" s="63"/>
      <c r="AA137" s="63"/>
      <c r="AB137" s="63"/>
      <c r="AC137" s="18"/>
      <c r="AD137" s="18"/>
      <c r="AE137" s="18"/>
      <c r="AF137" s="18"/>
      <c r="AG137" s="162">
        <f t="shared" si="100"/>
        <v>0</v>
      </c>
      <c r="AH137" s="162"/>
      <c r="AI137" s="162"/>
      <c r="AJ137" s="162"/>
      <c r="AK137" s="162"/>
      <c r="AL137" s="162"/>
      <c r="AM137" s="162"/>
      <c r="AN137" s="162"/>
      <c r="AO137" s="162"/>
      <c r="AP137" s="162"/>
      <c r="AQ137" s="161">
        <f t="shared" si="101"/>
        <v>0</v>
      </c>
      <c r="AR137" s="161"/>
      <c r="AS137" s="161"/>
      <c r="AT137" s="161"/>
      <c r="AU137" s="161"/>
      <c r="AV137" s="162">
        <f t="shared" si="102"/>
        <v>0</v>
      </c>
      <c r="AW137" s="162"/>
      <c r="AX137" s="162"/>
      <c r="AY137" s="162"/>
      <c r="AZ137" s="162"/>
      <c r="BA137" s="161">
        <f t="shared" si="103"/>
        <v>0</v>
      </c>
      <c r="BB137" s="161"/>
      <c r="BC137" s="161"/>
      <c r="BD137" s="161"/>
      <c r="BE137" s="161"/>
      <c r="BF137" s="161">
        <f t="shared" si="91"/>
        <v>0</v>
      </c>
      <c r="BG137" s="161"/>
      <c r="BH137" s="161"/>
      <c r="BI137" s="161"/>
      <c r="BJ137" s="161"/>
      <c r="BK137" s="162">
        <f t="shared" si="92"/>
        <v>0</v>
      </c>
      <c r="BL137" s="162"/>
      <c r="BM137" s="162"/>
      <c r="BN137" s="162"/>
      <c r="BO137" s="162"/>
      <c r="BP137" s="162"/>
      <c r="BQ137" s="162"/>
      <c r="BR137" s="162"/>
      <c r="BS137" s="162"/>
      <c r="BT137" s="162"/>
      <c r="BU137" s="161">
        <f t="shared" si="93"/>
        <v>0</v>
      </c>
      <c r="BV137" s="161"/>
      <c r="BW137" s="161"/>
      <c r="BX137" s="161"/>
      <c r="BY137" s="161"/>
      <c r="BZ137" s="162">
        <f t="shared" si="94"/>
        <v>0</v>
      </c>
      <c r="CA137" s="162"/>
      <c r="CB137" s="162"/>
      <c r="CC137" s="162"/>
      <c r="CD137" s="162"/>
      <c r="CE137" s="161">
        <f t="shared" si="95"/>
        <v>0</v>
      </c>
      <c r="CF137" s="161"/>
      <c r="CG137" s="161"/>
      <c r="CH137" s="161"/>
      <c r="CI137" s="161"/>
      <c r="CJ137" s="161">
        <f t="shared" si="96"/>
        <v>0</v>
      </c>
      <c r="CK137" s="161"/>
      <c r="CL137" s="161"/>
      <c r="CM137" s="161"/>
      <c r="CN137" s="161"/>
      <c r="CO137" s="162"/>
      <c r="CP137" s="162"/>
      <c r="CQ137" s="162"/>
      <c r="CR137" s="162"/>
      <c r="CS137" s="162"/>
      <c r="CT137" s="161">
        <f t="shared" si="97"/>
        <v>0</v>
      </c>
      <c r="CU137" s="161"/>
      <c r="CV137" s="161"/>
      <c r="CW137" s="161"/>
      <c r="CX137" s="161"/>
      <c r="CY137" s="162">
        <f t="shared" si="98"/>
        <v>0</v>
      </c>
      <c r="CZ137" s="162"/>
      <c r="DA137" s="162"/>
      <c r="DB137" s="162"/>
      <c r="DC137" s="162"/>
      <c r="DD137" s="162"/>
      <c r="DE137" s="162"/>
      <c r="DF137" s="162"/>
      <c r="DG137" s="162"/>
      <c r="DH137" s="162"/>
      <c r="DI137" s="161">
        <f t="shared" si="82"/>
        <v>0</v>
      </c>
      <c r="DJ137" s="161"/>
      <c r="DK137" s="161"/>
      <c r="DL137" s="161"/>
      <c r="DM137" s="161"/>
      <c r="DN137" s="162">
        <f t="shared" si="99"/>
        <v>0</v>
      </c>
      <c r="DO137" s="162"/>
      <c r="DP137" s="162"/>
      <c r="DQ137" s="162"/>
      <c r="DR137" s="162"/>
    </row>
    <row r="138" spans="1:122" hidden="1">
      <c r="A138" s="129"/>
      <c r="B138" s="17"/>
      <c r="C138" s="98"/>
      <c r="D138" s="58"/>
      <c r="E138" s="58"/>
      <c r="F138" s="59"/>
      <c r="G138" s="59"/>
      <c r="H138" s="59"/>
      <c r="I138" s="59"/>
      <c r="J138" s="59"/>
      <c r="K138" s="59"/>
      <c r="L138" s="59"/>
      <c r="M138" s="61"/>
      <c r="N138" s="60"/>
      <c r="O138" s="60"/>
      <c r="P138" s="59"/>
      <c r="Q138" s="59"/>
      <c r="R138" s="59"/>
      <c r="S138" s="59"/>
      <c r="T138" s="59"/>
      <c r="U138" s="59"/>
      <c r="V138" s="59"/>
      <c r="W138" s="98"/>
      <c r="X138" s="58"/>
      <c r="Y138" s="58"/>
      <c r="Z138" s="63"/>
      <c r="AA138" s="63"/>
      <c r="AB138" s="63"/>
      <c r="AC138" s="18"/>
      <c r="AD138" s="18"/>
      <c r="AE138" s="18"/>
      <c r="AF138" s="18"/>
      <c r="AG138" s="162">
        <f t="shared" si="100"/>
        <v>0</v>
      </c>
      <c r="AH138" s="162"/>
      <c r="AI138" s="162"/>
      <c r="AJ138" s="162"/>
      <c r="AK138" s="162"/>
      <c r="AL138" s="162"/>
      <c r="AM138" s="162"/>
      <c r="AN138" s="162"/>
      <c r="AO138" s="162"/>
      <c r="AP138" s="162"/>
      <c r="AQ138" s="161">
        <f t="shared" si="101"/>
        <v>0</v>
      </c>
      <c r="AR138" s="161"/>
      <c r="AS138" s="161"/>
      <c r="AT138" s="161"/>
      <c r="AU138" s="161"/>
      <c r="AV138" s="162">
        <f t="shared" si="102"/>
        <v>0</v>
      </c>
      <c r="AW138" s="162"/>
      <c r="AX138" s="162"/>
      <c r="AY138" s="162"/>
      <c r="AZ138" s="162"/>
      <c r="BA138" s="161">
        <f t="shared" si="103"/>
        <v>0</v>
      </c>
      <c r="BB138" s="161"/>
      <c r="BC138" s="161"/>
      <c r="BD138" s="161"/>
      <c r="BE138" s="161"/>
      <c r="BF138" s="161">
        <f t="shared" si="91"/>
        <v>0</v>
      </c>
      <c r="BG138" s="161"/>
      <c r="BH138" s="161"/>
      <c r="BI138" s="161"/>
      <c r="BJ138" s="161"/>
      <c r="BK138" s="162">
        <f t="shared" si="92"/>
        <v>0</v>
      </c>
      <c r="BL138" s="162"/>
      <c r="BM138" s="162"/>
      <c r="BN138" s="162"/>
      <c r="BO138" s="162"/>
      <c r="BP138" s="162"/>
      <c r="BQ138" s="162"/>
      <c r="BR138" s="162"/>
      <c r="BS138" s="162"/>
      <c r="BT138" s="162"/>
      <c r="BU138" s="161">
        <f t="shared" si="93"/>
        <v>0</v>
      </c>
      <c r="BV138" s="161"/>
      <c r="BW138" s="161"/>
      <c r="BX138" s="161"/>
      <c r="BY138" s="161"/>
      <c r="BZ138" s="162">
        <f t="shared" si="94"/>
        <v>0</v>
      </c>
      <c r="CA138" s="162"/>
      <c r="CB138" s="162"/>
      <c r="CC138" s="162"/>
      <c r="CD138" s="162"/>
      <c r="CE138" s="161">
        <f t="shared" si="95"/>
        <v>0</v>
      </c>
      <c r="CF138" s="161"/>
      <c r="CG138" s="161"/>
      <c r="CH138" s="161"/>
      <c r="CI138" s="161"/>
      <c r="CJ138" s="161">
        <f t="shared" si="96"/>
        <v>0</v>
      </c>
      <c r="CK138" s="161"/>
      <c r="CL138" s="161"/>
      <c r="CM138" s="161"/>
      <c r="CN138" s="161"/>
      <c r="CO138" s="162"/>
      <c r="CP138" s="162"/>
      <c r="CQ138" s="162"/>
      <c r="CR138" s="162"/>
      <c r="CS138" s="162"/>
      <c r="CT138" s="161">
        <f t="shared" si="97"/>
        <v>0</v>
      </c>
      <c r="CU138" s="161"/>
      <c r="CV138" s="161"/>
      <c r="CW138" s="161"/>
      <c r="CX138" s="161"/>
      <c r="CY138" s="162">
        <f t="shared" si="98"/>
        <v>0</v>
      </c>
      <c r="CZ138" s="162"/>
      <c r="DA138" s="162"/>
      <c r="DB138" s="162"/>
      <c r="DC138" s="162"/>
      <c r="DD138" s="162"/>
      <c r="DE138" s="162"/>
      <c r="DF138" s="162"/>
      <c r="DG138" s="162"/>
      <c r="DH138" s="162"/>
      <c r="DI138" s="161">
        <f t="shared" si="82"/>
        <v>0</v>
      </c>
      <c r="DJ138" s="161"/>
      <c r="DK138" s="161"/>
      <c r="DL138" s="161"/>
      <c r="DM138" s="161"/>
      <c r="DN138" s="162">
        <f t="shared" si="99"/>
        <v>0</v>
      </c>
      <c r="DO138" s="162"/>
      <c r="DP138" s="162"/>
      <c r="DQ138" s="162"/>
      <c r="DR138" s="162"/>
    </row>
    <row r="139" spans="1:122" ht="138" hidden="1" customHeight="1">
      <c r="A139" s="113" t="s">
        <v>49</v>
      </c>
      <c r="B139" s="17">
        <v>7454</v>
      </c>
      <c r="C139" s="58" t="s">
        <v>124</v>
      </c>
      <c r="D139" s="58" t="s">
        <v>398</v>
      </c>
      <c r="E139" s="58" t="s">
        <v>125</v>
      </c>
      <c r="F139" s="59"/>
      <c r="G139" s="59"/>
      <c r="H139" s="59"/>
      <c r="I139" s="59"/>
      <c r="J139" s="59"/>
      <c r="K139" s="59"/>
      <c r="L139" s="59"/>
      <c r="M139" s="64" t="s">
        <v>486</v>
      </c>
      <c r="N139" s="66" t="s">
        <v>424</v>
      </c>
      <c r="O139" s="60" t="s">
        <v>487</v>
      </c>
      <c r="P139" s="59">
        <v>17</v>
      </c>
      <c r="Q139" s="59"/>
      <c r="R139" s="59"/>
      <c r="S139" s="59"/>
      <c r="T139" s="59"/>
      <c r="U139" s="59"/>
      <c r="V139" s="59"/>
      <c r="W139" s="58" t="s">
        <v>488</v>
      </c>
      <c r="X139" s="58" t="s">
        <v>388</v>
      </c>
      <c r="Y139" s="58" t="s">
        <v>142</v>
      </c>
      <c r="Z139" s="80" t="s">
        <v>147</v>
      </c>
      <c r="AA139" s="81" t="s">
        <v>95</v>
      </c>
      <c r="AB139" s="81" t="s">
        <v>148</v>
      </c>
      <c r="AC139" s="18"/>
      <c r="AD139" s="18" t="s">
        <v>153</v>
      </c>
      <c r="AE139" s="18" t="s">
        <v>413</v>
      </c>
      <c r="AF139" s="18" t="s">
        <v>399</v>
      </c>
      <c r="AG139" s="162">
        <f t="shared" si="100"/>
        <v>0</v>
      </c>
      <c r="AH139" s="162"/>
      <c r="AI139" s="162"/>
      <c r="AJ139" s="162"/>
      <c r="AK139" s="162"/>
      <c r="AL139" s="162"/>
      <c r="AM139" s="162"/>
      <c r="AN139" s="162"/>
      <c r="AO139" s="162"/>
      <c r="AP139" s="162"/>
      <c r="AQ139" s="161">
        <f t="shared" si="101"/>
        <v>0</v>
      </c>
      <c r="AR139" s="161"/>
      <c r="AS139" s="161"/>
      <c r="AT139" s="161"/>
      <c r="AU139" s="161"/>
      <c r="AV139" s="162">
        <f t="shared" si="102"/>
        <v>0</v>
      </c>
      <c r="AW139" s="162"/>
      <c r="AX139" s="162"/>
      <c r="AY139" s="162"/>
      <c r="AZ139" s="162"/>
      <c r="BA139" s="161">
        <f t="shared" si="103"/>
        <v>0</v>
      </c>
      <c r="BB139" s="161"/>
      <c r="BC139" s="161"/>
      <c r="BD139" s="161"/>
      <c r="BE139" s="161"/>
      <c r="BF139" s="161">
        <f t="shared" si="91"/>
        <v>0</v>
      </c>
      <c r="BG139" s="161"/>
      <c r="BH139" s="161"/>
      <c r="BI139" s="161"/>
      <c r="BJ139" s="161"/>
      <c r="BK139" s="162">
        <f t="shared" si="92"/>
        <v>0</v>
      </c>
      <c r="BL139" s="162"/>
      <c r="BM139" s="162"/>
      <c r="BN139" s="162"/>
      <c r="BO139" s="162"/>
      <c r="BP139" s="162"/>
      <c r="BQ139" s="162"/>
      <c r="BR139" s="162"/>
      <c r="BS139" s="162"/>
      <c r="BT139" s="162"/>
      <c r="BU139" s="161">
        <f t="shared" si="93"/>
        <v>0</v>
      </c>
      <c r="BV139" s="161"/>
      <c r="BW139" s="161"/>
      <c r="BX139" s="161"/>
      <c r="BY139" s="161"/>
      <c r="BZ139" s="162">
        <f t="shared" si="94"/>
        <v>0</v>
      </c>
      <c r="CA139" s="162"/>
      <c r="CB139" s="162"/>
      <c r="CC139" s="162"/>
      <c r="CD139" s="162"/>
      <c r="CE139" s="161">
        <f t="shared" si="95"/>
        <v>0</v>
      </c>
      <c r="CF139" s="161"/>
      <c r="CG139" s="161"/>
      <c r="CH139" s="161"/>
      <c r="CI139" s="161"/>
      <c r="CJ139" s="161">
        <f t="shared" si="96"/>
        <v>0</v>
      </c>
      <c r="CK139" s="161"/>
      <c r="CL139" s="161"/>
      <c r="CM139" s="161"/>
      <c r="CN139" s="161"/>
      <c r="CO139" s="162"/>
      <c r="CP139" s="162"/>
      <c r="CQ139" s="162"/>
      <c r="CR139" s="162"/>
      <c r="CS139" s="162"/>
      <c r="CT139" s="161">
        <f t="shared" si="97"/>
        <v>0</v>
      </c>
      <c r="CU139" s="161"/>
      <c r="CV139" s="161"/>
      <c r="CW139" s="161"/>
      <c r="CX139" s="161"/>
      <c r="CY139" s="162">
        <f t="shared" si="98"/>
        <v>0</v>
      </c>
      <c r="CZ139" s="162"/>
      <c r="DA139" s="162"/>
      <c r="DB139" s="162"/>
      <c r="DC139" s="162"/>
      <c r="DD139" s="162"/>
      <c r="DE139" s="162"/>
      <c r="DF139" s="162"/>
      <c r="DG139" s="162"/>
      <c r="DH139" s="162"/>
      <c r="DI139" s="161">
        <f t="shared" si="82"/>
        <v>0</v>
      </c>
      <c r="DJ139" s="161"/>
      <c r="DK139" s="161"/>
      <c r="DL139" s="161"/>
      <c r="DM139" s="161"/>
      <c r="DN139" s="162">
        <f t="shared" si="99"/>
        <v>0</v>
      </c>
      <c r="DO139" s="162"/>
      <c r="DP139" s="162"/>
      <c r="DQ139" s="162"/>
      <c r="DR139" s="162"/>
    </row>
    <row r="140" spans="1:122" hidden="1">
      <c r="A140" s="113"/>
      <c r="B140" s="14"/>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12"/>
      <c r="AD140" s="12"/>
      <c r="AE140" s="12"/>
      <c r="AF140" s="12"/>
      <c r="AG140" s="162">
        <f t="shared" si="100"/>
        <v>0</v>
      </c>
      <c r="AH140" s="162"/>
      <c r="AI140" s="153"/>
      <c r="AJ140" s="153"/>
      <c r="AK140" s="153"/>
      <c r="AL140" s="153"/>
      <c r="AM140" s="153"/>
      <c r="AN140" s="153"/>
      <c r="AO140" s="153"/>
      <c r="AP140" s="162"/>
      <c r="AQ140" s="161">
        <f t="shared" si="101"/>
        <v>0</v>
      </c>
      <c r="AR140" s="155"/>
      <c r="AS140" s="155"/>
      <c r="AT140" s="155"/>
      <c r="AU140" s="155"/>
      <c r="AV140" s="162">
        <f t="shared" si="102"/>
        <v>0</v>
      </c>
      <c r="AW140" s="153"/>
      <c r="AX140" s="153"/>
      <c r="AY140" s="153"/>
      <c r="AZ140" s="153"/>
      <c r="BA140" s="161">
        <f t="shared" si="103"/>
        <v>0</v>
      </c>
      <c r="BB140" s="155"/>
      <c r="BC140" s="155"/>
      <c r="BD140" s="155"/>
      <c r="BE140" s="155"/>
      <c r="BF140" s="161">
        <f t="shared" si="91"/>
        <v>0</v>
      </c>
      <c r="BG140" s="155"/>
      <c r="BH140" s="155"/>
      <c r="BI140" s="155"/>
      <c r="BJ140" s="155"/>
      <c r="BK140" s="162">
        <f t="shared" si="92"/>
        <v>0</v>
      </c>
      <c r="BL140" s="162"/>
      <c r="BM140" s="153"/>
      <c r="BN140" s="153"/>
      <c r="BO140" s="153"/>
      <c r="BP140" s="153"/>
      <c r="BQ140" s="153"/>
      <c r="BR140" s="153"/>
      <c r="BS140" s="153"/>
      <c r="BT140" s="162"/>
      <c r="BU140" s="161">
        <f t="shared" si="93"/>
        <v>0</v>
      </c>
      <c r="BV140" s="155"/>
      <c r="BW140" s="155"/>
      <c r="BX140" s="155"/>
      <c r="BY140" s="155"/>
      <c r="BZ140" s="162">
        <f t="shared" si="94"/>
        <v>0</v>
      </c>
      <c r="CA140" s="153"/>
      <c r="CB140" s="153"/>
      <c r="CC140" s="153"/>
      <c r="CD140" s="153"/>
      <c r="CE140" s="161">
        <f t="shared" si="95"/>
        <v>0</v>
      </c>
      <c r="CF140" s="155"/>
      <c r="CG140" s="155"/>
      <c r="CH140" s="155"/>
      <c r="CI140" s="155"/>
      <c r="CJ140" s="161">
        <f t="shared" si="96"/>
        <v>0</v>
      </c>
      <c r="CK140" s="155"/>
      <c r="CL140" s="155"/>
      <c r="CM140" s="155"/>
      <c r="CN140" s="155"/>
      <c r="CO140" s="162"/>
      <c r="CP140" s="153"/>
      <c r="CQ140" s="153"/>
      <c r="CR140" s="153"/>
      <c r="CS140" s="162"/>
      <c r="CT140" s="161">
        <f t="shared" si="97"/>
        <v>0</v>
      </c>
      <c r="CU140" s="155"/>
      <c r="CV140" s="155"/>
      <c r="CW140" s="155"/>
      <c r="CX140" s="155"/>
      <c r="CY140" s="162">
        <f t="shared" si="98"/>
        <v>0</v>
      </c>
      <c r="CZ140" s="153"/>
      <c r="DA140" s="153"/>
      <c r="DB140" s="153"/>
      <c r="DC140" s="153"/>
      <c r="DD140" s="162"/>
      <c r="DE140" s="153"/>
      <c r="DF140" s="153"/>
      <c r="DG140" s="153"/>
      <c r="DH140" s="162"/>
      <c r="DI140" s="161">
        <f t="shared" si="82"/>
        <v>0</v>
      </c>
      <c r="DJ140" s="155"/>
      <c r="DK140" s="155"/>
      <c r="DL140" s="155"/>
      <c r="DM140" s="155"/>
      <c r="DN140" s="162">
        <f t="shared" si="99"/>
        <v>0</v>
      </c>
      <c r="DO140" s="153"/>
      <c r="DP140" s="153"/>
      <c r="DQ140" s="153"/>
      <c r="DR140" s="153"/>
    </row>
    <row r="141" spans="1:122" ht="36">
      <c r="A141" s="113" t="s">
        <v>370</v>
      </c>
      <c r="B141" s="14">
        <v>7500</v>
      </c>
      <c r="C141" s="97" t="s">
        <v>387</v>
      </c>
      <c r="D141" s="93" t="s">
        <v>387</v>
      </c>
      <c r="E141" s="93" t="s">
        <v>387</v>
      </c>
      <c r="F141" s="93" t="s">
        <v>387</v>
      </c>
      <c r="G141" s="93" t="s">
        <v>387</v>
      </c>
      <c r="H141" s="93" t="s">
        <v>387</v>
      </c>
      <c r="I141" s="93" t="s">
        <v>387</v>
      </c>
      <c r="J141" s="93" t="s">
        <v>387</v>
      </c>
      <c r="K141" s="93" t="s">
        <v>387</v>
      </c>
      <c r="L141" s="93" t="s">
        <v>387</v>
      </c>
      <c r="M141" s="93" t="s">
        <v>387</v>
      </c>
      <c r="N141" s="93" t="s">
        <v>387</v>
      </c>
      <c r="O141" s="93" t="s">
        <v>387</v>
      </c>
      <c r="P141" s="93" t="s">
        <v>387</v>
      </c>
      <c r="Q141" s="94" t="s">
        <v>387</v>
      </c>
      <c r="R141" s="94" t="s">
        <v>387</v>
      </c>
      <c r="S141" s="94" t="s">
        <v>387</v>
      </c>
      <c r="T141" s="94" t="s">
        <v>387</v>
      </c>
      <c r="U141" s="94" t="s">
        <v>387</v>
      </c>
      <c r="V141" s="94" t="s">
        <v>387</v>
      </c>
      <c r="W141" s="94" t="s">
        <v>387</v>
      </c>
      <c r="X141" s="93" t="s">
        <v>387</v>
      </c>
      <c r="Y141" s="93" t="s">
        <v>387</v>
      </c>
      <c r="Z141" s="93" t="s">
        <v>387</v>
      </c>
      <c r="AA141" s="93" t="s">
        <v>387</v>
      </c>
      <c r="AB141" s="93" t="s">
        <v>387</v>
      </c>
      <c r="AC141" s="8" t="s">
        <v>387</v>
      </c>
      <c r="AD141" s="8" t="s">
        <v>387</v>
      </c>
      <c r="AE141" s="8"/>
      <c r="AF141" s="8"/>
      <c r="AG141" s="162">
        <f t="shared" si="100"/>
        <v>0</v>
      </c>
      <c r="AH141" s="162"/>
      <c r="AI141" s="153"/>
      <c r="AJ141" s="153"/>
      <c r="AK141" s="153"/>
      <c r="AL141" s="153"/>
      <c r="AM141" s="153"/>
      <c r="AN141" s="153"/>
      <c r="AO141" s="153"/>
      <c r="AP141" s="162"/>
      <c r="AQ141" s="161">
        <f t="shared" si="101"/>
        <v>0</v>
      </c>
      <c r="AR141" s="155"/>
      <c r="AS141" s="155"/>
      <c r="AT141" s="155"/>
      <c r="AU141" s="155"/>
      <c r="AV141" s="162">
        <f t="shared" si="102"/>
        <v>0</v>
      </c>
      <c r="AW141" s="153"/>
      <c r="AX141" s="153"/>
      <c r="AY141" s="153"/>
      <c r="AZ141" s="153"/>
      <c r="BA141" s="161">
        <f t="shared" si="103"/>
        <v>0</v>
      </c>
      <c r="BB141" s="155"/>
      <c r="BC141" s="155"/>
      <c r="BD141" s="155"/>
      <c r="BE141" s="155"/>
      <c r="BF141" s="161">
        <f t="shared" si="91"/>
        <v>0</v>
      </c>
      <c r="BG141" s="155"/>
      <c r="BH141" s="155"/>
      <c r="BI141" s="155"/>
      <c r="BJ141" s="155"/>
      <c r="BK141" s="162">
        <f t="shared" si="92"/>
        <v>0</v>
      </c>
      <c r="BL141" s="162"/>
      <c r="BM141" s="153"/>
      <c r="BN141" s="153"/>
      <c r="BO141" s="153"/>
      <c r="BP141" s="153"/>
      <c r="BQ141" s="153"/>
      <c r="BR141" s="153"/>
      <c r="BS141" s="153"/>
      <c r="BT141" s="162"/>
      <c r="BU141" s="161">
        <f t="shared" si="93"/>
        <v>0</v>
      </c>
      <c r="BV141" s="155"/>
      <c r="BW141" s="155"/>
      <c r="BX141" s="155"/>
      <c r="BY141" s="155"/>
      <c r="BZ141" s="162">
        <f t="shared" si="94"/>
        <v>0</v>
      </c>
      <c r="CA141" s="153"/>
      <c r="CB141" s="153"/>
      <c r="CC141" s="153"/>
      <c r="CD141" s="153"/>
      <c r="CE141" s="161">
        <f t="shared" si="95"/>
        <v>0</v>
      </c>
      <c r="CF141" s="155"/>
      <c r="CG141" s="155"/>
      <c r="CH141" s="155"/>
      <c r="CI141" s="155"/>
      <c r="CJ141" s="161">
        <f t="shared" si="96"/>
        <v>0</v>
      </c>
      <c r="CK141" s="155"/>
      <c r="CL141" s="155"/>
      <c r="CM141" s="155"/>
      <c r="CN141" s="155"/>
      <c r="CO141" s="162"/>
      <c r="CP141" s="153"/>
      <c r="CQ141" s="153"/>
      <c r="CR141" s="153"/>
      <c r="CS141" s="162"/>
      <c r="CT141" s="161">
        <f t="shared" si="97"/>
        <v>0</v>
      </c>
      <c r="CU141" s="155"/>
      <c r="CV141" s="155"/>
      <c r="CW141" s="155"/>
      <c r="CX141" s="155"/>
      <c r="CY141" s="162">
        <f t="shared" si="98"/>
        <v>0</v>
      </c>
      <c r="CZ141" s="153"/>
      <c r="DA141" s="153"/>
      <c r="DB141" s="153"/>
      <c r="DC141" s="153"/>
      <c r="DD141" s="162"/>
      <c r="DE141" s="153"/>
      <c r="DF141" s="153"/>
      <c r="DG141" s="153"/>
      <c r="DH141" s="162"/>
      <c r="DI141" s="161">
        <f t="shared" si="82"/>
        <v>0</v>
      </c>
      <c r="DJ141" s="155"/>
      <c r="DK141" s="155"/>
      <c r="DL141" s="155"/>
      <c r="DM141" s="155"/>
      <c r="DN141" s="162">
        <f t="shared" si="99"/>
        <v>0</v>
      </c>
      <c r="DO141" s="153"/>
      <c r="DP141" s="153"/>
      <c r="DQ141" s="153"/>
      <c r="DR141" s="153"/>
    </row>
    <row r="142" spans="1:122" hidden="1">
      <c r="A142" s="114" t="s">
        <v>92</v>
      </c>
      <c r="B142" s="15">
        <v>7501</v>
      </c>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16"/>
      <c r="AD142" s="16"/>
      <c r="AE142" s="16"/>
      <c r="AF142" s="16"/>
      <c r="AG142" s="162">
        <f t="shared" si="100"/>
        <v>0</v>
      </c>
      <c r="AH142" s="165"/>
      <c r="AI142" s="160"/>
      <c r="AJ142" s="160"/>
      <c r="AK142" s="160"/>
      <c r="AL142" s="160"/>
      <c r="AM142" s="160"/>
      <c r="AN142" s="160"/>
      <c r="AO142" s="160"/>
      <c r="AP142" s="165"/>
      <c r="AQ142" s="161">
        <f t="shared" si="101"/>
        <v>0</v>
      </c>
      <c r="AR142" s="159"/>
      <c r="AS142" s="159"/>
      <c r="AT142" s="159"/>
      <c r="AU142" s="159"/>
      <c r="AV142" s="162">
        <f t="shared" si="102"/>
        <v>0</v>
      </c>
      <c r="AW142" s="160"/>
      <c r="AX142" s="160"/>
      <c r="AY142" s="160"/>
      <c r="AZ142" s="160"/>
      <c r="BA142" s="161">
        <f t="shared" si="103"/>
        <v>0</v>
      </c>
      <c r="BB142" s="159"/>
      <c r="BC142" s="159"/>
      <c r="BD142" s="159"/>
      <c r="BE142" s="159"/>
      <c r="BF142" s="161">
        <f t="shared" si="91"/>
        <v>0</v>
      </c>
      <c r="BG142" s="159"/>
      <c r="BH142" s="159"/>
      <c r="BI142" s="159"/>
      <c r="BJ142" s="159"/>
      <c r="BK142" s="162">
        <f t="shared" si="92"/>
        <v>0</v>
      </c>
      <c r="BL142" s="165"/>
      <c r="BM142" s="160"/>
      <c r="BN142" s="160"/>
      <c r="BO142" s="160"/>
      <c r="BP142" s="160"/>
      <c r="BQ142" s="160"/>
      <c r="BR142" s="160"/>
      <c r="BS142" s="160"/>
      <c r="BT142" s="165"/>
      <c r="BU142" s="161">
        <f t="shared" si="93"/>
        <v>0</v>
      </c>
      <c r="BV142" s="159"/>
      <c r="BW142" s="159"/>
      <c r="BX142" s="159"/>
      <c r="BY142" s="159"/>
      <c r="BZ142" s="162">
        <f t="shared" si="94"/>
        <v>0</v>
      </c>
      <c r="CA142" s="160"/>
      <c r="CB142" s="160"/>
      <c r="CC142" s="160"/>
      <c r="CD142" s="160"/>
      <c r="CE142" s="161">
        <f t="shared" si="95"/>
        <v>0</v>
      </c>
      <c r="CF142" s="159"/>
      <c r="CG142" s="159"/>
      <c r="CH142" s="159"/>
      <c r="CI142" s="159"/>
      <c r="CJ142" s="161">
        <f t="shared" si="96"/>
        <v>0</v>
      </c>
      <c r="CK142" s="159"/>
      <c r="CL142" s="159"/>
      <c r="CM142" s="159"/>
      <c r="CN142" s="159"/>
      <c r="CO142" s="165"/>
      <c r="CP142" s="160"/>
      <c r="CQ142" s="160"/>
      <c r="CR142" s="160"/>
      <c r="CS142" s="165"/>
      <c r="CT142" s="161">
        <f t="shared" si="97"/>
        <v>0</v>
      </c>
      <c r="CU142" s="159"/>
      <c r="CV142" s="159"/>
      <c r="CW142" s="159"/>
      <c r="CX142" s="159"/>
      <c r="CY142" s="162">
        <f t="shared" si="98"/>
        <v>0</v>
      </c>
      <c r="CZ142" s="160"/>
      <c r="DA142" s="160"/>
      <c r="DB142" s="160"/>
      <c r="DC142" s="160"/>
      <c r="DD142" s="165"/>
      <c r="DE142" s="160"/>
      <c r="DF142" s="160"/>
      <c r="DG142" s="160"/>
      <c r="DH142" s="165"/>
      <c r="DI142" s="161">
        <f t="shared" si="82"/>
        <v>0</v>
      </c>
      <c r="DJ142" s="159"/>
      <c r="DK142" s="159"/>
      <c r="DL142" s="159"/>
      <c r="DM142" s="159"/>
      <c r="DN142" s="162">
        <f t="shared" si="99"/>
        <v>0</v>
      </c>
      <c r="DO142" s="160"/>
      <c r="DP142" s="160"/>
      <c r="DQ142" s="160"/>
      <c r="DR142" s="160"/>
    </row>
    <row r="143" spans="1:122" hidden="1">
      <c r="A143" s="115" t="s">
        <v>93</v>
      </c>
      <c r="B143" s="17"/>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18"/>
      <c r="AD143" s="18"/>
      <c r="AE143" s="18"/>
      <c r="AF143" s="18"/>
      <c r="AG143" s="162">
        <f t="shared" si="100"/>
        <v>0</v>
      </c>
      <c r="AH143" s="162"/>
      <c r="AI143" s="162"/>
      <c r="AJ143" s="162"/>
      <c r="AK143" s="162"/>
      <c r="AL143" s="162"/>
      <c r="AM143" s="162"/>
      <c r="AN143" s="162"/>
      <c r="AO143" s="162"/>
      <c r="AP143" s="162"/>
      <c r="AQ143" s="161">
        <f t="shared" si="101"/>
        <v>0</v>
      </c>
      <c r="AR143" s="161"/>
      <c r="AS143" s="161"/>
      <c r="AT143" s="161"/>
      <c r="AU143" s="161"/>
      <c r="AV143" s="162">
        <f t="shared" si="102"/>
        <v>0</v>
      </c>
      <c r="AW143" s="162"/>
      <c r="AX143" s="162"/>
      <c r="AY143" s="162"/>
      <c r="AZ143" s="162"/>
      <c r="BA143" s="161">
        <f t="shared" si="103"/>
        <v>0</v>
      </c>
      <c r="BB143" s="161"/>
      <c r="BC143" s="161"/>
      <c r="BD143" s="161"/>
      <c r="BE143" s="161"/>
      <c r="BF143" s="161">
        <f t="shared" si="91"/>
        <v>0</v>
      </c>
      <c r="BG143" s="161"/>
      <c r="BH143" s="161"/>
      <c r="BI143" s="161"/>
      <c r="BJ143" s="161"/>
      <c r="BK143" s="162">
        <f t="shared" si="92"/>
        <v>0</v>
      </c>
      <c r="BL143" s="162"/>
      <c r="BM143" s="162"/>
      <c r="BN143" s="162"/>
      <c r="BO143" s="162"/>
      <c r="BP143" s="162"/>
      <c r="BQ143" s="162"/>
      <c r="BR143" s="162"/>
      <c r="BS143" s="162"/>
      <c r="BT143" s="162"/>
      <c r="BU143" s="161">
        <f t="shared" si="93"/>
        <v>0</v>
      </c>
      <c r="BV143" s="161"/>
      <c r="BW143" s="161"/>
      <c r="BX143" s="161"/>
      <c r="BY143" s="161"/>
      <c r="BZ143" s="162">
        <f t="shared" si="94"/>
        <v>0</v>
      </c>
      <c r="CA143" s="162"/>
      <c r="CB143" s="162"/>
      <c r="CC143" s="162"/>
      <c r="CD143" s="162"/>
      <c r="CE143" s="161">
        <f t="shared" si="95"/>
        <v>0</v>
      </c>
      <c r="CF143" s="161"/>
      <c r="CG143" s="161"/>
      <c r="CH143" s="161"/>
      <c r="CI143" s="161"/>
      <c r="CJ143" s="161">
        <f t="shared" si="96"/>
        <v>0</v>
      </c>
      <c r="CK143" s="161"/>
      <c r="CL143" s="161"/>
      <c r="CM143" s="161"/>
      <c r="CN143" s="161"/>
      <c r="CO143" s="162"/>
      <c r="CP143" s="162"/>
      <c r="CQ143" s="162"/>
      <c r="CR143" s="162"/>
      <c r="CS143" s="162"/>
      <c r="CT143" s="161">
        <f t="shared" si="97"/>
        <v>0</v>
      </c>
      <c r="CU143" s="161"/>
      <c r="CV143" s="161"/>
      <c r="CW143" s="161"/>
      <c r="CX143" s="161"/>
      <c r="CY143" s="162">
        <f t="shared" si="98"/>
        <v>0</v>
      </c>
      <c r="CZ143" s="162"/>
      <c r="DA143" s="162"/>
      <c r="DB143" s="162"/>
      <c r="DC143" s="162"/>
      <c r="DD143" s="162"/>
      <c r="DE143" s="162"/>
      <c r="DF143" s="162"/>
      <c r="DG143" s="162"/>
      <c r="DH143" s="162"/>
      <c r="DI143" s="161">
        <f t="shared" si="82"/>
        <v>0</v>
      </c>
      <c r="DJ143" s="161"/>
      <c r="DK143" s="161"/>
      <c r="DL143" s="161"/>
      <c r="DM143" s="161"/>
      <c r="DN143" s="162">
        <f t="shared" si="99"/>
        <v>0</v>
      </c>
      <c r="DO143" s="162"/>
      <c r="DP143" s="162"/>
      <c r="DQ143" s="162"/>
      <c r="DR143" s="162"/>
    </row>
    <row r="144" spans="1:122" ht="48">
      <c r="A144" s="130" t="s">
        <v>461</v>
      </c>
      <c r="B144" s="33">
        <v>7600</v>
      </c>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12"/>
      <c r="AD144" s="12"/>
      <c r="AE144" s="12"/>
      <c r="AF144" s="12"/>
      <c r="AG144" s="162">
        <f t="shared" si="100"/>
        <v>0</v>
      </c>
      <c r="AH144" s="162"/>
      <c r="AI144" s="153"/>
      <c r="AJ144" s="153"/>
      <c r="AK144" s="153"/>
      <c r="AL144" s="153"/>
      <c r="AM144" s="153"/>
      <c r="AN144" s="153"/>
      <c r="AO144" s="153"/>
      <c r="AP144" s="162"/>
      <c r="AQ144" s="161">
        <f t="shared" si="101"/>
        <v>0</v>
      </c>
      <c r="AR144" s="155"/>
      <c r="AS144" s="155"/>
      <c r="AT144" s="155"/>
      <c r="AU144" s="155"/>
      <c r="AV144" s="162">
        <f t="shared" si="102"/>
        <v>0</v>
      </c>
      <c r="AW144" s="153"/>
      <c r="AX144" s="153"/>
      <c r="AY144" s="153"/>
      <c r="AZ144" s="153"/>
      <c r="BA144" s="161">
        <f t="shared" si="103"/>
        <v>0</v>
      </c>
      <c r="BB144" s="155"/>
      <c r="BC144" s="155"/>
      <c r="BD144" s="155"/>
      <c r="BE144" s="155"/>
      <c r="BF144" s="161">
        <f t="shared" si="91"/>
        <v>0</v>
      </c>
      <c r="BG144" s="155"/>
      <c r="BH144" s="155"/>
      <c r="BI144" s="155"/>
      <c r="BJ144" s="155"/>
      <c r="BK144" s="162">
        <f t="shared" si="92"/>
        <v>0</v>
      </c>
      <c r="BL144" s="162"/>
      <c r="BM144" s="153"/>
      <c r="BN144" s="153"/>
      <c r="BO144" s="153"/>
      <c r="BP144" s="153"/>
      <c r="BQ144" s="153"/>
      <c r="BR144" s="153"/>
      <c r="BS144" s="153"/>
      <c r="BT144" s="162"/>
      <c r="BU144" s="161">
        <f t="shared" si="93"/>
        <v>0</v>
      </c>
      <c r="BV144" s="155"/>
      <c r="BW144" s="155"/>
      <c r="BX144" s="155"/>
      <c r="BY144" s="155"/>
      <c r="BZ144" s="162">
        <f t="shared" si="94"/>
        <v>0</v>
      </c>
      <c r="CA144" s="153"/>
      <c r="CB144" s="153"/>
      <c r="CC144" s="153"/>
      <c r="CD144" s="153"/>
      <c r="CE144" s="161">
        <f t="shared" si="95"/>
        <v>0</v>
      </c>
      <c r="CF144" s="155"/>
      <c r="CG144" s="155"/>
      <c r="CH144" s="155"/>
      <c r="CI144" s="155"/>
      <c r="CJ144" s="161">
        <f t="shared" si="96"/>
        <v>0</v>
      </c>
      <c r="CK144" s="155"/>
      <c r="CL144" s="155"/>
      <c r="CM144" s="155"/>
      <c r="CN144" s="155"/>
      <c r="CO144" s="162"/>
      <c r="CP144" s="153"/>
      <c r="CQ144" s="153"/>
      <c r="CR144" s="153"/>
      <c r="CS144" s="162"/>
      <c r="CT144" s="161">
        <f t="shared" si="97"/>
        <v>0</v>
      </c>
      <c r="CU144" s="155"/>
      <c r="CV144" s="155"/>
      <c r="CW144" s="155"/>
      <c r="CX144" s="155"/>
      <c r="CY144" s="162">
        <f t="shared" si="98"/>
        <v>0</v>
      </c>
      <c r="CZ144" s="153"/>
      <c r="DA144" s="153"/>
      <c r="DB144" s="153"/>
      <c r="DC144" s="153"/>
      <c r="DD144" s="162"/>
      <c r="DE144" s="153"/>
      <c r="DF144" s="153"/>
      <c r="DG144" s="153"/>
      <c r="DH144" s="162"/>
      <c r="DI144" s="161">
        <f t="shared" si="82"/>
        <v>0</v>
      </c>
      <c r="DJ144" s="155"/>
      <c r="DK144" s="155"/>
      <c r="DL144" s="155"/>
      <c r="DM144" s="155"/>
      <c r="DN144" s="162">
        <f t="shared" si="99"/>
        <v>0</v>
      </c>
      <c r="DO144" s="153"/>
      <c r="DP144" s="153"/>
      <c r="DQ144" s="153"/>
      <c r="DR144" s="153"/>
    </row>
    <row r="145" spans="1:122" s="40" customFormat="1" ht="96">
      <c r="A145" s="118" t="s">
        <v>371</v>
      </c>
      <c r="B145" s="37">
        <v>7700</v>
      </c>
      <c r="C145" s="99" t="s">
        <v>387</v>
      </c>
      <c r="D145" s="76" t="s">
        <v>387</v>
      </c>
      <c r="E145" s="76" t="s">
        <v>387</v>
      </c>
      <c r="F145" s="76" t="s">
        <v>387</v>
      </c>
      <c r="G145" s="76" t="s">
        <v>387</v>
      </c>
      <c r="H145" s="76" t="s">
        <v>387</v>
      </c>
      <c r="I145" s="76" t="s">
        <v>387</v>
      </c>
      <c r="J145" s="76" t="s">
        <v>387</v>
      </c>
      <c r="K145" s="76" t="s">
        <v>387</v>
      </c>
      <c r="L145" s="76" t="s">
        <v>387</v>
      </c>
      <c r="M145" s="76" t="s">
        <v>387</v>
      </c>
      <c r="N145" s="76" t="s">
        <v>387</v>
      </c>
      <c r="O145" s="76" t="s">
        <v>387</v>
      </c>
      <c r="P145" s="76" t="s">
        <v>387</v>
      </c>
      <c r="Q145" s="77" t="s">
        <v>387</v>
      </c>
      <c r="R145" s="77" t="s">
        <v>387</v>
      </c>
      <c r="S145" s="77" t="s">
        <v>387</v>
      </c>
      <c r="T145" s="77" t="s">
        <v>387</v>
      </c>
      <c r="U145" s="77" t="s">
        <v>387</v>
      </c>
      <c r="V145" s="77" t="s">
        <v>387</v>
      </c>
      <c r="W145" s="77" t="s">
        <v>387</v>
      </c>
      <c r="X145" s="76" t="s">
        <v>387</v>
      </c>
      <c r="Y145" s="76" t="s">
        <v>387</v>
      </c>
      <c r="Z145" s="76" t="s">
        <v>387</v>
      </c>
      <c r="AA145" s="76" t="s">
        <v>387</v>
      </c>
      <c r="AB145" s="76" t="s">
        <v>387</v>
      </c>
      <c r="AC145" s="38" t="s">
        <v>387</v>
      </c>
      <c r="AD145" s="38" t="s">
        <v>387</v>
      </c>
      <c r="AE145" s="38"/>
      <c r="AF145" s="38"/>
      <c r="AG145" s="40">
        <v>862</v>
      </c>
      <c r="AH145" s="168">
        <v>862</v>
      </c>
      <c r="AI145" s="157">
        <f t="shared" ref="AI145:BE145" si="106">AI146+AI147</f>
        <v>0</v>
      </c>
      <c r="AJ145" s="157"/>
      <c r="AK145" s="157">
        <f t="shared" si="106"/>
        <v>0</v>
      </c>
      <c r="AL145" s="157"/>
      <c r="AM145" s="157">
        <f t="shared" si="106"/>
        <v>0</v>
      </c>
      <c r="AN145" s="157"/>
      <c r="AO145" s="157">
        <f t="shared" si="106"/>
        <v>862</v>
      </c>
      <c r="AP145" s="157">
        <f t="shared" si="106"/>
        <v>862</v>
      </c>
      <c r="AQ145" s="167">
        <f t="shared" si="101"/>
        <v>474.8</v>
      </c>
      <c r="AR145" s="156">
        <f t="shared" si="106"/>
        <v>0</v>
      </c>
      <c r="AS145" s="156">
        <f t="shared" si="106"/>
        <v>0</v>
      </c>
      <c r="AT145" s="156">
        <f t="shared" si="106"/>
        <v>0</v>
      </c>
      <c r="AU145" s="156">
        <f t="shared" si="106"/>
        <v>474.8</v>
      </c>
      <c r="AV145" s="168">
        <f t="shared" si="102"/>
        <v>873.7</v>
      </c>
      <c r="AW145" s="157">
        <f t="shared" si="106"/>
        <v>0</v>
      </c>
      <c r="AX145" s="157">
        <f t="shared" si="106"/>
        <v>0</v>
      </c>
      <c r="AY145" s="157">
        <f>AY146+AY147</f>
        <v>0</v>
      </c>
      <c r="AZ145" s="157">
        <f>AZ146+AZ147</f>
        <v>873.7</v>
      </c>
      <c r="BA145" s="167">
        <f>BB145+BC145+BD145+BE145</f>
        <v>873.7</v>
      </c>
      <c r="BB145" s="156">
        <f t="shared" si="106"/>
        <v>0</v>
      </c>
      <c r="BC145" s="156">
        <f t="shared" si="106"/>
        <v>0</v>
      </c>
      <c r="BD145" s="156">
        <f t="shared" si="106"/>
        <v>0</v>
      </c>
      <c r="BE145" s="156">
        <f t="shared" si="106"/>
        <v>873.7</v>
      </c>
      <c r="BF145" s="167">
        <f>BG145+BH145+BI145+BJ145</f>
        <v>873.7</v>
      </c>
      <c r="BG145" s="156">
        <f>BG146+BG147</f>
        <v>0</v>
      </c>
      <c r="BH145" s="156">
        <f>BH146+BH147</f>
        <v>0</v>
      </c>
      <c r="BI145" s="156">
        <f>BI146+BI147</f>
        <v>0</v>
      </c>
      <c r="BJ145" s="156">
        <f>BJ146+BJ147</f>
        <v>873.7</v>
      </c>
      <c r="BK145" s="40">
        <v>862</v>
      </c>
      <c r="BL145" s="168">
        <v>862</v>
      </c>
      <c r="BM145" s="157">
        <f>BM146+BM147</f>
        <v>0</v>
      </c>
      <c r="BN145" s="157"/>
      <c r="BO145" s="157">
        <f>BO146+BO147</f>
        <v>0</v>
      </c>
      <c r="BP145" s="157"/>
      <c r="BQ145" s="157">
        <f>BQ146+BQ147</f>
        <v>0</v>
      </c>
      <c r="BR145" s="157"/>
      <c r="BS145" s="157">
        <f>BS146+BS147</f>
        <v>862</v>
      </c>
      <c r="BT145" s="157">
        <f>BT146+BT147</f>
        <v>862</v>
      </c>
      <c r="BU145" s="167">
        <f t="shared" si="93"/>
        <v>474.8</v>
      </c>
      <c r="BV145" s="156">
        <f>BV146+BV147</f>
        <v>0</v>
      </c>
      <c r="BW145" s="156">
        <f>BW146+BW147</f>
        <v>0</v>
      </c>
      <c r="BX145" s="156">
        <f>BX146+BX147</f>
        <v>0</v>
      </c>
      <c r="BY145" s="156">
        <f>BY146+BY147</f>
        <v>474.8</v>
      </c>
      <c r="BZ145" s="168">
        <f t="shared" si="94"/>
        <v>873.7</v>
      </c>
      <c r="CA145" s="157">
        <f>CA146+CA147</f>
        <v>0</v>
      </c>
      <c r="CB145" s="157">
        <f>CB146+CB147</f>
        <v>0</v>
      </c>
      <c r="CC145" s="157">
        <f>CC146+CC147</f>
        <v>0</v>
      </c>
      <c r="CD145" s="157">
        <f>CD146+CD147</f>
        <v>873.7</v>
      </c>
      <c r="CE145" s="167">
        <f>CF145+CG145+CH145+CI145</f>
        <v>873.7</v>
      </c>
      <c r="CF145" s="156">
        <f>CF146+CF147</f>
        <v>0</v>
      </c>
      <c r="CG145" s="156">
        <f>CG146+CG147</f>
        <v>0</v>
      </c>
      <c r="CH145" s="156">
        <f>CH146+CH147</f>
        <v>0</v>
      </c>
      <c r="CI145" s="156">
        <f>CI146+CI147</f>
        <v>873.7</v>
      </c>
      <c r="CJ145" s="167">
        <f>CK145+CL145+CM145+CN145</f>
        <v>873.7</v>
      </c>
      <c r="CK145" s="156">
        <f>CK146+CK147</f>
        <v>0</v>
      </c>
      <c r="CL145" s="156">
        <f>CL146+CL147</f>
        <v>0</v>
      </c>
      <c r="CM145" s="156">
        <f>CM146+CM147</f>
        <v>0</v>
      </c>
      <c r="CN145" s="156">
        <f>CN146+CN147</f>
        <v>873.7</v>
      </c>
      <c r="CO145" s="168">
        <v>862</v>
      </c>
      <c r="CP145" s="157"/>
      <c r="CQ145" s="157"/>
      <c r="CR145" s="157"/>
      <c r="CS145" s="157">
        <f>CS146+CS147</f>
        <v>862</v>
      </c>
      <c r="CT145" s="167">
        <f t="shared" si="97"/>
        <v>474.8</v>
      </c>
      <c r="CU145" s="156">
        <f>CU146+CU147</f>
        <v>0</v>
      </c>
      <c r="CV145" s="156">
        <f>CV146+CV147</f>
        <v>0</v>
      </c>
      <c r="CW145" s="156">
        <f>CW146+CW147</f>
        <v>0</v>
      </c>
      <c r="CX145" s="156">
        <f>CX146+CX147</f>
        <v>474.8</v>
      </c>
      <c r="CY145" s="168">
        <f t="shared" si="98"/>
        <v>873.7</v>
      </c>
      <c r="CZ145" s="157">
        <f>CZ146+CZ147</f>
        <v>0</v>
      </c>
      <c r="DA145" s="157">
        <f>DA146+DA147</f>
        <v>0</v>
      </c>
      <c r="DB145" s="157">
        <f>DB146+DB147</f>
        <v>0</v>
      </c>
      <c r="DC145" s="157">
        <f>DC146+DC147</f>
        <v>873.7</v>
      </c>
      <c r="DD145" s="168">
        <v>862</v>
      </c>
      <c r="DE145" s="157"/>
      <c r="DF145" s="157"/>
      <c r="DG145" s="157"/>
      <c r="DH145" s="157">
        <f>DH146+DH147</f>
        <v>862</v>
      </c>
      <c r="DI145" s="167">
        <f t="shared" si="82"/>
        <v>474.8</v>
      </c>
      <c r="DJ145" s="156">
        <f>DJ146+DJ147</f>
        <v>0</v>
      </c>
      <c r="DK145" s="156">
        <f>DK146+DK147</f>
        <v>0</v>
      </c>
      <c r="DL145" s="156">
        <f>DL146+DL147</f>
        <v>0</v>
      </c>
      <c r="DM145" s="156">
        <f>DM146+DM147</f>
        <v>474.8</v>
      </c>
      <c r="DN145" s="168">
        <f t="shared" si="99"/>
        <v>873.7</v>
      </c>
      <c r="DO145" s="157">
        <f>DO146+DO147</f>
        <v>0</v>
      </c>
      <c r="DP145" s="157">
        <f>DP146+DP147</f>
        <v>0</v>
      </c>
      <c r="DQ145" s="157">
        <f>DQ146+DQ147</f>
        <v>0</v>
      </c>
      <c r="DR145" s="157">
        <f>DR146+DR147</f>
        <v>873.7</v>
      </c>
    </row>
    <row r="146" spans="1:122" ht="24">
      <c r="A146" s="113" t="s">
        <v>166</v>
      </c>
      <c r="B146" s="14">
        <v>7701</v>
      </c>
      <c r="C146" s="100" t="s">
        <v>387</v>
      </c>
      <c r="D146" s="93" t="s">
        <v>387</v>
      </c>
      <c r="E146" s="93" t="s">
        <v>387</v>
      </c>
      <c r="F146" s="93" t="s">
        <v>387</v>
      </c>
      <c r="G146" s="93" t="s">
        <v>387</v>
      </c>
      <c r="H146" s="93" t="s">
        <v>387</v>
      </c>
      <c r="I146" s="93" t="s">
        <v>387</v>
      </c>
      <c r="J146" s="93" t="s">
        <v>387</v>
      </c>
      <c r="K146" s="93" t="s">
        <v>387</v>
      </c>
      <c r="L146" s="93" t="s">
        <v>387</v>
      </c>
      <c r="M146" s="93" t="s">
        <v>387</v>
      </c>
      <c r="N146" s="93" t="s">
        <v>387</v>
      </c>
      <c r="O146" s="93" t="s">
        <v>387</v>
      </c>
      <c r="P146" s="93" t="s">
        <v>387</v>
      </c>
      <c r="Q146" s="94" t="s">
        <v>387</v>
      </c>
      <c r="R146" s="94" t="s">
        <v>387</v>
      </c>
      <c r="S146" s="94" t="s">
        <v>387</v>
      </c>
      <c r="T146" s="94" t="s">
        <v>387</v>
      </c>
      <c r="U146" s="94" t="s">
        <v>387</v>
      </c>
      <c r="V146" s="94" t="s">
        <v>387</v>
      </c>
      <c r="W146" s="94" t="s">
        <v>387</v>
      </c>
      <c r="X146" s="93" t="s">
        <v>387</v>
      </c>
      <c r="Y146" s="93" t="s">
        <v>387</v>
      </c>
      <c r="Z146" s="93" t="s">
        <v>387</v>
      </c>
      <c r="AA146" s="93" t="s">
        <v>387</v>
      </c>
      <c r="AB146" s="93" t="s">
        <v>387</v>
      </c>
      <c r="AC146" s="8" t="s">
        <v>387</v>
      </c>
      <c r="AD146" s="8" t="s">
        <v>387</v>
      </c>
      <c r="AE146" s="8"/>
      <c r="AF146" s="8"/>
      <c r="AG146" s="162">
        <f t="shared" si="100"/>
        <v>0</v>
      </c>
      <c r="AH146" s="162"/>
      <c r="AI146" s="153"/>
      <c r="AJ146" s="153"/>
      <c r="AK146" s="153"/>
      <c r="AL146" s="153"/>
      <c r="AM146" s="153"/>
      <c r="AN146" s="153"/>
      <c r="AO146" s="153"/>
      <c r="AP146" s="162"/>
      <c r="AQ146" s="161">
        <f t="shared" si="101"/>
        <v>0</v>
      </c>
      <c r="AR146" s="155"/>
      <c r="AS146" s="155"/>
      <c r="AT146" s="155"/>
      <c r="AU146" s="155"/>
      <c r="AV146" s="162">
        <f t="shared" si="102"/>
        <v>0</v>
      </c>
      <c r="AW146" s="153"/>
      <c r="AX146" s="153"/>
      <c r="AY146" s="153"/>
      <c r="AZ146" s="153"/>
      <c r="BA146" s="161">
        <f t="shared" si="103"/>
        <v>0</v>
      </c>
      <c r="BB146" s="155"/>
      <c r="BC146" s="155"/>
      <c r="BD146" s="155"/>
      <c r="BE146" s="155"/>
      <c r="BF146" s="161">
        <f>BG146+BH146+BI146+BJ146</f>
        <v>0</v>
      </c>
      <c r="BG146" s="155"/>
      <c r="BH146" s="155"/>
      <c r="BI146" s="155"/>
      <c r="BJ146" s="155"/>
      <c r="BK146" s="162">
        <f t="shared" ref="BK146:BK155" si="107">BM146+BO146+BQ146+BS146</f>
        <v>0</v>
      </c>
      <c r="BL146" s="162"/>
      <c r="BM146" s="153"/>
      <c r="BN146" s="153"/>
      <c r="BO146" s="153"/>
      <c r="BP146" s="153"/>
      <c r="BQ146" s="153"/>
      <c r="BR146" s="153"/>
      <c r="BS146" s="153"/>
      <c r="BT146" s="162"/>
      <c r="BU146" s="161">
        <f t="shared" si="93"/>
        <v>0</v>
      </c>
      <c r="BV146" s="155"/>
      <c r="BW146" s="155"/>
      <c r="BX146" s="155"/>
      <c r="BY146" s="155"/>
      <c r="BZ146" s="162">
        <f t="shared" si="94"/>
        <v>0</v>
      </c>
      <c r="CA146" s="153"/>
      <c r="CB146" s="153"/>
      <c r="CC146" s="153"/>
      <c r="CD146" s="153"/>
      <c r="CE146" s="161">
        <f>CF146+CG146+CH146+CI146</f>
        <v>0</v>
      </c>
      <c r="CF146" s="155"/>
      <c r="CG146" s="155"/>
      <c r="CH146" s="155"/>
      <c r="CI146" s="155"/>
      <c r="CJ146" s="161">
        <f>CK146+CL146+CM146+CN146</f>
        <v>0</v>
      </c>
      <c r="CK146" s="155"/>
      <c r="CL146" s="155"/>
      <c r="CM146" s="155"/>
      <c r="CN146" s="155"/>
      <c r="CO146" s="162"/>
      <c r="CP146" s="153"/>
      <c r="CQ146" s="153"/>
      <c r="CR146" s="153"/>
      <c r="CS146" s="162"/>
      <c r="CT146" s="161">
        <f t="shared" si="97"/>
        <v>0</v>
      </c>
      <c r="CU146" s="155"/>
      <c r="CV146" s="155"/>
      <c r="CW146" s="155"/>
      <c r="CX146" s="155"/>
      <c r="CY146" s="162">
        <f t="shared" si="98"/>
        <v>0</v>
      </c>
      <c r="CZ146" s="153"/>
      <c r="DA146" s="153"/>
      <c r="DB146" s="153"/>
      <c r="DC146" s="153"/>
      <c r="DD146" s="162"/>
      <c r="DE146" s="153"/>
      <c r="DF146" s="153"/>
      <c r="DG146" s="153"/>
      <c r="DH146" s="162"/>
      <c r="DI146" s="161">
        <f t="shared" si="82"/>
        <v>0</v>
      </c>
      <c r="DJ146" s="155"/>
      <c r="DK146" s="155"/>
      <c r="DL146" s="155"/>
      <c r="DM146" s="155"/>
      <c r="DN146" s="162">
        <f t="shared" si="99"/>
        <v>0</v>
      </c>
      <c r="DO146" s="153"/>
      <c r="DP146" s="153"/>
      <c r="DQ146" s="153"/>
      <c r="DR146" s="153"/>
    </row>
    <row r="147" spans="1:122" ht="24">
      <c r="A147" s="113" t="s">
        <v>372</v>
      </c>
      <c r="B147" s="14">
        <v>7800</v>
      </c>
      <c r="C147" s="100" t="s">
        <v>387</v>
      </c>
      <c r="D147" s="95" t="s">
        <v>387</v>
      </c>
      <c r="E147" s="93" t="s">
        <v>387</v>
      </c>
      <c r="F147" s="93" t="s">
        <v>387</v>
      </c>
      <c r="G147" s="93" t="s">
        <v>387</v>
      </c>
      <c r="H147" s="93" t="s">
        <v>387</v>
      </c>
      <c r="I147" s="93" t="s">
        <v>387</v>
      </c>
      <c r="J147" s="93" t="s">
        <v>387</v>
      </c>
      <c r="K147" s="93" t="s">
        <v>387</v>
      </c>
      <c r="L147" s="93" t="s">
        <v>387</v>
      </c>
      <c r="M147" s="93" t="s">
        <v>387</v>
      </c>
      <c r="N147" s="93" t="s">
        <v>387</v>
      </c>
      <c r="O147" s="93" t="s">
        <v>387</v>
      </c>
      <c r="P147" s="93" t="s">
        <v>387</v>
      </c>
      <c r="Q147" s="94" t="s">
        <v>387</v>
      </c>
      <c r="R147" s="94" t="s">
        <v>387</v>
      </c>
      <c r="S147" s="94" t="s">
        <v>387</v>
      </c>
      <c r="T147" s="94" t="s">
        <v>387</v>
      </c>
      <c r="U147" s="94" t="s">
        <v>387</v>
      </c>
      <c r="V147" s="94" t="s">
        <v>387</v>
      </c>
      <c r="W147" s="94" t="s">
        <v>387</v>
      </c>
      <c r="X147" s="93" t="s">
        <v>387</v>
      </c>
      <c r="Y147" s="93" t="s">
        <v>387</v>
      </c>
      <c r="Z147" s="93" t="s">
        <v>387</v>
      </c>
      <c r="AA147" s="93" t="s">
        <v>387</v>
      </c>
      <c r="AB147" s="93" t="s">
        <v>387</v>
      </c>
      <c r="AC147" s="8" t="s">
        <v>387</v>
      </c>
      <c r="AD147" s="8" t="s">
        <v>387</v>
      </c>
      <c r="AE147" s="8"/>
      <c r="AF147" s="8"/>
      <c r="AG147" s="162">
        <f t="shared" si="100"/>
        <v>862</v>
      </c>
      <c r="AH147" s="162">
        <f t="shared" si="100"/>
        <v>862</v>
      </c>
      <c r="AI147" s="153">
        <f t="shared" ref="AI147:BE147" si="108">AI148+AI152</f>
        <v>0</v>
      </c>
      <c r="AJ147" s="153"/>
      <c r="AK147" s="153">
        <f t="shared" si="108"/>
        <v>0</v>
      </c>
      <c r="AL147" s="153"/>
      <c r="AM147" s="153">
        <f t="shared" si="108"/>
        <v>0</v>
      </c>
      <c r="AN147" s="153"/>
      <c r="AO147" s="153">
        <f t="shared" si="108"/>
        <v>862</v>
      </c>
      <c r="AP147" s="153">
        <f t="shared" si="108"/>
        <v>862</v>
      </c>
      <c r="AQ147" s="161">
        <f t="shared" si="101"/>
        <v>474.8</v>
      </c>
      <c r="AR147" s="155">
        <f t="shared" si="108"/>
        <v>0</v>
      </c>
      <c r="AS147" s="155">
        <f t="shared" si="108"/>
        <v>0</v>
      </c>
      <c r="AT147" s="155">
        <f t="shared" si="108"/>
        <v>0</v>
      </c>
      <c r="AU147" s="155">
        <f t="shared" si="108"/>
        <v>474.8</v>
      </c>
      <c r="AV147" s="162">
        <f t="shared" si="102"/>
        <v>873.7</v>
      </c>
      <c r="AW147" s="153">
        <f>AW148+AW152</f>
        <v>0</v>
      </c>
      <c r="AX147" s="153">
        <f>AX148+AX152</f>
        <v>0</v>
      </c>
      <c r="AY147" s="153">
        <f>AY148+AY152</f>
        <v>0</v>
      </c>
      <c r="AZ147" s="153">
        <f>AZ148+AZ152</f>
        <v>873.7</v>
      </c>
      <c r="BA147" s="161">
        <f t="shared" si="103"/>
        <v>873.7</v>
      </c>
      <c r="BB147" s="155">
        <f t="shared" si="108"/>
        <v>0</v>
      </c>
      <c r="BC147" s="155">
        <f t="shared" si="108"/>
        <v>0</v>
      </c>
      <c r="BD147" s="155">
        <f t="shared" si="108"/>
        <v>0</v>
      </c>
      <c r="BE147" s="155">
        <f t="shared" si="108"/>
        <v>873.7</v>
      </c>
      <c r="BF147" s="161">
        <f>BG147+BH147+BI147+BJ147</f>
        <v>873.7</v>
      </c>
      <c r="BG147" s="155">
        <f>BG148+BG152</f>
        <v>0</v>
      </c>
      <c r="BH147" s="155">
        <f>BH148+BH152</f>
        <v>0</v>
      </c>
      <c r="BI147" s="155">
        <f>BI148+BI152</f>
        <v>0</v>
      </c>
      <c r="BJ147" s="155">
        <f>BJ148+BJ152</f>
        <v>873.7</v>
      </c>
      <c r="BK147" s="162">
        <f t="shared" si="107"/>
        <v>862</v>
      </c>
      <c r="BL147" s="162">
        <f>BN147+BP147+BR147+BT147</f>
        <v>862</v>
      </c>
      <c r="BM147" s="153">
        <f>BM148+BM152</f>
        <v>0</v>
      </c>
      <c r="BN147" s="153"/>
      <c r="BO147" s="153">
        <f>BO148+BO152</f>
        <v>0</v>
      </c>
      <c r="BP147" s="153"/>
      <c r="BQ147" s="153">
        <f>BQ148+BQ152</f>
        <v>0</v>
      </c>
      <c r="BR147" s="153"/>
      <c r="BS147" s="153">
        <f>BS148+BS152</f>
        <v>862</v>
      </c>
      <c r="BT147" s="153">
        <f>BT148+BT152</f>
        <v>862</v>
      </c>
      <c r="BU147" s="161">
        <f t="shared" si="93"/>
        <v>474.8</v>
      </c>
      <c r="BV147" s="155">
        <f>BV148+BV152</f>
        <v>0</v>
      </c>
      <c r="BW147" s="155">
        <f>BW148+BW152</f>
        <v>0</v>
      </c>
      <c r="BX147" s="155">
        <f>BX148+BX152</f>
        <v>0</v>
      </c>
      <c r="BY147" s="155">
        <f>BY148+BY152</f>
        <v>474.8</v>
      </c>
      <c r="BZ147" s="162">
        <f t="shared" si="94"/>
        <v>873.7</v>
      </c>
      <c r="CA147" s="153">
        <f>CA148+CA152</f>
        <v>0</v>
      </c>
      <c r="CB147" s="153">
        <f>CB148+CB152</f>
        <v>0</v>
      </c>
      <c r="CC147" s="153">
        <f>CC148+CC152</f>
        <v>0</v>
      </c>
      <c r="CD147" s="153">
        <f>CD148+CD152</f>
        <v>873.7</v>
      </c>
      <c r="CE147" s="161">
        <f>CF147+CG147+CH147+CI147</f>
        <v>873.7</v>
      </c>
      <c r="CF147" s="155">
        <f>CF148+CF152</f>
        <v>0</v>
      </c>
      <c r="CG147" s="155">
        <f>CG148+CG152</f>
        <v>0</v>
      </c>
      <c r="CH147" s="155">
        <f>CH148+CH152</f>
        <v>0</v>
      </c>
      <c r="CI147" s="155">
        <f>CI148+CI152</f>
        <v>873.7</v>
      </c>
      <c r="CJ147" s="161">
        <f>CK147+CL147+CM147+CN147</f>
        <v>873.7</v>
      </c>
      <c r="CK147" s="155">
        <f>CK148+CK152</f>
        <v>0</v>
      </c>
      <c r="CL147" s="155">
        <f>CL148+CL152</f>
        <v>0</v>
      </c>
      <c r="CM147" s="155">
        <f>CM148+CM152</f>
        <v>0</v>
      </c>
      <c r="CN147" s="155">
        <f>CN148+CN152</f>
        <v>873.7</v>
      </c>
      <c r="CO147" s="162">
        <f>CP147+CQ147+CR147+CS147</f>
        <v>862</v>
      </c>
      <c r="CP147" s="153"/>
      <c r="CQ147" s="153"/>
      <c r="CR147" s="153"/>
      <c r="CS147" s="153">
        <f>CS148+CS152</f>
        <v>862</v>
      </c>
      <c r="CT147" s="161">
        <f t="shared" si="97"/>
        <v>474.8</v>
      </c>
      <c r="CU147" s="155">
        <f>CU148+CU152</f>
        <v>0</v>
      </c>
      <c r="CV147" s="155">
        <f>CV148+CV152</f>
        <v>0</v>
      </c>
      <c r="CW147" s="155">
        <f>CW148+CW152</f>
        <v>0</v>
      </c>
      <c r="CX147" s="155">
        <f>CX148+CX152</f>
        <v>474.8</v>
      </c>
      <c r="CY147" s="162">
        <f t="shared" si="98"/>
        <v>873.7</v>
      </c>
      <c r="CZ147" s="153">
        <f>CZ148+CZ152</f>
        <v>0</v>
      </c>
      <c r="DA147" s="153">
        <f>DA148+DA152</f>
        <v>0</v>
      </c>
      <c r="DB147" s="153">
        <f>DB148+DB152</f>
        <v>0</v>
      </c>
      <c r="DC147" s="153">
        <f>DC148+DC152</f>
        <v>873.7</v>
      </c>
      <c r="DD147" s="162">
        <f>DE147+DF147+DG147+DH147</f>
        <v>862</v>
      </c>
      <c r="DE147" s="153"/>
      <c r="DF147" s="153"/>
      <c r="DG147" s="153"/>
      <c r="DH147" s="153">
        <f>DH148+DH152</f>
        <v>862</v>
      </c>
      <c r="DI147" s="161">
        <f t="shared" si="82"/>
        <v>474.8</v>
      </c>
      <c r="DJ147" s="155">
        <f>DJ148+DJ152</f>
        <v>0</v>
      </c>
      <c r="DK147" s="155">
        <f>DK148+DK152</f>
        <v>0</v>
      </c>
      <c r="DL147" s="155">
        <f>DL148+DL152</f>
        <v>0</v>
      </c>
      <c r="DM147" s="155">
        <f>DM148+DM152</f>
        <v>474.8</v>
      </c>
      <c r="DN147" s="162">
        <f t="shared" si="99"/>
        <v>873.7</v>
      </c>
      <c r="DO147" s="153">
        <f>DO148+DO152</f>
        <v>0</v>
      </c>
      <c r="DP147" s="153">
        <f>DP148+DP152</f>
        <v>0</v>
      </c>
      <c r="DQ147" s="153">
        <f>DQ148+DQ152</f>
        <v>0</v>
      </c>
      <c r="DR147" s="153">
        <f>DR148+DR152</f>
        <v>873.7</v>
      </c>
    </row>
    <row r="148" spans="1:122" ht="83.25" customHeight="1">
      <c r="A148" s="113" t="s">
        <v>164</v>
      </c>
      <c r="B148" s="14">
        <v>7801</v>
      </c>
      <c r="C148" s="93" t="s">
        <v>387</v>
      </c>
      <c r="D148" s="95" t="s">
        <v>387</v>
      </c>
      <c r="E148" s="93" t="s">
        <v>387</v>
      </c>
      <c r="F148" s="93" t="s">
        <v>387</v>
      </c>
      <c r="G148" s="93" t="s">
        <v>387</v>
      </c>
      <c r="H148" s="93" t="s">
        <v>387</v>
      </c>
      <c r="I148" s="93" t="s">
        <v>387</v>
      </c>
      <c r="J148" s="93" t="s">
        <v>387</v>
      </c>
      <c r="K148" s="93" t="s">
        <v>387</v>
      </c>
      <c r="L148" s="93" t="s">
        <v>387</v>
      </c>
      <c r="M148" s="93" t="s">
        <v>387</v>
      </c>
      <c r="N148" s="93" t="s">
        <v>387</v>
      </c>
      <c r="O148" s="93" t="s">
        <v>387</v>
      </c>
      <c r="P148" s="93" t="s">
        <v>387</v>
      </c>
      <c r="Q148" s="94" t="s">
        <v>387</v>
      </c>
      <c r="R148" s="94" t="s">
        <v>387</v>
      </c>
      <c r="S148" s="94" t="s">
        <v>387</v>
      </c>
      <c r="T148" s="94" t="s">
        <v>387</v>
      </c>
      <c r="U148" s="94" t="s">
        <v>387</v>
      </c>
      <c r="V148" s="94" t="s">
        <v>387</v>
      </c>
      <c r="W148" s="94" t="s">
        <v>387</v>
      </c>
      <c r="X148" s="93" t="s">
        <v>387</v>
      </c>
      <c r="Y148" s="93" t="s">
        <v>387</v>
      </c>
      <c r="Z148" s="93" t="s">
        <v>387</v>
      </c>
      <c r="AA148" s="93" t="s">
        <v>387</v>
      </c>
      <c r="AB148" s="93" t="s">
        <v>387</v>
      </c>
      <c r="AC148" s="8" t="s">
        <v>387</v>
      </c>
      <c r="AD148" s="8" t="s">
        <v>387</v>
      </c>
      <c r="AE148" s="8"/>
      <c r="AF148" s="8"/>
      <c r="AG148" s="162">
        <f t="shared" si="100"/>
        <v>862</v>
      </c>
      <c r="AH148" s="162">
        <f t="shared" si="100"/>
        <v>862</v>
      </c>
      <c r="AI148" s="153">
        <f t="shared" ref="AI148:AT148" si="109">AI150</f>
        <v>0</v>
      </c>
      <c r="AJ148" s="153"/>
      <c r="AK148" s="153">
        <f t="shared" si="109"/>
        <v>0</v>
      </c>
      <c r="AL148" s="153"/>
      <c r="AM148" s="153">
        <f t="shared" si="109"/>
        <v>0</v>
      </c>
      <c r="AN148" s="153"/>
      <c r="AO148" s="153">
        <f t="shared" si="109"/>
        <v>862</v>
      </c>
      <c r="AP148" s="153">
        <f t="shared" si="109"/>
        <v>862</v>
      </c>
      <c r="AQ148" s="161">
        <f t="shared" si="101"/>
        <v>474.8</v>
      </c>
      <c r="AR148" s="155">
        <f t="shared" si="109"/>
        <v>0</v>
      </c>
      <c r="AS148" s="155">
        <f t="shared" si="109"/>
        <v>0</v>
      </c>
      <c r="AT148" s="155">
        <f t="shared" si="109"/>
        <v>0</v>
      </c>
      <c r="AU148" s="155">
        <f>AU150+AU151</f>
        <v>474.8</v>
      </c>
      <c r="AV148" s="155">
        <f t="shared" ref="AV148:BE148" si="110">AV150+AV151</f>
        <v>873.7</v>
      </c>
      <c r="AW148" s="155">
        <f t="shared" si="110"/>
        <v>0</v>
      </c>
      <c r="AX148" s="155">
        <f t="shared" si="110"/>
        <v>0</v>
      </c>
      <c r="AY148" s="155">
        <f t="shared" si="110"/>
        <v>0</v>
      </c>
      <c r="AZ148" s="155">
        <f t="shared" si="110"/>
        <v>873.7</v>
      </c>
      <c r="BA148" s="155">
        <f t="shared" si="110"/>
        <v>873.7</v>
      </c>
      <c r="BB148" s="155">
        <f t="shared" si="110"/>
        <v>0</v>
      </c>
      <c r="BC148" s="155">
        <f t="shared" si="110"/>
        <v>0</v>
      </c>
      <c r="BD148" s="155">
        <f t="shared" si="110"/>
        <v>0</v>
      </c>
      <c r="BE148" s="155">
        <f t="shared" si="110"/>
        <v>873.7</v>
      </c>
      <c r="BF148" s="155">
        <f>BF150+BF151</f>
        <v>873.7</v>
      </c>
      <c r="BG148" s="155">
        <f>BG150+BG151</f>
        <v>0</v>
      </c>
      <c r="BH148" s="155">
        <f>BH150+BH151</f>
        <v>0</v>
      </c>
      <c r="BI148" s="155">
        <f>BI150+BI151</f>
        <v>0</v>
      </c>
      <c r="BJ148" s="155">
        <f>BJ150+BJ151</f>
        <v>873.7</v>
      </c>
      <c r="BK148" s="162">
        <f t="shared" si="107"/>
        <v>862</v>
      </c>
      <c r="BL148" s="162">
        <f>BN148+BP148+BR148+BT148</f>
        <v>862</v>
      </c>
      <c r="BM148" s="153">
        <f>BM150</f>
        <v>0</v>
      </c>
      <c r="BN148" s="153"/>
      <c r="BO148" s="153">
        <f>BO150</f>
        <v>0</v>
      </c>
      <c r="BP148" s="153"/>
      <c r="BQ148" s="153">
        <f>BQ150</f>
        <v>0</v>
      </c>
      <c r="BR148" s="153"/>
      <c r="BS148" s="153">
        <f>BS150</f>
        <v>862</v>
      </c>
      <c r="BT148" s="153">
        <f>BT150</f>
        <v>862</v>
      </c>
      <c r="BU148" s="161">
        <f t="shared" si="93"/>
        <v>474.8</v>
      </c>
      <c r="BV148" s="155">
        <f>BV150</f>
        <v>0</v>
      </c>
      <c r="BW148" s="155">
        <f>BW150</f>
        <v>0</v>
      </c>
      <c r="BX148" s="155">
        <f>BX150</f>
        <v>0</v>
      </c>
      <c r="BY148" s="155">
        <f>BY150+BY151</f>
        <v>474.8</v>
      </c>
      <c r="BZ148" s="155">
        <f t="shared" ref="BZ148:CI148" si="111">BZ150+BZ151</f>
        <v>873.7</v>
      </c>
      <c r="CA148" s="155">
        <f t="shared" si="111"/>
        <v>0</v>
      </c>
      <c r="CB148" s="155">
        <f t="shared" si="111"/>
        <v>0</v>
      </c>
      <c r="CC148" s="155">
        <f t="shared" si="111"/>
        <v>0</v>
      </c>
      <c r="CD148" s="155">
        <f t="shared" si="111"/>
        <v>873.7</v>
      </c>
      <c r="CE148" s="155">
        <f t="shared" si="111"/>
        <v>873.7</v>
      </c>
      <c r="CF148" s="155">
        <f t="shared" si="111"/>
        <v>0</v>
      </c>
      <c r="CG148" s="155">
        <f t="shared" si="111"/>
        <v>0</v>
      </c>
      <c r="CH148" s="155">
        <f t="shared" si="111"/>
        <v>0</v>
      </c>
      <c r="CI148" s="155">
        <f t="shared" si="111"/>
        <v>873.7</v>
      </c>
      <c r="CJ148" s="155">
        <f>CJ150+CJ151</f>
        <v>873.7</v>
      </c>
      <c r="CK148" s="155">
        <f>CK150+CK151</f>
        <v>0</v>
      </c>
      <c r="CL148" s="155">
        <f>CL150+CL151</f>
        <v>0</v>
      </c>
      <c r="CM148" s="155">
        <f>CM150+CM151</f>
        <v>0</v>
      </c>
      <c r="CN148" s="155">
        <f>CN150+CN151</f>
        <v>873.7</v>
      </c>
      <c r="CO148" s="162">
        <f>CP148+CQ148+CR148+CS148</f>
        <v>862</v>
      </c>
      <c r="CP148" s="153"/>
      <c r="CQ148" s="153"/>
      <c r="CR148" s="153"/>
      <c r="CS148" s="153">
        <f>CS150</f>
        <v>862</v>
      </c>
      <c r="CT148" s="161">
        <f t="shared" si="97"/>
        <v>474.8</v>
      </c>
      <c r="CU148" s="155">
        <f>CU150</f>
        <v>0</v>
      </c>
      <c r="CV148" s="155">
        <f>CV150</f>
        <v>0</v>
      </c>
      <c r="CW148" s="155">
        <f>CW150</f>
        <v>0</v>
      </c>
      <c r="CX148" s="155">
        <f t="shared" ref="CX148:DC148" si="112">CX150+CX151</f>
        <v>474.8</v>
      </c>
      <c r="CY148" s="155">
        <f t="shared" si="112"/>
        <v>873.7</v>
      </c>
      <c r="CZ148" s="155">
        <f t="shared" si="112"/>
        <v>0</v>
      </c>
      <c r="DA148" s="155">
        <f t="shared" si="112"/>
        <v>0</v>
      </c>
      <c r="DB148" s="155">
        <f t="shared" si="112"/>
        <v>0</v>
      </c>
      <c r="DC148" s="155">
        <f t="shared" si="112"/>
        <v>873.7</v>
      </c>
      <c r="DD148" s="162">
        <f>DE148+DF148+DG148+DH148</f>
        <v>862</v>
      </c>
      <c r="DE148" s="153"/>
      <c r="DF148" s="153"/>
      <c r="DG148" s="153"/>
      <c r="DH148" s="153">
        <f>DH150</f>
        <v>862</v>
      </c>
      <c r="DI148" s="161">
        <f t="shared" si="82"/>
        <v>474.8</v>
      </c>
      <c r="DJ148" s="155">
        <f>DJ150</f>
        <v>0</v>
      </c>
      <c r="DK148" s="155">
        <f>DK150</f>
        <v>0</v>
      </c>
      <c r="DL148" s="155">
        <f>DL150</f>
        <v>0</v>
      </c>
      <c r="DM148" s="155">
        <f t="shared" ref="DM148:DR148" si="113">DM150+DM151</f>
        <v>474.8</v>
      </c>
      <c r="DN148" s="155">
        <f t="shared" si="113"/>
        <v>873.7</v>
      </c>
      <c r="DO148" s="155">
        <f t="shared" si="113"/>
        <v>0</v>
      </c>
      <c r="DP148" s="155">
        <f t="shared" si="113"/>
        <v>0</v>
      </c>
      <c r="DQ148" s="155">
        <f t="shared" si="113"/>
        <v>0</v>
      </c>
      <c r="DR148" s="155">
        <f t="shared" si="113"/>
        <v>873.7</v>
      </c>
    </row>
    <row r="149" spans="1:122" ht="0.75" hidden="1" customHeight="1">
      <c r="A149" s="114" t="s">
        <v>92</v>
      </c>
      <c r="B149" s="15"/>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16"/>
      <c r="AD149" s="16"/>
      <c r="AE149" s="16"/>
      <c r="AF149" s="16"/>
      <c r="AG149" s="162">
        <f t="shared" si="100"/>
        <v>0</v>
      </c>
      <c r="AH149" s="165"/>
      <c r="AI149" s="160"/>
      <c r="AJ149" s="160"/>
      <c r="AK149" s="160"/>
      <c r="AL149" s="160"/>
      <c r="AM149" s="160"/>
      <c r="AN149" s="160"/>
      <c r="AO149" s="160"/>
      <c r="AP149" s="165"/>
      <c r="AQ149" s="161">
        <f t="shared" si="101"/>
        <v>0</v>
      </c>
      <c r="AR149" s="159"/>
      <c r="AS149" s="159"/>
      <c r="AT149" s="159"/>
      <c r="AU149" s="159"/>
      <c r="AV149" s="162">
        <f t="shared" si="102"/>
        <v>0</v>
      </c>
      <c r="AW149" s="160"/>
      <c r="AX149" s="160"/>
      <c r="AY149" s="160"/>
      <c r="AZ149" s="160"/>
      <c r="BA149" s="161">
        <f t="shared" si="103"/>
        <v>0</v>
      </c>
      <c r="BB149" s="159"/>
      <c r="BC149" s="159"/>
      <c r="BD149" s="159"/>
      <c r="BE149" s="159"/>
      <c r="BF149" s="161">
        <f t="shared" ref="BF149:BF155" si="114">BG149+BH149+BI149+BJ149</f>
        <v>0</v>
      </c>
      <c r="BG149" s="159"/>
      <c r="BH149" s="159"/>
      <c r="BI149" s="159"/>
      <c r="BJ149" s="159"/>
      <c r="BK149" s="162">
        <f t="shared" si="107"/>
        <v>0</v>
      </c>
      <c r="BL149" s="165"/>
      <c r="BM149" s="160"/>
      <c r="BN149" s="160"/>
      <c r="BO149" s="160"/>
      <c r="BP149" s="160"/>
      <c r="BQ149" s="160"/>
      <c r="BR149" s="160"/>
      <c r="BS149" s="160"/>
      <c r="BT149" s="165"/>
      <c r="BU149" s="161">
        <f t="shared" si="93"/>
        <v>0</v>
      </c>
      <c r="BV149" s="159"/>
      <c r="BW149" s="159"/>
      <c r="BX149" s="159"/>
      <c r="BY149" s="159"/>
      <c r="BZ149" s="162">
        <f t="shared" ref="BZ149:BZ155" si="115">CA149+CB149+CC149+CD149</f>
        <v>0</v>
      </c>
      <c r="CA149" s="160"/>
      <c r="CB149" s="160"/>
      <c r="CC149" s="160"/>
      <c r="CD149" s="160"/>
      <c r="CE149" s="161">
        <f t="shared" ref="CE149:CE155" si="116">CF149+CG149+CH149+CI149</f>
        <v>0</v>
      </c>
      <c r="CF149" s="159"/>
      <c r="CG149" s="159"/>
      <c r="CH149" s="159"/>
      <c r="CI149" s="159"/>
      <c r="CJ149" s="161">
        <f t="shared" ref="CJ149:CJ155" si="117">CK149+CL149+CM149+CN149</f>
        <v>0</v>
      </c>
      <c r="CK149" s="159"/>
      <c r="CL149" s="159"/>
      <c r="CM149" s="159"/>
      <c r="CN149" s="159"/>
      <c r="CO149" s="165"/>
      <c r="CP149" s="160"/>
      <c r="CQ149" s="160"/>
      <c r="CR149" s="160"/>
      <c r="CS149" s="165"/>
      <c r="CT149" s="161">
        <f t="shared" si="97"/>
        <v>0</v>
      </c>
      <c r="CU149" s="159"/>
      <c r="CV149" s="159"/>
      <c r="CW149" s="159"/>
      <c r="CX149" s="159"/>
      <c r="CY149" s="162">
        <f t="shared" ref="CY149:CY155" si="118">CZ149+DA149+DB149+DC149</f>
        <v>0</v>
      </c>
      <c r="CZ149" s="160"/>
      <c r="DA149" s="160"/>
      <c r="DB149" s="160"/>
      <c r="DC149" s="160"/>
      <c r="DD149" s="165"/>
      <c r="DE149" s="160"/>
      <c r="DF149" s="160"/>
      <c r="DG149" s="160"/>
      <c r="DH149" s="165"/>
      <c r="DI149" s="161">
        <f t="shared" si="82"/>
        <v>0</v>
      </c>
      <c r="DJ149" s="159"/>
      <c r="DK149" s="159"/>
      <c r="DL149" s="159"/>
      <c r="DM149" s="159"/>
      <c r="DN149" s="162">
        <f t="shared" ref="DN149:DN155" si="119">DO149+DP149+DQ149+DR149</f>
        <v>0</v>
      </c>
      <c r="DO149" s="160"/>
      <c r="DP149" s="160"/>
      <c r="DQ149" s="160"/>
      <c r="DR149" s="160"/>
    </row>
    <row r="150" spans="1:122" ht="116.25" customHeight="1">
      <c r="A150" s="115" t="s">
        <v>87</v>
      </c>
      <c r="B150" s="17">
        <v>7803</v>
      </c>
      <c r="C150" s="58" t="s">
        <v>124</v>
      </c>
      <c r="D150" s="58" t="s">
        <v>390</v>
      </c>
      <c r="E150" s="58" t="s">
        <v>125</v>
      </c>
      <c r="F150" s="59"/>
      <c r="G150" s="59"/>
      <c r="H150" s="59"/>
      <c r="I150" s="59"/>
      <c r="J150" s="59"/>
      <c r="K150" s="59"/>
      <c r="L150" s="59"/>
      <c r="M150" s="64" t="s">
        <v>123</v>
      </c>
      <c r="N150" s="60" t="s">
        <v>424</v>
      </c>
      <c r="O150" s="67" t="s">
        <v>74</v>
      </c>
      <c r="P150" s="59">
        <v>9</v>
      </c>
      <c r="Q150" s="59"/>
      <c r="R150" s="59"/>
      <c r="S150" s="59"/>
      <c r="T150" s="59"/>
      <c r="U150" s="59"/>
      <c r="V150" s="59"/>
      <c r="W150" s="442" t="s">
        <v>332</v>
      </c>
      <c r="X150" s="320" t="s">
        <v>333</v>
      </c>
      <c r="Y150" s="322" t="s">
        <v>334</v>
      </c>
      <c r="Z150" s="59"/>
      <c r="AA150" s="59"/>
      <c r="AB150" s="59"/>
      <c r="AC150" s="18"/>
      <c r="AD150" s="18" t="s">
        <v>156</v>
      </c>
      <c r="AE150" s="18" t="s">
        <v>404</v>
      </c>
      <c r="AF150" s="18" t="s">
        <v>416</v>
      </c>
      <c r="AG150" s="162">
        <f t="shared" si="100"/>
        <v>862</v>
      </c>
      <c r="AH150" s="162">
        <f t="shared" si="100"/>
        <v>862</v>
      </c>
      <c r="AI150" s="162"/>
      <c r="AJ150" s="162"/>
      <c r="AK150" s="162"/>
      <c r="AL150" s="162"/>
      <c r="AM150" s="162"/>
      <c r="AN150" s="162"/>
      <c r="AO150" s="162">
        <v>862</v>
      </c>
      <c r="AP150" s="162">
        <v>862</v>
      </c>
      <c r="AQ150" s="161">
        <f t="shared" si="101"/>
        <v>0</v>
      </c>
      <c r="AR150" s="161"/>
      <c r="AS150" s="161"/>
      <c r="AT150" s="161"/>
      <c r="AU150" s="161"/>
      <c r="AV150" s="162">
        <f t="shared" si="102"/>
        <v>0</v>
      </c>
      <c r="AW150" s="162"/>
      <c r="AX150" s="162"/>
      <c r="AY150" s="162"/>
      <c r="AZ150" s="162"/>
      <c r="BA150" s="161">
        <f t="shared" si="103"/>
        <v>0</v>
      </c>
      <c r="BB150" s="161"/>
      <c r="BC150" s="161"/>
      <c r="BD150" s="161"/>
      <c r="BE150" s="161"/>
      <c r="BF150" s="161">
        <f t="shared" si="114"/>
        <v>0</v>
      </c>
      <c r="BG150" s="161"/>
      <c r="BH150" s="161"/>
      <c r="BI150" s="161"/>
      <c r="BJ150" s="161"/>
      <c r="BK150" s="162">
        <f t="shared" si="107"/>
        <v>862</v>
      </c>
      <c r="BL150" s="162">
        <f>BN150+BP150+BR150+BT150</f>
        <v>862</v>
      </c>
      <c r="BM150" s="162"/>
      <c r="BN150" s="162"/>
      <c r="BO150" s="162"/>
      <c r="BP150" s="162"/>
      <c r="BQ150" s="162"/>
      <c r="BR150" s="162"/>
      <c r="BS150" s="162">
        <v>862</v>
      </c>
      <c r="BT150" s="162">
        <v>862</v>
      </c>
      <c r="BU150" s="161">
        <f t="shared" si="93"/>
        <v>0</v>
      </c>
      <c r="BV150" s="161"/>
      <c r="BW150" s="161"/>
      <c r="BX150" s="161"/>
      <c r="BY150" s="161"/>
      <c r="BZ150" s="162">
        <f t="shared" si="115"/>
        <v>0</v>
      </c>
      <c r="CA150" s="162"/>
      <c r="CB150" s="162"/>
      <c r="CC150" s="162"/>
      <c r="CD150" s="162"/>
      <c r="CE150" s="161">
        <f t="shared" si="116"/>
        <v>0</v>
      </c>
      <c r="CF150" s="161"/>
      <c r="CG150" s="161"/>
      <c r="CH150" s="161"/>
      <c r="CI150" s="161"/>
      <c r="CJ150" s="161">
        <f t="shared" si="117"/>
        <v>0</v>
      </c>
      <c r="CK150" s="161"/>
      <c r="CL150" s="161"/>
      <c r="CM150" s="161"/>
      <c r="CN150" s="161"/>
      <c r="CO150" s="162">
        <f>CP150+CQ150+CR150+CS150</f>
        <v>862</v>
      </c>
      <c r="CP150" s="162"/>
      <c r="CQ150" s="162"/>
      <c r="CR150" s="162"/>
      <c r="CS150" s="162">
        <v>862</v>
      </c>
      <c r="CT150" s="161">
        <f t="shared" si="97"/>
        <v>0</v>
      </c>
      <c r="CU150" s="161"/>
      <c r="CV150" s="161"/>
      <c r="CW150" s="161"/>
      <c r="CX150" s="161"/>
      <c r="CY150" s="162">
        <f t="shared" si="118"/>
        <v>0</v>
      </c>
      <c r="CZ150" s="162"/>
      <c r="DA150" s="162"/>
      <c r="DB150" s="162"/>
      <c r="DC150" s="162"/>
      <c r="DD150" s="162">
        <f>DE150+DF150+DG150+DH150</f>
        <v>862</v>
      </c>
      <c r="DE150" s="162"/>
      <c r="DF150" s="162"/>
      <c r="DG150" s="162"/>
      <c r="DH150" s="162">
        <v>862</v>
      </c>
      <c r="DI150" s="161">
        <f t="shared" si="82"/>
        <v>0</v>
      </c>
      <c r="DJ150" s="161"/>
      <c r="DK150" s="161"/>
      <c r="DL150" s="161"/>
      <c r="DM150" s="161"/>
      <c r="DN150" s="162">
        <f t="shared" si="119"/>
        <v>0</v>
      </c>
      <c r="DO150" s="162"/>
      <c r="DP150" s="162"/>
      <c r="DQ150" s="162"/>
      <c r="DR150" s="162"/>
    </row>
    <row r="151" spans="1:122" ht="17.25" customHeight="1">
      <c r="A151" s="113" t="s">
        <v>93</v>
      </c>
      <c r="B151" s="14"/>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8" t="s">
        <v>156</v>
      </c>
      <c r="AE151" s="18" t="s">
        <v>202</v>
      </c>
      <c r="AF151" s="18" t="s">
        <v>416</v>
      </c>
      <c r="AG151" s="162">
        <f t="shared" si="100"/>
        <v>0</v>
      </c>
      <c r="AH151" s="162"/>
      <c r="AI151" s="153"/>
      <c r="AJ151" s="153"/>
      <c r="AK151" s="153"/>
      <c r="AL151" s="153"/>
      <c r="AM151" s="153"/>
      <c r="AN151" s="153"/>
      <c r="AO151" s="153"/>
      <c r="AP151" s="162"/>
      <c r="AQ151" s="161">
        <f t="shared" si="101"/>
        <v>474.8</v>
      </c>
      <c r="AR151" s="155"/>
      <c r="AS151" s="155"/>
      <c r="AT151" s="155"/>
      <c r="AU151" s="155">
        <v>474.8</v>
      </c>
      <c r="AV151" s="162">
        <f t="shared" si="102"/>
        <v>873.7</v>
      </c>
      <c r="AW151" s="153"/>
      <c r="AX151" s="153"/>
      <c r="AY151" s="153"/>
      <c r="AZ151" s="153">
        <v>873.7</v>
      </c>
      <c r="BA151" s="161">
        <f t="shared" si="103"/>
        <v>873.7</v>
      </c>
      <c r="BB151" s="155"/>
      <c r="BC151" s="155"/>
      <c r="BD151" s="155"/>
      <c r="BE151" s="155">
        <v>873.7</v>
      </c>
      <c r="BF151" s="161">
        <f t="shared" si="114"/>
        <v>873.7</v>
      </c>
      <c r="BG151" s="155"/>
      <c r="BH151" s="155"/>
      <c r="BI151" s="155"/>
      <c r="BJ151" s="155">
        <v>873.7</v>
      </c>
      <c r="BK151" s="162">
        <f t="shared" si="107"/>
        <v>0</v>
      </c>
      <c r="BL151" s="162"/>
      <c r="BM151" s="153"/>
      <c r="BN151" s="153"/>
      <c r="BO151" s="153"/>
      <c r="BP151" s="153"/>
      <c r="BQ151" s="153"/>
      <c r="BR151" s="153"/>
      <c r="BS151" s="153"/>
      <c r="BT151" s="162"/>
      <c r="BU151" s="161">
        <f t="shared" si="93"/>
        <v>474.8</v>
      </c>
      <c r="BV151" s="155"/>
      <c r="BW151" s="155"/>
      <c r="BX151" s="155"/>
      <c r="BY151" s="155">
        <v>474.8</v>
      </c>
      <c r="BZ151" s="162">
        <f t="shared" si="115"/>
        <v>873.7</v>
      </c>
      <c r="CA151" s="153"/>
      <c r="CB151" s="153"/>
      <c r="CC151" s="153"/>
      <c r="CD151" s="153">
        <v>873.7</v>
      </c>
      <c r="CE151" s="161">
        <f t="shared" si="116"/>
        <v>873.7</v>
      </c>
      <c r="CF151" s="155"/>
      <c r="CG151" s="155"/>
      <c r="CH151" s="155"/>
      <c r="CI151" s="155">
        <v>873.7</v>
      </c>
      <c r="CJ151" s="161">
        <f t="shared" si="117"/>
        <v>873.7</v>
      </c>
      <c r="CK151" s="155"/>
      <c r="CL151" s="155"/>
      <c r="CM151" s="155"/>
      <c r="CN151" s="155">
        <v>873.7</v>
      </c>
      <c r="CO151" s="162"/>
      <c r="CP151" s="153"/>
      <c r="CQ151" s="153"/>
      <c r="CR151" s="153"/>
      <c r="CS151" s="162"/>
      <c r="CT151" s="161">
        <f t="shared" si="97"/>
        <v>474.8</v>
      </c>
      <c r="CU151" s="155"/>
      <c r="CV151" s="155"/>
      <c r="CW151" s="155"/>
      <c r="CX151" s="155">
        <v>474.8</v>
      </c>
      <c r="CY151" s="162">
        <f t="shared" si="118"/>
        <v>873.7</v>
      </c>
      <c r="CZ151" s="153"/>
      <c r="DA151" s="153"/>
      <c r="DB151" s="153"/>
      <c r="DC151" s="153">
        <v>873.7</v>
      </c>
      <c r="DD151" s="162"/>
      <c r="DE151" s="153"/>
      <c r="DF151" s="153"/>
      <c r="DG151" s="153"/>
      <c r="DH151" s="162"/>
      <c r="DI151" s="161">
        <f t="shared" si="82"/>
        <v>474.8</v>
      </c>
      <c r="DJ151" s="155"/>
      <c r="DK151" s="155"/>
      <c r="DL151" s="155"/>
      <c r="DM151" s="155">
        <v>474.8</v>
      </c>
      <c r="DN151" s="162">
        <f t="shared" si="119"/>
        <v>873.7</v>
      </c>
      <c r="DO151" s="153"/>
      <c r="DP151" s="153"/>
      <c r="DQ151" s="153"/>
      <c r="DR151" s="153">
        <v>873.7</v>
      </c>
    </row>
    <row r="152" spans="1:122" ht="35.25" customHeight="1">
      <c r="A152" s="113" t="s">
        <v>373</v>
      </c>
      <c r="B152" s="14">
        <v>7900</v>
      </c>
      <c r="C152" s="8" t="s">
        <v>387</v>
      </c>
      <c r="D152" s="25" t="s">
        <v>387</v>
      </c>
      <c r="E152" s="8" t="s">
        <v>387</v>
      </c>
      <c r="F152" s="8" t="s">
        <v>387</v>
      </c>
      <c r="G152" s="8" t="s">
        <v>387</v>
      </c>
      <c r="H152" s="8" t="s">
        <v>387</v>
      </c>
      <c r="I152" s="8" t="s">
        <v>387</v>
      </c>
      <c r="J152" s="8" t="s">
        <v>387</v>
      </c>
      <c r="K152" s="8" t="s">
        <v>387</v>
      </c>
      <c r="L152" s="8" t="s">
        <v>387</v>
      </c>
      <c r="M152" s="8" t="s">
        <v>387</v>
      </c>
      <c r="N152" s="8" t="s">
        <v>387</v>
      </c>
      <c r="O152" s="8" t="s">
        <v>387</v>
      </c>
      <c r="P152" s="8" t="s">
        <v>387</v>
      </c>
      <c r="Q152" s="11" t="s">
        <v>387</v>
      </c>
      <c r="R152" s="11" t="s">
        <v>387</v>
      </c>
      <c r="S152" s="11" t="s">
        <v>387</v>
      </c>
      <c r="T152" s="11" t="s">
        <v>387</v>
      </c>
      <c r="U152" s="11" t="s">
        <v>387</v>
      </c>
      <c r="V152" s="11" t="s">
        <v>387</v>
      </c>
      <c r="W152" s="11" t="s">
        <v>387</v>
      </c>
      <c r="X152" s="8" t="s">
        <v>387</v>
      </c>
      <c r="Y152" s="8" t="s">
        <v>387</v>
      </c>
      <c r="Z152" s="8" t="s">
        <v>387</v>
      </c>
      <c r="AA152" s="8" t="s">
        <v>387</v>
      </c>
      <c r="AB152" s="8" t="s">
        <v>387</v>
      </c>
      <c r="AC152" s="8" t="s">
        <v>387</v>
      </c>
      <c r="AD152" s="8" t="s">
        <v>387</v>
      </c>
      <c r="AE152" s="8"/>
      <c r="AF152" s="8"/>
      <c r="AG152" s="162">
        <f t="shared" si="100"/>
        <v>0</v>
      </c>
      <c r="AH152" s="162"/>
      <c r="AI152" s="153"/>
      <c r="AJ152" s="153"/>
      <c r="AK152" s="153"/>
      <c r="AL152" s="153"/>
      <c r="AM152" s="153"/>
      <c r="AN152" s="153"/>
      <c r="AO152" s="153"/>
      <c r="AP152" s="162"/>
      <c r="AQ152" s="161">
        <f t="shared" si="101"/>
        <v>0</v>
      </c>
      <c r="AR152" s="155"/>
      <c r="AS152" s="155"/>
      <c r="AT152" s="155"/>
      <c r="AU152" s="155"/>
      <c r="AV152" s="162">
        <f t="shared" si="102"/>
        <v>0</v>
      </c>
      <c r="AW152" s="153"/>
      <c r="AX152" s="153"/>
      <c r="AY152" s="153"/>
      <c r="AZ152" s="153"/>
      <c r="BA152" s="161">
        <f t="shared" si="103"/>
        <v>0</v>
      </c>
      <c r="BB152" s="155"/>
      <c r="BC152" s="155"/>
      <c r="BD152" s="155"/>
      <c r="BE152" s="155"/>
      <c r="BF152" s="161">
        <f t="shared" si="114"/>
        <v>0</v>
      </c>
      <c r="BG152" s="155"/>
      <c r="BH152" s="155"/>
      <c r="BI152" s="155"/>
      <c r="BJ152" s="155"/>
      <c r="BK152" s="162">
        <f t="shared" si="107"/>
        <v>0</v>
      </c>
      <c r="BL152" s="162"/>
      <c r="BM152" s="153"/>
      <c r="BN152" s="153"/>
      <c r="BO152" s="153"/>
      <c r="BP152" s="153"/>
      <c r="BQ152" s="153"/>
      <c r="BR152" s="153"/>
      <c r="BS152" s="153"/>
      <c r="BT152" s="162"/>
      <c r="BU152" s="161">
        <f t="shared" si="93"/>
        <v>0</v>
      </c>
      <c r="BV152" s="155"/>
      <c r="BW152" s="155"/>
      <c r="BX152" s="155"/>
      <c r="BY152" s="155"/>
      <c r="BZ152" s="162">
        <f t="shared" si="115"/>
        <v>0</v>
      </c>
      <c r="CA152" s="153"/>
      <c r="CB152" s="153"/>
      <c r="CC152" s="153"/>
      <c r="CD152" s="153"/>
      <c r="CE152" s="161">
        <f t="shared" si="116"/>
        <v>0</v>
      </c>
      <c r="CF152" s="155"/>
      <c r="CG152" s="155"/>
      <c r="CH152" s="155"/>
      <c r="CI152" s="155"/>
      <c r="CJ152" s="161">
        <f t="shared" si="117"/>
        <v>0</v>
      </c>
      <c r="CK152" s="155"/>
      <c r="CL152" s="155"/>
      <c r="CM152" s="155"/>
      <c r="CN152" s="155"/>
      <c r="CO152" s="162"/>
      <c r="CP152" s="153"/>
      <c r="CQ152" s="153"/>
      <c r="CR152" s="153"/>
      <c r="CS152" s="162"/>
      <c r="CT152" s="161">
        <f t="shared" si="97"/>
        <v>0</v>
      </c>
      <c r="CU152" s="155"/>
      <c r="CV152" s="155"/>
      <c r="CW152" s="155"/>
      <c r="CX152" s="155"/>
      <c r="CY152" s="162">
        <f t="shared" si="118"/>
        <v>0</v>
      </c>
      <c r="CZ152" s="153"/>
      <c r="DA152" s="153"/>
      <c r="DB152" s="153"/>
      <c r="DC152" s="153"/>
      <c r="DD152" s="162"/>
      <c r="DE152" s="153"/>
      <c r="DF152" s="153"/>
      <c r="DG152" s="153"/>
      <c r="DH152" s="162"/>
      <c r="DI152" s="161">
        <f t="shared" si="82"/>
        <v>0</v>
      </c>
      <c r="DJ152" s="155"/>
      <c r="DK152" s="155"/>
      <c r="DL152" s="155"/>
      <c r="DM152" s="155"/>
      <c r="DN152" s="162">
        <f t="shared" si="119"/>
        <v>0</v>
      </c>
      <c r="DO152" s="153"/>
      <c r="DP152" s="153"/>
      <c r="DQ152" s="153"/>
      <c r="DR152" s="153"/>
    </row>
    <row r="153" spans="1:122" hidden="1">
      <c r="A153" s="114" t="s">
        <v>92</v>
      </c>
      <c r="B153" s="15">
        <v>7901</v>
      </c>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2">
        <f t="shared" si="100"/>
        <v>0</v>
      </c>
      <c r="AH153" s="165"/>
      <c r="AI153" s="160"/>
      <c r="AJ153" s="160"/>
      <c r="AK153" s="160"/>
      <c r="AL153" s="160"/>
      <c r="AM153" s="160"/>
      <c r="AN153" s="160"/>
      <c r="AO153" s="160"/>
      <c r="AP153" s="165"/>
      <c r="AQ153" s="161">
        <f t="shared" si="101"/>
        <v>0</v>
      </c>
      <c r="AR153" s="159"/>
      <c r="AS153" s="159"/>
      <c r="AT153" s="159"/>
      <c r="AU153" s="159"/>
      <c r="AV153" s="162">
        <f t="shared" si="102"/>
        <v>0</v>
      </c>
      <c r="AW153" s="160"/>
      <c r="AX153" s="160"/>
      <c r="AY153" s="160"/>
      <c r="AZ153" s="160"/>
      <c r="BA153" s="161">
        <f t="shared" si="103"/>
        <v>0</v>
      </c>
      <c r="BB153" s="159"/>
      <c r="BC153" s="159"/>
      <c r="BD153" s="159"/>
      <c r="BE153" s="159"/>
      <c r="BF153" s="161">
        <f t="shared" si="114"/>
        <v>0</v>
      </c>
      <c r="BG153" s="159"/>
      <c r="BH153" s="159"/>
      <c r="BI153" s="159"/>
      <c r="BJ153" s="159"/>
      <c r="BK153" s="162">
        <f t="shared" si="107"/>
        <v>0</v>
      </c>
      <c r="BL153" s="165"/>
      <c r="BM153" s="160"/>
      <c r="BN153" s="160"/>
      <c r="BO153" s="160"/>
      <c r="BP153" s="160"/>
      <c r="BQ153" s="160"/>
      <c r="BR153" s="160"/>
      <c r="BS153" s="160"/>
      <c r="BT153" s="165"/>
      <c r="BU153" s="161">
        <f t="shared" si="93"/>
        <v>0</v>
      </c>
      <c r="BV153" s="159"/>
      <c r="BW153" s="159"/>
      <c r="BX153" s="159"/>
      <c r="BY153" s="159"/>
      <c r="BZ153" s="162">
        <f t="shared" si="115"/>
        <v>0</v>
      </c>
      <c r="CA153" s="160"/>
      <c r="CB153" s="160"/>
      <c r="CC153" s="160"/>
      <c r="CD153" s="160"/>
      <c r="CE153" s="161">
        <f t="shared" si="116"/>
        <v>0</v>
      </c>
      <c r="CF153" s="159"/>
      <c r="CG153" s="159"/>
      <c r="CH153" s="159"/>
      <c r="CI153" s="159"/>
      <c r="CJ153" s="161">
        <f t="shared" si="117"/>
        <v>0</v>
      </c>
      <c r="CK153" s="159"/>
      <c r="CL153" s="159"/>
      <c r="CM153" s="159"/>
      <c r="CN153" s="159"/>
      <c r="CO153" s="165"/>
      <c r="CP153" s="160"/>
      <c r="CQ153" s="160"/>
      <c r="CR153" s="160"/>
      <c r="CS153" s="165"/>
      <c r="CT153" s="161">
        <f t="shared" si="97"/>
        <v>0</v>
      </c>
      <c r="CU153" s="159"/>
      <c r="CV153" s="159"/>
      <c r="CW153" s="159"/>
      <c r="CX153" s="159"/>
      <c r="CY153" s="162">
        <f t="shared" si="118"/>
        <v>0</v>
      </c>
      <c r="CZ153" s="160"/>
      <c r="DA153" s="160"/>
      <c r="DB153" s="160"/>
      <c r="DC153" s="160"/>
      <c r="DD153" s="165"/>
      <c r="DE153" s="160"/>
      <c r="DF153" s="160"/>
      <c r="DG153" s="160"/>
      <c r="DH153" s="165"/>
      <c r="DI153" s="161">
        <f t="shared" si="82"/>
        <v>0</v>
      </c>
      <c r="DJ153" s="159"/>
      <c r="DK153" s="159"/>
      <c r="DL153" s="159"/>
      <c r="DM153" s="159"/>
      <c r="DN153" s="162">
        <f t="shared" si="119"/>
        <v>0</v>
      </c>
      <c r="DO153" s="160"/>
      <c r="DP153" s="160"/>
      <c r="DQ153" s="160"/>
      <c r="DR153" s="160"/>
    </row>
    <row r="154" spans="1:122" hidden="1">
      <c r="A154" s="115" t="s">
        <v>93</v>
      </c>
      <c r="B154" s="17"/>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62">
        <f t="shared" si="100"/>
        <v>0</v>
      </c>
      <c r="AH154" s="162"/>
      <c r="AI154" s="162"/>
      <c r="AJ154" s="162"/>
      <c r="AK154" s="162"/>
      <c r="AL154" s="162"/>
      <c r="AM154" s="162"/>
      <c r="AN154" s="162"/>
      <c r="AO154" s="162"/>
      <c r="AP154" s="162"/>
      <c r="AQ154" s="161">
        <f t="shared" si="101"/>
        <v>0</v>
      </c>
      <c r="AR154" s="161"/>
      <c r="AS154" s="161"/>
      <c r="AT154" s="161"/>
      <c r="AU154" s="161"/>
      <c r="AV154" s="162">
        <f t="shared" si="102"/>
        <v>0</v>
      </c>
      <c r="AW154" s="162"/>
      <c r="AX154" s="162"/>
      <c r="AY154" s="162"/>
      <c r="AZ154" s="162"/>
      <c r="BA154" s="161">
        <f t="shared" si="103"/>
        <v>0</v>
      </c>
      <c r="BB154" s="161"/>
      <c r="BC154" s="161"/>
      <c r="BD154" s="161"/>
      <c r="BE154" s="161"/>
      <c r="BF154" s="161">
        <f t="shared" si="114"/>
        <v>0</v>
      </c>
      <c r="BG154" s="161"/>
      <c r="BH154" s="161"/>
      <c r="BI154" s="161"/>
      <c r="BJ154" s="161"/>
      <c r="BK154" s="162">
        <f t="shared" si="107"/>
        <v>0</v>
      </c>
      <c r="BL154" s="162"/>
      <c r="BM154" s="162"/>
      <c r="BN154" s="162"/>
      <c r="BO154" s="162"/>
      <c r="BP154" s="162"/>
      <c r="BQ154" s="162"/>
      <c r="BR154" s="162"/>
      <c r="BS154" s="162"/>
      <c r="BT154" s="162"/>
      <c r="BU154" s="161">
        <f t="shared" si="93"/>
        <v>0</v>
      </c>
      <c r="BV154" s="161"/>
      <c r="BW154" s="161"/>
      <c r="BX154" s="161"/>
      <c r="BY154" s="161"/>
      <c r="BZ154" s="162">
        <f t="shared" si="115"/>
        <v>0</v>
      </c>
      <c r="CA154" s="162"/>
      <c r="CB154" s="162"/>
      <c r="CC154" s="162"/>
      <c r="CD154" s="162"/>
      <c r="CE154" s="161">
        <f t="shared" si="116"/>
        <v>0</v>
      </c>
      <c r="CF154" s="161"/>
      <c r="CG154" s="161"/>
      <c r="CH154" s="161"/>
      <c r="CI154" s="161"/>
      <c r="CJ154" s="161">
        <f t="shared" si="117"/>
        <v>0</v>
      </c>
      <c r="CK154" s="161"/>
      <c r="CL154" s="161"/>
      <c r="CM154" s="161"/>
      <c r="CN154" s="161"/>
      <c r="CO154" s="162"/>
      <c r="CP154" s="162"/>
      <c r="CQ154" s="162"/>
      <c r="CR154" s="162"/>
      <c r="CS154" s="162"/>
      <c r="CT154" s="161">
        <f t="shared" si="97"/>
        <v>0</v>
      </c>
      <c r="CU154" s="161"/>
      <c r="CV154" s="161"/>
      <c r="CW154" s="161"/>
      <c r="CX154" s="161"/>
      <c r="CY154" s="162">
        <f t="shared" si="118"/>
        <v>0</v>
      </c>
      <c r="CZ154" s="162"/>
      <c r="DA154" s="162"/>
      <c r="DB154" s="162"/>
      <c r="DC154" s="162"/>
      <c r="DD154" s="162"/>
      <c r="DE154" s="162"/>
      <c r="DF154" s="162"/>
      <c r="DG154" s="162"/>
      <c r="DH154" s="162"/>
      <c r="DI154" s="161">
        <f t="shared" si="82"/>
        <v>0</v>
      </c>
      <c r="DJ154" s="161"/>
      <c r="DK154" s="161"/>
      <c r="DL154" s="161"/>
      <c r="DM154" s="161"/>
      <c r="DN154" s="162">
        <f t="shared" si="119"/>
        <v>0</v>
      </c>
      <c r="DO154" s="162"/>
      <c r="DP154" s="162"/>
      <c r="DQ154" s="162"/>
      <c r="DR154" s="162"/>
    </row>
    <row r="155" spans="1:122" ht="37.5" customHeight="1">
      <c r="A155" s="113" t="s">
        <v>465</v>
      </c>
      <c r="B155" s="29">
        <v>8000</v>
      </c>
      <c r="C155" s="16"/>
      <c r="D155" s="16"/>
      <c r="E155" s="16"/>
      <c r="F155" s="16"/>
      <c r="G155" s="16"/>
      <c r="H155" s="16"/>
      <c r="I155" s="16"/>
      <c r="J155" s="16"/>
      <c r="K155" s="16"/>
      <c r="L155" s="16"/>
      <c r="M155" s="16"/>
      <c r="N155" s="16"/>
      <c r="O155" s="16"/>
      <c r="P155" s="16"/>
      <c r="Q155" s="21"/>
      <c r="R155" s="21"/>
      <c r="S155" s="21"/>
      <c r="T155" s="21"/>
      <c r="U155" s="21"/>
      <c r="V155" s="21"/>
      <c r="W155" s="12"/>
      <c r="X155" s="16"/>
      <c r="Y155" s="16"/>
      <c r="Z155" s="16"/>
      <c r="AA155" s="16"/>
      <c r="AB155" s="16"/>
      <c r="AC155" s="16"/>
      <c r="AD155" s="548" t="s">
        <v>338</v>
      </c>
      <c r="AE155" s="548" t="s">
        <v>364</v>
      </c>
      <c r="AF155" s="548" t="s">
        <v>422</v>
      </c>
      <c r="AG155" s="162">
        <f t="shared" si="100"/>
        <v>0</v>
      </c>
      <c r="AH155" s="165"/>
      <c r="AI155" s="160"/>
      <c r="AJ155" s="160"/>
      <c r="AK155" s="160"/>
      <c r="AL155" s="160"/>
      <c r="AM155" s="160"/>
      <c r="AN155" s="160"/>
      <c r="AO155" s="160"/>
      <c r="AP155" s="165"/>
      <c r="AQ155" s="161">
        <f t="shared" si="101"/>
        <v>0</v>
      </c>
      <c r="AR155" s="159"/>
      <c r="AS155" s="159"/>
      <c r="AT155" s="159"/>
      <c r="AU155" s="159">
        <v>0</v>
      </c>
      <c r="AV155" s="162">
        <f t="shared" si="102"/>
        <v>98.5</v>
      </c>
      <c r="AW155" s="160"/>
      <c r="AX155" s="160"/>
      <c r="AY155" s="160"/>
      <c r="AZ155" s="160">
        <v>98.5</v>
      </c>
      <c r="BA155" s="161">
        <f t="shared" si="103"/>
        <v>198</v>
      </c>
      <c r="BB155" s="159"/>
      <c r="BC155" s="159"/>
      <c r="BD155" s="159"/>
      <c r="BE155" s="159">
        <v>198</v>
      </c>
      <c r="BF155" s="161">
        <f t="shared" si="114"/>
        <v>198</v>
      </c>
      <c r="BG155" s="159"/>
      <c r="BH155" s="159"/>
      <c r="BI155" s="159"/>
      <c r="BJ155" s="159">
        <v>198</v>
      </c>
      <c r="BK155" s="162">
        <f t="shared" si="107"/>
        <v>0</v>
      </c>
      <c r="BL155" s="165"/>
      <c r="BM155" s="160"/>
      <c r="BN155" s="160"/>
      <c r="BO155" s="160"/>
      <c r="BP155" s="160"/>
      <c r="BQ155" s="160"/>
      <c r="BR155" s="160"/>
      <c r="BS155" s="160"/>
      <c r="BT155" s="165"/>
      <c r="BU155" s="161">
        <f t="shared" si="93"/>
        <v>0</v>
      </c>
      <c r="BV155" s="159"/>
      <c r="BW155" s="159"/>
      <c r="BX155" s="159"/>
      <c r="BY155" s="159">
        <v>0</v>
      </c>
      <c r="BZ155" s="162">
        <f t="shared" si="115"/>
        <v>98.5</v>
      </c>
      <c r="CA155" s="160"/>
      <c r="CB155" s="160"/>
      <c r="CC155" s="160"/>
      <c r="CD155" s="160">
        <v>98.5</v>
      </c>
      <c r="CE155" s="161">
        <f t="shared" si="116"/>
        <v>198</v>
      </c>
      <c r="CF155" s="159"/>
      <c r="CG155" s="159"/>
      <c r="CH155" s="159"/>
      <c r="CI155" s="159">
        <v>198</v>
      </c>
      <c r="CJ155" s="161">
        <f t="shared" si="117"/>
        <v>198</v>
      </c>
      <c r="CK155" s="159"/>
      <c r="CL155" s="159"/>
      <c r="CM155" s="159"/>
      <c r="CN155" s="159">
        <v>198</v>
      </c>
      <c r="CO155" s="165"/>
      <c r="CP155" s="160"/>
      <c r="CQ155" s="160"/>
      <c r="CR155" s="160"/>
      <c r="CS155" s="165"/>
      <c r="CT155" s="161">
        <f t="shared" si="97"/>
        <v>0</v>
      </c>
      <c r="CU155" s="159"/>
      <c r="CV155" s="159"/>
      <c r="CW155" s="159"/>
      <c r="CX155" s="159">
        <v>0</v>
      </c>
      <c r="CY155" s="162">
        <f t="shared" si="118"/>
        <v>98.5</v>
      </c>
      <c r="CZ155" s="160"/>
      <c r="DA155" s="160"/>
      <c r="DB155" s="160"/>
      <c r="DC155" s="160">
        <v>98.5</v>
      </c>
      <c r="DD155" s="165"/>
      <c r="DE155" s="160"/>
      <c r="DF155" s="160"/>
      <c r="DG155" s="160"/>
      <c r="DH155" s="165"/>
      <c r="DI155" s="161">
        <f t="shared" si="82"/>
        <v>0</v>
      </c>
      <c r="DJ155" s="159"/>
      <c r="DK155" s="159"/>
      <c r="DL155" s="159"/>
      <c r="DM155" s="159">
        <v>0</v>
      </c>
      <c r="DN155" s="162">
        <f t="shared" si="119"/>
        <v>98.5</v>
      </c>
      <c r="DO155" s="160"/>
      <c r="DP155" s="160"/>
      <c r="DQ155" s="160"/>
      <c r="DR155" s="160">
        <v>98.5</v>
      </c>
    </row>
    <row r="156" spans="1:122" ht="24.75" thickBot="1">
      <c r="A156" s="113" t="s">
        <v>374</v>
      </c>
      <c r="B156" s="26">
        <v>10700</v>
      </c>
      <c r="C156" s="27" t="s">
        <v>387</v>
      </c>
      <c r="D156" s="27" t="s">
        <v>387</v>
      </c>
      <c r="E156" s="27" t="s">
        <v>387</v>
      </c>
      <c r="F156" s="27" t="s">
        <v>387</v>
      </c>
      <c r="G156" s="27" t="s">
        <v>387</v>
      </c>
      <c r="H156" s="27" t="s">
        <v>387</v>
      </c>
      <c r="I156" s="27" t="s">
        <v>387</v>
      </c>
      <c r="J156" s="27" t="s">
        <v>387</v>
      </c>
      <c r="K156" s="27" t="s">
        <v>387</v>
      </c>
      <c r="L156" s="27" t="s">
        <v>387</v>
      </c>
      <c r="M156" s="27" t="s">
        <v>387</v>
      </c>
      <c r="N156" s="27" t="s">
        <v>387</v>
      </c>
      <c r="O156" s="27" t="s">
        <v>387</v>
      </c>
      <c r="P156" s="27" t="s">
        <v>387</v>
      </c>
      <c r="Q156" s="28" t="s">
        <v>387</v>
      </c>
      <c r="R156" s="28" t="s">
        <v>387</v>
      </c>
      <c r="S156" s="28" t="s">
        <v>387</v>
      </c>
      <c r="T156" s="28" t="s">
        <v>387</v>
      </c>
      <c r="U156" s="28" t="s">
        <v>387</v>
      </c>
      <c r="V156" s="28" t="s">
        <v>387</v>
      </c>
      <c r="W156" s="28" t="s">
        <v>387</v>
      </c>
      <c r="X156" s="27" t="s">
        <v>387</v>
      </c>
      <c r="Y156" s="27" t="s">
        <v>387</v>
      </c>
      <c r="Z156" s="27" t="s">
        <v>387</v>
      </c>
      <c r="AA156" s="27" t="s">
        <v>387</v>
      </c>
      <c r="AB156" s="27" t="s">
        <v>387</v>
      </c>
      <c r="AC156" s="27" t="s">
        <v>387</v>
      </c>
      <c r="AD156" s="27" t="s">
        <v>387</v>
      </c>
      <c r="AE156" s="27"/>
      <c r="AF156" s="27"/>
      <c r="AG156" s="169">
        <f t="shared" ref="AG156:AP156" si="120">AG20</f>
        <v>9470.3000000000011</v>
      </c>
      <c r="AH156" s="169">
        <f t="shared" si="120"/>
        <v>8936.1</v>
      </c>
      <c r="AI156" s="169">
        <f t="shared" si="120"/>
        <v>164.6</v>
      </c>
      <c r="AJ156" s="169">
        <f t="shared" si="120"/>
        <v>164.6</v>
      </c>
      <c r="AK156" s="169">
        <f t="shared" si="120"/>
        <v>3403.4</v>
      </c>
      <c r="AL156" s="169">
        <f t="shared" si="120"/>
        <v>3403.4</v>
      </c>
      <c r="AM156" s="169">
        <f t="shared" si="120"/>
        <v>0</v>
      </c>
      <c r="AN156" s="169"/>
      <c r="AO156" s="169">
        <f t="shared" si="120"/>
        <v>5902.3</v>
      </c>
      <c r="AP156" s="169">
        <f t="shared" si="120"/>
        <v>5368.0999999999995</v>
      </c>
      <c r="AQ156" s="170">
        <f>AQ20</f>
        <v>7321.4</v>
      </c>
      <c r="AR156" s="170">
        <f t="shared" ref="AR156:BE156" si="121">AR20</f>
        <v>178.2</v>
      </c>
      <c r="AS156" s="170">
        <f t="shared" si="121"/>
        <v>1841</v>
      </c>
      <c r="AT156" s="170">
        <f t="shared" si="121"/>
        <v>0</v>
      </c>
      <c r="AU156" s="170">
        <f t="shared" si="121"/>
        <v>5302.2</v>
      </c>
      <c r="AV156" s="170">
        <f t="shared" si="121"/>
        <v>4732</v>
      </c>
      <c r="AW156" s="170">
        <f t="shared" si="121"/>
        <v>177.2</v>
      </c>
      <c r="AX156" s="170">
        <f t="shared" si="121"/>
        <v>616.4</v>
      </c>
      <c r="AY156" s="170">
        <f t="shared" si="121"/>
        <v>0</v>
      </c>
      <c r="AZ156" s="170">
        <f t="shared" si="121"/>
        <v>3938.3999999999996</v>
      </c>
      <c r="BA156" s="170">
        <f t="shared" si="121"/>
        <v>4751.5</v>
      </c>
      <c r="BB156" s="170">
        <f t="shared" si="121"/>
        <v>177.2</v>
      </c>
      <c r="BC156" s="170">
        <f t="shared" si="121"/>
        <v>614.9</v>
      </c>
      <c r="BD156" s="170">
        <f t="shared" si="121"/>
        <v>0</v>
      </c>
      <c r="BE156" s="170">
        <f t="shared" si="121"/>
        <v>3959.3999999999996</v>
      </c>
      <c r="BF156" s="170">
        <f>BF20</f>
        <v>4751.5</v>
      </c>
      <c r="BG156" s="170">
        <f>BG20</f>
        <v>177.2</v>
      </c>
      <c r="BH156" s="170">
        <f>BH20</f>
        <v>614.9</v>
      </c>
      <c r="BI156" s="170">
        <f>BI20</f>
        <v>0</v>
      </c>
      <c r="BJ156" s="170">
        <f>BJ20</f>
        <v>3959.3999999999996</v>
      </c>
      <c r="BK156" s="169">
        <f t="shared" ref="BK156:BQ156" si="122">BK20</f>
        <v>6552.1</v>
      </c>
      <c r="BL156" s="169">
        <f t="shared" si="122"/>
        <v>6111.2</v>
      </c>
      <c r="BM156" s="169">
        <f t="shared" si="122"/>
        <v>164.6</v>
      </c>
      <c r="BN156" s="169">
        <f t="shared" si="122"/>
        <v>164.6</v>
      </c>
      <c r="BO156" s="169">
        <f t="shared" si="122"/>
        <v>851.3</v>
      </c>
      <c r="BP156" s="169">
        <f t="shared" si="122"/>
        <v>851.3</v>
      </c>
      <c r="BQ156" s="169">
        <f t="shared" si="122"/>
        <v>0</v>
      </c>
      <c r="BR156" s="169"/>
      <c r="BS156" s="169">
        <f>BS20</f>
        <v>5536.2000000000007</v>
      </c>
      <c r="BT156" s="169">
        <f>BT20</f>
        <v>5095.2999999999993</v>
      </c>
      <c r="BU156" s="170">
        <f>BU20</f>
        <v>6820.2999999999993</v>
      </c>
      <c r="BV156" s="170">
        <f t="shared" ref="BV156:CI156" si="123">BV20</f>
        <v>178.2</v>
      </c>
      <c r="BW156" s="170">
        <f t="shared" si="123"/>
        <v>1841</v>
      </c>
      <c r="BX156" s="170">
        <f t="shared" si="123"/>
        <v>0</v>
      </c>
      <c r="BY156" s="170">
        <f t="shared" si="123"/>
        <v>4801.0999999999995</v>
      </c>
      <c r="BZ156" s="170">
        <f t="shared" si="123"/>
        <v>4732</v>
      </c>
      <c r="CA156" s="170">
        <f t="shared" si="123"/>
        <v>177.2</v>
      </c>
      <c r="CB156" s="170">
        <f t="shared" si="123"/>
        <v>616.4</v>
      </c>
      <c r="CC156" s="170">
        <f t="shared" si="123"/>
        <v>0</v>
      </c>
      <c r="CD156" s="170">
        <f t="shared" si="123"/>
        <v>3938.3999999999996</v>
      </c>
      <c r="CE156" s="170">
        <f t="shared" si="123"/>
        <v>4751.5</v>
      </c>
      <c r="CF156" s="170">
        <f t="shared" si="123"/>
        <v>177.2</v>
      </c>
      <c r="CG156" s="170">
        <f t="shared" si="123"/>
        <v>614.9</v>
      </c>
      <c r="CH156" s="170">
        <f t="shared" si="123"/>
        <v>0</v>
      </c>
      <c r="CI156" s="170">
        <f t="shared" si="123"/>
        <v>3959.3999999999996</v>
      </c>
      <c r="CJ156" s="170">
        <f t="shared" ref="CJ156:CQ156" si="124">CJ20</f>
        <v>4751.5</v>
      </c>
      <c r="CK156" s="170">
        <f t="shared" si="124"/>
        <v>177.2</v>
      </c>
      <c r="CL156" s="170">
        <f t="shared" si="124"/>
        <v>614.9</v>
      </c>
      <c r="CM156" s="170">
        <f t="shared" si="124"/>
        <v>0</v>
      </c>
      <c r="CN156" s="170">
        <f t="shared" si="124"/>
        <v>3959.3999999999996</v>
      </c>
      <c r="CO156" s="169">
        <f t="shared" si="124"/>
        <v>8936.1</v>
      </c>
      <c r="CP156" s="169">
        <f t="shared" si="124"/>
        <v>164.6</v>
      </c>
      <c r="CQ156" s="169">
        <f t="shared" si="124"/>
        <v>3403.4</v>
      </c>
      <c r="CR156" s="169"/>
      <c r="CS156" s="169">
        <f>CS20</f>
        <v>5368.0999999999995</v>
      </c>
      <c r="CT156" s="170">
        <f>CT20</f>
        <v>7321.4</v>
      </c>
      <c r="CU156" s="170">
        <f t="shared" ref="CU156:DF156" si="125">CU20</f>
        <v>178.2</v>
      </c>
      <c r="CV156" s="170">
        <f t="shared" si="125"/>
        <v>1841</v>
      </c>
      <c r="CW156" s="170">
        <f t="shared" si="125"/>
        <v>0</v>
      </c>
      <c r="CX156" s="170">
        <f t="shared" si="125"/>
        <v>5302.2</v>
      </c>
      <c r="CY156" s="170">
        <f t="shared" si="125"/>
        <v>4732</v>
      </c>
      <c r="CZ156" s="170">
        <f t="shared" si="125"/>
        <v>177.2</v>
      </c>
      <c r="DA156" s="170">
        <f t="shared" si="125"/>
        <v>616.4</v>
      </c>
      <c r="DB156" s="170">
        <f t="shared" si="125"/>
        <v>0</v>
      </c>
      <c r="DC156" s="170">
        <f t="shared" si="125"/>
        <v>3938.3999999999996</v>
      </c>
      <c r="DD156" s="169">
        <f t="shared" si="125"/>
        <v>6111.2</v>
      </c>
      <c r="DE156" s="169">
        <f t="shared" si="125"/>
        <v>164.6</v>
      </c>
      <c r="DF156" s="169">
        <f t="shared" si="125"/>
        <v>851.3</v>
      </c>
      <c r="DG156" s="169"/>
      <c r="DH156" s="169">
        <f>DH20</f>
        <v>5095.2999999999993</v>
      </c>
      <c r="DI156" s="170">
        <f>DI20</f>
        <v>6820.2999999999993</v>
      </c>
      <c r="DJ156" s="170">
        <f t="shared" ref="DJ156:DR156" si="126">DJ20</f>
        <v>178.2</v>
      </c>
      <c r="DK156" s="170">
        <f t="shared" si="126"/>
        <v>1841</v>
      </c>
      <c r="DL156" s="170">
        <f t="shared" si="126"/>
        <v>0</v>
      </c>
      <c r="DM156" s="170">
        <f t="shared" si="126"/>
        <v>4801.0999999999995</v>
      </c>
      <c r="DN156" s="170">
        <f t="shared" si="126"/>
        <v>4732</v>
      </c>
      <c r="DO156" s="170">
        <f t="shared" si="126"/>
        <v>177.2</v>
      </c>
      <c r="DP156" s="170">
        <f t="shared" si="126"/>
        <v>616.4</v>
      </c>
      <c r="DQ156" s="170">
        <f t="shared" si="126"/>
        <v>0</v>
      </c>
      <c r="DR156" s="170">
        <f t="shared" si="126"/>
        <v>3938.3999999999996</v>
      </c>
    </row>
    <row r="158" spans="1:122" hidden="1"/>
    <row r="159" spans="1:122" s="46" customFormat="1" ht="16.5">
      <c r="A159" s="52" t="s">
        <v>172</v>
      </c>
      <c r="B159" s="42"/>
      <c r="C159" s="43" t="s">
        <v>185</v>
      </c>
      <c r="D159" s="43"/>
      <c r="E159" s="43"/>
      <c r="F159" s="43"/>
      <c r="G159" s="44"/>
      <c r="H159" s="43"/>
      <c r="I159" s="43"/>
      <c r="J159" s="43"/>
      <c r="K159" s="44"/>
      <c r="L159" s="44"/>
      <c r="M159" s="43"/>
      <c r="N159" s="43"/>
      <c r="O159" s="43"/>
      <c r="P159" s="43"/>
      <c r="Q159" s="44"/>
      <c r="R159" s="44"/>
      <c r="S159" s="44"/>
      <c r="T159" s="44"/>
      <c r="U159" s="44"/>
      <c r="V159" s="44"/>
      <c r="W159" s="44"/>
      <c r="X159" s="44"/>
      <c r="Y159" s="44"/>
      <c r="Z159" s="44"/>
      <c r="AA159" s="44"/>
      <c r="AB159" s="44"/>
      <c r="AC159" s="44"/>
      <c r="AD159" s="45"/>
      <c r="AE159" s="43"/>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row>
    <row r="160" spans="1:122">
      <c r="AH160" s="2">
        <f>AJ156+AL156+AP156</f>
        <v>8936.0999999999985</v>
      </c>
    </row>
    <row r="161" spans="1:73" s="46" customFormat="1" ht="16.5">
      <c r="A161" s="54" t="s">
        <v>173</v>
      </c>
      <c r="B161" s="49"/>
      <c r="C161" s="135" t="s">
        <v>186</v>
      </c>
      <c r="D161" s="49"/>
      <c r="E161" s="49"/>
      <c r="F161" s="48"/>
      <c r="G161" s="48"/>
      <c r="H161" s="43"/>
      <c r="I161" s="43"/>
      <c r="J161" s="43"/>
      <c r="K161" s="48"/>
      <c r="L161" s="48"/>
      <c r="M161" s="43"/>
      <c r="N161" s="43"/>
      <c r="O161" s="43"/>
      <c r="P161" s="43"/>
      <c r="Q161" s="48"/>
      <c r="R161" s="48"/>
      <c r="S161" s="48"/>
      <c r="T161" s="48"/>
      <c r="U161" s="48"/>
      <c r="V161" s="48"/>
      <c r="W161" s="50"/>
      <c r="X161" s="44"/>
      <c r="Y161" s="44"/>
      <c r="Z161" s="48"/>
      <c r="AA161" s="48"/>
      <c r="AB161" s="48"/>
      <c r="AC161" s="48"/>
      <c r="AD161" s="51"/>
      <c r="AE161" s="110"/>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row>
    <row r="162" spans="1:73" s="35" customFormat="1">
      <c r="AG162" s="182">
        <v>9470.2999999999993</v>
      </c>
      <c r="AH162" s="182">
        <v>8936.1</v>
      </c>
      <c r="AI162" s="35">
        <v>164.6</v>
      </c>
      <c r="AK162" s="35">
        <v>3403.4</v>
      </c>
      <c r="AO162" s="35">
        <v>4981.3</v>
      </c>
      <c r="AQ162" s="35">
        <v>7321.36</v>
      </c>
      <c r="AR162" s="35">
        <v>178.2</v>
      </c>
      <c r="AS162" s="35">
        <v>1841</v>
      </c>
      <c r="AV162" s="35">
        <v>4731.95</v>
      </c>
      <c r="AW162" s="35">
        <v>177.15</v>
      </c>
      <c r="AX162" s="35">
        <v>616.4</v>
      </c>
      <c r="BA162" s="35">
        <v>4751.45</v>
      </c>
      <c r="BB162" s="35">
        <v>177.15</v>
      </c>
      <c r="BC162" s="35">
        <v>614.9</v>
      </c>
      <c r="BK162" s="35">
        <v>6552.1</v>
      </c>
      <c r="BL162" s="35">
        <v>6111.27</v>
      </c>
      <c r="BU162" s="35">
        <v>6820.3</v>
      </c>
    </row>
    <row r="164" spans="1:73" s="34" customFormat="1">
      <c r="AG164" s="34">
        <f>AG156-AG162</f>
        <v>0</v>
      </c>
      <c r="AH164" s="34">
        <f>AH156-AH162</f>
        <v>0</v>
      </c>
      <c r="AI164" s="34">
        <f>AI156-AI162</f>
        <v>0</v>
      </c>
      <c r="AK164" s="34">
        <f>AK156-AK162</f>
        <v>0</v>
      </c>
      <c r="AQ164" s="34">
        <f>AQ156-AQ162</f>
        <v>3.999999999996362E-2</v>
      </c>
      <c r="AV164" s="34">
        <f>AV156-AV162</f>
        <v>5.0000000000181899E-2</v>
      </c>
      <c r="BA164" s="34">
        <f>BA156-BA162</f>
        <v>5.0000000000181899E-2</v>
      </c>
    </row>
  </sheetData>
  <mergeCells count="246">
    <mergeCell ref="AB134:AB136"/>
    <mergeCell ref="Y53:Y62"/>
    <mergeCell ref="X134:X136"/>
    <mergeCell ref="Z85:Z87"/>
    <mergeCell ref="Z77:Z78"/>
    <mergeCell ref="AB53:AB62"/>
    <mergeCell ref="AB103:AB104"/>
    <mergeCell ref="Z53:Z62"/>
    <mergeCell ref="W134:W136"/>
    <mergeCell ref="AA53:AA62"/>
    <mergeCell ref="W77:W81"/>
    <mergeCell ref="AA134:AA136"/>
    <mergeCell ref="Y134:Y136"/>
    <mergeCell ref="Z134:Z136"/>
    <mergeCell ref="Z103:Z113"/>
    <mergeCell ref="Y103:Y104"/>
    <mergeCell ref="W103:W113"/>
    <mergeCell ref="A3:BE4"/>
    <mergeCell ref="A5:AX5"/>
    <mergeCell ref="T12:V12"/>
    <mergeCell ref="A9:A18"/>
    <mergeCell ref="M12:P12"/>
    <mergeCell ref="Q12:S12"/>
    <mergeCell ref="AZ13:AZ18"/>
    <mergeCell ref="AX13:AX18"/>
    <mergeCell ref="AU13:AU18"/>
    <mergeCell ref="BD14:BD18"/>
    <mergeCell ref="AD9:AF12"/>
    <mergeCell ref="AG12:AP12"/>
    <mergeCell ref="AG9:BA11"/>
    <mergeCell ref="AQ12:AU12"/>
    <mergeCell ref="AV12:AZ12"/>
    <mergeCell ref="AO13:AP13"/>
    <mergeCell ref="AI13:AJ13"/>
    <mergeCell ref="AK14:AK18"/>
    <mergeCell ref="AR13:AR18"/>
    <mergeCell ref="AM14:AM18"/>
    <mergeCell ref="AN14:AN18"/>
    <mergeCell ref="AP14:AP18"/>
    <mergeCell ref="AM13:AN13"/>
    <mergeCell ref="AQ13:AQ18"/>
    <mergeCell ref="AJ14:AJ18"/>
    <mergeCell ref="BA13:BE13"/>
    <mergeCell ref="AO14:AO18"/>
    <mergeCell ref="J12:L12"/>
    <mergeCell ref="AB13:AB18"/>
    <mergeCell ref="AA13:AA18"/>
    <mergeCell ref="Z12:AB12"/>
    <mergeCell ref="Y13:Y18"/>
    <mergeCell ref="AG13:AH13"/>
    <mergeCell ref="AG14:AG18"/>
    <mergeCell ref="C12:E12"/>
    <mergeCell ref="AY13:AY18"/>
    <mergeCell ref="BF14:BF18"/>
    <mergeCell ref="BB14:BB18"/>
    <mergeCell ref="AV13:AV18"/>
    <mergeCell ref="BA14:BA18"/>
    <mergeCell ref="AC9:AC18"/>
    <mergeCell ref="AK13:AL13"/>
    <mergeCell ref="AI14:AI18"/>
    <mergeCell ref="AD13:AD18"/>
    <mergeCell ref="BF13:BJ13"/>
    <mergeCell ref="BI14:BI18"/>
    <mergeCell ref="AS13:AS18"/>
    <mergeCell ref="BH14:BH18"/>
    <mergeCell ref="BE14:BE18"/>
    <mergeCell ref="AT13:AT18"/>
    <mergeCell ref="BC14:BC18"/>
    <mergeCell ref="AW13:AW18"/>
    <mergeCell ref="Z37:Z51"/>
    <mergeCell ref="Z25:Z31"/>
    <mergeCell ref="W25:W31"/>
    <mergeCell ref="Y25:Y31"/>
    <mergeCell ref="X37:X51"/>
    <mergeCell ref="X25:X31"/>
    <mergeCell ref="Y37:Y51"/>
    <mergeCell ref="F12:I12"/>
    <mergeCell ref="C9:AB10"/>
    <mergeCell ref="P13:P18"/>
    <mergeCell ref="O13:O18"/>
    <mergeCell ref="D13:D18"/>
    <mergeCell ref="V13:V18"/>
    <mergeCell ref="C25:C31"/>
    <mergeCell ref="E25:E31"/>
    <mergeCell ref="W13:W18"/>
    <mergeCell ref="Z13:Z18"/>
    <mergeCell ref="X13:X18"/>
    <mergeCell ref="S13:S18"/>
    <mergeCell ref="A37:A51"/>
    <mergeCell ref="B32:B36"/>
    <mergeCell ref="A32:A36"/>
    <mergeCell ref="B37:B51"/>
    <mergeCell ref="B9:B18"/>
    <mergeCell ref="W12:Y12"/>
    <mergeCell ref="Y32:Y36"/>
    <mergeCell ref="F97:F98"/>
    <mergeCell ref="C53:C62"/>
    <mergeCell ref="D53:D62"/>
    <mergeCell ref="C77:C81"/>
    <mergeCell ref="W32:W36"/>
    <mergeCell ref="W37:W50"/>
    <mergeCell ref="W53:W62"/>
    <mergeCell ref="M85:M87"/>
    <mergeCell ref="M73:M76"/>
    <mergeCell ref="M53:M62"/>
    <mergeCell ref="M79:M84"/>
    <mergeCell ref="AA25:AA31"/>
    <mergeCell ref="C11:V11"/>
    <mergeCell ref="W11:AB11"/>
    <mergeCell ref="R13:R18"/>
    <mergeCell ref="U13:U18"/>
    <mergeCell ref="Q13:Q18"/>
    <mergeCell ref="A134:A136"/>
    <mergeCell ref="C134:C136"/>
    <mergeCell ref="B109:B113"/>
    <mergeCell ref="A109:A113"/>
    <mergeCell ref="B134:B136"/>
    <mergeCell ref="C103:C113"/>
    <mergeCell ref="A103:A104"/>
    <mergeCell ref="B105:B108"/>
    <mergeCell ref="B53:B63"/>
    <mergeCell ref="A105:A108"/>
    <mergeCell ref="B77:B87"/>
    <mergeCell ref="A93:A94"/>
    <mergeCell ref="A77:A88"/>
    <mergeCell ref="C13:C18"/>
    <mergeCell ref="G13:G18"/>
    <mergeCell ref="E53:E62"/>
    <mergeCell ref="D37:D51"/>
    <mergeCell ref="A53:A63"/>
    <mergeCell ref="A69:A76"/>
    <mergeCell ref="C32:C36"/>
    <mergeCell ref="C37:C50"/>
    <mergeCell ref="A25:A31"/>
    <mergeCell ref="B25:B31"/>
    <mergeCell ref="E134:E136"/>
    <mergeCell ref="AL14:AL18"/>
    <mergeCell ref="D134:D136"/>
    <mergeCell ref="E103:E104"/>
    <mergeCell ref="M103:M113"/>
    <mergeCell ref="E32:E36"/>
    <mergeCell ref="M25:M31"/>
    <mergeCell ref="M134:M136"/>
    <mergeCell ref="D25:D31"/>
    <mergeCell ref="X53:X62"/>
    <mergeCell ref="E37:E51"/>
    <mergeCell ref="H13:H18"/>
    <mergeCell ref="M37:M50"/>
    <mergeCell ref="E13:E18"/>
    <mergeCell ref="I13:I18"/>
    <mergeCell ref="L13:L18"/>
    <mergeCell ref="M13:M18"/>
    <mergeCell ref="F13:F18"/>
    <mergeCell ref="AB37:AB51"/>
    <mergeCell ref="AF13:AF18"/>
    <mergeCell ref="AH14:AH18"/>
    <mergeCell ref="AE13:AE18"/>
    <mergeCell ref="J13:J18"/>
    <mergeCell ref="N13:N18"/>
    <mergeCell ref="K13:K18"/>
    <mergeCell ref="AB25:AB31"/>
    <mergeCell ref="T13:T18"/>
    <mergeCell ref="AA37:AA51"/>
    <mergeCell ref="CC13:CC18"/>
    <mergeCell ref="CE13:CI13"/>
    <mergeCell ref="BK9:CN11"/>
    <mergeCell ref="BU12:BY12"/>
    <mergeCell ref="BK12:BT12"/>
    <mergeCell ref="CJ13:CN13"/>
    <mergeCell ref="BK13:BL13"/>
    <mergeCell ref="BZ12:CD12"/>
    <mergeCell ref="BM13:BN13"/>
    <mergeCell ref="BO13:BP13"/>
    <mergeCell ref="CI14:CI18"/>
    <mergeCell ref="CE14:CE18"/>
    <mergeCell ref="CE12:CN12"/>
    <mergeCell ref="BP14:BP18"/>
    <mergeCell ref="CF14:CF18"/>
    <mergeCell ref="CG14:CG18"/>
    <mergeCell ref="BY13:BY18"/>
    <mergeCell ref="BX13:BX18"/>
    <mergeCell ref="CD13:CD18"/>
    <mergeCell ref="BQ13:BR13"/>
    <mergeCell ref="BA12:BJ12"/>
    <mergeCell ref="BJ14:BJ18"/>
    <mergeCell ref="BM14:BM18"/>
    <mergeCell ref="BO14:BO18"/>
    <mergeCell ref="BN14:BN18"/>
    <mergeCell ref="BK14:BK18"/>
    <mergeCell ref="BG14:BG18"/>
    <mergeCell ref="BL14:BL18"/>
    <mergeCell ref="BQ14:BQ18"/>
    <mergeCell ref="BS14:BS18"/>
    <mergeCell ref="BR14:BR18"/>
    <mergeCell ref="CA13:CA18"/>
    <mergeCell ref="CB13:CB18"/>
    <mergeCell ref="BT14:BT18"/>
    <mergeCell ref="BS13:BT13"/>
    <mergeCell ref="CJ14:CJ18"/>
    <mergeCell ref="BU13:BU18"/>
    <mergeCell ref="BV13:BV18"/>
    <mergeCell ref="BW13:BW18"/>
    <mergeCell ref="BZ13:BZ18"/>
    <mergeCell ref="CN14:CN18"/>
    <mergeCell ref="CK14:CK18"/>
    <mergeCell ref="CL14:CL18"/>
    <mergeCell ref="CM14:CM18"/>
    <mergeCell ref="CH14:CH18"/>
    <mergeCell ref="CO9:DC11"/>
    <mergeCell ref="DB13:DB18"/>
    <mergeCell ref="CY12:DC12"/>
    <mergeCell ref="CP13:CP18"/>
    <mergeCell ref="CQ13:CQ18"/>
    <mergeCell ref="CR13:CR18"/>
    <mergeCell ref="CT12:CX12"/>
    <mergeCell ref="CY13:CY18"/>
    <mergeCell ref="CO13:CO18"/>
    <mergeCell ref="CS13:CS18"/>
    <mergeCell ref="CO12:CS12"/>
    <mergeCell ref="CT13:CT18"/>
    <mergeCell ref="CU13:CU18"/>
    <mergeCell ref="CV13:CV18"/>
    <mergeCell ref="CW13:CW18"/>
    <mergeCell ref="DC13:DC18"/>
    <mergeCell ref="CZ13:CZ18"/>
    <mergeCell ref="DA13:DA18"/>
    <mergeCell ref="CX13:CX18"/>
    <mergeCell ref="DD9:DR11"/>
    <mergeCell ref="DN13:DN18"/>
    <mergeCell ref="DO13:DO18"/>
    <mergeCell ref="DP13:DP18"/>
    <mergeCell ref="DQ13:DQ18"/>
    <mergeCell ref="DJ13:DJ18"/>
    <mergeCell ref="DK13:DK18"/>
    <mergeCell ref="DL13:DL18"/>
    <mergeCell ref="DI12:DM12"/>
    <mergeCell ref="DN12:DR12"/>
    <mergeCell ref="DR13:DR18"/>
    <mergeCell ref="DM13:DM18"/>
    <mergeCell ref="DD13:DD18"/>
    <mergeCell ref="DD12:DH12"/>
    <mergeCell ref="DI13:DI18"/>
    <mergeCell ref="DE13:DE18"/>
    <mergeCell ref="DF13:DF18"/>
    <mergeCell ref="DG13:DG18"/>
    <mergeCell ref="DH13:DH18"/>
  </mergeCells>
  <phoneticPr fontId="0" type="noConversion"/>
  <pageMargins left="0.75" right="0.28000000000000003" top="0.49" bottom="0.51" header="0.5" footer="0.5"/>
  <pageSetup paperSize="9" scale="55" orientation="landscape" r:id="rId1"/>
  <headerFooter alignWithMargins="0"/>
</worksheet>
</file>

<file path=xl/worksheets/sheet13.xml><?xml version="1.0" encoding="utf-8"?>
<worksheet xmlns="http://schemas.openxmlformats.org/spreadsheetml/2006/main" xmlns:r="http://schemas.openxmlformats.org/officeDocument/2006/relationships">
  <dimension ref="A1:DS162"/>
  <sheetViews>
    <sheetView tabSelected="1" view="pageBreakPreview" topLeftCell="A63" zoomScaleNormal="75" zoomScaleSheetLayoutView="100" workbookViewId="0">
      <selection activeCell="W63" sqref="W63:W65"/>
    </sheetView>
  </sheetViews>
  <sheetFormatPr defaultRowHeight="12.75"/>
  <cols>
    <col min="1" max="1" width="40.7109375" style="2" customWidth="1"/>
    <col min="2" max="2" width="5" style="2" customWidth="1"/>
    <col min="3" max="3" width="15.42578125" style="2" customWidth="1"/>
    <col min="4" max="4" width="3.28515625" style="2" customWidth="1"/>
    <col min="5" max="5" width="4.42578125" style="2" customWidth="1"/>
    <col min="6" max="6" width="0.28515625" style="2" hidden="1" customWidth="1"/>
    <col min="7" max="7" width="8.5703125" style="2" hidden="1" customWidth="1"/>
    <col min="8" max="8" width="9" style="2" hidden="1" customWidth="1"/>
    <col min="9" max="9" width="8.7109375" style="2" hidden="1" customWidth="1"/>
    <col min="10" max="10" width="9" style="2" hidden="1" customWidth="1"/>
    <col min="11" max="11" width="9.42578125" style="2" hidden="1" customWidth="1"/>
    <col min="12" max="12" width="10" style="2" hidden="1" customWidth="1"/>
    <col min="13" max="13" width="9.42578125" style="2" hidden="1" customWidth="1"/>
    <col min="14" max="14" width="8" style="2" hidden="1" customWidth="1"/>
    <col min="15" max="15" width="8.7109375" style="2" hidden="1" customWidth="1"/>
    <col min="16" max="16" width="9.7109375" style="2" hidden="1" customWidth="1"/>
    <col min="17" max="17" width="11.140625" style="2" hidden="1" customWidth="1"/>
    <col min="18" max="18" width="10.42578125" style="2" hidden="1" customWidth="1"/>
    <col min="19" max="19" width="10.7109375" style="2" hidden="1" customWidth="1"/>
    <col min="20" max="20" width="8.5703125" style="2" hidden="1" customWidth="1"/>
    <col min="21" max="21" width="9.85546875" style="2" hidden="1" customWidth="1"/>
    <col min="22" max="22" width="10.42578125" style="2" hidden="1" customWidth="1"/>
    <col min="23" max="23" width="15.42578125" style="2" customWidth="1"/>
    <col min="24" max="24" width="3" style="2" customWidth="1"/>
    <col min="25" max="25" width="5.140625" style="2" customWidth="1"/>
    <col min="26" max="26" width="14.85546875" style="2" hidden="1" customWidth="1"/>
    <col min="27" max="27" width="3.42578125" style="2" hidden="1" customWidth="1"/>
    <col min="28" max="28" width="4.42578125" style="2" hidden="1" customWidth="1"/>
    <col min="29" max="29" width="7.85546875" style="2" hidden="1" customWidth="1"/>
    <col min="30" max="30" width="5.28515625" style="2" customWidth="1"/>
    <col min="31" max="31" width="11.7109375" style="2" customWidth="1"/>
    <col min="32" max="32" width="4.28515625" style="2" customWidth="1"/>
    <col min="33" max="34" width="7.85546875" style="2" customWidth="1"/>
    <col min="35" max="36" width="7" style="2" customWidth="1"/>
    <col min="37" max="38" width="6.140625" style="2" customWidth="1"/>
    <col min="39" max="40" width="5" style="2" customWidth="1"/>
    <col min="41" max="41" width="7.5703125" style="2" customWidth="1"/>
    <col min="42" max="42" width="8" style="2" customWidth="1"/>
    <col min="43" max="43" width="6.7109375" style="2" customWidth="1"/>
    <col min="44" max="44" width="5.7109375" style="2" customWidth="1"/>
    <col min="45" max="45" width="7" style="2" customWidth="1"/>
    <col min="46" max="46" width="4.140625" style="2" customWidth="1"/>
    <col min="47" max="47" width="8.140625" style="2" customWidth="1"/>
    <col min="48" max="48" width="7.140625" style="2" customWidth="1"/>
    <col min="49" max="50" width="5.7109375" style="2" customWidth="1"/>
    <col min="51" max="51" width="4.7109375" style="2" customWidth="1"/>
    <col min="52" max="53" width="7.28515625" style="2" customWidth="1"/>
    <col min="54" max="54" width="5.5703125" style="2" customWidth="1"/>
    <col min="55" max="55" width="6" style="2" customWidth="1"/>
    <col min="56" max="56" width="5" style="2" customWidth="1"/>
    <col min="57" max="57" width="7.42578125" style="2" customWidth="1"/>
    <col min="58" max="58" width="8" style="2" customWidth="1"/>
    <col min="59" max="59" width="5.7109375" style="2" customWidth="1"/>
    <col min="60" max="60" width="7" style="2" customWidth="1"/>
    <col min="61" max="61" width="4.28515625" style="2" customWidth="1"/>
    <col min="62" max="62" width="7.85546875" style="2" customWidth="1"/>
    <col min="63" max="63" width="0.42578125" style="2" hidden="1" customWidth="1"/>
    <col min="64" max="64" width="7.28515625" style="2" customWidth="1"/>
    <col min="65" max="65" width="7.140625" style="2" customWidth="1"/>
    <col min="66" max="66" width="7.28515625" style="2" customWidth="1"/>
    <col min="67" max="67" width="5.28515625" style="2" customWidth="1"/>
    <col min="68" max="68" width="5.85546875" style="2" customWidth="1"/>
    <col min="69" max="69" width="6.28515625" style="2" customWidth="1"/>
    <col min="70" max="70" width="5.140625" style="2" customWidth="1"/>
    <col min="71" max="71" width="5.42578125" style="2" customWidth="1"/>
    <col min="72" max="72" width="6.85546875" style="2" customWidth="1"/>
    <col min="73" max="73" width="7.140625" style="2" customWidth="1"/>
    <col min="74" max="74" width="7.28515625" style="2" customWidth="1"/>
    <col min="75" max="75" width="6.7109375" style="2" customWidth="1"/>
    <col min="76" max="76" width="6.42578125" style="2" customWidth="1"/>
    <col min="77" max="77" width="4.5703125" style="2" customWidth="1"/>
    <col min="78" max="78" width="6.85546875" style="2" customWidth="1"/>
    <col min="79" max="79" width="7.28515625" style="2" customWidth="1"/>
    <col min="80" max="80" width="6.28515625" style="2" customWidth="1"/>
    <col min="81" max="81" width="6.7109375" style="2" customWidth="1"/>
    <col min="82" max="82" width="5" style="2" customWidth="1"/>
    <col min="83" max="84" width="7.42578125" style="2" customWidth="1"/>
    <col min="85" max="85" width="5.7109375" style="2" customWidth="1"/>
    <col min="86" max="86" width="6.28515625" style="2" customWidth="1"/>
    <col min="87" max="87" width="4.7109375" style="2" customWidth="1"/>
    <col min="88" max="88" width="7.5703125" style="2" customWidth="1"/>
    <col min="89" max="89" width="7.140625" style="2" customWidth="1"/>
    <col min="90" max="90" width="5.42578125" style="2" customWidth="1"/>
    <col min="91" max="91" width="7" style="2" customWidth="1"/>
    <col min="92" max="92" width="4.28515625" style="2" customWidth="1"/>
    <col min="93" max="93" width="7.42578125" style="2" customWidth="1"/>
    <col min="94" max="94" width="8.28515625" style="2" customWidth="1"/>
    <col min="95" max="95" width="6.7109375" style="2" customWidth="1"/>
    <col min="96" max="96" width="7.140625" style="2" customWidth="1"/>
    <col min="97" max="97" width="5" style="2" customWidth="1"/>
    <col min="98" max="98" width="7.140625" style="2" customWidth="1"/>
    <col min="99" max="99" width="7.28515625" style="2" customWidth="1"/>
    <col min="100" max="100" width="6.28515625" style="2" customWidth="1"/>
    <col min="101" max="101" width="7.7109375" style="2" customWidth="1"/>
    <col min="102" max="102" width="5" style="2" customWidth="1"/>
    <col min="103" max="103" width="7.5703125" style="2" customWidth="1"/>
    <col min="104" max="104" width="7.140625" style="2" customWidth="1"/>
    <col min="105" max="105" width="5.85546875" style="2" customWidth="1"/>
    <col min="106" max="106" width="6" style="2" customWidth="1"/>
    <col min="107" max="107" width="5" style="2" customWidth="1"/>
    <col min="108" max="108" width="7.28515625" style="2" customWidth="1"/>
    <col min="109" max="109" width="7.7109375" style="2" customWidth="1"/>
    <col min="110" max="110" width="5.85546875" style="2" customWidth="1"/>
    <col min="111" max="111" width="7.42578125" style="2" customWidth="1"/>
    <col min="112" max="112" width="5.140625" style="2" customWidth="1"/>
    <col min="113" max="113" width="7.28515625" style="2" customWidth="1"/>
    <col min="114" max="114" width="7.7109375" style="2" customWidth="1"/>
    <col min="115" max="115" width="6.7109375" style="2" customWidth="1"/>
    <col min="116" max="116" width="7.140625" style="2" customWidth="1"/>
    <col min="117" max="117" width="5.140625" style="2" customWidth="1"/>
    <col min="118" max="119" width="7.7109375" style="2" customWidth="1"/>
    <col min="120" max="120" width="5.7109375" style="2" customWidth="1"/>
    <col min="121" max="121" width="6.85546875" style="2" customWidth="1"/>
    <col min="122" max="122" width="5.5703125" style="2" customWidth="1"/>
    <col min="123" max="123" width="8.28515625" style="2" customWidth="1"/>
    <col min="124" max="16384" width="9.140625" style="2"/>
  </cols>
  <sheetData>
    <row r="1" spans="1:123" ht="12" customHeight="1"/>
    <row r="2" spans="1:123" hidden="1"/>
    <row r="3" spans="1:123" s="56" customFormat="1" ht="18.75" customHeight="1">
      <c r="A3" s="1205" t="s">
        <v>175</v>
      </c>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55"/>
      <c r="BG3" s="55"/>
      <c r="BH3" s="55"/>
      <c r="BI3" s="55"/>
      <c r="BJ3" s="55"/>
    </row>
    <row r="4" spans="1:123" s="56" customFormat="1" ht="2.25" customHeight="1">
      <c r="A4" s="1205"/>
      <c r="B4" s="1205"/>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5"/>
      <c r="BC4" s="1205"/>
      <c r="BD4" s="1205"/>
      <c r="BE4" s="1205"/>
      <c r="BF4" s="55"/>
      <c r="BG4" s="55"/>
      <c r="BH4" s="55"/>
      <c r="BI4" s="55"/>
      <c r="BJ4" s="55"/>
    </row>
    <row r="5" spans="1:123" s="56" customFormat="1" ht="15">
      <c r="A5" s="1206" t="s">
        <v>363</v>
      </c>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57"/>
      <c r="AZ5" s="57"/>
      <c r="BA5" s="57"/>
      <c r="BB5" s="57"/>
      <c r="BC5" s="57"/>
      <c r="BD5" s="57"/>
      <c r="BE5" s="57"/>
      <c r="BF5" s="57"/>
      <c r="BG5" s="57"/>
      <c r="BH5" s="57"/>
      <c r="BI5" s="57"/>
      <c r="BJ5" s="57"/>
    </row>
    <row r="6" spans="1:123">
      <c r="B6" s="3"/>
    </row>
    <row r="7" spans="1:123" hidden="1">
      <c r="A7" s="2" t="s">
        <v>90</v>
      </c>
      <c r="B7" s="4"/>
      <c r="C7" s="5"/>
      <c r="D7" s="5"/>
      <c r="E7" s="5"/>
      <c r="F7" s="5"/>
      <c r="G7" s="5"/>
      <c r="H7" s="5"/>
      <c r="I7" s="5"/>
      <c r="J7" s="5"/>
      <c r="K7" s="5"/>
      <c r="L7" s="5"/>
      <c r="M7" s="5"/>
      <c r="N7" s="5"/>
      <c r="O7" s="5"/>
      <c r="P7" s="5"/>
      <c r="Q7" s="6"/>
      <c r="R7" s="6"/>
      <c r="S7" s="6"/>
      <c r="T7" s="6"/>
      <c r="U7" s="6"/>
      <c r="V7" s="6"/>
    </row>
    <row r="8" spans="1:123">
      <c r="A8" s="2" t="s">
        <v>91</v>
      </c>
      <c r="B8" s="3"/>
    </row>
    <row r="9" spans="1:123" ht="37.5" customHeight="1">
      <c r="A9" s="890" t="s">
        <v>384</v>
      </c>
      <c r="B9" s="1223" t="s">
        <v>385</v>
      </c>
      <c r="C9" s="899" t="s">
        <v>168</v>
      </c>
      <c r="D9" s="949"/>
      <c r="E9" s="949"/>
      <c r="F9" s="949"/>
      <c r="G9" s="949"/>
      <c r="H9" s="949"/>
      <c r="I9" s="949"/>
      <c r="J9" s="949"/>
      <c r="K9" s="949"/>
      <c r="L9" s="949"/>
      <c r="M9" s="949"/>
      <c r="N9" s="949"/>
      <c r="O9" s="949"/>
      <c r="P9" s="949"/>
      <c r="Q9" s="949"/>
      <c r="R9" s="949"/>
      <c r="S9" s="949"/>
      <c r="T9" s="949"/>
      <c r="U9" s="949"/>
      <c r="V9" s="949"/>
      <c r="W9" s="949"/>
      <c r="X9" s="949"/>
      <c r="Y9" s="949"/>
      <c r="Z9" s="949"/>
      <c r="AA9" s="949"/>
      <c r="AB9" s="900"/>
      <c r="AC9" s="890" t="s">
        <v>376</v>
      </c>
      <c r="AD9" s="1217" t="s">
        <v>377</v>
      </c>
      <c r="AE9" s="1218"/>
      <c r="AF9" s="1219"/>
      <c r="AG9" s="1211" t="s">
        <v>378</v>
      </c>
      <c r="AH9" s="1212"/>
      <c r="AI9" s="1212"/>
      <c r="AJ9" s="1212"/>
      <c r="AK9" s="1212"/>
      <c r="AL9" s="1212"/>
      <c r="AM9" s="1212"/>
      <c r="AN9" s="1212"/>
      <c r="AO9" s="1212"/>
      <c r="AP9" s="1212"/>
      <c r="AQ9" s="1212"/>
      <c r="AR9" s="1212"/>
      <c r="AS9" s="1212"/>
      <c r="AT9" s="1212"/>
      <c r="AU9" s="1212"/>
      <c r="AV9" s="1212"/>
      <c r="AW9" s="1212"/>
      <c r="AX9" s="1212"/>
      <c r="AY9" s="1212"/>
      <c r="AZ9" s="1212"/>
      <c r="BA9" s="1212"/>
      <c r="BB9" s="1212"/>
      <c r="BC9" s="1212"/>
      <c r="BD9" s="1212"/>
      <c r="BE9" s="1212"/>
      <c r="BF9" s="1212"/>
      <c r="BG9" s="1212"/>
      <c r="BH9" s="1212"/>
      <c r="BI9" s="1212"/>
      <c r="BJ9" s="1213"/>
      <c r="BK9" s="1202" t="s">
        <v>383</v>
      </c>
      <c r="BL9" s="992" t="s">
        <v>235</v>
      </c>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c r="CP9" s="992" t="s">
        <v>236</v>
      </c>
      <c r="CQ9" s="992"/>
      <c r="CR9" s="992"/>
      <c r="CS9" s="992"/>
      <c r="CT9" s="992"/>
      <c r="CU9" s="992"/>
      <c r="CV9" s="992"/>
      <c r="CW9" s="992"/>
      <c r="CX9" s="992"/>
      <c r="CY9" s="992"/>
      <c r="CZ9" s="992"/>
      <c r="DA9" s="992"/>
      <c r="DB9" s="992"/>
      <c r="DC9" s="992"/>
      <c r="DD9" s="992"/>
      <c r="DE9" s="1108" t="s">
        <v>237</v>
      </c>
      <c r="DF9" s="1108"/>
      <c r="DG9" s="1108"/>
      <c r="DH9" s="1108"/>
      <c r="DI9" s="1108"/>
      <c r="DJ9" s="1108"/>
      <c r="DK9" s="1108"/>
      <c r="DL9" s="1108"/>
      <c r="DM9" s="1108"/>
      <c r="DN9" s="1108"/>
      <c r="DO9" s="1108"/>
      <c r="DP9" s="1108"/>
      <c r="DQ9" s="1108"/>
      <c r="DR9" s="1108"/>
      <c r="DS9" s="1108"/>
    </row>
    <row r="10" spans="1:123" ht="18" hidden="1" customHeight="1">
      <c r="A10" s="891"/>
      <c r="B10" s="1224"/>
      <c r="C10" s="953"/>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5"/>
      <c r="AC10" s="891"/>
      <c r="AD10" s="1220"/>
      <c r="AE10" s="1221"/>
      <c r="AF10" s="1222"/>
      <c r="AG10" s="607"/>
      <c r="AH10" s="607"/>
      <c r="AI10" s="607"/>
      <c r="AJ10" s="607"/>
      <c r="AK10" s="607"/>
      <c r="AL10" s="607"/>
      <c r="AM10" s="607"/>
      <c r="AN10" s="607"/>
      <c r="AO10" s="607"/>
      <c r="AP10" s="607"/>
      <c r="AQ10" s="607"/>
      <c r="AR10" s="607"/>
      <c r="AS10" s="607"/>
      <c r="AT10" s="607"/>
      <c r="AU10" s="607"/>
      <c r="AV10" s="607"/>
      <c r="AW10" s="607"/>
      <c r="AX10" s="607"/>
      <c r="AY10" s="607"/>
      <c r="AZ10" s="607"/>
      <c r="BA10" s="608"/>
      <c r="BB10" s="150"/>
      <c r="BC10" s="150"/>
      <c r="BD10" s="150"/>
      <c r="BE10" s="150"/>
      <c r="BF10" s="150"/>
      <c r="BG10" s="150"/>
      <c r="BH10" s="150"/>
      <c r="BI10" s="150"/>
      <c r="BJ10" s="150"/>
      <c r="BK10" s="1203"/>
      <c r="BL10" s="992"/>
      <c r="BM10" s="992"/>
      <c r="BN10" s="992"/>
      <c r="BO10" s="992"/>
      <c r="BP10" s="992"/>
      <c r="BQ10" s="992"/>
      <c r="BR10" s="992"/>
      <c r="BS10" s="992"/>
      <c r="BT10" s="992"/>
      <c r="BU10" s="992"/>
      <c r="BV10" s="992"/>
      <c r="BW10" s="992"/>
      <c r="BX10" s="992"/>
      <c r="BY10" s="992"/>
      <c r="BZ10" s="992"/>
      <c r="CA10" s="992"/>
      <c r="CB10" s="992"/>
      <c r="CC10" s="992"/>
      <c r="CD10" s="992"/>
      <c r="CE10" s="992"/>
      <c r="CF10" s="992"/>
      <c r="CG10" s="992"/>
      <c r="CH10" s="992"/>
      <c r="CI10" s="992"/>
      <c r="CJ10" s="992"/>
      <c r="CK10" s="992"/>
      <c r="CL10" s="992"/>
      <c r="CM10" s="992"/>
      <c r="CN10" s="992"/>
      <c r="CO10" s="992"/>
      <c r="CP10" s="992"/>
      <c r="CQ10" s="992"/>
      <c r="CR10" s="992"/>
      <c r="CS10" s="992"/>
      <c r="CT10" s="992"/>
      <c r="CU10" s="992"/>
      <c r="CV10" s="992"/>
      <c r="CW10" s="992"/>
      <c r="CX10" s="992"/>
      <c r="CY10" s="992"/>
      <c r="CZ10" s="992"/>
      <c r="DA10" s="992"/>
      <c r="DB10" s="992"/>
      <c r="DC10" s="992"/>
      <c r="DD10" s="992"/>
      <c r="DE10" s="1108"/>
      <c r="DF10" s="1108"/>
      <c r="DG10" s="1108"/>
      <c r="DH10" s="1108"/>
      <c r="DI10" s="1108"/>
      <c r="DJ10" s="1108"/>
      <c r="DK10" s="1108"/>
      <c r="DL10" s="1108"/>
      <c r="DM10" s="1108"/>
      <c r="DN10" s="1108"/>
      <c r="DO10" s="1108"/>
      <c r="DP10" s="1108"/>
      <c r="DQ10" s="1108"/>
      <c r="DR10" s="1108"/>
      <c r="DS10" s="1108"/>
    </row>
    <row r="11" spans="1:123" ht="18" hidden="1" customHeight="1">
      <c r="A11" s="891"/>
      <c r="B11" s="1224"/>
      <c r="C11" s="1199" t="s">
        <v>472</v>
      </c>
      <c r="D11" s="1200"/>
      <c r="E11" s="1200"/>
      <c r="F11" s="1200"/>
      <c r="G11" s="1200"/>
      <c r="H11" s="1200"/>
      <c r="I11" s="1200"/>
      <c r="J11" s="1200"/>
      <c r="K11" s="1200"/>
      <c r="L11" s="1200"/>
      <c r="M11" s="1200"/>
      <c r="N11" s="1200"/>
      <c r="O11" s="1200"/>
      <c r="P11" s="1200"/>
      <c r="Q11" s="1200"/>
      <c r="R11" s="1200"/>
      <c r="S11" s="1200"/>
      <c r="T11" s="1200"/>
      <c r="U11" s="1200"/>
      <c r="V11" s="1200"/>
      <c r="W11" s="1199" t="s">
        <v>473</v>
      </c>
      <c r="X11" s="1200"/>
      <c r="Y11" s="1200"/>
      <c r="Z11" s="1200"/>
      <c r="AA11" s="1200"/>
      <c r="AB11" s="1200"/>
      <c r="AC11" s="891"/>
      <c r="AD11" s="1220"/>
      <c r="AE11" s="1221"/>
      <c r="AF11" s="1222"/>
      <c r="AG11" s="609"/>
      <c r="AH11" s="609"/>
      <c r="AI11" s="609"/>
      <c r="AJ11" s="609"/>
      <c r="AK11" s="609"/>
      <c r="AL11" s="609"/>
      <c r="AM11" s="609"/>
      <c r="AN11" s="609"/>
      <c r="AO11" s="609"/>
      <c r="AP11" s="609"/>
      <c r="AQ11" s="609"/>
      <c r="AR11" s="609"/>
      <c r="AS11" s="609"/>
      <c r="AT11" s="609"/>
      <c r="AU11" s="609"/>
      <c r="AV11" s="609"/>
      <c r="AW11" s="609"/>
      <c r="AX11" s="609"/>
      <c r="AY11" s="609"/>
      <c r="AZ11" s="609"/>
      <c r="BA11" s="613"/>
      <c r="BB11" s="611"/>
      <c r="BC11" s="611"/>
      <c r="BD11" s="611"/>
      <c r="BE11" s="611"/>
      <c r="BF11" s="611"/>
      <c r="BG11" s="611"/>
      <c r="BH11" s="611"/>
      <c r="BI11" s="611"/>
      <c r="BJ11" s="611"/>
      <c r="BK11" s="1203"/>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992"/>
      <c r="DE11" s="1108"/>
      <c r="DF11" s="1108"/>
      <c r="DG11" s="1108"/>
      <c r="DH11" s="1108"/>
      <c r="DI11" s="1108"/>
      <c r="DJ11" s="1108"/>
      <c r="DK11" s="1108"/>
      <c r="DL11" s="1108"/>
      <c r="DM11" s="1108"/>
      <c r="DN11" s="1108"/>
      <c r="DO11" s="1108"/>
      <c r="DP11" s="1108"/>
      <c r="DQ11" s="1108"/>
      <c r="DR11" s="1108"/>
      <c r="DS11" s="1108"/>
    </row>
    <row r="12" spans="1:123" ht="38.25" customHeight="1">
      <c r="A12" s="891"/>
      <c r="B12" s="1224"/>
      <c r="C12" s="1226" t="s">
        <v>379</v>
      </c>
      <c r="D12" s="1227"/>
      <c r="E12" s="1228"/>
      <c r="F12" s="1199" t="s">
        <v>380</v>
      </c>
      <c r="G12" s="1200"/>
      <c r="H12" s="1200"/>
      <c r="I12" s="1201"/>
      <c r="J12" s="1199" t="s">
        <v>381</v>
      </c>
      <c r="K12" s="1200"/>
      <c r="L12" s="1201"/>
      <c r="M12" s="899" t="s">
        <v>474</v>
      </c>
      <c r="N12" s="949"/>
      <c r="O12" s="949"/>
      <c r="P12" s="900"/>
      <c r="Q12" s="1199" t="s">
        <v>382</v>
      </c>
      <c r="R12" s="1200"/>
      <c r="S12" s="1200"/>
      <c r="T12" s="1199" t="s">
        <v>475</v>
      </c>
      <c r="U12" s="1200"/>
      <c r="V12" s="1201"/>
      <c r="W12" s="1199" t="s">
        <v>476</v>
      </c>
      <c r="X12" s="1200"/>
      <c r="Y12" s="1201"/>
      <c r="Z12" s="1199" t="s">
        <v>477</v>
      </c>
      <c r="AA12" s="1200"/>
      <c r="AB12" s="1201"/>
      <c r="AC12" s="891"/>
      <c r="AD12" s="1220"/>
      <c r="AE12" s="1221"/>
      <c r="AF12" s="1222"/>
      <c r="AG12" s="1214" t="s">
        <v>439</v>
      </c>
      <c r="AH12" s="1215"/>
      <c r="AI12" s="1215"/>
      <c r="AJ12" s="1215"/>
      <c r="AK12" s="1215"/>
      <c r="AL12" s="1215"/>
      <c r="AM12" s="1215"/>
      <c r="AN12" s="1215"/>
      <c r="AO12" s="1215"/>
      <c r="AP12" s="1216"/>
      <c r="AQ12" s="1211" t="s">
        <v>68</v>
      </c>
      <c r="AR12" s="1212"/>
      <c r="AS12" s="1212"/>
      <c r="AT12" s="1212"/>
      <c r="AU12" s="1213"/>
      <c r="AV12" s="1211" t="s">
        <v>67</v>
      </c>
      <c r="AW12" s="1212"/>
      <c r="AX12" s="1212"/>
      <c r="AY12" s="1212"/>
      <c r="AZ12" s="1213"/>
      <c r="BA12" s="1210" t="s">
        <v>113</v>
      </c>
      <c r="BB12" s="1210"/>
      <c r="BC12" s="1210"/>
      <c r="BD12" s="1210"/>
      <c r="BE12" s="1210"/>
      <c r="BF12" s="1210"/>
      <c r="BG12" s="1210"/>
      <c r="BH12" s="1210"/>
      <c r="BI12" s="1210"/>
      <c r="BJ12" s="1210"/>
      <c r="BK12" s="1203"/>
      <c r="BL12" s="1214" t="s">
        <v>439</v>
      </c>
      <c r="BM12" s="1215"/>
      <c r="BN12" s="1215"/>
      <c r="BO12" s="1215"/>
      <c r="BP12" s="1215"/>
      <c r="BQ12" s="1215"/>
      <c r="BR12" s="1215"/>
      <c r="BS12" s="1215"/>
      <c r="BT12" s="1215"/>
      <c r="BU12" s="1216"/>
      <c r="BV12" s="1211" t="s">
        <v>68</v>
      </c>
      <c r="BW12" s="1212"/>
      <c r="BX12" s="1212"/>
      <c r="BY12" s="1212"/>
      <c r="BZ12" s="1213"/>
      <c r="CA12" s="1211" t="s">
        <v>67</v>
      </c>
      <c r="CB12" s="1212"/>
      <c r="CC12" s="1212"/>
      <c r="CD12" s="1212"/>
      <c r="CE12" s="1213"/>
      <c r="CF12" s="1210" t="s">
        <v>113</v>
      </c>
      <c r="CG12" s="1210"/>
      <c r="CH12" s="1210"/>
      <c r="CI12" s="1210"/>
      <c r="CJ12" s="1210"/>
      <c r="CK12" s="1210"/>
      <c r="CL12" s="1210"/>
      <c r="CM12" s="1210"/>
      <c r="CN12" s="1210"/>
      <c r="CO12" s="1210"/>
      <c r="CP12" s="1211" t="s">
        <v>138</v>
      </c>
      <c r="CQ12" s="1212"/>
      <c r="CR12" s="1212"/>
      <c r="CS12" s="1212"/>
      <c r="CT12" s="1213"/>
      <c r="CU12" s="1211" t="s">
        <v>68</v>
      </c>
      <c r="CV12" s="1212"/>
      <c r="CW12" s="1212"/>
      <c r="CX12" s="1212"/>
      <c r="CY12" s="1213"/>
      <c r="CZ12" s="1211" t="s">
        <v>67</v>
      </c>
      <c r="DA12" s="1212"/>
      <c r="DB12" s="1212"/>
      <c r="DC12" s="1212"/>
      <c r="DD12" s="1213"/>
      <c r="DE12" s="1211" t="s">
        <v>138</v>
      </c>
      <c r="DF12" s="1212"/>
      <c r="DG12" s="1212"/>
      <c r="DH12" s="1212"/>
      <c r="DI12" s="1213"/>
      <c r="DJ12" s="1211" t="s">
        <v>68</v>
      </c>
      <c r="DK12" s="1212"/>
      <c r="DL12" s="1212"/>
      <c r="DM12" s="1212"/>
      <c r="DN12" s="1213"/>
      <c r="DO12" s="1211" t="s">
        <v>67</v>
      </c>
      <c r="DP12" s="1212"/>
      <c r="DQ12" s="1212"/>
      <c r="DR12" s="1212"/>
      <c r="DS12" s="1213"/>
    </row>
    <row r="13" spans="1:123" ht="81.75" customHeight="1">
      <c r="A13" s="891"/>
      <c r="B13" s="1224"/>
      <c r="C13" s="893" t="s">
        <v>478</v>
      </c>
      <c r="D13" s="893" t="s">
        <v>479</v>
      </c>
      <c r="E13" s="893" t="s">
        <v>480</v>
      </c>
      <c r="F13" s="893" t="s">
        <v>478</v>
      </c>
      <c r="G13" s="893" t="s">
        <v>479</v>
      </c>
      <c r="H13" s="893" t="s">
        <v>480</v>
      </c>
      <c r="I13" s="890" t="s">
        <v>481</v>
      </c>
      <c r="J13" s="893" t="s">
        <v>478</v>
      </c>
      <c r="K13" s="899" t="s">
        <v>482</v>
      </c>
      <c r="L13" s="893" t="s">
        <v>480</v>
      </c>
      <c r="M13" s="893" t="s">
        <v>478</v>
      </c>
      <c r="N13" s="899" t="s">
        <v>482</v>
      </c>
      <c r="O13" s="893" t="s">
        <v>480</v>
      </c>
      <c r="P13" s="890" t="s">
        <v>481</v>
      </c>
      <c r="Q13" s="893" t="s">
        <v>478</v>
      </c>
      <c r="R13" s="899" t="s">
        <v>482</v>
      </c>
      <c r="S13" s="890" t="s">
        <v>480</v>
      </c>
      <c r="T13" s="893" t="s">
        <v>478</v>
      </c>
      <c r="U13" s="899" t="s">
        <v>482</v>
      </c>
      <c r="V13" s="890" t="s">
        <v>480</v>
      </c>
      <c r="W13" s="893" t="s">
        <v>478</v>
      </c>
      <c r="X13" s="893" t="s">
        <v>479</v>
      </c>
      <c r="Y13" s="893" t="s">
        <v>480</v>
      </c>
      <c r="Z13" s="893" t="s">
        <v>478</v>
      </c>
      <c r="AA13" s="899" t="s">
        <v>482</v>
      </c>
      <c r="AB13" s="893" t="s">
        <v>480</v>
      </c>
      <c r="AC13" s="891"/>
      <c r="AD13" s="1289" t="s">
        <v>483</v>
      </c>
      <c r="AE13" s="1289" t="s">
        <v>434</v>
      </c>
      <c r="AF13" s="1289" t="s">
        <v>435</v>
      </c>
      <c r="AG13" s="1247" t="s">
        <v>117</v>
      </c>
      <c r="AH13" s="1248"/>
      <c r="AI13" s="1211" t="s">
        <v>169</v>
      </c>
      <c r="AJ13" s="1213"/>
      <c r="AK13" s="1211" t="s">
        <v>170</v>
      </c>
      <c r="AL13" s="1213"/>
      <c r="AM13" s="1211" t="s">
        <v>184</v>
      </c>
      <c r="AN13" s="1213"/>
      <c r="AO13" s="1211" t="s">
        <v>150</v>
      </c>
      <c r="AP13" s="1213"/>
      <c r="AQ13" s="1202" t="s">
        <v>117</v>
      </c>
      <c r="AR13" s="1202" t="s">
        <v>169</v>
      </c>
      <c r="AS13" s="1202" t="s">
        <v>170</v>
      </c>
      <c r="AT13" s="1202" t="s">
        <v>184</v>
      </c>
      <c r="AU13" s="1202" t="s">
        <v>150</v>
      </c>
      <c r="AV13" s="1202" t="s">
        <v>117</v>
      </c>
      <c r="AW13" s="1202" t="s">
        <v>169</v>
      </c>
      <c r="AX13" s="1202" t="s">
        <v>170</v>
      </c>
      <c r="AY13" s="1202" t="s">
        <v>184</v>
      </c>
      <c r="AZ13" s="1202" t="s">
        <v>150</v>
      </c>
      <c r="BA13" s="1210" t="s">
        <v>464</v>
      </c>
      <c r="BB13" s="1210"/>
      <c r="BC13" s="1210"/>
      <c r="BD13" s="1210"/>
      <c r="BE13" s="1210"/>
      <c r="BF13" s="1210" t="s">
        <v>65</v>
      </c>
      <c r="BG13" s="1210"/>
      <c r="BH13" s="1210"/>
      <c r="BI13" s="1210"/>
      <c r="BJ13" s="1210"/>
      <c r="BK13" s="1203"/>
      <c r="BL13" s="1247" t="s">
        <v>117</v>
      </c>
      <c r="BM13" s="1248"/>
      <c r="BN13" s="1211" t="s">
        <v>169</v>
      </c>
      <c r="BO13" s="1213"/>
      <c r="BP13" s="1211" t="s">
        <v>170</v>
      </c>
      <c r="BQ13" s="1213"/>
      <c r="BR13" s="1211" t="s">
        <v>184</v>
      </c>
      <c r="BS13" s="1213"/>
      <c r="BT13" s="1211" t="s">
        <v>150</v>
      </c>
      <c r="BU13" s="1213"/>
      <c r="BV13" s="1202" t="s">
        <v>117</v>
      </c>
      <c r="BW13" s="1202" t="s">
        <v>169</v>
      </c>
      <c r="BX13" s="1202" t="s">
        <v>170</v>
      </c>
      <c r="BY13" s="1202" t="s">
        <v>184</v>
      </c>
      <c r="BZ13" s="1202" t="s">
        <v>150</v>
      </c>
      <c r="CA13" s="1202" t="s">
        <v>117</v>
      </c>
      <c r="CB13" s="1202" t="s">
        <v>169</v>
      </c>
      <c r="CC13" s="1202" t="s">
        <v>170</v>
      </c>
      <c r="CD13" s="1202" t="s">
        <v>184</v>
      </c>
      <c r="CE13" s="1202" t="s">
        <v>150</v>
      </c>
      <c r="CF13" s="1210" t="s">
        <v>464</v>
      </c>
      <c r="CG13" s="1210"/>
      <c r="CH13" s="1210"/>
      <c r="CI13" s="1210"/>
      <c r="CJ13" s="1210"/>
      <c r="CK13" s="1210" t="s">
        <v>65</v>
      </c>
      <c r="CL13" s="1210"/>
      <c r="CM13" s="1210"/>
      <c r="CN13" s="1210"/>
      <c r="CO13" s="1210"/>
      <c r="CP13" s="1202" t="s">
        <v>117</v>
      </c>
      <c r="CQ13" s="1202" t="s">
        <v>169</v>
      </c>
      <c r="CR13" s="1202" t="s">
        <v>170</v>
      </c>
      <c r="CS13" s="1202" t="s">
        <v>184</v>
      </c>
      <c r="CT13" s="1202" t="s">
        <v>150</v>
      </c>
      <c r="CU13" s="1202" t="s">
        <v>117</v>
      </c>
      <c r="CV13" s="1202" t="s">
        <v>169</v>
      </c>
      <c r="CW13" s="1202" t="s">
        <v>170</v>
      </c>
      <c r="CX13" s="1202" t="s">
        <v>184</v>
      </c>
      <c r="CY13" s="1202" t="s">
        <v>150</v>
      </c>
      <c r="CZ13" s="1202" t="s">
        <v>117</v>
      </c>
      <c r="DA13" s="1202" t="s">
        <v>169</v>
      </c>
      <c r="DB13" s="1202" t="s">
        <v>170</v>
      </c>
      <c r="DC13" s="1202" t="s">
        <v>184</v>
      </c>
      <c r="DD13" s="1202" t="s">
        <v>150</v>
      </c>
      <c r="DE13" s="1202" t="s">
        <v>117</v>
      </c>
      <c r="DF13" s="1202" t="s">
        <v>169</v>
      </c>
      <c r="DG13" s="1202" t="s">
        <v>170</v>
      </c>
      <c r="DH13" s="1202" t="s">
        <v>184</v>
      </c>
      <c r="DI13" s="1202" t="s">
        <v>150</v>
      </c>
      <c r="DJ13" s="1202" t="s">
        <v>117</v>
      </c>
      <c r="DK13" s="1202" t="s">
        <v>169</v>
      </c>
      <c r="DL13" s="1202" t="s">
        <v>170</v>
      </c>
      <c r="DM13" s="1202" t="s">
        <v>184</v>
      </c>
      <c r="DN13" s="1202" t="s">
        <v>150</v>
      </c>
      <c r="DO13" s="1202" t="s">
        <v>117</v>
      </c>
      <c r="DP13" s="1202" t="s">
        <v>169</v>
      </c>
      <c r="DQ13" s="1202" t="s">
        <v>170</v>
      </c>
      <c r="DR13" s="1202" t="s">
        <v>184</v>
      </c>
      <c r="DS13" s="1202" t="s">
        <v>150</v>
      </c>
    </row>
    <row r="14" spans="1:123" ht="18" customHeight="1">
      <c r="A14" s="891"/>
      <c r="B14" s="1224"/>
      <c r="C14" s="893"/>
      <c r="D14" s="893"/>
      <c r="E14" s="893"/>
      <c r="F14" s="893"/>
      <c r="G14" s="893"/>
      <c r="H14" s="893"/>
      <c r="I14" s="891"/>
      <c r="J14" s="893"/>
      <c r="K14" s="950"/>
      <c r="L14" s="893"/>
      <c r="M14" s="893"/>
      <c r="N14" s="950"/>
      <c r="O14" s="893"/>
      <c r="P14" s="891"/>
      <c r="Q14" s="893"/>
      <c r="R14" s="950"/>
      <c r="S14" s="891"/>
      <c r="T14" s="893"/>
      <c r="U14" s="950"/>
      <c r="V14" s="891"/>
      <c r="W14" s="893"/>
      <c r="X14" s="893"/>
      <c r="Y14" s="893"/>
      <c r="Z14" s="893"/>
      <c r="AA14" s="950"/>
      <c r="AB14" s="893"/>
      <c r="AC14" s="891"/>
      <c r="AD14" s="1289"/>
      <c r="AE14" s="1289"/>
      <c r="AF14" s="1289"/>
      <c r="AG14" s="1202" t="s">
        <v>114</v>
      </c>
      <c r="AH14" s="1202" t="s">
        <v>115</v>
      </c>
      <c r="AI14" s="1203" t="s">
        <v>463</v>
      </c>
      <c r="AJ14" s="1203" t="s">
        <v>462</v>
      </c>
      <c r="AK14" s="1203" t="s">
        <v>463</v>
      </c>
      <c r="AL14" s="1203" t="s">
        <v>462</v>
      </c>
      <c r="AM14" s="1203" t="s">
        <v>463</v>
      </c>
      <c r="AN14" s="1203" t="s">
        <v>462</v>
      </c>
      <c r="AO14" s="1203" t="s">
        <v>463</v>
      </c>
      <c r="AP14" s="1203" t="s">
        <v>462</v>
      </c>
      <c r="AQ14" s="1203"/>
      <c r="AR14" s="1203"/>
      <c r="AS14" s="1203"/>
      <c r="AT14" s="1203"/>
      <c r="AU14" s="1203"/>
      <c r="AV14" s="1203"/>
      <c r="AW14" s="1203"/>
      <c r="AX14" s="1203"/>
      <c r="AY14" s="1203"/>
      <c r="AZ14" s="1203"/>
      <c r="BA14" s="1207" t="s">
        <v>110</v>
      </c>
      <c r="BB14" s="1202" t="s">
        <v>169</v>
      </c>
      <c r="BC14" s="1202" t="s">
        <v>170</v>
      </c>
      <c r="BD14" s="1202" t="s">
        <v>184</v>
      </c>
      <c r="BE14" s="1202" t="s">
        <v>150</v>
      </c>
      <c r="BF14" s="1207" t="s">
        <v>64</v>
      </c>
      <c r="BG14" s="1202" t="s">
        <v>169</v>
      </c>
      <c r="BH14" s="1202" t="s">
        <v>170</v>
      </c>
      <c r="BI14" s="1202" t="s">
        <v>184</v>
      </c>
      <c r="BJ14" s="1202" t="s">
        <v>150</v>
      </c>
      <c r="BK14" s="1203"/>
      <c r="BL14" s="1202" t="s">
        <v>114</v>
      </c>
      <c r="BM14" s="1202" t="s">
        <v>115</v>
      </c>
      <c r="BN14" s="1210" t="s">
        <v>463</v>
      </c>
      <c r="BO14" s="1210" t="s">
        <v>462</v>
      </c>
      <c r="BP14" s="1210" t="s">
        <v>463</v>
      </c>
      <c r="BQ14" s="1210" t="s">
        <v>462</v>
      </c>
      <c r="BR14" s="1210" t="s">
        <v>463</v>
      </c>
      <c r="BS14" s="1210" t="s">
        <v>462</v>
      </c>
      <c r="BT14" s="1210" t="s">
        <v>463</v>
      </c>
      <c r="BU14" s="1210" t="s">
        <v>462</v>
      </c>
      <c r="BV14" s="1203"/>
      <c r="BW14" s="1203"/>
      <c r="BX14" s="1203"/>
      <c r="BY14" s="1203"/>
      <c r="BZ14" s="1203"/>
      <c r="CA14" s="1203"/>
      <c r="CB14" s="1203"/>
      <c r="CC14" s="1203"/>
      <c r="CD14" s="1203"/>
      <c r="CE14" s="1203"/>
      <c r="CF14" s="1207" t="s">
        <v>110</v>
      </c>
      <c r="CG14" s="1202" t="s">
        <v>169</v>
      </c>
      <c r="CH14" s="1202" t="s">
        <v>170</v>
      </c>
      <c r="CI14" s="1202" t="s">
        <v>184</v>
      </c>
      <c r="CJ14" s="1202" t="s">
        <v>150</v>
      </c>
      <c r="CK14" s="1207" t="s">
        <v>64</v>
      </c>
      <c r="CL14" s="1202" t="s">
        <v>169</v>
      </c>
      <c r="CM14" s="1202" t="s">
        <v>170</v>
      </c>
      <c r="CN14" s="1202" t="s">
        <v>184</v>
      </c>
      <c r="CO14" s="1202" t="s">
        <v>150</v>
      </c>
      <c r="CP14" s="1203"/>
      <c r="CQ14" s="1203"/>
      <c r="CR14" s="1203"/>
      <c r="CS14" s="1203"/>
      <c r="CT14" s="1203"/>
      <c r="CU14" s="1203"/>
      <c r="CV14" s="1203"/>
      <c r="CW14" s="1203"/>
      <c r="CX14" s="1203"/>
      <c r="CY14" s="1203"/>
      <c r="CZ14" s="1203"/>
      <c r="DA14" s="1203"/>
      <c r="DB14" s="1203"/>
      <c r="DC14" s="1203"/>
      <c r="DD14" s="1203"/>
      <c r="DE14" s="1203"/>
      <c r="DF14" s="1203"/>
      <c r="DG14" s="1203"/>
      <c r="DH14" s="1203"/>
      <c r="DI14" s="1203"/>
      <c r="DJ14" s="1203"/>
      <c r="DK14" s="1203"/>
      <c r="DL14" s="1203"/>
      <c r="DM14" s="1203"/>
      <c r="DN14" s="1203"/>
      <c r="DO14" s="1203"/>
      <c r="DP14" s="1203"/>
      <c r="DQ14" s="1203"/>
      <c r="DR14" s="1203"/>
      <c r="DS14" s="1203"/>
    </row>
    <row r="15" spans="1:123" ht="78" customHeight="1">
      <c r="A15" s="891"/>
      <c r="B15" s="1224"/>
      <c r="C15" s="893"/>
      <c r="D15" s="893"/>
      <c r="E15" s="893"/>
      <c r="F15" s="893"/>
      <c r="G15" s="893"/>
      <c r="H15" s="893"/>
      <c r="I15" s="891"/>
      <c r="J15" s="893"/>
      <c r="K15" s="950"/>
      <c r="L15" s="893"/>
      <c r="M15" s="893"/>
      <c r="N15" s="950"/>
      <c r="O15" s="893"/>
      <c r="P15" s="891"/>
      <c r="Q15" s="893"/>
      <c r="R15" s="950"/>
      <c r="S15" s="891"/>
      <c r="T15" s="893"/>
      <c r="U15" s="950"/>
      <c r="V15" s="891"/>
      <c r="W15" s="893"/>
      <c r="X15" s="893"/>
      <c r="Y15" s="893"/>
      <c r="Z15" s="893"/>
      <c r="AA15" s="950"/>
      <c r="AB15" s="893"/>
      <c r="AC15" s="891"/>
      <c r="AD15" s="1289"/>
      <c r="AE15" s="1289"/>
      <c r="AF15" s="1289"/>
      <c r="AG15" s="1203"/>
      <c r="AH15" s="1203"/>
      <c r="AI15" s="1203"/>
      <c r="AJ15" s="1203"/>
      <c r="AK15" s="1203"/>
      <c r="AL15" s="1203"/>
      <c r="AM15" s="1203"/>
      <c r="AN15" s="1203"/>
      <c r="AO15" s="1203"/>
      <c r="AP15" s="1203"/>
      <c r="AQ15" s="1203"/>
      <c r="AR15" s="1203"/>
      <c r="AS15" s="1203"/>
      <c r="AT15" s="1203"/>
      <c r="AU15" s="1203"/>
      <c r="AV15" s="1203"/>
      <c r="AW15" s="1203"/>
      <c r="AX15" s="1203"/>
      <c r="AY15" s="1203"/>
      <c r="AZ15" s="1203"/>
      <c r="BA15" s="1208"/>
      <c r="BB15" s="1203"/>
      <c r="BC15" s="1203"/>
      <c r="BD15" s="1203"/>
      <c r="BE15" s="1203"/>
      <c r="BF15" s="1208"/>
      <c r="BG15" s="1203"/>
      <c r="BH15" s="1203"/>
      <c r="BI15" s="1203"/>
      <c r="BJ15" s="1203"/>
      <c r="BK15" s="1203"/>
      <c r="BL15" s="1203"/>
      <c r="BM15" s="1203"/>
      <c r="BN15" s="1210"/>
      <c r="BO15" s="1210"/>
      <c r="BP15" s="1210"/>
      <c r="BQ15" s="1210"/>
      <c r="BR15" s="1210"/>
      <c r="BS15" s="1210"/>
      <c r="BT15" s="1210"/>
      <c r="BU15" s="1210"/>
      <c r="BV15" s="1203"/>
      <c r="BW15" s="1203"/>
      <c r="BX15" s="1203"/>
      <c r="BY15" s="1203"/>
      <c r="BZ15" s="1203"/>
      <c r="CA15" s="1203"/>
      <c r="CB15" s="1203"/>
      <c r="CC15" s="1203"/>
      <c r="CD15" s="1203"/>
      <c r="CE15" s="1203"/>
      <c r="CF15" s="1208"/>
      <c r="CG15" s="1203"/>
      <c r="CH15" s="1203"/>
      <c r="CI15" s="1203"/>
      <c r="CJ15" s="1203"/>
      <c r="CK15" s="1208"/>
      <c r="CL15" s="1203"/>
      <c r="CM15" s="1203"/>
      <c r="CN15" s="1203"/>
      <c r="CO15" s="1203"/>
      <c r="CP15" s="1203"/>
      <c r="CQ15" s="1203"/>
      <c r="CR15" s="1203"/>
      <c r="CS15" s="1203"/>
      <c r="CT15" s="1203"/>
      <c r="CU15" s="1203"/>
      <c r="CV15" s="1203"/>
      <c r="CW15" s="1203"/>
      <c r="CX15" s="1203"/>
      <c r="CY15" s="1203"/>
      <c r="CZ15" s="1203"/>
      <c r="DA15" s="1203"/>
      <c r="DB15" s="1203"/>
      <c r="DC15" s="1203"/>
      <c r="DD15" s="1203"/>
      <c r="DE15" s="1203"/>
      <c r="DF15" s="1203"/>
      <c r="DG15" s="1203"/>
      <c r="DH15" s="1203"/>
      <c r="DI15" s="1203"/>
      <c r="DJ15" s="1203"/>
      <c r="DK15" s="1203"/>
      <c r="DL15" s="1203"/>
      <c r="DM15" s="1203"/>
      <c r="DN15" s="1203"/>
      <c r="DO15" s="1203"/>
      <c r="DP15" s="1203"/>
      <c r="DQ15" s="1203"/>
      <c r="DR15" s="1203"/>
      <c r="DS15" s="1203"/>
    </row>
    <row r="16" spans="1:123" ht="18" hidden="1" customHeight="1">
      <c r="A16" s="891"/>
      <c r="B16" s="1224"/>
      <c r="C16" s="893"/>
      <c r="D16" s="893"/>
      <c r="E16" s="893"/>
      <c r="F16" s="893"/>
      <c r="G16" s="893"/>
      <c r="H16" s="893"/>
      <c r="I16" s="891"/>
      <c r="J16" s="893"/>
      <c r="K16" s="950"/>
      <c r="L16" s="893"/>
      <c r="M16" s="893"/>
      <c r="N16" s="950"/>
      <c r="O16" s="893"/>
      <c r="P16" s="891"/>
      <c r="Q16" s="893"/>
      <c r="R16" s="950"/>
      <c r="S16" s="891"/>
      <c r="T16" s="893"/>
      <c r="U16" s="950"/>
      <c r="V16" s="891"/>
      <c r="W16" s="893"/>
      <c r="X16" s="893"/>
      <c r="Y16" s="893"/>
      <c r="Z16" s="893"/>
      <c r="AA16" s="950"/>
      <c r="AB16" s="893"/>
      <c r="AC16" s="891"/>
      <c r="AD16" s="1289"/>
      <c r="AE16" s="1289"/>
      <c r="AF16" s="1289"/>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8"/>
      <c r="BB16" s="1203"/>
      <c r="BC16" s="1203"/>
      <c r="BD16" s="1203"/>
      <c r="BE16" s="1203"/>
      <c r="BF16" s="1208"/>
      <c r="BG16" s="1203"/>
      <c r="BH16" s="1203"/>
      <c r="BI16" s="1203"/>
      <c r="BJ16" s="1203"/>
      <c r="BK16" s="1203"/>
      <c r="BL16" s="1203"/>
      <c r="BM16" s="1203"/>
      <c r="BN16" s="1210"/>
      <c r="BO16" s="1210"/>
      <c r="BP16" s="1210"/>
      <c r="BQ16" s="1210"/>
      <c r="BR16" s="1210"/>
      <c r="BS16" s="1210"/>
      <c r="BT16" s="1210"/>
      <c r="BU16" s="1210"/>
      <c r="BV16" s="1203"/>
      <c r="BW16" s="1203"/>
      <c r="BX16" s="1203"/>
      <c r="BY16" s="1203"/>
      <c r="BZ16" s="1203"/>
      <c r="CA16" s="1203"/>
      <c r="CB16" s="1203"/>
      <c r="CC16" s="1203"/>
      <c r="CD16" s="1203"/>
      <c r="CE16" s="1203"/>
      <c r="CF16" s="1208"/>
      <c r="CG16" s="1203"/>
      <c r="CH16" s="1203"/>
      <c r="CI16" s="1203"/>
      <c r="CJ16" s="1203"/>
      <c r="CK16" s="1208"/>
      <c r="CL16" s="1203"/>
      <c r="CM16" s="1203"/>
      <c r="CN16" s="1203"/>
      <c r="CO16" s="1203"/>
      <c r="CP16" s="1203"/>
      <c r="CQ16" s="1203"/>
      <c r="CR16" s="1203"/>
      <c r="CS16" s="1203"/>
      <c r="CT16" s="1203"/>
      <c r="CU16" s="1203"/>
      <c r="CV16" s="1203"/>
      <c r="CW16" s="1203"/>
      <c r="CX16" s="1203"/>
      <c r="CY16" s="1203"/>
      <c r="CZ16" s="1203"/>
      <c r="DA16" s="1203"/>
      <c r="DB16" s="1203"/>
      <c r="DC16" s="1203"/>
      <c r="DD16" s="1203"/>
      <c r="DE16" s="1203"/>
      <c r="DF16" s="1203"/>
      <c r="DG16" s="1203"/>
      <c r="DH16" s="1203"/>
      <c r="DI16" s="1203"/>
      <c r="DJ16" s="1203"/>
      <c r="DK16" s="1203"/>
      <c r="DL16" s="1203"/>
      <c r="DM16" s="1203"/>
      <c r="DN16" s="1203"/>
      <c r="DO16" s="1203"/>
      <c r="DP16" s="1203"/>
      <c r="DQ16" s="1203"/>
      <c r="DR16" s="1203"/>
      <c r="DS16" s="1203"/>
    </row>
    <row r="17" spans="1:123" ht="18" hidden="1" customHeight="1">
      <c r="A17" s="891"/>
      <c r="B17" s="1224"/>
      <c r="C17" s="893"/>
      <c r="D17" s="893"/>
      <c r="E17" s="893"/>
      <c r="F17" s="893"/>
      <c r="G17" s="893"/>
      <c r="H17" s="893"/>
      <c r="I17" s="891"/>
      <c r="J17" s="893"/>
      <c r="K17" s="950"/>
      <c r="L17" s="893"/>
      <c r="M17" s="893"/>
      <c r="N17" s="950"/>
      <c r="O17" s="893"/>
      <c r="P17" s="891"/>
      <c r="Q17" s="893"/>
      <c r="R17" s="950"/>
      <c r="S17" s="891"/>
      <c r="T17" s="893"/>
      <c r="U17" s="950"/>
      <c r="V17" s="891"/>
      <c r="W17" s="893"/>
      <c r="X17" s="893"/>
      <c r="Y17" s="893"/>
      <c r="Z17" s="893"/>
      <c r="AA17" s="950"/>
      <c r="AB17" s="893"/>
      <c r="AC17" s="891"/>
      <c r="AD17" s="1289"/>
      <c r="AE17" s="1289"/>
      <c r="AF17" s="1289"/>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8"/>
      <c r="BB17" s="1203"/>
      <c r="BC17" s="1203"/>
      <c r="BD17" s="1203"/>
      <c r="BE17" s="1203"/>
      <c r="BF17" s="1208"/>
      <c r="BG17" s="1203"/>
      <c r="BH17" s="1203"/>
      <c r="BI17" s="1203"/>
      <c r="BJ17" s="1203"/>
      <c r="BK17" s="1203"/>
      <c r="BL17" s="1203"/>
      <c r="BM17" s="1203"/>
      <c r="BN17" s="1210"/>
      <c r="BO17" s="1210"/>
      <c r="BP17" s="1210"/>
      <c r="BQ17" s="1210"/>
      <c r="BR17" s="1210"/>
      <c r="BS17" s="1210"/>
      <c r="BT17" s="1210"/>
      <c r="BU17" s="1210"/>
      <c r="BV17" s="1203"/>
      <c r="BW17" s="1203"/>
      <c r="BX17" s="1203"/>
      <c r="BY17" s="1203"/>
      <c r="BZ17" s="1203"/>
      <c r="CA17" s="1203"/>
      <c r="CB17" s="1203"/>
      <c r="CC17" s="1203"/>
      <c r="CD17" s="1203"/>
      <c r="CE17" s="1203"/>
      <c r="CF17" s="1208"/>
      <c r="CG17" s="1203"/>
      <c r="CH17" s="1203"/>
      <c r="CI17" s="1203"/>
      <c r="CJ17" s="1203"/>
      <c r="CK17" s="1208"/>
      <c r="CL17" s="1203"/>
      <c r="CM17" s="1203"/>
      <c r="CN17" s="1203"/>
      <c r="CO17" s="1203"/>
      <c r="CP17" s="1203"/>
      <c r="CQ17" s="1203"/>
      <c r="CR17" s="1203"/>
      <c r="CS17" s="1203"/>
      <c r="CT17" s="1203"/>
      <c r="CU17" s="1203"/>
      <c r="CV17" s="1203"/>
      <c r="CW17" s="1203"/>
      <c r="CX17" s="1203"/>
      <c r="CY17" s="1203"/>
      <c r="CZ17" s="1203"/>
      <c r="DA17" s="1203"/>
      <c r="DB17" s="1203"/>
      <c r="DC17" s="1203"/>
      <c r="DD17" s="1203"/>
      <c r="DE17" s="1203"/>
      <c r="DF17" s="1203"/>
      <c r="DG17" s="1203"/>
      <c r="DH17" s="1203"/>
      <c r="DI17" s="1203"/>
      <c r="DJ17" s="1203"/>
      <c r="DK17" s="1203"/>
      <c r="DL17" s="1203"/>
      <c r="DM17" s="1203"/>
      <c r="DN17" s="1203"/>
      <c r="DO17" s="1203"/>
      <c r="DP17" s="1203"/>
      <c r="DQ17" s="1203"/>
      <c r="DR17" s="1203"/>
      <c r="DS17" s="1203"/>
    </row>
    <row r="18" spans="1:123" ht="18" hidden="1" customHeight="1">
      <c r="A18" s="892"/>
      <c r="B18" s="1225"/>
      <c r="C18" s="893"/>
      <c r="D18" s="893"/>
      <c r="E18" s="893"/>
      <c r="F18" s="893"/>
      <c r="G18" s="893"/>
      <c r="H18" s="893"/>
      <c r="I18" s="892"/>
      <c r="J18" s="893"/>
      <c r="K18" s="953"/>
      <c r="L18" s="893"/>
      <c r="M18" s="893"/>
      <c r="N18" s="953"/>
      <c r="O18" s="893"/>
      <c r="P18" s="892"/>
      <c r="Q18" s="893"/>
      <c r="R18" s="953"/>
      <c r="S18" s="892"/>
      <c r="T18" s="893"/>
      <c r="U18" s="953"/>
      <c r="V18" s="892"/>
      <c r="W18" s="893"/>
      <c r="X18" s="893"/>
      <c r="Y18" s="893"/>
      <c r="Z18" s="893"/>
      <c r="AA18" s="953"/>
      <c r="AB18" s="893"/>
      <c r="AC18" s="892"/>
      <c r="AD18" s="1289"/>
      <c r="AE18" s="1289"/>
      <c r="AF18" s="1289"/>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9"/>
      <c r="BB18" s="1204"/>
      <c r="BC18" s="1204"/>
      <c r="BD18" s="1204"/>
      <c r="BE18" s="1204"/>
      <c r="BF18" s="1209"/>
      <c r="BG18" s="1204"/>
      <c r="BH18" s="1204"/>
      <c r="BI18" s="1204"/>
      <c r="BJ18" s="1204"/>
      <c r="BK18" s="1204"/>
      <c r="BL18" s="1204"/>
      <c r="BM18" s="1204"/>
      <c r="BN18" s="1210"/>
      <c r="BO18" s="1210"/>
      <c r="BP18" s="1210"/>
      <c r="BQ18" s="1210"/>
      <c r="BR18" s="1210"/>
      <c r="BS18" s="1210"/>
      <c r="BT18" s="1210"/>
      <c r="BU18" s="1210"/>
      <c r="BV18" s="1204"/>
      <c r="BW18" s="1204"/>
      <c r="BX18" s="1204"/>
      <c r="BY18" s="1204"/>
      <c r="BZ18" s="1204"/>
      <c r="CA18" s="1204"/>
      <c r="CB18" s="1204"/>
      <c r="CC18" s="1204"/>
      <c r="CD18" s="1204"/>
      <c r="CE18" s="1204"/>
      <c r="CF18" s="1209"/>
      <c r="CG18" s="1204"/>
      <c r="CH18" s="1204"/>
      <c r="CI18" s="1204"/>
      <c r="CJ18" s="1204"/>
      <c r="CK18" s="1209"/>
      <c r="CL18" s="1204"/>
      <c r="CM18" s="1204"/>
      <c r="CN18" s="1204"/>
      <c r="CO18" s="1204"/>
      <c r="CP18" s="1204"/>
      <c r="CQ18" s="1204"/>
      <c r="CR18" s="1204"/>
      <c r="CS18" s="1204"/>
      <c r="CT18" s="1204"/>
      <c r="CU18" s="1204"/>
      <c r="CV18" s="1204"/>
      <c r="CW18" s="1204"/>
      <c r="CX18" s="1204"/>
      <c r="CY18" s="1204"/>
      <c r="CZ18" s="1204"/>
      <c r="DA18" s="1204"/>
      <c r="DB18" s="1204"/>
      <c r="DC18" s="1204"/>
      <c r="DD18" s="1204"/>
      <c r="DE18" s="1204"/>
      <c r="DF18" s="1204"/>
      <c r="DG18" s="1204"/>
      <c r="DH18" s="1204"/>
      <c r="DI18" s="1204"/>
      <c r="DJ18" s="1204"/>
      <c r="DK18" s="1204"/>
      <c r="DL18" s="1204"/>
      <c r="DM18" s="1204"/>
      <c r="DN18" s="1204"/>
      <c r="DO18" s="1204"/>
      <c r="DP18" s="1204"/>
      <c r="DQ18" s="1204"/>
      <c r="DR18" s="1204"/>
      <c r="DS18" s="1204"/>
    </row>
    <row r="19" spans="1:123" ht="18" customHeight="1">
      <c r="A19" s="8">
        <v>1</v>
      </c>
      <c r="B19" s="9" t="s">
        <v>386</v>
      </c>
      <c r="C19" s="36">
        <v>3</v>
      </c>
      <c r="D19" s="36">
        <v>4</v>
      </c>
      <c r="E19" s="36">
        <v>5</v>
      </c>
      <c r="F19" s="36">
        <v>6</v>
      </c>
      <c r="G19" s="36">
        <v>7</v>
      </c>
      <c r="H19" s="36">
        <v>8</v>
      </c>
      <c r="I19" s="36">
        <v>9</v>
      </c>
      <c r="J19" s="36">
        <v>10</v>
      </c>
      <c r="K19" s="36">
        <v>11</v>
      </c>
      <c r="L19" s="36">
        <v>12</v>
      </c>
      <c r="M19" s="36">
        <v>13</v>
      </c>
      <c r="N19" s="36">
        <v>14</v>
      </c>
      <c r="O19" s="36">
        <v>15</v>
      </c>
      <c r="P19" s="36">
        <v>16</v>
      </c>
      <c r="Q19" s="36">
        <v>17</v>
      </c>
      <c r="R19" s="36">
        <v>18</v>
      </c>
      <c r="S19" s="36">
        <v>19</v>
      </c>
      <c r="T19" s="36">
        <v>20</v>
      </c>
      <c r="U19" s="36">
        <v>21</v>
      </c>
      <c r="V19" s="36">
        <v>22</v>
      </c>
      <c r="W19" s="195">
        <v>23</v>
      </c>
      <c r="X19" s="36">
        <v>24</v>
      </c>
      <c r="Y19" s="36">
        <v>25</v>
      </c>
      <c r="Z19" s="36">
        <v>26</v>
      </c>
      <c r="AA19" s="36">
        <v>27</v>
      </c>
      <c r="AB19" s="36">
        <v>28</v>
      </c>
      <c r="AC19" s="36">
        <v>29</v>
      </c>
      <c r="AD19" s="36">
        <v>30</v>
      </c>
      <c r="AE19" s="7"/>
      <c r="AF19" s="7"/>
      <c r="AG19" s="152">
        <v>33</v>
      </c>
      <c r="AH19" s="152"/>
      <c r="AI19" s="152"/>
      <c r="AJ19" s="152"/>
      <c r="AK19" s="152"/>
      <c r="AL19" s="152"/>
      <c r="AM19" s="152"/>
      <c r="AN19" s="152"/>
      <c r="AO19" s="152"/>
      <c r="AP19" s="152"/>
      <c r="AQ19" s="152">
        <v>34</v>
      </c>
      <c r="AR19" s="152"/>
      <c r="AS19" s="152"/>
      <c r="AT19" s="152"/>
      <c r="AU19" s="152"/>
      <c r="AV19" s="152">
        <v>35</v>
      </c>
      <c r="AW19" s="152"/>
      <c r="AX19" s="152"/>
      <c r="AY19" s="152"/>
      <c r="AZ19" s="152"/>
      <c r="BA19" s="152">
        <v>36</v>
      </c>
      <c r="BB19" s="152"/>
      <c r="BC19" s="152"/>
      <c r="BD19" s="152"/>
      <c r="BE19" s="152"/>
      <c r="BF19" s="152"/>
      <c r="BG19" s="152"/>
      <c r="BH19" s="152"/>
      <c r="BI19" s="152"/>
      <c r="BJ19" s="152"/>
      <c r="BK19" s="152">
        <v>49</v>
      </c>
      <c r="BL19" s="152">
        <v>33</v>
      </c>
      <c r="BM19" s="152"/>
      <c r="BN19" s="152"/>
      <c r="BO19" s="152"/>
      <c r="BP19" s="152"/>
      <c r="BQ19" s="152"/>
      <c r="BR19" s="152"/>
      <c r="BS19" s="152"/>
      <c r="BT19" s="152"/>
      <c r="BU19" s="152"/>
      <c r="BV19" s="152">
        <v>34</v>
      </c>
      <c r="BW19" s="152"/>
      <c r="BX19" s="152"/>
      <c r="BY19" s="152"/>
      <c r="BZ19" s="152"/>
      <c r="CA19" s="152">
        <v>35</v>
      </c>
      <c r="CB19" s="152"/>
      <c r="CC19" s="152"/>
      <c r="CD19" s="152"/>
      <c r="CE19" s="152"/>
      <c r="CF19" s="152">
        <v>36</v>
      </c>
      <c r="CG19" s="152"/>
      <c r="CH19" s="152"/>
      <c r="CI19" s="152"/>
      <c r="CJ19" s="152"/>
      <c r="CK19" s="152"/>
      <c r="CL19" s="152"/>
      <c r="CM19" s="152"/>
      <c r="CN19" s="152"/>
      <c r="CO19" s="152"/>
      <c r="CP19" s="152"/>
      <c r="CQ19" s="152"/>
      <c r="CR19" s="152"/>
      <c r="CS19" s="152"/>
      <c r="CT19" s="152"/>
      <c r="CU19" s="152">
        <v>34</v>
      </c>
      <c r="CV19" s="152"/>
      <c r="CW19" s="152"/>
      <c r="CX19" s="152"/>
      <c r="CY19" s="152"/>
      <c r="CZ19" s="152">
        <v>35</v>
      </c>
      <c r="DA19" s="152"/>
      <c r="DB19" s="152"/>
      <c r="DC19" s="152"/>
      <c r="DD19" s="152"/>
      <c r="DE19" s="152"/>
      <c r="DF19" s="152"/>
      <c r="DG19" s="152"/>
      <c r="DH19" s="152"/>
      <c r="DI19" s="152"/>
      <c r="DJ19" s="152">
        <v>34</v>
      </c>
      <c r="DK19" s="152"/>
      <c r="DL19" s="152"/>
      <c r="DM19" s="152"/>
      <c r="DN19" s="152"/>
      <c r="DO19" s="152">
        <v>35</v>
      </c>
      <c r="DP19" s="152"/>
      <c r="DQ19" s="152"/>
      <c r="DR19" s="152"/>
      <c r="DS19" s="152"/>
    </row>
    <row r="20" spans="1:123" ht="48">
      <c r="A20" s="112" t="s">
        <v>77</v>
      </c>
      <c r="B20" s="10">
        <v>6500</v>
      </c>
      <c r="C20" s="8" t="s">
        <v>387</v>
      </c>
      <c r="D20" s="8" t="s">
        <v>387</v>
      </c>
      <c r="E20" s="8" t="s">
        <v>387</v>
      </c>
      <c r="F20" s="8" t="s">
        <v>387</v>
      </c>
      <c r="G20" s="8" t="s">
        <v>387</v>
      </c>
      <c r="H20" s="8" t="s">
        <v>387</v>
      </c>
      <c r="I20" s="8" t="s">
        <v>387</v>
      </c>
      <c r="J20" s="8" t="s">
        <v>387</v>
      </c>
      <c r="K20" s="8" t="s">
        <v>387</v>
      </c>
      <c r="L20" s="8" t="s">
        <v>387</v>
      </c>
      <c r="M20" s="8" t="s">
        <v>387</v>
      </c>
      <c r="N20" s="8" t="s">
        <v>387</v>
      </c>
      <c r="O20" s="8" t="s">
        <v>387</v>
      </c>
      <c r="P20" s="8" t="s">
        <v>387</v>
      </c>
      <c r="Q20" s="11" t="s">
        <v>387</v>
      </c>
      <c r="R20" s="11" t="s">
        <v>387</v>
      </c>
      <c r="S20" s="11" t="s">
        <v>387</v>
      </c>
      <c r="T20" s="11" t="s">
        <v>387</v>
      </c>
      <c r="U20" s="11" t="s">
        <v>387</v>
      </c>
      <c r="V20" s="11" t="s">
        <v>387</v>
      </c>
      <c r="W20" s="11" t="s">
        <v>387</v>
      </c>
      <c r="X20" s="8" t="s">
        <v>387</v>
      </c>
      <c r="Y20" s="8" t="s">
        <v>387</v>
      </c>
      <c r="Z20" s="8" t="s">
        <v>387</v>
      </c>
      <c r="AA20" s="8" t="s">
        <v>387</v>
      </c>
      <c r="AB20" s="8" t="s">
        <v>387</v>
      </c>
      <c r="AC20" s="8" t="s">
        <v>387</v>
      </c>
      <c r="AD20" s="8" t="s">
        <v>387</v>
      </c>
      <c r="AE20" s="8"/>
      <c r="AF20" s="8"/>
      <c r="AG20" s="153">
        <f t="shared" ref="AG20:AM20" si="0">AG21+AG96+AG111+AG126+AG141</f>
        <v>12128.9</v>
      </c>
      <c r="AH20" s="153">
        <f t="shared" si="0"/>
        <v>11850.699999999997</v>
      </c>
      <c r="AI20" s="153">
        <f t="shared" si="0"/>
        <v>7815.8</v>
      </c>
      <c r="AJ20" s="153">
        <f t="shared" si="0"/>
        <v>7815.8</v>
      </c>
      <c r="AK20" s="153">
        <f t="shared" si="0"/>
        <v>790.1</v>
      </c>
      <c r="AL20" s="153">
        <f t="shared" si="0"/>
        <v>785.5</v>
      </c>
      <c r="AM20" s="153">
        <f t="shared" si="0"/>
        <v>0</v>
      </c>
      <c r="AN20" s="153"/>
      <c r="AO20" s="172">
        <f>AO21+AO96+AO111+AO126+AO141</f>
        <v>3523</v>
      </c>
      <c r="AP20" s="172">
        <f>AP21+AP96+AP111+AP126+AP141</f>
        <v>3249.3999999999996</v>
      </c>
      <c r="AQ20" s="154">
        <f t="shared" ref="AQ20:BJ20" si="1">AQ21+AQ96+AQ111+AQ126+AQ141+AQ151</f>
        <v>5038.6000000000004</v>
      </c>
      <c r="AR20" s="173">
        <f t="shared" si="1"/>
        <v>412.29999999999995</v>
      </c>
      <c r="AS20" s="154">
        <f t="shared" si="1"/>
        <v>1312.7000000000003</v>
      </c>
      <c r="AT20" s="154">
        <f t="shared" si="1"/>
        <v>0</v>
      </c>
      <c r="AU20" s="154">
        <f t="shared" si="1"/>
        <v>3313.6</v>
      </c>
      <c r="AV20" s="154">
        <f t="shared" si="1"/>
        <v>2870.5</v>
      </c>
      <c r="AW20" s="154">
        <f t="shared" si="1"/>
        <v>89</v>
      </c>
      <c r="AX20" s="154">
        <f t="shared" si="1"/>
        <v>548.1</v>
      </c>
      <c r="AY20" s="154">
        <f t="shared" si="1"/>
        <v>0</v>
      </c>
      <c r="AZ20" s="154">
        <f t="shared" si="1"/>
        <v>2233.4</v>
      </c>
      <c r="BA20" s="154">
        <f t="shared" si="1"/>
        <v>2880.2</v>
      </c>
      <c r="BB20" s="154">
        <f t="shared" si="1"/>
        <v>89</v>
      </c>
      <c r="BC20" s="154">
        <f t="shared" si="1"/>
        <v>546.79999999999995</v>
      </c>
      <c r="BD20" s="154">
        <f t="shared" si="1"/>
        <v>0</v>
      </c>
      <c r="BE20" s="154">
        <f t="shared" si="1"/>
        <v>2244.3999999999996</v>
      </c>
      <c r="BF20" s="154">
        <f t="shared" si="1"/>
        <v>2880.2</v>
      </c>
      <c r="BG20" s="154">
        <f t="shared" si="1"/>
        <v>89</v>
      </c>
      <c r="BH20" s="154">
        <f t="shared" si="1"/>
        <v>546.79999999999995</v>
      </c>
      <c r="BI20" s="154">
        <f t="shared" si="1"/>
        <v>0</v>
      </c>
      <c r="BJ20" s="154">
        <f t="shared" si="1"/>
        <v>2244.3999999999996</v>
      </c>
      <c r="BK20" s="123"/>
      <c r="BL20" s="153">
        <f t="shared" ref="BL20:BR20" si="2">BL21+BL96+BL111+BL126+BL141</f>
        <v>4059.3</v>
      </c>
      <c r="BM20" s="153">
        <f t="shared" si="2"/>
        <v>3804.3</v>
      </c>
      <c r="BN20" s="153">
        <f t="shared" si="2"/>
        <v>428.1</v>
      </c>
      <c r="BO20" s="153">
        <f t="shared" si="2"/>
        <v>428.1</v>
      </c>
      <c r="BP20" s="153">
        <f t="shared" si="2"/>
        <v>318.5</v>
      </c>
      <c r="BQ20" s="153">
        <f t="shared" si="2"/>
        <v>313.89999999999998</v>
      </c>
      <c r="BR20" s="153">
        <f t="shared" si="2"/>
        <v>0</v>
      </c>
      <c r="BS20" s="153"/>
      <c r="BT20" s="172">
        <f>BT21+BT96+BT111+BT126+BT141</f>
        <v>3312.7</v>
      </c>
      <c r="BU20" s="172">
        <f>BU21+BU96+BU111+BU126+BU141</f>
        <v>3062.2999999999997</v>
      </c>
      <c r="BV20" s="154">
        <f t="shared" ref="BV20:CO20" si="3">BV21+BV96+BV111+BV126+BV141+BV151</f>
        <v>4750.7</v>
      </c>
      <c r="BW20" s="173">
        <f t="shared" si="3"/>
        <v>412.29999999999995</v>
      </c>
      <c r="BX20" s="154">
        <f t="shared" si="3"/>
        <v>1312.7000000000003</v>
      </c>
      <c r="BY20" s="154">
        <f t="shared" si="3"/>
        <v>0</v>
      </c>
      <c r="BZ20" s="154">
        <f t="shared" si="3"/>
        <v>3025.7</v>
      </c>
      <c r="CA20" s="154">
        <f t="shared" si="3"/>
        <v>2870.5</v>
      </c>
      <c r="CB20" s="173">
        <f t="shared" si="3"/>
        <v>89</v>
      </c>
      <c r="CC20" s="154">
        <f t="shared" si="3"/>
        <v>548.1</v>
      </c>
      <c r="CD20" s="154">
        <f t="shared" si="3"/>
        <v>0</v>
      </c>
      <c r="CE20" s="154">
        <f t="shared" si="3"/>
        <v>2233.4</v>
      </c>
      <c r="CF20" s="154">
        <f t="shared" si="3"/>
        <v>2880.2</v>
      </c>
      <c r="CG20" s="173">
        <f t="shared" si="3"/>
        <v>89</v>
      </c>
      <c r="CH20" s="154">
        <f t="shared" si="3"/>
        <v>546.79999999999995</v>
      </c>
      <c r="CI20" s="154">
        <f t="shared" si="3"/>
        <v>0</v>
      </c>
      <c r="CJ20" s="154">
        <f t="shared" si="3"/>
        <v>2244.3999999999996</v>
      </c>
      <c r="CK20" s="154">
        <f t="shared" si="3"/>
        <v>2880.2</v>
      </c>
      <c r="CL20" s="154">
        <f t="shared" si="3"/>
        <v>89</v>
      </c>
      <c r="CM20" s="154">
        <f t="shared" si="3"/>
        <v>546.79999999999995</v>
      </c>
      <c r="CN20" s="154">
        <f t="shared" si="3"/>
        <v>0</v>
      </c>
      <c r="CO20" s="154">
        <f t="shared" si="3"/>
        <v>2244.3999999999996</v>
      </c>
      <c r="CP20" s="153">
        <f>CP21+CP96+CP111+CP126+CP141</f>
        <v>11850.699999999997</v>
      </c>
      <c r="CQ20" s="153">
        <f>CQ21+CQ96+CQ111+CQ126+CQ141</f>
        <v>7815.8</v>
      </c>
      <c r="CR20" s="153">
        <f>CR21+CR96+CR111+CR126+CR141</f>
        <v>785.5</v>
      </c>
      <c r="CS20" s="153"/>
      <c r="CT20" s="172">
        <f>CT21+CT96+CT111+CT126+CT141</f>
        <v>3249.3999999999996</v>
      </c>
      <c r="CU20" s="154">
        <f t="shared" ref="CU20:DD20" si="4">CU21+CU96+CU111+CU126+CU141+CU151</f>
        <v>5038.6000000000004</v>
      </c>
      <c r="CV20" s="173">
        <f t="shared" si="4"/>
        <v>412.29999999999995</v>
      </c>
      <c r="CW20" s="154">
        <f t="shared" si="4"/>
        <v>1312.7000000000003</v>
      </c>
      <c r="CX20" s="154">
        <f t="shared" si="4"/>
        <v>0</v>
      </c>
      <c r="CY20" s="154">
        <f t="shared" si="4"/>
        <v>3313.6</v>
      </c>
      <c r="CZ20" s="154">
        <f t="shared" si="4"/>
        <v>2870.5</v>
      </c>
      <c r="DA20" s="154">
        <f t="shared" si="4"/>
        <v>89</v>
      </c>
      <c r="DB20" s="154">
        <f t="shared" si="4"/>
        <v>548.1</v>
      </c>
      <c r="DC20" s="154">
        <f t="shared" si="4"/>
        <v>0</v>
      </c>
      <c r="DD20" s="154">
        <f t="shared" si="4"/>
        <v>2233.4</v>
      </c>
      <c r="DE20" s="153">
        <f>DE21+DE96+DE111+DE126+DE141</f>
        <v>3804.3</v>
      </c>
      <c r="DF20" s="153">
        <f>DF21+DF96+DF111+DF126+DF141</f>
        <v>428.1</v>
      </c>
      <c r="DG20" s="153">
        <f>DG21+DG96+DG111+DG126+DG141</f>
        <v>313.89999999999998</v>
      </c>
      <c r="DH20" s="153"/>
      <c r="DI20" s="172">
        <f>DI21+DI96+DI111+DI126+DI141</f>
        <v>3062.2999999999997</v>
      </c>
      <c r="DJ20" s="154">
        <f t="shared" ref="DJ20:DS20" si="5">DJ21+DJ96+DJ111+DJ126+DJ141+DJ151</f>
        <v>4750.7</v>
      </c>
      <c r="DK20" s="173">
        <f t="shared" si="5"/>
        <v>412.29999999999995</v>
      </c>
      <c r="DL20" s="154">
        <f t="shared" si="5"/>
        <v>1312.7000000000003</v>
      </c>
      <c r="DM20" s="154">
        <f t="shared" si="5"/>
        <v>0</v>
      </c>
      <c r="DN20" s="154">
        <f t="shared" si="5"/>
        <v>3025.7</v>
      </c>
      <c r="DO20" s="154">
        <f t="shared" si="5"/>
        <v>2870.5</v>
      </c>
      <c r="DP20" s="154">
        <f t="shared" si="5"/>
        <v>89</v>
      </c>
      <c r="DQ20" s="154">
        <f t="shared" si="5"/>
        <v>548.1</v>
      </c>
      <c r="DR20" s="154">
        <f t="shared" si="5"/>
        <v>0</v>
      </c>
      <c r="DS20" s="154">
        <f t="shared" si="5"/>
        <v>2233.4</v>
      </c>
    </row>
    <row r="21" spans="1:123" ht="72">
      <c r="A21" s="113" t="s">
        <v>389</v>
      </c>
      <c r="B21" s="10">
        <v>6501</v>
      </c>
      <c r="C21" s="13" t="s">
        <v>387</v>
      </c>
      <c r="D21" s="8" t="s">
        <v>387</v>
      </c>
      <c r="E21" s="8" t="s">
        <v>387</v>
      </c>
      <c r="F21" s="8" t="s">
        <v>387</v>
      </c>
      <c r="G21" s="8" t="s">
        <v>387</v>
      </c>
      <c r="H21" s="8" t="s">
        <v>387</v>
      </c>
      <c r="I21" s="8" t="s">
        <v>387</v>
      </c>
      <c r="J21" s="8" t="s">
        <v>387</v>
      </c>
      <c r="K21" s="8" t="s">
        <v>387</v>
      </c>
      <c r="L21" s="8" t="s">
        <v>387</v>
      </c>
      <c r="M21" s="8" t="s">
        <v>387</v>
      </c>
      <c r="N21" s="8" t="s">
        <v>387</v>
      </c>
      <c r="O21" s="8" t="s">
        <v>387</v>
      </c>
      <c r="P21" s="8" t="s">
        <v>387</v>
      </c>
      <c r="Q21" s="11" t="s">
        <v>387</v>
      </c>
      <c r="R21" s="11" t="s">
        <v>387</v>
      </c>
      <c r="S21" s="11" t="s">
        <v>387</v>
      </c>
      <c r="T21" s="11" t="s">
        <v>387</v>
      </c>
      <c r="U21" s="11" t="s">
        <v>387</v>
      </c>
      <c r="V21" s="11" t="s">
        <v>387</v>
      </c>
      <c r="W21" s="11" t="s">
        <v>387</v>
      </c>
      <c r="X21" s="8" t="s">
        <v>387</v>
      </c>
      <c r="Y21" s="8" t="s">
        <v>387</v>
      </c>
      <c r="Z21" s="8" t="s">
        <v>387</v>
      </c>
      <c r="AA21" s="8" t="s">
        <v>387</v>
      </c>
      <c r="AB21" s="8" t="s">
        <v>387</v>
      </c>
      <c r="AC21" s="8" t="s">
        <v>387</v>
      </c>
      <c r="AD21" s="8" t="s">
        <v>387</v>
      </c>
      <c r="AE21" s="8"/>
      <c r="AF21" s="8"/>
      <c r="AG21" s="153">
        <f t="shared" ref="AG21:BE21" si="6">AG22+AG60</f>
        <v>10023.6</v>
      </c>
      <c r="AH21" s="153">
        <f t="shared" si="6"/>
        <v>9820.1999999999989</v>
      </c>
      <c r="AI21" s="153">
        <f t="shared" si="6"/>
        <v>7740.5</v>
      </c>
      <c r="AJ21" s="153">
        <f t="shared" si="6"/>
        <v>7740.5</v>
      </c>
      <c r="AK21" s="153">
        <f t="shared" si="6"/>
        <v>785.5</v>
      </c>
      <c r="AL21" s="153">
        <f t="shared" si="6"/>
        <v>785.5</v>
      </c>
      <c r="AM21" s="153">
        <f t="shared" si="6"/>
        <v>0</v>
      </c>
      <c r="AN21" s="153"/>
      <c r="AO21" s="153">
        <f t="shared" si="6"/>
        <v>1497.6000000000001</v>
      </c>
      <c r="AP21" s="153">
        <f t="shared" si="6"/>
        <v>1294.2</v>
      </c>
      <c r="AQ21" s="155">
        <f t="shared" si="6"/>
        <v>3042.8</v>
      </c>
      <c r="AR21" s="155">
        <f t="shared" si="6"/>
        <v>322.2</v>
      </c>
      <c r="AS21" s="155">
        <f t="shared" si="6"/>
        <v>1309.8000000000002</v>
      </c>
      <c r="AT21" s="155">
        <f t="shared" si="6"/>
        <v>0</v>
      </c>
      <c r="AU21" s="155">
        <f t="shared" si="6"/>
        <v>1410.8000000000002</v>
      </c>
      <c r="AV21" s="153">
        <f t="shared" si="6"/>
        <v>938.6</v>
      </c>
      <c r="AW21" s="153">
        <f t="shared" si="6"/>
        <v>0</v>
      </c>
      <c r="AX21" s="153">
        <f t="shared" si="6"/>
        <v>545.1</v>
      </c>
      <c r="AY21" s="153">
        <f t="shared" si="6"/>
        <v>0</v>
      </c>
      <c r="AZ21" s="153">
        <f t="shared" si="6"/>
        <v>393.5</v>
      </c>
      <c r="BA21" s="155">
        <f t="shared" si="6"/>
        <v>891.9</v>
      </c>
      <c r="BB21" s="155">
        <f t="shared" si="6"/>
        <v>0</v>
      </c>
      <c r="BC21" s="155">
        <f t="shared" si="6"/>
        <v>543.79999999999995</v>
      </c>
      <c r="BD21" s="155">
        <f t="shared" si="6"/>
        <v>0</v>
      </c>
      <c r="BE21" s="155">
        <f t="shared" si="6"/>
        <v>348.09999999999997</v>
      </c>
      <c r="BF21" s="155">
        <f>BF22+BF60</f>
        <v>891.9</v>
      </c>
      <c r="BG21" s="155">
        <f>BG22+BG60</f>
        <v>0</v>
      </c>
      <c r="BH21" s="155">
        <f>BH22+BH60</f>
        <v>543.79999999999995</v>
      </c>
      <c r="BI21" s="155">
        <f>BI22+BI60</f>
        <v>0</v>
      </c>
      <c r="BJ21" s="155">
        <f>BJ22+BJ60</f>
        <v>348.09999999999997</v>
      </c>
      <c r="BK21" s="123"/>
      <c r="BL21" s="153">
        <f t="shared" ref="BL21:BR21" si="7">BL22+BL60</f>
        <v>2000</v>
      </c>
      <c r="BM21" s="153">
        <f t="shared" si="7"/>
        <v>1808.8000000000002</v>
      </c>
      <c r="BN21" s="153">
        <f t="shared" si="7"/>
        <v>352.8</v>
      </c>
      <c r="BO21" s="153">
        <f t="shared" si="7"/>
        <v>352.8</v>
      </c>
      <c r="BP21" s="153">
        <f t="shared" si="7"/>
        <v>313.89999999999998</v>
      </c>
      <c r="BQ21" s="153">
        <f t="shared" si="7"/>
        <v>313.89999999999998</v>
      </c>
      <c r="BR21" s="153">
        <f t="shared" si="7"/>
        <v>0</v>
      </c>
      <c r="BS21" s="153"/>
      <c r="BT21" s="153">
        <f t="shared" ref="BT21:CJ21" si="8">BT22+BT60</f>
        <v>1333.3</v>
      </c>
      <c r="BU21" s="153">
        <f t="shared" si="8"/>
        <v>1142.0999999999999</v>
      </c>
      <c r="BV21" s="155">
        <f t="shared" si="8"/>
        <v>2754.9</v>
      </c>
      <c r="BW21" s="155">
        <f t="shared" si="8"/>
        <v>322.2</v>
      </c>
      <c r="BX21" s="155">
        <f t="shared" si="8"/>
        <v>1309.8000000000002</v>
      </c>
      <c r="BY21" s="155">
        <f t="shared" si="8"/>
        <v>0</v>
      </c>
      <c r="BZ21" s="155">
        <f t="shared" si="8"/>
        <v>1122.9000000000001</v>
      </c>
      <c r="CA21" s="153">
        <f t="shared" si="8"/>
        <v>938.6</v>
      </c>
      <c r="CB21" s="153">
        <f t="shared" si="8"/>
        <v>0</v>
      </c>
      <c r="CC21" s="153">
        <f t="shared" si="8"/>
        <v>545.1</v>
      </c>
      <c r="CD21" s="153">
        <f t="shared" si="8"/>
        <v>0</v>
      </c>
      <c r="CE21" s="153">
        <f t="shared" si="8"/>
        <v>393.5</v>
      </c>
      <c r="CF21" s="155">
        <f t="shared" si="8"/>
        <v>891.9</v>
      </c>
      <c r="CG21" s="155">
        <f t="shared" si="8"/>
        <v>0</v>
      </c>
      <c r="CH21" s="155">
        <f t="shared" si="8"/>
        <v>543.79999999999995</v>
      </c>
      <c r="CI21" s="155">
        <f t="shared" si="8"/>
        <v>0</v>
      </c>
      <c r="CJ21" s="155">
        <f t="shared" si="8"/>
        <v>348.09999999999997</v>
      </c>
      <c r="CK21" s="155">
        <f t="shared" ref="CK21:CR21" si="9">CK22+CK60</f>
        <v>891.9</v>
      </c>
      <c r="CL21" s="155">
        <f t="shared" si="9"/>
        <v>0</v>
      </c>
      <c r="CM21" s="155">
        <f t="shared" si="9"/>
        <v>543.79999999999995</v>
      </c>
      <c r="CN21" s="155">
        <f t="shared" si="9"/>
        <v>0</v>
      </c>
      <c r="CO21" s="155">
        <f t="shared" si="9"/>
        <v>348.09999999999997</v>
      </c>
      <c r="CP21" s="153">
        <f t="shared" si="9"/>
        <v>9820.1999999999989</v>
      </c>
      <c r="CQ21" s="153">
        <f t="shared" si="9"/>
        <v>7740.5</v>
      </c>
      <c r="CR21" s="153">
        <f t="shared" si="9"/>
        <v>785.5</v>
      </c>
      <c r="CS21" s="153"/>
      <c r="CT21" s="153">
        <f t="shared" ref="CT21:DG21" si="10">CT22+CT60</f>
        <v>1294.2</v>
      </c>
      <c r="CU21" s="155">
        <f t="shared" si="10"/>
        <v>3042.8</v>
      </c>
      <c r="CV21" s="155">
        <f t="shared" si="10"/>
        <v>322.2</v>
      </c>
      <c r="CW21" s="155">
        <f t="shared" si="10"/>
        <v>1309.8000000000002</v>
      </c>
      <c r="CX21" s="155">
        <f t="shared" si="10"/>
        <v>0</v>
      </c>
      <c r="CY21" s="155">
        <f t="shared" si="10"/>
        <v>1410.8000000000002</v>
      </c>
      <c r="CZ21" s="153">
        <f t="shared" si="10"/>
        <v>938.6</v>
      </c>
      <c r="DA21" s="153">
        <f t="shared" si="10"/>
        <v>0</v>
      </c>
      <c r="DB21" s="153">
        <f t="shared" si="10"/>
        <v>545.1</v>
      </c>
      <c r="DC21" s="153">
        <f t="shared" si="10"/>
        <v>0</v>
      </c>
      <c r="DD21" s="153">
        <f t="shared" si="10"/>
        <v>393.5</v>
      </c>
      <c r="DE21" s="153">
        <f t="shared" si="10"/>
        <v>1808.8000000000002</v>
      </c>
      <c r="DF21" s="153">
        <f t="shared" si="10"/>
        <v>352.8</v>
      </c>
      <c r="DG21" s="153">
        <f t="shared" si="10"/>
        <v>313.89999999999998</v>
      </c>
      <c r="DH21" s="153"/>
      <c r="DI21" s="153">
        <f t="shared" ref="DI21:DS21" si="11">DI22+DI60</f>
        <v>1142.0999999999999</v>
      </c>
      <c r="DJ21" s="155">
        <f t="shared" si="11"/>
        <v>2754.9</v>
      </c>
      <c r="DK21" s="155">
        <f t="shared" si="11"/>
        <v>322.2</v>
      </c>
      <c r="DL21" s="155">
        <f t="shared" si="11"/>
        <v>1309.8000000000002</v>
      </c>
      <c r="DM21" s="155">
        <f t="shared" si="11"/>
        <v>0</v>
      </c>
      <c r="DN21" s="155">
        <f t="shared" si="11"/>
        <v>1122.9000000000001</v>
      </c>
      <c r="DO21" s="153">
        <f t="shared" si="11"/>
        <v>938.6</v>
      </c>
      <c r="DP21" s="153">
        <f t="shared" si="11"/>
        <v>0</v>
      </c>
      <c r="DQ21" s="153">
        <f t="shared" si="11"/>
        <v>545.1</v>
      </c>
      <c r="DR21" s="153">
        <f t="shared" si="11"/>
        <v>0</v>
      </c>
      <c r="DS21" s="153">
        <f t="shared" si="11"/>
        <v>393.5</v>
      </c>
    </row>
    <row r="22" spans="1:123" s="40" customFormat="1" ht="58.5" customHeight="1">
      <c r="A22" s="113" t="s">
        <v>146</v>
      </c>
      <c r="B22" s="33">
        <v>6502</v>
      </c>
      <c r="C22" s="41" t="s">
        <v>387</v>
      </c>
      <c r="D22" s="38" t="s">
        <v>387</v>
      </c>
      <c r="E22" s="38" t="s">
        <v>387</v>
      </c>
      <c r="F22" s="38" t="s">
        <v>387</v>
      </c>
      <c r="G22" s="38" t="s">
        <v>387</v>
      </c>
      <c r="H22" s="38" t="s">
        <v>387</v>
      </c>
      <c r="I22" s="38" t="s">
        <v>387</v>
      </c>
      <c r="J22" s="38" t="s">
        <v>387</v>
      </c>
      <c r="K22" s="38" t="s">
        <v>387</v>
      </c>
      <c r="L22" s="38" t="s">
        <v>387</v>
      </c>
      <c r="M22" s="38" t="s">
        <v>387</v>
      </c>
      <c r="N22" s="38" t="s">
        <v>387</v>
      </c>
      <c r="O22" s="38" t="s">
        <v>387</v>
      </c>
      <c r="P22" s="38" t="s">
        <v>387</v>
      </c>
      <c r="Q22" s="39" t="s">
        <v>387</v>
      </c>
      <c r="R22" s="39" t="s">
        <v>387</v>
      </c>
      <c r="S22" s="39" t="s">
        <v>387</v>
      </c>
      <c r="T22" s="39" t="s">
        <v>387</v>
      </c>
      <c r="U22" s="39" t="s">
        <v>387</v>
      </c>
      <c r="V22" s="39" t="s">
        <v>387</v>
      </c>
      <c r="W22" s="39" t="s">
        <v>387</v>
      </c>
      <c r="X22" s="38" t="s">
        <v>387</v>
      </c>
      <c r="Y22" s="38" t="s">
        <v>387</v>
      </c>
      <c r="Z22" s="38" t="s">
        <v>387</v>
      </c>
      <c r="AA22" s="38" t="s">
        <v>387</v>
      </c>
      <c r="AB22" s="38" t="s">
        <v>387</v>
      </c>
      <c r="AC22" s="38" t="s">
        <v>387</v>
      </c>
      <c r="AD22" s="38" t="s">
        <v>387</v>
      </c>
      <c r="AE22" s="38"/>
      <c r="AF22" s="38"/>
      <c r="AG22" s="157">
        <f t="shared" ref="AG22:AM22" si="12">AG25+AG30+AG33+AG47+AG49+AG57+AG58+AG59</f>
        <v>1498.6</v>
      </c>
      <c r="AH22" s="157">
        <f t="shared" si="12"/>
        <v>1307.3</v>
      </c>
      <c r="AI22" s="157">
        <f t="shared" si="12"/>
        <v>352.8</v>
      </c>
      <c r="AJ22" s="157">
        <f t="shared" si="12"/>
        <v>352.8</v>
      </c>
      <c r="AK22" s="157">
        <f t="shared" si="12"/>
        <v>82</v>
      </c>
      <c r="AL22" s="157">
        <f t="shared" si="12"/>
        <v>82</v>
      </c>
      <c r="AM22" s="157">
        <f t="shared" si="12"/>
        <v>0</v>
      </c>
      <c r="AN22" s="157"/>
      <c r="AO22" s="157">
        <f t="shared" ref="AO22:BJ22" si="13">AO25+AO30+AO33+AO47+AO49+AO57+AO58+AO59</f>
        <v>1063.8000000000002</v>
      </c>
      <c r="AP22" s="157">
        <f t="shared" si="13"/>
        <v>872.5</v>
      </c>
      <c r="AQ22" s="156">
        <f t="shared" si="13"/>
        <v>1390.9</v>
      </c>
      <c r="AR22" s="156">
        <f t="shared" si="13"/>
        <v>322.2</v>
      </c>
      <c r="AS22" s="156">
        <f t="shared" si="13"/>
        <v>69.900000000000006</v>
      </c>
      <c r="AT22" s="156">
        <f t="shared" si="13"/>
        <v>0</v>
      </c>
      <c r="AU22" s="156">
        <f t="shared" si="13"/>
        <v>998.80000000000007</v>
      </c>
      <c r="AV22" s="157">
        <f t="shared" si="13"/>
        <v>70.599999999999994</v>
      </c>
      <c r="AW22" s="157">
        <f t="shared" si="13"/>
        <v>0</v>
      </c>
      <c r="AX22" s="157">
        <f t="shared" si="13"/>
        <v>0</v>
      </c>
      <c r="AY22" s="157">
        <f t="shared" si="13"/>
        <v>0</v>
      </c>
      <c r="AZ22" s="157">
        <f t="shared" si="13"/>
        <v>70.599999999999994</v>
      </c>
      <c r="BA22" s="156">
        <f t="shared" si="13"/>
        <v>25.200000000000003</v>
      </c>
      <c r="BB22" s="156">
        <f t="shared" si="13"/>
        <v>0</v>
      </c>
      <c r="BC22" s="156">
        <f t="shared" si="13"/>
        <v>0</v>
      </c>
      <c r="BD22" s="156">
        <f t="shared" si="13"/>
        <v>0</v>
      </c>
      <c r="BE22" s="156">
        <f t="shared" si="13"/>
        <v>25.200000000000003</v>
      </c>
      <c r="BF22" s="156">
        <f t="shared" si="13"/>
        <v>25.200000000000003</v>
      </c>
      <c r="BG22" s="156">
        <f t="shared" si="13"/>
        <v>0</v>
      </c>
      <c r="BH22" s="156">
        <f t="shared" si="13"/>
        <v>0</v>
      </c>
      <c r="BI22" s="156">
        <f t="shared" si="13"/>
        <v>0</v>
      </c>
      <c r="BJ22" s="156">
        <f t="shared" si="13"/>
        <v>25.200000000000003</v>
      </c>
      <c r="BK22" s="158"/>
      <c r="BL22" s="157">
        <f t="shared" ref="BL22:BR22" si="14">BL25+BL30+BL33+BL47+BL49+BL57+BL58+BL59</f>
        <v>1456.4</v>
      </c>
      <c r="BM22" s="157">
        <f t="shared" si="14"/>
        <v>1277.3000000000002</v>
      </c>
      <c r="BN22" s="157">
        <f t="shared" si="14"/>
        <v>352.8</v>
      </c>
      <c r="BO22" s="157">
        <f t="shared" si="14"/>
        <v>352.8</v>
      </c>
      <c r="BP22" s="157">
        <f t="shared" si="14"/>
        <v>82</v>
      </c>
      <c r="BQ22" s="157">
        <f t="shared" si="14"/>
        <v>82</v>
      </c>
      <c r="BR22" s="157">
        <f t="shared" si="14"/>
        <v>0</v>
      </c>
      <c r="BS22" s="157"/>
      <c r="BT22" s="157">
        <f t="shared" ref="BT22:CR22" si="15">BT25+BT30+BT33+BT47+BT49+BT57+BT58+BT59</f>
        <v>1021.6</v>
      </c>
      <c r="BU22" s="157">
        <f t="shared" si="15"/>
        <v>842.5</v>
      </c>
      <c r="BV22" s="156">
        <f t="shared" si="15"/>
        <v>1103</v>
      </c>
      <c r="BW22" s="156">
        <f t="shared" si="15"/>
        <v>322.2</v>
      </c>
      <c r="BX22" s="156">
        <f t="shared" si="15"/>
        <v>69.900000000000006</v>
      </c>
      <c r="BY22" s="156">
        <f t="shared" si="15"/>
        <v>0</v>
      </c>
      <c r="BZ22" s="156">
        <f t="shared" si="15"/>
        <v>710.9</v>
      </c>
      <c r="CA22" s="157">
        <f t="shared" si="15"/>
        <v>70.599999999999994</v>
      </c>
      <c r="CB22" s="157">
        <f t="shared" si="15"/>
        <v>0</v>
      </c>
      <c r="CC22" s="157">
        <f t="shared" si="15"/>
        <v>0</v>
      </c>
      <c r="CD22" s="157">
        <f t="shared" si="15"/>
        <v>0</v>
      </c>
      <c r="CE22" s="157">
        <f t="shared" si="15"/>
        <v>70.599999999999994</v>
      </c>
      <c r="CF22" s="156">
        <f t="shared" si="15"/>
        <v>25.200000000000003</v>
      </c>
      <c r="CG22" s="156">
        <f t="shared" si="15"/>
        <v>0</v>
      </c>
      <c r="CH22" s="156">
        <f t="shared" si="15"/>
        <v>0</v>
      </c>
      <c r="CI22" s="156">
        <f t="shared" si="15"/>
        <v>0</v>
      </c>
      <c r="CJ22" s="156">
        <f t="shared" si="15"/>
        <v>25.200000000000003</v>
      </c>
      <c r="CK22" s="156">
        <f t="shared" si="15"/>
        <v>25.200000000000003</v>
      </c>
      <c r="CL22" s="156">
        <f t="shared" si="15"/>
        <v>0</v>
      </c>
      <c r="CM22" s="156">
        <f t="shared" si="15"/>
        <v>0</v>
      </c>
      <c r="CN22" s="156">
        <f t="shared" si="15"/>
        <v>0</v>
      </c>
      <c r="CO22" s="156">
        <f t="shared" si="15"/>
        <v>25.200000000000003</v>
      </c>
      <c r="CP22" s="157">
        <f t="shared" si="15"/>
        <v>1307.3</v>
      </c>
      <c r="CQ22" s="157">
        <f t="shared" si="15"/>
        <v>352.8</v>
      </c>
      <c r="CR22" s="157">
        <f t="shared" si="15"/>
        <v>82</v>
      </c>
      <c r="CS22" s="157"/>
      <c r="CT22" s="157">
        <f t="shared" ref="CT22:DG22" si="16">CT25+CT30+CT33+CT47+CT49+CT57+CT58+CT59</f>
        <v>872.5</v>
      </c>
      <c r="CU22" s="156">
        <f t="shared" si="16"/>
        <v>1390.9</v>
      </c>
      <c r="CV22" s="156">
        <f t="shared" si="16"/>
        <v>322.2</v>
      </c>
      <c r="CW22" s="156">
        <f t="shared" si="16"/>
        <v>69.900000000000006</v>
      </c>
      <c r="CX22" s="156">
        <f t="shared" si="16"/>
        <v>0</v>
      </c>
      <c r="CY22" s="156">
        <f t="shared" si="16"/>
        <v>998.80000000000007</v>
      </c>
      <c r="CZ22" s="157">
        <f t="shared" si="16"/>
        <v>70.599999999999994</v>
      </c>
      <c r="DA22" s="157">
        <f t="shared" si="16"/>
        <v>0</v>
      </c>
      <c r="DB22" s="157">
        <f t="shared" si="16"/>
        <v>0</v>
      </c>
      <c r="DC22" s="157">
        <f t="shared" si="16"/>
        <v>0</v>
      </c>
      <c r="DD22" s="157">
        <f t="shared" si="16"/>
        <v>70.599999999999994</v>
      </c>
      <c r="DE22" s="157">
        <f t="shared" si="16"/>
        <v>1277.3000000000002</v>
      </c>
      <c r="DF22" s="157">
        <f t="shared" si="16"/>
        <v>352.8</v>
      </c>
      <c r="DG22" s="157">
        <f t="shared" si="16"/>
        <v>82</v>
      </c>
      <c r="DH22" s="157"/>
      <c r="DI22" s="157">
        <f t="shared" ref="DI22:DS22" si="17">DI25+DI30+DI33+DI47+DI49+DI57+DI58+DI59</f>
        <v>842.5</v>
      </c>
      <c r="DJ22" s="156">
        <f t="shared" si="17"/>
        <v>1103</v>
      </c>
      <c r="DK22" s="156">
        <f t="shared" si="17"/>
        <v>322.2</v>
      </c>
      <c r="DL22" s="156">
        <f t="shared" si="17"/>
        <v>69.900000000000006</v>
      </c>
      <c r="DM22" s="156">
        <f t="shared" si="17"/>
        <v>0</v>
      </c>
      <c r="DN22" s="156">
        <f t="shared" si="17"/>
        <v>710.9</v>
      </c>
      <c r="DO22" s="157">
        <f t="shared" si="17"/>
        <v>70.599999999999994</v>
      </c>
      <c r="DP22" s="157">
        <f t="shared" si="17"/>
        <v>0</v>
      </c>
      <c r="DQ22" s="157">
        <f t="shared" si="17"/>
        <v>0</v>
      </c>
      <c r="DR22" s="157">
        <f t="shared" si="17"/>
        <v>0</v>
      </c>
      <c r="DS22" s="157">
        <f t="shared" si="17"/>
        <v>70.599999999999994</v>
      </c>
    </row>
    <row r="23" spans="1:123" hidden="1">
      <c r="A23" s="114" t="s">
        <v>92</v>
      </c>
      <c r="B23" s="15"/>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0"/>
      <c r="AH23" s="160"/>
      <c r="AI23" s="160"/>
      <c r="AJ23" s="160"/>
      <c r="AK23" s="160"/>
      <c r="AL23" s="160"/>
      <c r="AM23" s="160"/>
      <c r="AN23" s="160"/>
      <c r="AO23" s="160"/>
      <c r="AP23" s="160"/>
      <c r="AQ23" s="159"/>
      <c r="AR23" s="159"/>
      <c r="AS23" s="159"/>
      <c r="AT23" s="159"/>
      <c r="AU23" s="159"/>
      <c r="AV23" s="160"/>
      <c r="AW23" s="160"/>
      <c r="AX23" s="160"/>
      <c r="AY23" s="160"/>
      <c r="AZ23" s="160"/>
      <c r="BA23" s="159"/>
      <c r="BB23" s="159"/>
      <c r="BC23" s="159"/>
      <c r="BD23" s="159"/>
      <c r="BE23" s="159"/>
      <c r="BF23" s="159"/>
      <c r="BG23" s="159"/>
      <c r="BH23" s="159"/>
      <c r="BI23" s="159"/>
      <c r="BJ23" s="159"/>
      <c r="BK23" s="159"/>
      <c r="BL23" s="160"/>
      <c r="BM23" s="160"/>
      <c r="BN23" s="160"/>
      <c r="BO23" s="160"/>
      <c r="BP23" s="160"/>
      <c r="BQ23" s="160"/>
      <c r="BR23" s="160"/>
      <c r="BS23" s="160"/>
      <c r="BT23" s="160"/>
      <c r="BU23" s="160"/>
      <c r="BV23" s="159"/>
      <c r="BW23" s="159"/>
      <c r="BX23" s="159"/>
      <c r="BY23" s="159"/>
      <c r="BZ23" s="159"/>
      <c r="CA23" s="160"/>
      <c r="CB23" s="160"/>
      <c r="CC23" s="160"/>
      <c r="CD23" s="160"/>
      <c r="CE23" s="160"/>
      <c r="CF23" s="159"/>
      <c r="CG23" s="159"/>
      <c r="CH23" s="159"/>
      <c r="CI23" s="159"/>
      <c r="CJ23" s="159"/>
      <c r="CK23" s="159"/>
      <c r="CL23" s="159"/>
      <c r="CM23" s="159"/>
      <c r="CN23" s="159"/>
      <c r="CO23" s="159"/>
      <c r="CP23" s="160"/>
      <c r="CQ23" s="160"/>
      <c r="CR23" s="160"/>
      <c r="CS23" s="160"/>
      <c r="CT23" s="160"/>
      <c r="CU23" s="159"/>
      <c r="CV23" s="159"/>
      <c r="CW23" s="159"/>
      <c r="CX23" s="159"/>
      <c r="CY23" s="159"/>
      <c r="CZ23" s="160"/>
      <c r="DA23" s="160"/>
      <c r="DB23" s="160"/>
      <c r="DC23" s="160"/>
      <c r="DD23" s="160"/>
      <c r="DE23" s="160"/>
      <c r="DF23" s="160"/>
      <c r="DG23" s="160"/>
      <c r="DH23" s="160"/>
      <c r="DI23" s="160"/>
      <c r="DJ23" s="159"/>
      <c r="DK23" s="159"/>
      <c r="DL23" s="159"/>
      <c r="DM23" s="159"/>
      <c r="DN23" s="159"/>
      <c r="DO23" s="160"/>
      <c r="DP23" s="160"/>
      <c r="DQ23" s="160"/>
      <c r="DR23" s="160"/>
      <c r="DS23" s="160"/>
    </row>
    <row r="24" spans="1:123" hidden="1">
      <c r="A24" s="115" t="s">
        <v>93</v>
      </c>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62"/>
      <c r="AH24" s="162"/>
      <c r="AI24" s="162"/>
      <c r="AJ24" s="162"/>
      <c r="AK24" s="162"/>
      <c r="AL24" s="162"/>
      <c r="AM24" s="162"/>
      <c r="AN24" s="162"/>
      <c r="AO24" s="162"/>
      <c r="AP24" s="162"/>
      <c r="AQ24" s="161"/>
      <c r="AR24" s="161"/>
      <c r="AS24" s="161"/>
      <c r="AT24" s="161"/>
      <c r="AU24" s="161"/>
      <c r="AV24" s="162"/>
      <c r="AW24" s="162"/>
      <c r="AX24" s="162"/>
      <c r="AY24" s="162"/>
      <c r="AZ24" s="162"/>
      <c r="BA24" s="161"/>
      <c r="BB24" s="161"/>
      <c r="BC24" s="161"/>
      <c r="BD24" s="161"/>
      <c r="BE24" s="161"/>
      <c r="BF24" s="161"/>
      <c r="BG24" s="161"/>
      <c r="BH24" s="161"/>
      <c r="BI24" s="161"/>
      <c r="BJ24" s="161"/>
      <c r="BK24" s="161"/>
      <c r="BL24" s="162"/>
      <c r="BM24" s="162"/>
      <c r="BN24" s="162"/>
      <c r="BO24" s="162"/>
      <c r="BP24" s="162"/>
      <c r="BQ24" s="162"/>
      <c r="BR24" s="162"/>
      <c r="BS24" s="162"/>
      <c r="BT24" s="162"/>
      <c r="BU24" s="162"/>
      <c r="BV24" s="161"/>
      <c r="BW24" s="161"/>
      <c r="BX24" s="161"/>
      <c r="BY24" s="161"/>
      <c r="BZ24" s="161"/>
      <c r="CA24" s="162"/>
      <c r="CB24" s="162"/>
      <c r="CC24" s="162"/>
      <c r="CD24" s="162"/>
      <c r="CE24" s="162"/>
      <c r="CF24" s="161"/>
      <c r="CG24" s="161"/>
      <c r="CH24" s="161"/>
      <c r="CI24" s="161"/>
      <c r="CJ24" s="161"/>
      <c r="CK24" s="161"/>
      <c r="CL24" s="161"/>
      <c r="CM24" s="161"/>
      <c r="CN24" s="161"/>
      <c r="CO24" s="161"/>
      <c r="CP24" s="162"/>
      <c r="CQ24" s="162"/>
      <c r="CR24" s="162"/>
      <c r="CS24" s="162"/>
      <c r="CT24" s="162"/>
      <c r="CU24" s="161"/>
      <c r="CV24" s="161"/>
      <c r="CW24" s="161"/>
      <c r="CX24" s="161"/>
      <c r="CY24" s="161"/>
      <c r="CZ24" s="162"/>
      <c r="DA24" s="162"/>
      <c r="DB24" s="162"/>
      <c r="DC24" s="162"/>
      <c r="DD24" s="162"/>
      <c r="DE24" s="162"/>
      <c r="DF24" s="162"/>
      <c r="DG24" s="162"/>
      <c r="DH24" s="162"/>
      <c r="DI24" s="162"/>
      <c r="DJ24" s="161"/>
      <c r="DK24" s="161"/>
      <c r="DL24" s="161"/>
      <c r="DM24" s="161"/>
      <c r="DN24" s="161"/>
      <c r="DO24" s="162"/>
      <c r="DP24" s="162"/>
      <c r="DQ24" s="162"/>
      <c r="DR24" s="162"/>
      <c r="DS24" s="162"/>
    </row>
    <row r="25" spans="1:123" ht="19.5" customHeight="1">
      <c r="A25" s="1232" t="s">
        <v>426</v>
      </c>
      <c r="B25" s="1235">
        <v>6505</v>
      </c>
      <c r="C25" s="1060" t="s">
        <v>124</v>
      </c>
      <c r="D25" s="1063" t="s">
        <v>99</v>
      </c>
      <c r="E25" s="1069" t="s">
        <v>125</v>
      </c>
      <c r="F25" s="59"/>
      <c r="G25" s="59"/>
      <c r="H25" s="59"/>
      <c r="I25" s="59"/>
      <c r="J25" s="59"/>
      <c r="K25" s="59"/>
      <c r="L25" s="59"/>
      <c r="M25" s="1229" t="s">
        <v>73</v>
      </c>
      <c r="N25" s="60" t="s">
        <v>424</v>
      </c>
      <c r="O25" s="60" t="s">
        <v>74</v>
      </c>
      <c r="P25" s="59">
        <v>29</v>
      </c>
      <c r="Q25" s="59"/>
      <c r="R25" s="59"/>
      <c r="S25" s="59"/>
      <c r="T25" s="59"/>
      <c r="U25" s="59"/>
      <c r="V25" s="59"/>
      <c r="W25" s="1060" t="s">
        <v>45</v>
      </c>
      <c r="X25" s="1063" t="s">
        <v>391</v>
      </c>
      <c r="Y25" s="1063" t="s">
        <v>46</v>
      </c>
      <c r="Z25" s="1268" t="s">
        <v>167</v>
      </c>
      <c r="AA25" s="1270" t="s">
        <v>424</v>
      </c>
      <c r="AB25" s="1270" t="s">
        <v>56</v>
      </c>
      <c r="AC25" s="18"/>
      <c r="AD25" s="18" t="s">
        <v>161</v>
      </c>
      <c r="AE25" s="18"/>
      <c r="AF25" s="18"/>
      <c r="AG25" s="162">
        <f>AI25+AK25+AM25+AO25</f>
        <v>120.1</v>
      </c>
      <c r="AH25" s="162">
        <f>AJ25+AL25+AN25+AP25</f>
        <v>120.1</v>
      </c>
      <c r="AI25" s="162">
        <f>AI26+AI27+AI28+AI29</f>
        <v>0</v>
      </c>
      <c r="AJ25" s="162"/>
      <c r="AK25" s="162">
        <f>AK26+AK27+AK28+AK29</f>
        <v>0</v>
      </c>
      <c r="AL25" s="162"/>
      <c r="AM25" s="162">
        <f>AM26+AM27+AM28+AM29</f>
        <v>0</v>
      </c>
      <c r="AN25" s="162"/>
      <c r="AO25" s="162">
        <f>AO26+AO27+AO28+AO29</f>
        <v>120.1</v>
      </c>
      <c r="AP25" s="162">
        <f>AP26+AP27+AP28+AP29</f>
        <v>120.1</v>
      </c>
      <c r="AQ25" s="161">
        <f t="shared" ref="AQ25:AQ37" si="18">AR25+AS25+AT25+AU25</f>
        <v>32</v>
      </c>
      <c r="AR25" s="161"/>
      <c r="AS25" s="161"/>
      <c r="AT25" s="161"/>
      <c r="AU25" s="161">
        <f>AU26+AU27</f>
        <v>32</v>
      </c>
      <c r="AV25" s="162">
        <f t="shared" ref="AV25:AV37" si="19">AW25+AX25+AY25+AZ25</f>
        <v>0</v>
      </c>
      <c r="AW25" s="162"/>
      <c r="AX25" s="162"/>
      <c r="AY25" s="162"/>
      <c r="AZ25" s="162"/>
      <c r="BA25" s="161">
        <f t="shared" ref="BA25:BA37" si="20">BB25+BC25+BD25+BE25</f>
        <v>0</v>
      </c>
      <c r="BB25" s="161">
        <f>BB26+BB27+BB29</f>
        <v>0</v>
      </c>
      <c r="BC25" s="161">
        <f>BC26+BC27+BC29</f>
        <v>0</v>
      </c>
      <c r="BD25" s="161">
        <f>BD26+BD27+BD29</f>
        <v>0</v>
      </c>
      <c r="BE25" s="161">
        <f>BE26+BE27+BE29</f>
        <v>0</v>
      </c>
      <c r="BF25" s="161">
        <f t="shared" ref="BF25:BF37" si="21">BG25+BH25+BI25+BJ25</f>
        <v>0</v>
      </c>
      <c r="BG25" s="161">
        <f>BG26+BG27+BG29</f>
        <v>0</v>
      </c>
      <c r="BH25" s="161">
        <f>BH26+BH27+BH29</f>
        <v>0</v>
      </c>
      <c r="BI25" s="161">
        <f>BI26+BI27+BI29</f>
        <v>0</v>
      </c>
      <c r="BJ25" s="161">
        <f>BJ26+BJ27+BJ29</f>
        <v>0</v>
      </c>
      <c r="BK25" s="161"/>
      <c r="BL25" s="162">
        <f>BN25+BP25+BR25+BT25</f>
        <v>120.1</v>
      </c>
      <c r="BM25" s="162">
        <f>BO25+BQ25+BS25+BU25</f>
        <v>120.1</v>
      </c>
      <c r="BN25" s="162">
        <f>BN26+BN27+BN28+BN29</f>
        <v>0</v>
      </c>
      <c r="BO25" s="162"/>
      <c r="BP25" s="162">
        <f>BP26+BP27+BP28+BP29</f>
        <v>0</v>
      </c>
      <c r="BQ25" s="162"/>
      <c r="BR25" s="162">
        <f>BR26+BR27+BR28+BR29</f>
        <v>0</v>
      </c>
      <c r="BS25" s="162"/>
      <c r="BT25" s="162">
        <f>BT26+BT27+BT28+BT29</f>
        <v>120.1</v>
      </c>
      <c r="BU25" s="162">
        <f>BU26+BU27+BU28+BU29</f>
        <v>120.1</v>
      </c>
      <c r="BV25" s="161">
        <f t="shared" ref="BV25:BV30" si="22">BW25+BX25+BY25+BZ25</f>
        <v>32</v>
      </c>
      <c r="BW25" s="161"/>
      <c r="BX25" s="161"/>
      <c r="BY25" s="161"/>
      <c r="BZ25" s="161">
        <f>BZ26+BZ27</f>
        <v>32</v>
      </c>
      <c r="CA25" s="162">
        <f t="shared" ref="CA25:CA37" si="23">CB25+CC25+CD25+CE25</f>
        <v>0</v>
      </c>
      <c r="CB25" s="162"/>
      <c r="CC25" s="162"/>
      <c r="CD25" s="162"/>
      <c r="CE25" s="162"/>
      <c r="CF25" s="161">
        <f t="shared" ref="CF25:CF37" si="24">CG25+CH25+CI25+CJ25</f>
        <v>0</v>
      </c>
      <c r="CG25" s="161">
        <f>CG26+CG27+CG29</f>
        <v>0</v>
      </c>
      <c r="CH25" s="161">
        <f>CH26+CH27+CH29</f>
        <v>0</v>
      </c>
      <c r="CI25" s="161">
        <f>CI26+CI27+CI29</f>
        <v>0</v>
      </c>
      <c r="CJ25" s="161">
        <f>CJ26+CJ27+CJ29</f>
        <v>0</v>
      </c>
      <c r="CK25" s="161">
        <f t="shared" ref="CK25:CK48" si="25">CL25+CM25+CN25+CO25</f>
        <v>0</v>
      </c>
      <c r="CL25" s="161">
        <f>CL26+CL27+CL29</f>
        <v>0</v>
      </c>
      <c r="CM25" s="161">
        <f>CM26+CM27+CM29</f>
        <v>0</v>
      </c>
      <c r="CN25" s="161">
        <f>CN26+CN27+CN29</f>
        <v>0</v>
      </c>
      <c r="CO25" s="161">
        <f>CO26+CO27+CO29</f>
        <v>0</v>
      </c>
      <c r="CP25" s="162">
        <f>CQ25+CR25+CS25+CT25</f>
        <v>120.1</v>
      </c>
      <c r="CQ25" s="162"/>
      <c r="CR25" s="162"/>
      <c r="CS25" s="162"/>
      <c r="CT25" s="162">
        <f>CT26+CT27+CT28+CT29</f>
        <v>120.1</v>
      </c>
      <c r="CU25" s="161">
        <f t="shared" ref="CU25:CU30" si="26">CV25+CW25+CX25+CY25</f>
        <v>32</v>
      </c>
      <c r="CV25" s="161"/>
      <c r="CW25" s="161"/>
      <c r="CX25" s="161"/>
      <c r="CY25" s="161">
        <f>CY26+CY27</f>
        <v>32</v>
      </c>
      <c r="CZ25" s="162">
        <f t="shared" ref="CZ25:CZ37" si="27">DA25+DB25+DC25+DD25</f>
        <v>0</v>
      </c>
      <c r="DA25" s="162"/>
      <c r="DB25" s="162"/>
      <c r="DC25" s="162"/>
      <c r="DD25" s="162"/>
      <c r="DE25" s="162">
        <f>DF25+DG25+DH25+DI25</f>
        <v>120.1</v>
      </c>
      <c r="DF25" s="162"/>
      <c r="DG25" s="162"/>
      <c r="DH25" s="162"/>
      <c r="DI25" s="162">
        <f>DI26+DI27+DI28+DI29</f>
        <v>120.1</v>
      </c>
      <c r="DJ25" s="161">
        <f t="shared" ref="DJ25:DJ45" si="28">DK25+DL25+DM25+DN25</f>
        <v>32</v>
      </c>
      <c r="DK25" s="161"/>
      <c r="DL25" s="161"/>
      <c r="DM25" s="161"/>
      <c r="DN25" s="161">
        <f>DN26+DN27</f>
        <v>32</v>
      </c>
      <c r="DO25" s="162">
        <f t="shared" ref="DO25:DO48" si="29">DP25+DQ25+DR25+DS25</f>
        <v>0</v>
      </c>
      <c r="DP25" s="162"/>
      <c r="DQ25" s="162"/>
      <c r="DR25" s="162"/>
      <c r="DS25" s="162"/>
    </row>
    <row r="26" spans="1:123">
      <c r="A26" s="1233"/>
      <c r="B26" s="1236"/>
      <c r="C26" s="1061"/>
      <c r="D26" s="1064"/>
      <c r="E26" s="1070"/>
      <c r="F26" s="59"/>
      <c r="G26" s="59"/>
      <c r="H26" s="59"/>
      <c r="I26" s="59"/>
      <c r="J26" s="59"/>
      <c r="K26" s="59"/>
      <c r="L26" s="59"/>
      <c r="M26" s="1230"/>
      <c r="N26" s="60"/>
      <c r="O26" s="60"/>
      <c r="P26" s="59"/>
      <c r="Q26" s="59"/>
      <c r="R26" s="59"/>
      <c r="S26" s="59"/>
      <c r="T26" s="59"/>
      <c r="U26" s="59"/>
      <c r="V26" s="59"/>
      <c r="W26" s="1061"/>
      <c r="X26" s="1064"/>
      <c r="Y26" s="1064"/>
      <c r="Z26" s="1269"/>
      <c r="AA26" s="1271"/>
      <c r="AB26" s="1271"/>
      <c r="AC26" s="18"/>
      <c r="AD26" s="18" t="s">
        <v>161</v>
      </c>
      <c r="AE26" s="18" t="s">
        <v>329</v>
      </c>
      <c r="AF26" s="18" t="s">
        <v>399</v>
      </c>
      <c r="AG26" s="162">
        <f t="shared" ref="AG26:AH37" si="30">AI26+AK26+AM26+AO26</f>
        <v>0</v>
      </c>
      <c r="AH26" s="162"/>
      <c r="AI26" s="162"/>
      <c r="AJ26" s="162"/>
      <c r="AK26" s="162"/>
      <c r="AL26" s="162"/>
      <c r="AM26" s="162"/>
      <c r="AN26" s="162"/>
      <c r="AO26" s="162"/>
      <c r="AP26" s="162"/>
      <c r="AQ26" s="161">
        <f t="shared" si="18"/>
        <v>2</v>
      </c>
      <c r="AR26" s="161"/>
      <c r="AS26" s="161"/>
      <c r="AT26" s="161"/>
      <c r="AU26" s="161">
        <v>2</v>
      </c>
      <c r="AV26" s="162">
        <f t="shared" si="19"/>
        <v>0</v>
      </c>
      <c r="AW26" s="162"/>
      <c r="AX26" s="162"/>
      <c r="AY26" s="162"/>
      <c r="AZ26" s="162"/>
      <c r="BA26" s="161">
        <f t="shared" si="20"/>
        <v>0</v>
      </c>
      <c r="BB26" s="161"/>
      <c r="BC26" s="161"/>
      <c r="BD26" s="161"/>
      <c r="BE26" s="161"/>
      <c r="BF26" s="161">
        <f t="shared" si="21"/>
        <v>0</v>
      </c>
      <c r="BG26" s="161"/>
      <c r="BH26" s="161"/>
      <c r="BI26" s="161"/>
      <c r="BJ26" s="161"/>
      <c r="BK26" s="161"/>
      <c r="BL26" s="162">
        <f t="shared" ref="BL26:BL37" si="31">BN26+BP26+BR26+BT26</f>
        <v>0</v>
      </c>
      <c r="BM26" s="162"/>
      <c r="BN26" s="162"/>
      <c r="BO26" s="162"/>
      <c r="BP26" s="162"/>
      <c r="BQ26" s="162"/>
      <c r="BR26" s="162"/>
      <c r="BS26" s="162"/>
      <c r="BT26" s="162"/>
      <c r="BU26" s="162"/>
      <c r="BV26" s="161">
        <f t="shared" si="22"/>
        <v>2</v>
      </c>
      <c r="BW26" s="161"/>
      <c r="BX26" s="161"/>
      <c r="BY26" s="161"/>
      <c r="BZ26" s="161">
        <v>2</v>
      </c>
      <c r="CA26" s="162">
        <f t="shared" si="23"/>
        <v>0</v>
      </c>
      <c r="CB26" s="162"/>
      <c r="CC26" s="162"/>
      <c r="CD26" s="162"/>
      <c r="CE26" s="162"/>
      <c r="CF26" s="161">
        <f t="shared" si="24"/>
        <v>0</v>
      </c>
      <c r="CG26" s="161"/>
      <c r="CH26" s="161"/>
      <c r="CI26" s="161"/>
      <c r="CJ26" s="161"/>
      <c r="CK26" s="161">
        <f t="shared" si="25"/>
        <v>0</v>
      </c>
      <c r="CL26" s="161"/>
      <c r="CM26" s="161"/>
      <c r="CN26" s="161"/>
      <c r="CO26" s="161"/>
      <c r="CP26" s="162"/>
      <c r="CQ26" s="162"/>
      <c r="CR26" s="162"/>
      <c r="CS26" s="162"/>
      <c r="CT26" s="162"/>
      <c r="CU26" s="161">
        <f t="shared" si="26"/>
        <v>2</v>
      </c>
      <c r="CV26" s="161"/>
      <c r="CW26" s="161"/>
      <c r="CX26" s="161"/>
      <c r="CY26" s="161">
        <v>2</v>
      </c>
      <c r="CZ26" s="162">
        <f t="shared" si="27"/>
        <v>0</v>
      </c>
      <c r="DA26" s="162"/>
      <c r="DB26" s="162"/>
      <c r="DC26" s="162"/>
      <c r="DD26" s="162"/>
      <c r="DE26" s="162"/>
      <c r="DF26" s="162"/>
      <c r="DG26" s="162"/>
      <c r="DH26" s="162"/>
      <c r="DI26" s="162"/>
      <c r="DJ26" s="161">
        <f t="shared" si="28"/>
        <v>2</v>
      </c>
      <c r="DK26" s="161"/>
      <c r="DL26" s="161"/>
      <c r="DM26" s="161"/>
      <c r="DN26" s="161">
        <v>2</v>
      </c>
      <c r="DO26" s="162">
        <f t="shared" si="29"/>
        <v>0</v>
      </c>
      <c r="DP26" s="162"/>
      <c r="DQ26" s="162"/>
      <c r="DR26" s="162"/>
      <c r="DS26" s="162"/>
    </row>
    <row r="27" spans="1:123">
      <c r="A27" s="1233"/>
      <c r="B27" s="1236"/>
      <c r="C27" s="1061"/>
      <c r="D27" s="1064"/>
      <c r="E27" s="1070"/>
      <c r="F27" s="59"/>
      <c r="G27" s="59"/>
      <c r="H27" s="59"/>
      <c r="I27" s="59"/>
      <c r="J27" s="59"/>
      <c r="K27" s="59"/>
      <c r="L27" s="59"/>
      <c r="M27" s="1230"/>
      <c r="N27" s="60"/>
      <c r="O27" s="60"/>
      <c r="P27" s="59"/>
      <c r="Q27" s="59"/>
      <c r="R27" s="59"/>
      <c r="S27" s="59"/>
      <c r="T27" s="59"/>
      <c r="U27" s="59"/>
      <c r="V27" s="59"/>
      <c r="W27" s="1061"/>
      <c r="X27" s="1064"/>
      <c r="Y27" s="1064"/>
      <c r="Z27" s="1269"/>
      <c r="AA27" s="1271"/>
      <c r="AB27" s="1271"/>
      <c r="AC27" s="18"/>
      <c r="AD27" s="18" t="s">
        <v>155</v>
      </c>
      <c r="AE27" s="18" t="s">
        <v>43</v>
      </c>
      <c r="AF27" s="18">
        <v>240</v>
      </c>
      <c r="AG27" s="162">
        <f t="shared" si="30"/>
        <v>0</v>
      </c>
      <c r="AH27" s="162"/>
      <c r="AI27" s="162"/>
      <c r="AJ27" s="162"/>
      <c r="AK27" s="162"/>
      <c r="AL27" s="162"/>
      <c r="AM27" s="162"/>
      <c r="AN27" s="162"/>
      <c r="AO27" s="162"/>
      <c r="AP27" s="162"/>
      <c r="AQ27" s="161">
        <f t="shared" si="18"/>
        <v>30</v>
      </c>
      <c r="AR27" s="161"/>
      <c r="AS27" s="161"/>
      <c r="AT27" s="161"/>
      <c r="AU27" s="161">
        <v>30</v>
      </c>
      <c r="AV27" s="162">
        <f t="shared" si="19"/>
        <v>0</v>
      </c>
      <c r="AW27" s="162"/>
      <c r="AX27" s="162"/>
      <c r="AY27" s="162"/>
      <c r="AZ27" s="162"/>
      <c r="BA27" s="161">
        <f t="shared" si="20"/>
        <v>0</v>
      </c>
      <c r="BB27" s="161"/>
      <c r="BC27" s="161"/>
      <c r="BD27" s="161"/>
      <c r="BE27" s="161"/>
      <c r="BF27" s="161">
        <f t="shared" si="21"/>
        <v>0</v>
      </c>
      <c r="BG27" s="161"/>
      <c r="BH27" s="161"/>
      <c r="BI27" s="161"/>
      <c r="BJ27" s="161"/>
      <c r="BK27" s="161"/>
      <c r="BL27" s="162">
        <f t="shared" si="31"/>
        <v>0</v>
      </c>
      <c r="BM27" s="162"/>
      <c r="BN27" s="162"/>
      <c r="BO27" s="162"/>
      <c r="BP27" s="162"/>
      <c r="BQ27" s="162"/>
      <c r="BR27" s="162"/>
      <c r="BS27" s="162"/>
      <c r="BT27" s="162"/>
      <c r="BU27" s="162"/>
      <c r="BV27" s="161">
        <f t="shared" si="22"/>
        <v>30</v>
      </c>
      <c r="BW27" s="161"/>
      <c r="BX27" s="161"/>
      <c r="BY27" s="161"/>
      <c r="BZ27" s="161">
        <v>30</v>
      </c>
      <c r="CA27" s="162">
        <f t="shared" si="23"/>
        <v>0</v>
      </c>
      <c r="CB27" s="162"/>
      <c r="CC27" s="162"/>
      <c r="CD27" s="162"/>
      <c r="CE27" s="162"/>
      <c r="CF27" s="161">
        <f t="shared" si="24"/>
        <v>0</v>
      </c>
      <c r="CG27" s="161"/>
      <c r="CH27" s="161"/>
      <c r="CI27" s="161"/>
      <c r="CJ27" s="161"/>
      <c r="CK27" s="161">
        <f t="shared" si="25"/>
        <v>0</v>
      </c>
      <c r="CL27" s="161"/>
      <c r="CM27" s="161"/>
      <c r="CN27" s="161"/>
      <c r="CO27" s="161"/>
      <c r="CP27" s="162"/>
      <c r="CQ27" s="162"/>
      <c r="CR27" s="162"/>
      <c r="CS27" s="162"/>
      <c r="CT27" s="162"/>
      <c r="CU27" s="161">
        <f t="shared" si="26"/>
        <v>30</v>
      </c>
      <c r="CV27" s="161"/>
      <c r="CW27" s="161"/>
      <c r="CX27" s="161"/>
      <c r="CY27" s="161">
        <v>30</v>
      </c>
      <c r="CZ27" s="162">
        <f t="shared" si="27"/>
        <v>0</v>
      </c>
      <c r="DA27" s="162"/>
      <c r="DB27" s="162"/>
      <c r="DC27" s="162"/>
      <c r="DD27" s="162"/>
      <c r="DE27" s="162"/>
      <c r="DF27" s="162"/>
      <c r="DG27" s="162"/>
      <c r="DH27" s="162"/>
      <c r="DI27" s="162"/>
      <c r="DJ27" s="161">
        <f t="shared" si="28"/>
        <v>30</v>
      </c>
      <c r="DK27" s="161"/>
      <c r="DL27" s="161"/>
      <c r="DM27" s="161"/>
      <c r="DN27" s="161">
        <v>30</v>
      </c>
      <c r="DO27" s="162">
        <f t="shared" si="29"/>
        <v>0</v>
      </c>
      <c r="DP27" s="162"/>
      <c r="DQ27" s="162"/>
      <c r="DR27" s="162"/>
      <c r="DS27" s="162"/>
    </row>
    <row r="28" spans="1:123">
      <c r="A28" s="1233"/>
      <c r="B28" s="1236"/>
      <c r="C28" s="1061"/>
      <c r="D28" s="1064"/>
      <c r="E28" s="1070"/>
      <c r="F28" s="59"/>
      <c r="G28" s="59"/>
      <c r="H28" s="59"/>
      <c r="I28" s="59"/>
      <c r="J28" s="59"/>
      <c r="K28" s="59"/>
      <c r="L28" s="59"/>
      <c r="M28" s="1230"/>
      <c r="N28" s="60"/>
      <c r="O28" s="60"/>
      <c r="P28" s="59"/>
      <c r="Q28" s="59"/>
      <c r="R28" s="59"/>
      <c r="S28" s="59"/>
      <c r="T28" s="59"/>
      <c r="U28" s="59"/>
      <c r="V28" s="59"/>
      <c r="W28" s="1061"/>
      <c r="X28" s="1064"/>
      <c r="Y28" s="1064"/>
      <c r="Z28" s="1269"/>
      <c r="AA28" s="1271"/>
      <c r="AB28" s="1271"/>
      <c r="AC28" s="18"/>
      <c r="AD28" s="18" t="s">
        <v>155</v>
      </c>
      <c r="AE28" s="18" t="s">
        <v>403</v>
      </c>
      <c r="AF28" s="18" t="s">
        <v>399</v>
      </c>
      <c r="AG28" s="162">
        <f t="shared" si="30"/>
        <v>120.1</v>
      </c>
      <c r="AH28" s="162">
        <v>120.1</v>
      </c>
      <c r="AI28" s="162"/>
      <c r="AJ28" s="162"/>
      <c r="AK28" s="162"/>
      <c r="AL28" s="162"/>
      <c r="AM28" s="162"/>
      <c r="AN28" s="162"/>
      <c r="AO28" s="162">
        <v>120.1</v>
      </c>
      <c r="AP28" s="162">
        <v>120.1</v>
      </c>
      <c r="AQ28" s="161">
        <f t="shared" si="18"/>
        <v>0</v>
      </c>
      <c r="AR28" s="161"/>
      <c r="AS28" s="161"/>
      <c r="AT28" s="161"/>
      <c r="AU28" s="161"/>
      <c r="AV28" s="162">
        <f t="shared" si="19"/>
        <v>0</v>
      </c>
      <c r="AW28" s="162"/>
      <c r="AX28" s="162"/>
      <c r="AY28" s="162"/>
      <c r="AZ28" s="162"/>
      <c r="BA28" s="161">
        <f t="shared" si="20"/>
        <v>0</v>
      </c>
      <c r="BB28" s="161"/>
      <c r="BC28" s="161"/>
      <c r="BD28" s="161"/>
      <c r="BE28" s="161"/>
      <c r="BF28" s="161">
        <f t="shared" si="21"/>
        <v>0</v>
      </c>
      <c r="BG28" s="161"/>
      <c r="BH28" s="161"/>
      <c r="BI28" s="161"/>
      <c r="BJ28" s="161"/>
      <c r="BK28" s="161"/>
      <c r="BL28" s="162">
        <f t="shared" si="31"/>
        <v>120.1</v>
      </c>
      <c r="BM28" s="162">
        <v>120.1</v>
      </c>
      <c r="BN28" s="162"/>
      <c r="BO28" s="162"/>
      <c r="BP28" s="162"/>
      <c r="BQ28" s="162"/>
      <c r="BR28" s="162"/>
      <c r="BS28" s="162"/>
      <c r="BT28" s="162">
        <v>120.1</v>
      </c>
      <c r="BU28" s="162">
        <v>120.1</v>
      </c>
      <c r="BV28" s="161">
        <f t="shared" si="22"/>
        <v>0</v>
      </c>
      <c r="BW28" s="161"/>
      <c r="BX28" s="161"/>
      <c r="BY28" s="161"/>
      <c r="BZ28" s="161"/>
      <c r="CA28" s="162">
        <f t="shared" si="23"/>
        <v>0</v>
      </c>
      <c r="CB28" s="162"/>
      <c r="CC28" s="162"/>
      <c r="CD28" s="162"/>
      <c r="CE28" s="162"/>
      <c r="CF28" s="161">
        <f t="shared" si="24"/>
        <v>0</v>
      </c>
      <c r="CG28" s="161"/>
      <c r="CH28" s="161"/>
      <c r="CI28" s="161"/>
      <c r="CJ28" s="161"/>
      <c r="CK28" s="161">
        <f t="shared" si="25"/>
        <v>0</v>
      </c>
      <c r="CL28" s="161"/>
      <c r="CM28" s="161"/>
      <c r="CN28" s="161"/>
      <c r="CO28" s="161"/>
      <c r="CP28" s="162">
        <v>120.1</v>
      </c>
      <c r="CQ28" s="162"/>
      <c r="CR28" s="162"/>
      <c r="CS28" s="162"/>
      <c r="CT28" s="162">
        <v>120.1</v>
      </c>
      <c r="CU28" s="161">
        <f t="shared" si="26"/>
        <v>0</v>
      </c>
      <c r="CV28" s="161"/>
      <c r="CW28" s="161"/>
      <c r="CX28" s="161"/>
      <c r="CY28" s="161"/>
      <c r="CZ28" s="162">
        <f t="shared" si="27"/>
        <v>0</v>
      </c>
      <c r="DA28" s="162"/>
      <c r="DB28" s="162"/>
      <c r="DC28" s="162"/>
      <c r="DD28" s="162"/>
      <c r="DE28" s="162">
        <v>120.1</v>
      </c>
      <c r="DF28" s="162"/>
      <c r="DG28" s="162"/>
      <c r="DH28" s="162"/>
      <c r="DI28" s="162">
        <v>120.1</v>
      </c>
      <c r="DJ28" s="161">
        <f t="shared" si="28"/>
        <v>0</v>
      </c>
      <c r="DK28" s="161"/>
      <c r="DL28" s="161"/>
      <c r="DM28" s="161"/>
      <c r="DN28" s="161"/>
      <c r="DO28" s="162">
        <f t="shared" si="29"/>
        <v>0</v>
      </c>
      <c r="DP28" s="162"/>
      <c r="DQ28" s="162"/>
      <c r="DR28" s="162"/>
      <c r="DS28" s="162"/>
    </row>
    <row r="29" spans="1:123" ht="42.75" customHeight="1">
      <c r="A29" s="1234"/>
      <c r="B29" s="1237"/>
      <c r="C29" s="1062"/>
      <c r="D29" s="1065"/>
      <c r="E29" s="1071"/>
      <c r="F29" s="59"/>
      <c r="G29" s="59"/>
      <c r="H29" s="59"/>
      <c r="I29" s="59"/>
      <c r="J29" s="59"/>
      <c r="K29" s="59"/>
      <c r="L29" s="59"/>
      <c r="M29" s="1231"/>
      <c r="N29" s="60"/>
      <c r="O29" s="60"/>
      <c r="P29" s="59"/>
      <c r="Q29" s="59"/>
      <c r="R29" s="59"/>
      <c r="S29" s="59"/>
      <c r="T29" s="59"/>
      <c r="U29" s="59"/>
      <c r="V29" s="59"/>
      <c r="W29" s="1062"/>
      <c r="X29" s="1065"/>
      <c r="Y29" s="1065"/>
      <c r="Z29" s="1273"/>
      <c r="AA29" s="1272"/>
      <c r="AB29" s="1272"/>
      <c r="AC29" s="21"/>
      <c r="AD29" s="18" t="s">
        <v>159</v>
      </c>
      <c r="AE29" s="18" t="s">
        <v>453</v>
      </c>
      <c r="AF29" s="18" t="s">
        <v>399</v>
      </c>
      <c r="AG29" s="162">
        <f t="shared" si="30"/>
        <v>0</v>
      </c>
      <c r="AH29" s="162"/>
      <c r="AI29" s="162"/>
      <c r="AJ29" s="162"/>
      <c r="AK29" s="162"/>
      <c r="AL29" s="162"/>
      <c r="AM29" s="162"/>
      <c r="AN29" s="162"/>
      <c r="AO29" s="162"/>
      <c r="AP29" s="162"/>
      <c r="AQ29" s="161">
        <f t="shared" si="18"/>
        <v>0</v>
      </c>
      <c r="AR29" s="161"/>
      <c r="AS29" s="161"/>
      <c r="AT29" s="161"/>
      <c r="AU29" s="161"/>
      <c r="AV29" s="162">
        <f t="shared" si="19"/>
        <v>0</v>
      </c>
      <c r="AW29" s="162"/>
      <c r="AX29" s="162"/>
      <c r="AY29" s="162"/>
      <c r="AZ29" s="162"/>
      <c r="BA29" s="161">
        <f t="shared" si="20"/>
        <v>0</v>
      </c>
      <c r="BB29" s="161"/>
      <c r="BC29" s="161"/>
      <c r="BD29" s="161"/>
      <c r="BE29" s="161"/>
      <c r="BF29" s="161">
        <f t="shared" si="21"/>
        <v>0</v>
      </c>
      <c r="BG29" s="161"/>
      <c r="BH29" s="161"/>
      <c r="BI29" s="161"/>
      <c r="BJ29" s="161"/>
      <c r="BK29" s="161"/>
      <c r="BL29" s="162">
        <f t="shared" si="31"/>
        <v>0</v>
      </c>
      <c r="BM29" s="162"/>
      <c r="BN29" s="162"/>
      <c r="BO29" s="162"/>
      <c r="BP29" s="162"/>
      <c r="BQ29" s="162"/>
      <c r="BR29" s="162"/>
      <c r="BS29" s="162"/>
      <c r="BT29" s="162"/>
      <c r="BU29" s="162"/>
      <c r="BV29" s="161">
        <f t="shared" si="22"/>
        <v>0</v>
      </c>
      <c r="BW29" s="161"/>
      <c r="BX29" s="161"/>
      <c r="BY29" s="161"/>
      <c r="BZ29" s="161"/>
      <c r="CA29" s="162">
        <f t="shared" si="23"/>
        <v>0</v>
      </c>
      <c r="CB29" s="162"/>
      <c r="CC29" s="162"/>
      <c r="CD29" s="162"/>
      <c r="CE29" s="162"/>
      <c r="CF29" s="161">
        <f t="shared" si="24"/>
        <v>0</v>
      </c>
      <c r="CG29" s="161"/>
      <c r="CH29" s="161"/>
      <c r="CI29" s="161"/>
      <c r="CJ29" s="161"/>
      <c r="CK29" s="161">
        <f t="shared" si="25"/>
        <v>0</v>
      </c>
      <c r="CL29" s="161"/>
      <c r="CM29" s="161"/>
      <c r="CN29" s="161"/>
      <c r="CO29" s="161"/>
      <c r="CP29" s="162"/>
      <c r="CQ29" s="162"/>
      <c r="CR29" s="162"/>
      <c r="CS29" s="162"/>
      <c r="CT29" s="162"/>
      <c r="CU29" s="161">
        <f t="shared" si="26"/>
        <v>0</v>
      </c>
      <c r="CV29" s="161"/>
      <c r="CW29" s="161"/>
      <c r="CX29" s="161"/>
      <c r="CY29" s="161"/>
      <c r="CZ29" s="162">
        <f t="shared" si="27"/>
        <v>0</v>
      </c>
      <c r="DA29" s="162"/>
      <c r="DB29" s="162"/>
      <c r="DC29" s="162"/>
      <c r="DD29" s="162"/>
      <c r="DE29" s="162"/>
      <c r="DF29" s="162"/>
      <c r="DG29" s="162"/>
      <c r="DH29" s="162"/>
      <c r="DI29" s="162"/>
      <c r="DJ29" s="161">
        <f t="shared" si="28"/>
        <v>0</v>
      </c>
      <c r="DK29" s="161"/>
      <c r="DL29" s="161"/>
      <c r="DM29" s="161"/>
      <c r="DN29" s="161"/>
      <c r="DO29" s="162">
        <f t="shared" si="29"/>
        <v>0</v>
      </c>
      <c r="DP29" s="162"/>
      <c r="DQ29" s="162"/>
      <c r="DR29" s="162"/>
      <c r="DS29" s="162"/>
    </row>
    <row r="30" spans="1:123" ht="65.25" customHeight="1">
      <c r="A30" s="1232" t="s">
        <v>427</v>
      </c>
      <c r="B30" s="1238">
        <v>6506</v>
      </c>
      <c r="C30" s="58" t="s">
        <v>78</v>
      </c>
      <c r="D30" s="58" t="s">
        <v>392</v>
      </c>
      <c r="E30" s="1251" t="s">
        <v>79</v>
      </c>
      <c r="F30" s="59"/>
      <c r="G30" s="59"/>
      <c r="H30" s="59"/>
      <c r="I30" s="59"/>
      <c r="J30" s="59"/>
      <c r="K30" s="59"/>
      <c r="L30" s="59"/>
      <c r="M30" s="64" t="s">
        <v>485</v>
      </c>
      <c r="N30" s="60" t="s">
        <v>424</v>
      </c>
      <c r="O30" s="60" t="s">
        <v>74</v>
      </c>
      <c r="P30" s="59" t="s">
        <v>102</v>
      </c>
      <c r="Q30" s="59"/>
      <c r="R30" s="59"/>
      <c r="S30" s="59"/>
      <c r="T30" s="59"/>
      <c r="U30" s="59"/>
      <c r="V30" s="59"/>
      <c r="W30" s="1283" t="s">
        <v>80</v>
      </c>
      <c r="X30" s="58" t="s">
        <v>81</v>
      </c>
      <c r="Y30" s="1251" t="s">
        <v>82</v>
      </c>
      <c r="Z30" s="66"/>
      <c r="AA30" s="66"/>
      <c r="AB30" s="66"/>
      <c r="AC30" s="12"/>
      <c r="AD30" s="18" t="s">
        <v>425</v>
      </c>
      <c r="AE30" s="18"/>
      <c r="AF30" s="18"/>
      <c r="AG30" s="162">
        <f t="shared" si="30"/>
        <v>0</v>
      </c>
      <c r="AH30" s="162"/>
      <c r="AI30" s="162">
        <f>AI31+AI32</f>
        <v>0</v>
      </c>
      <c r="AJ30" s="162"/>
      <c r="AK30" s="162">
        <f>AK31+AK32</f>
        <v>0</v>
      </c>
      <c r="AL30" s="162"/>
      <c r="AM30" s="162">
        <f>AM31+AM32</f>
        <v>0</v>
      </c>
      <c r="AN30" s="162"/>
      <c r="AO30" s="162">
        <f>AO31+AO32</f>
        <v>0</v>
      </c>
      <c r="AP30" s="162"/>
      <c r="AQ30" s="161">
        <f>AR30+AS30+AT30+AU30</f>
        <v>30</v>
      </c>
      <c r="AR30" s="161">
        <f>AR31+AR32</f>
        <v>0</v>
      </c>
      <c r="AS30" s="161">
        <f>AS31+AS32</f>
        <v>0</v>
      </c>
      <c r="AT30" s="161">
        <f>AT31+AT32</f>
        <v>0</v>
      </c>
      <c r="AU30" s="161">
        <f>AU31+AU32</f>
        <v>30</v>
      </c>
      <c r="AV30" s="162">
        <f t="shared" si="19"/>
        <v>0</v>
      </c>
      <c r="AW30" s="162">
        <f>AW31+AW32</f>
        <v>0</v>
      </c>
      <c r="AX30" s="162">
        <f>AX31+AX32</f>
        <v>0</v>
      </c>
      <c r="AY30" s="162">
        <f>AY31+AY32</f>
        <v>0</v>
      </c>
      <c r="AZ30" s="162">
        <f>AZ31+AZ32</f>
        <v>0</v>
      </c>
      <c r="BA30" s="161">
        <f t="shared" si="20"/>
        <v>0</v>
      </c>
      <c r="BB30" s="161">
        <f>BB31+BB32</f>
        <v>0</v>
      </c>
      <c r="BC30" s="161">
        <f>BC31+BC32</f>
        <v>0</v>
      </c>
      <c r="BD30" s="161">
        <f>BD31+BD32</f>
        <v>0</v>
      </c>
      <c r="BE30" s="161">
        <f>BE31+BE32</f>
        <v>0</v>
      </c>
      <c r="BF30" s="161">
        <f t="shared" si="21"/>
        <v>0</v>
      </c>
      <c r="BG30" s="161">
        <f>BG31+BG32</f>
        <v>0</v>
      </c>
      <c r="BH30" s="161">
        <f>BH31+BH32</f>
        <v>0</v>
      </c>
      <c r="BI30" s="161">
        <f>BI31+BI32</f>
        <v>0</v>
      </c>
      <c r="BJ30" s="161">
        <f>BJ31+BJ32</f>
        <v>0</v>
      </c>
      <c r="BK30" s="161"/>
      <c r="BL30" s="162">
        <f t="shared" si="31"/>
        <v>0</v>
      </c>
      <c r="BM30" s="162"/>
      <c r="BN30" s="162">
        <f>BN31+BN32</f>
        <v>0</v>
      </c>
      <c r="BO30" s="162"/>
      <c r="BP30" s="162">
        <f>BP31+BP32</f>
        <v>0</v>
      </c>
      <c r="BQ30" s="162"/>
      <c r="BR30" s="162">
        <f>BR31+BR32</f>
        <v>0</v>
      </c>
      <c r="BS30" s="162"/>
      <c r="BT30" s="162">
        <f>BT31+BT32</f>
        <v>0</v>
      </c>
      <c r="BU30" s="162"/>
      <c r="BV30" s="161">
        <f t="shared" si="22"/>
        <v>30</v>
      </c>
      <c r="BW30" s="161">
        <f>BW31+BW32</f>
        <v>0</v>
      </c>
      <c r="BX30" s="161">
        <f>BX31+BX32</f>
        <v>0</v>
      </c>
      <c r="BY30" s="161">
        <f>BY31+BY32</f>
        <v>0</v>
      </c>
      <c r="BZ30" s="161">
        <f>BZ31+BZ32</f>
        <v>30</v>
      </c>
      <c r="CA30" s="162">
        <f t="shared" si="23"/>
        <v>0</v>
      </c>
      <c r="CB30" s="162">
        <f>CB31+CB32</f>
        <v>0</v>
      </c>
      <c r="CC30" s="162">
        <f>CC31+CC32</f>
        <v>0</v>
      </c>
      <c r="CD30" s="162">
        <f>CD31+CD32</f>
        <v>0</v>
      </c>
      <c r="CE30" s="162">
        <f>CE31+CE32</f>
        <v>0</v>
      </c>
      <c r="CF30" s="161">
        <f t="shared" si="24"/>
        <v>0</v>
      </c>
      <c r="CG30" s="161">
        <f>CG31+CG32</f>
        <v>0</v>
      </c>
      <c r="CH30" s="161">
        <f>CH31+CH32</f>
        <v>0</v>
      </c>
      <c r="CI30" s="161">
        <f>CI31+CI32</f>
        <v>0</v>
      </c>
      <c r="CJ30" s="161">
        <f>CJ31+CJ32</f>
        <v>0</v>
      </c>
      <c r="CK30" s="161">
        <f t="shared" si="25"/>
        <v>0</v>
      </c>
      <c r="CL30" s="161">
        <f>CL31+CL32</f>
        <v>0</v>
      </c>
      <c r="CM30" s="161">
        <f>CM31+CM32</f>
        <v>0</v>
      </c>
      <c r="CN30" s="161">
        <f>CN31+CN32</f>
        <v>0</v>
      </c>
      <c r="CO30" s="161">
        <f>CO31+CO32</f>
        <v>0</v>
      </c>
      <c r="CP30" s="162"/>
      <c r="CQ30" s="162"/>
      <c r="CR30" s="162"/>
      <c r="CS30" s="162"/>
      <c r="CT30" s="162"/>
      <c r="CU30" s="161">
        <f t="shared" si="26"/>
        <v>30</v>
      </c>
      <c r="CV30" s="161">
        <f>CV31+CV32</f>
        <v>0</v>
      </c>
      <c r="CW30" s="161">
        <f>CW31+CW32</f>
        <v>0</v>
      </c>
      <c r="CX30" s="161">
        <f>CX31+CX32</f>
        <v>0</v>
      </c>
      <c r="CY30" s="161">
        <f>CY31+CY32</f>
        <v>30</v>
      </c>
      <c r="CZ30" s="162">
        <f t="shared" si="27"/>
        <v>0</v>
      </c>
      <c r="DA30" s="162">
        <f>DA31+DA32</f>
        <v>0</v>
      </c>
      <c r="DB30" s="162">
        <f>DB31+DB32</f>
        <v>0</v>
      </c>
      <c r="DC30" s="162">
        <f>DC31+DC32</f>
        <v>0</v>
      </c>
      <c r="DD30" s="162">
        <f>DD31+DD32</f>
        <v>0</v>
      </c>
      <c r="DE30" s="162"/>
      <c r="DF30" s="162"/>
      <c r="DG30" s="162"/>
      <c r="DH30" s="162"/>
      <c r="DI30" s="162"/>
      <c r="DJ30" s="161">
        <f t="shared" si="28"/>
        <v>30</v>
      </c>
      <c r="DK30" s="161">
        <f>DK31+DK32</f>
        <v>0</v>
      </c>
      <c r="DL30" s="161">
        <f>DL31+DL32</f>
        <v>0</v>
      </c>
      <c r="DM30" s="161">
        <f>DM31+DM32</f>
        <v>0</v>
      </c>
      <c r="DN30" s="161">
        <f>DN31+DN32</f>
        <v>30</v>
      </c>
      <c r="DO30" s="162">
        <f t="shared" si="29"/>
        <v>0</v>
      </c>
      <c r="DP30" s="162">
        <f>DP31+DP32</f>
        <v>0</v>
      </c>
      <c r="DQ30" s="162">
        <f>DQ31+DQ32</f>
        <v>0</v>
      </c>
      <c r="DR30" s="162">
        <f>DR31+DR32</f>
        <v>0</v>
      </c>
      <c r="DS30" s="162">
        <f>DS31+DS32</f>
        <v>0</v>
      </c>
    </row>
    <row r="31" spans="1:123" ht="15" customHeight="1">
      <c r="A31" s="1233"/>
      <c r="B31" s="1239"/>
      <c r="C31" s="58"/>
      <c r="D31" s="58"/>
      <c r="E31" s="1070"/>
      <c r="F31" s="59"/>
      <c r="G31" s="59"/>
      <c r="H31" s="59"/>
      <c r="I31" s="59"/>
      <c r="J31" s="59"/>
      <c r="K31" s="59"/>
      <c r="L31" s="59"/>
      <c r="M31" s="64"/>
      <c r="N31" s="60"/>
      <c r="O31" s="67"/>
      <c r="P31" s="59"/>
      <c r="Q31" s="59"/>
      <c r="R31" s="59"/>
      <c r="S31" s="59"/>
      <c r="T31" s="59"/>
      <c r="U31" s="59"/>
      <c r="V31" s="59"/>
      <c r="W31" s="1061"/>
      <c r="X31" s="58"/>
      <c r="Y31" s="1070"/>
      <c r="Z31" s="66"/>
      <c r="AA31" s="66"/>
      <c r="AB31" s="66"/>
      <c r="AC31" s="12"/>
      <c r="AD31" s="18" t="s">
        <v>425</v>
      </c>
      <c r="AE31" s="18" t="s">
        <v>162</v>
      </c>
      <c r="AF31" s="18">
        <v>240</v>
      </c>
      <c r="AG31" s="162">
        <f t="shared" si="30"/>
        <v>0</v>
      </c>
      <c r="AH31" s="162"/>
      <c r="AI31" s="162"/>
      <c r="AJ31" s="162"/>
      <c r="AK31" s="162"/>
      <c r="AL31" s="162"/>
      <c r="AM31" s="162"/>
      <c r="AN31" s="162"/>
      <c r="AO31" s="162"/>
      <c r="AP31" s="162"/>
      <c r="AQ31" s="161">
        <f t="shared" si="18"/>
        <v>30</v>
      </c>
      <c r="AR31" s="161"/>
      <c r="AS31" s="161"/>
      <c r="AT31" s="161"/>
      <c r="AU31" s="161">
        <v>30</v>
      </c>
      <c r="AV31" s="162">
        <f t="shared" si="19"/>
        <v>0</v>
      </c>
      <c r="AW31" s="162"/>
      <c r="AX31" s="162"/>
      <c r="AY31" s="162"/>
      <c r="AZ31" s="162"/>
      <c r="BA31" s="161">
        <f t="shared" si="20"/>
        <v>0</v>
      </c>
      <c r="BB31" s="161"/>
      <c r="BC31" s="161"/>
      <c r="BD31" s="161"/>
      <c r="BE31" s="161"/>
      <c r="BF31" s="161">
        <f t="shared" si="21"/>
        <v>0</v>
      </c>
      <c r="BG31" s="161"/>
      <c r="BH31" s="161"/>
      <c r="BI31" s="161"/>
      <c r="BJ31" s="161"/>
      <c r="BK31" s="161"/>
      <c r="BL31" s="162">
        <f t="shared" si="31"/>
        <v>0</v>
      </c>
      <c r="BM31" s="162"/>
      <c r="BN31" s="162"/>
      <c r="BO31" s="162"/>
      <c r="BP31" s="162"/>
      <c r="BQ31" s="162"/>
      <c r="BR31" s="162"/>
      <c r="BS31" s="162"/>
      <c r="BT31" s="162"/>
      <c r="BU31" s="162"/>
      <c r="BV31" s="161">
        <f t="shared" ref="BV31:BV37" si="32">BW31+BX31+BY31+BZ31</f>
        <v>30</v>
      </c>
      <c r="BW31" s="161"/>
      <c r="BX31" s="161"/>
      <c r="BY31" s="161"/>
      <c r="BZ31" s="161">
        <v>30</v>
      </c>
      <c r="CA31" s="162">
        <f t="shared" si="23"/>
        <v>0</v>
      </c>
      <c r="CB31" s="162"/>
      <c r="CC31" s="162"/>
      <c r="CD31" s="162"/>
      <c r="CE31" s="162"/>
      <c r="CF31" s="161">
        <f t="shared" si="24"/>
        <v>0</v>
      </c>
      <c r="CG31" s="161"/>
      <c r="CH31" s="161"/>
      <c r="CI31" s="161"/>
      <c r="CJ31" s="161"/>
      <c r="CK31" s="161">
        <f t="shared" si="25"/>
        <v>0</v>
      </c>
      <c r="CL31" s="161"/>
      <c r="CM31" s="161"/>
      <c r="CN31" s="161"/>
      <c r="CO31" s="161"/>
      <c r="CP31" s="162"/>
      <c r="CQ31" s="162"/>
      <c r="CR31" s="162"/>
      <c r="CS31" s="162"/>
      <c r="CT31" s="162"/>
      <c r="CU31" s="161">
        <f t="shared" ref="CU31:CU37" si="33">CV31+CW31+CX31+CY31</f>
        <v>30</v>
      </c>
      <c r="CV31" s="161"/>
      <c r="CW31" s="161"/>
      <c r="CX31" s="161"/>
      <c r="CY31" s="161">
        <v>30</v>
      </c>
      <c r="CZ31" s="162">
        <f t="shared" si="27"/>
        <v>0</v>
      </c>
      <c r="DA31" s="162"/>
      <c r="DB31" s="162"/>
      <c r="DC31" s="162"/>
      <c r="DD31" s="162"/>
      <c r="DE31" s="162"/>
      <c r="DF31" s="162"/>
      <c r="DG31" s="162"/>
      <c r="DH31" s="162"/>
      <c r="DI31" s="162"/>
      <c r="DJ31" s="161">
        <f t="shared" si="28"/>
        <v>30</v>
      </c>
      <c r="DK31" s="161"/>
      <c r="DL31" s="161"/>
      <c r="DM31" s="161"/>
      <c r="DN31" s="161">
        <v>30</v>
      </c>
      <c r="DO31" s="162">
        <f t="shared" si="29"/>
        <v>0</v>
      </c>
      <c r="DP31" s="162"/>
      <c r="DQ31" s="162"/>
      <c r="DR31" s="162"/>
      <c r="DS31" s="162"/>
    </row>
    <row r="32" spans="1:123" hidden="1">
      <c r="A32" s="1234"/>
      <c r="B32" s="1240"/>
      <c r="C32" s="58"/>
      <c r="D32" s="58"/>
      <c r="E32" s="1071"/>
      <c r="F32" s="59"/>
      <c r="G32" s="59"/>
      <c r="H32" s="59"/>
      <c r="I32" s="59"/>
      <c r="J32" s="59"/>
      <c r="K32" s="59"/>
      <c r="L32" s="59"/>
      <c r="M32" s="64"/>
      <c r="N32" s="60"/>
      <c r="O32" s="67"/>
      <c r="P32" s="59"/>
      <c r="Q32" s="59"/>
      <c r="R32" s="59"/>
      <c r="S32" s="59"/>
      <c r="T32" s="59"/>
      <c r="U32" s="59"/>
      <c r="V32" s="59"/>
      <c r="W32" s="1062"/>
      <c r="X32" s="58"/>
      <c r="Y32" s="1071"/>
      <c r="Z32" s="66"/>
      <c r="AA32" s="66"/>
      <c r="AB32" s="66"/>
      <c r="AC32" s="12"/>
      <c r="AD32" s="18" t="s">
        <v>425</v>
      </c>
      <c r="AE32" s="18" t="s">
        <v>440</v>
      </c>
      <c r="AF32" s="18">
        <v>244</v>
      </c>
      <c r="AG32" s="162">
        <f t="shared" si="30"/>
        <v>0</v>
      </c>
      <c r="AH32" s="162"/>
      <c r="AI32" s="162"/>
      <c r="AJ32" s="162"/>
      <c r="AK32" s="162"/>
      <c r="AL32" s="162"/>
      <c r="AM32" s="162"/>
      <c r="AN32" s="162"/>
      <c r="AO32" s="162">
        <v>0</v>
      </c>
      <c r="AP32" s="162"/>
      <c r="AQ32" s="161">
        <f t="shared" si="18"/>
        <v>0</v>
      </c>
      <c r="AR32" s="161"/>
      <c r="AS32" s="161"/>
      <c r="AT32" s="161"/>
      <c r="AU32" s="161"/>
      <c r="AV32" s="162">
        <f t="shared" si="19"/>
        <v>0</v>
      </c>
      <c r="AW32" s="162"/>
      <c r="AX32" s="162"/>
      <c r="AY32" s="162"/>
      <c r="AZ32" s="162"/>
      <c r="BA32" s="161">
        <f t="shared" si="20"/>
        <v>0</v>
      </c>
      <c r="BB32" s="161"/>
      <c r="BC32" s="161"/>
      <c r="BD32" s="161"/>
      <c r="BE32" s="161"/>
      <c r="BF32" s="161">
        <f t="shared" si="21"/>
        <v>0</v>
      </c>
      <c r="BG32" s="161"/>
      <c r="BH32" s="161"/>
      <c r="BI32" s="161"/>
      <c r="BJ32" s="161"/>
      <c r="BK32" s="161"/>
      <c r="BL32" s="162">
        <f t="shared" si="31"/>
        <v>0</v>
      </c>
      <c r="BM32" s="162"/>
      <c r="BN32" s="162"/>
      <c r="BO32" s="162"/>
      <c r="BP32" s="162"/>
      <c r="BQ32" s="162"/>
      <c r="BR32" s="162"/>
      <c r="BS32" s="162"/>
      <c r="BT32" s="162">
        <v>0</v>
      </c>
      <c r="BU32" s="162"/>
      <c r="BV32" s="161">
        <f t="shared" si="32"/>
        <v>0</v>
      </c>
      <c r="BW32" s="161"/>
      <c r="BX32" s="161"/>
      <c r="BY32" s="161"/>
      <c r="BZ32" s="161"/>
      <c r="CA32" s="162">
        <f t="shared" si="23"/>
        <v>0</v>
      </c>
      <c r="CB32" s="162"/>
      <c r="CC32" s="162"/>
      <c r="CD32" s="162"/>
      <c r="CE32" s="162"/>
      <c r="CF32" s="161">
        <f t="shared" si="24"/>
        <v>0</v>
      </c>
      <c r="CG32" s="161"/>
      <c r="CH32" s="161"/>
      <c r="CI32" s="161"/>
      <c r="CJ32" s="161"/>
      <c r="CK32" s="161">
        <f t="shared" si="25"/>
        <v>0</v>
      </c>
      <c r="CL32" s="161"/>
      <c r="CM32" s="161"/>
      <c r="CN32" s="161"/>
      <c r="CO32" s="161"/>
      <c r="CP32" s="162"/>
      <c r="CQ32" s="162"/>
      <c r="CR32" s="162"/>
      <c r="CS32" s="162"/>
      <c r="CT32" s="162"/>
      <c r="CU32" s="161">
        <f t="shared" si="33"/>
        <v>0</v>
      </c>
      <c r="CV32" s="161"/>
      <c r="CW32" s="161"/>
      <c r="CX32" s="161"/>
      <c r="CY32" s="161"/>
      <c r="CZ32" s="162">
        <f t="shared" si="27"/>
        <v>0</v>
      </c>
      <c r="DA32" s="162"/>
      <c r="DB32" s="162"/>
      <c r="DC32" s="162"/>
      <c r="DD32" s="162"/>
      <c r="DE32" s="162"/>
      <c r="DF32" s="162"/>
      <c r="DG32" s="162"/>
      <c r="DH32" s="162"/>
      <c r="DI32" s="162"/>
      <c r="DJ32" s="161">
        <f t="shared" si="28"/>
        <v>0</v>
      </c>
      <c r="DK32" s="161"/>
      <c r="DL32" s="161"/>
      <c r="DM32" s="161"/>
      <c r="DN32" s="161"/>
      <c r="DO32" s="162">
        <f t="shared" si="29"/>
        <v>0</v>
      </c>
      <c r="DP32" s="162"/>
      <c r="DQ32" s="162"/>
      <c r="DR32" s="162"/>
      <c r="DS32" s="162"/>
    </row>
    <row r="33" spans="1:123" ht="22.5" customHeight="1">
      <c r="A33" s="1232" t="s">
        <v>118</v>
      </c>
      <c r="B33" s="1238">
        <v>6508</v>
      </c>
      <c r="C33" s="1243" t="s">
        <v>124</v>
      </c>
      <c r="D33" s="1243" t="s">
        <v>99</v>
      </c>
      <c r="E33" s="1251" t="s">
        <v>125</v>
      </c>
      <c r="F33" s="59"/>
      <c r="G33" s="59"/>
      <c r="H33" s="59"/>
      <c r="I33" s="59"/>
      <c r="J33" s="59"/>
      <c r="K33" s="59"/>
      <c r="L33" s="59"/>
      <c r="M33" s="1229" t="s">
        <v>123</v>
      </c>
      <c r="N33" s="60" t="s">
        <v>424</v>
      </c>
      <c r="O33" s="67" t="s">
        <v>74</v>
      </c>
      <c r="P33" s="59">
        <v>9</v>
      </c>
      <c r="Q33" s="59"/>
      <c r="R33" s="59"/>
      <c r="S33" s="59"/>
      <c r="T33" s="59"/>
      <c r="U33" s="59"/>
      <c r="V33" s="59"/>
      <c r="W33" s="1283" t="s">
        <v>45</v>
      </c>
      <c r="X33" s="1243" t="s">
        <v>391</v>
      </c>
      <c r="Y33" s="1243" t="s">
        <v>46</v>
      </c>
      <c r="Z33" s="1259" t="s">
        <v>96</v>
      </c>
      <c r="AA33" s="1308" t="s">
        <v>97</v>
      </c>
      <c r="AB33" s="1308" t="s">
        <v>98</v>
      </c>
      <c r="AC33" s="18"/>
      <c r="AD33" s="18" t="s">
        <v>156</v>
      </c>
      <c r="AE33" s="18"/>
      <c r="AF33" s="18"/>
      <c r="AG33" s="162">
        <f t="shared" si="30"/>
        <v>925.90000000000009</v>
      </c>
      <c r="AH33" s="162">
        <f t="shared" si="30"/>
        <v>912.40000000000009</v>
      </c>
      <c r="AI33" s="162">
        <f>AI34+AI35+AI36+AI37+AI38+AI39+AI40+AI41+AI42+AI43+AI44+AI45</f>
        <v>352.8</v>
      </c>
      <c r="AJ33" s="162">
        <f>AJ34+AJ35+AJ36+AJ37+AJ38+AJ39+AJ40+AJ41+AJ42+AJ43+AJ44+AJ45</f>
        <v>352.8</v>
      </c>
      <c r="AK33" s="162">
        <f>AK34+AK35+AK36+AK37+AK38+AK39+AK40+AK41+AK42+AK43+AK44+AK45</f>
        <v>22.5</v>
      </c>
      <c r="AL33" s="162">
        <f>AL34+AL35+AL36+AL37+AL38+AL39+AL40+AL41+AL42+AL43+AL44+AL45</f>
        <v>22.5</v>
      </c>
      <c r="AM33" s="162">
        <f>AM34+AM35+AM36+AM37+AM38+AM39+AM40+AM41+AM42+AM43+AM44+AM45</f>
        <v>0</v>
      </c>
      <c r="AN33" s="162"/>
      <c r="AO33" s="162">
        <f>AO34+AO35+AO36+AO37+AO38+AO39+AO40+AO41+AO42+AO43+AO44+AO45</f>
        <v>550.6</v>
      </c>
      <c r="AP33" s="162">
        <f>AP34+AP35+AP36+AP37+AP38+AP39+AP40+AP41+AP42+AP43+AP44+AP45</f>
        <v>537.1</v>
      </c>
      <c r="AQ33" s="161">
        <f t="shared" si="18"/>
        <v>841.2</v>
      </c>
      <c r="AR33" s="161">
        <f>AR34+AR35+AR36+AR37+AR38+AR39+AR40+AR41+AR42+AR43+AR44+AR45</f>
        <v>322.2</v>
      </c>
      <c r="AS33" s="161">
        <f>AS34+AS35+AS36+AS37+AS38+AS39+AS40+AS41+AS42+AS43+AS44+AS45</f>
        <v>10.3</v>
      </c>
      <c r="AT33" s="161">
        <f>AT34+AT35+AT36+AT37+AT38+AT39+AT40+AT41+AT42+AT43+AT44+AT45</f>
        <v>0</v>
      </c>
      <c r="AU33" s="161">
        <f>AU34+AU35+AU36+AU37+AU38+AU39+AU40+AU41+AU42+AU43+AU44+AU45</f>
        <v>508.7</v>
      </c>
      <c r="AV33" s="162">
        <f t="shared" si="19"/>
        <v>37.1</v>
      </c>
      <c r="AW33" s="162">
        <f>AW34+AW35+AW36+AW37+AW38+AW39+AW40+AW41+AW42+AW43+AW44+AW45</f>
        <v>0</v>
      </c>
      <c r="AX33" s="162">
        <f>AX34+AX35+AX36+AX37+AX38+AX39+AX40+AX41+AX42+AX43+AX44+AX45</f>
        <v>0</v>
      </c>
      <c r="AY33" s="162">
        <f>AY34+AY35+AY36+AY37+AY38+AY39+AY40+AY41+AY42+AY43+AY44+AY45</f>
        <v>0</v>
      </c>
      <c r="AZ33" s="162">
        <f>AZ34+AZ35+AZ36+AZ37+AZ38+AZ39+AZ40+AZ41+AZ42+AZ43+AZ44+AZ45</f>
        <v>37.1</v>
      </c>
      <c r="BA33" s="161">
        <f t="shared" si="20"/>
        <v>10.4</v>
      </c>
      <c r="BB33" s="161">
        <f>BB34+BB35+BB36+BB37+BB38+BB39+BB40+BB41+BB42+BB43+BB44+BB45</f>
        <v>0</v>
      </c>
      <c r="BC33" s="161">
        <f>BC34+BC35+BC36+BC37+BC38+BC39+BC40+BC41+BC42+BC43+BC44+BC45</f>
        <v>0</v>
      </c>
      <c r="BD33" s="161">
        <f>BD34+BD35+BD36+BD37+BD38+BD39+BD40+BD41+BD42+BD43+BD44+BD45</f>
        <v>0</v>
      </c>
      <c r="BE33" s="161">
        <f>BE34+BE35+BE36+BE37+BE38+BE39+BE40+BE41+BE42+BE43+BE44+BE45</f>
        <v>10.4</v>
      </c>
      <c r="BF33" s="161">
        <f t="shared" si="21"/>
        <v>10.4</v>
      </c>
      <c r="BG33" s="161">
        <f>BG34+BG35+BG36+BG37+BG38+BG39+BG40+BG41+BG42+BG43+BG44+BG45</f>
        <v>0</v>
      </c>
      <c r="BH33" s="161">
        <f>BH34+BH35+BH36+BH37+BH38+BH39+BH40+BH41+BH42+BH43+BH44+BH45</f>
        <v>0</v>
      </c>
      <c r="BI33" s="161">
        <f>BI34+BI35+BI36+BI37+BI38+BI39+BI40+BI41+BI42+BI43+BI44+BI45</f>
        <v>0</v>
      </c>
      <c r="BJ33" s="161">
        <f>BJ34+BJ35+BJ36+BJ37+BJ38+BJ39+BJ40+BJ41+BJ42+BJ43+BJ44+BJ45</f>
        <v>10.4</v>
      </c>
      <c r="BK33" s="161"/>
      <c r="BL33" s="162">
        <f t="shared" si="31"/>
        <v>883.7</v>
      </c>
      <c r="BM33" s="162">
        <f>BO33+BQ33+BS33+BU33</f>
        <v>882.40000000000009</v>
      </c>
      <c r="BN33" s="162">
        <f>BN34+BN35+BN36+BN37+BN38+BN39+BN40+BN41+BN42+BN43+BN44+BN45</f>
        <v>352.8</v>
      </c>
      <c r="BO33" s="162">
        <f>BO34+BO35+BO36+BO37+BO38+BO39+BO40+BO41+BO42+BO43+BO44+BO45</f>
        <v>352.8</v>
      </c>
      <c r="BP33" s="162">
        <f>BP34+BP35+BP36+BP37+BP38+BP39+BP40+BP41+BP42+BP43+BP44+BP45</f>
        <v>22.5</v>
      </c>
      <c r="BQ33" s="162">
        <f>BQ34+BQ35+BQ36+BQ37+BQ38+BQ39+BQ40+BQ41+BQ42+BQ43+BQ44+BQ45</f>
        <v>22.5</v>
      </c>
      <c r="BR33" s="162">
        <f>BR34+BR35+BR36+BR37+BR38+BR39+BR40+BR41+BR42+BR43+BR44+BR45</f>
        <v>0</v>
      </c>
      <c r="BS33" s="162"/>
      <c r="BT33" s="162">
        <f>BT34+BT35+BT36+BT37+BT38+BT39+BT40+BT41+BT42+BT43+BT44+BT45</f>
        <v>508.40000000000003</v>
      </c>
      <c r="BU33" s="162">
        <f>BU34+BU35+BU36+BU37+BU38+BU39+BU40+BU41+BU42+BU43+BU44+BU45</f>
        <v>507.1</v>
      </c>
      <c r="BV33" s="161">
        <f t="shared" si="32"/>
        <v>823.3</v>
      </c>
      <c r="BW33" s="161">
        <f>BW34+BW35+BW36+BW37+BW38+BW39+BW40+BW41+BW42+BW43+BW44+BW45</f>
        <v>322.2</v>
      </c>
      <c r="BX33" s="161">
        <f>BX34+BX35+BX36+BX37+BX38+BX39+BX40+BX41+BX42+BX43+BX44+BX45</f>
        <v>10.3</v>
      </c>
      <c r="BY33" s="161">
        <f>BY34+BY35+BY36+BY37+BY38+BY39+BY40+BY41+BY42+BY43+BY44+BY45</f>
        <v>0</v>
      </c>
      <c r="BZ33" s="161">
        <f>BZ34+BZ35+BZ36+BZ37+BZ38+BZ39+BZ40+BZ41+BZ42+BZ43+BZ44+BZ45</f>
        <v>490.8</v>
      </c>
      <c r="CA33" s="162">
        <f t="shared" si="23"/>
        <v>37.1</v>
      </c>
      <c r="CB33" s="162">
        <f>CB34+CB35+CB36+CB37+CB38+CB39+CB40+CB41+CB42+CB43+CB44+CB45</f>
        <v>0</v>
      </c>
      <c r="CC33" s="162">
        <f>CC34+CC35+CC36+CC37+CC38+CC39+CC40+CC41+CC42+CC43+CC44+CC45</f>
        <v>0</v>
      </c>
      <c r="CD33" s="162">
        <f>CD34+CD35+CD36+CD37+CD38+CD39+CD40+CD41+CD42+CD43+CD44+CD45</f>
        <v>0</v>
      </c>
      <c r="CE33" s="162">
        <f>CE34+CE35+CE36+CE37+CE38+CE39+CE40+CE41+CE42+CE43+CE44+CE45</f>
        <v>37.1</v>
      </c>
      <c r="CF33" s="161">
        <f t="shared" si="24"/>
        <v>10.4</v>
      </c>
      <c r="CG33" s="161">
        <f>CG34+CG35+CG36+CG37+CG38+CG39+CG40+CG41+CG42+CG43+CG44+CG45</f>
        <v>0</v>
      </c>
      <c r="CH33" s="161">
        <f>CH34+CH35+CH36+CH37+CH38+CH39+CH40+CH41+CH42+CH43+CH44+CH45</f>
        <v>0</v>
      </c>
      <c r="CI33" s="161">
        <f>CI34+CI35+CI36+CI37+CI38+CI39+CI40+CI41+CI42+CI43+CI44+CI45</f>
        <v>0</v>
      </c>
      <c r="CJ33" s="161">
        <f>CJ34+CJ35+CJ36+CJ37+CJ38+CJ39+CJ40+CJ41+CJ42+CJ43+CJ44+CJ45</f>
        <v>10.4</v>
      </c>
      <c r="CK33" s="161">
        <f t="shared" si="25"/>
        <v>10.4</v>
      </c>
      <c r="CL33" s="161">
        <f>CL34+CL35+CL36+CL37+CL38+CL39+CL40+CL41+CL42+CL43+CL44+CL45</f>
        <v>0</v>
      </c>
      <c r="CM33" s="161">
        <f>CM34+CM35+CM36+CM37+CM38+CM39+CM40+CM41+CM42+CM43+CM44+CM45</f>
        <v>0</v>
      </c>
      <c r="CN33" s="161">
        <f>CN34+CN35+CN36+CN37+CN38+CN39+CN40+CN41+CN42+CN43+CN44+CN45</f>
        <v>0</v>
      </c>
      <c r="CO33" s="161">
        <f>CO34+CO35+CO36+CO37+CO38+CO39+CO40+CO41+CO42+CO43+CO44+CO45</f>
        <v>10.4</v>
      </c>
      <c r="CP33" s="162">
        <f>CQ33+CR33+CS33+CT33</f>
        <v>912.40000000000009</v>
      </c>
      <c r="CQ33" s="162">
        <f>CQ34+CQ35+CQ36+CQ37+CQ38+CQ39+CQ40+CQ41+CQ42+CQ43+CQ44+CQ45</f>
        <v>352.8</v>
      </c>
      <c r="CR33" s="162">
        <f>CR34+CR35+CR36+CR37+CR38+CR39+CR40+CR41+CR42+CR43+CR44+CR45</f>
        <v>22.5</v>
      </c>
      <c r="CS33" s="162"/>
      <c r="CT33" s="162">
        <f>CT34+CT35+CT36+CT37+CT38+CT39+CT40+CT41+CT42+CT43+CT44+CT45</f>
        <v>537.1</v>
      </c>
      <c r="CU33" s="161">
        <f t="shared" si="33"/>
        <v>841.2</v>
      </c>
      <c r="CV33" s="161">
        <f>CV34+CV35+CV36+CV37+CV38+CV39+CV40+CV41+CV42+CV43+CV44+CV45</f>
        <v>322.2</v>
      </c>
      <c r="CW33" s="161">
        <f>CW34+CW35+CW36+CW37+CW38+CW39+CW40+CW41+CW42+CW43+CW44+CW45</f>
        <v>10.3</v>
      </c>
      <c r="CX33" s="161">
        <f>CX34+CX35+CX36+CX37+CX38+CX39+CX40+CX41+CX42+CX43+CX44+CX45</f>
        <v>0</v>
      </c>
      <c r="CY33" s="161">
        <f>CY34+CY35+CY36+CY37+CY38+CY39+CY40+CY41+CY42+CY43+CY44+CY45</f>
        <v>508.7</v>
      </c>
      <c r="CZ33" s="162">
        <f t="shared" si="27"/>
        <v>37.1</v>
      </c>
      <c r="DA33" s="162">
        <f>DA34+DA35+DA36+DA37+DA38+DA39+DA40+DA41+DA42+DA43+DA44+DA45</f>
        <v>0</v>
      </c>
      <c r="DB33" s="162">
        <f>DB34+DB35+DB36+DB37+DB38+DB39+DB40+DB41+DB42+DB43+DB44+DB45</f>
        <v>0</v>
      </c>
      <c r="DC33" s="162">
        <f>DC34+DC35+DC36+DC37+DC38+DC39+DC40+DC41+DC42+DC43+DC44+DC45</f>
        <v>0</v>
      </c>
      <c r="DD33" s="162">
        <f>DD34+DD35+DD36+DD37+DD38+DD39+DD40+DD41+DD42+DD43+DD44+DD45</f>
        <v>37.1</v>
      </c>
      <c r="DE33" s="162">
        <f>DF33+DG33+DH33+DI33</f>
        <v>882.40000000000009</v>
      </c>
      <c r="DF33" s="162">
        <f>DF34+DF35+DF36+DF37+DF38+DF39+DF40+DF41+DF42+DF43+DF44+DF45</f>
        <v>352.8</v>
      </c>
      <c r="DG33" s="162">
        <f>DG34+DG35+DG36+DG37+DG38+DG39+DG40+DG41+DG42+DG43+DG44+DG45</f>
        <v>22.5</v>
      </c>
      <c r="DH33" s="162"/>
      <c r="DI33" s="162">
        <f>DI34+DI35+DI36+DI37+DI38+DI39+DI40+DI41+DI42+DI43+DI44+DI45</f>
        <v>507.1</v>
      </c>
      <c r="DJ33" s="161">
        <f t="shared" si="28"/>
        <v>823.3</v>
      </c>
      <c r="DK33" s="161">
        <f>DK34+DK35+DK36+DK37+DK38+DK39+DK40+DK41+DK42+DK43+DK44+DK45</f>
        <v>322.2</v>
      </c>
      <c r="DL33" s="161">
        <f>DL34+DL35+DL36+DL37+DL38+DL39+DL40+DL41+DL42+DL43+DL44+DL45</f>
        <v>10.3</v>
      </c>
      <c r="DM33" s="161">
        <f>DM34+DM35+DM36+DM37+DM38+DM39+DM40+DM41+DM42+DM43+DM44+DM45</f>
        <v>0</v>
      </c>
      <c r="DN33" s="161">
        <f>DN34+DN35+DN36+DN37+DN38+DN39+DN40+DN41+DN42+DN43+DN44+DN45</f>
        <v>490.8</v>
      </c>
      <c r="DO33" s="162">
        <f t="shared" si="29"/>
        <v>37.1</v>
      </c>
      <c r="DP33" s="162">
        <f>DP34+DP35+DP36+DP37+DP38+DP39+DP40+DP41+DP42+DP43+DP44+DP45</f>
        <v>0</v>
      </c>
      <c r="DQ33" s="162">
        <f>DQ34+DQ35+DQ36+DQ37+DQ38+DQ39+DQ40+DQ41+DQ42+DQ43+DQ44+DQ45</f>
        <v>0</v>
      </c>
      <c r="DR33" s="162">
        <f>DR34+DR35+DR36+DR37+DR38+DR39+DR40+DR41+DR42+DR43+DR44+DR45</f>
        <v>0</v>
      </c>
      <c r="DS33" s="162">
        <f>DS34+DS35+DS36+DS37+DS38+DS39+DS40+DS41+DS42+DS43+DS44+DS45</f>
        <v>37.1</v>
      </c>
    </row>
    <row r="34" spans="1:123">
      <c r="A34" s="1233"/>
      <c r="B34" s="1239"/>
      <c r="C34" s="1064"/>
      <c r="D34" s="1064"/>
      <c r="E34" s="1070"/>
      <c r="F34" s="59"/>
      <c r="G34" s="59"/>
      <c r="H34" s="59"/>
      <c r="I34" s="59"/>
      <c r="J34" s="59"/>
      <c r="K34" s="59"/>
      <c r="L34" s="59"/>
      <c r="M34" s="1230"/>
      <c r="N34" s="60"/>
      <c r="O34" s="67"/>
      <c r="P34" s="59"/>
      <c r="Q34" s="59"/>
      <c r="R34" s="59"/>
      <c r="S34" s="59"/>
      <c r="T34" s="59"/>
      <c r="U34" s="59"/>
      <c r="V34" s="59"/>
      <c r="W34" s="1061"/>
      <c r="X34" s="1064"/>
      <c r="Y34" s="1064"/>
      <c r="Z34" s="1260"/>
      <c r="AA34" s="1309"/>
      <c r="AB34" s="1309"/>
      <c r="AC34" s="18"/>
      <c r="AD34" s="18" t="s">
        <v>156</v>
      </c>
      <c r="AE34" s="18" t="s">
        <v>202</v>
      </c>
      <c r="AF34" s="18" t="s">
        <v>399</v>
      </c>
      <c r="AG34" s="162">
        <f t="shared" si="30"/>
        <v>0</v>
      </c>
      <c r="AH34" s="162"/>
      <c r="AI34" s="162"/>
      <c r="AJ34" s="162"/>
      <c r="AK34" s="162"/>
      <c r="AL34" s="162"/>
      <c r="AM34" s="162"/>
      <c r="AN34" s="162"/>
      <c r="AO34" s="162"/>
      <c r="AP34" s="162"/>
      <c r="AQ34" s="161">
        <f t="shared" si="18"/>
        <v>488.9</v>
      </c>
      <c r="AR34" s="161"/>
      <c r="AS34" s="161"/>
      <c r="AT34" s="161"/>
      <c r="AU34" s="161">
        <v>488.9</v>
      </c>
      <c r="AV34" s="162">
        <f t="shared" si="19"/>
        <v>37.1</v>
      </c>
      <c r="AW34" s="162"/>
      <c r="AX34" s="162"/>
      <c r="AY34" s="162"/>
      <c r="AZ34" s="162">
        <v>37.1</v>
      </c>
      <c r="BA34" s="161">
        <f t="shared" si="20"/>
        <v>10.4</v>
      </c>
      <c r="BB34" s="161"/>
      <c r="BC34" s="161"/>
      <c r="BD34" s="161"/>
      <c r="BE34" s="161">
        <v>10.4</v>
      </c>
      <c r="BF34" s="161">
        <f t="shared" si="21"/>
        <v>10.4</v>
      </c>
      <c r="BG34" s="161"/>
      <c r="BH34" s="161"/>
      <c r="BI34" s="161"/>
      <c r="BJ34" s="161">
        <v>10.4</v>
      </c>
      <c r="BK34" s="161"/>
      <c r="BL34" s="162">
        <f t="shared" si="31"/>
        <v>0</v>
      </c>
      <c r="BM34" s="162"/>
      <c r="BN34" s="162"/>
      <c r="BO34" s="162"/>
      <c r="BP34" s="162"/>
      <c r="BQ34" s="162"/>
      <c r="BR34" s="162"/>
      <c r="BS34" s="162"/>
      <c r="BT34" s="162"/>
      <c r="BU34" s="162"/>
      <c r="BV34" s="161">
        <f t="shared" si="32"/>
        <v>471</v>
      </c>
      <c r="BW34" s="161"/>
      <c r="BX34" s="161"/>
      <c r="BY34" s="161"/>
      <c r="BZ34" s="161">
        <v>471</v>
      </c>
      <c r="CA34" s="162">
        <f t="shared" si="23"/>
        <v>37.1</v>
      </c>
      <c r="CB34" s="162"/>
      <c r="CC34" s="162"/>
      <c r="CD34" s="162"/>
      <c r="CE34" s="162">
        <v>37.1</v>
      </c>
      <c r="CF34" s="161">
        <f t="shared" si="24"/>
        <v>10.4</v>
      </c>
      <c r="CG34" s="161"/>
      <c r="CH34" s="161"/>
      <c r="CI34" s="161"/>
      <c r="CJ34" s="161">
        <v>10.4</v>
      </c>
      <c r="CK34" s="161">
        <f t="shared" si="25"/>
        <v>10.4</v>
      </c>
      <c r="CL34" s="161"/>
      <c r="CM34" s="161"/>
      <c r="CN34" s="161"/>
      <c r="CO34" s="161">
        <v>10.4</v>
      </c>
      <c r="CP34" s="162"/>
      <c r="CQ34" s="162"/>
      <c r="CR34" s="162"/>
      <c r="CS34" s="162"/>
      <c r="CT34" s="162"/>
      <c r="CU34" s="161">
        <f t="shared" si="33"/>
        <v>488.9</v>
      </c>
      <c r="CV34" s="161"/>
      <c r="CW34" s="161"/>
      <c r="CX34" s="161"/>
      <c r="CY34" s="161">
        <v>488.9</v>
      </c>
      <c r="CZ34" s="162">
        <f t="shared" si="27"/>
        <v>37.1</v>
      </c>
      <c r="DA34" s="162"/>
      <c r="DB34" s="162"/>
      <c r="DC34" s="162"/>
      <c r="DD34" s="162">
        <v>37.1</v>
      </c>
      <c r="DE34" s="162"/>
      <c r="DF34" s="162"/>
      <c r="DG34" s="162"/>
      <c r="DH34" s="162"/>
      <c r="DI34" s="162"/>
      <c r="DJ34" s="161">
        <f t="shared" si="28"/>
        <v>471</v>
      </c>
      <c r="DK34" s="161"/>
      <c r="DL34" s="161"/>
      <c r="DM34" s="161"/>
      <c r="DN34" s="161">
        <v>471</v>
      </c>
      <c r="DO34" s="162">
        <f t="shared" si="29"/>
        <v>37.1</v>
      </c>
      <c r="DP34" s="162"/>
      <c r="DQ34" s="162"/>
      <c r="DR34" s="162"/>
      <c r="DS34" s="162">
        <v>37.1</v>
      </c>
    </row>
    <row r="35" spans="1:123">
      <c r="A35" s="1233"/>
      <c r="B35" s="1239"/>
      <c r="C35" s="1064"/>
      <c r="D35" s="1064"/>
      <c r="E35" s="1070"/>
      <c r="F35" s="59"/>
      <c r="G35" s="59"/>
      <c r="H35" s="59"/>
      <c r="I35" s="59"/>
      <c r="J35" s="59"/>
      <c r="K35" s="59"/>
      <c r="L35" s="59"/>
      <c r="M35" s="1230"/>
      <c r="N35" s="60"/>
      <c r="O35" s="67"/>
      <c r="P35" s="59"/>
      <c r="Q35" s="59"/>
      <c r="R35" s="59"/>
      <c r="S35" s="59"/>
      <c r="T35" s="59"/>
      <c r="U35" s="59"/>
      <c r="V35" s="59"/>
      <c r="W35" s="1061"/>
      <c r="X35" s="1064"/>
      <c r="Y35" s="1064"/>
      <c r="Z35" s="1260"/>
      <c r="AA35" s="1309"/>
      <c r="AB35" s="1309"/>
      <c r="AC35" s="18"/>
      <c r="AD35" s="1" t="s">
        <v>156</v>
      </c>
      <c r="AE35" s="12" t="s">
        <v>106</v>
      </c>
      <c r="AF35" s="12" t="s">
        <v>399</v>
      </c>
      <c r="AG35" s="162">
        <f t="shared" si="30"/>
        <v>0</v>
      </c>
      <c r="AH35" s="162"/>
      <c r="AI35" s="162"/>
      <c r="AJ35" s="162"/>
      <c r="AK35" s="162"/>
      <c r="AL35" s="162"/>
      <c r="AM35" s="162"/>
      <c r="AN35" s="162"/>
      <c r="AO35" s="162"/>
      <c r="AP35" s="162"/>
      <c r="AQ35" s="161">
        <f t="shared" si="18"/>
        <v>9.5</v>
      </c>
      <c r="AR35" s="161"/>
      <c r="AS35" s="161"/>
      <c r="AT35" s="161"/>
      <c r="AU35" s="161">
        <v>9.5</v>
      </c>
      <c r="AV35" s="162">
        <f t="shared" si="19"/>
        <v>0</v>
      </c>
      <c r="AW35" s="162"/>
      <c r="AX35" s="162"/>
      <c r="AY35" s="162"/>
      <c r="AZ35" s="162"/>
      <c r="BA35" s="161">
        <f t="shared" si="20"/>
        <v>0</v>
      </c>
      <c r="BB35" s="161"/>
      <c r="BC35" s="161"/>
      <c r="BD35" s="161"/>
      <c r="BE35" s="161"/>
      <c r="BF35" s="161">
        <f t="shared" si="21"/>
        <v>0</v>
      </c>
      <c r="BG35" s="161"/>
      <c r="BH35" s="161"/>
      <c r="BI35" s="161"/>
      <c r="BJ35" s="161"/>
      <c r="BK35" s="161"/>
      <c r="BL35" s="162">
        <f t="shared" si="31"/>
        <v>0</v>
      </c>
      <c r="BM35" s="162"/>
      <c r="BN35" s="162"/>
      <c r="BO35" s="162"/>
      <c r="BP35" s="162"/>
      <c r="BQ35" s="162"/>
      <c r="BR35" s="162"/>
      <c r="BS35" s="162"/>
      <c r="BT35" s="162"/>
      <c r="BU35" s="162"/>
      <c r="BV35" s="161">
        <f t="shared" si="32"/>
        <v>9.5</v>
      </c>
      <c r="BW35" s="161"/>
      <c r="BX35" s="161"/>
      <c r="BY35" s="161"/>
      <c r="BZ35" s="161">
        <v>9.5</v>
      </c>
      <c r="CA35" s="162">
        <f t="shared" si="23"/>
        <v>0</v>
      </c>
      <c r="CB35" s="162"/>
      <c r="CC35" s="162"/>
      <c r="CD35" s="162"/>
      <c r="CE35" s="162"/>
      <c r="CF35" s="161">
        <f t="shared" si="24"/>
        <v>0</v>
      </c>
      <c r="CG35" s="161"/>
      <c r="CH35" s="161"/>
      <c r="CI35" s="161"/>
      <c r="CJ35" s="161"/>
      <c r="CK35" s="161">
        <f t="shared" si="25"/>
        <v>0</v>
      </c>
      <c r="CL35" s="161"/>
      <c r="CM35" s="161"/>
      <c r="CN35" s="161"/>
      <c r="CO35" s="161"/>
      <c r="CP35" s="162"/>
      <c r="CQ35" s="162"/>
      <c r="CR35" s="162"/>
      <c r="CS35" s="162"/>
      <c r="CT35" s="162"/>
      <c r="CU35" s="161">
        <f t="shared" si="33"/>
        <v>9.5</v>
      </c>
      <c r="CV35" s="161"/>
      <c r="CW35" s="161"/>
      <c r="CX35" s="161"/>
      <c r="CY35" s="161">
        <v>9.5</v>
      </c>
      <c r="CZ35" s="162">
        <f t="shared" si="27"/>
        <v>0</v>
      </c>
      <c r="DA35" s="162"/>
      <c r="DB35" s="162"/>
      <c r="DC35" s="162"/>
      <c r="DD35" s="162"/>
      <c r="DE35" s="162"/>
      <c r="DF35" s="162"/>
      <c r="DG35" s="162"/>
      <c r="DH35" s="162"/>
      <c r="DI35" s="162"/>
      <c r="DJ35" s="161">
        <f t="shared" si="28"/>
        <v>9.5</v>
      </c>
      <c r="DK35" s="161"/>
      <c r="DL35" s="161"/>
      <c r="DM35" s="161"/>
      <c r="DN35" s="161">
        <v>9.5</v>
      </c>
      <c r="DO35" s="162">
        <f t="shared" si="29"/>
        <v>0</v>
      </c>
      <c r="DP35" s="162"/>
      <c r="DQ35" s="162"/>
      <c r="DR35" s="162"/>
      <c r="DS35" s="162"/>
    </row>
    <row r="36" spans="1:123">
      <c r="A36" s="1233"/>
      <c r="B36" s="1239"/>
      <c r="C36" s="1064"/>
      <c r="D36" s="1064"/>
      <c r="E36" s="1070"/>
      <c r="F36" s="59"/>
      <c r="G36" s="59"/>
      <c r="H36" s="59"/>
      <c r="I36" s="59"/>
      <c r="J36" s="59"/>
      <c r="K36" s="59"/>
      <c r="L36" s="59"/>
      <c r="M36" s="1230"/>
      <c r="N36" s="60"/>
      <c r="O36" s="67"/>
      <c r="P36" s="59"/>
      <c r="Q36" s="59"/>
      <c r="R36" s="59"/>
      <c r="S36" s="59"/>
      <c r="T36" s="59"/>
      <c r="U36" s="59"/>
      <c r="V36" s="59"/>
      <c r="W36" s="1061"/>
      <c r="X36" s="1064"/>
      <c r="Y36" s="1064"/>
      <c r="Z36" s="1260"/>
      <c r="AA36" s="1309"/>
      <c r="AB36" s="1309"/>
      <c r="AC36" s="18"/>
      <c r="AD36" s="18" t="s">
        <v>156</v>
      </c>
      <c r="AE36" s="18" t="s">
        <v>433</v>
      </c>
      <c r="AF36" s="18" t="s">
        <v>399</v>
      </c>
      <c r="AG36" s="162">
        <f t="shared" si="30"/>
        <v>0</v>
      </c>
      <c r="AH36" s="162"/>
      <c r="AI36" s="162"/>
      <c r="AJ36" s="162"/>
      <c r="AK36" s="162"/>
      <c r="AL36" s="162"/>
      <c r="AM36" s="162"/>
      <c r="AN36" s="162"/>
      <c r="AO36" s="162"/>
      <c r="AP36" s="162"/>
      <c r="AQ36" s="161">
        <f t="shared" si="18"/>
        <v>0</v>
      </c>
      <c r="AR36" s="161"/>
      <c r="AS36" s="161"/>
      <c r="AT36" s="161"/>
      <c r="AU36" s="161"/>
      <c r="AV36" s="162">
        <f t="shared" si="19"/>
        <v>0</v>
      </c>
      <c r="AW36" s="162"/>
      <c r="AX36" s="162"/>
      <c r="AY36" s="162"/>
      <c r="AZ36" s="162"/>
      <c r="BA36" s="161">
        <f t="shared" si="20"/>
        <v>0</v>
      </c>
      <c r="BB36" s="161"/>
      <c r="BC36" s="161"/>
      <c r="BD36" s="161"/>
      <c r="BE36" s="161"/>
      <c r="BF36" s="161">
        <f t="shared" si="21"/>
        <v>0</v>
      </c>
      <c r="BG36" s="161"/>
      <c r="BH36" s="161"/>
      <c r="BI36" s="161"/>
      <c r="BJ36" s="161"/>
      <c r="BK36" s="161"/>
      <c r="BL36" s="162">
        <f t="shared" si="31"/>
        <v>0</v>
      </c>
      <c r="BM36" s="162"/>
      <c r="BN36" s="162"/>
      <c r="BO36" s="162"/>
      <c r="BP36" s="162"/>
      <c r="BQ36" s="162"/>
      <c r="BR36" s="162"/>
      <c r="BS36" s="162"/>
      <c r="BT36" s="162"/>
      <c r="BU36" s="162"/>
      <c r="BV36" s="161">
        <f t="shared" si="32"/>
        <v>0</v>
      </c>
      <c r="BW36" s="161"/>
      <c r="BX36" s="161"/>
      <c r="BY36" s="161"/>
      <c r="BZ36" s="161"/>
      <c r="CA36" s="162">
        <f t="shared" si="23"/>
        <v>0</v>
      </c>
      <c r="CB36" s="162"/>
      <c r="CC36" s="162"/>
      <c r="CD36" s="162"/>
      <c r="CE36" s="162"/>
      <c r="CF36" s="161">
        <f t="shared" si="24"/>
        <v>0</v>
      </c>
      <c r="CG36" s="161"/>
      <c r="CH36" s="161"/>
      <c r="CI36" s="161"/>
      <c r="CJ36" s="161"/>
      <c r="CK36" s="161">
        <f t="shared" si="25"/>
        <v>0</v>
      </c>
      <c r="CL36" s="161"/>
      <c r="CM36" s="161"/>
      <c r="CN36" s="161"/>
      <c r="CO36" s="161"/>
      <c r="CP36" s="162"/>
      <c r="CQ36" s="162"/>
      <c r="CR36" s="162"/>
      <c r="CS36" s="162"/>
      <c r="CT36" s="162"/>
      <c r="CU36" s="161">
        <f t="shared" si="33"/>
        <v>0</v>
      </c>
      <c r="CV36" s="161"/>
      <c r="CW36" s="161"/>
      <c r="CX36" s="161"/>
      <c r="CY36" s="161"/>
      <c r="CZ36" s="162">
        <f t="shared" si="27"/>
        <v>0</v>
      </c>
      <c r="DA36" s="162"/>
      <c r="DB36" s="162"/>
      <c r="DC36" s="162"/>
      <c r="DD36" s="162"/>
      <c r="DE36" s="162"/>
      <c r="DF36" s="162"/>
      <c r="DG36" s="162"/>
      <c r="DH36" s="162"/>
      <c r="DI36" s="162"/>
      <c r="DJ36" s="161">
        <f t="shared" si="28"/>
        <v>0</v>
      </c>
      <c r="DK36" s="161"/>
      <c r="DL36" s="161"/>
      <c r="DM36" s="161"/>
      <c r="DN36" s="161"/>
      <c r="DO36" s="162">
        <f t="shared" si="29"/>
        <v>0</v>
      </c>
      <c r="DP36" s="162"/>
      <c r="DQ36" s="162"/>
      <c r="DR36" s="162"/>
      <c r="DS36" s="162"/>
    </row>
    <row r="37" spans="1:123">
      <c r="A37" s="1233"/>
      <c r="B37" s="1239"/>
      <c r="C37" s="1064"/>
      <c r="D37" s="1064"/>
      <c r="E37" s="1070"/>
      <c r="F37" s="59"/>
      <c r="G37" s="59"/>
      <c r="H37" s="59"/>
      <c r="I37" s="59"/>
      <c r="J37" s="59"/>
      <c r="K37" s="59"/>
      <c r="L37" s="59"/>
      <c r="M37" s="1230"/>
      <c r="N37" s="60"/>
      <c r="O37" s="67"/>
      <c r="P37" s="59"/>
      <c r="Q37" s="59"/>
      <c r="R37" s="59"/>
      <c r="S37" s="59"/>
      <c r="T37" s="59"/>
      <c r="U37" s="59"/>
      <c r="V37" s="59"/>
      <c r="W37" s="1061"/>
      <c r="X37" s="1064"/>
      <c r="Y37" s="1064"/>
      <c r="Z37" s="1260"/>
      <c r="AA37" s="1309"/>
      <c r="AB37" s="1309"/>
      <c r="AC37" s="18"/>
      <c r="AD37" s="18" t="s">
        <v>156</v>
      </c>
      <c r="AE37" s="18" t="s">
        <v>404</v>
      </c>
      <c r="AF37" s="18">
        <v>244</v>
      </c>
      <c r="AG37" s="162">
        <f t="shared" si="30"/>
        <v>506.3</v>
      </c>
      <c r="AH37" s="162">
        <f t="shared" si="30"/>
        <v>492.8</v>
      </c>
      <c r="AI37" s="162"/>
      <c r="AJ37" s="162"/>
      <c r="AK37" s="162"/>
      <c r="AL37" s="162"/>
      <c r="AM37" s="162"/>
      <c r="AN37" s="162"/>
      <c r="AO37" s="162">
        <v>506.3</v>
      </c>
      <c r="AP37" s="162">
        <v>492.8</v>
      </c>
      <c r="AQ37" s="161">
        <f t="shared" si="18"/>
        <v>0</v>
      </c>
      <c r="AR37" s="161"/>
      <c r="AS37" s="161"/>
      <c r="AT37" s="161"/>
      <c r="AU37" s="161"/>
      <c r="AV37" s="162">
        <f t="shared" si="19"/>
        <v>0</v>
      </c>
      <c r="AW37" s="162"/>
      <c r="AX37" s="162"/>
      <c r="AY37" s="162"/>
      <c r="AZ37" s="162"/>
      <c r="BA37" s="161">
        <f t="shared" si="20"/>
        <v>0</v>
      </c>
      <c r="BB37" s="161"/>
      <c r="BC37" s="161"/>
      <c r="BD37" s="161"/>
      <c r="BE37" s="161"/>
      <c r="BF37" s="161">
        <f t="shared" si="21"/>
        <v>0</v>
      </c>
      <c r="BG37" s="161"/>
      <c r="BH37" s="161"/>
      <c r="BI37" s="161"/>
      <c r="BJ37" s="161"/>
      <c r="BK37" s="161"/>
      <c r="BL37" s="162">
        <f t="shared" si="31"/>
        <v>464.1</v>
      </c>
      <c r="BM37" s="162">
        <f>BO37+BQ37+BS37+BU37</f>
        <v>462.8</v>
      </c>
      <c r="BN37" s="162"/>
      <c r="BO37" s="162"/>
      <c r="BP37" s="162"/>
      <c r="BQ37" s="162"/>
      <c r="BR37" s="162"/>
      <c r="BS37" s="162"/>
      <c r="BT37" s="162">
        <v>464.1</v>
      </c>
      <c r="BU37" s="162">
        <v>462.8</v>
      </c>
      <c r="BV37" s="161">
        <f t="shared" si="32"/>
        <v>0</v>
      </c>
      <c r="BW37" s="161"/>
      <c r="BX37" s="161"/>
      <c r="BY37" s="161"/>
      <c r="BZ37" s="161"/>
      <c r="CA37" s="162">
        <f t="shared" si="23"/>
        <v>0</v>
      </c>
      <c r="CB37" s="162"/>
      <c r="CC37" s="162"/>
      <c r="CD37" s="162"/>
      <c r="CE37" s="162"/>
      <c r="CF37" s="161">
        <f t="shared" si="24"/>
        <v>0</v>
      </c>
      <c r="CG37" s="161"/>
      <c r="CH37" s="161"/>
      <c r="CI37" s="161"/>
      <c r="CJ37" s="161"/>
      <c r="CK37" s="161">
        <f t="shared" si="25"/>
        <v>0</v>
      </c>
      <c r="CL37" s="161"/>
      <c r="CM37" s="161"/>
      <c r="CN37" s="161"/>
      <c r="CO37" s="161"/>
      <c r="CP37" s="162">
        <f>CQ37+CR37+CS37+CT37</f>
        <v>492.8</v>
      </c>
      <c r="CQ37" s="162"/>
      <c r="CR37" s="162"/>
      <c r="CS37" s="162"/>
      <c r="CT37" s="162">
        <v>492.8</v>
      </c>
      <c r="CU37" s="161">
        <f t="shared" si="33"/>
        <v>0</v>
      </c>
      <c r="CV37" s="161"/>
      <c r="CW37" s="161"/>
      <c r="CX37" s="161"/>
      <c r="CY37" s="161"/>
      <c r="CZ37" s="162">
        <f t="shared" si="27"/>
        <v>0</v>
      </c>
      <c r="DA37" s="162"/>
      <c r="DB37" s="162"/>
      <c r="DC37" s="162"/>
      <c r="DD37" s="162"/>
      <c r="DE37" s="162">
        <f>DF37+DG37+DH37+DI37</f>
        <v>462.8</v>
      </c>
      <c r="DF37" s="162"/>
      <c r="DG37" s="162"/>
      <c r="DH37" s="162"/>
      <c r="DI37" s="162">
        <v>462.8</v>
      </c>
      <c r="DJ37" s="161">
        <f t="shared" si="28"/>
        <v>0</v>
      </c>
      <c r="DK37" s="161"/>
      <c r="DL37" s="161"/>
      <c r="DM37" s="161"/>
      <c r="DN37" s="161"/>
      <c r="DO37" s="162">
        <f t="shared" si="29"/>
        <v>0</v>
      </c>
      <c r="DP37" s="162"/>
      <c r="DQ37" s="162"/>
      <c r="DR37" s="162"/>
      <c r="DS37" s="162"/>
    </row>
    <row r="38" spans="1:123">
      <c r="A38" s="1233"/>
      <c r="B38" s="1239"/>
      <c r="C38" s="1064"/>
      <c r="D38" s="1064"/>
      <c r="E38" s="1070"/>
      <c r="F38" s="59"/>
      <c r="G38" s="59"/>
      <c r="H38" s="59"/>
      <c r="I38" s="59"/>
      <c r="J38" s="59"/>
      <c r="K38" s="59"/>
      <c r="L38" s="59"/>
      <c r="M38" s="1230"/>
      <c r="N38" s="60"/>
      <c r="O38" s="67"/>
      <c r="P38" s="59"/>
      <c r="Q38" s="59"/>
      <c r="R38" s="59"/>
      <c r="S38" s="59"/>
      <c r="T38" s="59"/>
      <c r="U38" s="59"/>
      <c r="V38" s="59"/>
      <c r="W38" s="1061"/>
      <c r="X38" s="1064"/>
      <c r="Y38" s="1064"/>
      <c r="Z38" s="1260"/>
      <c r="AA38" s="1309"/>
      <c r="AB38" s="1309"/>
      <c r="AC38" s="18"/>
      <c r="AD38" s="18" t="s">
        <v>156</v>
      </c>
      <c r="AE38" s="18" t="s">
        <v>328</v>
      </c>
      <c r="AF38" s="18" t="s">
        <v>399</v>
      </c>
      <c r="AG38" s="162">
        <f>AI38+AK38+AM38+AO38</f>
        <v>0</v>
      </c>
      <c r="AH38" s="162"/>
      <c r="AI38" s="162"/>
      <c r="AJ38" s="162"/>
      <c r="AK38" s="162"/>
      <c r="AL38" s="162"/>
      <c r="AM38" s="162"/>
      <c r="AN38" s="162"/>
      <c r="AO38" s="162"/>
      <c r="AP38" s="162"/>
      <c r="AQ38" s="161">
        <f>AR38+AS38+AT38+AU38</f>
        <v>342.8</v>
      </c>
      <c r="AR38" s="161">
        <v>322.2</v>
      </c>
      <c r="AS38" s="161">
        <v>10.3</v>
      </c>
      <c r="AT38" s="161"/>
      <c r="AU38" s="161">
        <v>10.3</v>
      </c>
      <c r="AV38" s="162">
        <f>AW38+AX38+AY38+AZ38</f>
        <v>0</v>
      </c>
      <c r="AW38" s="162"/>
      <c r="AX38" s="162"/>
      <c r="AY38" s="162"/>
      <c r="AZ38" s="162"/>
      <c r="BA38" s="161">
        <f>BB38+BC38+BD38+BE38</f>
        <v>0</v>
      </c>
      <c r="BB38" s="161"/>
      <c r="BC38" s="161"/>
      <c r="BD38" s="161"/>
      <c r="BE38" s="161"/>
      <c r="BF38" s="161">
        <f t="shared" ref="BF38:BF48" si="34">BG38+BH38+BI38+BJ38</f>
        <v>0</v>
      </c>
      <c r="BG38" s="161"/>
      <c r="BH38" s="161"/>
      <c r="BI38" s="161"/>
      <c r="BJ38" s="161"/>
      <c r="BK38" s="161"/>
      <c r="BL38" s="162">
        <f t="shared" ref="BL38:BL53" si="35">BN38+BP38+BR38+BT38</f>
        <v>0</v>
      </c>
      <c r="BM38" s="162"/>
      <c r="BN38" s="162"/>
      <c r="BO38" s="162"/>
      <c r="BP38" s="162"/>
      <c r="BQ38" s="162"/>
      <c r="BR38" s="162"/>
      <c r="BS38" s="162"/>
      <c r="BT38" s="162"/>
      <c r="BU38" s="162"/>
      <c r="BV38" s="161">
        <f t="shared" ref="BV38:BV45" si="36">BW38+BX38+BY38+BZ38</f>
        <v>342.8</v>
      </c>
      <c r="BW38" s="161">
        <v>322.2</v>
      </c>
      <c r="BX38" s="161">
        <v>10.3</v>
      </c>
      <c r="BY38" s="161"/>
      <c r="BZ38" s="161">
        <v>10.3</v>
      </c>
      <c r="CA38" s="162">
        <f t="shared" ref="CA38:CA48" si="37">CB38+CC38+CD38+CE38</f>
        <v>0</v>
      </c>
      <c r="CB38" s="162"/>
      <c r="CC38" s="162"/>
      <c r="CD38" s="162"/>
      <c r="CE38" s="162"/>
      <c r="CF38" s="161">
        <f t="shared" ref="CF38:CF48" si="38">CG38+CH38+CI38+CJ38</f>
        <v>0</v>
      </c>
      <c r="CG38" s="161"/>
      <c r="CH38" s="161"/>
      <c r="CI38" s="161"/>
      <c r="CJ38" s="161"/>
      <c r="CK38" s="161">
        <f t="shared" si="25"/>
        <v>0</v>
      </c>
      <c r="CL38" s="161"/>
      <c r="CM38" s="161"/>
      <c r="CN38" s="161"/>
      <c r="CO38" s="161"/>
      <c r="CP38" s="162"/>
      <c r="CQ38" s="162"/>
      <c r="CR38" s="162"/>
      <c r="CS38" s="162"/>
      <c r="CT38" s="162"/>
      <c r="CU38" s="161">
        <f t="shared" ref="CU38:CU45" si="39">CV38+CW38+CX38+CY38</f>
        <v>342.8</v>
      </c>
      <c r="CV38" s="161">
        <v>322.2</v>
      </c>
      <c r="CW38" s="161">
        <v>10.3</v>
      </c>
      <c r="CX38" s="161"/>
      <c r="CY38" s="161">
        <v>10.3</v>
      </c>
      <c r="CZ38" s="162">
        <f t="shared" ref="CZ38:CZ48" si="40">DA38+DB38+DC38+DD38</f>
        <v>0</v>
      </c>
      <c r="DA38" s="162"/>
      <c r="DB38" s="162"/>
      <c r="DC38" s="162"/>
      <c r="DD38" s="162"/>
      <c r="DE38" s="162"/>
      <c r="DF38" s="162"/>
      <c r="DG38" s="162"/>
      <c r="DH38" s="162"/>
      <c r="DI38" s="162"/>
      <c r="DJ38" s="161">
        <f t="shared" si="28"/>
        <v>342.8</v>
      </c>
      <c r="DK38" s="161">
        <v>322.2</v>
      </c>
      <c r="DL38" s="161">
        <v>10.3</v>
      </c>
      <c r="DM38" s="161"/>
      <c r="DN38" s="161">
        <v>10.3</v>
      </c>
      <c r="DO38" s="162">
        <f t="shared" si="29"/>
        <v>0</v>
      </c>
      <c r="DP38" s="162"/>
      <c r="DQ38" s="162"/>
      <c r="DR38" s="162"/>
      <c r="DS38" s="162"/>
    </row>
    <row r="39" spans="1:123" ht="15.75" customHeight="1">
      <c r="A39" s="1233"/>
      <c r="B39" s="1239"/>
      <c r="C39" s="1064"/>
      <c r="D39" s="1064"/>
      <c r="E39" s="1070"/>
      <c r="F39" s="59"/>
      <c r="G39" s="59"/>
      <c r="H39" s="59"/>
      <c r="I39" s="59"/>
      <c r="J39" s="59"/>
      <c r="K39" s="59"/>
      <c r="L39" s="59"/>
      <c r="M39" s="1230"/>
      <c r="N39" s="60"/>
      <c r="O39" s="67"/>
      <c r="P39" s="59"/>
      <c r="Q39" s="59"/>
      <c r="R39" s="59"/>
      <c r="S39" s="59"/>
      <c r="T39" s="59"/>
      <c r="U39" s="59"/>
      <c r="V39" s="59"/>
      <c r="W39" s="1061"/>
      <c r="X39" s="1064"/>
      <c r="Y39" s="1064"/>
      <c r="Z39" s="1260"/>
      <c r="AA39" s="1309"/>
      <c r="AB39" s="1309"/>
      <c r="AC39" s="18"/>
      <c r="AD39" s="18" t="s">
        <v>156</v>
      </c>
      <c r="AE39" s="18" t="s">
        <v>193</v>
      </c>
      <c r="AF39" s="18" t="s">
        <v>399</v>
      </c>
      <c r="AG39" s="162">
        <f t="shared" ref="AG39:AH111" si="41">AI39+AK39+AM39+AO39</f>
        <v>6.8</v>
      </c>
      <c r="AH39" s="162">
        <v>6.8</v>
      </c>
      <c r="AI39" s="162"/>
      <c r="AJ39" s="162"/>
      <c r="AK39" s="162"/>
      <c r="AL39" s="162"/>
      <c r="AM39" s="162"/>
      <c r="AN39" s="162"/>
      <c r="AO39" s="162">
        <v>6.8</v>
      </c>
      <c r="AP39" s="162">
        <v>6.8</v>
      </c>
      <c r="AQ39" s="161">
        <f t="shared" ref="AQ39:AQ111" si="42">AR39+AS39+AT39+AU39</f>
        <v>0</v>
      </c>
      <c r="AR39" s="161"/>
      <c r="AS39" s="161"/>
      <c r="AT39" s="161"/>
      <c r="AU39" s="161"/>
      <c r="AV39" s="162">
        <f t="shared" ref="AV39:AV111" si="43">AW39+AX39+AY39+AZ39</f>
        <v>0</v>
      </c>
      <c r="AW39" s="162"/>
      <c r="AX39" s="162"/>
      <c r="AY39" s="162"/>
      <c r="AZ39" s="162"/>
      <c r="BA39" s="161">
        <f t="shared" ref="BA39:BA111" si="44">BB39+BC39+BD39+BE39</f>
        <v>0</v>
      </c>
      <c r="BB39" s="161"/>
      <c r="BC39" s="161"/>
      <c r="BD39" s="161"/>
      <c r="BE39" s="161"/>
      <c r="BF39" s="161">
        <f t="shared" si="34"/>
        <v>0</v>
      </c>
      <c r="BG39" s="161"/>
      <c r="BH39" s="161"/>
      <c r="BI39" s="161"/>
      <c r="BJ39" s="161"/>
      <c r="BK39" s="161"/>
      <c r="BL39" s="162">
        <f t="shared" si="35"/>
        <v>6.8</v>
      </c>
      <c r="BM39" s="162">
        <v>6.8</v>
      </c>
      <c r="BN39" s="162"/>
      <c r="BO39" s="162"/>
      <c r="BP39" s="162"/>
      <c r="BQ39" s="162"/>
      <c r="BR39" s="162"/>
      <c r="BS39" s="162"/>
      <c r="BT39" s="162">
        <v>6.8</v>
      </c>
      <c r="BU39" s="162">
        <v>6.8</v>
      </c>
      <c r="BV39" s="161">
        <f t="shared" si="36"/>
        <v>0</v>
      </c>
      <c r="BW39" s="161"/>
      <c r="BX39" s="161"/>
      <c r="BY39" s="161"/>
      <c r="BZ39" s="161"/>
      <c r="CA39" s="162">
        <f t="shared" si="37"/>
        <v>0</v>
      </c>
      <c r="CB39" s="162"/>
      <c r="CC39" s="162"/>
      <c r="CD39" s="162"/>
      <c r="CE39" s="162"/>
      <c r="CF39" s="161">
        <f t="shared" si="38"/>
        <v>0</v>
      </c>
      <c r="CG39" s="161"/>
      <c r="CH39" s="161"/>
      <c r="CI39" s="161"/>
      <c r="CJ39" s="161"/>
      <c r="CK39" s="161">
        <f t="shared" si="25"/>
        <v>0</v>
      </c>
      <c r="CL39" s="161"/>
      <c r="CM39" s="161"/>
      <c r="CN39" s="161"/>
      <c r="CO39" s="161"/>
      <c r="CP39" s="162">
        <v>6.8</v>
      </c>
      <c r="CQ39" s="162"/>
      <c r="CR39" s="162"/>
      <c r="CS39" s="162"/>
      <c r="CT39" s="162">
        <v>6.8</v>
      </c>
      <c r="CU39" s="161">
        <f t="shared" si="39"/>
        <v>0</v>
      </c>
      <c r="CV39" s="161"/>
      <c r="CW39" s="161"/>
      <c r="CX39" s="161"/>
      <c r="CY39" s="161"/>
      <c r="CZ39" s="162">
        <f t="shared" si="40"/>
        <v>0</v>
      </c>
      <c r="DA39" s="162"/>
      <c r="DB39" s="162"/>
      <c r="DC39" s="162"/>
      <c r="DD39" s="162"/>
      <c r="DE39" s="162">
        <v>6.8</v>
      </c>
      <c r="DF39" s="162"/>
      <c r="DG39" s="162"/>
      <c r="DH39" s="162"/>
      <c r="DI39" s="162">
        <v>6.8</v>
      </c>
      <c r="DJ39" s="161">
        <f t="shared" si="28"/>
        <v>0</v>
      </c>
      <c r="DK39" s="161"/>
      <c r="DL39" s="161"/>
      <c r="DM39" s="161"/>
      <c r="DN39" s="161"/>
      <c r="DO39" s="162">
        <f t="shared" si="29"/>
        <v>0</v>
      </c>
      <c r="DP39" s="162"/>
      <c r="DQ39" s="162"/>
      <c r="DR39" s="162"/>
      <c r="DS39" s="162"/>
    </row>
    <row r="40" spans="1:123" ht="18.75" hidden="1" customHeight="1">
      <c r="A40" s="1233"/>
      <c r="B40" s="1239"/>
      <c r="C40" s="1064"/>
      <c r="D40" s="1064"/>
      <c r="E40" s="1070"/>
      <c r="F40" s="59"/>
      <c r="G40" s="59"/>
      <c r="H40" s="59"/>
      <c r="I40" s="59"/>
      <c r="J40" s="59"/>
      <c r="K40" s="59"/>
      <c r="L40" s="59"/>
      <c r="M40" s="1230"/>
      <c r="N40" s="60"/>
      <c r="O40" s="67"/>
      <c r="P40" s="59"/>
      <c r="Q40" s="59"/>
      <c r="R40" s="59"/>
      <c r="S40" s="59"/>
      <c r="T40" s="59"/>
      <c r="U40" s="59"/>
      <c r="V40" s="59"/>
      <c r="W40" s="1061"/>
      <c r="X40" s="1064"/>
      <c r="Y40" s="1064"/>
      <c r="Z40" s="1260"/>
      <c r="AA40" s="1309"/>
      <c r="AB40" s="1309"/>
      <c r="AC40" s="18"/>
      <c r="AD40" s="18" t="s">
        <v>156</v>
      </c>
      <c r="AE40" s="18" t="s">
        <v>420</v>
      </c>
      <c r="AF40" s="18" t="s">
        <v>402</v>
      </c>
      <c r="AG40" s="162">
        <f t="shared" si="41"/>
        <v>0</v>
      </c>
      <c r="AH40" s="162"/>
      <c r="AI40" s="162"/>
      <c r="AJ40" s="162"/>
      <c r="AK40" s="162"/>
      <c r="AL40" s="162"/>
      <c r="AM40" s="162"/>
      <c r="AN40" s="162"/>
      <c r="AO40" s="162"/>
      <c r="AP40" s="162"/>
      <c r="AQ40" s="161">
        <f t="shared" si="42"/>
        <v>0</v>
      </c>
      <c r="AR40" s="161"/>
      <c r="AS40" s="161"/>
      <c r="AT40" s="161"/>
      <c r="AU40" s="161"/>
      <c r="AV40" s="162">
        <f t="shared" si="43"/>
        <v>0</v>
      </c>
      <c r="AW40" s="162"/>
      <c r="AX40" s="162"/>
      <c r="AY40" s="162"/>
      <c r="AZ40" s="162"/>
      <c r="BA40" s="161">
        <f t="shared" si="44"/>
        <v>0</v>
      </c>
      <c r="BB40" s="161"/>
      <c r="BC40" s="161"/>
      <c r="BD40" s="161"/>
      <c r="BE40" s="161"/>
      <c r="BF40" s="161">
        <f t="shared" si="34"/>
        <v>0</v>
      </c>
      <c r="BG40" s="161"/>
      <c r="BH40" s="161"/>
      <c r="BI40" s="161"/>
      <c r="BJ40" s="161"/>
      <c r="BK40" s="161"/>
      <c r="BL40" s="162">
        <f t="shared" si="35"/>
        <v>0</v>
      </c>
      <c r="BM40" s="162"/>
      <c r="BN40" s="162"/>
      <c r="BO40" s="162"/>
      <c r="BP40" s="162"/>
      <c r="BQ40" s="162"/>
      <c r="BR40" s="162"/>
      <c r="BS40" s="162"/>
      <c r="BT40" s="162"/>
      <c r="BU40" s="162"/>
      <c r="BV40" s="161">
        <f t="shared" si="36"/>
        <v>0</v>
      </c>
      <c r="BW40" s="161"/>
      <c r="BX40" s="161"/>
      <c r="BY40" s="161"/>
      <c r="BZ40" s="161"/>
      <c r="CA40" s="162">
        <f t="shared" si="37"/>
        <v>0</v>
      </c>
      <c r="CB40" s="162"/>
      <c r="CC40" s="162"/>
      <c r="CD40" s="162"/>
      <c r="CE40" s="162"/>
      <c r="CF40" s="161">
        <f t="shared" si="38"/>
        <v>0</v>
      </c>
      <c r="CG40" s="161"/>
      <c r="CH40" s="161"/>
      <c r="CI40" s="161"/>
      <c r="CJ40" s="161"/>
      <c r="CK40" s="161">
        <f t="shared" si="25"/>
        <v>0</v>
      </c>
      <c r="CL40" s="161"/>
      <c r="CM40" s="161"/>
      <c r="CN40" s="161"/>
      <c r="CO40" s="161"/>
      <c r="CP40" s="162"/>
      <c r="CQ40" s="162"/>
      <c r="CR40" s="162"/>
      <c r="CS40" s="162"/>
      <c r="CT40" s="162"/>
      <c r="CU40" s="161">
        <f t="shared" si="39"/>
        <v>0</v>
      </c>
      <c r="CV40" s="161"/>
      <c r="CW40" s="161"/>
      <c r="CX40" s="161"/>
      <c r="CY40" s="161"/>
      <c r="CZ40" s="162">
        <f t="shared" si="40"/>
        <v>0</v>
      </c>
      <c r="DA40" s="162"/>
      <c r="DB40" s="162"/>
      <c r="DC40" s="162"/>
      <c r="DD40" s="162"/>
      <c r="DE40" s="162"/>
      <c r="DF40" s="162"/>
      <c r="DG40" s="162"/>
      <c r="DH40" s="162"/>
      <c r="DI40" s="162"/>
      <c r="DJ40" s="161">
        <f t="shared" si="28"/>
        <v>0</v>
      </c>
      <c r="DK40" s="161"/>
      <c r="DL40" s="161"/>
      <c r="DM40" s="161"/>
      <c r="DN40" s="161"/>
      <c r="DO40" s="162">
        <f t="shared" si="29"/>
        <v>0</v>
      </c>
      <c r="DP40" s="162"/>
      <c r="DQ40" s="162"/>
      <c r="DR40" s="162"/>
      <c r="DS40" s="162"/>
    </row>
    <row r="41" spans="1:123" ht="15" hidden="1" customHeight="1">
      <c r="A41" s="1233"/>
      <c r="B41" s="1239"/>
      <c r="C41" s="1064"/>
      <c r="D41" s="1064"/>
      <c r="E41" s="1070"/>
      <c r="F41" s="59"/>
      <c r="G41" s="59"/>
      <c r="H41" s="59"/>
      <c r="I41" s="59"/>
      <c r="J41" s="59"/>
      <c r="K41" s="59"/>
      <c r="L41" s="59"/>
      <c r="M41" s="1230"/>
      <c r="N41" s="60"/>
      <c r="O41" s="67"/>
      <c r="P41" s="59"/>
      <c r="Q41" s="59"/>
      <c r="R41" s="59"/>
      <c r="S41" s="59"/>
      <c r="T41" s="59"/>
      <c r="U41" s="59"/>
      <c r="V41" s="59"/>
      <c r="W41" s="1061"/>
      <c r="X41" s="1064"/>
      <c r="Y41" s="1064"/>
      <c r="Z41" s="1260"/>
      <c r="AA41" s="1309"/>
      <c r="AB41" s="1309"/>
      <c r="AC41" s="18"/>
      <c r="AD41" s="18" t="s">
        <v>156</v>
      </c>
      <c r="AE41" s="18" t="s">
        <v>441</v>
      </c>
      <c r="AF41" s="18" t="s">
        <v>401</v>
      </c>
      <c r="AG41" s="162">
        <f t="shared" si="41"/>
        <v>0</v>
      </c>
      <c r="AH41" s="162"/>
      <c r="AI41" s="162"/>
      <c r="AJ41" s="162"/>
      <c r="AK41" s="162"/>
      <c r="AL41" s="162"/>
      <c r="AM41" s="162"/>
      <c r="AN41" s="162"/>
      <c r="AO41" s="162"/>
      <c r="AP41" s="162"/>
      <c r="AQ41" s="161">
        <f t="shared" si="42"/>
        <v>0</v>
      </c>
      <c r="AR41" s="161"/>
      <c r="AS41" s="161"/>
      <c r="AT41" s="161"/>
      <c r="AU41" s="161"/>
      <c r="AV41" s="162">
        <f t="shared" si="43"/>
        <v>0</v>
      </c>
      <c r="AW41" s="162"/>
      <c r="AX41" s="162"/>
      <c r="AY41" s="162"/>
      <c r="AZ41" s="162"/>
      <c r="BA41" s="161">
        <f t="shared" si="44"/>
        <v>0</v>
      </c>
      <c r="BB41" s="161"/>
      <c r="BC41" s="161"/>
      <c r="BD41" s="161"/>
      <c r="BE41" s="161"/>
      <c r="BF41" s="161">
        <f t="shared" si="34"/>
        <v>0</v>
      </c>
      <c r="BG41" s="161"/>
      <c r="BH41" s="161"/>
      <c r="BI41" s="161"/>
      <c r="BJ41" s="161"/>
      <c r="BK41" s="161"/>
      <c r="BL41" s="162">
        <f t="shared" si="35"/>
        <v>0</v>
      </c>
      <c r="BM41" s="162"/>
      <c r="BN41" s="162"/>
      <c r="BO41" s="162"/>
      <c r="BP41" s="162"/>
      <c r="BQ41" s="162"/>
      <c r="BR41" s="162"/>
      <c r="BS41" s="162"/>
      <c r="BT41" s="162"/>
      <c r="BU41" s="162"/>
      <c r="BV41" s="161">
        <f t="shared" si="36"/>
        <v>0</v>
      </c>
      <c r="BW41" s="161"/>
      <c r="BX41" s="161"/>
      <c r="BY41" s="161"/>
      <c r="BZ41" s="161"/>
      <c r="CA41" s="162">
        <f t="shared" si="37"/>
        <v>0</v>
      </c>
      <c r="CB41" s="162"/>
      <c r="CC41" s="162"/>
      <c r="CD41" s="162"/>
      <c r="CE41" s="162"/>
      <c r="CF41" s="161">
        <f t="shared" si="38"/>
        <v>0</v>
      </c>
      <c r="CG41" s="161"/>
      <c r="CH41" s="161"/>
      <c r="CI41" s="161"/>
      <c r="CJ41" s="161"/>
      <c r="CK41" s="161">
        <f t="shared" si="25"/>
        <v>0</v>
      </c>
      <c r="CL41" s="161"/>
      <c r="CM41" s="161"/>
      <c r="CN41" s="161"/>
      <c r="CO41" s="161"/>
      <c r="CP41" s="162"/>
      <c r="CQ41" s="162"/>
      <c r="CR41" s="162"/>
      <c r="CS41" s="162"/>
      <c r="CT41" s="162"/>
      <c r="CU41" s="161">
        <f t="shared" si="39"/>
        <v>0</v>
      </c>
      <c r="CV41" s="161"/>
      <c r="CW41" s="161"/>
      <c r="CX41" s="161"/>
      <c r="CY41" s="161"/>
      <c r="CZ41" s="162">
        <f t="shared" si="40"/>
        <v>0</v>
      </c>
      <c r="DA41" s="162"/>
      <c r="DB41" s="162"/>
      <c r="DC41" s="162"/>
      <c r="DD41" s="162"/>
      <c r="DE41" s="162"/>
      <c r="DF41" s="162"/>
      <c r="DG41" s="162"/>
      <c r="DH41" s="162"/>
      <c r="DI41" s="162"/>
      <c r="DJ41" s="161">
        <f t="shared" si="28"/>
        <v>0</v>
      </c>
      <c r="DK41" s="161"/>
      <c r="DL41" s="161"/>
      <c r="DM41" s="161"/>
      <c r="DN41" s="161"/>
      <c r="DO41" s="162">
        <f t="shared" si="29"/>
        <v>0</v>
      </c>
      <c r="DP41" s="162"/>
      <c r="DQ41" s="162"/>
      <c r="DR41" s="162"/>
      <c r="DS41" s="162"/>
    </row>
    <row r="42" spans="1:123" ht="17.25" hidden="1" customHeight="1">
      <c r="A42" s="1233"/>
      <c r="B42" s="1239"/>
      <c r="C42" s="1064"/>
      <c r="D42" s="1064"/>
      <c r="E42" s="1070"/>
      <c r="F42" s="59"/>
      <c r="G42" s="59"/>
      <c r="H42" s="59"/>
      <c r="I42" s="59"/>
      <c r="J42" s="59"/>
      <c r="K42" s="59"/>
      <c r="L42" s="59"/>
      <c r="M42" s="1230"/>
      <c r="N42" s="60"/>
      <c r="O42" s="67"/>
      <c r="P42" s="59"/>
      <c r="Q42" s="59"/>
      <c r="R42" s="59"/>
      <c r="S42" s="59"/>
      <c r="T42" s="59"/>
      <c r="U42" s="59"/>
      <c r="V42" s="59"/>
      <c r="W42" s="1061"/>
      <c r="X42" s="1064"/>
      <c r="Y42" s="1064"/>
      <c r="Z42" s="1260"/>
      <c r="AA42" s="1309"/>
      <c r="AB42" s="1309"/>
      <c r="AC42" s="18"/>
      <c r="AD42" s="18" t="s">
        <v>156</v>
      </c>
      <c r="AE42" s="18" t="s">
        <v>442</v>
      </c>
      <c r="AF42" s="18" t="s">
        <v>399</v>
      </c>
      <c r="AG42" s="162">
        <f t="shared" si="41"/>
        <v>0</v>
      </c>
      <c r="AH42" s="162"/>
      <c r="AI42" s="162"/>
      <c r="AJ42" s="162"/>
      <c r="AK42" s="162"/>
      <c r="AL42" s="162"/>
      <c r="AM42" s="162"/>
      <c r="AN42" s="162"/>
      <c r="AO42" s="162"/>
      <c r="AP42" s="162"/>
      <c r="AQ42" s="161">
        <f t="shared" si="42"/>
        <v>0</v>
      </c>
      <c r="AR42" s="161"/>
      <c r="AS42" s="161"/>
      <c r="AT42" s="161"/>
      <c r="AU42" s="161"/>
      <c r="AV42" s="162">
        <f t="shared" si="43"/>
        <v>0</v>
      </c>
      <c r="AW42" s="162"/>
      <c r="AX42" s="162"/>
      <c r="AY42" s="162"/>
      <c r="AZ42" s="162"/>
      <c r="BA42" s="161">
        <f t="shared" si="44"/>
        <v>0</v>
      </c>
      <c r="BB42" s="161"/>
      <c r="BC42" s="161"/>
      <c r="BD42" s="161"/>
      <c r="BE42" s="161"/>
      <c r="BF42" s="161">
        <f t="shared" si="34"/>
        <v>0</v>
      </c>
      <c r="BG42" s="161"/>
      <c r="BH42" s="161"/>
      <c r="BI42" s="161"/>
      <c r="BJ42" s="161"/>
      <c r="BK42" s="161"/>
      <c r="BL42" s="162">
        <f t="shared" si="35"/>
        <v>0</v>
      </c>
      <c r="BM42" s="162"/>
      <c r="BN42" s="162"/>
      <c r="BO42" s="162"/>
      <c r="BP42" s="162"/>
      <c r="BQ42" s="162"/>
      <c r="BR42" s="162"/>
      <c r="BS42" s="162"/>
      <c r="BT42" s="162"/>
      <c r="BU42" s="162"/>
      <c r="BV42" s="161">
        <f t="shared" si="36"/>
        <v>0</v>
      </c>
      <c r="BW42" s="161"/>
      <c r="BX42" s="161"/>
      <c r="BY42" s="161"/>
      <c r="BZ42" s="161"/>
      <c r="CA42" s="162">
        <f t="shared" si="37"/>
        <v>0</v>
      </c>
      <c r="CB42" s="162"/>
      <c r="CC42" s="162"/>
      <c r="CD42" s="162"/>
      <c r="CE42" s="162"/>
      <c r="CF42" s="161">
        <f t="shared" si="38"/>
        <v>0</v>
      </c>
      <c r="CG42" s="161"/>
      <c r="CH42" s="161"/>
      <c r="CI42" s="161"/>
      <c r="CJ42" s="161"/>
      <c r="CK42" s="161">
        <f t="shared" si="25"/>
        <v>0</v>
      </c>
      <c r="CL42" s="161"/>
      <c r="CM42" s="161"/>
      <c r="CN42" s="161"/>
      <c r="CO42" s="161"/>
      <c r="CP42" s="162"/>
      <c r="CQ42" s="162"/>
      <c r="CR42" s="162"/>
      <c r="CS42" s="162"/>
      <c r="CT42" s="162"/>
      <c r="CU42" s="161">
        <f t="shared" si="39"/>
        <v>0</v>
      </c>
      <c r="CV42" s="161"/>
      <c r="CW42" s="161"/>
      <c r="CX42" s="161"/>
      <c r="CY42" s="161"/>
      <c r="CZ42" s="162">
        <f t="shared" si="40"/>
        <v>0</v>
      </c>
      <c r="DA42" s="162"/>
      <c r="DB42" s="162"/>
      <c r="DC42" s="162"/>
      <c r="DD42" s="162"/>
      <c r="DE42" s="162"/>
      <c r="DF42" s="162"/>
      <c r="DG42" s="162"/>
      <c r="DH42" s="162"/>
      <c r="DI42" s="162"/>
      <c r="DJ42" s="161">
        <f t="shared" si="28"/>
        <v>0</v>
      </c>
      <c r="DK42" s="161"/>
      <c r="DL42" s="161"/>
      <c r="DM42" s="161"/>
      <c r="DN42" s="161"/>
      <c r="DO42" s="162">
        <f t="shared" si="29"/>
        <v>0</v>
      </c>
      <c r="DP42" s="162"/>
      <c r="DQ42" s="162"/>
      <c r="DR42" s="162"/>
      <c r="DS42" s="162"/>
    </row>
    <row r="43" spans="1:123" ht="18" customHeight="1">
      <c r="A43" s="1233"/>
      <c r="B43" s="1239"/>
      <c r="C43" s="1064"/>
      <c r="D43" s="1064"/>
      <c r="E43" s="1070"/>
      <c r="F43" s="59"/>
      <c r="G43" s="59"/>
      <c r="H43" s="59"/>
      <c r="I43" s="59"/>
      <c r="J43" s="59"/>
      <c r="K43" s="59"/>
      <c r="L43" s="59"/>
      <c r="M43" s="1230"/>
      <c r="N43" s="60"/>
      <c r="O43" s="67"/>
      <c r="P43" s="59"/>
      <c r="Q43" s="59"/>
      <c r="R43" s="59"/>
      <c r="S43" s="59"/>
      <c r="T43" s="59"/>
      <c r="U43" s="59"/>
      <c r="V43" s="59"/>
      <c r="W43" s="1061"/>
      <c r="X43" s="1064"/>
      <c r="Y43" s="1064"/>
      <c r="Z43" s="1260"/>
      <c r="AA43" s="1309"/>
      <c r="AB43" s="1309"/>
      <c r="AC43" s="18"/>
      <c r="AD43" s="18" t="s">
        <v>156</v>
      </c>
      <c r="AE43" s="18" t="s">
        <v>452</v>
      </c>
      <c r="AF43" s="18" t="s">
        <v>399</v>
      </c>
      <c r="AG43" s="162">
        <f t="shared" si="41"/>
        <v>412.8</v>
      </c>
      <c r="AH43" s="162">
        <v>412.8</v>
      </c>
      <c r="AI43" s="162">
        <v>352.8</v>
      </c>
      <c r="AJ43" s="162">
        <v>352.8</v>
      </c>
      <c r="AK43" s="162">
        <v>22.5</v>
      </c>
      <c r="AL43" s="162">
        <v>22.5</v>
      </c>
      <c r="AM43" s="162"/>
      <c r="AN43" s="162"/>
      <c r="AO43" s="162">
        <v>37.5</v>
      </c>
      <c r="AP43" s="162">
        <v>37.5</v>
      </c>
      <c r="AQ43" s="161">
        <f t="shared" si="42"/>
        <v>0</v>
      </c>
      <c r="AR43" s="161"/>
      <c r="AS43" s="161"/>
      <c r="AT43" s="161"/>
      <c r="AU43" s="161"/>
      <c r="AV43" s="162">
        <f t="shared" si="43"/>
        <v>0</v>
      </c>
      <c r="AW43" s="162"/>
      <c r="AX43" s="162"/>
      <c r="AY43" s="162"/>
      <c r="AZ43" s="162"/>
      <c r="BA43" s="161">
        <f t="shared" si="44"/>
        <v>0</v>
      </c>
      <c r="BB43" s="161"/>
      <c r="BC43" s="161"/>
      <c r="BD43" s="161"/>
      <c r="BE43" s="161"/>
      <c r="BF43" s="161">
        <f t="shared" si="34"/>
        <v>0</v>
      </c>
      <c r="BG43" s="161"/>
      <c r="BH43" s="161"/>
      <c r="BI43" s="161"/>
      <c r="BJ43" s="161"/>
      <c r="BK43" s="161"/>
      <c r="BL43" s="162">
        <f t="shared" si="35"/>
        <v>412.8</v>
      </c>
      <c r="BM43" s="162">
        <v>412.8</v>
      </c>
      <c r="BN43" s="162">
        <v>352.8</v>
      </c>
      <c r="BO43" s="162">
        <v>352.8</v>
      </c>
      <c r="BP43" s="162">
        <v>22.5</v>
      </c>
      <c r="BQ43" s="162">
        <v>22.5</v>
      </c>
      <c r="BR43" s="162"/>
      <c r="BS43" s="162"/>
      <c r="BT43" s="162">
        <v>37.5</v>
      </c>
      <c r="BU43" s="162">
        <v>37.5</v>
      </c>
      <c r="BV43" s="161">
        <f t="shared" si="36"/>
        <v>0</v>
      </c>
      <c r="BW43" s="161"/>
      <c r="BX43" s="161"/>
      <c r="BY43" s="161"/>
      <c r="BZ43" s="161"/>
      <c r="CA43" s="162">
        <f t="shared" si="37"/>
        <v>0</v>
      </c>
      <c r="CB43" s="162"/>
      <c r="CC43" s="162"/>
      <c r="CD43" s="162"/>
      <c r="CE43" s="162"/>
      <c r="CF43" s="161">
        <f t="shared" si="38"/>
        <v>0</v>
      </c>
      <c r="CG43" s="161"/>
      <c r="CH43" s="161"/>
      <c r="CI43" s="161"/>
      <c r="CJ43" s="161"/>
      <c r="CK43" s="161">
        <f t="shared" si="25"/>
        <v>0</v>
      </c>
      <c r="CL43" s="161"/>
      <c r="CM43" s="161"/>
      <c r="CN43" s="161"/>
      <c r="CO43" s="161"/>
      <c r="CP43" s="162">
        <v>412.8</v>
      </c>
      <c r="CQ43" s="162">
        <v>352.8</v>
      </c>
      <c r="CR43" s="162">
        <v>22.5</v>
      </c>
      <c r="CS43" s="162"/>
      <c r="CT43" s="162">
        <v>37.5</v>
      </c>
      <c r="CU43" s="161">
        <f t="shared" si="39"/>
        <v>0</v>
      </c>
      <c r="CV43" s="161"/>
      <c r="CW43" s="161"/>
      <c r="CX43" s="161"/>
      <c r="CY43" s="161"/>
      <c r="CZ43" s="162">
        <f t="shared" si="40"/>
        <v>0</v>
      </c>
      <c r="DA43" s="162"/>
      <c r="DB43" s="162"/>
      <c r="DC43" s="162"/>
      <c r="DD43" s="162"/>
      <c r="DE43" s="162">
        <v>412.8</v>
      </c>
      <c r="DF43" s="162">
        <v>352.8</v>
      </c>
      <c r="DG43" s="162">
        <v>22.5</v>
      </c>
      <c r="DH43" s="162"/>
      <c r="DI43" s="162">
        <v>37.5</v>
      </c>
      <c r="DJ43" s="161">
        <f t="shared" si="28"/>
        <v>0</v>
      </c>
      <c r="DK43" s="161"/>
      <c r="DL43" s="161"/>
      <c r="DM43" s="161"/>
      <c r="DN43" s="161"/>
      <c r="DO43" s="162">
        <f t="shared" si="29"/>
        <v>0</v>
      </c>
      <c r="DP43" s="162"/>
      <c r="DQ43" s="162"/>
      <c r="DR43" s="162"/>
      <c r="DS43" s="162"/>
    </row>
    <row r="44" spans="1:123" ht="0.75" hidden="1" customHeight="1">
      <c r="A44" s="1233"/>
      <c r="B44" s="1239"/>
      <c r="C44" s="1064"/>
      <c r="D44" s="1064"/>
      <c r="E44" s="1070"/>
      <c r="F44" s="59"/>
      <c r="G44" s="59"/>
      <c r="H44" s="59"/>
      <c r="I44" s="59"/>
      <c r="J44" s="59"/>
      <c r="K44" s="59"/>
      <c r="L44" s="59"/>
      <c r="M44" s="1230"/>
      <c r="N44" s="60"/>
      <c r="O44" s="67"/>
      <c r="P44" s="59"/>
      <c r="Q44" s="59"/>
      <c r="R44" s="59"/>
      <c r="S44" s="59"/>
      <c r="T44" s="59"/>
      <c r="U44" s="59"/>
      <c r="V44" s="59"/>
      <c r="W44" s="1061"/>
      <c r="X44" s="1064"/>
      <c r="Y44" s="1064"/>
      <c r="Z44" s="1260"/>
      <c r="AA44" s="1309"/>
      <c r="AB44" s="1309"/>
      <c r="AC44" s="18"/>
      <c r="AD44" s="18" t="s">
        <v>156</v>
      </c>
      <c r="AE44" s="18" t="s">
        <v>431</v>
      </c>
      <c r="AF44" s="18" t="s">
        <v>402</v>
      </c>
      <c r="AG44" s="162">
        <f t="shared" si="41"/>
        <v>0</v>
      </c>
      <c r="AH44" s="162"/>
      <c r="AI44" s="162">
        <v>0</v>
      </c>
      <c r="AJ44" s="162"/>
      <c r="AK44" s="162"/>
      <c r="AL44" s="162"/>
      <c r="AM44" s="162"/>
      <c r="AN44" s="162"/>
      <c r="AO44" s="162"/>
      <c r="AP44" s="162"/>
      <c r="AQ44" s="161">
        <f t="shared" si="42"/>
        <v>0</v>
      </c>
      <c r="AR44" s="161"/>
      <c r="AS44" s="161"/>
      <c r="AT44" s="161"/>
      <c r="AU44" s="161"/>
      <c r="AV44" s="162">
        <f t="shared" si="43"/>
        <v>0</v>
      </c>
      <c r="AW44" s="162"/>
      <c r="AX44" s="162"/>
      <c r="AY44" s="162"/>
      <c r="AZ44" s="162"/>
      <c r="BA44" s="161">
        <f t="shared" si="44"/>
        <v>0</v>
      </c>
      <c r="BB44" s="161"/>
      <c r="BC44" s="161"/>
      <c r="BD44" s="161"/>
      <c r="BE44" s="161"/>
      <c r="BF44" s="161">
        <f t="shared" si="34"/>
        <v>0</v>
      </c>
      <c r="BG44" s="161"/>
      <c r="BH44" s="161"/>
      <c r="BI44" s="161"/>
      <c r="BJ44" s="161"/>
      <c r="BK44" s="161"/>
      <c r="BL44" s="162">
        <f t="shared" si="35"/>
        <v>0</v>
      </c>
      <c r="BM44" s="162"/>
      <c r="BN44" s="162">
        <v>0</v>
      </c>
      <c r="BO44" s="162"/>
      <c r="BP44" s="162"/>
      <c r="BQ44" s="162"/>
      <c r="BR44" s="162"/>
      <c r="BS44" s="162"/>
      <c r="BT44" s="162"/>
      <c r="BU44" s="162"/>
      <c r="BV44" s="161">
        <f t="shared" si="36"/>
        <v>0</v>
      </c>
      <c r="BW44" s="161"/>
      <c r="BX44" s="161"/>
      <c r="BY44" s="161"/>
      <c r="BZ44" s="161"/>
      <c r="CA44" s="162">
        <f t="shared" si="37"/>
        <v>0</v>
      </c>
      <c r="CB44" s="162"/>
      <c r="CC44" s="162"/>
      <c r="CD44" s="162"/>
      <c r="CE44" s="162"/>
      <c r="CF44" s="161">
        <f t="shared" si="38"/>
        <v>0</v>
      </c>
      <c r="CG44" s="161"/>
      <c r="CH44" s="161"/>
      <c r="CI44" s="161"/>
      <c r="CJ44" s="161"/>
      <c r="CK44" s="161">
        <f t="shared" si="25"/>
        <v>0</v>
      </c>
      <c r="CL44" s="161"/>
      <c r="CM44" s="161"/>
      <c r="CN44" s="161"/>
      <c r="CO44" s="161"/>
      <c r="CP44" s="162"/>
      <c r="CQ44" s="162"/>
      <c r="CR44" s="162"/>
      <c r="CS44" s="162"/>
      <c r="CT44" s="162"/>
      <c r="CU44" s="161">
        <f t="shared" si="39"/>
        <v>0</v>
      </c>
      <c r="CV44" s="161"/>
      <c r="CW44" s="161"/>
      <c r="CX44" s="161"/>
      <c r="CY44" s="161"/>
      <c r="CZ44" s="162">
        <f t="shared" si="40"/>
        <v>0</v>
      </c>
      <c r="DA44" s="162"/>
      <c r="DB44" s="162"/>
      <c r="DC44" s="162"/>
      <c r="DD44" s="162"/>
      <c r="DE44" s="162"/>
      <c r="DF44" s="162"/>
      <c r="DG44" s="162"/>
      <c r="DH44" s="162"/>
      <c r="DI44" s="162"/>
      <c r="DJ44" s="161">
        <f t="shared" si="28"/>
        <v>0</v>
      </c>
      <c r="DK44" s="161"/>
      <c r="DL44" s="161"/>
      <c r="DM44" s="161"/>
      <c r="DN44" s="161"/>
      <c r="DO44" s="162">
        <f t="shared" si="29"/>
        <v>0</v>
      </c>
      <c r="DP44" s="162"/>
      <c r="DQ44" s="162"/>
      <c r="DR44" s="162"/>
      <c r="DS44" s="162"/>
    </row>
    <row r="45" spans="1:123" ht="27" hidden="1" customHeight="1">
      <c r="A45" s="1233"/>
      <c r="B45" s="1239"/>
      <c r="C45" s="1064"/>
      <c r="D45" s="1065"/>
      <c r="E45" s="1071"/>
      <c r="F45" s="59"/>
      <c r="G45" s="59"/>
      <c r="H45" s="59"/>
      <c r="I45" s="59"/>
      <c r="J45" s="59"/>
      <c r="K45" s="59"/>
      <c r="L45" s="59"/>
      <c r="M45" s="1230"/>
      <c r="N45" s="60"/>
      <c r="O45" s="67"/>
      <c r="P45" s="59"/>
      <c r="Q45" s="59"/>
      <c r="R45" s="59"/>
      <c r="S45" s="59"/>
      <c r="T45" s="59"/>
      <c r="U45" s="59"/>
      <c r="V45" s="59"/>
      <c r="W45" s="1061"/>
      <c r="X45" s="1065"/>
      <c r="Y45" s="1065"/>
      <c r="Z45" s="1260"/>
      <c r="AA45" s="1310"/>
      <c r="AB45" s="1310"/>
      <c r="AC45" s="18"/>
      <c r="AD45" s="18" t="s">
        <v>156</v>
      </c>
      <c r="AE45" s="18" t="s">
        <v>430</v>
      </c>
      <c r="AF45" s="18" t="s">
        <v>399</v>
      </c>
      <c r="AG45" s="162">
        <f t="shared" si="41"/>
        <v>0</v>
      </c>
      <c r="AH45" s="162"/>
      <c r="AI45" s="162"/>
      <c r="AJ45" s="162"/>
      <c r="AK45" s="162"/>
      <c r="AL45" s="162"/>
      <c r="AM45" s="162"/>
      <c r="AN45" s="162"/>
      <c r="AO45" s="162"/>
      <c r="AP45" s="162"/>
      <c r="AQ45" s="161">
        <f t="shared" si="42"/>
        <v>0</v>
      </c>
      <c r="AR45" s="161"/>
      <c r="AS45" s="161"/>
      <c r="AT45" s="161"/>
      <c r="AU45" s="161"/>
      <c r="AV45" s="162">
        <f t="shared" si="43"/>
        <v>0</v>
      </c>
      <c r="AW45" s="162"/>
      <c r="AX45" s="162"/>
      <c r="AY45" s="162"/>
      <c r="AZ45" s="162"/>
      <c r="BA45" s="161">
        <f t="shared" si="44"/>
        <v>0</v>
      </c>
      <c r="BB45" s="161"/>
      <c r="BC45" s="161"/>
      <c r="BD45" s="161"/>
      <c r="BE45" s="161"/>
      <c r="BF45" s="161">
        <f t="shared" si="34"/>
        <v>0</v>
      </c>
      <c r="BG45" s="161"/>
      <c r="BH45" s="161"/>
      <c r="BI45" s="161"/>
      <c r="BJ45" s="161"/>
      <c r="BK45" s="161"/>
      <c r="BL45" s="162">
        <f t="shared" si="35"/>
        <v>0</v>
      </c>
      <c r="BM45" s="162"/>
      <c r="BN45" s="162"/>
      <c r="BO45" s="162"/>
      <c r="BP45" s="162"/>
      <c r="BQ45" s="162"/>
      <c r="BR45" s="162"/>
      <c r="BS45" s="162"/>
      <c r="BT45" s="162"/>
      <c r="BU45" s="162"/>
      <c r="BV45" s="161">
        <f t="shared" si="36"/>
        <v>0</v>
      </c>
      <c r="BW45" s="161"/>
      <c r="BX45" s="161"/>
      <c r="BY45" s="161"/>
      <c r="BZ45" s="161"/>
      <c r="CA45" s="162">
        <f t="shared" si="37"/>
        <v>0</v>
      </c>
      <c r="CB45" s="162"/>
      <c r="CC45" s="162"/>
      <c r="CD45" s="162"/>
      <c r="CE45" s="162"/>
      <c r="CF45" s="161">
        <f t="shared" si="38"/>
        <v>0</v>
      </c>
      <c r="CG45" s="161"/>
      <c r="CH45" s="161"/>
      <c r="CI45" s="161"/>
      <c r="CJ45" s="161"/>
      <c r="CK45" s="161">
        <f t="shared" si="25"/>
        <v>0</v>
      </c>
      <c r="CL45" s="161"/>
      <c r="CM45" s="161"/>
      <c r="CN45" s="161"/>
      <c r="CO45" s="161"/>
      <c r="CP45" s="162"/>
      <c r="CQ45" s="162"/>
      <c r="CR45" s="162"/>
      <c r="CS45" s="162"/>
      <c r="CT45" s="162"/>
      <c r="CU45" s="161">
        <f t="shared" si="39"/>
        <v>0</v>
      </c>
      <c r="CV45" s="161"/>
      <c r="CW45" s="161"/>
      <c r="CX45" s="161"/>
      <c r="CY45" s="161"/>
      <c r="CZ45" s="162">
        <f t="shared" si="40"/>
        <v>0</v>
      </c>
      <c r="DA45" s="162"/>
      <c r="DB45" s="162"/>
      <c r="DC45" s="162"/>
      <c r="DD45" s="162"/>
      <c r="DE45" s="162"/>
      <c r="DF45" s="162"/>
      <c r="DG45" s="162"/>
      <c r="DH45" s="162"/>
      <c r="DI45" s="162"/>
      <c r="DJ45" s="161">
        <f t="shared" si="28"/>
        <v>0</v>
      </c>
      <c r="DK45" s="161"/>
      <c r="DL45" s="161"/>
      <c r="DM45" s="161"/>
      <c r="DN45" s="161"/>
      <c r="DO45" s="162">
        <f t="shared" si="29"/>
        <v>0</v>
      </c>
      <c r="DP45" s="162"/>
      <c r="DQ45" s="162"/>
      <c r="DR45" s="162"/>
      <c r="DS45" s="162"/>
    </row>
    <row r="46" spans="1:123" ht="0.75" hidden="1" customHeight="1">
      <c r="A46" s="1234"/>
      <c r="B46" s="1240"/>
      <c r="C46" s="1065"/>
      <c r="D46" s="58"/>
      <c r="E46" s="58"/>
      <c r="F46" s="59"/>
      <c r="G46" s="59"/>
      <c r="H46" s="59"/>
      <c r="I46" s="59"/>
      <c r="J46" s="59"/>
      <c r="K46" s="59"/>
      <c r="L46" s="59"/>
      <c r="M46" s="1231"/>
      <c r="N46" s="60"/>
      <c r="O46" s="67"/>
      <c r="P46" s="59"/>
      <c r="Q46" s="59"/>
      <c r="R46" s="59"/>
      <c r="S46" s="59"/>
      <c r="T46" s="59"/>
      <c r="U46" s="59"/>
      <c r="V46" s="59"/>
      <c r="W46" s="690"/>
      <c r="X46" s="58"/>
      <c r="Y46" s="58"/>
      <c r="Z46" s="1261"/>
      <c r="AA46" s="69"/>
      <c r="AB46" s="69"/>
      <c r="AC46" s="18"/>
      <c r="AD46" s="18"/>
      <c r="AE46" s="18"/>
      <c r="AF46" s="18"/>
      <c r="AG46" s="162">
        <f t="shared" si="41"/>
        <v>925.90000000000009</v>
      </c>
      <c r="AH46" s="162">
        <f t="shared" si="41"/>
        <v>912.40000000000009</v>
      </c>
      <c r="AI46" s="162">
        <f>SUM(AI43:AI45)</f>
        <v>352.8</v>
      </c>
      <c r="AJ46" s="162">
        <f>SUM(AJ43:AJ45)</f>
        <v>352.8</v>
      </c>
      <c r="AK46" s="162">
        <f>SUM(AK43:AK45)</f>
        <v>22.5</v>
      </c>
      <c r="AL46" s="162">
        <f>SUM(AL43:AL45)</f>
        <v>22.5</v>
      </c>
      <c r="AM46" s="162"/>
      <c r="AN46" s="162"/>
      <c r="AO46" s="162">
        <f>SUM(AO34:AO45)</f>
        <v>550.6</v>
      </c>
      <c r="AP46" s="162">
        <f>SUM(AP34:AP45)</f>
        <v>537.1</v>
      </c>
      <c r="AQ46" s="161"/>
      <c r="AR46" s="161"/>
      <c r="AS46" s="161"/>
      <c r="AT46" s="161"/>
      <c r="AU46" s="161"/>
      <c r="AV46" s="162">
        <f t="shared" si="43"/>
        <v>37.1</v>
      </c>
      <c r="AW46" s="162"/>
      <c r="AX46" s="162"/>
      <c r="AY46" s="162"/>
      <c r="AZ46" s="162">
        <f>SUM(AZ34:AZ45)</f>
        <v>37.1</v>
      </c>
      <c r="BA46" s="161">
        <f t="shared" si="44"/>
        <v>10.4</v>
      </c>
      <c r="BB46" s="161"/>
      <c r="BC46" s="161"/>
      <c r="BD46" s="161"/>
      <c r="BE46" s="161">
        <f>SUM(BE34:BE45)</f>
        <v>10.4</v>
      </c>
      <c r="BF46" s="161">
        <f t="shared" si="34"/>
        <v>10.4</v>
      </c>
      <c r="BG46" s="161"/>
      <c r="BH46" s="161"/>
      <c r="BI46" s="161"/>
      <c r="BJ46" s="161">
        <f>SUM(BJ34:BJ45)</f>
        <v>10.4</v>
      </c>
      <c r="BK46" s="161"/>
      <c r="BL46" s="162">
        <f t="shared" si="35"/>
        <v>883.7</v>
      </c>
      <c r="BM46" s="162">
        <f>BO46+BQ46+BS46+BU46</f>
        <v>882.40000000000009</v>
      </c>
      <c r="BN46" s="162">
        <f>SUM(BN43:BN45)</f>
        <v>352.8</v>
      </c>
      <c r="BO46" s="162">
        <f>SUM(BO43:BO45)</f>
        <v>352.8</v>
      </c>
      <c r="BP46" s="162">
        <f>SUM(BP43:BP45)</f>
        <v>22.5</v>
      </c>
      <c r="BQ46" s="162">
        <f>SUM(BQ43:BQ45)</f>
        <v>22.5</v>
      </c>
      <c r="BR46" s="162"/>
      <c r="BS46" s="162"/>
      <c r="BT46" s="162">
        <f>SUM(BT34:BT45)</f>
        <v>508.40000000000003</v>
      </c>
      <c r="BU46" s="162">
        <f>SUM(BU34:BU45)</f>
        <v>507.1</v>
      </c>
      <c r="BV46" s="161"/>
      <c r="BW46" s="161"/>
      <c r="BX46" s="161"/>
      <c r="BY46" s="161"/>
      <c r="BZ46" s="161"/>
      <c r="CA46" s="162">
        <f t="shared" si="37"/>
        <v>37.1</v>
      </c>
      <c r="CB46" s="162"/>
      <c r="CC46" s="162"/>
      <c r="CD46" s="162"/>
      <c r="CE46" s="162">
        <f>SUM(CE34:CE45)</f>
        <v>37.1</v>
      </c>
      <c r="CF46" s="161">
        <f t="shared" si="38"/>
        <v>10.4</v>
      </c>
      <c r="CG46" s="161"/>
      <c r="CH46" s="161"/>
      <c r="CI46" s="161"/>
      <c r="CJ46" s="161">
        <f>SUM(CJ34:CJ45)</f>
        <v>10.4</v>
      </c>
      <c r="CK46" s="161">
        <f t="shared" si="25"/>
        <v>10.4</v>
      </c>
      <c r="CL46" s="161"/>
      <c r="CM46" s="161"/>
      <c r="CN46" s="161"/>
      <c r="CO46" s="161">
        <f>SUM(CO34:CO45)</f>
        <v>10.4</v>
      </c>
      <c r="CP46" s="162">
        <f>CQ46+CR46+CS46+CT46</f>
        <v>912.40000000000009</v>
      </c>
      <c r="CQ46" s="162">
        <f>SUM(CQ43:CQ45)</f>
        <v>352.8</v>
      </c>
      <c r="CR46" s="162">
        <f>SUM(CR43:CR45)</f>
        <v>22.5</v>
      </c>
      <c r="CS46" s="162"/>
      <c r="CT46" s="162">
        <f>SUM(CT34:CT45)</f>
        <v>537.1</v>
      </c>
      <c r="CU46" s="161"/>
      <c r="CV46" s="161"/>
      <c r="CW46" s="161"/>
      <c r="CX46" s="161"/>
      <c r="CY46" s="161"/>
      <c r="CZ46" s="162">
        <f t="shared" si="40"/>
        <v>37.1</v>
      </c>
      <c r="DA46" s="162"/>
      <c r="DB46" s="162"/>
      <c r="DC46" s="162"/>
      <c r="DD46" s="162">
        <f>SUM(DD34:DD45)</f>
        <v>37.1</v>
      </c>
      <c r="DE46" s="162">
        <f>DF46+DG46+DH46+DI46</f>
        <v>882.40000000000009</v>
      </c>
      <c r="DF46" s="162">
        <f>SUM(DF43:DF45)</f>
        <v>352.8</v>
      </c>
      <c r="DG46" s="162">
        <f>SUM(DG43:DG45)</f>
        <v>22.5</v>
      </c>
      <c r="DH46" s="162"/>
      <c r="DI46" s="162">
        <f>SUM(DI34:DI45)</f>
        <v>507.1</v>
      </c>
      <c r="DJ46" s="161"/>
      <c r="DK46" s="161"/>
      <c r="DL46" s="161"/>
      <c r="DM46" s="161"/>
      <c r="DN46" s="161"/>
      <c r="DO46" s="162">
        <f t="shared" si="29"/>
        <v>37.1</v>
      </c>
      <c r="DP46" s="162"/>
      <c r="DQ46" s="162"/>
      <c r="DR46" s="162"/>
      <c r="DS46" s="162">
        <f>SUM(DS34:DS45)</f>
        <v>37.1</v>
      </c>
    </row>
    <row r="47" spans="1:123" ht="66.75" hidden="1" customHeight="1">
      <c r="A47" s="117" t="s">
        <v>456</v>
      </c>
      <c r="B47" s="17">
        <v>6509</v>
      </c>
      <c r="C47" s="58" t="s">
        <v>135</v>
      </c>
      <c r="D47" s="68" t="s">
        <v>393</v>
      </c>
      <c r="E47" s="68" t="s">
        <v>136</v>
      </c>
      <c r="F47" s="191"/>
      <c r="G47" s="191"/>
      <c r="H47" s="191"/>
      <c r="I47" s="191"/>
      <c r="J47" s="191"/>
      <c r="K47" s="191"/>
      <c r="L47" s="191"/>
      <c r="M47" s="89" t="s">
        <v>466</v>
      </c>
      <c r="N47" s="136" t="s">
        <v>424</v>
      </c>
      <c r="O47" s="136" t="s">
        <v>74</v>
      </c>
      <c r="P47" s="191">
        <v>11</v>
      </c>
      <c r="Q47" s="191"/>
      <c r="R47" s="191"/>
      <c r="S47" s="191"/>
      <c r="T47" s="191"/>
      <c r="U47" s="191"/>
      <c r="V47" s="191"/>
      <c r="W47" s="68" t="s">
        <v>139</v>
      </c>
      <c r="X47" s="68" t="s">
        <v>99</v>
      </c>
      <c r="Y47" s="68" t="s">
        <v>141</v>
      </c>
      <c r="Z47" s="70" t="s">
        <v>149</v>
      </c>
      <c r="AA47" s="70" t="s">
        <v>424</v>
      </c>
      <c r="AB47" s="70" t="s">
        <v>98</v>
      </c>
      <c r="AC47" s="18"/>
      <c r="AD47" s="18" t="s">
        <v>375</v>
      </c>
      <c r="AE47" s="18" t="s">
        <v>407</v>
      </c>
      <c r="AF47" s="18" t="s">
        <v>399</v>
      </c>
      <c r="AG47" s="162">
        <f t="shared" si="41"/>
        <v>0</v>
      </c>
      <c r="AH47" s="162"/>
      <c r="AI47" s="162"/>
      <c r="AJ47" s="162"/>
      <c r="AK47" s="162"/>
      <c r="AL47" s="162"/>
      <c r="AM47" s="162"/>
      <c r="AN47" s="162"/>
      <c r="AO47" s="162"/>
      <c r="AP47" s="162"/>
      <c r="AQ47" s="161">
        <f t="shared" si="42"/>
        <v>0</v>
      </c>
      <c r="AR47" s="161"/>
      <c r="AS47" s="161"/>
      <c r="AT47" s="161"/>
      <c r="AU47" s="161"/>
      <c r="AV47" s="162">
        <f t="shared" si="43"/>
        <v>0</v>
      </c>
      <c r="AW47" s="162"/>
      <c r="AX47" s="162"/>
      <c r="AY47" s="162"/>
      <c r="AZ47" s="162"/>
      <c r="BA47" s="161">
        <f t="shared" si="44"/>
        <v>0</v>
      </c>
      <c r="BB47" s="161"/>
      <c r="BC47" s="161"/>
      <c r="BD47" s="161"/>
      <c r="BE47" s="161"/>
      <c r="BF47" s="161">
        <f t="shared" si="34"/>
        <v>0</v>
      </c>
      <c r="BG47" s="161"/>
      <c r="BH47" s="161"/>
      <c r="BI47" s="161"/>
      <c r="BJ47" s="161"/>
      <c r="BK47" s="161"/>
      <c r="BL47" s="162">
        <f t="shared" si="35"/>
        <v>0</v>
      </c>
      <c r="BM47" s="162"/>
      <c r="BN47" s="162"/>
      <c r="BO47" s="162"/>
      <c r="BP47" s="162"/>
      <c r="BQ47" s="162"/>
      <c r="BR47" s="162"/>
      <c r="BS47" s="162"/>
      <c r="BT47" s="162"/>
      <c r="BU47" s="162"/>
      <c r="BV47" s="161">
        <f>BW47+BX47+BY47+BZ47</f>
        <v>0</v>
      </c>
      <c r="BW47" s="161"/>
      <c r="BX47" s="161"/>
      <c r="BY47" s="161"/>
      <c r="BZ47" s="161"/>
      <c r="CA47" s="162">
        <f t="shared" si="37"/>
        <v>0</v>
      </c>
      <c r="CB47" s="162"/>
      <c r="CC47" s="162"/>
      <c r="CD47" s="162"/>
      <c r="CE47" s="162"/>
      <c r="CF47" s="161">
        <f t="shared" si="38"/>
        <v>0</v>
      </c>
      <c r="CG47" s="161"/>
      <c r="CH47" s="161"/>
      <c r="CI47" s="161"/>
      <c r="CJ47" s="161"/>
      <c r="CK47" s="161">
        <f t="shared" si="25"/>
        <v>0</v>
      </c>
      <c r="CL47" s="161"/>
      <c r="CM47" s="161"/>
      <c r="CN47" s="161"/>
      <c r="CO47" s="161"/>
      <c r="CP47" s="162"/>
      <c r="CQ47" s="162"/>
      <c r="CR47" s="162"/>
      <c r="CS47" s="162"/>
      <c r="CT47" s="162"/>
      <c r="CU47" s="161">
        <f>CV47+CW47+CX47+CY47</f>
        <v>0</v>
      </c>
      <c r="CV47" s="161"/>
      <c r="CW47" s="161"/>
      <c r="CX47" s="161"/>
      <c r="CY47" s="161"/>
      <c r="CZ47" s="162">
        <f t="shared" si="40"/>
        <v>0</v>
      </c>
      <c r="DA47" s="162"/>
      <c r="DB47" s="162"/>
      <c r="DC47" s="162"/>
      <c r="DD47" s="162"/>
      <c r="DE47" s="162"/>
      <c r="DF47" s="162"/>
      <c r="DG47" s="162"/>
      <c r="DH47" s="162"/>
      <c r="DI47" s="162"/>
      <c r="DJ47" s="161">
        <f>DK47+DL47+DM47+DN47</f>
        <v>0</v>
      </c>
      <c r="DK47" s="161"/>
      <c r="DL47" s="161"/>
      <c r="DM47" s="161"/>
      <c r="DN47" s="161"/>
      <c r="DO47" s="162">
        <f t="shared" si="29"/>
        <v>0</v>
      </c>
      <c r="DP47" s="162"/>
      <c r="DQ47" s="162"/>
      <c r="DR47" s="162"/>
      <c r="DS47" s="162"/>
    </row>
    <row r="48" spans="1:123" ht="9" customHeight="1">
      <c r="A48" s="1278" t="s">
        <v>457</v>
      </c>
      <c r="B48" s="134"/>
      <c r="C48" s="1052" t="s">
        <v>124</v>
      </c>
      <c r="D48" s="1244" t="s">
        <v>99</v>
      </c>
      <c r="E48" s="1244" t="s">
        <v>125</v>
      </c>
      <c r="F48" s="66"/>
      <c r="G48" s="66"/>
      <c r="H48" s="66"/>
      <c r="I48" s="66"/>
      <c r="J48" s="66"/>
      <c r="K48" s="66"/>
      <c r="L48" s="66"/>
      <c r="M48" s="1322" t="s">
        <v>75</v>
      </c>
      <c r="N48" s="60" t="s">
        <v>424</v>
      </c>
      <c r="O48" s="60" t="s">
        <v>74</v>
      </c>
      <c r="P48" s="66" t="s">
        <v>101</v>
      </c>
      <c r="Q48" s="66"/>
      <c r="R48" s="66"/>
      <c r="S48" s="66"/>
      <c r="T48" s="66"/>
      <c r="U48" s="66"/>
      <c r="V48" s="66"/>
      <c r="W48" s="1095" t="s">
        <v>45</v>
      </c>
      <c r="X48" s="1244" t="s">
        <v>391</v>
      </c>
      <c r="Y48" s="1244" t="s">
        <v>46</v>
      </c>
      <c r="Z48" s="1311" t="s">
        <v>94</v>
      </c>
      <c r="AA48" s="1305" t="s">
        <v>424</v>
      </c>
      <c r="AB48" s="1305" t="s">
        <v>56</v>
      </c>
      <c r="AC48" s="18"/>
      <c r="AD48" s="18"/>
      <c r="AE48" s="18"/>
      <c r="AF48" s="18"/>
      <c r="AG48" s="162">
        <f t="shared" si="41"/>
        <v>0</v>
      </c>
      <c r="AH48" s="162"/>
      <c r="AI48" s="162"/>
      <c r="AJ48" s="162"/>
      <c r="AK48" s="162"/>
      <c r="AL48" s="162"/>
      <c r="AM48" s="162"/>
      <c r="AN48" s="162"/>
      <c r="AO48" s="162"/>
      <c r="AP48" s="162"/>
      <c r="AQ48" s="161">
        <f t="shared" si="42"/>
        <v>0</v>
      </c>
      <c r="AR48" s="161"/>
      <c r="AS48" s="161"/>
      <c r="AT48" s="161"/>
      <c r="AU48" s="161"/>
      <c r="AV48" s="162">
        <f t="shared" si="43"/>
        <v>0</v>
      </c>
      <c r="AW48" s="162"/>
      <c r="AX48" s="162"/>
      <c r="AY48" s="162"/>
      <c r="AZ48" s="162"/>
      <c r="BA48" s="161">
        <f t="shared" si="44"/>
        <v>0</v>
      </c>
      <c r="BB48" s="161"/>
      <c r="BC48" s="161"/>
      <c r="BD48" s="161"/>
      <c r="BE48" s="161"/>
      <c r="BF48" s="161">
        <f t="shared" si="34"/>
        <v>0</v>
      </c>
      <c r="BG48" s="161"/>
      <c r="BH48" s="161"/>
      <c r="BI48" s="161"/>
      <c r="BJ48" s="161"/>
      <c r="BK48" s="161"/>
      <c r="BL48" s="162">
        <f t="shared" si="35"/>
        <v>0</v>
      </c>
      <c r="BM48" s="162"/>
      <c r="BN48" s="162"/>
      <c r="BO48" s="162"/>
      <c r="BP48" s="162"/>
      <c r="BQ48" s="162"/>
      <c r="BR48" s="162"/>
      <c r="BS48" s="162"/>
      <c r="BT48" s="162"/>
      <c r="BU48" s="162"/>
      <c r="BV48" s="161">
        <f>BW48+BX48+BY48+BZ48</f>
        <v>0</v>
      </c>
      <c r="BW48" s="161"/>
      <c r="BX48" s="161"/>
      <c r="BY48" s="161"/>
      <c r="BZ48" s="161"/>
      <c r="CA48" s="162">
        <f t="shared" si="37"/>
        <v>0</v>
      </c>
      <c r="CB48" s="162"/>
      <c r="CC48" s="162"/>
      <c r="CD48" s="162"/>
      <c r="CE48" s="162"/>
      <c r="CF48" s="161">
        <f t="shared" si="38"/>
        <v>0</v>
      </c>
      <c r="CG48" s="161"/>
      <c r="CH48" s="161"/>
      <c r="CI48" s="161"/>
      <c r="CJ48" s="161"/>
      <c r="CK48" s="161">
        <f t="shared" si="25"/>
        <v>0</v>
      </c>
      <c r="CL48" s="161"/>
      <c r="CM48" s="161"/>
      <c r="CN48" s="161"/>
      <c r="CO48" s="161"/>
      <c r="CP48" s="162"/>
      <c r="CQ48" s="162"/>
      <c r="CR48" s="162"/>
      <c r="CS48" s="162"/>
      <c r="CT48" s="162"/>
      <c r="CU48" s="161">
        <f>CV48+CW48+CX48+CY48</f>
        <v>0</v>
      </c>
      <c r="CV48" s="161"/>
      <c r="CW48" s="161"/>
      <c r="CX48" s="161"/>
      <c r="CY48" s="161"/>
      <c r="CZ48" s="162">
        <f t="shared" si="40"/>
        <v>0</v>
      </c>
      <c r="DA48" s="162"/>
      <c r="DB48" s="162"/>
      <c r="DC48" s="162"/>
      <c r="DD48" s="162"/>
      <c r="DE48" s="162"/>
      <c r="DF48" s="162"/>
      <c r="DG48" s="162"/>
      <c r="DH48" s="162"/>
      <c r="DI48" s="162"/>
      <c r="DJ48" s="161">
        <f>DK48+DL48+DM48+DN48</f>
        <v>0</v>
      </c>
      <c r="DK48" s="161"/>
      <c r="DL48" s="161"/>
      <c r="DM48" s="161"/>
      <c r="DN48" s="161"/>
      <c r="DO48" s="162">
        <f t="shared" si="29"/>
        <v>0</v>
      </c>
      <c r="DP48" s="162"/>
      <c r="DQ48" s="162"/>
      <c r="DR48" s="162"/>
      <c r="DS48" s="162"/>
    </row>
    <row r="49" spans="1:123" ht="12.75" customHeight="1">
      <c r="A49" s="1279"/>
      <c r="B49" s="1285">
        <v>6513</v>
      </c>
      <c r="C49" s="1277"/>
      <c r="D49" s="1244"/>
      <c r="E49" s="1244"/>
      <c r="F49" s="66"/>
      <c r="G49" s="66"/>
      <c r="H49" s="66"/>
      <c r="I49" s="66"/>
      <c r="J49" s="66"/>
      <c r="K49" s="66"/>
      <c r="L49" s="66"/>
      <c r="M49" s="1322"/>
      <c r="N49" s="192"/>
      <c r="O49" s="192"/>
      <c r="P49" s="192"/>
      <c r="Q49" s="66"/>
      <c r="R49" s="66"/>
      <c r="S49" s="66"/>
      <c r="T49" s="66"/>
      <c r="U49" s="66"/>
      <c r="V49" s="66"/>
      <c r="W49" s="1096"/>
      <c r="X49" s="1244"/>
      <c r="Y49" s="1244"/>
      <c r="Z49" s="1312"/>
      <c r="AA49" s="1306"/>
      <c r="AB49" s="1306"/>
      <c r="AC49" s="18"/>
      <c r="AD49" s="18" t="s">
        <v>154</v>
      </c>
      <c r="AE49" s="18"/>
      <c r="AF49" s="18"/>
      <c r="AG49" s="162">
        <f t="shared" si="41"/>
        <v>452.6</v>
      </c>
      <c r="AH49" s="162">
        <f t="shared" si="41"/>
        <v>274.8</v>
      </c>
      <c r="AI49" s="162"/>
      <c r="AJ49" s="162"/>
      <c r="AK49" s="162">
        <f>AK50+AK51+AK52</f>
        <v>59.5</v>
      </c>
      <c r="AL49" s="162">
        <f>AL50+AL51+AL52</f>
        <v>59.5</v>
      </c>
      <c r="AM49" s="162">
        <f>AM50+AM51+AM52</f>
        <v>0</v>
      </c>
      <c r="AN49" s="162"/>
      <c r="AO49" s="162">
        <f>AO50+AO51+AO52+AO53</f>
        <v>393.1</v>
      </c>
      <c r="AP49" s="162">
        <f>AP50+AP51+AP52+AP53</f>
        <v>215.3</v>
      </c>
      <c r="AQ49" s="161">
        <f t="shared" si="42"/>
        <v>477.70000000000005</v>
      </c>
      <c r="AR49" s="161"/>
      <c r="AS49" s="161">
        <f>AS51+AS54</f>
        <v>59.6</v>
      </c>
      <c r="AT49" s="161"/>
      <c r="AU49" s="161">
        <f>AU50+AU51+AU52+AU55+AU54</f>
        <v>418.1</v>
      </c>
      <c r="AV49" s="161">
        <f t="shared" ref="AV49:BE49" si="45">AV50+AV51+AV52+AV55</f>
        <v>33.5</v>
      </c>
      <c r="AW49" s="161">
        <f t="shared" si="45"/>
        <v>0</v>
      </c>
      <c r="AX49" s="161">
        <f t="shared" si="45"/>
        <v>0</v>
      </c>
      <c r="AY49" s="161">
        <f t="shared" si="45"/>
        <v>0</v>
      </c>
      <c r="AZ49" s="161">
        <f t="shared" si="45"/>
        <v>33.5</v>
      </c>
      <c r="BA49" s="161">
        <f t="shared" si="45"/>
        <v>14.8</v>
      </c>
      <c r="BB49" s="161">
        <f t="shared" si="45"/>
        <v>0</v>
      </c>
      <c r="BC49" s="161">
        <f t="shared" si="45"/>
        <v>0</v>
      </c>
      <c r="BD49" s="161">
        <f t="shared" si="45"/>
        <v>0</v>
      </c>
      <c r="BE49" s="161">
        <f t="shared" si="45"/>
        <v>14.8</v>
      </c>
      <c r="BF49" s="161">
        <f>BF50+BF51+BF52+BF55</f>
        <v>14.8</v>
      </c>
      <c r="BG49" s="161">
        <f>BG50+BG51+BG52+BG55</f>
        <v>0</v>
      </c>
      <c r="BH49" s="161">
        <f>BH50+BH51+BH52+BH55</f>
        <v>0</v>
      </c>
      <c r="BI49" s="161">
        <f>BI50+BI51+BI52+BI55</f>
        <v>0</v>
      </c>
      <c r="BJ49" s="161">
        <f>BJ50+BJ51+BJ52+BJ55</f>
        <v>14.8</v>
      </c>
      <c r="BK49" s="161"/>
      <c r="BL49" s="162">
        <f t="shared" si="35"/>
        <v>452.6</v>
      </c>
      <c r="BM49" s="162">
        <f>BO49+BQ49+BS49+BU49</f>
        <v>274.8</v>
      </c>
      <c r="BN49" s="162"/>
      <c r="BO49" s="162"/>
      <c r="BP49" s="162">
        <f>BP50+BP51+BP52</f>
        <v>59.5</v>
      </c>
      <c r="BQ49" s="162">
        <f>BQ50+BQ51+BQ52</f>
        <v>59.5</v>
      </c>
      <c r="BR49" s="162">
        <f>BR50+BR51+BR52</f>
        <v>0</v>
      </c>
      <c r="BS49" s="162"/>
      <c r="BT49" s="162">
        <f>BT50+BT51+BT52+BT53</f>
        <v>393.1</v>
      </c>
      <c r="BU49" s="162">
        <f>BU50+BU51+BU52+BU53</f>
        <v>215.3</v>
      </c>
      <c r="BV49" s="161">
        <f>BW49+BX49+BY49+BZ49</f>
        <v>207.7</v>
      </c>
      <c r="BW49" s="161"/>
      <c r="BX49" s="161">
        <f>BX51+BX54</f>
        <v>59.6</v>
      </c>
      <c r="BY49" s="161"/>
      <c r="BZ49" s="161">
        <f>BZ50+BZ51+BZ52+BZ55+BZ54</f>
        <v>148.1</v>
      </c>
      <c r="CA49" s="161">
        <f t="shared" ref="CA49:CJ49" si="46">CA50+CA51+CA52+CA55</f>
        <v>33.5</v>
      </c>
      <c r="CB49" s="161">
        <f t="shared" si="46"/>
        <v>0</v>
      </c>
      <c r="CC49" s="161">
        <f t="shared" si="46"/>
        <v>0</v>
      </c>
      <c r="CD49" s="161">
        <f t="shared" si="46"/>
        <v>0</v>
      </c>
      <c r="CE49" s="161">
        <f t="shared" si="46"/>
        <v>33.5</v>
      </c>
      <c r="CF49" s="161">
        <f t="shared" si="46"/>
        <v>14.8</v>
      </c>
      <c r="CG49" s="161">
        <f t="shared" si="46"/>
        <v>0</v>
      </c>
      <c r="CH49" s="161">
        <f t="shared" si="46"/>
        <v>0</v>
      </c>
      <c r="CI49" s="161">
        <f t="shared" si="46"/>
        <v>0</v>
      </c>
      <c r="CJ49" s="161">
        <f t="shared" si="46"/>
        <v>14.8</v>
      </c>
      <c r="CK49" s="161">
        <f>CK50+CK51+CK52+CK55</f>
        <v>14.8</v>
      </c>
      <c r="CL49" s="161">
        <f>CL50+CL51+CL52+CL55</f>
        <v>0</v>
      </c>
      <c r="CM49" s="161">
        <f>CM50+CM51+CM52+CM55</f>
        <v>0</v>
      </c>
      <c r="CN49" s="161">
        <f>CN50+CN51+CN52+CN55</f>
        <v>0</v>
      </c>
      <c r="CO49" s="161">
        <f>CO50+CO51+CO52+CO55</f>
        <v>14.8</v>
      </c>
      <c r="CP49" s="162">
        <f>CQ49+CR49+CS49+CT49</f>
        <v>274.8</v>
      </c>
      <c r="CQ49" s="162"/>
      <c r="CR49" s="162">
        <f>CR50+CR51+CR52</f>
        <v>59.5</v>
      </c>
      <c r="CS49" s="162"/>
      <c r="CT49" s="162">
        <f>CT50+CT51+CT52+CT53</f>
        <v>215.3</v>
      </c>
      <c r="CU49" s="161">
        <f>CV49+CW49+CX49+CY49</f>
        <v>477.70000000000005</v>
      </c>
      <c r="CV49" s="161"/>
      <c r="CW49" s="161">
        <f>CW51+CW54</f>
        <v>59.6</v>
      </c>
      <c r="CX49" s="161"/>
      <c r="CY49" s="161">
        <f>CY50+CY51+CY52+CY55+CY54</f>
        <v>418.1</v>
      </c>
      <c r="CZ49" s="161">
        <f>CZ50+CZ51+CZ52+CZ55</f>
        <v>33.5</v>
      </c>
      <c r="DA49" s="161">
        <f>DA50+DA51+DA52+DA55</f>
        <v>0</v>
      </c>
      <c r="DB49" s="161">
        <f>DB50+DB51+DB52+DB55</f>
        <v>0</v>
      </c>
      <c r="DC49" s="161">
        <f>DC50+DC51+DC52+DC55</f>
        <v>0</v>
      </c>
      <c r="DD49" s="161">
        <f>DD50+DD51+DD52+DD55</f>
        <v>33.5</v>
      </c>
      <c r="DE49" s="162">
        <f>DF49+DG49+DH49+DI49</f>
        <v>274.8</v>
      </c>
      <c r="DF49" s="162"/>
      <c r="DG49" s="162">
        <f>DG50+DG51+DG52</f>
        <v>59.5</v>
      </c>
      <c r="DH49" s="162"/>
      <c r="DI49" s="162">
        <f>DI50+DI51+DI52+DI53</f>
        <v>215.3</v>
      </c>
      <c r="DJ49" s="161">
        <f>DK49+DL49+DM49+DN49</f>
        <v>207.7</v>
      </c>
      <c r="DK49" s="161"/>
      <c r="DL49" s="161">
        <f>DL51+DL54</f>
        <v>59.6</v>
      </c>
      <c r="DM49" s="161"/>
      <c r="DN49" s="161">
        <f>DN50+DN51+DN52+DN55+DN54</f>
        <v>148.1</v>
      </c>
      <c r="DO49" s="161">
        <f>DO50+DO51+DO52+DO55</f>
        <v>33.5</v>
      </c>
      <c r="DP49" s="161">
        <f>DP50+DP51+DP52+DP55</f>
        <v>0</v>
      </c>
      <c r="DQ49" s="161">
        <f>DQ50+DQ51+DQ52+DQ55</f>
        <v>0</v>
      </c>
      <c r="DR49" s="161">
        <f>DR50+DR51+DR52+DR55</f>
        <v>0</v>
      </c>
      <c r="DS49" s="161">
        <f>DS50+DS51+DS52+DS55</f>
        <v>33.5</v>
      </c>
    </row>
    <row r="50" spans="1:123" ht="12.75" customHeight="1">
      <c r="A50" s="1279"/>
      <c r="B50" s="1285"/>
      <c r="C50" s="1277"/>
      <c r="D50" s="1244"/>
      <c r="E50" s="1244"/>
      <c r="F50" s="66"/>
      <c r="G50" s="66"/>
      <c r="H50" s="66"/>
      <c r="I50" s="66"/>
      <c r="J50" s="66"/>
      <c r="K50" s="66"/>
      <c r="L50" s="66"/>
      <c r="M50" s="1322"/>
      <c r="N50" s="60"/>
      <c r="O50" s="60"/>
      <c r="P50" s="66"/>
      <c r="Q50" s="66"/>
      <c r="R50" s="66"/>
      <c r="S50" s="66"/>
      <c r="T50" s="66"/>
      <c r="U50" s="66"/>
      <c r="V50" s="66"/>
      <c r="W50" s="1096"/>
      <c r="X50" s="1244"/>
      <c r="Y50" s="1244"/>
      <c r="Z50" s="1312"/>
      <c r="AA50" s="1306"/>
      <c r="AB50" s="1306"/>
      <c r="AC50" s="18"/>
      <c r="AD50" s="18" t="s">
        <v>154</v>
      </c>
      <c r="AE50" s="18" t="s">
        <v>444</v>
      </c>
      <c r="AF50" s="18" t="s">
        <v>399</v>
      </c>
      <c r="AG50" s="162">
        <f t="shared" si="41"/>
        <v>173.5</v>
      </c>
      <c r="AH50" s="162">
        <f t="shared" si="41"/>
        <v>173.5</v>
      </c>
      <c r="AI50" s="162"/>
      <c r="AJ50" s="162"/>
      <c r="AK50" s="162"/>
      <c r="AL50" s="162"/>
      <c r="AM50" s="162"/>
      <c r="AN50" s="162"/>
      <c r="AO50" s="162">
        <v>173.5</v>
      </c>
      <c r="AP50" s="162">
        <v>173.5</v>
      </c>
      <c r="AQ50" s="161"/>
      <c r="AR50" s="161"/>
      <c r="AS50" s="161"/>
      <c r="AT50" s="161"/>
      <c r="AU50" s="161"/>
      <c r="AV50" s="162">
        <f t="shared" si="43"/>
        <v>0</v>
      </c>
      <c r="AW50" s="153"/>
      <c r="AX50" s="153"/>
      <c r="AY50" s="153"/>
      <c r="AZ50" s="153"/>
      <c r="BA50" s="161">
        <f t="shared" si="44"/>
        <v>0</v>
      </c>
      <c r="BB50" s="161"/>
      <c r="BC50" s="161"/>
      <c r="BD50" s="161"/>
      <c r="BE50" s="155"/>
      <c r="BF50" s="161">
        <f t="shared" ref="BF50:BF74" si="47">BG50+BH50+BI50+BJ50</f>
        <v>0</v>
      </c>
      <c r="BG50" s="161"/>
      <c r="BH50" s="161"/>
      <c r="BI50" s="161"/>
      <c r="BJ50" s="155"/>
      <c r="BK50" s="161"/>
      <c r="BL50" s="162">
        <f t="shared" si="35"/>
        <v>173.5</v>
      </c>
      <c r="BM50" s="162">
        <f>BO50+BQ50+BS50+BU50</f>
        <v>173.5</v>
      </c>
      <c r="BN50" s="162"/>
      <c r="BO50" s="162"/>
      <c r="BP50" s="162"/>
      <c r="BQ50" s="162"/>
      <c r="BR50" s="162"/>
      <c r="BS50" s="162"/>
      <c r="BT50" s="162">
        <v>173.5</v>
      </c>
      <c r="BU50" s="162">
        <v>173.5</v>
      </c>
      <c r="BV50" s="161"/>
      <c r="BW50" s="161"/>
      <c r="BX50" s="161"/>
      <c r="BY50" s="161"/>
      <c r="BZ50" s="161"/>
      <c r="CA50" s="162">
        <f>CB50+CC50+CD50+CE50</f>
        <v>0</v>
      </c>
      <c r="CB50" s="153"/>
      <c r="CC50" s="153"/>
      <c r="CD50" s="153"/>
      <c r="CE50" s="153"/>
      <c r="CF50" s="161">
        <f>CG50+CH50+CI50+CJ50</f>
        <v>0</v>
      </c>
      <c r="CG50" s="161"/>
      <c r="CH50" s="161"/>
      <c r="CI50" s="161"/>
      <c r="CJ50" s="155"/>
      <c r="CK50" s="161">
        <f>CL50+CM50+CN50+CO50</f>
        <v>0</v>
      </c>
      <c r="CL50" s="161"/>
      <c r="CM50" s="161"/>
      <c r="CN50" s="161"/>
      <c r="CO50" s="155"/>
      <c r="CP50" s="162">
        <f>CQ50+CR50+CS50+CT50</f>
        <v>173.5</v>
      </c>
      <c r="CQ50" s="162"/>
      <c r="CR50" s="162"/>
      <c r="CS50" s="162"/>
      <c r="CT50" s="162">
        <v>173.5</v>
      </c>
      <c r="CU50" s="161"/>
      <c r="CV50" s="161"/>
      <c r="CW50" s="161"/>
      <c r="CX50" s="161"/>
      <c r="CY50" s="161"/>
      <c r="CZ50" s="162">
        <f>DA50+DB50+DC50+DD50</f>
        <v>0</v>
      </c>
      <c r="DA50" s="153"/>
      <c r="DB50" s="153"/>
      <c r="DC50" s="153"/>
      <c r="DD50" s="153"/>
      <c r="DE50" s="162">
        <f>DF50+DG50+DH50+DI50</f>
        <v>173.5</v>
      </c>
      <c r="DF50" s="162"/>
      <c r="DG50" s="162"/>
      <c r="DH50" s="162"/>
      <c r="DI50" s="162">
        <v>173.5</v>
      </c>
      <c r="DJ50" s="161"/>
      <c r="DK50" s="161"/>
      <c r="DL50" s="161"/>
      <c r="DM50" s="161"/>
      <c r="DN50" s="161"/>
      <c r="DO50" s="162">
        <f>DP50+DQ50+DR50+DS50</f>
        <v>0</v>
      </c>
      <c r="DP50" s="153"/>
      <c r="DQ50" s="153"/>
      <c r="DR50" s="153"/>
      <c r="DS50" s="153"/>
    </row>
    <row r="51" spans="1:123" ht="12.75" customHeight="1">
      <c r="A51" s="1279"/>
      <c r="B51" s="1285"/>
      <c r="C51" s="1277"/>
      <c r="D51" s="1244"/>
      <c r="E51" s="1244"/>
      <c r="F51" s="66"/>
      <c r="G51" s="66"/>
      <c r="H51" s="66"/>
      <c r="I51" s="66"/>
      <c r="J51" s="66"/>
      <c r="K51" s="66"/>
      <c r="L51" s="66"/>
      <c r="M51" s="1322"/>
      <c r="N51" s="60"/>
      <c r="O51" s="60"/>
      <c r="P51" s="66"/>
      <c r="Q51" s="66"/>
      <c r="R51" s="66"/>
      <c r="S51" s="66"/>
      <c r="T51" s="66"/>
      <c r="U51" s="66"/>
      <c r="V51" s="66"/>
      <c r="W51" s="1096"/>
      <c r="X51" s="1244"/>
      <c r="Y51" s="1244"/>
      <c r="Z51" s="1312"/>
      <c r="AA51" s="1306"/>
      <c r="AB51" s="1306"/>
      <c r="AC51" s="18"/>
      <c r="AD51" s="18" t="s">
        <v>154</v>
      </c>
      <c r="AE51" s="18" t="s">
        <v>206</v>
      </c>
      <c r="AF51" s="18" t="s">
        <v>399</v>
      </c>
      <c r="AG51" s="162">
        <f t="shared" si="41"/>
        <v>0</v>
      </c>
      <c r="AH51" s="162">
        <f t="shared" si="41"/>
        <v>0</v>
      </c>
      <c r="AI51" s="162"/>
      <c r="AJ51" s="162"/>
      <c r="AK51" s="162"/>
      <c r="AL51" s="162"/>
      <c r="AM51" s="162"/>
      <c r="AN51" s="162"/>
      <c r="AO51" s="162"/>
      <c r="AP51" s="162"/>
      <c r="AQ51" s="161">
        <f t="shared" si="42"/>
        <v>285</v>
      </c>
      <c r="AR51" s="161"/>
      <c r="AS51" s="161"/>
      <c r="AT51" s="161"/>
      <c r="AU51" s="161">
        <v>285</v>
      </c>
      <c r="AV51" s="162">
        <f t="shared" si="43"/>
        <v>0</v>
      </c>
      <c r="AW51" s="153"/>
      <c r="AX51" s="153"/>
      <c r="AY51" s="153"/>
      <c r="AZ51" s="153"/>
      <c r="BA51" s="161">
        <f t="shared" si="44"/>
        <v>0</v>
      </c>
      <c r="BB51" s="161"/>
      <c r="BC51" s="161"/>
      <c r="BD51" s="161"/>
      <c r="BE51" s="155"/>
      <c r="BF51" s="161">
        <f t="shared" si="47"/>
        <v>0</v>
      </c>
      <c r="BG51" s="161"/>
      <c r="BH51" s="161"/>
      <c r="BI51" s="161"/>
      <c r="BJ51" s="155"/>
      <c r="BK51" s="161"/>
      <c r="BL51" s="162">
        <f t="shared" si="35"/>
        <v>0</v>
      </c>
      <c r="BM51" s="162">
        <f>BO51+BQ51+BS51+BU51</f>
        <v>0</v>
      </c>
      <c r="BN51" s="162"/>
      <c r="BO51" s="162"/>
      <c r="BP51" s="162"/>
      <c r="BQ51" s="162"/>
      <c r="BR51" s="162"/>
      <c r="BS51" s="162"/>
      <c r="BT51" s="162"/>
      <c r="BU51" s="162"/>
      <c r="BV51" s="161">
        <f>BW51+BX51+BY51+BZ51</f>
        <v>15</v>
      </c>
      <c r="BW51" s="161"/>
      <c r="BX51" s="161"/>
      <c r="BY51" s="161"/>
      <c r="BZ51" s="161">
        <v>15</v>
      </c>
      <c r="CA51" s="162">
        <f>CB51+CC51+CD51+CE51</f>
        <v>0</v>
      </c>
      <c r="CB51" s="153"/>
      <c r="CC51" s="153"/>
      <c r="CD51" s="153"/>
      <c r="CE51" s="153"/>
      <c r="CF51" s="161">
        <f>CG51+CH51+CI51+CJ51</f>
        <v>0</v>
      </c>
      <c r="CG51" s="161"/>
      <c r="CH51" s="161"/>
      <c r="CI51" s="161"/>
      <c r="CJ51" s="155"/>
      <c r="CK51" s="161">
        <f>CL51+CM51+CN51+CO51</f>
        <v>0</v>
      </c>
      <c r="CL51" s="161"/>
      <c r="CM51" s="161"/>
      <c r="CN51" s="161"/>
      <c r="CO51" s="155"/>
      <c r="CP51" s="162">
        <f>CQ51+CR51+CS51+CT51</f>
        <v>0</v>
      </c>
      <c r="CQ51" s="162"/>
      <c r="CR51" s="162"/>
      <c r="CS51" s="162"/>
      <c r="CT51" s="162"/>
      <c r="CU51" s="161">
        <f>CV51+CW51+CX51+CY51</f>
        <v>285</v>
      </c>
      <c r="CV51" s="161"/>
      <c r="CW51" s="161"/>
      <c r="CX51" s="161"/>
      <c r="CY51" s="161">
        <v>285</v>
      </c>
      <c r="CZ51" s="162">
        <f>DA51+DB51+DC51+DD51</f>
        <v>0</v>
      </c>
      <c r="DA51" s="153"/>
      <c r="DB51" s="153"/>
      <c r="DC51" s="153"/>
      <c r="DD51" s="153"/>
      <c r="DE51" s="162">
        <f>DF51+DG51+DH51+DI51</f>
        <v>0</v>
      </c>
      <c r="DF51" s="162"/>
      <c r="DG51" s="162"/>
      <c r="DH51" s="162"/>
      <c r="DI51" s="162"/>
      <c r="DJ51" s="161">
        <f>DK51+DL51+DM51+DN51</f>
        <v>15</v>
      </c>
      <c r="DK51" s="161"/>
      <c r="DL51" s="161"/>
      <c r="DM51" s="161"/>
      <c r="DN51" s="161">
        <v>15</v>
      </c>
      <c r="DO51" s="162">
        <f>DP51+DQ51+DR51+DS51</f>
        <v>0</v>
      </c>
      <c r="DP51" s="153"/>
      <c r="DQ51" s="153"/>
      <c r="DR51" s="153"/>
      <c r="DS51" s="153"/>
    </row>
    <row r="52" spans="1:123" ht="12.75" customHeight="1">
      <c r="A52" s="1279"/>
      <c r="B52" s="1285"/>
      <c r="C52" s="1277"/>
      <c r="D52" s="1244"/>
      <c r="E52" s="1244"/>
      <c r="F52" s="66"/>
      <c r="G52" s="66"/>
      <c r="H52" s="66"/>
      <c r="I52" s="66"/>
      <c r="J52" s="66"/>
      <c r="K52" s="66"/>
      <c r="L52" s="66"/>
      <c r="M52" s="1322"/>
      <c r="N52" s="60"/>
      <c r="O52" s="60"/>
      <c r="P52" s="66"/>
      <c r="Q52" s="66"/>
      <c r="R52" s="66"/>
      <c r="S52" s="66"/>
      <c r="T52" s="66"/>
      <c r="U52" s="66"/>
      <c r="V52" s="66"/>
      <c r="W52" s="1096"/>
      <c r="X52" s="1244"/>
      <c r="Y52" s="1244"/>
      <c r="Z52" s="1312"/>
      <c r="AA52" s="1306"/>
      <c r="AB52" s="1306"/>
      <c r="AC52" s="18"/>
      <c r="AD52" s="18" t="s">
        <v>154</v>
      </c>
      <c r="AE52" s="18" t="s">
        <v>430</v>
      </c>
      <c r="AF52" s="18" t="s">
        <v>399</v>
      </c>
      <c r="AG52" s="162">
        <f t="shared" si="41"/>
        <v>277.10000000000002</v>
      </c>
      <c r="AH52" s="162">
        <f t="shared" si="41"/>
        <v>99.3</v>
      </c>
      <c r="AI52" s="162"/>
      <c r="AJ52" s="162"/>
      <c r="AK52" s="162">
        <v>59.5</v>
      </c>
      <c r="AL52" s="162">
        <v>59.5</v>
      </c>
      <c r="AM52" s="162"/>
      <c r="AN52" s="162"/>
      <c r="AO52" s="162">
        <v>217.6</v>
      </c>
      <c r="AP52" s="162">
        <v>39.799999999999997</v>
      </c>
      <c r="AQ52" s="161">
        <f t="shared" si="42"/>
        <v>0</v>
      </c>
      <c r="AR52" s="161"/>
      <c r="AS52" s="161"/>
      <c r="AT52" s="161"/>
      <c r="AU52" s="161"/>
      <c r="AV52" s="162">
        <f t="shared" si="43"/>
        <v>0</v>
      </c>
      <c r="AW52" s="153"/>
      <c r="AX52" s="153"/>
      <c r="AY52" s="153"/>
      <c r="AZ52" s="153"/>
      <c r="BA52" s="161">
        <f t="shared" si="44"/>
        <v>0</v>
      </c>
      <c r="BB52" s="161"/>
      <c r="BC52" s="161"/>
      <c r="BD52" s="161"/>
      <c r="BE52" s="155"/>
      <c r="BF52" s="161">
        <f t="shared" si="47"/>
        <v>0</v>
      </c>
      <c r="BG52" s="161"/>
      <c r="BH52" s="161"/>
      <c r="BI52" s="161"/>
      <c r="BJ52" s="155"/>
      <c r="BK52" s="161"/>
      <c r="BL52" s="162">
        <f t="shared" si="35"/>
        <v>277.10000000000002</v>
      </c>
      <c r="BM52" s="162">
        <f>BO52+BQ52+BS52+BU52</f>
        <v>99.3</v>
      </c>
      <c r="BN52" s="162"/>
      <c r="BO52" s="162"/>
      <c r="BP52" s="162">
        <v>59.5</v>
      </c>
      <c r="BQ52" s="162">
        <v>59.5</v>
      </c>
      <c r="BR52" s="162"/>
      <c r="BS52" s="162"/>
      <c r="BT52" s="162">
        <v>217.6</v>
      </c>
      <c r="BU52" s="162">
        <v>39.799999999999997</v>
      </c>
      <c r="BV52" s="161">
        <f>BW52+BX52+BY52+BZ52</f>
        <v>0</v>
      </c>
      <c r="BW52" s="161"/>
      <c r="BX52" s="161"/>
      <c r="BY52" s="161"/>
      <c r="BZ52" s="161"/>
      <c r="CA52" s="162">
        <f>CB52+CC52+CD52+CE52</f>
        <v>0</v>
      </c>
      <c r="CB52" s="153"/>
      <c r="CC52" s="153"/>
      <c r="CD52" s="153"/>
      <c r="CE52" s="153"/>
      <c r="CF52" s="161">
        <f>CG52+CH52+CI52+CJ52</f>
        <v>0</v>
      </c>
      <c r="CG52" s="161"/>
      <c r="CH52" s="161"/>
      <c r="CI52" s="161"/>
      <c r="CJ52" s="155"/>
      <c r="CK52" s="161">
        <f>CL52+CM52+CN52+CO52</f>
        <v>0</v>
      </c>
      <c r="CL52" s="161"/>
      <c r="CM52" s="161"/>
      <c r="CN52" s="161"/>
      <c r="CO52" s="155"/>
      <c r="CP52" s="162">
        <f>CQ52+CR52+CS52+CT52</f>
        <v>99.3</v>
      </c>
      <c r="CQ52" s="162"/>
      <c r="CR52" s="162">
        <v>59.5</v>
      </c>
      <c r="CS52" s="162"/>
      <c r="CT52" s="162">
        <v>39.799999999999997</v>
      </c>
      <c r="CU52" s="161">
        <f>CV52+CW52+CX52+CY52</f>
        <v>0</v>
      </c>
      <c r="CV52" s="161"/>
      <c r="CW52" s="161"/>
      <c r="CX52" s="161"/>
      <c r="CY52" s="161"/>
      <c r="CZ52" s="162">
        <f>DA52+DB52+DC52+DD52</f>
        <v>0</v>
      </c>
      <c r="DA52" s="153"/>
      <c r="DB52" s="153"/>
      <c r="DC52" s="153"/>
      <c r="DD52" s="153"/>
      <c r="DE52" s="162">
        <f>DF52+DG52+DH52+DI52</f>
        <v>99.3</v>
      </c>
      <c r="DF52" s="162"/>
      <c r="DG52" s="162">
        <v>59.5</v>
      </c>
      <c r="DH52" s="162"/>
      <c r="DI52" s="162">
        <v>39.799999999999997</v>
      </c>
      <c r="DJ52" s="161">
        <f>DK52+DL52+DM52+DN52</f>
        <v>0</v>
      </c>
      <c r="DK52" s="161"/>
      <c r="DL52" s="161"/>
      <c r="DM52" s="161"/>
      <c r="DN52" s="161"/>
      <c r="DO52" s="162">
        <f>DP52+DQ52+DR52+DS52</f>
        <v>0</v>
      </c>
      <c r="DP52" s="153"/>
      <c r="DQ52" s="153"/>
      <c r="DR52" s="153"/>
      <c r="DS52" s="153"/>
    </row>
    <row r="53" spans="1:123" ht="12.75" customHeight="1">
      <c r="A53" s="1279"/>
      <c r="B53" s="1285"/>
      <c r="C53" s="1277"/>
      <c r="D53" s="1244"/>
      <c r="E53" s="1244"/>
      <c r="F53" s="66"/>
      <c r="G53" s="66"/>
      <c r="H53" s="66"/>
      <c r="I53" s="66"/>
      <c r="J53" s="66"/>
      <c r="K53" s="66"/>
      <c r="L53" s="66"/>
      <c r="M53" s="1322"/>
      <c r="N53" s="60"/>
      <c r="O53" s="60"/>
      <c r="P53" s="66"/>
      <c r="Q53" s="66"/>
      <c r="R53" s="66"/>
      <c r="S53" s="66"/>
      <c r="T53" s="66"/>
      <c r="U53" s="66"/>
      <c r="V53" s="66"/>
      <c r="W53" s="1096"/>
      <c r="X53" s="1244"/>
      <c r="Y53" s="1244"/>
      <c r="Z53" s="1312"/>
      <c r="AA53" s="1306"/>
      <c r="AB53" s="1306"/>
      <c r="AC53" s="18"/>
      <c r="AD53" s="12" t="s">
        <v>154</v>
      </c>
      <c r="AE53" s="18" t="s">
        <v>446</v>
      </c>
      <c r="AF53" s="18" t="s">
        <v>399</v>
      </c>
      <c r="AG53" s="162">
        <f t="shared" si="41"/>
        <v>2</v>
      </c>
      <c r="AH53" s="162">
        <f t="shared" si="41"/>
        <v>2</v>
      </c>
      <c r="AI53" s="162"/>
      <c r="AJ53" s="162"/>
      <c r="AK53" s="162"/>
      <c r="AL53" s="162"/>
      <c r="AM53" s="162"/>
      <c r="AN53" s="162"/>
      <c r="AO53" s="162">
        <v>2</v>
      </c>
      <c r="AP53" s="162">
        <v>2</v>
      </c>
      <c r="AQ53" s="161">
        <f t="shared" si="42"/>
        <v>0</v>
      </c>
      <c r="AR53" s="161"/>
      <c r="AS53" s="161"/>
      <c r="AT53" s="161"/>
      <c r="AU53" s="161"/>
      <c r="AV53" s="162">
        <f t="shared" si="43"/>
        <v>0</v>
      </c>
      <c r="AW53" s="153"/>
      <c r="AX53" s="153"/>
      <c r="AY53" s="153"/>
      <c r="AZ53" s="153"/>
      <c r="BA53" s="161">
        <f t="shared" si="44"/>
        <v>0</v>
      </c>
      <c r="BB53" s="161"/>
      <c r="BC53" s="161"/>
      <c r="BD53" s="161"/>
      <c r="BE53" s="155"/>
      <c r="BF53" s="161">
        <f t="shared" si="47"/>
        <v>0</v>
      </c>
      <c r="BG53" s="161"/>
      <c r="BH53" s="161"/>
      <c r="BI53" s="161"/>
      <c r="BJ53" s="155"/>
      <c r="BK53" s="161"/>
      <c r="BL53" s="162">
        <f t="shared" si="35"/>
        <v>2</v>
      </c>
      <c r="BM53" s="162">
        <f>BO53+BQ53+BS53+BU53</f>
        <v>2</v>
      </c>
      <c r="BN53" s="162"/>
      <c r="BO53" s="162"/>
      <c r="BP53" s="162"/>
      <c r="BQ53" s="162"/>
      <c r="BR53" s="162"/>
      <c r="BS53" s="162"/>
      <c r="BT53" s="162">
        <v>2</v>
      </c>
      <c r="BU53" s="162">
        <v>2</v>
      </c>
      <c r="BV53" s="161">
        <f>BW53+BX53+BY53+BZ53</f>
        <v>0</v>
      </c>
      <c r="BW53" s="161"/>
      <c r="BX53" s="161"/>
      <c r="BY53" s="161"/>
      <c r="BZ53" s="161"/>
      <c r="CA53" s="162">
        <f>CB53+CC53+CD53+CE53</f>
        <v>0</v>
      </c>
      <c r="CB53" s="153"/>
      <c r="CC53" s="153"/>
      <c r="CD53" s="153"/>
      <c r="CE53" s="153"/>
      <c r="CF53" s="161">
        <f>CG53+CH53+CI53+CJ53</f>
        <v>0</v>
      </c>
      <c r="CG53" s="161"/>
      <c r="CH53" s="161"/>
      <c r="CI53" s="161"/>
      <c r="CJ53" s="155"/>
      <c r="CK53" s="161">
        <f>CL53+CM53+CN53+CO53</f>
        <v>0</v>
      </c>
      <c r="CL53" s="161"/>
      <c r="CM53" s="161"/>
      <c r="CN53" s="161"/>
      <c r="CO53" s="155"/>
      <c r="CP53" s="162">
        <f>CQ53+CR53+CS53+CT53</f>
        <v>2</v>
      </c>
      <c r="CQ53" s="162"/>
      <c r="CR53" s="162"/>
      <c r="CS53" s="162"/>
      <c r="CT53" s="162">
        <v>2</v>
      </c>
      <c r="CU53" s="161">
        <f>CV53+CW53+CX53+CY53</f>
        <v>0</v>
      </c>
      <c r="CV53" s="161"/>
      <c r="CW53" s="161"/>
      <c r="CX53" s="161"/>
      <c r="CY53" s="161"/>
      <c r="CZ53" s="162">
        <f>DA53+DB53+DC53+DD53</f>
        <v>0</v>
      </c>
      <c r="DA53" s="153"/>
      <c r="DB53" s="153"/>
      <c r="DC53" s="153"/>
      <c r="DD53" s="153"/>
      <c r="DE53" s="162">
        <f>DF53+DG53+DH53+DI53</f>
        <v>2</v>
      </c>
      <c r="DF53" s="162"/>
      <c r="DG53" s="162"/>
      <c r="DH53" s="162"/>
      <c r="DI53" s="162">
        <v>2</v>
      </c>
      <c r="DJ53" s="161">
        <f>DK53+DL53+DM53+DN53</f>
        <v>0</v>
      </c>
      <c r="DK53" s="161"/>
      <c r="DL53" s="161"/>
      <c r="DM53" s="161"/>
      <c r="DN53" s="161"/>
      <c r="DO53" s="162">
        <f>DP53+DQ53+DR53+DS53</f>
        <v>0</v>
      </c>
      <c r="DP53" s="153"/>
      <c r="DQ53" s="153"/>
      <c r="DR53" s="153"/>
      <c r="DS53" s="153"/>
    </row>
    <row r="54" spans="1:123" ht="12.75" customHeight="1">
      <c r="A54" s="1279"/>
      <c r="B54" s="1285"/>
      <c r="C54" s="1277"/>
      <c r="D54" s="1244"/>
      <c r="E54" s="1244"/>
      <c r="F54" s="66"/>
      <c r="G54" s="66"/>
      <c r="H54" s="66"/>
      <c r="I54" s="66"/>
      <c r="J54" s="66"/>
      <c r="K54" s="66"/>
      <c r="L54" s="66"/>
      <c r="M54" s="1322"/>
      <c r="N54" s="60"/>
      <c r="O54" s="60"/>
      <c r="P54" s="66"/>
      <c r="Q54" s="66"/>
      <c r="R54" s="66"/>
      <c r="S54" s="66"/>
      <c r="T54" s="66"/>
      <c r="U54" s="66"/>
      <c r="V54" s="66"/>
      <c r="W54" s="1096"/>
      <c r="X54" s="1244"/>
      <c r="Y54" s="1244"/>
      <c r="Z54" s="1312"/>
      <c r="AA54" s="1306"/>
      <c r="AB54" s="1306"/>
      <c r="AC54" s="18"/>
      <c r="AD54" s="12" t="s">
        <v>154</v>
      </c>
      <c r="AE54" s="18" t="s">
        <v>162</v>
      </c>
      <c r="AF54" s="18" t="s">
        <v>399</v>
      </c>
      <c r="AG54" s="162"/>
      <c r="AH54" s="162"/>
      <c r="AI54" s="162"/>
      <c r="AJ54" s="162"/>
      <c r="AK54" s="162"/>
      <c r="AL54" s="162"/>
      <c r="AM54" s="162"/>
      <c r="AN54" s="162"/>
      <c r="AO54" s="162"/>
      <c r="AP54" s="162"/>
      <c r="AQ54" s="161">
        <f t="shared" si="42"/>
        <v>111.7</v>
      </c>
      <c r="AR54" s="161"/>
      <c r="AS54" s="161">
        <v>59.6</v>
      </c>
      <c r="AT54" s="161"/>
      <c r="AU54" s="161">
        <v>52.1</v>
      </c>
      <c r="AV54" s="162"/>
      <c r="AW54" s="153"/>
      <c r="AX54" s="153"/>
      <c r="AY54" s="153"/>
      <c r="AZ54" s="153"/>
      <c r="BA54" s="161"/>
      <c r="BB54" s="161"/>
      <c r="BC54" s="161"/>
      <c r="BD54" s="161"/>
      <c r="BE54" s="155"/>
      <c r="BF54" s="161"/>
      <c r="BG54" s="161"/>
      <c r="BH54" s="161"/>
      <c r="BI54" s="161"/>
      <c r="BJ54" s="155"/>
      <c r="BK54" s="161"/>
      <c r="BL54" s="162"/>
      <c r="BM54" s="162"/>
      <c r="BN54" s="162"/>
      <c r="BO54" s="162"/>
      <c r="BP54" s="162"/>
      <c r="BQ54" s="162"/>
      <c r="BR54" s="162"/>
      <c r="BS54" s="162"/>
      <c r="BT54" s="162"/>
      <c r="BU54" s="162"/>
      <c r="BV54" s="161">
        <f>BW54+BX54+BY54+BZ54</f>
        <v>111.7</v>
      </c>
      <c r="BW54" s="161"/>
      <c r="BX54" s="161">
        <v>59.6</v>
      </c>
      <c r="BY54" s="161"/>
      <c r="BZ54" s="161">
        <v>52.1</v>
      </c>
      <c r="CA54" s="162"/>
      <c r="CB54" s="153"/>
      <c r="CC54" s="153"/>
      <c r="CD54" s="153"/>
      <c r="CE54" s="153"/>
      <c r="CF54" s="161"/>
      <c r="CG54" s="161"/>
      <c r="CH54" s="161"/>
      <c r="CI54" s="161"/>
      <c r="CJ54" s="155"/>
      <c r="CK54" s="161"/>
      <c r="CL54" s="161"/>
      <c r="CM54" s="161"/>
      <c r="CN54" s="161"/>
      <c r="CO54" s="155"/>
      <c r="CP54" s="162"/>
      <c r="CQ54" s="162"/>
      <c r="CR54" s="162"/>
      <c r="CS54" s="162"/>
      <c r="CT54" s="162"/>
      <c r="CU54" s="161">
        <f>CV54+CW54+CX54+CY54</f>
        <v>111.7</v>
      </c>
      <c r="CV54" s="161"/>
      <c r="CW54" s="161">
        <v>59.6</v>
      </c>
      <c r="CX54" s="161"/>
      <c r="CY54" s="161">
        <v>52.1</v>
      </c>
      <c r="CZ54" s="162"/>
      <c r="DA54" s="153"/>
      <c r="DB54" s="153"/>
      <c r="DC54" s="153"/>
      <c r="DD54" s="153"/>
      <c r="DE54" s="162"/>
      <c r="DF54" s="162"/>
      <c r="DG54" s="162"/>
      <c r="DH54" s="162"/>
      <c r="DI54" s="162"/>
      <c r="DJ54" s="161">
        <f>DK54+DL54+DM54+DN54</f>
        <v>111.7</v>
      </c>
      <c r="DK54" s="161"/>
      <c r="DL54" s="161">
        <v>59.6</v>
      </c>
      <c r="DM54" s="161"/>
      <c r="DN54" s="161">
        <v>52.1</v>
      </c>
      <c r="DO54" s="162"/>
      <c r="DP54" s="153"/>
      <c r="DQ54" s="153"/>
      <c r="DR54" s="153"/>
      <c r="DS54" s="153"/>
    </row>
    <row r="55" spans="1:123" ht="13.5" customHeight="1">
      <c r="A55" s="1279"/>
      <c r="B55" s="1285"/>
      <c r="C55" s="1277"/>
      <c r="D55" s="1244"/>
      <c r="E55" s="1244"/>
      <c r="F55" s="66"/>
      <c r="G55" s="66"/>
      <c r="H55" s="66"/>
      <c r="I55" s="66"/>
      <c r="J55" s="66"/>
      <c r="K55" s="66"/>
      <c r="L55" s="66"/>
      <c r="M55" s="1322"/>
      <c r="N55" s="60"/>
      <c r="O55" s="60"/>
      <c r="P55" s="66"/>
      <c r="Q55" s="66"/>
      <c r="R55" s="66"/>
      <c r="S55" s="66"/>
      <c r="T55" s="66"/>
      <c r="U55" s="66"/>
      <c r="V55" s="66"/>
      <c r="W55" s="1096"/>
      <c r="X55" s="1244"/>
      <c r="Y55" s="1244"/>
      <c r="Z55" s="1312"/>
      <c r="AA55" s="1306"/>
      <c r="AB55" s="1306"/>
      <c r="AC55" s="18"/>
      <c r="AD55" s="12" t="s">
        <v>154</v>
      </c>
      <c r="AE55" s="18" t="s">
        <v>198</v>
      </c>
      <c r="AF55" s="18" t="s">
        <v>399</v>
      </c>
      <c r="AG55" s="162"/>
      <c r="AH55" s="162"/>
      <c r="AI55" s="162"/>
      <c r="AJ55" s="162"/>
      <c r="AK55" s="162"/>
      <c r="AL55" s="162"/>
      <c r="AM55" s="162"/>
      <c r="AN55" s="162"/>
      <c r="AO55" s="162"/>
      <c r="AP55" s="162"/>
      <c r="AQ55" s="161">
        <f t="shared" si="42"/>
        <v>81</v>
      </c>
      <c r="AR55" s="161"/>
      <c r="AS55" s="161"/>
      <c r="AT55" s="161"/>
      <c r="AU55" s="161">
        <v>81</v>
      </c>
      <c r="AV55" s="162">
        <f t="shared" si="43"/>
        <v>33.5</v>
      </c>
      <c r="AW55" s="153"/>
      <c r="AX55" s="153"/>
      <c r="AY55" s="153"/>
      <c r="AZ55" s="153">
        <v>33.5</v>
      </c>
      <c r="BA55" s="161">
        <f t="shared" si="44"/>
        <v>14.8</v>
      </c>
      <c r="BB55" s="161"/>
      <c r="BC55" s="161"/>
      <c r="BD55" s="161"/>
      <c r="BE55" s="155">
        <v>14.8</v>
      </c>
      <c r="BF55" s="161">
        <f t="shared" si="47"/>
        <v>14.8</v>
      </c>
      <c r="BG55" s="161"/>
      <c r="BH55" s="161"/>
      <c r="BI55" s="161"/>
      <c r="BJ55" s="155">
        <v>14.8</v>
      </c>
      <c r="BK55" s="161"/>
      <c r="BL55" s="162"/>
      <c r="BM55" s="162"/>
      <c r="BN55" s="162"/>
      <c r="BO55" s="162"/>
      <c r="BP55" s="162"/>
      <c r="BQ55" s="162"/>
      <c r="BR55" s="162"/>
      <c r="BS55" s="162"/>
      <c r="BT55" s="162"/>
      <c r="BU55" s="162"/>
      <c r="BV55" s="161">
        <f>BW55+BX55+BY55+BZ55</f>
        <v>81</v>
      </c>
      <c r="BW55" s="161"/>
      <c r="BX55" s="161"/>
      <c r="BY55" s="161"/>
      <c r="BZ55" s="161">
        <v>81</v>
      </c>
      <c r="CA55" s="162">
        <f t="shared" ref="CA55:CA74" si="48">CB55+CC55+CD55+CE55</f>
        <v>33.5</v>
      </c>
      <c r="CB55" s="153"/>
      <c r="CC55" s="153"/>
      <c r="CD55" s="153"/>
      <c r="CE55" s="153">
        <v>33.5</v>
      </c>
      <c r="CF55" s="161">
        <f t="shared" ref="CF55:CF74" si="49">CG55+CH55+CI55+CJ55</f>
        <v>14.8</v>
      </c>
      <c r="CG55" s="161"/>
      <c r="CH55" s="161"/>
      <c r="CI55" s="161"/>
      <c r="CJ55" s="155">
        <v>14.8</v>
      </c>
      <c r="CK55" s="161">
        <f t="shared" ref="CK55:CK74" si="50">CL55+CM55+CN55+CO55</f>
        <v>14.8</v>
      </c>
      <c r="CL55" s="161"/>
      <c r="CM55" s="161"/>
      <c r="CN55" s="161"/>
      <c r="CO55" s="155">
        <v>14.8</v>
      </c>
      <c r="CP55" s="162"/>
      <c r="CQ55" s="162"/>
      <c r="CR55" s="162"/>
      <c r="CS55" s="162"/>
      <c r="CT55" s="162"/>
      <c r="CU55" s="161">
        <f>CV55+CW55+CX55+CY55</f>
        <v>81</v>
      </c>
      <c r="CV55" s="161"/>
      <c r="CW55" s="161"/>
      <c r="CX55" s="161"/>
      <c r="CY55" s="161">
        <v>81</v>
      </c>
      <c r="CZ55" s="162">
        <f t="shared" ref="CZ55:CZ74" si="51">DA55+DB55+DC55+DD55</f>
        <v>33.5</v>
      </c>
      <c r="DA55" s="153"/>
      <c r="DB55" s="153"/>
      <c r="DC55" s="153"/>
      <c r="DD55" s="153">
        <v>33.5</v>
      </c>
      <c r="DE55" s="162"/>
      <c r="DF55" s="162"/>
      <c r="DG55" s="162"/>
      <c r="DH55" s="162"/>
      <c r="DI55" s="162"/>
      <c r="DJ55" s="161">
        <f>DK55+DL55+DM55+DN55</f>
        <v>81</v>
      </c>
      <c r="DK55" s="161"/>
      <c r="DL55" s="161"/>
      <c r="DM55" s="161"/>
      <c r="DN55" s="161">
        <v>81</v>
      </c>
      <c r="DO55" s="162">
        <f t="shared" ref="DO55:DO74" si="52">DP55+DQ55+DR55+DS55</f>
        <v>33.5</v>
      </c>
      <c r="DP55" s="153"/>
      <c r="DQ55" s="153"/>
      <c r="DR55" s="153"/>
      <c r="DS55" s="153">
        <v>33.5</v>
      </c>
    </row>
    <row r="56" spans="1:123" ht="8.25" hidden="1" customHeight="1">
      <c r="A56" s="1279"/>
      <c r="B56" s="1285"/>
      <c r="C56" s="1277"/>
      <c r="D56" s="1244"/>
      <c r="E56" s="1244"/>
      <c r="F56" s="66"/>
      <c r="G56" s="66"/>
      <c r="H56" s="66"/>
      <c r="I56" s="66"/>
      <c r="J56" s="66"/>
      <c r="K56" s="66"/>
      <c r="L56" s="66"/>
      <c r="M56" s="1322"/>
      <c r="N56" s="60"/>
      <c r="O56" s="60"/>
      <c r="P56" s="66"/>
      <c r="Q56" s="66"/>
      <c r="R56" s="66"/>
      <c r="S56" s="66"/>
      <c r="T56" s="66"/>
      <c r="U56" s="66"/>
      <c r="V56" s="66"/>
      <c r="W56" s="1096"/>
      <c r="X56" s="1244"/>
      <c r="Y56" s="1244"/>
      <c r="Z56" s="1313"/>
      <c r="AA56" s="1307"/>
      <c r="AB56" s="1307"/>
      <c r="AC56" s="18"/>
      <c r="AD56" s="18"/>
      <c r="AE56" s="18"/>
      <c r="AF56" s="18"/>
      <c r="AG56" s="162"/>
      <c r="AH56" s="162"/>
      <c r="AI56" s="162"/>
      <c r="AJ56" s="162"/>
      <c r="AK56" s="162"/>
      <c r="AL56" s="162"/>
      <c r="AM56" s="162"/>
      <c r="AN56" s="162"/>
      <c r="AO56" s="162"/>
      <c r="AP56" s="162"/>
      <c r="AQ56" s="161"/>
      <c r="AR56" s="161"/>
      <c r="AS56" s="161"/>
      <c r="AT56" s="161"/>
      <c r="AU56" s="161"/>
      <c r="AV56" s="162">
        <f t="shared" si="43"/>
        <v>0</v>
      </c>
      <c r="AW56" s="153"/>
      <c r="AX56" s="153"/>
      <c r="AY56" s="153"/>
      <c r="AZ56" s="153">
        <f>SUM(AZ50:AZ52)</f>
        <v>0</v>
      </c>
      <c r="BA56" s="161">
        <f t="shared" si="44"/>
        <v>0</v>
      </c>
      <c r="BB56" s="161"/>
      <c r="BC56" s="161"/>
      <c r="BD56" s="161"/>
      <c r="BE56" s="155">
        <f>SUM(BE50:BE52)</f>
        <v>0</v>
      </c>
      <c r="BF56" s="161">
        <f t="shared" si="47"/>
        <v>0</v>
      </c>
      <c r="BG56" s="161"/>
      <c r="BH56" s="161"/>
      <c r="BI56" s="161"/>
      <c r="BJ56" s="155">
        <f>SUM(BJ50:BJ52)</f>
        <v>0</v>
      </c>
      <c r="BK56" s="161"/>
      <c r="BL56" s="162"/>
      <c r="BM56" s="162"/>
      <c r="BN56" s="162"/>
      <c r="BO56" s="162"/>
      <c r="BP56" s="162"/>
      <c r="BQ56" s="162"/>
      <c r="BR56" s="162"/>
      <c r="BS56" s="162"/>
      <c r="BT56" s="162"/>
      <c r="BU56" s="162"/>
      <c r="BV56" s="161"/>
      <c r="BW56" s="161"/>
      <c r="BX56" s="161"/>
      <c r="BY56" s="161"/>
      <c r="BZ56" s="161"/>
      <c r="CA56" s="162">
        <f t="shared" si="48"/>
        <v>0</v>
      </c>
      <c r="CB56" s="153"/>
      <c r="CC56" s="153"/>
      <c r="CD56" s="153"/>
      <c r="CE56" s="153">
        <f>SUM(CE50:CE52)</f>
        <v>0</v>
      </c>
      <c r="CF56" s="161">
        <f t="shared" si="49"/>
        <v>0</v>
      </c>
      <c r="CG56" s="161"/>
      <c r="CH56" s="161"/>
      <c r="CI56" s="161"/>
      <c r="CJ56" s="155">
        <f>SUM(CJ50:CJ52)</f>
        <v>0</v>
      </c>
      <c r="CK56" s="161">
        <f t="shared" si="50"/>
        <v>0</v>
      </c>
      <c r="CL56" s="161"/>
      <c r="CM56" s="161"/>
      <c r="CN56" s="161"/>
      <c r="CO56" s="155">
        <f>SUM(CO50:CO52)</f>
        <v>0</v>
      </c>
      <c r="CP56" s="162"/>
      <c r="CQ56" s="162"/>
      <c r="CR56" s="162"/>
      <c r="CS56" s="162"/>
      <c r="CT56" s="162"/>
      <c r="CU56" s="161"/>
      <c r="CV56" s="161"/>
      <c r="CW56" s="161"/>
      <c r="CX56" s="161"/>
      <c r="CY56" s="161"/>
      <c r="CZ56" s="162">
        <f t="shared" si="51"/>
        <v>0</v>
      </c>
      <c r="DA56" s="153"/>
      <c r="DB56" s="153"/>
      <c r="DC56" s="153"/>
      <c r="DD56" s="153">
        <f>SUM(DD50:DD52)</f>
        <v>0</v>
      </c>
      <c r="DE56" s="162"/>
      <c r="DF56" s="162"/>
      <c r="DG56" s="162"/>
      <c r="DH56" s="162"/>
      <c r="DI56" s="162"/>
      <c r="DJ56" s="161"/>
      <c r="DK56" s="161"/>
      <c r="DL56" s="161"/>
      <c r="DM56" s="161"/>
      <c r="DN56" s="161"/>
      <c r="DO56" s="162">
        <f t="shared" si="52"/>
        <v>0</v>
      </c>
      <c r="DP56" s="153"/>
      <c r="DQ56" s="153"/>
      <c r="DR56" s="153"/>
      <c r="DS56" s="153">
        <f>SUM(DS50:DS52)</f>
        <v>0</v>
      </c>
    </row>
    <row r="57" spans="1:123" ht="159" hidden="1" customHeight="1">
      <c r="A57" s="1279"/>
      <c r="B57" s="1285"/>
      <c r="C57" s="1277"/>
      <c r="D57" s="66"/>
      <c r="E57" s="66"/>
      <c r="F57" s="66"/>
      <c r="G57" s="66"/>
      <c r="H57" s="66"/>
      <c r="I57" s="66"/>
      <c r="J57" s="66"/>
      <c r="K57" s="66"/>
      <c r="L57" s="66"/>
      <c r="M57" s="64" t="s">
        <v>50</v>
      </c>
      <c r="N57" s="60" t="s">
        <v>424</v>
      </c>
      <c r="O57" s="60" t="s">
        <v>74</v>
      </c>
      <c r="P57" s="66" t="s">
        <v>103</v>
      </c>
      <c r="Q57" s="66"/>
      <c r="R57" s="66"/>
      <c r="S57" s="66"/>
      <c r="T57" s="66"/>
      <c r="U57" s="66"/>
      <c r="V57" s="66"/>
      <c r="W57" s="1096"/>
      <c r="X57" s="66"/>
      <c r="Y57" s="66"/>
      <c r="Z57" s="73"/>
      <c r="AA57" s="73"/>
      <c r="AB57" s="73"/>
      <c r="AC57" s="12"/>
      <c r="AD57" s="12" t="s">
        <v>154</v>
      </c>
      <c r="AE57" s="12" t="s">
        <v>443</v>
      </c>
      <c r="AF57" s="12" t="s">
        <v>399</v>
      </c>
      <c r="AG57" s="162">
        <f t="shared" si="41"/>
        <v>0</v>
      </c>
      <c r="AH57" s="162"/>
      <c r="AI57" s="153"/>
      <c r="AJ57" s="153"/>
      <c r="AK57" s="153"/>
      <c r="AL57" s="153"/>
      <c r="AM57" s="153"/>
      <c r="AN57" s="153"/>
      <c r="AO57" s="153">
        <v>0</v>
      </c>
      <c r="AP57" s="162"/>
      <c r="AQ57" s="161">
        <f t="shared" si="42"/>
        <v>5</v>
      </c>
      <c r="AR57" s="155"/>
      <c r="AS57" s="155"/>
      <c r="AT57" s="155"/>
      <c r="AU57" s="155">
        <v>5</v>
      </c>
      <c r="AV57" s="162">
        <f t="shared" si="43"/>
        <v>0</v>
      </c>
      <c r="AW57" s="153"/>
      <c r="AX57" s="153"/>
      <c r="AY57" s="153"/>
      <c r="AZ57" s="153"/>
      <c r="BA57" s="161">
        <f t="shared" si="44"/>
        <v>0</v>
      </c>
      <c r="BB57" s="123"/>
      <c r="BC57" s="123"/>
      <c r="BD57" s="123"/>
      <c r="BE57" s="123"/>
      <c r="BF57" s="161">
        <f t="shared" si="47"/>
        <v>0</v>
      </c>
      <c r="BG57" s="123"/>
      <c r="BH57" s="123"/>
      <c r="BI57" s="123"/>
      <c r="BJ57" s="123"/>
      <c r="BK57" s="123"/>
      <c r="BL57" s="162">
        <f t="shared" ref="BL57:BL77" si="53">BN57+BP57+BR57+BT57</f>
        <v>0</v>
      </c>
      <c r="BM57" s="162"/>
      <c r="BN57" s="153"/>
      <c r="BO57" s="153"/>
      <c r="BP57" s="153"/>
      <c r="BQ57" s="153"/>
      <c r="BR57" s="153"/>
      <c r="BS57" s="153"/>
      <c r="BT57" s="153">
        <v>0</v>
      </c>
      <c r="BU57" s="162"/>
      <c r="BV57" s="161">
        <f t="shared" ref="BV57:BV74" si="54">BW57+BX57+BY57+BZ57</f>
        <v>5</v>
      </c>
      <c r="BW57" s="155"/>
      <c r="BX57" s="155"/>
      <c r="BY57" s="155"/>
      <c r="BZ57" s="155">
        <v>5</v>
      </c>
      <c r="CA57" s="162">
        <f t="shared" si="48"/>
        <v>0</v>
      </c>
      <c r="CB57" s="153"/>
      <c r="CC57" s="153"/>
      <c r="CD57" s="153"/>
      <c r="CE57" s="153"/>
      <c r="CF57" s="161">
        <f t="shared" si="49"/>
        <v>0</v>
      </c>
      <c r="CG57" s="123"/>
      <c r="CH57" s="123"/>
      <c r="CI57" s="123"/>
      <c r="CJ57" s="123"/>
      <c r="CK57" s="161">
        <f t="shared" si="50"/>
        <v>0</v>
      </c>
      <c r="CL57" s="123"/>
      <c r="CM57" s="123"/>
      <c r="CN57" s="123"/>
      <c r="CO57" s="123"/>
      <c r="CP57" s="162"/>
      <c r="CQ57" s="153"/>
      <c r="CR57" s="153"/>
      <c r="CS57" s="153"/>
      <c r="CT57" s="162"/>
      <c r="CU57" s="161">
        <f t="shared" ref="CU57:CU74" si="55">CV57+CW57+CX57+CY57</f>
        <v>5</v>
      </c>
      <c r="CV57" s="155"/>
      <c r="CW57" s="155"/>
      <c r="CX57" s="155"/>
      <c r="CY57" s="155">
        <v>5</v>
      </c>
      <c r="CZ57" s="162">
        <f t="shared" si="51"/>
        <v>0</v>
      </c>
      <c r="DA57" s="153"/>
      <c r="DB57" s="153"/>
      <c r="DC57" s="153"/>
      <c r="DD57" s="153"/>
      <c r="DE57" s="162"/>
      <c r="DF57" s="153"/>
      <c r="DG57" s="153"/>
      <c r="DH57" s="153"/>
      <c r="DI57" s="162"/>
      <c r="DJ57" s="161">
        <f t="shared" ref="DJ57:DJ74" si="56">DK57+DL57+DM57+DN57</f>
        <v>5</v>
      </c>
      <c r="DK57" s="155"/>
      <c r="DL57" s="155"/>
      <c r="DM57" s="155"/>
      <c r="DN57" s="155">
        <v>5</v>
      </c>
      <c r="DO57" s="162">
        <f t="shared" si="52"/>
        <v>0</v>
      </c>
      <c r="DP57" s="153"/>
      <c r="DQ57" s="153"/>
      <c r="DR57" s="153"/>
      <c r="DS57" s="153"/>
    </row>
    <row r="58" spans="1:123" ht="0.75" hidden="1" customHeight="1">
      <c r="A58" s="1279"/>
      <c r="B58" s="1285"/>
      <c r="C58" s="1277"/>
      <c r="D58" s="66"/>
      <c r="E58" s="66"/>
      <c r="F58" s="66"/>
      <c r="G58" s="66"/>
      <c r="H58" s="66"/>
      <c r="I58" s="66"/>
      <c r="J58" s="66"/>
      <c r="K58" s="66"/>
      <c r="L58" s="66"/>
      <c r="M58" s="66"/>
      <c r="N58" s="66"/>
      <c r="O58" s="66"/>
      <c r="P58" s="66"/>
      <c r="Q58" s="59"/>
      <c r="R58" s="59"/>
      <c r="S58" s="59"/>
      <c r="T58" s="59"/>
      <c r="U58" s="59"/>
      <c r="V58" s="59"/>
      <c r="W58" s="1096"/>
      <c r="X58" s="66"/>
      <c r="Y58" s="66"/>
      <c r="Z58" s="66"/>
      <c r="AA58" s="66"/>
      <c r="AB58" s="66"/>
      <c r="AC58" s="12"/>
      <c r="AD58" s="12"/>
      <c r="AE58" s="12"/>
      <c r="AF58" s="12"/>
      <c r="AG58" s="162">
        <f t="shared" si="41"/>
        <v>0</v>
      </c>
      <c r="AH58" s="162"/>
      <c r="AI58" s="153"/>
      <c r="AJ58" s="153"/>
      <c r="AK58" s="153"/>
      <c r="AL58" s="153"/>
      <c r="AM58" s="153"/>
      <c r="AN58" s="153"/>
      <c r="AO58" s="153"/>
      <c r="AP58" s="162"/>
      <c r="AQ58" s="161">
        <f t="shared" si="42"/>
        <v>0</v>
      </c>
      <c r="AR58" s="163"/>
      <c r="AS58" s="163"/>
      <c r="AT58" s="163"/>
      <c r="AU58" s="155"/>
      <c r="AV58" s="162">
        <f t="shared" si="43"/>
        <v>0</v>
      </c>
      <c r="AW58" s="164"/>
      <c r="AX58" s="164"/>
      <c r="AY58" s="164"/>
      <c r="AZ58" s="165"/>
      <c r="BA58" s="161">
        <f t="shared" si="44"/>
        <v>0</v>
      </c>
      <c r="BB58" s="166"/>
      <c r="BC58" s="166"/>
      <c r="BD58" s="166"/>
      <c r="BE58" s="166"/>
      <c r="BF58" s="161">
        <f t="shared" si="47"/>
        <v>0</v>
      </c>
      <c r="BG58" s="166"/>
      <c r="BH58" s="166"/>
      <c r="BI58" s="166"/>
      <c r="BJ58" s="166"/>
      <c r="BK58" s="123"/>
      <c r="BL58" s="162">
        <f t="shared" si="53"/>
        <v>0</v>
      </c>
      <c r="BM58" s="162"/>
      <c r="BN58" s="153"/>
      <c r="BO58" s="153"/>
      <c r="BP58" s="153"/>
      <c r="BQ58" s="153"/>
      <c r="BR58" s="153"/>
      <c r="BS58" s="153"/>
      <c r="BT58" s="153"/>
      <c r="BU58" s="162"/>
      <c r="BV58" s="161">
        <f t="shared" si="54"/>
        <v>0</v>
      </c>
      <c r="BW58" s="163"/>
      <c r="BX58" s="163"/>
      <c r="BY58" s="163"/>
      <c r="BZ58" s="155"/>
      <c r="CA58" s="162">
        <f t="shared" si="48"/>
        <v>0</v>
      </c>
      <c r="CB58" s="164"/>
      <c r="CC58" s="164"/>
      <c r="CD58" s="164"/>
      <c r="CE58" s="165"/>
      <c r="CF58" s="161">
        <f t="shared" si="49"/>
        <v>0</v>
      </c>
      <c r="CG58" s="166"/>
      <c r="CH58" s="166"/>
      <c r="CI58" s="166"/>
      <c r="CJ58" s="166"/>
      <c r="CK58" s="161">
        <f t="shared" si="50"/>
        <v>0</v>
      </c>
      <c r="CL58" s="166"/>
      <c r="CM58" s="166"/>
      <c r="CN58" s="166"/>
      <c r="CO58" s="166"/>
      <c r="CP58" s="162"/>
      <c r="CQ58" s="153"/>
      <c r="CR58" s="153"/>
      <c r="CS58" s="153"/>
      <c r="CT58" s="162"/>
      <c r="CU58" s="161">
        <f t="shared" si="55"/>
        <v>0</v>
      </c>
      <c r="CV58" s="163"/>
      <c r="CW58" s="163"/>
      <c r="CX58" s="163"/>
      <c r="CY58" s="155"/>
      <c r="CZ58" s="162">
        <f t="shared" si="51"/>
        <v>0</v>
      </c>
      <c r="DA58" s="164"/>
      <c r="DB58" s="164"/>
      <c r="DC58" s="164"/>
      <c r="DD58" s="165"/>
      <c r="DE58" s="162"/>
      <c r="DF58" s="153"/>
      <c r="DG58" s="153"/>
      <c r="DH58" s="153"/>
      <c r="DI58" s="162"/>
      <c r="DJ58" s="161">
        <f t="shared" si="56"/>
        <v>0</v>
      </c>
      <c r="DK58" s="163"/>
      <c r="DL58" s="163"/>
      <c r="DM58" s="163"/>
      <c r="DN58" s="155"/>
      <c r="DO58" s="162">
        <f t="shared" si="52"/>
        <v>0</v>
      </c>
      <c r="DP58" s="164"/>
      <c r="DQ58" s="164"/>
      <c r="DR58" s="164"/>
      <c r="DS58" s="165"/>
    </row>
    <row r="59" spans="1:123" ht="12.75" customHeight="1">
      <c r="A59" s="1280"/>
      <c r="B59" s="1286"/>
      <c r="C59" s="1053"/>
      <c r="D59" s="58"/>
      <c r="E59" s="58"/>
      <c r="F59" s="66"/>
      <c r="G59" s="66"/>
      <c r="H59" s="66"/>
      <c r="I59" s="66"/>
      <c r="J59" s="66"/>
      <c r="K59" s="66"/>
      <c r="L59" s="66"/>
      <c r="M59" s="74"/>
      <c r="N59" s="60"/>
      <c r="O59" s="60"/>
      <c r="P59" s="66"/>
      <c r="Q59" s="59"/>
      <c r="R59" s="59"/>
      <c r="S59" s="59"/>
      <c r="T59" s="59"/>
      <c r="U59" s="59"/>
      <c r="V59" s="59"/>
      <c r="W59" s="1242"/>
      <c r="X59" s="58"/>
      <c r="Y59" s="58"/>
      <c r="Z59" s="73"/>
      <c r="AA59" s="73"/>
      <c r="AB59" s="73"/>
      <c r="AC59" s="12"/>
      <c r="AD59" s="12" t="s">
        <v>154</v>
      </c>
      <c r="AE59" s="18" t="s">
        <v>446</v>
      </c>
      <c r="AF59" s="18" t="s">
        <v>399</v>
      </c>
      <c r="AG59" s="162">
        <f t="shared" si="41"/>
        <v>0</v>
      </c>
      <c r="AH59" s="162"/>
      <c r="AI59" s="153"/>
      <c r="AJ59" s="153"/>
      <c r="AK59" s="153"/>
      <c r="AL59" s="153"/>
      <c r="AM59" s="153"/>
      <c r="AN59" s="153"/>
      <c r="AO59" s="153"/>
      <c r="AP59" s="162"/>
      <c r="AQ59" s="161">
        <f t="shared" si="42"/>
        <v>5</v>
      </c>
      <c r="AR59" s="155"/>
      <c r="AS59" s="155"/>
      <c r="AT59" s="155"/>
      <c r="AU59" s="155">
        <v>5</v>
      </c>
      <c r="AV59" s="162">
        <f t="shared" si="43"/>
        <v>0</v>
      </c>
      <c r="AW59" s="153"/>
      <c r="AX59" s="153"/>
      <c r="AY59" s="153"/>
      <c r="AZ59" s="153"/>
      <c r="BA59" s="161">
        <f t="shared" si="44"/>
        <v>0</v>
      </c>
      <c r="BB59" s="123"/>
      <c r="BC59" s="123"/>
      <c r="BD59" s="123"/>
      <c r="BE59" s="123"/>
      <c r="BF59" s="161">
        <f t="shared" si="47"/>
        <v>0</v>
      </c>
      <c r="BG59" s="123"/>
      <c r="BH59" s="123"/>
      <c r="BI59" s="123"/>
      <c r="BJ59" s="123"/>
      <c r="BK59" s="123"/>
      <c r="BL59" s="162">
        <f t="shared" si="53"/>
        <v>0</v>
      </c>
      <c r="BM59" s="162"/>
      <c r="BN59" s="153"/>
      <c r="BO59" s="153"/>
      <c r="BP59" s="153"/>
      <c r="BQ59" s="153"/>
      <c r="BR59" s="153"/>
      <c r="BS59" s="153"/>
      <c r="BT59" s="153"/>
      <c r="BU59" s="162"/>
      <c r="BV59" s="161">
        <f t="shared" si="54"/>
        <v>5</v>
      </c>
      <c r="BW59" s="155"/>
      <c r="BX59" s="155"/>
      <c r="BY59" s="155"/>
      <c r="BZ59" s="155">
        <v>5</v>
      </c>
      <c r="CA59" s="162">
        <f t="shared" si="48"/>
        <v>0</v>
      </c>
      <c r="CB59" s="153"/>
      <c r="CC59" s="153"/>
      <c r="CD59" s="153"/>
      <c r="CE59" s="153"/>
      <c r="CF59" s="161">
        <f t="shared" si="49"/>
        <v>0</v>
      </c>
      <c r="CG59" s="123"/>
      <c r="CH59" s="123"/>
      <c r="CI59" s="123"/>
      <c r="CJ59" s="123"/>
      <c r="CK59" s="161">
        <f t="shared" si="50"/>
        <v>0</v>
      </c>
      <c r="CL59" s="123"/>
      <c r="CM59" s="123"/>
      <c r="CN59" s="123"/>
      <c r="CO59" s="123"/>
      <c r="CP59" s="162"/>
      <c r="CQ59" s="153"/>
      <c r="CR59" s="153"/>
      <c r="CS59" s="153"/>
      <c r="CT59" s="162"/>
      <c r="CU59" s="161">
        <f t="shared" si="55"/>
        <v>5</v>
      </c>
      <c r="CV59" s="155"/>
      <c r="CW59" s="155"/>
      <c r="CX59" s="155"/>
      <c r="CY59" s="155">
        <v>5</v>
      </c>
      <c r="CZ59" s="162">
        <f t="shared" si="51"/>
        <v>0</v>
      </c>
      <c r="DA59" s="153"/>
      <c r="DB59" s="153"/>
      <c r="DC59" s="153"/>
      <c r="DD59" s="153"/>
      <c r="DE59" s="162"/>
      <c r="DF59" s="153"/>
      <c r="DG59" s="153"/>
      <c r="DH59" s="153"/>
      <c r="DI59" s="162"/>
      <c r="DJ59" s="161">
        <f t="shared" si="56"/>
        <v>5</v>
      </c>
      <c r="DK59" s="155"/>
      <c r="DL59" s="155"/>
      <c r="DM59" s="155"/>
      <c r="DN59" s="155">
        <v>5</v>
      </c>
      <c r="DO59" s="162">
        <f t="shared" si="52"/>
        <v>0</v>
      </c>
      <c r="DP59" s="153"/>
      <c r="DQ59" s="153"/>
      <c r="DR59" s="153"/>
      <c r="DS59" s="153"/>
    </row>
    <row r="60" spans="1:123" s="40" customFormat="1" ht="113.25" customHeight="1">
      <c r="A60" s="118" t="s">
        <v>165</v>
      </c>
      <c r="B60" s="33">
        <v>6600</v>
      </c>
      <c r="C60" s="75" t="s">
        <v>387</v>
      </c>
      <c r="D60" s="76" t="s">
        <v>387</v>
      </c>
      <c r="E60" s="76" t="s">
        <v>387</v>
      </c>
      <c r="F60" s="76" t="s">
        <v>387</v>
      </c>
      <c r="G60" s="76" t="s">
        <v>387</v>
      </c>
      <c r="H60" s="76" t="s">
        <v>387</v>
      </c>
      <c r="I60" s="76" t="s">
        <v>387</v>
      </c>
      <c r="J60" s="76" t="s">
        <v>387</v>
      </c>
      <c r="K60" s="76" t="s">
        <v>387</v>
      </c>
      <c r="L60" s="76" t="s">
        <v>387</v>
      </c>
      <c r="M60" s="76" t="s">
        <v>387</v>
      </c>
      <c r="N60" s="76" t="s">
        <v>387</v>
      </c>
      <c r="O60" s="76" t="s">
        <v>387</v>
      </c>
      <c r="P60" s="76" t="s">
        <v>387</v>
      </c>
      <c r="Q60" s="77" t="s">
        <v>387</v>
      </c>
      <c r="R60" s="77" t="s">
        <v>387</v>
      </c>
      <c r="S60" s="77" t="s">
        <v>387</v>
      </c>
      <c r="T60" s="77" t="s">
        <v>387</v>
      </c>
      <c r="U60" s="77" t="s">
        <v>387</v>
      </c>
      <c r="V60" s="77" t="s">
        <v>387</v>
      </c>
      <c r="W60" s="77" t="s">
        <v>387</v>
      </c>
      <c r="X60" s="76" t="s">
        <v>387</v>
      </c>
      <c r="Y60" s="76" t="s">
        <v>387</v>
      </c>
      <c r="Z60" s="76" t="s">
        <v>387</v>
      </c>
      <c r="AA60" s="76" t="s">
        <v>387</v>
      </c>
      <c r="AB60" s="76" t="s">
        <v>387</v>
      </c>
      <c r="AC60" s="38" t="s">
        <v>387</v>
      </c>
      <c r="AD60" s="38" t="s">
        <v>387</v>
      </c>
      <c r="AE60" s="38"/>
      <c r="AF60" s="38"/>
      <c r="AG60" s="168">
        <f t="shared" si="41"/>
        <v>8525</v>
      </c>
      <c r="AH60" s="168">
        <f t="shared" si="41"/>
        <v>8512.9</v>
      </c>
      <c r="AI60" s="157">
        <f>AI63+AI71+AI87+AI88+AI90+AI66+AI67+AI86+AI85</f>
        <v>7387.7</v>
      </c>
      <c r="AJ60" s="157">
        <f>AJ63+AJ71+AJ87+AJ88+AJ90+AJ66+AJ67+AJ86+AJ85</f>
        <v>7387.7</v>
      </c>
      <c r="AK60" s="157">
        <f>AK63+AK71+AK87+AK88+AK90+AK66+AK67+AK86+AK85</f>
        <v>703.5</v>
      </c>
      <c r="AL60" s="157">
        <f>AL63+AL71+AL87+AL88+AL90+AL66+AL67+AL86+AL85</f>
        <v>703.5</v>
      </c>
      <c r="AM60" s="157">
        <f>AM63+AM71+AM87+AM88+AM90+AM66+AM67+AM86+AM85</f>
        <v>0</v>
      </c>
      <c r="AN60" s="157"/>
      <c r="AO60" s="157">
        <f>AO63+AO71+AO87+AO88+AO90+AO66+AO67+AO86+AO85</f>
        <v>433.79999999999995</v>
      </c>
      <c r="AP60" s="157">
        <f>AP63+AP71+AP87+AP88+AP90+AP66+AP67+AP86+AP85</f>
        <v>421.70000000000005</v>
      </c>
      <c r="AQ60" s="167">
        <f>AR60+AS60+AT60+AU60</f>
        <v>1651.9</v>
      </c>
      <c r="AR60" s="156">
        <f>AR63+AR71+AR87+AR88+AR90+AR66+AR67+AR86+AR85</f>
        <v>0</v>
      </c>
      <c r="AS60" s="156">
        <f>AS63+AS71+AS87+AS88+AS90+AS66+AS67+AS86+AS85</f>
        <v>1239.9000000000001</v>
      </c>
      <c r="AT60" s="156">
        <f>AT63+AT71+AT87+AT88+AT90+AT66+AT67+AT86+AT85</f>
        <v>0</v>
      </c>
      <c r="AU60" s="156">
        <f>AU63+AU71+AU87+AU88+AU90+AU66+AU67+AU86+AU85+AU89</f>
        <v>412</v>
      </c>
      <c r="AV60" s="168">
        <f t="shared" si="43"/>
        <v>868</v>
      </c>
      <c r="AW60" s="157">
        <f>AW63+AW71+AW87+AW88+AW90+AW66+AW67+AW86+AW85</f>
        <v>0</v>
      </c>
      <c r="AX60" s="157">
        <f>AX63+AX71+AX87+AX88+AX90+AX66+AX67+AX86+AX85</f>
        <v>545.1</v>
      </c>
      <c r="AY60" s="157">
        <f>AY63+AY71+AY87+AY88+AY90+AY66+AY67+AY86+AY85</f>
        <v>0</v>
      </c>
      <c r="AZ60" s="157">
        <f>AZ63+AZ71+AZ87+AZ88+AZ90+AZ66+AZ67+AZ86+AZ85</f>
        <v>322.90000000000003</v>
      </c>
      <c r="BA60" s="167">
        <f t="shared" si="44"/>
        <v>866.69999999999993</v>
      </c>
      <c r="BB60" s="156">
        <f>BB63+BB71+BB87+BB88+BB90+BB66+BB67+BB86+BB85</f>
        <v>0</v>
      </c>
      <c r="BC60" s="156">
        <f>BC63+BC71+BC87+BC88+BC90+BC66+BC67+BC86+BC85</f>
        <v>543.79999999999995</v>
      </c>
      <c r="BD60" s="156">
        <f>BD63+BD71+BD87+BD88+BD90+BD66+BD67+BD86+BD85</f>
        <v>0</v>
      </c>
      <c r="BE60" s="156">
        <f>BE63+BE71+BE87+BE88+BE90+BE66+BE67+BE86+BE85</f>
        <v>322.89999999999998</v>
      </c>
      <c r="BF60" s="167">
        <f t="shared" si="47"/>
        <v>866.69999999999993</v>
      </c>
      <c r="BG60" s="156">
        <f>BG63+BG71+BG87+BG88+BG90+BG66+BG67+BG86+BG85</f>
        <v>0</v>
      </c>
      <c r="BH60" s="156">
        <f>BH63+BH71+BH87+BH88+BH90+BH66+BH67+BH86+BH85</f>
        <v>543.79999999999995</v>
      </c>
      <c r="BI60" s="156">
        <f>BI63+BI71+BI87+BI88+BI90+BI66+BI67+BI86+BI85</f>
        <v>0</v>
      </c>
      <c r="BJ60" s="156">
        <f>BJ63+BJ71+BJ87+BJ88+BJ90+BJ66+BJ67+BJ86+BJ85</f>
        <v>322.89999999999998</v>
      </c>
      <c r="BK60" s="158"/>
      <c r="BL60" s="168">
        <f t="shared" si="53"/>
        <v>543.6</v>
      </c>
      <c r="BM60" s="168">
        <f>BO60+BQ60+BS60+BU60</f>
        <v>531.5</v>
      </c>
      <c r="BN60" s="157">
        <f>BN63+BN71+BN87+BN88+BN90+BN66+BN67+BN86+BN85</f>
        <v>0</v>
      </c>
      <c r="BO60" s="157">
        <f>BO63+BO71+BO87+BO88+BO90+BO66+BO67+BO86+BO85</f>
        <v>0</v>
      </c>
      <c r="BP60" s="157">
        <f>BP63+BP71+BP87+BP88+BP90+BP66+BP67+BP86+BP85</f>
        <v>231.9</v>
      </c>
      <c r="BQ60" s="157">
        <f>BQ63+BQ71+BQ87+BQ88+BQ90+BQ66+BQ67+BQ86+BQ85</f>
        <v>231.9</v>
      </c>
      <c r="BR60" s="157">
        <f>BR63+BR71+BR87+BR88+BR90+BR66+BR67+BR86+BR85</f>
        <v>0</v>
      </c>
      <c r="BS60" s="157"/>
      <c r="BT60" s="157">
        <f>BT63+BT71+BT87+BT88+BT90+BT66+BT67+BT86+BT85</f>
        <v>311.7</v>
      </c>
      <c r="BU60" s="157">
        <f>BU63+BU71+BU87+BU88+BU90+BU66+BU67+BU86+BU85</f>
        <v>299.60000000000002</v>
      </c>
      <c r="BV60" s="167">
        <f t="shared" si="54"/>
        <v>1651.9</v>
      </c>
      <c r="BW60" s="156">
        <f>BW63+BW71+BW87+BW88+BW90+BW66+BW67+BW86+BW85</f>
        <v>0</v>
      </c>
      <c r="BX60" s="156">
        <f>BX63+BX71+BX87+BX88+BX90+BX66+BX67+BX86+BX85</f>
        <v>1239.9000000000001</v>
      </c>
      <c r="BY60" s="156">
        <f>BY63+BY71+BY87+BY88+BY90+BY66+BY67+BY86+BY85</f>
        <v>0</v>
      </c>
      <c r="BZ60" s="156">
        <f>BZ63+BZ71+BZ87+BZ88+BZ90+BZ66+BZ67+BZ86+BZ85+BZ89</f>
        <v>412</v>
      </c>
      <c r="CA60" s="168">
        <f t="shared" si="48"/>
        <v>868</v>
      </c>
      <c r="CB60" s="157">
        <f>CB63+CB71+CB87+CB88+CB90+CB66+CB67+CB86+CB85</f>
        <v>0</v>
      </c>
      <c r="CC60" s="157">
        <f>CC63+CC71+CC87+CC88+CC90+CC66+CC67+CC86+CC85</f>
        <v>545.1</v>
      </c>
      <c r="CD60" s="157">
        <f>CD63+CD71+CD87+CD88+CD90+CD66+CD67+CD86+CD85</f>
        <v>0</v>
      </c>
      <c r="CE60" s="157">
        <f>CE63+CE71+CE87+CE88+CE90+CE66+CE67+CE86+CE85</f>
        <v>322.90000000000003</v>
      </c>
      <c r="CF60" s="167">
        <f t="shared" si="49"/>
        <v>866.69999999999993</v>
      </c>
      <c r="CG60" s="156">
        <f>CG63+CG71+CG87+CG88+CG90+CG66+CG67+CG86+CG85</f>
        <v>0</v>
      </c>
      <c r="CH60" s="156">
        <f>CH63+CH71+CH87+CH88+CH90+CH66+CH67+CH86+CH85</f>
        <v>543.79999999999995</v>
      </c>
      <c r="CI60" s="156">
        <f>CI63+CI71+CI87+CI88+CI90+CI66+CI67+CI86+CI85</f>
        <v>0</v>
      </c>
      <c r="CJ60" s="156">
        <f>CJ63+CJ71+CJ87+CJ88+CJ90+CJ66+CJ67+CJ86+CJ85</f>
        <v>322.89999999999998</v>
      </c>
      <c r="CK60" s="167">
        <f t="shared" si="50"/>
        <v>866.69999999999993</v>
      </c>
      <c r="CL60" s="156">
        <f>CL63+CL71+CL87+CL88+CL90+CL66+CL67+CL86+CL85</f>
        <v>0</v>
      </c>
      <c r="CM60" s="156">
        <f>CM63+CM71+CM87+CM88+CM90+CM66+CM67+CM86+CM85</f>
        <v>543.79999999999995</v>
      </c>
      <c r="CN60" s="156">
        <f>CN63+CN71+CN87+CN88+CN90+CN66+CN67+CN86+CN85</f>
        <v>0</v>
      </c>
      <c r="CO60" s="156">
        <f>CO63+CO71+CO87+CO88+CO90+CO66+CO67+CO86+CO85</f>
        <v>322.89999999999998</v>
      </c>
      <c r="CP60" s="168">
        <f>CQ60+CR60+CS60+CT60</f>
        <v>8512.9</v>
      </c>
      <c r="CQ60" s="157">
        <f>CQ63+CQ71+CQ87+CQ88+CQ90+CQ66+CQ67+CQ86+CQ85</f>
        <v>7387.7</v>
      </c>
      <c r="CR60" s="157">
        <f>CR63+CR71+CR87+CR88+CR90+CR66+CR67+CR86+CR85</f>
        <v>703.5</v>
      </c>
      <c r="CS60" s="157"/>
      <c r="CT60" s="157">
        <f>CT63+CT71+CT87+CT88+CT90+CT66+CT67+CT86+CT85</f>
        <v>421.70000000000005</v>
      </c>
      <c r="CU60" s="167">
        <f t="shared" si="55"/>
        <v>1651.9</v>
      </c>
      <c r="CV60" s="156">
        <f>CV63+CV71+CV87+CV88+CV90+CV66+CV67+CV86+CV85</f>
        <v>0</v>
      </c>
      <c r="CW60" s="156">
        <f>CW63+CW71+CW87+CW88+CW90+CW66+CW67+CW86+CW85</f>
        <v>1239.9000000000001</v>
      </c>
      <c r="CX60" s="156">
        <f>CX63+CX71+CX87+CX88+CX90+CX66+CX67+CX86+CX85</f>
        <v>0</v>
      </c>
      <c r="CY60" s="156">
        <f>CY63+CY71+CY87+CY88+CY90+CY66+CY67+CY86+CY85+CY89</f>
        <v>412</v>
      </c>
      <c r="CZ60" s="168">
        <f t="shared" si="51"/>
        <v>868</v>
      </c>
      <c r="DA60" s="157">
        <f>DA63+DA71+DA87+DA88+DA90+DA66+DA67+DA86+DA85</f>
        <v>0</v>
      </c>
      <c r="DB60" s="157">
        <f>DB63+DB71+DB87+DB88+DB90+DB66+DB67+DB86+DB85</f>
        <v>545.1</v>
      </c>
      <c r="DC60" s="157">
        <f>DC63+DC71+DC87+DC88+DC90+DC66+DC67+DC86+DC85</f>
        <v>0</v>
      </c>
      <c r="DD60" s="157">
        <f>DD63+DD71+DD87+DD88+DD90+DD66+DD67+DD86+DD85</f>
        <v>322.90000000000003</v>
      </c>
      <c r="DE60" s="168">
        <f>DF60+DG60+DH60+DI60</f>
        <v>531.5</v>
      </c>
      <c r="DF60" s="157">
        <f>DF63+DF71+DF87+DF88+DF90+DF66+DF67+DF86+DF85</f>
        <v>0</v>
      </c>
      <c r="DG60" s="157">
        <f>DG63+DG71+DG87+DG88+DG90+DG66+DG67+DG86+DG85</f>
        <v>231.9</v>
      </c>
      <c r="DH60" s="157"/>
      <c r="DI60" s="157">
        <f>DI63+DI71+DI87+DI88+DI90+DI66+DI67+DI86+DI85</f>
        <v>299.60000000000002</v>
      </c>
      <c r="DJ60" s="167">
        <f t="shared" si="56"/>
        <v>1651.9</v>
      </c>
      <c r="DK60" s="156">
        <f>DK63+DK71+DK87+DK88+DK90+DK66+DK67+DK86+DK85</f>
        <v>0</v>
      </c>
      <c r="DL60" s="156">
        <f>DL63+DL71+DL87+DL88+DL90+DL66+DL67+DL86+DL85</f>
        <v>1239.9000000000001</v>
      </c>
      <c r="DM60" s="156">
        <f>DM63+DM71+DM87+DM88+DM90+DM66+DM67+DM86+DM85</f>
        <v>0</v>
      </c>
      <c r="DN60" s="156">
        <f>DN63+DN71+DN87+DN88+DN90+DN66+DN67+DN86+DN85+DN89</f>
        <v>412</v>
      </c>
      <c r="DO60" s="168">
        <f t="shared" si="52"/>
        <v>868</v>
      </c>
      <c r="DP60" s="157">
        <f>DP63+DP71+DP87+DP88+DP90+DP66+DP67+DP86+DP85</f>
        <v>0</v>
      </c>
      <c r="DQ60" s="157">
        <f>DQ63+DQ71+DQ87+DQ88+DQ90+DQ66+DQ67+DQ86+DQ85</f>
        <v>545.1</v>
      </c>
      <c r="DR60" s="157">
        <f>DR63+DR71+DR87+DR88+DR90+DR66+DR67+DR86+DR85</f>
        <v>0</v>
      </c>
      <c r="DS60" s="157">
        <f>DS63+DS71+DS87+DS88+DS90+DS66+DS67+DS86+DS85</f>
        <v>322.90000000000003</v>
      </c>
    </row>
    <row r="61" spans="1:123" ht="0.75" hidden="1" customHeight="1">
      <c r="A61" s="114" t="s">
        <v>92</v>
      </c>
      <c r="B61" s="1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16"/>
      <c r="AD61" s="16"/>
      <c r="AE61" s="16"/>
      <c r="AF61" s="16"/>
      <c r="AG61" s="162">
        <f t="shared" si="41"/>
        <v>0</v>
      </c>
      <c r="AH61" s="165"/>
      <c r="AI61" s="160"/>
      <c r="AJ61" s="160"/>
      <c r="AK61" s="160"/>
      <c r="AL61" s="160"/>
      <c r="AM61" s="160"/>
      <c r="AN61" s="160"/>
      <c r="AO61" s="160"/>
      <c r="AP61" s="165"/>
      <c r="AQ61" s="161">
        <f t="shared" si="42"/>
        <v>0</v>
      </c>
      <c r="AR61" s="159"/>
      <c r="AS61" s="159"/>
      <c r="AT61" s="159"/>
      <c r="AU61" s="159"/>
      <c r="AV61" s="162">
        <f t="shared" si="43"/>
        <v>0</v>
      </c>
      <c r="AW61" s="160"/>
      <c r="AX61" s="160"/>
      <c r="AY61" s="160"/>
      <c r="AZ61" s="160"/>
      <c r="BA61" s="161">
        <f t="shared" si="44"/>
        <v>0</v>
      </c>
      <c r="BB61" s="159"/>
      <c r="BC61" s="159"/>
      <c r="BD61" s="159"/>
      <c r="BE61" s="159"/>
      <c r="BF61" s="161">
        <f t="shared" si="47"/>
        <v>0</v>
      </c>
      <c r="BG61" s="159"/>
      <c r="BH61" s="159"/>
      <c r="BI61" s="159"/>
      <c r="BJ61" s="159"/>
      <c r="BK61" s="159"/>
      <c r="BL61" s="162">
        <f t="shared" si="53"/>
        <v>0</v>
      </c>
      <c r="BM61" s="165"/>
      <c r="BN61" s="160"/>
      <c r="BO61" s="160"/>
      <c r="BP61" s="160"/>
      <c r="BQ61" s="160"/>
      <c r="BR61" s="160"/>
      <c r="BS61" s="160"/>
      <c r="BT61" s="160"/>
      <c r="BU61" s="165"/>
      <c r="BV61" s="161">
        <f t="shared" si="54"/>
        <v>0</v>
      </c>
      <c r="BW61" s="159"/>
      <c r="BX61" s="159"/>
      <c r="BY61" s="159"/>
      <c r="BZ61" s="159"/>
      <c r="CA61" s="162">
        <f t="shared" si="48"/>
        <v>0</v>
      </c>
      <c r="CB61" s="160"/>
      <c r="CC61" s="160"/>
      <c r="CD61" s="160"/>
      <c r="CE61" s="160"/>
      <c r="CF61" s="161">
        <f t="shared" si="49"/>
        <v>0</v>
      </c>
      <c r="CG61" s="159"/>
      <c r="CH61" s="159"/>
      <c r="CI61" s="159"/>
      <c r="CJ61" s="159"/>
      <c r="CK61" s="161">
        <f t="shared" si="50"/>
        <v>0</v>
      </c>
      <c r="CL61" s="159"/>
      <c r="CM61" s="159"/>
      <c r="CN61" s="159"/>
      <c r="CO61" s="159"/>
      <c r="CP61" s="165"/>
      <c r="CQ61" s="160"/>
      <c r="CR61" s="160"/>
      <c r="CS61" s="160"/>
      <c r="CT61" s="165"/>
      <c r="CU61" s="161">
        <f t="shared" si="55"/>
        <v>0</v>
      </c>
      <c r="CV61" s="159"/>
      <c r="CW61" s="159"/>
      <c r="CX61" s="159"/>
      <c r="CY61" s="159"/>
      <c r="CZ61" s="162">
        <f t="shared" si="51"/>
        <v>0</v>
      </c>
      <c r="DA61" s="160"/>
      <c r="DB61" s="160"/>
      <c r="DC61" s="160"/>
      <c r="DD61" s="160"/>
      <c r="DE61" s="165"/>
      <c r="DF61" s="160"/>
      <c r="DG61" s="160"/>
      <c r="DH61" s="160"/>
      <c r="DI61" s="165"/>
      <c r="DJ61" s="161">
        <f t="shared" si="56"/>
        <v>0</v>
      </c>
      <c r="DK61" s="159"/>
      <c r="DL61" s="159"/>
      <c r="DM61" s="159"/>
      <c r="DN61" s="159"/>
      <c r="DO61" s="162">
        <f t="shared" si="52"/>
        <v>0</v>
      </c>
      <c r="DP61" s="160"/>
      <c r="DQ61" s="160"/>
      <c r="DR61" s="160"/>
      <c r="DS61" s="160"/>
    </row>
    <row r="62" spans="1:123" hidden="1">
      <c r="A62" s="115" t="s">
        <v>93</v>
      </c>
      <c r="B62" s="17"/>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18"/>
      <c r="AD62" s="18"/>
      <c r="AE62" s="18"/>
      <c r="AF62" s="18"/>
      <c r="AG62" s="162">
        <f t="shared" si="41"/>
        <v>0</v>
      </c>
      <c r="AH62" s="162"/>
      <c r="AI62" s="162"/>
      <c r="AJ62" s="162"/>
      <c r="AK62" s="162"/>
      <c r="AL62" s="162"/>
      <c r="AM62" s="162"/>
      <c r="AN62" s="162"/>
      <c r="AO62" s="162"/>
      <c r="AP62" s="162"/>
      <c r="AQ62" s="161">
        <f t="shared" si="42"/>
        <v>0</v>
      </c>
      <c r="AR62" s="161"/>
      <c r="AS62" s="161"/>
      <c r="AT62" s="161"/>
      <c r="AU62" s="161"/>
      <c r="AV62" s="162">
        <f t="shared" si="43"/>
        <v>0</v>
      </c>
      <c r="AW62" s="162"/>
      <c r="AX62" s="162"/>
      <c r="AY62" s="162"/>
      <c r="AZ62" s="162"/>
      <c r="BA62" s="161">
        <f t="shared" si="44"/>
        <v>0</v>
      </c>
      <c r="BB62" s="161"/>
      <c r="BC62" s="161"/>
      <c r="BD62" s="161"/>
      <c r="BE62" s="161"/>
      <c r="BF62" s="161">
        <f t="shared" si="47"/>
        <v>0</v>
      </c>
      <c r="BG62" s="161"/>
      <c r="BH62" s="161"/>
      <c r="BI62" s="161"/>
      <c r="BJ62" s="161"/>
      <c r="BK62" s="161"/>
      <c r="BL62" s="162">
        <f t="shared" si="53"/>
        <v>0</v>
      </c>
      <c r="BM62" s="162"/>
      <c r="BN62" s="162"/>
      <c r="BO62" s="162"/>
      <c r="BP62" s="162"/>
      <c r="BQ62" s="162"/>
      <c r="BR62" s="162"/>
      <c r="BS62" s="162"/>
      <c r="BT62" s="162"/>
      <c r="BU62" s="162"/>
      <c r="BV62" s="161">
        <f t="shared" si="54"/>
        <v>0</v>
      </c>
      <c r="BW62" s="161"/>
      <c r="BX62" s="161"/>
      <c r="BY62" s="161"/>
      <c r="BZ62" s="161"/>
      <c r="CA62" s="162">
        <f t="shared" si="48"/>
        <v>0</v>
      </c>
      <c r="CB62" s="162"/>
      <c r="CC62" s="162"/>
      <c r="CD62" s="162"/>
      <c r="CE62" s="162"/>
      <c r="CF62" s="161">
        <f t="shared" si="49"/>
        <v>0</v>
      </c>
      <c r="CG62" s="161"/>
      <c r="CH62" s="161"/>
      <c r="CI62" s="161"/>
      <c r="CJ62" s="161"/>
      <c r="CK62" s="161">
        <f t="shared" si="50"/>
        <v>0</v>
      </c>
      <c r="CL62" s="161"/>
      <c r="CM62" s="161"/>
      <c r="CN62" s="161"/>
      <c r="CO62" s="161"/>
      <c r="CP62" s="162"/>
      <c r="CQ62" s="162"/>
      <c r="CR62" s="162"/>
      <c r="CS62" s="162"/>
      <c r="CT62" s="162"/>
      <c r="CU62" s="161">
        <f t="shared" si="55"/>
        <v>0</v>
      </c>
      <c r="CV62" s="161"/>
      <c r="CW62" s="161"/>
      <c r="CX62" s="161"/>
      <c r="CY62" s="161"/>
      <c r="CZ62" s="162">
        <f t="shared" si="51"/>
        <v>0</v>
      </c>
      <c r="DA62" s="162"/>
      <c r="DB62" s="162"/>
      <c r="DC62" s="162"/>
      <c r="DD62" s="162"/>
      <c r="DE62" s="162"/>
      <c r="DF62" s="162"/>
      <c r="DG62" s="162"/>
      <c r="DH62" s="162"/>
      <c r="DI62" s="162"/>
      <c r="DJ62" s="161">
        <f t="shared" si="56"/>
        <v>0</v>
      </c>
      <c r="DK62" s="161"/>
      <c r="DL62" s="161"/>
      <c r="DM62" s="161"/>
      <c r="DN62" s="161"/>
      <c r="DO62" s="162">
        <f t="shared" si="52"/>
        <v>0</v>
      </c>
      <c r="DP62" s="162"/>
      <c r="DQ62" s="162"/>
      <c r="DR62" s="162"/>
      <c r="DS62" s="162"/>
    </row>
    <row r="63" spans="1:123" ht="75" customHeight="1">
      <c r="A63" s="1287" t="s">
        <v>100</v>
      </c>
      <c r="B63" s="1343">
        <v>6601</v>
      </c>
      <c r="C63" s="1095" t="s">
        <v>124</v>
      </c>
      <c r="D63" s="68" t="s">
        <v>394</v>
      </c>
      <c r="E63" s="68" t="s">
        <v>125</v>
      </c>
      <c r="F63" s="59"/>
      <c r="G63" s="59"/>
      <c r="H63" s="59"/>
      <c r="I63" s="59"/>
      <c r="J63" s="59"/>
      <c r="K63" s="59"/>
      <c r="L63" s="59"/>
      <c r="M63" s="64" t="s">
        <v>75</v>
      </c>
      <c r="N63" s="60" t="s">
        <v>424</v>
      </c>
      <c r="O63" s="60" t="s">
        <v>74</v>
      </c>
      <c r="P63" s="59" t="s">
        <v>101</v>
      </c>
      <c r="Q63" s="59"/>
      <c r="R63" s="59"/>
      <c r="S63" s="59"/>
      <c r="T63" s="59"/>
      <c r="U63" s="59"/>
      <c r="V63" s="59"/>
      <c r="W63" s="1095" t="s">
        <v>45</v>
      </c>
      <c r="X63" s="68" t="s">
        <v>391</v>
      </c>
      <c r="Y63" s="68" t="s">
        <v>46</v>
      </c>
      <c r="Z63" s="70" t="s">
        <v>94</v>
      </c>
      <c r="AA63" s="71" t="s">
        <v>424</v>
      </c>
      <c r="AB63" s="71" t="s">
        <v>56</v>
      </c>
      <c r="AC63" s="18"/>
      <c r="AD63" s="18" t="s">
        <v>158</v>
      </c>
      <c r="AE63" s="18"/>
      <c r="AF63" s="18"/>
      <c r="AG63" s="162">
        <f t="shared" si="41"/>
        <v>7981.4000000000005</v>
      </c>
      <c r="AH63" s="162">
        <f t="shared" si="41"/>
        <v>7981.4000000000005</v>
      </c>
      <c r="AI63" s="162">
        <f>AI64+AI65</f>
        <v>7387.7</v>
      </c>
      <c r="AJ63" s="162">
        <f>AJ64+AJ65</f>
        <v>7387.7</v>
      </c>
      <c r="AK63" s="162">
        <f>AK64+AK65</f>
        <v>471.6</v>
      </c>
      <c r="AL63" s="162">
        <f>AL64+AL65</f>
        <v>471.6</v>
      </c>
      <c r="AM63" s="162">
        <f>AM64+AM65</f>
        <v>0</v>
      </c>
      <c r="AN63" s="162"/>
      <c r="AO63" s="162">
        <f>AO64+AO65</f>
        <v>122.1</v>
      </c>
      <c r="AP63" s="162">
        <f>AP64+AP65</f>
        <v>122.1</v>
      </c>
      <c r="AQ63" s="161">
        <f t="shared" si="42"/>
        <v>0</v>
      </c>
      <c r="AR63" s="161"/>
      <c r="AS63" s="161"/>
      <c r="AT63" s="161"/>
      <c r="AU63" s="161"/>
      <c r="AV63" s="162">
        <f t="shared" si="43"/>
        <v>0</v>
      </c>
      <c r="AW63" s="162"/>
      <c r="AX63" s="162"/>
      <c r="AY63" s="162"/>
      <c r="AZ63" s="162"/>
      <c r="BA63" s="161">
        <f t="shared" si="44"/>
        <v>0</v>
      </c>
      <c r="BB63" s="161"/>
      <c r="BC63" s="161"/>
      <c r="BD63" s="161"/>
      <c r="BE63" s="161"/>
      <c r="BF63" s="161">
        <f t="shared" si="47"/>
        <v>0</v>
      </c>
      <c r="BG63" s="161"/>
      <c r="BH63" s="161"/>
      <c r="BI63" s="161"/>
      <c r="BJ63" s="161"/>
      <c r="BK63" s="161"/>
      <c r="BL63" s="162">
        <f t="shared" si="53"/>
        <v>0</v>
      </c>
      <c r="BM63" s="162">
        <f>BO63+BQ63+BS63+BU63</f>
        <v>0</v>
      </c>
      <c r="BN63" s="162">
        <f>BN64+BN65</f>
        <v>0</v>
      </c>
      <c r="BO63" s="162">
        <f>BO64+BO65</f>
        <v>0</v>
      </c>
      <c r="BP63" s="162">
        <f>BP64+BP65</f>
        <v>0</v>
      </c>
      <c r="BQ63" s="162">
        <f>BQ64+BQ65</f>
        <v>0</v>
      </c>
      <c r="BR63" s="162">
        <f>BR64+BR65</f>
        <v>0</v>
      </c>
      <c r="BS63" s="162"/>
      <c r="BT63" s="162">
        <f>BT64+BT65</f>
        <v>0</v>
      </c>
      <c r="BU63" s="162">
        <f>BU64+BU65</f>
        <v>0</v>
      </c>
      <c r="BV63" s="161">
        <f t="shared" si="54"/>
        <v>0</v>
      </c>
      <c r="BW63" s="161"/>
      <c r="BX63" s="161"/>
      <c r="BY63" s="161"/>
      <c r="BZ63" s="161"/>
      <c r="CA63" s="162">
        <f t="shared" si="48"/>
        <v>0</v>
      </c>
      <c r="CB63" s="162"/>
      <c r="CC63" s="162"/>
      <c r="CD63" s="162"/>
      <c r="CE63" s="162"/>
      <c r="CF63" s="161">
        <f t="shared" si="49"/>
        <v>0</v>
      </c>
      <c r="CG63" s="161"/>
      <c r="CH63" s="161"/>
      <c r="CI63" s="161"/>
      <c r="CJ63" s="161"/>
      <c r="CK63" s="161">
        <f t="shared" si="50"/>
        <v>0</v>
      </c>
      <c r="CL63" s="161"/>
      <c r="CM63" s="161"/>
      <c r="CN63" s="161"/>
      <c r="CO63" s="161"/>
      <c r="CP63" s="162">
        <f>CQ63+CR63+CS63+CT63</f>
        <v>7981.4000000000005</v>
      </c>
      <c r="CQ63" s="162">
        <f>CQ64+CQ65</f>
        <v>7387.7</v>
      </c>
      <c r="CR63" s="162">
        <f>CR64+CR65</f>
        <v>471.6</v>
      </c>
      <c r="CS63" s="162"/>
      <c r="CT63" s="162">
        <f>CT64+CT65</f>
        <v>122.1</v>
      </c>
      <c r="CU63" s="161">
        <f t="shared" si="55"/>
        <v>0</v>
      </c>
      <c r="CV63" s="161"/>
      <c r="CW63" s="161"/>
      <c r="CX63" s="161"/>
      <c r="CY63" s="161"/>
      <c r="CZ63" s="162">
        <f t="shared" si="51"/>
        <v>0</v>
      </c>
      <c r="DA63" s="162"/>
      <c r="DB63" s="162"/>
      <c r="DC63" s="162"/>
      <c r="DD63" s="162"/>
      <c r="DE63" s="162">
        <f>DF63+DG63+DH63+DI63</f>
        <v>0</v>
      </c>
      <c r="DF63" s="162">
        <f>DF64+DF65</f>
        <v>0</v>
      </c>
      <c r="DG63" s="162">
        <f>DG64+DG65</f>
        <v>0</v>
      </c>
      <c r="DH63" s="162"/>
      <c r="DI63" s="162">
        <f>DI64+DI65</f>
        <v>0</v>
      </c>
      <c r="DJ63" s="161">
        <f t="shared" si="56"/>
        <v>0</v>
      </c>
      <c r="DK63" s="161"/>
      <c r="DL63" s="161"/>
      <c r="DM63" s="161"/>
      <c r="DN63" s="161"/>
      <c r="DO63" s="162">
        <f t="shared" si="52"/>
        <v>0</v>
      </c>
      <c r="DP63" s="162"/>
      <c r="DQ63" s="162"/>
      <c r="DR63" s="162"/>
      <c r="DS63" s="162"/>
    </row>
    <row r="64" spans="1:123">
      <c r="A64" s="1288"/>
      <c r="B64" s="1344"/>
      <c r="C64" s="1096"/>
      <c r="D64" s="79"/>
      <c r="E64" s="79"/>
      <c r="F64" s="59"/>
      <c r="G64" s="59"/>
      <c r="H64" s="59"/>
      <c r="I64" s="59"/>
      <c r="J64" s="59"/>
      <c r="K64" s="59"/>
      <c r="L64" s="59"/>
      <c r="M64" s="64"/>
      <c r="N64" s="60"/>
      <c r="O64" s="60"/>
      <c r="P64" s="59"/>
      <c r="Q64" s="59"/>
      <c r="R64" s="59"/>
      <c r="S64" s="59"/>
      <c r="T64" s="59"/>
      <c r="U64" s="59"/>
      <c r="V64" s="59"/>
      <c r="W64" s="1096"/>
      <c r="X64" s="79"/>
      <c r="Y64" s="79"/>
      <c r="Z64" s="70"/>
      <c r="AA64" s="71"/>
      <c r="AB64" s="71"/>
      <c r="AC64" s="18"/>
      <c r="AD64" s="18" t="s">
        <v>158</v>
      </c>
      <c r="AE64" s="18" t="s">
        <v>429</v>
      </c>
      <c r="AF64" s="18" t="s">
        <v>402</v>
      </c>
      <c r="AG64" s="162">
        <f t="shared" si="41"/>
        <v>0</v>
      </c>
      <c r="AH64" s="162">
        <f t="shared" si="41"/>
        <v>0</v>
      </c>
      <c r="AI64" s="162"/>
      <c r="AJ64" s="162"/>
      <c r="AK64" s="162"/>
      <c r="AL64" s="162"/>
      <c r="AM64" s="162"/>
      <c r="AN64" s="162"/>
      <c r="AO64" s="162"/>
      <c r="AP64" s="162"/>
      <c r="AQ64" s="161">
        <f t="shared" si="42"/>
        <v>0</v>
      </c>
      <c r="AR64" s="161"/>
      <c r="AS64" s="161"/>
      <c r="AT64" s="161"/>
      <c r="AU64" s="161"/>
      <c r="AV64" s="162">
        <f t="shared" si="43"/>
        <v>0</v>
      </c>
      <c r="AW64" s="162"/>
      <c r="AX64" s="162"/>
      <c r="AY64" s="162"/>
      <c r="AZ64" s="162"/>
      <c r="BA64" s="161">
        <f t="shared" si="44"/>
        <v>0</v>
      </c>
      <c r="BB64" s="161"/>
      <c r="BC64" s="161"/>
      <c r="BD64" s="161"/>
      <c r="BE64" s="161"/>
      <c r="BF64" s="161">
        <f t="shared" si="47"/>
        <v>0</v>
      </c>
      <c r="BG64" s="161"/>
      <c r="BH64" s="161"/>
      <c r="BI64" s="161"/>
      <c r="BJ64" s="161"/>
      <c r="BK64" s="161"/>
      <c r="BL64" s="162">
        <f t="shared" si="53"/>
        <v>0</v>
      </c>
      <c r="BM64" s="162">
        <f>BO64+BQ64+BS64+BU64</f>
        <v>0</v>
      </c>
      <c r="BN64" s="162"/>
      <c r="BO64" s="162"/>
      <c r="BP64" s="162"/>
      <c r="BQ64" s="162"/>
      <c r="BR64" s="162"/>
      <c r="BS64" s="162"/>
      <c r="BT64" s="162"/>
      <c r="BU64" s="162"/>
      <c r="BV64" s="161">
        <f t="shared" si="54"/>
        <v>0</v>
      </c>
      <c r="BW64" s="161"/>
      <c r="BX64" s="161"/>
      <c r="BY64" s="161"/>
      <c r="BZ64" s="161"/>
      <c r="CA64" s="162">
        <f t="shared" si="48"/>
        <v>0</v>
      </c>
      <c r="CB64" s="162"/>
      <c r="CC64" s="162"/>
      <c r="CD64" s="162"/>
      <c r="CE64" s="162"/>
      <c r="CF64" s="161">
        <f t="shared" si="49"/>
        <v>0</v>
      </c>
      <c r="CG64" s="161"/>
      <c r="CH64" s="161"/>
      <c r="CI64" s="161"/>
      <c r="CJ64" s="161"/>
      <c r="CK64" s="161">
        <f t="shared" si="50"/>
        <v>0</v>
      </c>
      <c r="CL64" s="161"/>
      <c r="CM64" s="161"/>
      <c r="CN64" s="161"/>
      <c r="CO64" s="161"/>
      <c r="CP64" s="162">
        <f>CQ64+CR64+CS64+CT64</f>
        <v>0</v>
      </c>
      <c r="CQ64" s="162"/>
      <c r="CR64" s="162"/>
      <c r="CS64" s="162"/>
      <c r="CT64" s="162"/>
      <c r="CU64" s="161">
        <f t="shared" si="55"/>
        <v>0</v>
      </c>
      <c r="CV64" s="161"/>
      <c r="CW64" s="161"/>
      <c r="CX64" s="161"/>
      <c r="CY64" s="161"/>
      <c r="CZ64" s="162">
        <f t="shared" si="51"/>
        <v>0</v>
      </c>
      <c r="DA64" s="162"/>
      <c r="DB64" s="162"/>
      <c r="DC64" s="162"/>
      <c r="DD64" s="162"/>
      <c r="DE64" s="162">
        <f>DF64+DG64+DH64+DI64</f>
        <v>0</v>
      </c>
      <c r="DF64" s="162"/>
      <c r="DG64" s="162"/>
      <c r="DH64" s="162"/>
      <c r="DI64" s="162"/>
      <c r="DJ64" s="161">
        <f t="shared" si="56"/>
        <v>0</v>
      </c>
      <c r="DK64" s="161"/>
      <c r="DL64" s="161"/>
      <c r="DM64" s="161"/>
      <c r="DN64" s="161"/>
      <c r="DO64" s="162">
        <f t="shared" si="52"/>
        <v>0</v>
      </c>
      <c r="DP64" s="162"/>
      <c r="DQ64" s="162"/>
      <c r="DR64" s="162"/>
      <c r="DS64" s="162"/>
    </row>
    <row r="65" spans="1:123">
      <c r="A65" s="1288"/>
      <c r="B65" s="1344"/>
      <c r="C65" s="1097"/>
      <c r="D65" s="79"/>
      <c r="E65" s="79"/>
      <c r="F65" s="59"/>
      <c r="G65" s="59"/>
      <c r="H65" s="59"/>
      <c r="I65" s="59"/>
      <c r="J65" s="59"/>
      <c r="K65" s="59"/>
      <c r="L65" s="59"/>
      <c r="M65" s="64"/>
      <c r="N65" s="60"/>
      <c r="O65" s="60"/>
      <c r="P65" s="59"/>
      <c r="Q65" s="59"/>
      <c r="R65" s="59"/>
      <c r="S65" s="59"/>
      <c r="T65" s="59"/>
      <c r="U65" s="59"/>
      <c r="V65" s="59"/>
      <c r="W65" s="1097"/>
      <c r="X65" s="79"/>
      <c r="Y65" s="79"/>
      <c r="Z65" s="70"/>
      <c r="AA65" s="71"/>
      <c r="AB65" s="71"/>
      <c r="AC65" s="18"/>
      <c r="AD65" s="18" t="s">
        <v>158</v>
      </c>
      <c r="AE65" s="18" t="s">
        <v>428</v>
      </c>
      <c r="AF65" s="18" t="s">
        <v>402</v>
      </c>
      <c r="AG65" s="162">
        <f t="shared" si="41"/>
        <v>7981.4000000000005</v>
      </c>
      <c r="AH65" s="162">
        <f t="shared" si="41"/>
        <v>7981.4000000000005</v>
      </c>
      <c r="AI65" s="162">
        <v>7387.7</v>
      </c>
      <c r="AJ65" s="162">
        <v>7387.7</v>
      </c>
      <c r="AK65" s="162">
        <v>471.6</v>
      </c>
      <c r="AL65" s="162">
        <v>471.6</v>
      </c>
      <c r="AM65" s="162"/>
      <c r="AN65" s="162"/>
      <c r="AO65" s="162">
        <v>122.1</v>
      </c>
      <c r="AP65" s="162">
        <v>122.1</v>
      </c>
      <c r="AQ65" s="161">
        <f t="shared" si="42"/>
        <v>0</v>
      </c>
      <c r="AR65" s="161"/>
      <c r="AS65" s="161"/>
      <c r="AT65" s="161"/>
      <c r="AU65" s="161"/>
      <c r="AV65" s="162">
        <f t="shared" si="43"/>
        <v>0</v>
      </c>
      <c r="AW65" s="162"/>
      <c r="AX65" s="162"/>
      <c r="AY65" s="162"/>
      <c r="AZ65" s="162"/>
      <c r="BA65" s="161">
        <f t="shared" si="44"/>
        <v>0</v>
      </c>
      <c r="BB65" s="161"/>
      <c r="BC65" s="161"/>
      <c r="BD65" s="161"/>
      <c r="BE65" s="161"/>
      <c r="BF65" s="161">
        <f t="shared" si="47"/>
        <v>0</v>
      </c>
      <c r="BG65" s="161"/>
      <c r="BH65" s="161"/>
      <c r="BI65" s="161"/>
      <c r="BJ65" s="161"/>
      <c r="BK65" s="161"/>
      <c r="BL65" s="162">
        <f t="shared" si="53"/>
        <v>0</v>
      </c>
      <c r="BM65" s="162">
        <f>BO65+BQ65+BS65+BU65</f>
        <v>0</v>
      </c>
      <c r="BN65" s="162">
        <v>0</v>
      </c>
      <c r="BO65" s="162">
        <v>0</v>
      </c>
      <c r="BP65" s="162">
        <v>0</v>
      </c>
      <c r="BQ65" s="162">
        <v>0</v>
      </c>
      <c r="BR65" s="162"/>
      <c r="BS65" s="162"/>
      <c r="BT65" s="162">
        <v>0</v>
      </c>
      <c r="BU65" s="162">
        <v>0</v>
      </c>
      <c r="BV65" s="161">
        <f t="shared" si="54"/>
        <v>0</v>
      </c>
      <c r="BW65" s="161"/>
      <c r="BX65" s="161"/>
      <c r="BY65" s="161"/>
      <c r="BZ65" s="161"/>
      <c r="CA65" s="162">
        <f t="shared" si="48"/>
        <v>0</v>
      </c>
      <c r="CB65" s="162"/>
      <c r="CC65" s="162"/>
      <c r="CD65" s="162"/>
      <c r="CE65" s="162"/>
      <c r="CF65" s="161">
        <f t="shared" si="49"/>
        <v>0</v>
      </c>
      <c r="CG65" s="161"/>
      <c r="CH65" s="161"/>
      <c r="CI65" s="161"/>
      <c r="CJ65" s="161"/>
      <c r="CK65" s="161">
        <f t="shared" si="50"/>
        <v>0</v>
      </c>
      <c r="CL65" s="161"/>
      <c r="CM65" s="161"/>
      <c r="CN65" s="161"/>
      <c r="CO65" s="161"/>
      <c r="CP65" s="162">
        <f>CQ65+CR65+CS65+CT65</f>
        <v>7981.4000000000005</v>
      </c>
      <c r="CQ65" s="162">
        <v>7387.7</v>
      </c>
      <c r="CR65" s="162">
        <v>471.6</v>
      </c>
      <c r="CS65" s="162"/>
      <c r="CT65" s="162">
        <v>122.1</v>
      </c>
      <c r="CU65" s="161">
        <f t="shared" si="55"/>
        <v>0</v>
      </c>
      <c r="CV65" s="161"/>
      <c r="CW65" s="161"/>
      <c r="CX65" s="161"/>
      <c r="CY65" s="161"/>
      <c r="CZ65" s="162">
        <f t="shared" si="51"/>
        <v>0</v>
      </c>
      <c r="DA65" s="162"/>
      <c r="DB65" s="162"/>
      <c r="DC65" s="162"/>
      <c r="DD65" s="162"/>
      <c r="DE65" s="162">
        <f>DF65+DG65+DH65+DI65</f>
        <v>0</v>
      </c>
      <c r="DF65" s="162">
        <v>0</v>
      </c>
      <c r="DG65" s="162">
        <v>0</v>
      </c>
      <c r="DH65" s="162"/>
      <c r="DI65" s="162">
        <v>0</v>
      </c>
      <c r="DJ65" s="161">
        <f t="shared" si="56"/>
        <v>0</v>
      </c>
      <c r="DK65" s="161"/>
      <c r="DL65" s="161"/>
      <c r="DM65" s="161"/>
      <c r="DN65" s="161"/>
      <c r="DO65" s="162">
        <f t="shared" si="52"/>
        <v>0</v>
      </c>
      <c r="DP65" s="162"/>
      <c r="DQ65" s="162"/>
      <c r="DR65" s="162"/>
      <c r="DS65" s="162"/>
    </row>
    <row r="66" spans="1:123" ht="17.25" hidden="1" customHeight="1">
      <c r="A66" s="1288"/>
      <c r="B66" s="1345"/>
      <c r="C66" s="148"/>
      <c r="D66" s="59"/>
      <c r="E66" s="59"/>
      <c r="F66" s="59"/>
      <c r="G66" s="59"/>
      <c r="H66" s="59"/>
      <c r="I66" s="59"/>
      <c r="J66" s="59"/>
      <c r="K66" s="59"/>
      <c r="L66" s="59"/>
      <c r="M66" s="64"/>
      <c r="N66" s="60"/>
      <c r="O66" s="60"/>
      <c r="P66" s="59"/>
      <c r="Q66" s="59"/>
      <c r="R66" s="59"/>
      <c r="S66" s="59"/>
      <c r="T66" s="59"/>
      <c r="U66" s="59"/>
      <c r="V66" s="59"/>
      <c r="W66" s="59"/>
      <c r="X66" s="59"/>
      <c r="Y66" s="59"/>
      <c r="Z66" s="63"/>
      <c r="AA66" s="63"/>
      <c r="AB66" s="63"/>
      <c r="AC66" s="18"/>
      <c r="AD66" s="18" t="s">
        <v>158</v>
      </c>
      <c r="AE66" s="18"/>
      <c r="AF66" s="18"/>
      <c r="AG66" s="162">
        <f t="shared" si="41"/>
        <v>0</v>
      </c>
      <c r="AH66" s="162"/>
      <c r="AI66" s="162"/>
      <c r="AJ66" s="162"/>
      <c r="AK66" s="162"/>
      <c r="AL66" s="162"/>
      <c r="AM66" s="162"/>
      <c r="AN66" s="162"/>
      <c r="AO66" s="162"/>
      <c r="AP66" s="162"/>
      <c r="AQ66" s="161">
        <f t="shared" si="42"/>
        <v>0</v>
      </c>
      <c r="AR66" s="161"/>
      <c r="AS66" s="161"/>
      <c r="AT66" s="161"/>
      <c r="AU66" s="161"/>
      <c r="AV66" s="162">
        <f t="shared" si="43"/>
        <v>0</v>
      </c>
      <c r="AW66" s="162"/>
      <c r="AX66" s="162"/>
      <c r="AY66" s="162"/>
      <c r="AZ66" s="162"/>
      <c r="BA66" s="161">
        <f t="shared" si="44"/>
        <v>0</v>
      </c>
      <c r="BB66" s="161"/>
      <c r="BC66" s="161"/>
      <c r="BD66" s="161"/>
      <c r="BE66" s="161"/>
      <c r="BF66" s="161">
        <f t="shared" si="47"/>
        <v>0</v>
      </c>
      <c r="BG66" s="161"/>
      <c r="BH66" s="161"/>
      <c r="BI66" s="161"/>
      <c r="BJ66" s="161"/>
      <c r="BK66" s="161"/>
      <c r="BL66" s="162">
        <f t="shared" si="53"/>
        <v>0</v>
      </c>
      <c r="BM66" s="162"/>
      <c r="BN66" s="162"/>
      <c r="BO66" s="162"/>
      <c r="BP66" s="162"/>
      <c r="BQ66" s="162"/>
      <c r="BR66" s="162"/>
      <c r="BS66" s="162"/>
      <c r="BT66" s="162"/>
      <c r="BU66" s="162"/>
      <c r="BV66" s="161">
        <f t="shared" si="54"/>
        <v>0</v>
      </c>
      <c r="BW66" s="161"/>
      <c r="BX66" s="161"/>
      <c r="BY66" s="161"/>
      <c r="BZ66" s="161"/>
      <c r="CA66" s="162">
        <f t="shared" si="48"/>
        <v>0</v>
      </c>
      <c r="CB66" s="162"/>
      <c r="CC66" s="162"/>
      <c r="CD66" s="162"/>
      <c r="CE66" s="162"/>
      <c r="CF66" s="161">
        <f t="shared" si="49"/>
        <v>0</v>
      </c>
      <c r="CG66" s="161"/>
      <c r="CH66" s="161"/>
      <c r="CI66" s="161"/>
      <c r="CJ66" s="161"/>
      <c r="CK66" s="161">
        <f t="shared" si="50"/>
        <v>0</v>
      </c>
      <c r="CL66" s="161"/>
      <c r="CM66" s="161"/>
      <c r="CN66" s="161"/>
      <c r="CO66" s="161"/>
      <c r="CP66" s="162"/>
      <c r="CQ66" s="162"/>
      <c r="CR66" s="162"/>
      <c r="CS66" s="162"/>
      <c r="CT66" s="162"/>
      <c r="CU66" s="161">
        <f t="shared" si="55"/>
        <v>0</v>
      </c>
      <c r="CV66" s="161"/>
      <c r="CW66" s="161"/>
      <c r="CX66" s="161"/>
      <c r="CY66" s="161"/>
      <c r="CZ66" s="162">
        <f t="shared" si="51"/>
        <v>0</v>
      </c>
      <c r="DA66" s="162"/>
      <c r="DB66" s="162"/>
      <c r="DC66" s="162"/>
      <c r="DD66" s="162"/>
      <c r="DE66" s="162"/>
      <c r="DF66" s="162"/>
      <c r="DG66" s="162"/>
      <c r="DH66" s="162"/>
      <c r="DI66" s="162"/>
      <c r="DJ66" s="161">
        <f t="shared" si="56"/>
        <v>0</v>
      </c>
      <c r="DK66" s="161"/>
      <c r="DL66" s="161"/>
      <c r="DM66" s="161"/>
      <c r="DN66" s="161"/>
      <c r="DO66" s="162">
        <f t="shared" si="52"/>
        <v>0</v>
      </c>
      <c r="DP66" s="162"/>
      <c r="DQ66" s="162"/>
      <c r="DR66" s="162"/>
      <c r="DS66" s="162"/>
    </row>
    <row r="67" spans="1:123" ht="16.5" hidden="1" customHeight="1">
      <c r="A67" s="1233"/>
      <c r="B67" s="22"/>
      <c r="C67" s="59"/>
      <c r="D67" s="59"/>
      <c r="E67" s="59"/>
      <c r="F67" s="59"/>
      <c r="G67" s="59"/>
      <c r="H67" s="59"/>
      <c r="I67" s="59"/>
      <c r="J67" s="59"/>
      <c r="K67" s="59"/>
      <c r="L67" s="59"/>
      <c r="M67" s="1229" t="s">
        <v>129</v>
      </c>
      <c r="N67" s="60" t="s">
        <v>424</v>
      </c>
      <c r="O67" s="60" t="s">
        <v>74</v>
      </c>
      <c r="P67" s="59">
        <v>10</v>
      </c>
      <c r="Q67" s="59"/>
      <c r="R67" s="59"/>
      <c r="S67" s="59"/>
      <c r="T67" s="59"/>
      <c r="U67" s="59"/>
      <c r="V67" s="59"/>
      <c r="W67" s="59"/>
      <c r="X67" s="59"/>
      <c r="Y67" s="59"/>
      <c r="Z67" s="66"/>
      <c r="AA67" s="66"/>
      <c r="AB67" s="66"/>
      <c r="AC67" s="18"/>
      <c r="AD67" s="18" t="s">
        <v>119</v>
      </c>
      <c r="AE67" s="18"/>
      <c r="AF67" s="18"/>
      <c r="AG67" s="162">
        <f t="shared" si="41"/>
        <v>0</v>
      </c>
      <c r="AH67" s="162"/>
      <c r="AI67" s="162"/>
      <c r="AJ67" s="162"/>
      <c r="AK67" s="162"/>
      <c r="AL67" s="162"/>
      <c r="AM67" s="162"/>
      <c r="AN67" s="162"/>
      <c r="AO67" s="162"/>
      <c r="AP67" s="162"/>
      <c r="AQ67" s="161">
        <f t="shared" si="42"/>
        <v>0</v>
      </c>
      <c r="AR67" s="161"/>
      <c r="AS67" s="161"/>
      <c r="AT67" s="161"/>
      <c r="AU67" s="161"/>
      <c r="AV67" s="162">
        <f t="shared" si="43"/>
        <v>0</v>
      </c>
      <c r="AW67" s="162"/>
      <c r="AX67" s="162"/>
      <c r="AY67" s="162"/>
      <c r="AZ67" s="162"/>
      <c r="BA67" s="161">
        <f t="shared" si="44"/>
        <v>0</v>
      </c>
      <c r="BB67" s="161"/>
      <c r="BC67" s="161"/>
      <c r="BD67" s="161"/>
      <c r="BE67" s="161"/>
      <c r="BF67" s="161">
        <f t="shared" si="47"/>
        <v>0</v>
      </c>
      <c r="BG67" s="161"/>
      <c r="BH67" s="161"/>
      <c r="BI67" s="161"/>
      <c r="BJ67" s="161"/>
      <c r="BK67" s="161"/>
      <c r="BL67" s="162">
        <f t="shared" si="53"/>
        <v>0</v>
      </c>
      <c r="BM67" s="162"/>
      <c r="BN67" s="162"/>
      <c r="BO67" s="162"/>
      <c r="BP67" s="162"/>
      <c r="BQ67" s="162"/>
      <c r="BR67" s="162"/>
      <c r="BS67" s="162"/>
      <c r="BT67" s="162"/>
      <c r="BU67" s="162"/>
      <c r="BV67" s="161">
        <f t="shared" si="54"/>
        <v>0</v>
      </c>
      <c r="BW67" s="161"/>
      <c r="BX67" s="161"/>
      <c r="BY67" s="161"/>
      <c r="BZ67" s="161"/>
      <c r="CA67" s="162">
        <f t="shared" si="48"/>
        <v>0</v>
      </c>
      <c r="CB67" s="162"/>
      <c r="CC67" s="162"/>
      <c r="CD67" s="162"/>
      <c r="CE67" s="162"/>
      <c r="CF67" s="161">
        <f t="shared" si="49"/>
        <v>0</v>
      </c>
      <c r="CG67" s="161"/>
      <c r="CH67" s="161"/>
      <c r="CI67" s="161"/>
      <c r="CJ67" s="161"/>
      <c r="CK67" s="161">
        <f t="shared" si="50"/>
        <v>0</v>
      </c>
      <c r="CL67" s="161"/>
      <c r="CM67" s="161"/>
      <c r="CN67" s="161"/>
      <c r="CO67" s="161"/>
      <c r="CP67" s="162"/>
      <c r="CQ67" s="162"/>
      <c r="CR67" s="162"/>
      <c r="CS67" s="162"/>
      <c r="CT67" s="162"/>
      <c r="CU67" s="161">
        <f t="shared" si="55"/>
        <v>0</v>
      </c>
      <c r="CV67" s="161"/>
      <c r="CW67" s="161"/>
      <c r="CX67" s="161"/>
      <c r="CY67" s="161"/>
      <c r="CZ67" s="162">
        <f t="shared" si="51"/>
        <v>0</v>
      </c>
      <c r="DA67" s="162"/>
      <c r="DB67" s="162"/>
      <c r="DC67" s="162"/>
      <c r="DD67" s="162"/>
      <c r="DE67" s="162"/>
      <c r="DF67" s="162"/>
      <c r="DG67" s="162"/>
      <c r="DH67" s="162"/>
      <c r="DI67" s="162"/>
      <c r="DJ67" s="161">
        <f t="shared" si="56"/>
        <v>0</v>
      </c>
      <c r="DK67" s="161"/>
      <c r="DL67" s="161"/>
      <c r="DM67" s="161"/>
      <c r="DN67" s="161"/>
      <c r="DO67" s="162">
        <f t="shared" si="52"/>
        <v>0</v>
      </c>
      <c r="DP67" s="162"/>
      <c r="DQ67" s="162"/>
      <c r="DR67" s="162"/>
      <c r="DS67" s="162"/>
    </row>
    <row r="68" spans="1:123" hidden="1">
      <c r="A68" s="1233"/>
      <c r="B68" s="22"/>
      <c r="C68" s="66"/>
      <c r="D68" s="66"/>
      <c r="E68" s="66"/>
      <c r="F68" s="59"/>
      <c r="G68" s="59"/>
      <c r="H68" s="59"/>
      <c r="I68" s="59"/>
      <c r="J68" s="59"/>
      <c r="K68" s="59"/>
      <c r="L68" s="59"/>
      <c r="M68" s="1230"/>
      <c r="N68" s="67"/>
      <c r="O68" s="67"/>
      <c r="P68" s="59"/>
      <c r="Q68" s="59"/>
      <c r="R68" s="59"/>
      <c r="S68" s="59"/>
      <c r="T68" s="59"/>
      <c r="U68" s="59"/>
      <c r="V68" s="59"/>
      <c r="W68" s="66"/>
      <c r="X68" s="66"/>
      <c r="Y68" s="66"/>
      <c r="Z68" s="59"/>
      <c r="AA68" s="59"/>
      <c r="AB68" s="59"/>
      <c r="AC68" s="18"/>
      <c r="AD68" s="18" t="s">
        <v>119</v>
      </c>
      <c r="AE68" s="18" t="s">
        <v>447</v>
      </c>
      <c r="AF68" s="18" t="s">
        <v>399</v>
      </c>
      <c r="AG68" s="162">
        <f t="shared" si="41"/>
        <v>0</v>
      </c>
      <c r="AH68" s="162"/>
      <c r="AI68" s="162"/>
      <c r="AJ68" s="162"/>
      <c r="AK68" s="162"/>
      <c r="AL68" s="162"/>
      <c r="AM68" s="162"/>
      <c r="AN68" s="162"/>
      <c r="AO68" s="162"/>
      <c r="AP68" s="162"/>
      <c r="AQ68" s="161">
        <f t="shared" si="42"/>
        <v>0</v>
      </c>
      <c r="AR68" s="161"/>
      <c r="AS68" s="161"/>
      <c r="AT68" s="161"/>
      <c r="AU68" s="161"/>
      <c r="AV68" s="162">
        <f t="shared" si="43"/>
        <v>0</v>
      </c>
      <c r="AW68" s="162"/>
      <c r="AX68" s="162"/>
      <c r="AY68" s="162"/>
      <c r="AZ68" s="162"/>
      <c r="BA68" s="161">
        <f t="shared" si="44"/>
        <v>0</v>
      </c>
      <c r="BB68" s="161"/>
      <c r="BC68" s="161"/>
      <c r="BD68" s="161"/>
      <c r="BE68" s="161"/>
      <c r="BF68" s="161">
        <f t="shared" si="47"/>
        <v>0</v>
      </c>
      <c r="BG68" s="161"/>
      <c r="BH68" s="161"/>
      <c r="BI68" s="161"/>
      <c r="BJ68" s="161"/>
      <c r="BK68" s="161"/>
      <c r="BL68" s="162">
        <f t="shared" si="53"/>
        <v>0</v>
      </c>
      <c r="BM68" s="162"/>
      <c r="BN68" s="162"/>
      <c r="BO68" s="162"/>
      <c r="BP68" s="162"/>
      <c r="BQ68" s="162"/>
      <c r="BR68" s="162"/>
      <c r="BS68" s="162"/>
      <c r="BT68" s="162"/>
      <c r="BU68" s="162"/>
      <c r="BV68" s="161">
        <f t="shared" si="54"/>
        <v>0</v>
      </c>
      <c r="BW68" s="161"/>
      <c r="BX68" s="161"/>
      <c r="BY68" s="161"/>
      <c r="BZ68" s="161"/>
      <c r="CA68" s="162">
        <f t="shared" si="48"/>
        <v>0</v>
      </c>
      <c r="CB68" s="162"/>
      <c r="CC68" s="162"/>
      <c r="CD68" s="162"/>
      <c r="CE68" s="162"/>
      <c r="CF68" s="161">
        <f t="shared" si="49"/>
        <v>0</v>
      </c>
      <c r="CG68" s="161"/>
      <c r="CH68" s="161"/>
      <c r="CI68" s="161"/>
      <c r="CJ68" s="161"/>
      <c r="CK68" s="161">
        <f t="shared" si="50"/>
        <v>0</v>
      </c>
      <c r="CL68" s="161"/>
      <c r="CM68" s="161"/>
      <c r="CN68" s="161"/>
      <c r="CO68" s="161"/>
      <c r="CP68" s="162"/>
      <c r="CQ68" s="162"/>
      <c r="CR68" s="162"/>
      <c r="CS68" s="162"/>
      <c r="CT68" s="162"/>
      <c r="CU68" s="161">
        <f t="shared" si="55"/>
        <v>0</v>
      </c>
      <c r="CV68" s="161"/>
      <c r="CW68" s="161"/>
      <c r="CX68" s="161"/>
      <c r="CY68" s="161"/>
      <c r="CZ68" s="162">
        <f t="shared" si="51"/>
        <v>0</v>
      </c>
      <c r="DA68" s="162"/>
      <c r="DB68" s="162"/>
      <c r="DC68" s="162"/>
      <c r="DD68" s="162"/>
      <c r="DE68" s="162"/>
      <c r="DF68" s="162"/>
      <c r="DG68" s="162"/>
      <c r="DH68" s="162"/>
      <c r="DI68" s="162"/>
      <c r="DJ68" s="161">
        <f t="shared" si="56"/>
        <v>0</v>
      </c>
      <c r="DK68" s="161"/>
      <c r="DL68" s="161"/>
      <c r="DM68" s="161"/>
      <c r="DN68" s="161"/>
      <c r="DO68" s="162">
        <f t="shared" si="52"/>
        <v>0</v>
      </c>
      <c r="DP68" s="162"/>
      <c r="DQ68" s="162"/>
      <c r="DR68" s="162"/>
      <c r="DS68" s="162"/>
    </row>
    <row r="69" spans="1:123" hidden="1">
      <c r="A69" s="1233"/>
      <c r="B69" s="22"/>
      <c r="C69" s="66"/>
      <c r="D69" s="66"/>
      <c r="E69" s="66"/>
      <c r="F69" s="59"/>
      <c r="G69" s="59"/>
      <c r="H69" s="59"/>
      <c r="I69" s="59"/>
      <c r="J69" s="59"/>
      <c r="K69" s="59"/>
      <c r="L69" s="59"/>
      <c r="M69" s="1230"/>
      <c r="N69" s="67"/>
      <c r="O69" s="67"/>
      <c r="P69" s="59"/>
      <c r="Q69" s="59"/>
      <c r="R69" s="59"/>
      <c r="S69" s="59"/>
      <c r="T69" s="59"/>
      <c r="U69" s="59"/>
      <c r="V69" s="59"/>
      <c r="W69" s="66"/>
      <c r="X69" s="66"/>
      <c r="Y69" s="66"/>
      <c r="Z69" s="59"/>
      <c r="AA69" s="59"/>
      <c r="AB69" s="59"/>
      <c r="AC69" s="18"/>
      <c r="AD69" s="18" t="s">
        <v>119</v>
      </c>
      <c r="AE69" s="18" t="s">
        <v>415</v>
      </c>
      <c r="AF69" s="18" t="s">
        <v>399</v>
      </c>
      <c r="AG69" s="162">
        <f t="shared" si="41"/>
        <v>0</v>
      </c>
      <c r="AH69" s="162"/>
      <c r="AI69" s="162"/>
      <c r="AJ69" s="162"/>
      <c r="AK69" s="162"/>
      <c r="AL69" s="162"/>
      <c r="AM69" s="162"/>
      <c r="AN69" s="162"/>
      <c r="AO69" s="162"/>
      <c r="AP69" s="162"/>
      <c r="AQ69" s="161">
        <f t="shared" si="42"/>
        <v>0</v>
      </c>
      <c r="AR69" s="161"/>
      <c r="AS69" s="161"/>
      <c r="AT69" s="161"/>
      <c r="AU69" s="161"/>
      <c r="AV69" s="162">
        <f t="shared" si="43"/>
        <v>0</v>
      </c>
      <c r="AW69" s="162"/>
      <c r="AX69" s="162"/>
      <c r="AY69" s="162"/>
      <c r="AZ69" s="162"/>
      <c r="BA69" s="161">
        <f t="shared" si="44"/>
        <v>0</v>
      </c>
      <c r="BB69" s="161"/>
      <c r="BC69" s="161"/>
      <c r="BD69" s="161"/>
      <c r="BE69" s="161"/>
      <c r="BF69" s="161">
        <f t="shared" si="47"/>
        <v>0</v>
      </c>
      <c r="BG69" s="161"/>
      <c r="BH69" s="161"/>
      <c r="BI69" s="161"/>
      <c r="BJ69" s="161"/>
      <c r="BK69" s="161"/>
      <c r="BL69" s="162">
        <f t="shared" si="53"/>
        <v>0</v>
      </c>
      <c r="BM69" s="162"/>
      <c r="BN69" s="162"/>
      <c r="BO69" s="162"/>
      <c r="BP69" s="162"/>
      <c r="BQ69" s="162"/>
      <c r="BR69" s="162"/>
      <c r="BS69" s="162"/>
      <c r="BT69" s="162"/>
      <c r="BU69" s="162"/>
      <c r="BV69" s="161">
        <f t="shared" si="54"/>
        <v>0</v>
      </c>
      <c r="BW69" s="161"/>
      <c r="BX69" s="161"/>
      <c r="BY69" s="161"/>
      <c r="BZ69" s="161"/>
      <c r="CA69" s="162">
        <f t="shared" si="48"/>
        <v>0</v>
      </c>
      <c r="CB69" s="162"/>
      <c r="CC69" s="162"/>
      <c r="CD69" s="162"/>
      <c r="CE69" s="162"/>
      <c r="CF69" s="161">
        <f t="shared" si="49"/>
        <v>0</v>
      </c>
      <c r="CG69" s="161"/>
      <c r="CH69" s="161"/>
      <c r="CI69" s="161"/>
      <c r="CJ69" s="161"/>
      <c r="CK69" s="161">
        <f t="shared" si="50"/>
        <v>0</v>
      </c>
      <c r="CL69" s="161"/>
      <c r="CM69" s="161"/>
      <c r="CN69" s="161"/>
      <c r="CO69" s="161"/>
      <c r="CP69" s="162"/>
      <c r="CQ69" s="162"/>
      <c r="CR69" s="162"/>
      <c r="CS69" s="162"/>
      <c r="CT69" s="162"/>
      <c r="CU69" s="161">
        <f t="shared" si="55"/>
        <v>0</v>
      </c>
      <c r="CV69" s="161"/>
      <c r="CW69" s="161"/>
      <c r="CX69" s="161"/>
      <c r="CY69" s="161"/>
      <c r="CZ69" s="162">
        <f t="shared" si="51"/>
        <v>0</v>
      </c>
      <c r="DA69" s="162"/>
      <c r="DB69" s="162"/>
      <c r="DC69" s="162"/>
      <c r="DD69" s="162"/>
      <c r="DE69" s="162"/>
      <c r="DF69" s="162"/>
      <c r="DG69" s="162"/>
      <c r="DH69" s="162"/>
      <c r="DI69" s="162"/>
      <c r="DJ69" s="161">
        <f t="shared" si="56"/>
        <v>0</v>
      </c>
      <c r="DK69" s="161"/>
      <c r="DL69" s="161"/>
      <c r="DM69" s="161"/>
      <c r="DN69" s="161"/>
      <c r="DO69" s="162">
        <f t="shared" si="52"/>
        <v>0</v>
      </c>
      <c r="DP69" s="162"/>
      <c r="DQ69" s="162"/>
      <c r="DR69" s="162"/>
      <c r="DS69" s="162"/>
    </row>
    <row r="70" spans="1:123" hidden="1">
      <c r="A70" s="1234"/>
      <c r="B70" s="22"/>
      <c r="C70" s="66"/>
      <c r="D70" s="66"/>
      <c r="E70" s="66"/>
      <c r="F70" s="59"/>
      <c r="G70" s="59"/>
      <c r="H70" s="59"/>
      <c r="I70" s="59"/>
      <c r="J70" s="59"/>
      <c r="K70" s="59"/>
      <c r="L70" s="59"/>
      <c r="M70" s="1231"/>
      <c r="N70" s="67"/>
      <c r="O70" s="67"/>
      <c r="P70" s="59"/>
      <c r="Q70" s="59"/>
      <c r="R70" s="59"/>
      <c r="S70" s="59"/>
      <c r="T70" s="59"/>
      <c r="U70" s="59"/>
      <c r="V70" s="59"/>
      <c r="W70" s="66"/>
      <c r="X70" s="66"/>
      <c r="Y70" s="66"/>
      <c r="Z70" s="59"/>
      <c r="AA70" s="59"/>
      <c r="AB70" s="59"/>
      <c r="AC70" s="18"/>
      <c r="AD70" s="18" t="s">
        <v>119</v>
      </c>
      <c r="AE70" s="18" t="s">
        <v>403</v>
      </c>
      <c r="AF70" s="18" t="s">
        <v>399</v>
      </c>
      <c r="AG70" s="162">
        <f t="shared" si="41"/>
        <v>0</v>
      </c>
      <c r="AH70" s="162"/>
      <c r="AI70" s="162"/>
      <c r="AJ70" s="162"/>
      <c r="AK70" s="162"/>
      <c r="AL70" s="162"/>
      <c r="AM70" s="162"/>
      <c r="AN70" s="162"/>
      <c r="AO70" s="162"/>
      <c r="AP70" s="162"/>
      <c r="AQ70" s="161">
        <f t="shared" si="42"/>
        <v>0</v>
      </c>
      <c r="AR70" s="161"/>
      <c r="AS70" s="161"/>
      <c r="AT70" s="161"/>
      <c r="AU70" s="161"/>
      <c r="AV70" s="162">
        <f t="shared" si="43"/>
        <v>0</v>
      </c>
      <c r="AW70" s="162"/>
      <c r="AX70" s="162"/>
      <c r="AY70" s="162"/>
      <c r="AZ70" s="162"/>
      <c r="BA70" s="161">
        <f t="shared" si="44"/>
        <v>0</v>
      </c>
      <c r="BB70" s="161"/>
      <c r="BC70" s="161"/>
      <c r="BD70" s="161"/>
      <c r="BE70" s="161"/>
      <c r="BF70" s="161">
        <f t="shared" si="47"/>
        <v>0</v>
      </c>
      <c r="BG70" s="161"/>
      <c r="BH70" s="161"/>
      <c r="BI70" s="161"/>
      <c r="BJ70" s="161"/>
      <c r="BK70" s="161"/>
      <c r="BL70" s="162">
        <f t="shared" si="53"/>
        <v>0</v>
      </c>
      <c r="BM70" s="162"/>
      <c r="BN70" s="162"/>
      <c r="BO70" s="162"/>
      <c r="BP70" s="162"/>
      <c r="BQ70" s="162"/>
      <c r="BR70" s="162"/>
      <c r="BS70" s="162"/>
      <c r="BT70" s="162"/>
      <c r="BU70" s="162"/>
      <c r="BV70" s="161">
        <f t="shared" si="54"/>
        <v>0</v>
      </c>
      <c r="BW70" s="161"/>
      <c r="BX70" s="161"/>
      <c r="BY70" s="161"/>
      <c r="BZ70" s="161"/>
      <c r="CA70" s="162">
        <f t="shared" si="48"/>
        <v>0</v>
      </c>
      <c r="CB70" s="162"/>
      <c r="CC70" s="162"/>
      <c r="CD70" s="162"/>
      <c r="CE70" s="162"/>
      <c r="CF70" s="161">
        <f t="shared" si="49"/>
        <v>0</v>
      </c>
      <c r="CG70" s="161"/>
      <c r="CH70" s="161"/>
      <c r="CI70" s="161"/>
      <c r="CJ70" s="161"/>
      <c r="CK70" s="161">
        <f t="shared" si="50"/>
        <v>0</v>
      </c>
      <c r="CL70" s="161"/>
      <c r="CM70" s="161"/>
      <c r="CN70" s="161"/>
      <c r="CO70" s="161"/>
      <c r="CP70" s="162"/>
      <c r="CQ70" s="162"/>
      <c r="CR70" s="162"/>
      <c r="CS70" s="162"/>
      <c r="CT70" s="162"/>
      <c r="CU70" s="161">
        <f t="shared" si="55"/>
        <v>0</v>
      </c>
      <c r="CV70" s="161"/>
      <c r="CW70" s="161"/>
      <c r="CX70" s="161"/>
      <c r="CY70" s="161"/>
      <c r="CZ70" s="162">
        <f t="shared" si="51"/>
        <v>0</v>
      </c>
      <c r="DA70" s="162"/>
      <c r="DB70" s="162"/>
      <c r="DC70" s="162"/>
      <c r="DD70" s="162"/>
      <c r="DE70" s="162"/>
      <c r="DF70" s="162"/>
      <c r="DG70" s="162"/>
      <c r="DH70" s="162"/>
      <c r="DI70" s="162"/>
      <c r="DJ70" s="161">
        <f t="shared" si="56"/>
        <v>0</v>
      </c>
      <c r="DK70" s="161"/>
      <c r="DL70" s="161"/>
      <c r="DM70" s="161"/>
      <c r="DN70" s="161"/>
      <c r="DO70" s="162">
        <f t="shared" si="52"/>
        <v>0</v>
      </c>
      <c r="DP70" s="162"/>
      <c r="DQ70" s="162"/>
      <c r="DR70" s="162"/>
      <c r="DS70" s="162"/>
    </row>
    <row r="71" spans="1:123" ht="21" customHeight="1">
      <c r="A71" s="1232" t="s">
        <v>107</v>
      </c>
      <c r="B71" s="1235">
        <v>6603</v>
      </c>
      <c r="C71" s="1244" t="s">
        <v>124</v>
      </c>
      <c r="D71" s="1244" t="s">
        <v>395</v>
      </c>
      <c r="E71" s="1244" t="s">
        <v>125</v>
      </c>
      <c r="F71" s="66"/>
      <c r="G71" s="66"/>
      <c r="H71" s="66"/>
      <c r="I71" s="66"/>
      <c r="J71" s="66"/>
      <c r="K71" s="66"/>
      <c r="L71" s="66"/>
      <c r="M71" s="66"/>
      <c r="N71" s="66"/>
      <c r="O71" s="66"/>
      <c r="P71" s="66" t="s">
        <v>117</v>
      </c>
      <c r="Q71" s="66"/>
      <c r="R71" s="66"/>
      <c r="S71" s="66"/>
      <c r="T71" s="66"/>
      <c r="U71" s="66"/>
      <c r="V71" s="66"/>
      <c r="W71" s="142" t="s">
        <v>45</v>
      </c>
      <c r="X71" s="142" t="s">
        <v>391</v>
      </c>
      <c r="Y71" s="142" t="s">
        <v>46</v>
      </c>
      <c r="Z71" s="1350" t="s">
        <v>147</v>
      </c>
      <c r="AA71" s="1351" t="s">
        <v>95</v>
      </c>
      <c r="AB71" s="1351" t="s">
        <v>148</v>
      </c>
      <c r="AC71" s="18"/>
      <c r="AD71" s="18" t="s">
        <v>151</v>
      </c>
      <c r="AE71" s="18"/>
      <c r="AF71" s="18"/>
      <c r="AG71" s="162">
        <f>AI71+AK71+AM71+AO71</f>
        <v>543.6</v>
      </c>
      <c r="AH71" s="162">
        <f>AJ71+AL71+AN71+AP71</f>
        <v>531.5</v>
      </c>
      <c r="AI71" s="162">
        <f>AI72+AI75+AI82</f>
        <v>0</v>
      </c>
      <c r="AJ71" s="162"/>
      <c r="AK71" s="162">
        <f>AK72+AK75+AK82</f>
        <v>231.9</v>
      </c>
      <c r="AL71" s="162">
        <f>AL72+AL75+AL82</f>
        <v>231.9</v>
      </c>
      <c r="AM71" s="162">
        <f>AM72+AM75+AM82</f>
        <v>0</v>
      </c>
      <c r="AN71" s="162"/>
      <c r="AO71" s="162">
        <f>AO72+AO75+AO82</f>
        <v>311.7</v>
      </c>
      <c r="AP71" s="162">
        <f>AP72+AP75+AP82</f>
        <v>299.60000000000002</v>
      </c>
      <c r="AQ71" s="161">
        <f t="shared" si="42"/>
        <v>1641.9</v>
      </c>
      <c r="AR71" s="161">
        <f>AR72+AR75+AR82</f>
        <v>0</v>
      </c>
      <c r="AS71" s="161">
        <f>AS72+AS75+AS82+AS78+AS80</f>
        <v>1239.9000000000001</v>
      </c>
      <c r="AT71" s="161">
        <f>AT72+AT75+AT82</f>
        <v>0</v>
      </c>
      <c r="AU71" s="161">
        <f>AU76+AU77+AU78+AU79+AU80+AU81</f>
        <v>402</v>
      </c>
      <c r="AV71" s="162">
        <f t="shared" si="43"/>
        <v>858</v>
      </c>
      <c r="AW71" s="162">
        <f>AW72+AW75+AW82</f>
        <v>0</v>
      </c>
      <c r="AX71" s="162">
        <f>AX72+AX75+AX82</f>
        <v>545.1</v>
      </c>
      <c r="AY71" s="162">
        <f>AY72+AY75+AY82</f>
        <v>0</v>
      </c>
      <c r="AZ71" s="162">
        <f>AZ72+AZ75+AZ82</f>
        <v>312.90000000000003</v>
      </c>
      <c r="BA71" s="161">
        <f t="shared" si="44"/>
        <v>856.69999999999993</v>
      </c>
      <c r="BB71" s="161">
        <f>BB72+BB75+BB82</f>
        <v>0</v>
      </c>
      <c r="BC71" s="161">
        <f>BC72+BC75+BC82</f>
        <v>543.79999999999995</v>
      </c>
      <c r="BD71" s="161">
        <f>BD72+BD75+BD82</f>
        <v>0</v>
      </c>
      <c r="BE71" s="161">
        <f>BE72+BE75+BE82</f>
        <v>312.89999999999998</v>
      </c>
      <c r="BF71" s="161">
        <f t="shared" si="47"/>
        <v>856.69999999999993</v>
      </c>
      <c r="BG71" s="161">
        <f>BG72+BG75+BG82</f>
        <v>0</v>
      </c>
      <c r="BH71" s="161">
        <f>BH72+BH75+BH82</f>
        <v>543.79999999999995</v>
      </c>
      <c r="BI71" s="161">
        <f>BI72+BI75+BI82</f>
        <v>0</v>
      </c>
      <c r="BJ71" s="161">
        <f>BJ72+BJ75+BJ82</f>
        <v>312.89999999999998</v>
      </c>
      <c r="BK71" s="161"/>
      <c r="BL71" s="162">
        <f t="shared" si="53"/>
        <v>543.6</v>
      </c>
      <c r="BM71" s="162">
        <f>BO71+BQ71+BS71+BU71</f>
        <v>531.5</v>
      </c>
      <c r="BN71" s="162">
        <f>BN72+BN75+BN82</f>
        <v>0</v>
      </c>
      <c r="BO71" s="162"/>
      <c r="BP71" s="162">
        <f>BP72+BP75+BP82</f>
        <v>231.9</v>
      </c>
      <c r="BQ71" s="162">
        <f>BQ72+BQ75+BQ82</f>
        <v>231.9</v>
      </c>
      <c r="BR71" s="162">
        <f>BR72+BR75+BR82</f>
        <v>0</v>
      </c>
      <c r="BS71" s="162"/>
      <c r="BT71" s="162">
        <f>BT72+BT75+BT82</f>
        <v>311.7</v>
      </c>
      <c r="BU71" s="162">
        <f>BU72+BU75+BU82</f>
        <v>299.60000000000002</v>
      </c>
      <c r="BV71" s="161">
        <f t="shared" si="54"/>
        <v>1641.9</v>
      </c>
      <c r="BW71" s="161">
        <f>BW72+BW75+BW82</f>
        <v>0</v>
      </c>
      <c r="BX71" s="161">
        <f>BX72+BX75+BX82+BX78+BX80</f>
        <v>1239.9000000000001</v>
      </c>
      <c r="BY71" s="161">
        <f>BY72+BY75+BY82</f>
        <v>0</v>
      </c>
      <c r="BZ71" s="161">
        <f>BZ76+BZ77+BZ78+BZ79+BZ80+BZ81</f>
        <v>402</v>
      </c>
      <c r="CA71" s="162">
        <f t="shared" si="48"/>
        <v>858</v>
      </c>
      <c r="CB71" s="162">
        <f>CB72+CB75+CB82</f>
        <v>0</v>
      </c>
      <c r="CC71" s="162">
        <f>CC72+CC75+CC82</f>
        <v>545.1</v>
      </c>
      <c r="CD71" s="162">
        <f>CD72+CD75+CD82</f>
        <v>0</v>
      </c>
      <c r="CE71" s="162">
        <f>CE72+CE75+CE82</f>
        <v>312.90000000000003</v>
      </c>
      <c r="CF71" s="161">
        <f t="shared" si="49"/>
        <v>856.69999999999993</v>
      </c>
      <c r="CG71" s="161">
        <f>CG72+CG75+CG82</f>
        <v>0</v>
      </c>
      <c r="CH71" s="161">
        <f>CH72+CH75+CH82</f>
        <v>543.79999999999995</v>
      </c>
      <c r="CI71" s="161">
        <f>CI72+CI75+CI82</f>
        <v>0</v>
      </c>
      <c r="CJ71" s="161">
        <f>CJ72+CJ75+CJ82</f>
        <v>312.89999999999998</v>
      </c>
      <c r="CK71" s="161">
        <f t="shared" si="50"/>
        <v>856.69999999999993</v>
      </c>
      <c r="CL71" s="161">
        <f>CL72+CL75+CL82</f>
        <v>0</v>
      </c>
      <c r="CM71" s="161">
        <f>CM72+CM75+CM82</f>
        <v>543.79999999999995</v>
      </c>
      <c r="CN71" s="161">
        <f>CN72+CN75+CN82</f>
        <v>0</v>
      </c>
      <c r="CO71" s="161">
        <f>CO72+CO75+CO82</f>
        <v>312.89999999999998</v>
      </c>
      <c r="CP71" s="162">
        <f t="shared" ref="CP71:CP77" si="57">CQ71+CR71+CS71+CT71</f>
        <v>531.5</v>
      </c>
      <c r="CQ71" s="162"/>
      <c r="CR71" s="162">
        <f>CR72+CR75+CR82</f>
        <v>231.9</v>
      </c>
      <c r="CS71" s="162"/>
      <c r="CT71" s="162">
        <f>CT72+CT75+CT82</f>
        <v>299.60000000000002</v>
      </c>
      <c r="CU71" s="161">
        <f t="shared" si="55"/>
        <v>1641.9</v>
      </c>
      <c r="CV71" s="161">
        <f>CV72+CV75+CV82</f>
        <v>0</v>
      </c>
      <c r="CW71" s="161">
        <f>CW72+CW75+CW82+CW78+CW80</f>
        <v>1239.9000000000001</v>
      </c>
      <c r="CX71" s="161">
        <f>CX72+CX75+CX82</f>
        <v>0</v>
      </c>
      <c r="CY71" s="161">
        <f>CY76+CY77+CY78+CY79+CY80+CY81</f>
        <v>402</v>
      </c>
      <c r="CZ71" s="162">
        <f t="shared" si="51"/>
        <v>858</v>
      </c>
      <c r="DA71" s="162">
        <f>DA72+DA75+DA82</f>
        <v>0</v>
      </c>
      <c r="DB71" s="162">
        <f>DB72+DB75+DB82</f>
        <v>545.1</v>
      </c>
      <c r="DC71" s="162">
        <f>DC72+DC75+DC82</f>
        <v>0</v>
      </c>
      <c r="DD71" s="162">
        <f>DD72+DD75+DD82</f>
        <v>312.90000000000003</v>
      </c>
      <c r="DE71" s="162">
        <f t="shared" ref="DE71:DE77" si="58">DF71+DG71+DH71+DI71</f>
        <v>531.5</v>
      </c>
      <c r="DF71" s="162"/>
      <c r="DG71" s="162">
        <f>DG72+DG75+DG82</f>
        <v>231.9</v>
      </c>
      <c r="DH71" s="162"/>
      <c r="DI71" s="162">
        <f>DI72+DI75+DI82</f>
        <v>299.60000000000002</v>
      </c>
      <c r="DJ71" s="161">
        <f t="shared" si="56"/>
        <v>1641.9</v>
      </c>
      <c r="DK71" s="161">
        <f>DK72+DK75+DK82</f>
        <v>0</v>
      </c>
      <c r="DL71" s="161">
        <f>DL72+DL75+DL82+DL78+DL80</f>
        <v>1239.9000000000001</v>
      </c>
      <c r="DM71" s="161">
        <f>DM72+DM75+DM82</f>
        <v>0</v>
      </c>
      <c r="DN71" s="161">
        <f>DN76+DN77+DN78+DN79+DN80+DN81</f>
        <v>402</v>
      </c>
      <c r="DO71" s="162">
        <f t="shared" si="52"/>
        <v>858</v>
      </c>
      <c r="DP71" s="162">
        <f>DP72+DP75+DP82</f>
        <v>0</v>
      </c>
      <c r="DQ71" s="162">
        <f>DQ72+DQ75+DQ82</f>
        <v>545.1</v>
      </c>
      <c r="DR71" s="162">
        <f>DR72+DR75+DR82</f>
        <v>0</v>
      </c>
      <c r="DS71" s="162">
        <f>DS72+DS75+DS82</f>
        <v>312.90000000000003</v>
      </c>
    </row>
    <row r="72" spans="1:123" ht="27" hidden="1" customHeight="1">
      <c r="A72" s="1233"/>
      <c r="B72" s="1236"/>
      <c r="C72" s="1244"/>
      <c r="D72" s="1244"/>
      <c r="E72" s="1244"/>
      <c r="F72" s="66"/>
      <c r="G72" s="66"/>
      <c r="H72" s="66"/>
      <c r="I72" s="66"/>
      <c r="J72" s="66"/>
      <c r="K72" s="66"/>
      <c r="L72" s="66"/>
      <c r="M72" s="64" t="s">
        <v>486</v>
      </c>
      <c r="N72" s="66" t="s">
        <v>424</v>
      </c>
      <c r="O72" s="60" t="s">
        <v>487</v>
      </c>
      <c r="P72" s="66">
        <v>17</v>
      </c>
      <c r="Q72" s="66"/>
      <c r="R72" s="66"/>
      <c r="S72" s="66"/>
      <c r="T72" s="66"/>
      <c r="U72" s="66"/>
      <c r="V72" s="66"/>
      <c r="W72" s="143"/>
      <c r="X72" s="143"/>
      <c r="Y72" s="143"/>
      <c r="Z72" s="1350"/>
      <c r="AA72" s="1351"/>
      <c r="AB72" s="1351"/>
      <c r="AC72" s="18"/>
      <c r="AD72" s="18" t="s">
        <v>151</v>
      </c>
      <c r="AE72" s="18"/>
      <c r="AF72" s="18"/>
      <c r="AG72" s="162">
        <f>AI72+AK72+AM72+AO72</f>
        <v>0</v>
      </c>
      <c r="AH72" s="162">
        <f t="shared" ref="AH72:AH77" si="59">AJ72+AL72+AN72+AP72</f>
        <v>0</v>
      </c>
      <c r="AI72" s="162">
        <f>AI73+AI74</f>
        <v>0</v>
      </c>
      <c r="AJ72" s="162"/>
      <c r="AK72" s="162">
        <f>AK73+AK74</f>
        <v>0</v>
      </c>
      <c r="AL72" s="162"/>
      <c r="AM72" s="162">
        <f>AM73+AM74</f>
        <v>0</v>
      </c>
      <c r="AN72" s="162"/>
      <c r="AO72" s="162">
        <f>AO73+AO74</f>
        <v>0</v>
      </c>
      <c r="AP72" s="162"/>
      <c r="AQ72" s="161">
        <f t="shared" si="42"/>
        <v>0</v>
      </c>
      <c r="AR72" s="161"/>
      <c r="AS72" s="161"/>
      <c r="AT72" s="161"/>
      <c r="AU72" s="161"/>
      <c r="AV72" s="162">
        <f t="shared" si="43"/>
        <v>0</v>
      </c>
      <c r="AW72" s="162"/>
      <c r="AX72" s="162"/>
      <c r="AY72" s="162"/>
      <c r="AZ72" s="162"/>
      <c r="BA72" s="161">
        <f t="shared" si="44"/>
        <v>0</v>
      </c>
      <c r="BB72" s="161"/>
      <c r="BC72" s="161"/>
      <c r="BD72" s="161"/>
      <c r="BE72" s="161"/>
      <c r="BF72" s="161">
        <f t="shared" si="47"/>
        <v>0</v>
      </c>
      <c r="BG72" s="161"/>
      <c r="BH72" s="161"/>
      <c r="BI72" s="161"/>
      <c r="BJ72" s="161"/>
      <c r="BK72" s="161"/>
      <c r="BL72" s="162">
        <f t="shared" si="53"/>
        <v>0</v>
      </c>
      <c r="BM72" s="162">
        <f t="shared" ref="BM72:BM77" si="60">BO72+BQ72+BS72+BU72</f>
        <v>0</v>
      </c>
      <c r="BN72" s="162">
        <f>BN73+BN74</f>
        <v>0</v>
      </c>
      <c r="BO72" s="162"/>
      <c r="BP72" s="162">
        <f>BP73+BP74</f>
        <v>0</v>
      </c>
      <c r="BQ72" s="162"/>
      <c r="BR72" s="162">
        <f>BR73+BR74</f>
        <v>0</v>
      </c>
      <c r="BS72" s="162"/>
      <c r="BT72" s="162">
        <f>BT73+BT74</f>
        <v>0</v>
      </c>
      <c r="BU72" s="162"/>
      <c r="BV72" s="161">
        <f t="shared" si="54"/>
        <v>0</v>
      </c>
      <c r="BW72" s="161"/>
      <c r="BX72" s="161"/>
      <c r="BY72" s="161"/>
      <c r="BZ72" s="161"/>
      <c r="CA72" s="162">
        <f t="shared" si="48"/>
        <v>0</v>
      </c>
      <c r="CB72" s="162"/>
      <c r="CC72" s="162"/>
      <c r="CD72" s="162"/>
      <c r="CE72" s="162"/>
      <c r="CF72" s="161">
        <f t="shared" si="49"/>
        <v>0</v>
      </c>
      <c r="CG72" s="161"/>
      <c r="CH72" s="161"/>
      <c r="CI72" s="161"/>
      <c r="CJ72" s="161"/>
      <c r="CK72" s="161">
        <f t="shared" si="50"/>
        <v>0</v>
      </c>
      <c r="CL72" s="161"/>
      <c r="CM72" s="161"/>
      <c r="CN72" s="161"/>
      <c r="CO72" s="161"/>
      <c r="CP72" s="162">
        <f t="shared" si="57"/>
        <v>0</v>
      </c>
      <c r="CQ72" s="162"/>
      <c r="CR72" s="162"/>
      <c r="CS72" s="162"/>
      <c r="CT72" s="162"/>
      <c r="CU72" s="161">
        <f t="shared" si="55"/>
        <v>0</v>
      </c>
      <c r="CV72" s="161"/>
      <c r="CW72" s="161"/>
      <c r="CX72" s="161"/>
      <c r="CY72" s="161"/>
      <c r="CZ72" s="162">
        <f t="shared" si="51"/>
        <v>0</v>
      </c>
      <c r="DA72" s="162"/>
      <c r="DB72" s="162"/>
      <c r="DC72" s="162"/>
      <c r="DD72" s="162"/>
      <c r="DE72" s="162">
        <f t="shared" si="58"/>
        <v>0</v>
      </c>
      <c r="DF72" s="162"/>
      <c r="DG72" s="162"/>
      <c r="DH72" s="162"/>
      <c r="DI72" s="162"/>
      <c r="DJ72" s="161">
        <f t="shared" si="56"/>
        <v>0</v>
      </c>
      <c r="DK72" s="161"/>
      <c r="DL72" s="161"/>
      <c r="DM72" s="161"/>
      <c r="DN72" s="161"/>
      <c r="DO72" s="162">
        <f t="shared" si="52"/>
        <v>0</v>
      </c>
      <c r="DP72" s="162"/>
      <c r="DQ72" s="162"/>
      <c r="DR72" s="162"/>
      <c r="DS72" s="162"/>
    </row>
    <row r="73" spans="1:123" ht="12.75" hidden="1" customHeight="1">
      <c r="A73" s="1233"/>
      <c r="B73" s="1236"/>
      <c r="C73" s="1244"/>
      <c r="D73" s="1244"/>
      <c r="E73" s="1244"/>
      <c r="F73" s="66"/>
      <c r="G73" s="66"/>
      <c r="H73" s="66"/>
      <c r="I73" s="66"/>
      <c r="J73" s="66"/>
      <c r="K73" s="66"/>
      <c r="L73" s="66"/>
      <c r="M73" s="64"/>
      <c r="N73" s="66"/>
      <c r="O73" s="60"/>
      <c r="P73" s="66"/>
      <c r="Q73" s="66"/>
      <c r="R73" s="66"/>
      <c r="S73" s="66"/>
      <c r="T73" s="66"/>
      <c r="U73" s="66"/>
      <c r="V73" s="66"/>
      <c r="W73" s="143"/>
      <c r="X73" s="143"/>
      <c r="Y73" s="143"/>
      <c r="Z73" s="1350"/>
      <c r="AA73" s="1351"/>
      <c r="AB73" s="1351"/>
      <c r="AC73" s="18"/>
      <c r="AD73" s="18" t="s">
        <v>151</v>
      </c>
      <c r="AE73" s="18" t="s">
        <v>448</v>
      </c>
      <c r="AF73" s="18" t="s">
        <v>402</v>
      </c>
      <c r="AG73" s="162">
        <f t="shared" si="41"/>
        <v>0</v>
      </c>
      <c r="AH73" s="162">
        <f t="shared" si="59"/>
        <v>0</v>
      </c>
      <c r="AI73" s="162"/>
      <c r="AJ73" s="162"/>
      <c r="AK73" s="162"/>
      <c r="AL73" s="162"/>
      <c r="AM73" s="162"/>
      <c r="AN73" s="162"/>
      <c r="AO73" s="162"/>
      <c r="AP73" s="162"/>
      <c r="AQ73" s="161">
        <f t="shared" si="42"/>
        <v>0</v>
      </c>
      <c r="AR73" s="161"/>
      <c r="AS73" s="161"/>
      <c r="AT73" s="161"/>
      <c r="AU73" s="161"/>
      <c r="AV73" s="162">
        <f t="shared" si="43"/>
        <v>0</v>
      </c>
      <c r="AW73" s="162"/>
      <c r="AX73" s="162"/>
      <c r="AY73" s="162"/>
      <c r="AZ73" s="162"/>
      <c r="BA73" s="161">
        <f t="shared" si="44"/>
        <v>0</v>
      </c>
      <c r="BB73" s="161"/>
      <c r="BC73" s="161"/>
      <c r="BD73" s="161"/>
      <c r="BE73" s="161"/>
      <c r="BF73" s="161">
        <f t="shared" si="47"/>
        <v>0</v>
      </c>
      <c r="BG73" s="161"/>
      <c r="BH73" s="161"/>
      <c r="BI73" s="161"/>
      <c r="BJ73" s="161"/>
      <c r="BK73" s="161"/>
      <c r="BL73" s="162">
        <f t="shared" si="53"/>
        <v>0</v>
      </c>
      <c r="BM73" s="162">
        <f t="shared" si="60"/>
        <v>0</v>
      </c>
      <c r="BN73" s="162"/>
      <c r="BO73" s="162"/>
      <c r="BP73" s="162"/>
      <c r="BQ73" s="162"/>
      <c r="BR73" s="162"/>
      <c r="BS73" s="162"/>
      <c r="BT73" s="162"/>
      <c r="BU73" s="162"/>
      <c r="BV73" s="161">
        <f t="shared" si="54"/>
        <v>0</v>
      </c>
      <c r="BW73" s="161"/>
      <c r="BX73" s="161"/>
      <c r="BY73" s="161"/>
      <c r="BZ73" s="161"/>
      <c r="CA73" s="162">
        <f t="shared" si="48"/>
        <v>0</v>
      </c>
      <c r="CB73" s="162"/>
      <c r="CC73" s="162"/>
      <c r="CD73" s="162"/>
      <c r="CE73" s="162"/>
      <c r="CF73" s="161">
        <f t="shared" si="49"/>
        <v>0</v>
      </c>
      <c r="CG73" s="161"/>
      <c r="CH73" s="161"/>
      <c r="CI73" s="161"/>
      <c r="CJ73" s="161"/>
      <c r="CK73" s="161">
        <f t="shared" si="50"/>
        <v>0</v>
      </c>
      <c r="CL73" s="161"/>
      <c r="CM73" s="161"/>
      <c r="CN73" s="161"/>
      <c r="CO73" s="161"/>
      <c r="CP73" s="162">
        <f t="shared" si="57"/>
        <v>0</v>
      </c>
      <c r="CQ73" s="162"/>
      <c r="CR73" s="162"/>
      <c r="CS73" s="162"/>
      <c r="CT73" s="162"/>
      <c r="CU73" s="161">
        <f t="shared" si="55"/>
        <v>0</v>
      </c>
      <c r="CV73" s="161"/>
      <c r="CW73" s="161"/>
      <c r="CX73" s="161"/>
      <c r="CY73" s="161"/>
      <c r="CZ73" s="162">
        <f t="shared" si="51"/>
        <v>0</v>
      </c>
      <c r="DA73" s="162"/>
      <c r="DB73" s="162"/>
      <c r="DC73" s="162"/>
      <c r="DD73" s="162"/>
      <c r="DE73" s="162">
        <f t="shared" si="58"/>
        <v>0</v>
      </c>
      <c r="DF73" s="162"/>
      <c r="DG73" s="162"/>
      <c r="DH73" s="162"/>
      <c r="DI73" s="162"/>
      <c r="DJ73" s="161">
        <f t="shared" si="56"/>
        <v>0</v>
      </c>
      <c r="DK73" s="161"/>
      <c r="DL73" s="161"/>
      <c r="DM73" s="161"/>
      <c r="DN73" s="161"/>
      <c r="DO73" s="162">
        <f t="shared" si="52"/>
        <v>0</v>
      </c>
      <c r="DP73" s="162"/>
      <c r="DQ73" s="162"/>
      <c r="DR73" s="162"/>
      <c r="DS73" s="162"/>
    </row>
    <row r="74" spans="1:123" ht="14.25" customHeight="1">
      <c r="A74" s="1233"/>
      <c r="B74" s="1236"/>
      <c r="C74" s="1244"/>
      <c r="D74" s="1244"/>
      <c r="E74" s="1244"/>
      <c r="F74" s="66"/>
      <c r="G74" s="66"/>
      <c r="H74" s="66"/>
      <c r="I74" s="66"/>
      <c r="J74" s="66"/>
      <c r="K74" s="66"/>
      <c r="L74" s="66"/>
      <c r="M74" s="64"/>
      <c r="N74" s="66"/>
      <c r="O74" s="60"/>
      <c r="P74" s="66"/>
      <c r="Q74" s="66"/>
      <c r="R74" s="66"/>
      <c r="S74" s="66"/>
      <c r="T74" s="66"/>
      <c r="U74" s="66"/>
      <c r="V74" s="66"/>
      <c r="W74" s="143"/>
      <c r="X74" s="143"/>
      <c r="Y74" s="143"/>
      <c r="Z74" s="1350"/>
      <c r="AA74" s="1351"/>
      <c r="AB74" s="1351"/>
      <c r="AC74" s="18"/>
      <c r="AD74" s="18" t="s">
        <v>151</v>
      </c>
      <c r="AE74" s="18" t="s">
        <v>417</v>
      </c>
      <c r="AF74" s="18" t="s">
        <v>402</v>
      </c>
      <c r="AG74" s="162">
        <f t="shared" si="41"/>
        <v>0</v>
      </c>
      <c r="AH74" s="162">
        <f t="shared" si="59"/>
        <v>0</v>
      </c>
      <c r="AI74" s="162"/>
      <c r="AJ74" s="162"/>
      <c r="AK74" s="162"/>
      <c r="AL74" s="162"/>
      <c r="AM74" s="162"/>
      <c r="AN74" s="162"/>
      <c r="AO74" s="162"/>
      <c r="AP74" s="162"/>
      <c r="AQ74" s="161">
        <f t="shared" si="42"/>
        <v>0</v>
      </c>
      <c r="AR74" s="161"/>
      <c r="AS74" s="161"/>
      <c r="AT74" s="161"/>
      <c r="AU74" s="161"/>
      <c r="AV74" s="162">
        <f t="shared" si="43"/>
        <v>0</v>
      </c>
      <c r="AW74" s="162"/>
      <c r="AX74" s="162"/>
      <c r="AY74" s="162"/>
      <c r="AZ74" s="162"/>
      <c r="BA74" s="161">
        <f t="shared" si="44"/>
        <v>0</v>
      </c>
      <c r="BB74" s="161"/>
      <c r="BC74" s="161"/>
      <c r="BD74" s="161"/>
      <c r="BE74" s="161"/>
      <c r="BF74" s="161">
        <f t="shared" si="47"/>
        <v>0</v>
      </c>
      <c r="BG74" s="161"/>
      <c r="BH74" s="161"/>
      <c r="BI74" s="161"/>
      <c r="BJ74" s="161"/>
      <c r="BK74" s="161"/>
      <c r="BL74" s="162">
        <f t="shared" si="53"/>
        <v>0</v>
      </c>
      <c r="BM74" s="162">
        <f t="shared" si="60"/>
        <v>0</v>
      </c>
      <c r="BN74" s="162"/>
      <c r="BO74" s="162"/>
      <c r="BP74" s="162"/>
      <c r="BQ74" s="162"/>
      <c r="BR74" s="162"/>
      <c r="BS74" s="162"/>
      <c r="BT74" s="162"/>
      <c r="BU74" s="162"/>
      <c r="BV74" s="161">
        <f t="shared" si="54"/>
        <v>0</v>
      </c>
      <c r="BW74" s="161"/>
      <c r="BX74" s="161"/>
      <c r="BY74" s="161"/>
      <c r="BZ74" s="161"/>
      <c r="CA74" s="162">
        <f t="shared" si="48"/>
        <v>0</v>
      </c>
      <c r="CB74" s="162"/>
      <c r="CC74" s="162"/>
      <c r="CD74" s="162"/>
      <c r="CE74" s="162"/>
      <c r="CF74" s="161">
        <f t="shared" si="49"/>
        <v>0</v>
      </c>
      <c r="CG74" s="161"/>
      <c r="CH74" s="161"/>
      <c r="CI74" s="161"/>
      <c r="CJ74" s="161"/>
      <c r="CK74" s="161">
        <f t="shared" si="50"/>
        <v>0</v>
      </c>
      <c r="CL74" s="161"/>
      <c r="CM74" s="161"/>
      <c r="CN74" s="161"/>
      <c r="CO74" s="161"/>
      <c r="CP74" s="162">
        <f t="shared" si="57"/>
        <v>0</v>
      </c>
      <c r="CQ74" s="162"/>
      <c r="CR74" s="162"/>
      <c r="CS74" s="162"/>
      <c r="CT74" s="162"/>
      <c r="CU74" s="161">
        <f t="shared" si="55"/>
        <v>0</v>
      </c>
      <c r="CV74" s="161"/>
      <c r="CW74" s="161"/>
      <c r="CX74" s="161"/>
      <c r="CY74" s="161"/>
      <c r="CZ74" s="162">
        <f t="shared" si="51"/>
        <v>0</v>
      </c>
      <c r="DA74" s="162"/>
      <c r="DB74" s="162"/>
      <c r="DC74" s="162"/>
      <c r="DD74" s="162"/>
      <c r="DE74" s="162">
        <f t="shared" si="58"/>
        <v>0</v>
      </c>
      <c r="DF74" s="162"/>
      <c r="DG74" s="162"/>
      <c r="DH74" s="162"/>
      <c r="DI74" s="162"/>
      <c r="DJ74" s="161">
        <f t="shared" si="56"/>
        <v>0</v>
      </c>
      <c r="DK74" s="161"/>
      <c r="DL74" s="161"/>
      <c r="DM74" s="161"/>
      <c r="DN74" s="161"/>
      <c r="DO74" s="162">
        <f t="shared" si="52"/>
        <v>0</v>
      </c>
      <c r="DP74" s="162"/>
      <c r="DQ74" s="162"/>
      <c r="DR74" s="162"/>
      <c r="DS74" s="162"/>
    </row>
    <row r="75" spans="1:123" ht="18" customHeight="1">
      <c r="A75" s="1233"/>
      <c r="B75" s="1236"/>
      <c r="C75" s="1244"/>
      <c r="D75" s="1244"/>
      <c r="E75" s="1244"/>
      <c r="F75" s="66"/>
      <c r="G75" s="66"/>
      <c r="H75" s="66"/>
      <c r="I75" s="66"/>
      <c r="J75" s="66"/>
      <c r="K75" s="66"/>
      <c r="L75" s="66"/>
      <c r="M75" s="1322" t="s">
        <v>130</v>
      </c>
      <c r="N75" s="66"/>
      <c r="O75" s="66"/>
      <c r="P75" s="66">
        <v>35</v>
      </c>
      <c r="Q75" s="66"/>
      <c r="R75" s="66"/>
      <c r="S75" s="66"/>
      <c r="T75" s="66"/>
      <c r="U75" s="66"/>
      <c r="V75" s="66"/>
      <c r="W75" s="143"/>
      <c r="X75" s="143"/>
      <c r="Y75" s="143"/>
      <c r="Z75" s="1350"/>
      <c r="AA75" s="1351"/>
      <c r="AB75" s="1351"/>
      <c r="AC75" s="18"/>
      <c r="AD75" s="18" t="s">
        <v>151</v>
      </c>
      <c r="AE75" s="18"/>
      <c r="AF75" s="18"/>
      <c r="AG75" s="162">
        <f t="shared" si="41"/>
        <v>543.6</v>
      </c>
      <c r="AH75" s="162">
        <f t="shared" si="59"/>
        <v>531.5</v>
      </c>
      <c r="AI75" s="162"/>
      <c r="AJ75" s="162"/>
      <c r="AK75" s="162">
        <f>AK76+AK77</f>
        <v>231.9</v>
      </c>
      <c r="AL75" s="162">
        <f>AL76+AL77</f>
        <v>231.9</v>
      </c>
      <c r="AM75" s="162">
        <f>AM76+AM77</f>
        <v>0</v>
      </c>
      <c r="AN75" s="162"/>
      <c r="AO75" s="162">
        <f>AO76+AO77</f>
        <v>311.7</v>
      </c>
      <c r="AP75" s="162">
        <f>AP76+AP77</f>
        <v>299.60000000000002</v>
      </c>
      <c r="AQ75" s="161"/>
      <c r="AR75" s="161"/>
      <c r="AS75" s="161"/>
      <c r="AT75" s="161"/>
      <c r="AU75" s="161"/>
      <c r="AV75" s="161">
        <f t="shared" ref="AV75:BE75" si="61">AV76+AV77+AV79+AV80</f>
        <v>858</v>
      </c>
      <c r="AW75" s="161">
        <f t="shared" si="61"/>
        <v>0</v>
      </c>
      <c r="AX75" s="161">
        <f t="shared" si="61"/>
        <v>545.1</v>
      </c>
      <c r="AY75" s="161">
        <f t="shared" si="61"/>
        <v>0</v>
      </c>
      <c r="AZ75" s="161">
        <f t="shared" si="61"/>
        <v>312.90000000000003</v>
      </c>
      <c r="BA75" s="161">
        <f t="shared" si="61"/>
        <v>856.69999999999993</v>
      </c>
      <c r="BB75" s="161">
        <f t="shared" si="61"/>
        <v>0</v>
      </c>
      <c r="BC75" s="161">
        <f t="shared" si="61"/>
        <v>543.79999999999995</v>
      </c>
      <c r="BD75" s="161">
        <f t="shared" si="61"/>
        <v>0</v>
      </c>
      <c r="BE75" s="161">
        <f t="shared" si="61"/>
        <v>312.89999999999998</v>
      </c>
      <c r="BF75" s="161">
        <f>BF76+BF77+BF79+BF80</f>
        <v>856.69999999999993</v>
      </c>
      <c r="BG75" s="161">
        <f>BG76+BG77+BG79+BG80</f>
        <v>0</v>
      </c>
      <c r="BH75" s="161">
        <f>BH76+BH77+BH79+BH80</f>
        <v>543.79999999999995</v>
      </c>
      <c r="BI75" s="161">
        <f>BI76+BI77+BI79+BI80</f>
        <v>0</v>
      </c>
      <c r="BJ75" s="161">
        <f>BJ76+BJ77+BJ79+BJ80</f>
        <v>312.89999999999998</v>
      </c>
      <c r="BK75" s="161"/>
      <c r="BL75" s="162">
        <f t="shared" si="53"/>
        <v>543.6</v>
      </c>
      <c r="BM75" s="162">
        <f t="shared" si="60"/>
        <v>531.5</v>
      </c>
      <c r="BN75" s="162"/>
      <c r="BO75" s="162"/>
      <c r="BP75" s="162">
        <f>BP76+BP77</f>
        <v>231.9</v>
      </c>
      <c r="BQ75" s="162">
        <f>BQ76+BQ77</f>
        <v>231.9</v>
      </c>
      <c r="BR75" s="162">
        <f>BR76+BR77</f>
        <v>0</v>
      </c>
      <c r="BS75" s="162"/>
      <c r="BT75" s="162">
        <f>BT76+BT77</f>
        <v>311.7</v>
      </c>
      <c r="BU75" s="162">
        <f>BU76+BU77</f>
        <v>299.60000000000002</v>
      </c>
      <c r="BV75" s="161"/>
      <c r="BW75" s="161"/>
      <c r="BX75" s="161"/>
      <c r="BY75" s="161"/>
      <c r="BZ75" s="161"/>
      <c r="CA75" s="161">
        <f t="shared" ref="CA75:CJ75" si="62">CA76+CA77+CA79+CA80</f>
        <v>858</v>
      </c>
      <c r="CB75" s="161">
        <f t="shared" si="62"/>
        <v>0</v>
      </c>
      <c r="CC75" s="161">
        <f t="shared" si="62"/>
        <v>545.1</v>
      </c>
      <c r="CD75" s="161">
        <f t="shared" si="62"/>
        <v>0</v>
      </c>
      <c r="CE75" s="161">
        <f t="shared" si="62"/>
        <v>312.90000000000003</v>
      </c>
      <c r="CF75" s="161">
        <f t="shared" si="62"/>
        <v>856.69999999999993</v>
      </c>
      <c r="CG75" s="161">
        <f t="shared" si="62"/>
        <v>0</v>
      </c>
      <c r="CH75" s="161">
        <f t="shared" si="62"/>
        <v>543.79999999999995</v>
      </c>
      <c r="CI75" s="161">
        <f t="shared" si="62"/>
        <v>0</v>
      </c>
      <c r="CJ75" s="161">
        <f t="shared" si="62"/>
        <v>312.89999999999998</v>
      </c>
      <c r="CK75" s="161">
        <f>CK76+CK77+CK79+CK80</f>
        <v>856.69999999999993</v>
      </c>
      <c r="CL75" s="161">
        <f>CL76+CL77+CL79+CL80</f>
        <v>0</v>
      </c>
      <c r="CM75" s="161">
        <f>CM76+CM77+CM79+CM80</f>
        <v>543.79999999999995</v>
      </c>
      <c r="CN75" s="161">
        <f>CN76+CN77+CN79+CN80</f>
        <v>0</v>
      </c>
      <c r="CO75" s="161">
        <f>CO76+CO77+CO79+CO80</f>
        <v>312.89999999999998</v>
      </c>
      <c r="CP75" s="162">
        <f t="shared" si="57"/>
        <v>531.5</v>
      </c>
      <c r="CQ75" s="162"/>
      <c r="CR75" s="162">
        <f>CR76+CR77</f>
        <v>231.9</v>
      </c>
      <c r="CS75" s="162"/>
      <c r="CT75" s="162">
        <f>CT76+CT77</f>
        <v>299.60000000000002</v>
      </c>
      <c r="CU75" s="161"/>
      <c r="CV75" s="161"/>
      <c r="CW75" s="161"/>
      <c r="CX75" s="161"/>
      <c r="CY75" s="161"/>
      <c r="CZ75" s="161">
        <f>CZ76+CZ77+CZ79+CZ80</f>
        <v>858</v>
      </c>
      <c r="DA75" s="161">
        <f>DA76+DA77+DA79+DA80</f>
        <v>0</v>
      </c>
      <c r="DB75" s="161">
        <f>DB76+DB77+DB79+DB80</f>
        <v>545.1</v>
      </c>
      <c r="DC75" s="161">
        <f>DC76+DC77+DC79+DC80</f>
        <v>0</v>
      </c>
      <c r="DD75" s="161">
        <f>DD76+DD77+DD79+DD80</f>
        <v>312.90000000000003</v>
      </c>
      <c r="DE75" s="162">
        <f t="shared" si="58"/>
        <v>531.5</v>
      </c>
      <c r="DF75" s="162"/>
      <c r="DG75" s="162">
        <f>DG76+DG77</f>
        <v>231.9</v>
      </c>
      <c r="DH75" s="162"/>
      <c r="DI75" s="162">
        <f>DI76+DI77</f>
        <v>299.60000000000002</v>
      </c>
      <c r="DJ75" s="161"/>
      <c r="DK75" s="161"/>
      <c r="DL75" s="161"/>
      <c r="DM75" s="161"/>
      <c r="DN75" s="161"/>
      <c r="DO75" s="161">
        <f>DO76+DO77+DO79+DO80</f>
        <v>858</v>
      </c>
      <c r="DP75" s="161">
        <f>DP76+DP77+DP79+DP80</f>
        <v>0</v>
      </c>
      <c r="DQ75" s="161">
        <f>DQ76+DQ77+DQ79+DQ80</f>
        <v>545.1</v>
      </c>
      <c r="DR75" s="161">
        <f>DR76+DR77+DR79+DR80</f>
        <v>0</v>
      </c>
      <c r="DS75" s="161">
        <f>DS76+DS77+DS79+DS80</f>
        <v>312.90000000000003</v>
      </c>
    </row>
    <row r="76" spans="1:123">
      <c r="A76" s="1233"/>
      <c r="B76" s="1236"/>
      <c r="C76" s="1244"/>
      <c r="D76" s="1244"/>
      <c r="E76" s="1244"/>
      <c r="F76" s="66"/>
      <c r="G76" s="66"/>
      <c r="H76" s="66"/>
      <c r="I76" s="66"/>
      <c r="J76" s="66"/>
      <c r="K76" s="66"/>
      <c r="L76" s="66"/>
      <c r="M76" s="1322"/>
      <c r="N76" s="66"/>
      <c r="O76" s="66"/>
      <c r="P76" s="66"/>
      <c r="Q76" s="66"/>
      <c r="R76" s="66"/>
      <c r="S76" s="66"/>
      <c r="T76" s="66"/>
      <c r="U76" s="66"/>
      <c r="V76" s="66"/>
      <c r="W76" s="143"/>
      <c r="X76" s="143"/>
      <c r="Y76" s="143"/>
      <c r="Z76" s="1350"/>
      <c r="AA76" s="1351"/>
      <c r="AB76" s="1351"/>
      <c r="AC76" s="12"/>
      <c r="AD76" s="12" t="s">
        <v>151</v>
      </c>
      <c r="AE76" s="12" t="s">
        <v>449</v>
      </c>
      <c r="AF76" s="12" t="s">
        <v>399</v>
      </c>
      <c r="AG76" s="162">
        <f t="shared" si="41"/>
        <v>230.5</v>
      </c>
      <c r="AH76" s="162">
        <f t="shared" si="59"/>
        <v>218.4</v>
      </c>
      <c r="AI76" s="162"/>
      <c r="AJ76" s="162"/>
      <c r="AK76" s="162"/>
      <c r="AL76" s="162"/>
      <c r="AM76" s="162"/>
      <c r="AN76" s="162"/>
      <c r="AO76" s="162">
        <v>230.5</v>
      </c>
      <c r="AP76" s="162">
        <v>218.4</v>
      </c>
      <c r="AQ76" s="161">
        <f t="shared" si="42"/>
        <v>15.4</v>
      </c>
      <c r="AR76" s="161"/>
      <c r="AS76" s="161"/>
      <c r="AT76" s="161"/>
      <c r="AU76" s="161">
        <v>15.4</v>
      </c>
      <c r="AV76" s="162">
        <f t="shared" si="43"/>
        <v>0</v>
      </c>
      <c r="AW76" s="162"/>
      <c r="AX76" s="162"/>
      <c r="AY76" s="162"/>
      <c r="AZ76" s="162"/>
      <c r="BA76" s="161">
        <f t="shared" si="44"/>
        <v>0</v>
      </c>
      <c r="BB76" s="161"/>
      <c r="BC76" s="161"/>
      <c r="BD76" s="161"/>
      <c r="BE76" s="161"/>
      <c r="BF76" s="161">
        <f t="shared" ref="BF76:BF108" si="63">BG76+BH76+BI76+BJ76</f>
        <v>0</v>
      </c>
      <c r="BG76" s="161"/>
      <c r="BH76" s="161"/>
      <c r="BI76" s="161"/>
      <c r="BJ76" s="161"/>
      <c r="BK76" s="161"/>
      <c r="BL76" s="162">
        <f t="shared" si="53"/>
        <v>230.5</v>
      </c>
      <c r="BM76" s="162">
        <f t="shared" si="60"/>
        <v>218.4</v>
      </c>
      <c r="BN76" s="162"/>
      <c r="BO76" s="162"/>
      <c r="BP76" s="162"/>
      <c r="BQ76" s="162"/>
      <c r="BR76" s="162"/>
      <c r="BS76" s="162"/>
      <c r="BT76" s="162">
        <v>230.5</v>
      </c>
      <c r="BU76" s="162">
        <v>218.4</v>
      </c>
      <c r="BV76" s="161">
        <f t="shared" ref="BV76:BV109" si="64">BW76+BX76+BY76+BZ76</f>
        <v>15.4</v>
      </c>
      <c r="BW76" s="161"/>
      <c r="BX76" s="161"/>
      <c r="BY76" s="161"/>
      <c r="BZ76" s="161">
        <v>15.4</v>
      </c>
      <c r="CA76" s="162">
        <f>CB76+CC76+CD76+CE76</f>
        <v>0</v>
      </c>
      <c r="CB76" s="162"/>
      <c r="CC76" s="162"/>
      <c r="CD76" s="162"/>
      <c r="CE76" s="162"/>
      <c r="CF76" s="161">
        <f>CG76+CH76+CI76+CJ76</f>
        <v>0</v>
      </c>
      <c r="CG76" s="161"/>
      <c r="CH76" s="161"/>
      <c r="CI76" s="161"/>
      <c r="CJ76" s="161"/>
      <c r="CK76" s="161">
        <f>CL76+CM76+CN76+CO76</f>
        <v>0</v>
      </c>
      <c r="CL76" s="161"/>
      <c r="CM76" s="161"/>
      <c r="CN76" s="161"/>
      <c r="CO76" s="161"/>
      <c r="CP76" s="162">
        <f t="shared" si="57"/>
        <v>218.4</v>
      </c>
      <c r="CQ76" s="162"/>
      <c r="CR76" s="162"/>
      <c r="CS76" s="162"/>
      <c r="CT76" s="162">
        <v>218.4</v>
      </c>
      <c r="CU76" s="161">
        <f t="shared" ref="CU76:CU85" si="65">CV76+CW76+CX76+CY76</f>
        <v>15.4</v>
      </c>
      <c r="CV76" s="161"/>
      <c r="CW76" s="161"/>
      <c r="CX76" s="161"/>
      <c r="CY76" s="161">
        <v>15.4</v>
      </c>
      <c r="CZ76" s="162">
        <f>DA76+DB76+DC76+DD76</f>
        <v>0</v>
      </c>
      <c r="DA76" s="162"/>
      <c r="DB76" s="162"/>
      <c r="DC76" s="162"/>
      <c r="DD76" s="162"/>
      <c r="DE76" s="162">
        <f t="shared" si="58"/>
        <v>218.4</v>
      </c>
      <c r="DF76" s="162"/>
      <c r="DG76" s="162"/>
      <c r="DH76" s="162"/>
      <c r="DI76" s="162">
        <v>218.4</v>
      </c>
      <c r="DJ76" s="161">
        <f t="shared" ref="DJ76:DJ85" si="66">DK76+DL76+DM76+DN76</f>
        <v>15.4</v>
      </c>
      <c r="DK76" s="161"/>
      <c r="DL76" s="161"/>
      <c r="DM76" s="161"/>
      <c r="DN76" s="161">
        <v>15.4</v>
      </c>
      <c r="DO76" s="162">
        <f>DP76+DQ76+DR76+DS76</f>
        <v>0</v>
      </c>
      <c r="DP76" s="162"/>
      <c r="DQ76" s="162"/>
      <c r="DR76" s="162"/>
      <c r="DS76" s="162"/>
    </row>
    <row r="77" spans="1:123">
      <c r="A77" s="1233"/>
      <c r="B77" s="1236"/>
      <c r="C77" s="1244"/>
      <c r="D77" s="1244"/>
      <c r="E77" s="1244"/>
      <c r="F77" s="66"/>
      <c r="G77" s="66"/>
      <c r="H77" s="66"/>
      <c r="I77" s="66"/>
      <c r="J77" s="66"/>
      <c r="K77" s="66"/>
      <c r="L77" s="66"/>
      <c r="M77" s="1322"/>
      <c r="N77" s="66"/>
      <c r="O77" s="66"/>
      <c r="P77" s="66"/>
      <c r="Q77" s="66"/>
      <c r="R77" s="66"/>
      <c r="S77" s="66"/>
      <c r="T77" s="66"/>
      <c r="U77" s="66"/>
      <c r="V77" s="66"/>
      <c r="W77" s="143"/>
      <c r="X77" s="143"/>
      <c r="Y77" s="143"/>
      <c r="Z77" s="1350"/>
      <c r="AA77" s="1351"/>
      <c r="AB77" s="1351"/>
      <c r="AC77" s="12"/>
      <c r="AD77" s="12" t="s">
        <v>151</v>
      </c>
      <c r="AE77" s="12" t="s">
        <v>418</v>
      </c>
      <c r="AF77" s="12" t="s">
        <v>399</v>
      </c>
      <c r="AG77" s="162">
        <f t="shared" si="41"/>
        <v>313.10000000000002</v>
      </c>
      <c r="AH77" s="162">
        <f t="shared" si="59"/>
        <v>313.10000000000002</v>
      </c>
      <c r="AI77" s="162"/>
      <c r="AJ77" s="162"/>
      <c r="AK77" s="162">
        <v>231.9</v>
      </c>
      <c r="AL77" s="162">
        <v>231.9</v>
      </c>
      <c r="AM77" s="162"/>
      <c r="AN77" s="162"/>
      <c r="AO77" s="162">
        <v>81.2</v>
      </c>
      <c r="AP77" s="162">
        <v>81.2</v>
      </c>
      <c r="AQ77" s="161">
        <f t="shared" si="42"/>
        <v>0</v>
      </c>
      <c r="AR77" s="161"/>
      <c r="AS77" s="161"/>
      <c r="AT77" s="161"/>
      <c r="AU77" s="161"/>
      <c r="AV77" s="162">
        <f t="shared" si="43"/>
        <v>0</v>
      </c>
      <c r="AW77" s="162"/>
      <c r="AX77" s="162"/>
      <c r="AY77" s="162"/>
      <c r="AZ77" s="162"/>
      <c r="BA77" s="161">
        <f t="shared" si="44"/>
        <v>0</v>
      </c>
      <c r="BB77" s="161"/>
      <c r="BC77" s="161"/>
      <c r="BD77" s="161"/>
      <c r="BE77" s="161"/>
      <c r="BF77" s="161">
        <f t="shared" si="63"/>
        <v>0</v>
      </c>
      <c r="BG77" s="161"/>
      <c r="BH77" s="161"/>
      <c r="BI77" s="161"/>
      <c r="BJ77" s="161"/>
      <c r="BK77" s="161"/>
      <c r="BL77" s="162">
        <f t="shared" si="53"/>
        <v>313.10000000000002</v>
      </c>
      <c r="BM77" s="162">
        <f t="shared" si="60"/>
        <v>313.10000000000002</v>
      </c>
      <c r="BN77" s="162"/>
      <c r="BO77" s="162"/>
      <c r="BP77" s="162">
        <v>231.9</v>
      </c>
      <c r="BQ77" s="162">
        <v>231.9</v>
      </c>
      <c r="BR77" s="162"/>
      <c r="BS77" s="162"/>
      <c r="BT77" s="162">
        <v>81.2</v>
      </c>
      <c r="BU77" s="162">
        <v>81.2</v>
      </c>
      <c r="BV77" s="161">
        <f t="shared" si="64"/>
        <v>0</v>
      </c>
      <c r="BW77" s="161"/>
      <c r="BX77" s="161"/>
      <c r="BY77" s="161"/>
      <c r="BZ77" s="161"/>
      <c r="CA77" s="162">
        <f>CB77+CC77+CD77+CE77</f>
        <v>0</v>
      </c>
      <c r="CB77" s="162"/>
      <c r="CC77" s="162"/>
      <c r="CD77" s="162"/>
      <c r="CE77" s="162"/>
      <c r="CF77" s="161">
        <f>CG77+CH77+CI77+CJ77</f>
        <v>0</v>
      </c>
      <c r="CG77" s="161"/>
      <c r="CH77" s="161"/>
      <c r="CI77" s="161"/>
      <c r="CJ77" s="161"/>
      <c r="CK77" s="161">
        <f>CL77+CM77+CN77+CO77</f>
        <v>0</v>
      </c>
      <c r="CL77" s="161"/>
      <c r="CM77" s="161"/>
      <c r="CN77" s="161"/>
      <c r="CO77" s="161"/>
      <c r="CP77" s="162">
        <f t="shared" si="57"/>
        <v>313.10000000000002</v>
      </c>
      <c r="CQ77" s="162"/>
      <c r="CR77" s="162">
        <v>231.9</v>
      </c>
      <c r="CS77" s="162"/>
      <c r="CT77" s="162">
        <v>81.2</v>
      </c>
      <c r="CU77" s="161">
        <f t="shared" si="65"/>
        <v>0</v>
      </c>
      <c r="CV77" s="161"/>
      <c r="CW77" s="161"/>
      <c r="CX77" s="161"/>
      <c r="CY77" s="161"/>
      <c r="CZ77" s="162">
        <f>DA77+DB77+DC77+DD77</f>
        <v>0</v>
      </c>
      <c r="DA77" s="162"/>
      <c r="DB77" s="162"/>
      <c r="DC77" s="162"/>
      <c r="DD77" s="162"/>
      <c r="DE77" s="162">
        <f t="shared" si="58"/>
        <v>313.10000000000002</v>
      </c>
      <c r="DF77" s="162"/>
      <c r="DG77" s="162">
        <v>231.9</v>
      </c>
      <c r="DH77" s="162"/>
      <c r="DI77" s="162">
        <v>81.2</v>
      </c>
      <c r="DJ77" s="161">
        <f t="shared" si="66"/>
        <v>0</v>
      </c>
      <c r="DK77" s="161"/>
      <c r="DL77" s="161"/>
      <c r="DM77" s="161"/>
      <c r="DN77" s="161"/>
      <c r="DO77" s="162">
        <f>DP77+DQ77+DR77+DS77</f>
        <v>0</v>
      </c>
      <c r="DP77" s="162"/>
      <c r="DQ77" s="162"/>
      <c r="DR77" s="162"/>
      <c r="DS77" s="162"/>
    </row>
    <row r="78" spans="1:123">
      <c r="A78" s="1233"/>
      <c r="B78" s="1236"/>
      <c r="C78" s="1244"/>
      <c r="D78" s="1244"/>
      <c r="E78" s="1244"/>
      <c r="F78" s="66"/>
      <c r="G78" s="66"/>
      <c r="H78" s="66"/>
      <c r="I78" s="66"/>
      <c r="J78" s="66"/>
      <c r="K78" s="66"/>
      <c r="L78" s="66"/>
      <c r="M78" s="1322"/>
      <c r="N78" s="66"/>
      <c r="O78" s="66"/>
      <c r="P78" s="66"/>
      <c r="Q78" s="66"/>
      <c r="R78" s="66"/>
      <c r="S78" s="66"/>
      <c r="T78" s="66"/>
      <c r="U78" s="66"/>
      <c r="V78" s="66"/>
      <c r="W78" s="143"/>
      <c r="X78" s="143"/>
      <c r="Y78" s="143"/>
      <c r="Z78" s="1350"/>
      <c r="AA78" s="1351"/>
      <c r="AB78" s="1351"/>
      <c r="AC78" s="21"/>
      <c r="AD78" s="1" t="s">
        <v>151</v>
      </c>
      <c r="AE78" s="12" t="s">
        <v>162</v>
      </c>
      <c r="AF78" s="12">
        <v>240</v>
      </c>
      <c r="AG78" s="162"/>
      <c r="AH78" s="162"/>
      <c r="AI78" s="162"/>
      <c r="AJ78" s="162"/>
      <c r="AK78" s="162"/>
      <c r="AL78" s="162"/>
      <c r="AM78" s="162"/>
      <c r="AN78" s="162"/>
      <c r="AO78" s="162"/>
      <c r="AP78" s="162"/>
      <c r="AQ78" s="161">
        <f t="shared" si="42"/>
        <v>746.6</v>
      </c>
      <c r="AR78" s="161"/>
      <c r="AS78" s="161">
        <v>448</v>
      </c>
      <c r="AT78" s="161"/>
      <c r="AU78" s="161">
        <v>298.60000000000002</v>
      </c>
      <c r="AV78" s="162"/>
      <c r="AW78" s="162"/>
      <c r="AX78" s="162"/>
      <c r="AY78" s="162"/>
      <c r="AZ78" s="162"/>
      <c r="BA78" s="161"/>
      <c r="BB78" s="161"/>
      <c r="BC78" s="161"/>
      <c r="BD78" s="161"/>
      <c r="BE78" s="161"/>
      <c r="BF78" s="161"/>
      <c r="BG78" s="161"/>
      <c r="BH78" s="161"/>
      <c r="BI78" s="161"/>
      <c r="BJ78" s="161"/>
      <c r="BK78" s="161"/>
      <c r="BL78" s="162"/>
      <c r="BM78" s="162"/>
      <c r="BN78" s="162"/>
      <c r="BO78" s="162"/>
      <c r="BP78" s="162"/>
      <c r="BQ78" s="162"/>
      <c r="BR78" s="162"/>
      <c r="BS78" s="162"/>
      <c r="BT78" s="162"/>
      <c r="BU78" s="162"/>
      <c r="BV78" s="161">
        <f t="shared" si="64"/>
        <v>746.6</v>
      </c>
      <c r="BW78" s="161"/>
      <c r="BX78" s="161">
        <v>448</v>
      </c>
      <c r="BY78" s="161"/>
      <c r="BZ78" s="161">
        <v>298.60000000000002</v>
      </c>
      <c r="CA78" s="162"/>
      <c r="CB78" s="162"/>
      <c r="CC78" s="162"/>
      <c r="CD78" s="162"/>
      <c r="CE78" s="162"/>
      <c r="CF78" s="161"/>
      <c r="CG78" s="161"/>
      <c r="CH78" s="161"/>
      <c r="CI78" s="161"/>
      <c r="CJ78" s="161"/>
      <c r="CK78" s="161"/>
      <c r="CL78" s="161"/>
      <c r="CM78" s="161"/>
      <c r="CN78" s="161"/>
      <c r="CO78" s="161"/>
      <c r="CP78" s="162"/>
      <c r="CQ78" s="162"/>
      <c r="CR78" s="162"/>
      <c r="CS78" s="162"/>
      <c r="CT78" s="162"/>
      <c r="CU78" s="161">
        <f t="shared" si="65"/>
        <v>746.6</v>
      </c>
      <c r="CV78" s="161"/>
      <c r="CW78" s="161">
        <v>448</v>
      </c>
      <c r="CX78" s="161"/>
      <c r="CY78" s="161">
        <v>298.60000000000002</v>
      </c>
      <c r="CZ78" s="162"/>
      <c r="DA78" s="162"/>
      <c r="DB78" s="162"/>
      <c r="DC78" s="162"/>
      <c r="DD78" s="162"/>
      <c r="DE78" s="162"/>
      <c r="DF78" s="162"/>
      <c r="DG78" s="162"/>
      <c r="DH78" s="162"/>
      <c r="DI78" s="162"/>
      <c r="DJ78" s="161">
        <f t="shared" si="66"/>
        <v>746.6</v>
      </c>
      <c r="DK78" s="161"/>
      <c r="DL78" s="161">
        <v>448</v>
      </c>
      <c r="DM78" s="161"/>
      <c r="DN78" s="161">
        <v>298.60000000000002</v>
      </c>
      <c r="DO78" s="162"/>
      <c r="DP78" s="162"/>
      <c r="DQ78" s="162"/>
      <c r="DR78" s="162"/>
      <c r="DS78" s="162"/>
    </row>
    <row r="79" spans="1:123">
      <c r="A79" s="1233"/>
      <c r="B79" s="1236"/>
      <c r="C79" s="1244"/>
      <c r="D79" s="1244"/>
      <c r="E79" s="1244"/>
      <c r="F79" s="66"/>
      <c r="G79" s="66"/>
      <c r="H79" s="66"/>
      <c r="I79" s="66"/>
      <c r="J79" s="66"/>
      <c r="K79" s="66"/>
      <c r="L79" s="66"/>
      <c r="M79" s="1322"/>
      <c r="N79" s="66"/>
      <c r="O79" s="66"/>
      <c r="P79" s="66"/>
      <c r="Q79" s="66"/>
      <c r="R79" s="66"/>
      <c r="S79" s="66"/>
      <c r="T79" s="66"/>
      <c r="U79" s="66"/>
      <c r="V79" s="66"/>
      <c r="W79" s="143"/>
      <c r="X79" s="143"/>
      <c r="Y79" s="143"/>
      <c r="Z79" s="1350"/>
      <c r="AA79" s="1351"/>
      <c r="AB79" s="1351"/>
      <c r="AC79" s="21"/>
      <c r="AD79" s="12" t="s">
        <v>151</v>
      </c>
      <c r="AE79" s="12" t="s">
        <v>199</v>
      </c>
      <c r="AF79" s="12" t="s">
        <v>399</v>
      </c>
      <c r="AG79" s="162"/>
      <c r="AH79" s="162"/>
      <c r="AI79" s="162"/>
      <c r="AJ79" s="162"/>
      <c r="AK79" s="162"/>
      <c r="AL79" s="162"/>
      <c r="AM79" s="162"/>
      <c r="AN79" s="162"/>
      <c r="AO79" s="162"/>
      <c r="AP79" s="162"/>
      <c r="AQ79" s="161">
        <f t="shared" si="42"/>
        <v>0</v>
      </c>
      <c r="AR79" s="161"/>
      <c r="AS79" s="161"/>
      <c r="AT79" s="161"/>
      <c r="AU79" s="161">
        <v>0</v>
      </c>
      <c r="AV79" s="162">
        <f t="shared" si="43"/>
        <v>252.3</v>
      </c>
      <c r="AW79" s="162"/>
      <c r="AX79" s="162"/>
      <c r="AY79" s="162"/>
      <c r="AZ79" s="162">
        <v>252.3</v>
      </c>
      <c r="BA79" s="161">
        <f t="shared" si="44"/>
        <v>252.5</v>
      </c>
      <c r="BB79" s="161"/>
      <c r="BC79" s="161"/>
      <c r="BD79" s="161"/>
      <c r="BE79" s="161">
        <v>252.5</v>
      </c>
      <c r="BF79" s="161">
        <f t="shared" si="63"/>
        <v>252.5</v>
      </c>
      <c r="BG79" s="161"/>
      <c r="BH79" s="161"/>
      <c r="BI79" s="161"/>
      <c r="BJ79" s="161">
        <v>252.5</v>
      </c>
      <c r="BK79" s="161"/>
      <c r="BL79" s="162"/>
      <c r="BM79" s="162"/>
      <c r="BN79" s="162"/>
      <c r="BO79" s="162"/>
      <c r="BP79" s="162"/>
      <c r="BQ79" s="162"/>
      <c r="BR79" s="162"/>
      <c r="BS79" s="162"/>
      <c r="BT79" s="162"/>
      <c r="BU79" s="162"/>
      <c r="BV79" s="161">
        <f t="shared" si="64"/>
        <v>0</v>
      </c>
      <c r="BW79" s="161"/>
      <c r="BX79" s="161"/>
      <c r="BY79" s="161"/>
      <c r="BZ79" s="161">
        <v>0</v>
      </c>
      <c r="CA79" s="162">
        <f t="shared" ref="CA79:CA108" si="67">CB79+CC79+CD79+CE79</f>
        <v>252.3</v>
      </c>
      <c r="CB79" s="162"/>
      <c r="CC79" s="162"/>
      <c r="CD79" s="162"/>
      <c r="CE79" s="162">
        <v>252.3</v>
      </c>
      <c r="CF79" s="161">
        <f t="shared" ref="CF79:CF108" si="68">CG79+CH79+CI79+CJ79</f>
        <v>252.5</v>
      </c>
      <c r="CG79" s="161"/>
      <c r="CH79" s="161"/>
      <c r="CI79" s="161"/>
      <c r="CJ79" s="161">
        <v>252.5</v>
      </c>
      <c r="CK79" s="161">
        <f t="shared" ref="CK79:CK108" si="69">CL79+CM79+CN79+CO79</f>
        <v>252.5</v>
      </c>
      <c r="CL79" s="161"/>
      <c r="CM79" s="161"/>
      <c r="CN79" s="161"/>
      <c r="CO79" s="161">
        <v>252.5</v>
      </c>
      <c r="CP79" s="162"/>
      <c r="CQ79" s="162"/>
      <c r="CR79" s="162"/>
      <c r="CS79" s="162"/>
      <c r="CT79" s="162"/>
      <c r="CU79" s="161">
        <f t="shared" si="65"/>
        <v>0</v>
      </c>
      <c r="CV79" s="161"/>
      <c r="CW79" s="161"/>
      <c r="CX79" s="161"/>
      <c r="CY79" s="161">
        <v>0</v>
      </c>
      <c r="CZ79" s="162">
        <f t="shared" ref="CZ79:CZ85" si="70">DA79+DB79+DC79+DD79</f>
        <v>252.3</v>
      </c>
      <c r="DA79" s="162"/>
      <c r="DB79" s="162"/>
      <c r="DC79" s="162"/>
      <c r="DD79" s="162">
        <v>252.3</v>
      </c>
      <c r="DE79" s="162"/>
      <c r="DF79" s="162"/>
      <c r="DG79" s="162"/>
      <c r="DH79" s="162"/>
      <c r="DI79" s="162"/>
      <c r="DJ79" s="161">
        <f t="shared" si="66"/>
        <v>0</v>
      </c>
      <c r="DK79" s="161"/>
      <c r="DL79" s="161"/>
      <c r="DM79" s="161"/>
      <c r="DN79" s="161">
        <v>0</v>
      </c>
      <c r="DO79" s="162">
        <f t="shared" ref="DO79:DO85" si="71">DP79+DQ79+DR79+DS79</f>
        <v>252.3</v>
      </c>
      <c r="DP79" s="162"/>
      <c r="DQ79" s="162"/>
      <c r="DR79" s="162"/>
      <c r="DS79" s="162">
        <v>252.3</v>
      </c>
    </row>
    <row r="80" spans="1:123">
      <c r="A80" s="1233"/>
      <c r="B80" s="1236"/>
      <c r="C80" s="1244"/>
      <c r="D80" s="1244"/>
      <c r="E80" s="1244"/>
      <c r="F80" s="66"/>
      <c r="G80" s="66"/>
      <c r="H80" s="66"/>
      <c r="I80" s="66"/>
      <c r="J80" s="66"/>
      <c r="K80" s="66"/>
      <c r="L80" s="66"/>
      <c r="M80" s="1322"/>
      <c r="N80" s="66"/>
      <c r="O80" s="66"/>
      <c r="P80" s="66"/>
      <c r="Q80" s="66"/>
      <c r="R80" s="66"/>
      <c r="S80" s="66"/>
      <c r="T80" s="66"/>
      <c r="U80" s="66"/>
      <c r="V80" s="66"/>
      <c r="W80" s="143"/>
      <c r="X80" s="143"/>
      <c r="Y80" s="143"/>
      <c r="Z80" s="1350"/>
      <c r="AA80" s="1351"/>
      <c r="AB80" s="1351"/>
      <c r="AC80" s="21"/>
      <c r="AD80" s="12" t="s">
        <v>151</v>
      </c>
      <c r="AE80" s="12" t="s">
        <v>200</v>
      </c>
      <c r="AF80" s="12" t="s">
        <v>399</v>
      </c>
      <c r="AG80" s="162"/>
      <c r="AH80" s="162"/>
      <c r="AI80" s="162"/>
      <c r="AJ80" s="162"/>
      <c r="AK80" s="162"/>
      <c r="AL80" s="162"/>
      <c r="AM80" s="162"/>
      <c r="AN80" s="162"/>
      <c r="AO80" s="162"/>
      <c r="AP80" s="162"/>
      <c r="AQ80" s="161">
        <f t="shared" si="42"/>
        <v>879.9</v>
      </c>
      <c r="AR80" s="161"/>
      <c r="AS80" s="161">
        <v>791.9</v>
      </c>
      <c r="AT80" s="161"/>
      <c r="AU80" s="161">
        <v>88</v>
      </c>
      <c r="AV80" s="162">
        <f t="shared" si="43"/>
        <v>605.70000000000005</v>
      </c>
      <c r="AW80" s="162"/>
      <c r="AX80" s="162">
        <v>545.1</v>
      </c>
      <c r="AY80" s="162"/>
      <c r="AZ80" s="162">
        <v>60.6</v>
      </c>
      <c r="BA80" s="161">
        <f t="shared" si="44"/>
        <v>604.19999999999993</v>
      </c>
      <c r="BB80" s="161"/>
      <c r="BC80" s="161">
        <v>543.79999999999995</v>
      </c>
      <c r="BD80" s="161"/>
      <c r="BE80" s="161">
        <v>60.4</v>
      </c>
      <c r="BF80" s="161">
        <f t="shared" si="63"/>
        <v>604.19999999999993</v>
      </c>
      <c r="BG80" s="161"/>
      <c r="BH80" s="161">
        <v>543.79999999999995</v>
      </c>
      <c r="BI80" s="161"/>
      <c r="BJ80" s="161">
        <v>60.4</v>
      </c>
      <c r="BK80" s="161"/>
      <c r="BL80" s="162"/>
      <c r="BM80" s="162"/>
      <c r="BN80" s="162"/>
      <c r="BO80" s="162"/>
      <c r="BP80" s="162"/>
      <c r="BQ80" s="162"/>
      <c r="BR80" s="162"/>
      <c r="BS80" s="162"/>
      <c r="BT80" s="162"/>
      <c r="BU80" s="162"/>
      <c r="BV80" s="161">
        <f t="shared" si="64"/>
        <v>879.9</v>
      </c>
      <c r="BW80" s="161"/>
      <c r="BX80" s="161">
        <v>791.9</v>
      </c>
      <c r="BY80" s="161"/>
      <c r="BZ80" s="161">
        <v>88</v>
      </c>
      <c r="CA80" s="162">
        <f t="shared" si="67"/>
        <v>605.70000000000005</v>
      </c>
      <c r="CB80" s="162"/>
      <c r="CC80" s="162">
        <v>545.1</v>
      </c>
      <c r="CD80" s="162"/>
      <c r="CE80" s="162">
        <v>60.6</v>
      </c>
      <c r="CF80" s="161">
        <f t="shared" si="68"/>
        <v>604.19999999999993</v>
      </c>
      <c r="CG80" s="161"/>
      <c r="CH80" s="161">
        <v>543.79999999999995</v>
      </c>
      <c r="CI80" s="161"/>
      <c r="CJ80" s="161">
        <v>60.4</v>
      </c>
      <c r="CK80" s="161">
        <f t="shared" si="69"/>
        <v>604.19999999999993</v>
      </c>
      <c r="CL80" s="161"/>
      <c r="CM80" s="161">
        <v>543.79999999999995</v>
      </c>
      <c r="CN80" s="161"/>
      <c r="CO80" s="161">
        <v>60.4</v>
      </c>
      <c r="CP80" s="162"/>
      <c r="CQ80" s="162"/>
      <c r="CR80" s="162"/>
      <c r="CS80" s="162"/>
      <c r="CT80" s="162"/>
      <c r="CU80" s="161">
        <f t="shared" si="65"/>
        <v>879.9</v>
      </c>
      <c r="CV80" s="161"/>
      <c r="CW80" s="161">
        <v>791.9</v>
      </c>
      <c r="CX80" s="161"/>
      <c r="CY80" s="161">
        <v>88</v>
      </c>
      <c r="CZ80" s="162">
        <f t="shared" si="70"/>
        <v>605.70000000000005</v>
      </c>
      <c r="DA80" s="162"/>
      <c r="DB80" s="162">
        <v>545.1</v>
      </c>
      <c r="DC80" s="162"/>
      <c r="DD80" s="162">
        <v>60.6</v>
      </c>
      <c r="DE80" s="162"/>
      <c r="DF80" s="162"/>
      <c r="DG80" s="162"/>
      <c r="DH80" s="162"/>
      <c r="DI80" s="162"/>
      <c r="DJ80" s="161">
        <f t="shared" si="66"/>
        <v>879.9</v>
      </c>
      <c r="DK80" s="161"/>
      <c r="DL80" s="161">
        <v>791.9</v>
      </c>
      <c r="DM80" s="161"/>
      <c r="DN80" s="161">
        <v>88</v>
      </c>
      <c r="DO80" s="162">
        <f t="shared" si="71"/>
        <v>605.70000000000005</v>
      </c>
      <c r="DP80" s="162"/>
      <c r="DQ80" s="162">
        <v>545.1</v>
      </c>
      <c r="DR80" s="162"/>
      <c r="DS80" s="162">
        <v>60.6</v>
      </c>
    </row>
    <row r="81" spans="1:123" ht="65.25" customHeight="1">
      <c r="A81" s="1234"/>
      <c r="B81" s="1237"/>
      <c r="C81" s="1244"/>
      <c r="D81" s="1244"/>
      <c r="E81" s="1244"/>
      <c r="F81" s="66"/>
      <c r="G81" s="66"/>
      <c r="H81" s="66"/>
      <c r="I81" s="66"/>
      <c r="J81" s="66"/>
      <c r="K81" s="66"/>
      <c r="L81" s="66"/>
      <c r="M81" s="1322"/>
      <c r="N81" s="66"/>
      <c r="O81" s="66"/>
      <c r="P81" s="66"/>
      <c r="Q81" s="66"/>
      <c r="R81" s="66"/>
      <c r="S81" s="66"/>
      <c r="T81" s="66"/>
      <c r="U81" s="66"/>
      <c r="V81" s="66"/>
      <c r="W81" s="144"/>
      <c r="X81" s="144"/>
      <c r="Y81" s="144"/>
      <c r="Z81" s="1350"/>
      <c r="AA81" s="1351"/>
      <c r="AB81" s="1351"/>
      <c r="AC81" s="21"/>
      <c r="AD81" s="21"/>
      <c r="AE81" s="16"/>
      <c r="AF81" s="21"/>
      <c r="AG81" s="162">
        <f t="shared" si="41"/>
        <v>543.6</v>
      </c>
      <c r="AH81" s="162">
        <f t="shared" si="41"/>
        <v>531.5</v>
      </c>
      <c r="AI81" s="162"/>
      <c r="AJ81" s="162"/>
      <c r="AK81" s="162">
        <v>231.9</v>
      </c>
      <c r="AL81" s="162">
        <v>231.9</v>
      </c>
      <c r="AM81" s="162"/>
      <c r="AN81" s="162"/>
      <c r="AO81" s="162">
        <f>SUM(AO76:AO77)</f>
        <v>311.7</v>
      </c>
      <c r="AP81" s="162">
        <f>SUM(AP76:AP77)</f>
        <v>299.60000000000002</v>
      </c>
      <c r="AQ81" s="161">
        <f t="shared" si="42"/>
        <v>0</v>
      </c>
      <c r="AR81" s="161"/>
      <c r="AS81" s="161"/>
      <c r="AT81" s="161"/>
      <c r="AU81" s="161">
        <v>0</v>
      </c>
      <c r="AV81" s="162">
        <f t="shared" si="43"/>
        <v>0</v>
      </c>
      <c r="AW81" s="162"/>
      <c r="AX81" s="162"/>
      <c r="AY81" s="162"/>
      <c r="AZ81" s="162">
        <f>SUM(AZ76:AZ77)</f>
        <v>0</v>
      </c>
      <c r="BA81" s="161">
        <f t="shared" si="44"/>
        <v>0</v>
      </c>
      <c r="BB81" s="161"/>
      <c r="BC81" s="161"/>
      <c r="BD81" s="161"/>
      <c r="BE81" s="161">
        <f>SUM(BE76:BE77)</f>
        <v>0</v>
      </c>
      <c r="BF81" s="161">
        <f t="shared" si="63"/>
        <v>0</v>
      </c>
      <c r="BG81" s="161"/>
      <c r="BH81" s="161"/>
      <c r="BI81" s="161"/>
      <c r="BJ81" s="161">
        <f>SUM(BJ76:BJ77)</f>
        <v>0</v>
      </c>
      <c r="BK81" s="161"/>
      <c r="BL81" s="162">
        <f>BN81+BP81+BR81+BT81</f>
        <v>543.6</v>
      </c>
      <c r="BM81" s="162">
        <f>BO81+BQ81+BS81+BU81</f>
        <v>531.5</v>
      </c>
      <c r="BN81" s="162"/>
      <c r="BO81" s="162"/>
      <c r="BP81" s="162">
        <v>231.9</v>
      </c>
      <c r="BQ81" s="162">
        <v>231.9</v>
      </c>
      <c r="BR81" s="162"/>
      <c r="BS81" s="162"/>
      <c r="BT81" s="162">
        <f>SUM(BT76:BT77)</f>
        <v>311.7</v>
      </c>
      <c r="BU81" s="162">
        <f>SUM(BU76:BU77)</f>
        <v>299.60000000000002</v>
      </c>
      <c r="BV81" s="161">
        <f t="shared" si="64"/>
        <v>0</v>
      </c>
      <c r="BW81" s="161"/>
      <c r="BX81" s="161"/>
      <c r="BY81" s="161"/>
      <c r="BZ81" s="161">
        <v>0</v>
      </c>
      <c r="CA81" s="162">
        <f t="shared" si="67"/>
        <v>0</v>
      </c>
      <c r="CB81" s="162"/>
      <c r="CC81" s="162"/>
      <c r="CD81" s="162"/>
      <c r="CE81" s="162">
        <f>SUM(CE76:CE77)</f>
        <v>0</v>
      </c>
      <c r="CF81" s="161">
        <f t="shared" si="68"/>
        <v>0</v>
      </c>
      <c r="CG81" s="161"/>
      <c r="CH81" s="161"/>
      <c r="CI81" s="161"/>
      <c r="CJ81" s="161">
        <f>SUM(CJ76:CJ77)</f>
        <v>0</v>
      </c>
      <c r="CK81" s="161">
        <f t="shared" si="69"/>
        <v>0</v>
      </c>
      <c r="CL81" s="161"/>
      <c r="CM81" s="161"/>
      <c r="CN81" s="161"/>
      <c r="CO81" s="161">
        <f>SUM(CO76:CO77)</f>
        <v>0</v>
      </c>
      <c r="CP81" s="162">
        <f>CQ81+CR81+CS81+CT81</f>
        <v>531.5</v>
      </c>
      <c r="CQ81" s="162"/>
      <c r="CR81" s="162">
        <v>231.9</v>
      </c>
      <c r="CS81" s="162"/>
      <c r="CT81" s="162">
        <f>SUM(CT76:CT77)</f>
        <v>299.60000000000002</v>
      </c>
      <c r="CU81" s="161">
        <f t="shared" si="65"/>
        <v>0</v>
      </c>
      <c r="CV81" s="161"/>
      <c r="CW81" s="161"/>
      <c r="CX81" s="161"/>
      <c r="CY81" s="161">
        <v>0</v>
      </c>
      <c r="CZ81" s="162">
        <f t="shared" si="70"/>
        <v>0</v>
      </c>
      <c r="DA81" s="162"/>
      <c r="DB81" s="162"/>
      <c r="DC81" s="162"/>
      <c r="DD81" s="162">
        <f>SUM(DD76:DD77)</f>
        <v>0</v>
      </c>
      <c r="DE81" s="162">
        <f>DF81+DG81+DH81+DI81</f>
        <v>531.5</v>
      </c>
      <c r="DF81" s="162"/>
      <c r="DG81" s="162">
        <v>231.9</v>
      </c>
      <c r="DH81" s="162"/>
      <c r="DI81" s="162">
        <f>SUM(DI76:DI77)</f>
        <v>299.60000000000002</v>
      </c>
      <c r="DJ81" s="161">
        <f t="shared" si="66"/>
        <v>0</v>
      </c>
      <c r="DK81" s="161"/>
      <c r="DL81" s="161"/>
      <c r="DM81" s="161"/>
      <c r="DN81" s="161">
        <v>0</v>
      </c>
      <c r="DO81" s="162">
        <f t="shared" si="71"/>
        <v>0</v>
      </c>
      <c r="DP81" s="162"/>
      <c r="DQ81" s="162"/>
      <c r="DR81" s="162"/>
      <c r="DS81" s="162">
        <f>SUM(DS76:DS77)</f>
        <v>0</v>
      </c>
    </row>
    <row r="82" spans="1:123" ht="75.75" hidden="1" customHeight="1">
      <c r="A82" s="1232" t="s">
        <v>107</v>
      </c>
      <c r="B82" s="134">
        <v>6603</v>
      </c>
      <c r="C82" s="59"/>
      <c r="D82" s="111"/>
      <c r="E82" s="59"/>
      <c r="F82" s="59"/>
      <c r="G82" s="59"/>
      <c r="H82" s="59"/>
      <c r="I82" s="59"/>
      <c r="J82" s="59"/>
      <c r="K82" s="59"/>
      <c r="L82" s="59"/>
      <c r="M82" s="1229" t="s">
        <v>73</v>
      </c>
      <c r="N82" s="60" t="s">
        <v>424</v>
      </c>
      <c r="O82" s="60" t="s">
        <v>74</v>
      </c>
      <c r="P82" s="59">
        <v>29</v>
      </c>
      <c r="Q82" s="59"/>
      <c r="R82" s="59"/>
      <c r="S82" s="59"/>
      <c r="T82" s="59"/>
      <c r="U82" s="59"/>
      <c r="V82" s="59"/>
      <c r="W82" s="59"/>
      <c r="X82" s="59"/>
      <c r="Y82" s="59"/>
      <c r="Z82" s="1271" t="s">
        <v>167</v>
      </c>
      <c r="AA82" s="63" t="s">
        <v>424</v>
      </c>
      <c r="AB82" s="63" t="s">
        <v>56</v>
      </c>
      <c r="AC82" s="21"/>
      <c r="AD82" s="21" t="s">
        <v>151</v>
      </c>
      <c r="AE82" s="16"/>
      <c r="AF82" s="21"/>
      <c r="AG82" s="162">
        <f t="shared" si="41"/>
        <v>0</v>
      </c>
      <c r="AH82" s="162"/>
      <c r="AI82" s="162"/>
      <c r="AJ82" s="162"/>
      <c r="AK82" s="162"/>
      <c r="AL82" s="162"/>
      <c r="AM82" s="162"/>
      <c r="AN82" s="162"/>
      <c r="AO82" s="162"/>
      <c r="AP82" s="162"/>
      <c r="AQ82" s="161">
        <f t="shared" si="42"/>
        <v>0</v>
      </c>
      <c r="AR82" s="161"/>
      <c r="AS82" s="161"/>
      <c r="AT82" s="161"/>
      <c r="AU82" s="161"/>
      <c r="AV82" s="162">
        <f t="shared" si="43"/>
        <v>0</v>
      </c>
      <c r="AW82" s="162"/>
      <c r="AX82" s="162"/>
      <c r="AY82" s="162"/>
      <c r="AZ82" s="162"/>
      <c r="BA82" s="161">
        <f t="shared" si="44"/>
        <v>0</v>
      </c>
      <c r="BB82" s="161"/>
      <c r="BC82" s="161"/>
      <c r="BD82" s="161"/>
      <c r="BE82" s="161"/>
      <c r="BF82" s="161">
        <f t="shared" si="63"/>
        <v>0</v>
      </c>
      <c r="BG82" s="161"/>
      <c r="BH82" s="161"/>
      <c r="BI82" s="161"/>
      <c r="BJ82" s="161"/>
      <c r="BK82" s="161"/>
      <c r="BL82" s="162">
        <f t="shared" ref="BL82:BL109" si="72">BN82+BP82+BR82+BT82</f>
        <v>0</v>
      </c>
      <c r="BM82" s="162"/>
      <c r="BN82" s="162"/>
      <c r="BO82" s="162"/>
      <c r="BP82" s="162"/>
      <c r="BQ82" s="162"/>
      <c r="BR82" s="162"/>
      <c r="BS82" s="162"/>
      <c r="BT82" s="162"/>
      <c r="BU82" s="162"/>
      <c r="BV82" s="161">
        <f t="shared" si="64"/>
        <v>0</v>
      </c>
      <c r="BW82" s="161"/>
      <c r="BX82" s="161"/>
      <c r="BY82" s="161"/>
      <c r="BZ82" s="161"/>
      <c r="CA82" s="162">
        <f t="shared" si="67"/>
        <v>0</v>
      </c>
      <c r="CB82" s="162"/>
      <c r="CC82" s="162"/>
      <c r="CD82" s="162"/>
      <c r="CE82" s="162"/>
      <c r="CF82" s="161">
        <f t="shared" si="68"/>
        <v>0</v>
      </c>
      <c r="CG82" s="161"/>
      <c r="CH82" s="161"/>
      <c r="CI82" s="161"/>
      <c r="CJ82" s="161"/>
      <c r="CK82" s="161">
        <f t="shared" si="69"/>
        <v>0</v>
      </c>
      <c r="CL82" s="161"/>
      <c r="CM82" s="161"/>
      <c r="CN82" s="161"/>
      <c r="CO82" s="161"/>
      <c r="CP82" s="162"/>
      <c r="CQ82" s="162"/>
      <c r="CR82" s="162"/>
      <c r="CS82" s="162"/>
      <c r="CT82" s="162"/>
      <c r="CU82" s="161">
        <f t="shared" si="65"/>
        <v>0</v>
      </c>
      <c r="CV82" s="161"/>
      <c r="CW82" s="161"/>
      <c r="CX82" s="161"/>
      <c r="CY82" s="161"/>
      <c r="CZ82" s="162">
        <f t="shared" si="70"/>
        <v>0</v>
      </c>
      <c r="DA82" s="162"/>
      <c r="DB82" s="162"/>
      <c r="DC82" s="162"/>
      <c r="DD82" s="162"/>
      <c r="DE82" s="162"/>
      <c r="DF82" s="162"/>
      <c r="DG82" s="162"/>
      <c r="DH82" s="162"/>
      <c r="DI82" s="162"/>
      <c r="DJ82" s="161">
        <f t="shared" si="66"/>
        <v>0</v>
      </c>
      <c r="DK82" s="161"/>
      <c r="DL82" s="161"/>
      <c r="DM82" s="161"/>
      <c r="DN82" s="161"/>
      <c r="DO82" s="162">
        <f t="shared" si="71"/>
        <v>0</v>
      </c>
      <c r="DP82" s="162"/>
      <c r="DQ82" s="162"/>
      <c r="DR82" s="162"/>
      <c r="DS82" s="162"/>
    </row>
    <row r="83" spans="1:123" hidden="1">
      <c r="A83" s="1233"/>
      <c r="B83" s="187"/>
      <c r="C83" s="59"/>
      <c r="D83" s="59"/>
      <c r="E83" s="59"/>
      <c r="F83" s="59"/>
      <c r="G83" s="59"/>
      <c r="H83" s="59"/>
      <c r="I83" s="59"/>
      <c r="J83" s="59"/>
      <c r="K83" s="59"/>
      <c r="L83" s="59"/>
      <c r="M83" s="1230"/>
      <c r="N83" s="60"/>
      <c r="O83" s="60"/>
      <c r="P83" s="59"/>
      <c r="Q83" s="59"/>
      <c r="R83" s="59"/>
      <c r="S83" s="59"/>
      <c r="T83" s="59"/>
      <c r="U83" s="59"/>
      <c r="V83" s="59"/>
      <c r="W83" s="59"/>
      <c r="X83" s="59"/>
      <c r="Y83" s="59"/>
      <c r="Z83" s="1271"/>
      <c r="AA83" s="87"/>
      <c r="AB83" s="87"/>
      <c r="AC83" s="12"/>
      <c r="AD83" s="12" t="s">
        <v>151</v>
      </c>
      <c r="AE83" s="12" t="s">
        <v>450</v>
      </c>
      <c r="AF83" s="12" t="s">
        <v>399</v>
      </c>
      <c r="AG83" s="162">
        <f t="shared" si="41"/>
        <v>0</v>
      </c>
      <c r="AH83" s="162"/>
      <c r="AI83" s="162"/>
      <c r="AJ83" s="162"/>
      <c r="AK83" s="162"/>
      <c r="AL83" s="162"/>
      <c r="AM83" s="162"/>
      <c r="AN83" s="162"/>
      <c r="AO83" s="162"/>
      <c r="AP83" s="162"/>
      <c r="AQ83" s="161">
        <f t="shared" si="42"/>
        <v>0</v>
      </c>
      <c r="AR83" s="161"/>
      <c r="AS83" s="161"/>
      <c r="AT83" s="161"/>
      <c r="AU83" s="161"/>
      <c r="AV83" s="162">
        <f t="shared" si="43"/>
        <v>0</v>
      </c>
      <c r="AW83" s="162"/>
      <c r="AX83" s="162"/>
      <c r="AY83" s="162"/>
      <c r="AZ83" s="162"/>
      <c r="BA83" s="161">
        <f t="shared" si="44"/>
        <v>0</v>
      </c>
      <c r="BB83" s="161"/>
      <c r="BC83" s="161"/>
      <c r="BD83" s="161"/>
      <c r="BE83" s="161"/>
      <c r="BF83" s="161">
        <f t="shared" si="63"/>
        <v>0</v>
      </c>
      <c r="BG83" s="161"/>
      <c r="BH83" s="161"/>
      <c r="BI83" s="161"/>
      <c r="BJ83" s="161"/>
      <c r="BK83" s="161"/>
      <c r="BL83" s="162">
        <f t="shared" si="72"/>
        <v>0</v>
      </c>
      <c r="BM83" s="162"/>
      <c r="BN83" s="162"/>
      <c r="BO83" s="162"/>
      <c r="BP83" s="162"/>
      <c r="BQ83" s="162"/>
      <c r="BR83" s="162"/>
      <c r="BS83" s="162"/>
      <c r="BT83" s="162"/>
      <c r="BU83" s="162"/>
      <c r="BV83" s="161">
        <f t="shared" si="64"/>
        <v>0</v>
      </c>
      <c r="BW83" s="161"/>
      <c r="BX83" s="161"/>
      <c r="BY83" s="161"/>
      <c r="BZ83" s="161"/>
      <c r="CA83" s="162">
        <f t="shared" si="67"/>
        <v>0</v>
      </c>
      <c r="CB83" s="162"/>
      <c r="CC83" s="162"/>
      <c r="CD83" s="162"/>
      <c r="CE83" s="162"/>
      <c r="CF83" s="161">
        <f t="shared" si="68"/>
        <v>0</v>
      </c>
      <c r="CG83" s="161"/>
      <c r="CH83" s="161"/>
      <c r="CI83" s="161"/>
      <c r="CJ83" s="161"/>
      <c r="CK83" s="161">
        <f t="shared" si="69"/>
        <v>0</v>
      </c>
      <c r="CL83" s="161"/>
      <c r="CM83" s="161"/>
      <c r="CN83" s="161"/>
      <c r="CO83" s="161"/>
      <c r="CP83" s="162"/>
      <c r="CQ83" s="162"/>
      <c r="CR83" s="162"/>
      <c r="CS83" s="162"/>
      <c r="CT83" s="162"/>
      <c r="CU83" s="161">
        <f t="shared" si="65"/>
        <v>0</v>
      </c>
      <c r="CV83" s="161"/>
      <c r="CW83" s="161"/>
      <c r="CX83" s="161"/>
      <c r="CY83" s="161"/>
      <c r="CZ83" s="162">
        <f t="shared" si="70"/>
        <v>0</v>
      </c>
      <c r="DA83" s="162"/>
      <c r="DB83" s="162"/>
      <c r="DC83" s="162"/>
      <c r="DD83" s="162"/>
      <c r="DE83" s="162"/>
      <c r="DF83" s="162"/>
      <c r="DG83" s="162"/>
      <c r="DH83" s="162"/>
      <c r="DI83" s="162"/>
      <c r="DJ83" s="161">
        <f t="shared" si="66"/>
        <v>0</v>
      </c>
      <c r="DK83" s="161"/>
      <c r="DL83" s="161"/>
      <c r="DM83" s="161"/>
      <c r="DN83" s="161"/>
      <c r="DO83" s="162">
        <f t="shared" si="71"/>
        <v>0</v>
      </c>
      <c r="DP83" s="162"/>
      <c r="DQ83" s="162"/>
      <c r="DR83" s="162"/>
      <c r="DS83" s="162"/>
    </row>
    <row r="84" spans="1:123" ht="114.75" hidden="1" customHeight="1">
      <c r="A84" s="1234"/>
      <c r="B84" s="188"/>
      <c r="C84" s="59"/>
      <c r="D84" s="59"/>
      <c r="E84" s="59"/>
      <c r="F84" s="59"/>
      <c r="G84" s="59"/>
      <c r="H84" s="59"/>
      <c r="I84" s="59"/>
      <c r="J84" s="59"/>
      <c r="K84" s="59"/>
      <c r="L84" s="59"/>
      <c r="M84" s="1231"/>
      <c r="N84" s="60"/>
      <c r="O84" s="60"/>
      <c r="P84" s="59"/>
      <c r="Q84" s="59"/>
      <c r="R84" s="59"/>
      <c r="S84" s="59"/>
      <c r="T84" s="59"/>
      <c r="U84" s="59"/>
      <c r="V84" s="59"/>
      <c r="W84" s="59"/>
      <c r="X84" s="59"/>
      <c r="Y84" s="59"/>
      <c r="Z84" s="1272"/>
      <c r="AA84" s="87"/>
      <c r="AB84" s="87"/>
      <c r="AC84" s="12"/>
      <c r="AD84" s="12" t="s">
        <v>151</v>
      </c>
      <c r="AE84" s="12" t="s">
        <v>437</v>
      </c>
      <c r="AF84" s="12" t="s">
        <v>399</v>
      </c>
      <c r="AG84" s="162">
        <f t="shared" si="41"/>
        <v>0</v>
      </c>
      <c r="AH84" s="162"/>
      <c r="AI84" s="162"/>
      <c r="AJ84" s="162"/>
      <c r="AK84" s="162"/>
      <c r="AL84" s="162"/>
      <c r="AM84" s="162"/>
      <c r="AN84" s="162"/>
      <c r="AO84" s="162"/>
      <c r="AP84" s="162"/>
      <c r="AQ84" s="161">
        <f t="shared" si="42"/>
        <v>0</v>
      </c>
      <c r="AR84" s="161"/>
      <c r="AS84" s="161"/>
      <c r="AT84" s="161"/>
      <c r="AU84" s="161"/>
      <c r="AV84" s="162">
        <f t="shared" si="43"/>
        <v>0</v>
      </c>
      <c r="AW84" s="162"/>
      <c r="AX84" s="162"/>
      <c r="AY84" s="162"/>
      <c r="AZ84" s="162"/>
      <c r="BA84" s="161">
        <f t="shared" si="44"/>
        <v>0</v>
      </c>
      <c r="BB84" s="161"/>
      <c r="BC84" s="161"/>
      <c r="BD84" s="161"/>
      <c r="BE84" s="161"/>
      <c r="BF84" s="161">
        <f t="shared" si="63"/>
        <v>0</v>
      </c>
      <c r="BG84" s="161"/>
      <c r="BH84" s="161"/>
      <c r="BI84" s="161"/>
      <c r="BJ84" s="161"/>
      <c r="BK84" s="161"/>
      <c r="BL84" s="162">
        <f t="shared" si="72"/>
        <v>0</v>
      </c>
      <c r="BM84" s="162"/>
      <c r="BN84" s="162"/>
      <c r="BO84" s="162"/>
      <c r="BP84" s="162"/>
      <c r="BQ84" s="162"/>
      <c r="BR84" s="162"/>
      <c r="BS84" s="162"/>
      <c r="BT84" s="162"/>
      <c r="BU84" s="162"/>
      <c r="BV84" s="161">
        <f t="shared" si="64"/>
        <v>0</v>
      </c>
      <c r="BW84" s="161"/>
      <c r="BX84" s="161"/>
      <c r="BY84" s="161"/>
      <c r="BZ84" s="161"/>
      <c r="CA84" s="162">
        <f t="shared" si="67"/>
        <v>0</v>
      </c>
      <c r="CB84" s="162"/>
      <c r="CC84" s="162"/>
      <c r="CD84" s="162"/>
      <c r="CE84" s="162"/>
      <c r="CF84" s="161">
        <f t="shared" si="68"/>
        <v>0</v>
      </c>
      <c r="CG84" s="161"/>
      <c r="CH84" s="161"/>
      <c r="CI84" s="161"/>
      <c r="CJ84" s="161"/>
      <c r="CK84" s="161">
        <f t="shared" si="69"/>
        <v>0</v>
      </c>
      <c r="CL84" s="161"/>
      <c r="CM84" s="161"/>
      <c r="CN84" s="161"/>
      <c r="CO84" s="161"/>
      <c r="CP84" s="162"/>
      <c r="CQ84" s="162"/>
      <c r="CR84" s="162"/>
      <c r="CS84" s="162"/>
      <c r="CT84" s="162"/>
      <c r="CU84" s="161">
        <f t="shared" si="65"/>
        <v>0</v>
      </c>
      <c r="CV84" s="161"/>
      <c r="CW84" s="161"/>
      <c r="CX84" s="161"/>
      <c r="CY84" s="161"/>
      <c r="CZ84" s="162">
        <f t="shared" si="70"/>
        <v>0</v>
      </c>
      <c r="DA84" s="162"/>
      <c r="DB84" s="162"/>
      <c r="DC84" s="162"/>
      <c r="DD84" s="162"/>
      <c r="DE84" s="162"/>
      <c r="DF84" s="162"/>
      <c r="DG84" s="162"/>
      <c r="DH84" s="162"/>
      <c r="DI84" s="162"/>
      <c r="DJ84" s="161">
        <f t="shared" si="66"/>
        <v>0</v>
      </c>
      <c r="DK84" s="161"/>
      <c r="DL84" s="161"/>
      <c r="DM84" s="161"/>
      <c r="DN84" s="161"/>
      <c r="DO84" s="162">
        <f t="shared" si="71"/>
        <v>0</v>
      </c>
      <c r="DP84" s="162"/>
      <c r="DQ84" s="162"/>
      <c r="DR84" s="162"/>
      <c r="DS84" s="162"/>
    </row>
    <row r="85" spans="1:123" ht="18.75" hidden="1" customHeight="1">
      <c r="A85" s="116" t="s">
        <v>76</v>
      </c>
      <c r="B85" s="23">
        <v>6604</v>
      </c>
      <c r="C85" s="88" t="s">
        <v>124</v>
      </c>
      <c r="D85" s="68" t="s">
        <v>491</v>
      </c>
      <c r="E85" s="68" t="s">
        <v>125</v>
      </c>
      <c r="F85" s="59"/>
      <c r="G85" s="59"/>
      <c r="H85" s="59"/>
      <c r="I85" s="59"/>
      <c r="J85" s="59"/>
      <c r="K85" s="59"/>
      <c r="L85" s="59"/>
      <c r="M85" s="89" t="s">
        <v>75</v>
      </c>
      <c r="N85" s="60" t="s">
        <v>424</v>
      </c>
      <c r="O85" s="60" t="s">
        <v>74</v>
      </c>
      <c r="P85" s="59" t="s">
        <v>101</v>
      </c>
      <c r="Q85" s="59"/>
      <c r="R85" s="59"/>
      <c r="S85" s="59"/>
      <c r="T85" s="59"/>
      <c r="U85" s="59"/>
      <c r="V85" s="59"/>
      <c r="W85" s="88" t="s">
        <v>45</v>
      </c>
      <c r="X85" s="68" t="s">
        <v>492</v>
      </c>
      <c r="Y85" s="68" t="s">
        <v>46</v>
      </c>
      <c r="Z85" s="90" t="s">
        <v>94</v>
      </c>
      <c r="AA85" s="71" t="s">
        <v>424</v>
      </c>
      <c r="AB85" s="71" t="s">
        <v>56</v>
      </c>
      <c r="AC85" s="18"/>
      <c r="AD85" s="18"/>
      <c r="AE85" s="18"/>
      <c r="AF85" s="18"/>
      <c r="AG85" s="162">
        <f t="shared" si="41"/>
        <v>0</v>
      </c>
      <c r="AH85" s="162"/>
      <c r="AI85" s="162"/>
      <c r="AJ85" s="162"/>
      <c r="AK85" s="162"/>
      <c r="AL85" s="162"/>
      <c r="AM85" s="162"/>
      <c r="AN85" s="162"/>
      <c r="AO85" s="162"/>
      <c r="AP85" s="162"/>
      <c r="AQ85" s="161">
        <f t="shared" si="42"/>
        <v>0</v>
      </c>
      <c r="AR85" s="161"/>
      <c r="AS85" s="161"/>
      <c r="AT85" s="161"/>
      <c r="AU85" s="161"/>
      <c r="AV85" s="162">
        <f t="shared" si="43"/>
        <v>0</v>
      </c>
      <c r="AW85" s="162"/>
      <c r="AX85" s="162"/>
      <c r="AY85" s="162"/>
      <c r="AZ85" s="162"/>
      <c r="BA85" s="161">
        <f t="shared" si="44"/>
        <v>0</v>
      </c>
      <c r="BB85" s="161"/>
      <c r="BC85" s="161"/>
      <c r="BD85" s="161"/>
      <c r="BE85" s="161"/>
      <c r="BF85" s="161">
        <f t="shared" si="63"/>
        <v>0</v>
      </c>
      <c r="BG85" s="161"/>
      <c r="BH85" s="161"/>
      <c r="BI85" s="161"/>
      <c r="BJ85" s="161"/>
      <c r="BK85" s="161"/>
      <c r="BL85" s="162">
        <f t="shared" si="72"/>
        <v>0</v>
      </c>
      <c r="BM85" s="162"/>
      <c r="BN85" s="162"/>
      <c r="BO85" s="162"/>
      <c r="BP85" s="162"/>
      <c r="BQ85" s="162"/>
      <c r="BR85" s="162"/>
      <c r="BS85" s="162"/>
      <c r="BT85" s="162"/>
      <c r="BU85" s="162"/>
      <c r="BV85" s="161">
        <f t="shared" si="64"/>
        <v>0</v>
      </c>
      <c r="BW85" s="161"/>
      <c r="BX85" s="161"/>
      <c r="BY85" s="161"/>
      <c r="BZ85" s="161"/>
      <c r="CA85" s="162">
        <f t="shared" si="67"/>
        <v>0</v>
      </c>
      <c r="CB85" s="162"/>
      <c r="CC85" s="162"/>
      <c r="CD85" s="162"/>
      <c r="CE85" s="162"/>
      <c r="CF85" s="161">
        <f t="shared" si="68"/>
        <v>0</v>
      </c>
      <c r="CG85" s="161"/>
      <c r="CH85" s="161"/>
      <c r="CI85" s="161"/>
      <c r="CJ85" s="161"/>
      <c r="CK85" s="161">
        <f t="shared" si="69"/>
        <v>0</v>
      </c>
      <c r="CL85" s="161"/>
      <c r="CM85" s="161"/>
      <c r="CN85" s="161"/>
      <c r="CO85" s="161"/>
      <c r="CP85" s="162"/>
      <c r="CQ85" s="162"/>
      <c r="CR85" s="162"/>
      <c r="CS85" s="162"/>
      <c r="CT85" s="162"/>
      <c r="CU85" s="161">
        <f t="shared" si="65"/>
        <v>0</v>
      </c>
      <c r="CV85" s="161"/>
      <c r="CW85" s="161"/>
      <c r="CX85" s="161"/>
      <c r="CY85" s="161"/>
      <c r="CZ85" s="162">
        <f t="shared" si="70"/>
        <v>0</v>
      </c>
      <c r="DA85" s="162"/>
      <c r="DB85" s="162"/>
      <c r="DC85" s="162"/>
      <c r="DD85" s="162"/>
      <c r="DE85" s="162"/>
      <c r="DF85" s="162"/>
      <c r="DG85" s="162"/>
      <c r="DH85" s="162"/>
      <c r="DI85" s="162"/>
      <c r="DJ85" s="161">
        <f t="shared" si="66"/>
        <v>0</v>
      </c>
      <c r="DK85" s="161"/>
      <c r="DL85" s="161"/>
      <c r="DM85" s="161"/>
      <c r="DN85" s="161"/>
      <c r="DO85" s="162">
        <f t="shared" si="71"/>
        <v>0</v>
      </c>
      <c r="DP85" s="162"/>
      <c r="DQ85" s="162"/>
      <c r="DR85" s="162"/>
      <c r="DS85" s="162"/>
    </row>
    <row r="86" spans="1:123" ht="0.75" hidden="1" customHeight="1">
      <c r="A86" s="119" t="s">
        <v>489</v>
      </c>
      <c r="B86" s="24">
        <v>6610</v>
      </c>
      <c r="C86" s="91"/>
      <c r="D86" s="66"/>
      <c r="E86" s="66"/>
      <c r="F86" s="59"/>
      <c r="G86" s="59"/>
      <c r="H86" s="59"/>
      <c r="I86" s="59"/>
      <c r="J86" s="59"/>
      <c r="K86" s="59"/>
      <c r="L86" s="59"/>
      <c r="M86" s="64"/>
      <c r="N86" s="60"/>
      <c r="O86" s="60"/>
      <c r="P86" s="59"/>
      <c r="Q86" s="59"/>
      <c r="R86" s="59"/>
      <c r="S86" s="59"/>
      <c r="T86" s="59"/>
      <c r="U86" s="59"/>
      <c r="V86" s="59"/>
      <c r="W86" s="66"/>
      <c r="X86" s="66"/>
      <c r="Y86" s="66"/>
      <c r="Z86" s="87"/>
      <c r="AA86" s="87"/>
      <c r="AB86" s="87"/>
      <c r="AC86" s="12"/>
      <c r="AD86" s="1" t="s">
        <v>156</v>
      </c>
      <c r="AE86" s="12" t="s">
        <v>106</v>
      </c>
      <c r="AF86" s="12" t="s">
        <v>399</v>
      </c>
      <c r="AG86" s="162"/>
      <c r="AH86" s="162"/>
      <c r="AI86" s="162"/>
      <c r="AJ86" s="162"/>
      <c r="AK86" s="162"/>
      <c r="AL86" s="162"/>
      <c r="AM86" s="162"/>
      <c r="AN86" s="162"/>
      <c r="AO86" s="162"/>
      <c r="AP86" s="162"/>
      <c r="AQ86" s="161"/>
      <c r="AR86" s="161"/>
      <c r="AS86" s="161"/>
      <c r="AT86" s="161"/>
      <c r="AU86" s="161"/>
      <c r="AV86" s="162"/>
      <c r="AW86" s="162"/>
      <c r="AX86" s="162"/>
      <c r="AY86" s="162"/>
      <c r="AZ86" s="162"/>
      <c r="BA86" s="161"/>
      <c r="BB86" s="161"/>
      <c r="BC86" s="161"/>
      <c r="BD86" s="161"/>
      <c r="BE86" s="161"/>
      <c r="BF86" s="161"/>
      <c r="BG86" s="161"/>
      <c r="BH86" s="161"/>
      <c r="BI86" s="161"/>
      <c r="BJ86" s="161"/>
      <c r="BK86" s="161"/>
      <c r="BL86" s="162"/>
      <c r="BM86" s="162"/>
      <c r="BN86" s="162"/>
      <c r="BO86" s="162"/>
      <c r="BP86" s="162"/>
      <c r="BQ86" s="162"/>
      <c r="BR86" s="162"/>
      <c r="BS86" s="162"/>
      <c r="BT86" s="162"/>
      <c r="BU86" s="162"/>
      <c r="BV86" s="161"/>
      <c r="BW86" s="161"/>
      <c r="BX86" s="161"/>
      <c r="BY86" s="161"/>
      <c r="BZ86" s="161"/>
      <c r="CA86" s="162"/>
      <c r="CB86" s="162"/>
      <c r="CC86" s="162"/>
      <c r="CD86" s="162"/>
      <c r="CE86" s="162"/>
      <c r="CF86" s="161"/>
      <c r="CG86" s="161"/>
      <c r="CH86" s="161"/>
      <c r="CI86" s="161"/>
      <c r="CJ86" s="161"/>
      <c r="CK86" s="161"/>
      <c r="CL86" s="161"/>
      <c r="CM86" s="161"/>
      <c r="CN86" s="161"/>
      <c r="CO86" s="161"/>
      <c r="CP86" s="162"/>
      <c r="CQ86" s="162"/>
      <c r="CR86" s="162"/>
      <c r="CS86" s="162"/>
      <c r="CT86" s="162"/>
      <c r="CU86" s="161"/>
      <c r="CV86" s="161"/>
      <c r="CW86" s="161"/>
      <c r="CX86" s="161"/>
      <c r="CY86" s="161"/>
      <c r="CZ86" s="162"/>
      <c r="DA86" s="162"/>
      <c r="DB86" s="162"/>
      <c r="DC86" s="162"/>
      <c r="DD86" s="162"/>
      <c r="DE86" s="162"/>
      <c r="DF86" s="162"/>
      <c r="DG86" s="162"/>
      <c r="DH86" s="162"/>
      <c r="DI86" s="162"/>
      <c r="DJ86" s="161"/>
      <c r="DK86" s="161"/>
      <c r="DL86" s="161"/>
      <c r="DM86" s="161"/>
      <c r="DN86" s="161"/>
      <c r="DO86" s="162"/>
      <c r="DP86" s="162"/>
      <c r="DQ86" s="162"/>
      <c r="DR86" s="162"/>
      <c r="DS86" s="162"/>
    </row>
    <row r="87" spans="1:123" ht="138" customHeight="1">
      <c r="A87" s="116" t="s">
        <v>108</v>
      </c>
      <c r="B87" s="17">
        <v>6612</v>
      </c>
      <c r="C87" s="62" t="s">
        <v>85</v>
      </c>
      <c r="D87" s="62" t="s">
        <v>493</v>
      </c>
      <c r="E87" s="62" t="s">
        <v>86</v>
      </c>
      <c r="F87" s="59"/>
      <c r="G87" s="59"/>
      <c r="H87" s="59"/>
      <c r="I87" s="59"/>
      <c r="J87" s="59"/>
      <c r="K87" s="59"/>
      <c r="L87" s="59"/>
      <c r="M87" s="64" t="s">
        <v>73</v>
      </c>
      <c r="N87" s="60" t="s">
        <v>424</v>
      </c>
      <c r="O87" s="60" t="s">
        <v>74</v>
      </c>
      <c r="P87" s="59">
        <v>29</v>
      </c>
      <c r="Q87" s="59"/>
      <c r="R87" s="59"/>
      <c r="S87" s="59"/>
      <c r="T87" s="59"/>
      <c r="U87" s="59"/>
      <c r="V87" s="59"/>
      <c r="W87" s="62" t="s">
        <v>132</v>
      </c>
      <c r="X87" s="62" t="s">
        <v>133</v>
      </c>
      <c r="Y87" s="62" t="s">
        <v>134</v>
      </c>
      <c r="Z87" s="63" t="s">
        <v>167</v>
      </c>
      <c r="AA87" s="87" t="s">
        <v>424</v>
      </c>
      <c r="AB87" s="87" t="s">
        <v>56</v>
      </c>
      <c r="AC87" s="18"/>
      <c r="AD87" s="18" t="s">
        <v>152</v>
      </c>
      <c r="AE87" s="18" t="s">
        <v>421</v>
      </c>
      <c r="AF87" s="18" t="s">
        <v>422</v>
      </c>
      <c r="AG87" s="162">
        <f t="shared" si="41"/>
        <v>0</v>
      </c>
      <c r="AH87" s="162"/>
      <c r="AI87" s="162"/>
      <c r="AJ87" s="162"/>
      <c r="AK87" s="162"/>
      <c r="AL87" s="162"/>
      <c r="AM87" s="162"/>
      <c r="AN87" s="162"/>
      <c r="AO87" s="162">
        <v>0</v>
      </c>
      <c r="AP87" s="162"/>
      <c r="AQ87" s="161">
        <f t="shared" si="42"/>
        <v>10</v>
      </c>
      <c r="AR87" s="161"/>
      <c r="AS87" s="161"/>
      <c r="AT87" s="161"/>
      <c r="AU87" s="161">
        <v>10</v>
      </c>
      <c r="AV87" s="162">
        <f t="shared" si="43"/>
        <v>10</v>
      </c>
      <c r="AW87" s="162"/>
      <c r="AX87" s="162"/>
      <c r="AY87" s="162"/>
      <c r="AZ87" s="162">
        <v>10</v>
      </c>
      <c r="BA87" s="161">
        <f t="shared" si="44"/>
        <v>10</v>
      </c>
      <c r="BB87" s="161"/>
      <c r="BC87" s="161"/>
      <c r="BD87" s="161"/>
      <c r="BE87" s="161">
        <v>10</v>
      </c>
      <c r="BF87" s="161">
        <f t="shared" si="63"/>
        <v>10</v>
      </c>
      <c r="BG87" s="161"/>
      <c r="BH87" s="161"/>
      <c r="BI87" s="161"/>
      <c r="BJ87" s="161">
        <v>10</v>
      </c>
      <c r="BK87" s="161"/>
      <c r="BL87" s="162">
        <f t="shared" si="72"/>
        <v>0</v>
      </c>
      <c r="BM87" s="162"/>
      <c r="BN87" s="162"/>
      <c r="BO87" s="162"/>
      <c r="BP87" s="162"/>
      <c r="BQ87" s="162"/>
      <c r="BR87" s="162"/>
      <c r="BS87" s="162"/>
      <c r="BT87" s="162">
        <v>0</v>
      </c>
      <c r="BU87" s="162"/>
      <c r="BV87" s="161">
        <f t="shared" si="64"/>
        <v>10</v>
      </c>
      <c r="BW87" s="161"/>
      <c r="BX87" s="161"/>
      <c r="BY87" s="161"/>
      <c r="BZ87" s="161">
        <v>10</v>
      </c>
      <c r="CA87" s="162">
        <f t="shared" si="67"/>
        <v>10</v>
      </c>
      <c r="CB87" s="162"/>
      <c r="CC87" s="162"/>
      <c r="CD87" s="162"/>
      <c r="CE87" s="162">
        <v>10</v>
      </c>
      <c r="CF87" s="161">
        <f t="shared" si="68"/>
        <v>10</v>
      </c>
      <c r="CG87" s="161"/>
      <c r="CH87" s="161"/>
      <c r="CI87" s="161"/>
      <c r="CJ87" s="161">
        <v>10</v>
      </c>
      <c r="CK87" s="161">
        <f t="shared" si="69"/>
        <v>10</v>
      </c>
      <c r="CL87" s="161"/>
      <c r="CM87" s="161"/>
      <c r="CN87" s="161"/>
      <c r="CO87" s="161">
        <v>10</v>
      </c>
      <c r="CP87" s="162"/>
      <c r="CQ87" s="162"/>
      <c r="CR87" s="162"/>
      <c r="CS87" s="162"/>
      <c r="CT87" s="162"/>
      <c r="CU87" s="161">
        <f>CV87+CW87+CX87+CY87</f>
        <v>10</v>
      </c>
      <c r="CV87" s="161"/>
      <c r="CW87" s="161"/>
      <c r="CX87" s="161"/>
      <c r="CY87" s="161">
        <v>10</v>
      </c>
      <c r="CZ87" s="162">
        <f>DA87+DB87+DC87+DD87</f>
        <v>10</v>
      </c>
      <c r="DA87" s="162"/>
      <c r="DB87" s="162"/>
      <c r="DC87" s="162"/>
      <c r="DD87" s="162">
        <v>10</v>
      </c>
      <c r="DE87" s="162"/>
      <c r="DF87" s="162"/>
      <c r="DG87" s="162"/>
      <c r="DH87" s="162"/>
      <c r="DI87" s="162"/>
      <c r="DJ87" s="161">
        <f>DK87+DL87+DM87+DN87</f>
        <v>10</v>
      </c>
      <c r="DK87" s="161"/>
      <c r="DL87" s="161"/>
      <c r="DM87" s="161"/>
      <c r="DN87" s="161">
        <v>10</v>
      </c>
      <c r="DO87" s="162">
        <f>DP87+DQ87+DR87+DS87</f>
        <v>10</v>
      </c>
      <c r="DP87" s="162"/>
      <c r="DQ87" s="162"/>
      <c r="DR87" s="162"/>
      <c r="DS87" s="162">
        <v>10</v>
      </c>
    </row>
    <row r="88" spans="1:123" ht="61.5" hidden="1" customHeight="1">
      <c r="A88" s="116" t="s">
        <v>51</v>
      </c>
      <c r="B88" s="17">
        <v>6617</v>
      </c>
      <c r="C88" s="58" t="s">
        <v>124</v>
      </c>
      <c r="D88" s="58" t="s">
        <v>99</v>
      </c>
      <c r="E88" s="58" t="s">
        <v>125</v>
      </c>
      <c r="F88" s="59"/>
      <c r="G88" s="59"/>
      <c r="H88" s="59"/>
      <c r="I88" s="59"/>
      <c r="J88" s="59"/>
      <c r="K88" s="59"/>
      <c r="L88" s="59"/>
      <c r="M88" s="64" t="s">
        <v>75</v>
      </c>
      <c r="N88" s="60" t="s">
        <v>424</v>
      </c>
      <c r="O88" s="60" t="s">
        <v>74</v>
      </c>
      <c r="P88" s="59" t="s">
        <v>101</v>
      </c>
      <c r="Q88" s="59"/>
      <c r="R88" s="59"/>
      <c r="S88" s="59"/>
      <c r="T88" s="59"/>
      <c r="U88" s="59"/>
      <c r="V88" s="59"/>
      <c r="W88" s="58" t="s">
        <v>45</v>
      </c>
      <c r="X88" s="58" t="s">
        <v>494</v>
      </c>
      <c r="Y88" s="58" t="s">
        <v>46</v>
      </c>
      <c r="Z88" s="70" t="s">
        <v>94</v>
      </c>
      <c r="AA88" s="71" t="s">
        <v>424</v>
      </c>
      <c r="AB88" s="71" t="s">
        <v>56</v>
      </c>
      <c r="AC88" s="18"/>
      <c r="AD88" s="18" t="s">
        <v>154</v>
      </c>
      <c r="AE88" s="18" t="s">
        <v>445</v>
      </c>
      <c r="AF88" s="18" t="s">
        <v>399</v>
      </c>
      <c r="AG88" s="162">
        <f t="shared" si="41"/>
        <v>0</v>
      </c>
      <c r="AH88" s="162"/>
      <c r="AI88" s="162"/>
      <c r="AJ88" s="162"/>
      <c r="AK88" s="162"/>
      <c r="AL88" s="162"/>
      <c r="AM88" s="162"/>
      <c r="AN88" s="162"/>
      <c r="AO88" s="162"/>
      <c r="AP88" s="162"/>
      <c r="AQ88" s="161">
        <f t="shared" si="42"/>
        <v>0</v>
      </c>
      <c r="AR88" s="161"/>
      <c r="AS88" s="161"/>
      <c r="AT88" s="161"/>
      <c r="AU88" s="161"/>
      <c r="AV88" s="162">
        <f t="shared" si="43"/>
        <v>0</v>
      </c>
      <c r="AW88" s="162"/>
      <c r="AX88" s="162"/>
      <c r="AY88" s="162"/>
      <c r="AZ88" s="162"/>
      <c r="BA88" s="161">
        <f t="shared" si="44"/>
        <v>0</v>
      </c>
      <c r="BB88" s="161"/>
      <c r="BC88" s="161"/>
      <c r="BD88" s="161"/>
      <c r="BE88" s="161"/>
      <c r="BF88" s="161">
        <f t="shared" si="63"/>
        <v>0</v>
      </c>
      <c r="BG88" s="161"/>
      <c r="BH88" s="161"/>
      <c r="BI88" s="161"/>
      <c r="BJ88" s="161"/>
      <c r="BK88" s="161"/>
      <c r="BL88" s="162">
        <f t="shared" si="72"/>
        <v>0</v>
      </c>
      <c r="BM88" s="162"/>
      <c r="BN88" s="162"/>
      <c r="BO88" s="162"/>
      <c r="BP88" s="162"/>
      <c r="BQ88" s="162"/>
      <c r="BR88" s="162"/>
      <c r="BS88" s="162"/>
      <c r="BT88" s="162"/>
      <c r="BU88" s="162"/>
      <c r="BV88" s="161">
        <f t="shared" si="64"/>
        <v>0</v>
      </c>
      <c r="BW88" s="161"/>
      <c r="BX88" s="161"/>
      <c r="BY88" s="161"/>
      <c r="BZ88" s="161"/>
      <c r="CA88" s="162">
        <f t="shared" si="67"/>
        <v>0</v>
      </c>
      <c r="CB88" s="162"/>
      <c r="CC88" s="162"/>
      <c r="CD88" s="162"/>
      <c r="CE88" s="162"/>
      <c r="CF88" s="161">
        <f t="shared" si="68"/>
        <v>0</v>
      </c>
      <c r="CG88" s="161"/>
      <c r="CH88" s="161"/>
      <c r="CI88" s="161"/>
      <c r="CJ88" s="161"/>
      <c r="CK88" s="161">
        <f t="shared" si="69"/>
        <v>0</v>
      </c>
      <c r="CL88" s="161"/>
      <c r="CM88" s="161"/>
      <c r="CN88" s="161"/>
      <c r="CO88" s="161"/>
      <c r="CP88" s="162"/>
      <c r="CQ88" s="162"/>
      <c r="CR88" s="162"/>
      <c r="CS88" s="162"/>
      <c r="CT88" s="162"/>
      <c r="CU88" s="161">
        <f>CV88+CW88+CX88+CY88</f>
        <v>0</v>
      </c>
      <c r="CV88" s="161"/>
      <c r="CW88" s="161"/>
      <c r="CX88" s="161"/>
      <c r="CY88" s="161"/>
      <c r="CZ88" s="162">
        <f>DA88+DB88+DC88+DD88</f>
        <v>0</v>
      </c>
      <c r="DA88" s="162"/>
      <c r="DB88" s="162"/>
      <c r="DC88" s="162"/>
      <c r="DD88" s="162"/>
      <c r="DE88" s="162"/>
      <c r="DF88" s="162"/>
      <c r="DG88" s="162"/>
      <c r="DH88" s="162"/>
      <c r="DI88" s="162"/>
      <c r="DJ88" s="161">
        <f>DK88+DL88+DM88+DN88</f>
        <v>0</v>
      </c>
      <c r="DK88" s="161"/>
      <c r="DL88" s="161"/>
      <c r="DM88" s="161"/>
      <c r="DN88" s="161"/>
      <c r="DO88" s="162">
        <f>DP88+DQ88+DR88+DS88</f>
        <v>0</v>
      </c>
      <c r="DP88" s="162"/>
      <c r="DQ88" s="162"/>
      <c r="DR88" s="162"/>
      <c r="DS88" s="162"/>
    </row>
    <row r="89" spans="1:123" ht="1.5" hidden="1" customHeight="1">
      <c r="A89" s="1296" t="s">
        <v>109</v>
      </c>
      <c r="B89" s="17">
        <v>6618</v>
      </c>
      <c r="C89" s="58" t="s">
        <v>124</v>
      </c>
      <c r="D89" s="58" t="s">
        <v>140</v>
      </c>
      <c r="E89" s="58" t="s">
        <v>125</v>
      </c>
      <c r="F89" s="59"/>
      <c r="G89" s="59"/>
      <c r="H89" s="59"/>
      <c r="I89" s="59"/>
      <c r="J89" s="59"/>
      <c r="K89" s="59"/>
      <c r="L89" s="59"/>
      <c r="M89" s="64" t="s">
        <v>73</v>
      </c>
      <c r="N89" s="60" t="s">
        <v>424</v>
      </c>
      <c r="O89" s="60" t="s">
        <v>74</v>
      </c>
      <c r="P89" s="59">
        <v>29</v>
      </c>
      <c r="Q89" s="59"/>
      <c r="R89" s="59"/>
      <c r="S89" s="59"/>
      <c r="T89" s="59"/>
      <c r="U89" s="59"/>
      <c r="V89" s="59"/>
      <c r="W89" s="58" t="s">
        <v>45</v>
      </c>
      <c r="X89" s="58" t="s">
        <v>391</v>
      </c>
      <c r="Y89" s="65" t="s">
        <v>46</v>
      </c>
      <c r="Z89" s="87" t="s">
        <v>167</v>
      </c>
      <c r="AA89" s="63" t="s">
        <v>424</v>
      </c>
      <c r="AB89" s="63" t="s">
        <v>56</v>
      </c>
      <c r="AC89" s="18"/>
      <c r="AD89" s="18" t="s">
        <v>155</v>
      </c>
      <c r="AE89" s="18" t="s">
        <v>43</v>
      </c>
      <c r="AF89" s="18">
        <v>240</v>
      </c>
      <c r="AG89" s="162"/>
      <c r="AH89" s="162"/>
      <c r="AI89" s="162"/>
      <c r="AJ89" s="162"/>
      <c r="AK89" s="162"/>
      <c r="AL89" s="162"/>
      <c r="AM89" s="162"/>
      <c r="AN89" s="162"/>
      <c r="AO89" s="162"/>
      <c r="AP89" s="162"/>
      <c r="AQ89" s="161"/>
      <c r="AR89" s="161"/>
      <c r="AS89" s="161"/>
      <c r="AT89" s="161"/>
      <c r="AU89" s="161"/>
      <c r="AV89" s="162"/>
      <c r="AW89" s="162"/>
      <c r="AX89" s="162"/>
      <c r="AY89" s="162"/>
      <c r="AZ89" s="162"/>
      <c r="BA89" s="161"/>
      <c r="BB89" s="161"/>
      <c r="BC89" s="161"/>
      <c r="BD89" s="161"/>
      <c r="BE89" s="161"/>
      <c r="BF89" s="161"/>
      <c r="BG89" s="161"/>
      <c r="BH89" s="161"/>
      <c r="BI89" s="161"/>
      <c r="BJ89" s="161"/>
      <c r="BK89" s="161"/>
      <c r="BL89" s="162"/>
      <c r="BM89" s="162"/>
      <c r="BN89" s="162"/>
      <c r="BO89" s="162"/>
      <c r="BP89" s="162"/>
      <c r="BQ89" s="162"/>
      <c r="BR89" s="162"/>
      <c r="BS89" s="162"/>
      <c r="BT89" s="162"/>
      <c r="BU89" s="162"/>
      <c r="BV89" s="161"/>
      <c r="BW89" s="161"/>
      <c r="BX89" s="161"/>
      <c r="BY89" s="161"/>
      <c r="BZ89" s="161"/>
      <c r="CA89" s="162"/>
      <c r="CB89" s="162"/>
      <c r="CC89" s="162"/>
      <c r="CD89" s="162"/>
      <c r="CE89" s="162"/>
      <c r="CF89" s="161"/>
      <c r="CG89" s="161"/>
      <c r="CH89" s="161"/>
      <c r="CI89" s="161"/>
      <c r="CJ89" s="161"/>
      <c r="CK89" s="161"/>
      <c r="CL89" s="161"/>
      <c r="CM89" s="161"/>
      <c r="CN89" s="161"/>
      <c r="CO89" s="161"/>
      <c r="CP89" s="162"/>
      <c r="CQ89" s="162"/>
      <c r="CR89" s="162"/>
      <c r="CS89" s="162"/>
      <c r="CT89" s="162"/>
      <c r="CU89" s="161"/>
      <c r="CV89" s="161"/>
      <c r="CW89" s="161"/>
      <c r="CX89" s="161"/>
      <c r="CY89" s="161"/>
      <c r="CZ89" s="162"/>
      <c r="DA89" s="162"/>
      <c r="DB89" s="162"/>
      <c r="DC89" s="162"/>
      <c r="DD89" s="162"/>
      <c r="DE89" s="162"/>
      <c r="DF89" s="162"/>
      <c r="DG89" s="162"/>
      <c r="DH89" s="162"/>
      <c r="DI89" s="162"/>
      <c r="DJ89" s="161"/>
      <c r="DK89" s="161"/>
      <c r="DL89" s="161"/>
      <c r="DM89" s="161"/>
      <c r="DN89" s="161"/>
      <c r="DO89" s="162"/>
      <c r="DP89" s="162"/>
      <c r="DQ89" s="162"/>
      <c r="DR89" s="162"/>
      <c r="DS89" s="162"/>
    </row>
    <row r="90" spans="1:123" hidden="1">
      <c r="A90" s="1297"/>
      <c r="B90" s="17"/>
      <c r="C90" s="59"/>
      <c r="D90" s="59"/>
      <c r="E90" s="59"/>
      <c r="F90" s="59"/>
      <c r="G90" s="59"/>
      <c r="H90" s="59"/>
      <c r="I90" s="59">
        <v>30</v>
      </c>
      <c r="J90" s="59"/>
      <c r="K90" s="59"/>
      <c r="L90" s="59"/>
      <c r="M90" s="72"/>
      <c r="N90" s="72"/>
      <c r="O90" s="72"/>
      <c r="P90" s="72"/>
      <c r="Q90" s="59"/>
      <c r="R90" s="59"/>
      <c r="S90" s="59"/>
      <c r="T90" s="59"/>
      <c r="U90" s="59"/>
      <c r="V90" s="59"/>
      <c r="W90" s="59"/>
      <c r="X90" s="59"/>
      <c r="Y90" s="59"/>
      <c r="Z90" s="59"/>
      <c r="AA90" s="59"/>
      <c r="AB90" s="59"/>
      <c r="AC90" s="18"/>
      <c r="AD90" s="18" t="s">
        <v>155</v>
      </c>
      <c r="AE90" s="18" t="s">
        <v>403</v>
      </c>
      <c r="AF90" s="18" t="s">
        <v>399</v>
      </c>
      <c r="AG90" s="162"/>
      <c r="AH90" s="162"/>
      <c r="AI90" s="162"/>
      <c r="AJ90" s="162"/>
      <c r="AK90" s="162"/>
      <c r="AL90" s="162"/>
      <c r="AM90" s="162"/>
      <c r="AN90" s="162"/>
      <c r="AO90" s="162"/>
      <c r="AP90" s="162"/>
      <c r="AQ90" s="161"/>
      <c r="AR90" s="161"/>
      <c r="AS90" s="161"/>
      <c r="AT90" s="161"/>
      <c r="AU90" s="161"/>
      <c r="AV90" s="162"/>
      <c r="AW90" s="162"/>
      <c r="AX90" s="162"/>
      <c r="AY90" s="162"/>
      <c r="AZ90" s="162"/>
      <c r="BA90" s="161"/>
      <c r="BB90" s="161"/>
      <c r="BC90" s="161"/>
      <c r="BD90" s="161"/>
      <c r="BE90" s="161"/>
      <c r="BF90" s="161"/>
      <c r="BG90" s="161"/>
      <c r="BH90" s="161"/>
      <c r="BI90" s="161"/>
      <c r="BJ90" s="161"/>
      <c r="BK90" s="161"/>
      <c r="BL90" s="162"/>
      <c r="BM90" s="162"/>
      <c r="BN90" s="162"/>
      <c r="BO90" s="162"/>
      <c r="BP90" s="162"/>
      <c r="BQ90" s="162"/>
      <c r="BR90" s="162"/>
      <c r="BS90" s="162"/>
      <c r="BT90" s="162"/>
      <c r="BU90" s="162"/>
      <c r="BV90" s="161"/>
      <c r="BW90" s="161"/>
      <c r="BX90" s="161"/>
      <c r="BY90" s="161"/>
      <c r="BZ90" s="161"/>
      <c r="CA90" s="162"/>
      <c r="CB90" s="162"/>
      <c r="CC90" s="162"/>
      <c r="CD90" s="162"/>
      <c r="CE90" s="162"/>
      <c r="CF90" s="161"/>
      <c r="CG90" s="161"/>
      <c r="CH90" s="161"/>
      <c r="CI90" s="161"/>
      <c r="CJ90" s="161"/>
      <c r="CK90" s="161"/>
      <c r="CL90" s="161"/>
      <c r="CM90" s="161"/>
      <c r="CN90" s="161"/>
      <c r="CO90" s="161"/>
      <c r="CP90" s="162"/>
      <c r="CQ90" s="162"/>
      <c r="CR90" s="162"/>
      <c r="CS90" s="162"/>
      <c r="CT90" s="162"/>
      <c r="CU90" s="161"/>
      <c r="CV90" s="161"/>
      <c r="CW90" s="161"/>
      <c r="CX90" s="161"/>
      <c r="CY90" s="161"/>
      <c r="CZ90" s="162"/>
      <c r="DA90" s="162"/>
      <c r="DB90" s="162"/>
      <c r="DC90" s="162"/>
      <c r="DD90" s="162"/>
      <c r="DE90" s="162"/>
      <c r="DF90" s="162"/>
      <c r="DG90" s="162"/>
      <c r="DH90" s="162"/>
      <c r="DI90" s="162"/>
      <c r="DJ90" s="161"/>
      <c r="DK90" s="161"/>
      <c r="DL90" s="161"/>
      <c r="DM90" s="161"/>
      <c r="DN90" s="161"/>
      <c r="DO90" s="162"/>
      <c r="DP90" s="162"/>
      <c r="DQ90" s="162"/>
      <c r="DR90" s="162"/>
      <c r="DS90" s="162"/>
    </row>
    <row r="91" spans="1:123" hidden="1">
      <c r="A91" s="113" t="s">
        <v>93</v>
      </c>
      <c r="B91" s="14"/>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12"/>
      <c r="AD91" s="12"/>
      <c r="AE91" s="12"/>
      <c r="AF91" s="12"/>
      <c r="AG91" s="162">
        <f t="shared" si="41"/>
        <v>0</v>
      </c>
      <c r="AH91" s="162"/>
      <c r="AI91" s="153"/>
      <c r="AJ91" s="153"/>
      <c r="AK91" s="153"/>
      <c r="AL91" s="153"/>
      <c r="AM91" s="153"/>
      <c r="AN91" s="153"/>
      <c r="AO91" s="153"/>
      <c r="AP91" s="162"/>
      <c r="AQ91" s="161">
        <f t="shared" si="42"/>
        <v>0</v>
      </c>
      <c r="AR91" s="155"/>
      <c r="AS91" s="155"/>
      <c r="AT91" s="155"/>
      <c r="AU91" s="155"/>
      <c r="AV91" s="162">
        <f t="shared" si="43"/>
        <v>0</v>
      </c>
      <c r="AW91" s="153"/>
      <c r="AX91" s="153"/>
      <c r="AY91" s="153"/>
      <c r="AZ91" s="153"/>
      <c r="BA91" s="161">
        <f t="shared" si="44"/>
        <v>0</v>
      </c>
      <c r="BB91" s="155"/>
      <c r="BC91" s="155"/>
      <c r="BD91" s="155"/>
      <c r="BE91" s="155"/>
      <c r="BF91" s="161">
        <f t="shared" si="63"/>
        <v>0</v>
      </c>
      <c r="BG91" s="155"/>
      <c r="BH91" s="155"/>
      <c r="BI91" s="155"/>
      <c r="BJ91" s="155"/>
      <c r="BK91" s="123"/>
      <c r="BL91" s="162">
        <f t="shared" si="72"/>
        <v>0</v>
      </c>
      <c r="BM91" s="162"/>
      <c r="BN91" s="153"/>
      <c r="BO91" s="153"/>
      <c r="BP91" s="153"/>
      <c r="BQ91" s="153"/>
      <c r="BR91" s="153"/>
      <c r="BS91" s="153"/>
      <c r="BT91" s="153"/>
      <c r="BU91" s="162"/>
      <c r="BV91" s="161">
        <f t="shared" si="64"/>
        <v>0</v>
      </c>
      <c r="BW91" s="155"/>
      <c r="BX91" s="155"/>
      <c r="BY91" s="155"/>
      <c r="BZ91" s="155"/>
      <c r="CA91" s="162">
        <f t="shared" si="67"/>
        <v>0</v>
      </c>
      <c r="CB91" s="153"/>
      <c r="CC91" s="153"/>
      <c r="CD91" s="153"/>
      <c r="CE91" s="153"/>
      <c r="CF91" s="161">
        <f t="shared" si="68"/>
        <v>0</v>
      </c>
      <c r="CG91" s="155"/>
      <c r="CH91" s="155"/>
      <c r="CI91" s="155"/>
      <c r="CJ91" s="155"/>
      <c r="CK91" s="161">
        <f t="shared" si="69"/>
        <v>0</v>
      </c>
      <c r="CL91" s="155"/>
      <c r="CM91" s="155"/>
      <c r="CN91" s="155"/>
      <c r="CO91" s="155"/>
      <c r="CP91" s="162"/>
      <c r="CQ91" s="153"/>
      <c r="CR91" s="153"/>
      <c r="CS91" s="153"/>
      <c r="CT91" s="162"/>
      <c r="CU91" s="161">
        <f t="shared" ref="CU91:CU109" si="73">CV91+CW91+CX91+CY91</f>
        <v>0</v>
      </c>
      <c r="CV91" s="155"/>
      <c r="CW91" s="155"/>
      <c r="CX91" s="155"/>
      <c r="CY91" s="155"/>
      <c r="CZ91" s="162">
        <f t="shared" ref="CZ91:CZ108" si="74">DA91+DB91+DC91+DD91</f>
        <v>0</v>
      </c>
      <c r="DA91" s="153"/>
      <c r="DB91" s="153"/>
      <c r="DC91" s="153"/>
      <c r="DD91" s="153"/>
      <c r="DE91" s="162"/>
      <c r="DF91" s="153"/>
      <c r="DG91" s="153"/>
      <c r="DH91" s="153"/>
      <c r="DI91" s="162"/>
      <c r="DJ91" s="161">
        <f t="shared" ref="DJ91:DJ140" si="75">DK91+DL91+DM91+DN91</f>
        <v>0</v>
      </c>
      <c r="DK91" s="155"/>
      <c r="DL91" s="155"/>
      <c r="DM91" s="155"/>
      <c r="DN91" s="155"/>
      <c r="DO91" s="162">
        <f t="shared" ref="DO91:DO108" si="76">DP91+DQ91+DR91+DS91</f>
        <v>0</v>
      </c>
      <c r="DP91" s="153"/>
      <c r="DQ91" s="153"/>
      <c r="DR91" s="153"/>
      <c r="DS91" s="153"/>
    </row>
    <row r="92" spans="1:123" ht="70.5" customHeight="1">
      <c r="A92" s="113" t="s">
        <v>145</v>
      </c>
      <c r="B92" s="14">
        <v>6700</v>
      </c>
      <c r="C92" s="92" t="s">
        <v>387</v>
      </c>
      <c r="D92" s="93" t="s">
        <v>387</v>
      </c>
      <c r="E92" s="93" t="s">
        <v>387</v>
      </c>
      <c r="F92" s="93" t="s">
        <v>387</v>
      </c>
      <c r="G92" s="93" t="s">
        <v>387</v>
      </c>
      <c r="H92" s="93" t="s">
        <v>387</v>
      </c>
      <c r="I92" s="93" t="s">
        <v>387</v>
      </c>
      <c r="J92" s="93" t="s">
        <v>387</v>
      </c>
      <c r="K92" s="93" t="s">
        <v>387</v>
      </c>
      <c r="L92" s="93" t="s">
        <v>387</v>
      </c>
      <c r="M92" s="93" t="s">
        <v>387</v>
      </c>
      <c r="N92" s="93" t="s">
        <v>387</v>
      </c>
      <c r="O92" s="93" t="s">
        <v>387</v>
      </c>
      <c r="P92" s="93" t="s">
        <v>387</v>
      </c>
      <c r="Q92" s="94" t="s">
        <v>387</v>
      </c>
      <c r="R92" s="94" t="s">
        <v>387</v>
      </c>
      <c r="S92" s="94" t="s">
        <v>387</v>
      </c>
      <c r="T92" s="94" t="s">
        <v>387</v>
      </c>
      <c r="U92" s="94" t="s">
        <v>387</v>
      </c>
      <c r="V92" s="94" t="s">
        <v>387</v>
      </c>
      <c r="W92" s="94" t="s">
        <v>387</v>
      </c>
      <c r="X92" s="93" t="s">
        <v>387</v>
      </c>
      <c r="Y92" s="93" t="s">
        <v>387</v>
      </c>
      <c r="Z92" s="93" t="s">
        <v>387</v>
      </c>
      <c r="AA92" s="93" t="s">
        <v>387</v>
      </c>
      <c r="AB92" s="93" t="s">
        <v>387</v>
      </c>
      <c r="AC92" s="8" t="s">
        <v>387</v>
      </c>
      <c r="AD92" s="8" t="s">
        <v>387</v>
      </c>
      <c r="AE92" s="8"/>
      <c r="AF92" s="8"/>
      <c r="AG92" s="162">
        <f t="shared" si="41"/>
        <v>0</v>
      </c>
      <c r="AH92" s="162"/>
      <c r="AI92" s="153"/>
      <c r="AJ92" s="153"/>
      <c r="AK92" s="153"/>
      <c r="AL92" s="153"/>
      <c r="AM92" s="153"/>
      <c r="AN92" s="153"/>
      <c r="AO92" s="153"/>
      <c r="AP92" s="162"/>
      <c r="AQ92" s="161">
        <f t="shared" si="42"/>
        <v>0</v>
      </c>
      <c r="AR92" s="155"/>
      <c r="AS92" s="155"/>
      <c r="AT92" s="155"/>
      <c r="AU92" s="155"/>
      <c r="AV92" s="162">
        <f t="shared" si="43"/>
        <v>0</v>
      </c>
      <c r="AW92" s="153"/>
      <c r="AX92" s="153"/>
      <c r="AY92" s="153"/>
      <c r="AZ92" s="153"/>
      <c r="BA92" s="161">
        <f t="shared" si="44"/>
        <v>0</v>
      </c>
      <c r="BB92" s="155"/>
      <c r="BC92" s="155"/>
      <c r="BD92" s="155"/>
      <c r="BE92" s="155"/>
      <c r="BF92" s="161">
        <f t="shared" si="63"/>
        <v>0</v>
      </c>
      <c r="BG92" s="155"/>
      <c r="BH92" s="155"/>
      <c r="BI92" s="155"/>
      <c r="BJ92" s="155"/>
      <c r="BK92" s="123"/>
      <c r="BL92" s="162">
        <f t="shared" si="72"/>
        <v>0</v>
      </c>
      <c r="BM92" s="162"/>
      <c r="BN92" s="153"/>
      <c r="BO92" s="153"/>
      <c r="BP92" s="153"/>
      <c r="BQ92" s="153"/>
      <c r="BR92" s="153"/>
      <c r="BS92" s="153"/>
      <c r="BT92" s="153"/>
      <c r="BU92" s="162"/>
      <c r="BV92" s="161">
        <f t="shared" si="64"/>
        <v>0</v>
      </c>
      <c r="BW92" s="155"/>
      <c r="BX92" s="155"/>
      <c r="BY92" s="155"/>
      <c r="BZ92" s="155"/>
      <c r="CA92" s="162">
        <f t="shared" si="67"/>
        <v>0</v>
      </c>
      <c r="CB92" s="153"/>
      <c r="CC92" s="153"/>
      <c r="CD92" s="153"/>
      <c r="CE92" s="153"/>
      <c r="CF92" s="161">
        <f t="shared" si="68"/>
        <v>0</v>
      </c>
      <c r="CG92" s="155"/>
      <c r="CH92" s="155"/>
      <c r="CI92" s="155"/>
      <c r="CJ92" s="155"/>
      <c r="CK92" s="161">
        <f t="shared" si="69"/>
        <v>0</v>
      </c>
      <c r="CL92" s="155"/>
      <c r="CM92" s="155"/>
      <c r="CN92" s="155"/>
      <c r="CO92" s="155"/>
      <c r="CP92" s="162"/>
      <c r="CQ92" s="153"/>
      <c r="CR92" s="153"/>
      <c r="CS92" s="153"/>
      <c r="CT92" s="162"/>
      <c r="CU92" s="161">
        <f t="shared" si="73"/>
        <v>0</v>
      </c>
      <c r="CV92" s="155"/>
      <c r="CW92" s="155"/>
      <c r="CX92" s="155"/>
      <c r="CY92" s="155"/>
      <c r="CZ92" s="162">
        <f t="shared" si="74"/>
        <v>0</v>
      </c>
      <c r="DA92" s="153"/>
      <c r="DB92" s="153"/>
      <c r="DC92" s="153"/>
      <c r="DD92" s="153"/>
      <c r="DE92" s="162"/>
      <c r="DF92" s="153"/>
      <c r="DG92" s="153"/>
      <c r="DH92" s="153"/>
      <c r="DI92" s="162"/>
      <c r="DJ92" s="161">
        <f t="shared" si="75"/>
        <v>0</v>
      </c>
      <c r="DK92" s="155"/>
      <c r="DL92" s="155"/>
      <c r="DM92" s="155"/>
      <c r="DN92" s="155"/>
      <c r="DO92" s="162">
        <f t="shared" si="76"/>
        <v>0</v>
      </c>
      <c r="DP92" s="153"/>
      <c r="DQ92" s="153"/>
      <c r="DR92" s="153"/>
      <c r="DS92" s="153"/>
    </row>
    <row r="93" spans="1:123" ht="0.75" hidden="1" customHeight="1">
      <c r="A93" s="114" t="s">
        <v>92</v>
      </c>
      <c r="B93" s="15"/>
      <c r="C93" s="78"/>
      <c r="D93" s="78"/>
      <c r="E93" s="78"/>
      <c r="F93" s="1245"/>
      <c r="G93" s="78"/>
      <c r="H93" s="78"/>
      <c r="I93" s="78"/>
      <c r="J93" s="78"/>
      <c r="K93" s="78"/>
      <c r="L93" s="78"/>
      <c r="M93" s="78"/>
      <c r="N93" s="78"/>
      <c r="O93" s="78"/>
      <c r="P93" s="78"/>
      <c r="Q93" s="78"/>
      <c r="R93" s="78"/>
      <c r="S93" s="78"/>
      <c r="T93" s="78"/>
      <c r="U93" s="78"/>
      <c r="V93" s="78"/>
      <c r="W93" s="78"/>
      <c r="X93" s="78"/>
      <c r="Y93" s="78"/>
      <c r="Z93" s="78"/>
      <c r="AA93" s="78"/>
      <c r="AB93" s="78"/>
      <c r="AC93" s="16"/>
      <c r="AD93" s="16"/>
      <c r="AE93" s="16"/>
      <c r="AF93" s="16"/>
      <c r="AG93" s="162">
        <f t="shared" si="41"/>
        <v>0</v>
      </c>
      <c r="AH93" s="165"/>
      <c r="AI93" s="160"/>
      <c r="AJ93" s="160"/>
      <c r="AK93" s="160"/>
      <c r="AL93" s="160"/>
      <c r="AM93" s="160"/>
      <c r="AN93" s="160"/>
      <c r="AO93" s="160"/>
      <c r="AP93" s="165"/>
      <c r="AQ93" s="161">
        <f t="shared" si="42"/>
        <v>0</v>
      </c>
      <c r="AR93" s="159"/>
      <c r="AS93" s="159"/>
      <c r="AT93" s="159"/>
      <c r="AU93" s="159"/>
      <c r="AV93" s="162">
        <f t="shared" si="43"/>
        <v>0</v>
      </c>
      <c r="AW93" s="160"/>
      <c r="AX93" s="160"/>
      <c r="AY93" s="160"/>
      <c r="AZ93" s="160"/>
      <c r="BA93" s="161">
        <f t="shared" si="44"/>
        <v>0</v>
      </c>
      <c r="BB93" s="159"/>
      <c r="BC93" s="159"/>
      <c r="BD93" s="159"/>
      <c r="BE93" s="159"/>
      <c r="BF93" s="161">
        <f t="shared" si="63"/>
        <v>0</v>
      </c>
      <c r="BG93" s="159"/>
      <c r="BH93" s="159"/>
      <c r="BI93" s="159"/>
      <c r="BJ93" s="159"/>
      <c r="BK93" s="159"/>
      <c r="BL93" s="162">
        <f t="shared" si="72"/>
        <v>0</v>
      </c>
      <c r="BM93" s="165"/>
      <c r="BN93" s="160"/>
      <c r="BO93" s="160"/>
      <c r="BP93" s="160"/>
      <c r="BQ93" s="160"/>
      <c r="BR93" s="160"/>
      <c r="BS93" s="160"/>
      <c r="BT93" s="160"/>
      <c r="BU93" s="165"/>
      <c r="BV93" s="161">
        <f t="shared" si="64"/>
        <v>0</v>
      </c>
      <c r="BW93" s="159"/>
      <c r="BX93" s="159"/>
      <c r="BY93" s="159"/>
      <c r="BZ93" s="159"/>
      <c r="CA93" s="162">
        <f t="shared" si="67"/>
        <v>0</v>
      </c>
      <c r="CB93" s="160"/>
      <c r="CC93" s="160"/>
      <c r="CD93" s="160"/>
      <c r="CE93" s="160"/>
      <c r="CF93" s="161">
        <f t="shared" si="68"/>
        <v>0</v>
      </c>
      <c r="CG93" s="159"/>
      <c r="CH93" s="159"/>
      <c r="CI93" s="159"/>
      <c r="CJ93" s="159"/>
      <c r="CK93" s="161">
        <f t="shared" si="69"/>
        <v>0</v>
      </c>
      <c r="CL93" s="159"/>
      <c r="CM93" s="159"/>
      <c r="CN93" s="159"/>
      <c r="CO93" s="159"/>
      <c r="CP93" s="165"/>
      <c r="CQ93" s="160"/>
      <c r="CR93" s="160"/>
      <c r="CS93" s="160"/>
      <c r="CT93" s="165"/>
      <c r="CU93" s="161">
        <f t="shared" si="73"/>
        <v>0</v>
      </c>
      <c r="CV93" s="159"/>
      <c r="CW93" s="159"/>
      <c r="CX93" s="159"/>
      <c r="CY93" s="159"/>
      <c r="CZ93" s="162">
        <f t="shared" si="74"/>
        <v>0</v>
      </c>
      <c r="DA93" s="160"/>
      <c r="DB93" s="160"/>
      <c r="DC93" s="160"/>
      <c r="DD93" s="160"/>
      <c r="DE93" s="165"/>
      <c r="DF93" s="160"/>
      <c r="DG93" s="160"/>
      <c r="DH93" s="160"/>
      <c r="DI93" s="165"/>
      <c r="DJ93" s="161">
        <f t="shared" si="75"/>
        <v>0</v>
      </c>
      <c r="DK93" s="159"/>
      <c r="DL93" s="159"/>
      <c r="DM93" s="159"/>
      <c r="DN93" s="159"/>
      <c r="DO93" s="162">
        <f t="shared" si="76"/>
        <v>0</v>
      </c>
      <c r="DP93" s="160"/>
      <c r="DQ93" s="160"/>
      <c r="DR93" s="160"/>
      <c r="DS93" s="160"/>
    </row>
    <row r="94" spans="1:123" hidden="1">
      <c r="A94" s="115" t="s">
        <v>93</v>
      </c>
      <c r="B94" s="17"/>
      <c r="C94" s="59"/>
      <c r="D94" s="59"/>
      <c r="E94" s="59"/>
      <c r="F94" s="1246"/>
      <c r="G94" s="59"/>
      <c r="H94" s="59"/>
      <c r="I94" s="59"/>
      <c r="J94" s="59"/>
      <c r="K94" s="59"/>
      <c r="L94" s="59"/>
      <c r="M94" s="59"/>
      <c r="N94" s="59"/>
      <c r="O94" s="59"/>
      <c r="P94" s="59"/>
      <c r="Q94" s="59"/>
      <c r="R94" s="59"/>
      <c r="S94" s="59"/>
      <c r="T94" s="59"/>
      <c r="U94" s="59"/>
      <c r="V94" s="59"/>
      <c r="W94" s="59"/>
      <c r="X94" s="59"/>
      <c r="Y94" s="59"/>
      <c r="Z94" s="59"/>
      <c r="AA94" s="59"/>
      <c r="AB94" s="59"/>
      <c r="AC94" s="18"/>
      <c r="AD94" s="18"/>
      <c r="AE94" s="18"/>
      <c r="AF94" s="18"/>
      <c r="AG94" s="162">
        <f t="shared" si="41"/>
        <v>0</v>
      </c>
      <c r="AH94" s="162"/>
      <c r="AI94" s="162"/>
      <c r="AJ94" s="162"/>
      <c r="AK94" s="162"/>
      <c r="AL94" s="162"/>
      <c r="AM94" s="162"/>
      <c r="AN94" s="162"/>
      <c r="AO94" s="162"/>
      <c r="AP94" s="162"/>
      <c r="AQ94" s="161">
        <f t="shared" si="42"/>
        <v>0</v>
      </c>
      <c r="AR94" s="161"/>
      <c r="AS94" s="161"/>
      <c r="AT94" s="161"/>
      <c r="AU94" s="161"/>
      <c r="AV94" s="162">
        <f t="shared" si="43"/>
        <v>0</v>
      </c>
      <c r="AW94" s="162"/>
      <c r="AX94" s="162"/>
      <c r="AY94" s="162"/>
      <c r="AZ94" s="162"/>
      <c r="BA94" s="161">
        <f t="shared" si="44"/>
        <v>0</v>
      </c>
      <c r="BB94" s="161"/>
      <c r="BC94" s="161"/>
      <c r="BD94" s="161"/>
      <c r="BE94" s="161"/>
      <c r="BF94" s="161">
        <f t="shared" si="63"/>
        <v>0</v>
      </c>
      <c r="BG94" s="161"/>
      <c r="BH94" s="161"/>
      <c r="BI94" s="161"/>
      <c r="BJ94" s="161"/>
      <c r="BK94" s="161"/>
      <c r="BL94" s="162">
        <f t="shared" si="72"/>
        <v>0</v>
      </c>
      <c r="BM94" s="162"/>
      <c r="BN94" s="162"/>
      <c r="BO94" s="162"/>
      <c r="BP94" s="162"/>
      <c r="BQ94" s="162"/>
      <c r="BR94" s="162"/>
      <c r="BS94" s="162"/>
      <c r="BT94" s="162"/>
      <c r="BU94" s="162"/>
      <c r="BV94" s="161">
        <f t="shared" si="64"/>
        <v>0</v>
      </c>
      <c r="BW94" s="161"/>
      <c r="BX94" s="161"/>
      <c r="BY94" s="161"/>
      <c r="BZ94" s="161"/>
      <c r="CA94" s="162">
        <f t="shared" si="67"/>
        <v>0</v>
      </c>
      <c r="CB94" s="162"/>
      <c r="CC94" s="162"/>
      <c r="CD94" s="162"/>
      <c r="CE94" s="162"/>
      <c r="CF94" s="161">
        <f t="shared" si="68"/>
        <v>0</v>
      </c>
      <c r="CG94" s="161"/>
      <c r="CH94" s="161"/>
      <c r="CI94" s="161"/>
      <c r="CJ94" s="161"/>
      <c r="CK94" s="161">
        <f t="shared" si="69"/>
        <v>0</v>
      </c>
      <c r="CL94" s="161"/>
      <c r="CM94" s="161"/>
      <c r="CN94" s="161"/>
      <c r="CO94" s="161"/>
      <c r="CP94" s="162"/>
      <c r="CQ94" s="162"/>
      <c r="CR94" s="162"/>
      <c r="CS94" s="162"/>
      <c r="CT94" s="162"/>
      <c r="CU94" s="161">
        <f t="shared" si="73"/>
        <v>0</v>
      </c>
      <c r="CV94" s="161"/>
      <c r="CW94" s="161"/>
      <c r="CX94" s="161"/>
      <c r="CY94" s="161"/>
      <c r="CZ94" s="162">
        <f t="shared" si="74"/>
        <v>0</v>
      </c>
      <c r="DA94" s="162"/>
      <c r="DB94" s="162"/>
      <c r="DC94" s="162"/>
      <c r="DD94" s="162"/>
      <c r="DE94" s="162"/>
      <c r="DF94" s="162"/>
      <c r="DG94" s="162"/>
      <c r="DH94" s="162"/>
      <c r="DI94" s="162"/>
      <c r="DJ94" s="161">
        <f t="shared" si="75"/>
        <v>0</v>
      </c>
      <c r="DK94" s="161"/>
      <c r="DL94" s="161"/>
      <c r="DM94" s="161"/>
      <c r="DN94" s="161"/>
      <c r="DO94" s="162">
        <f t="shared" si="76"/>
        <v>0</v>
      </c>
      <c r="DP94" s="162"/>
      <c r="DQ94" s="162"/>
      <c r="DR94" s="162"/>
      <c r="DS94" s="162"/>
    </row>
    <row r="95" spans="1:123" hidden="1">
      <c r="A95" s="113" t="s">
        <v>93</v>
      </c>
      <c r="B95" s="14"/>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12"/>
      <c r="AD95" s="12"/>
      <c r="AE95" s="12"/>
      <c r="AF95" s="12"/>
      <c r="AG95" s="162">
        <f t="shared" si="41"/>
        <v>0</v>
      </c>
      <c r="AH95" s="162"/>
      <c r="AI95" s="153"/>
      <c r="AJ95" s="153"/>
      <c r="AK95" s="153"/>
      <c r="AL95" s="153"/>
      <c r="AM95" s="153"/>
      <c r="AN95" s="153"/>
      <c r="AO95" s="153"/>
      <c r="AP95" s="162"/>
      <c r="AQ95" s="161">
        <f t="shared" si="42"/>
        <v>0</v>
      </c>
      <c r="AR95" s="155"/>
      <c r="AS95" s="155"/>
      <c r="AT95" s="155"/>
      <c r="AU95" s="155"/>
      <c r="AV95" s="162">
        <f t="shared" si="43"/>
        <v>0</v>
      </c>
      <c r="AW95" s="153"/>
      <c r="AX95" s="153"/>
      <c r="AY95" s="153"/>
      <c r="AZ95" s="153"/>
      <c r="BA95" s="161">
        <f t="shared" si="44"/>
        <v>0</v>
      </c>
      <c r="BB95" s="155"/>
      <c r="BC95" s="155"/>
      <c r="BD95" s="155"/>
      <c r="BE95" s="155"/>
      <c r="BF95" s="161">
        <f t="shared" si="63"/>
        <v>0</v>
      </c>
      <c r="BG95" s="155"/>
      <c r="BH95" s="155"/>
      <c r="BI95" s="155"/>
      <c r="BJ95" s="155"/>
      <c r="BK95" s="155"/>
      <c r="BL95" s="162">
        <f t="shared" si="72"/>
        <v>0</v>
      </c>
      <c r="BM95" s="162"/>
      <c r="BN95" s="153"/>
      <c r="BO95" s="153"/>
      <c r="BP95" s="153"/>
      <c r="BQ95" s="153"/>
      <c r="BR95" s="153"/>
      <c r="BS95" s="153"/>
      <c r="BT95" s="153"/>
      <c r="BU95" s="162"/>
      <c r="BV95" s="161">
        <f t="shared" si="64"/>
        <v>0</v>
      </c>
      <c r="BW95" s="155"/>
      <c r="BX95" s="155"/>
      <c r="BY95" s="155"/>
      <c r="BZ95" s="155"/>
      <c r="CA95" s="162">
        <f t="shared" si="67"/>
        <v>0</v>
      </c>
      <c r="CB95" s="153"/>
      <c r="CC95" s="153"/>
      <c r="CD95" s="153"/>
      <c r="CE95" s="153"/>
      <c r="CF95" s="161">
        <f t="shared" si="68"/>
        <v>0</v>
      </c>
      <c r="CG95" s="155"/>
      <c r="CH95" s="155"/>
      <c r="CI95" s="155"/>
      <c r="CJ95" s="155"/>
      <c r="CK95" s="161">
        <f t="shared" si="69"/>
        <v>0</v>
      </c>
      <c r="CL95" s="155"/>
      <c r="CM95" s="155"/>
      <c r="CN95" s="155"/>
      <c r="CO95" s="155"/>
      <c r="CP95" s="162"/>
      <c r="CQ95" s="153"/>
      <c r="CR95" s="153"/>
      <c r="CS95" s="153"/>
      <c r="CT95" s="162"/>
      <c r="CU95" s="161">
        <f t="shared" si="73"/>
        <v>0</v>
      </c>
      <c r="CV95" s="155"/>
      <c r="CW95" s="155"/>
      <c r="CX95" s="155"/>
      <c r="CY95" s="155"/>
      <c r="CZ95" s="162">
        <f t="shared" si="74"/>
        <v>0</v>
      </c>
      <c r="DA95" s="153"/>
      <c r="DB95" s="153"/>
      <c r="DC95" s="153"/>
      <c r="DD95" s="153"/>
      <c r="DE95" s="162"/>
      <c r="DF95" s="153"/>
      <c r="DG95" s="153"/>
      <c r="DH95" s="153"/>
      <c r="DI95" s="162"/>
      <c r="DJ95" s="161">
        <f t="shared" si="75"/>
        <v>0</v>
      </c>
      <c r="DK95" s="155"/>
      <c r="DL95" s="155"/>
      <c r="DM95" s="155"/>
      <c r="DN95" s="155"/>
      <c r="DO95" s="162">
        <f t="shared" si="76"/>
        <v>0</v>
      </c>
      <c r="DP95" s="153"/>
      <c r="DQ95" s="153"/>
      <c r="DR95" s="153"/>
      <c r="DS95" s="153"/>
    </row>
    <row r="96" spans="1:123" s="40" customFormat="1" ht="138" customHeight="1">
      <c r="A96" s="632" t="s">
        <v>471</v>
      </c>
      <c r="B96" s="37">
        <v>6800</v>
      </c>
      <c r="C96" s="76" t="s">
        <v>387</v>
      </c>
      <c r="D96" s="76" t="s">
        <v>387</v>
      </c>
      <c r="E96" s="76" t="s">
        <v>387</v>
      </c>
      <c r="F96" s="76" t="s">
        <v>387</v>
      </c>
      <c r="G96" s="76" t="s">
        <v>387</v>
      </c>
      <c r="H96" s="76" t="s">
        <v>387</v>
      </c>
      <c r="I96" s="76" t="s">
        <v>387</v>
      </c>
      <c r="J96" s="76" t="s">
        <v>387</v>
      </c>
      <c r="K96" s="76" t="s">
        <v>387</v>
      </c>
      <c r="L96" s="76" t="s">
        <v>387</v>
      </c>
      <c r="M96" s="76" t="s">
        <v>387</v>
      </c>
      <c r="N96" s="76" t="s">
        <v>387</v>
      </c>
      <c r="O96" s="76" t="s">
        <v>387</v>
      </c>
      <c r="P96" s="76" t="s">
        <v>387</v>
      </c>
      <c r="Q96" s="77" t="s">
        <v>387</v>
      </c>
      <c r="R96" s="77" t="s">
        <v>387</v>
      </c>
      <c r="S96" s="77" t="s">
        <v>387</v>
      </c>
      <c r="T96" s="77" t="s">
        <v>387</v>
      </c>
      <c r="U96" s="77" t="s">
        <v>387</v>
      </c>
      <c r="V96" s="77" t="s">
        <v>387</v>
      </c>
      <c r="W96" s="77" t="s">
        <v>387</v>
      </c>
      <c r="X96" s="76" t="s">
        <v>387</v>
      </c>
      <c r="Y96" s="76" t="s">
        <v>387</v>
      </c>
      <c r="Z96" s="76" t="s">
        <v>387</v>
      </c>
      <c r="AA96" s="76" t="s">
        <v>387</v>
      </c>
      <c r="AB96" s="76" t="s">
        <v>387</v>
      </c>
      <c r="AC96" s="38" t="s">
        <v>387</v>
      </c>
      <c r="AD96" s="38" t="s">
        <v>387</v>
      </c>
      <c r="AE96" s="38"/>
      <c r="AF96" s="38"/>
      <c r="AG96" s="168">
        <f t="shared" si="41"/>
        <v>1344.4</v>
      </c>
      <c r="AH96" s="168">
        <f t="shared" si="41"/>
        <v>1274.1999999999998</v>
      </c>
      <c r="AI96" s="157">
        <f>AI99+AI105+AI107+AI110</f>
        <v>0</v>
      </c>
      <c r="AJ96" s="157"/>
      <c r="AK96" s="157">
        <f>AK99+AK105+AK107+AK110</f>
        <v>0</v>
      </c>
      <c r="AL96" s="157"/>
      <c r="AM96" s="157">
        <f>AM99+AM105+AM107+AM110</f>
        <v>0</v>
      </c>
      <c r="AN96" s="157"/>
      <c r="AO96" s="157">
        <f>AO99+AO109+AO110</f>
        <v>1344.4</v>
      </c>
      <c r="AP96" s="157">
        <f>AP99+AP109+AP110</f>
        <v>1274.1999999999998</v>
      </c>
      <c r="AQ96" s="167">
        <f t="shared" si="42"/>
        <v>1327.2999999999997</v>
      </c>
      <c r="AR96" s="156">
        <f>AR99+AR105+AR107+AR110</f>
        <v>0</v>
      </c>
      <c r="AS96" s="156">
        <f>AS99+AS105+AS107+AS110</f>
        <v>0</v>
      </c>
      <c r="AT96" s="156">
        <f>AT99+AT105+AT107+AT110</f>
        <v>0</v>
      </c>
      <c r="AU96" s="156">
        <f>AU99+AU109+AU110</f>
        <v>1327.2999999999997</v>
      </c>
      <c r="AV96" s="168">
        <f t="shared" si="43"/>
        <v>1090.5999999999999</v>
      </c>
      <c r="AW96" s="157">
        <f>AW99+AW105+AW107+AW110</f>
        <v>0</v>
      </c>
      <c r="AX96" s="157">
        <f>AX99+AX105+AX107+AX110</f>
        <v>0</v>
      </c>
      <c r="AY96" s="157">
        <f>AY99+AY105+AY107+AY110</f>
        <v>0</v>
      </c>
      <c r="AZ96" s="157">
        <f>AZ99+AZ109+AZ110</f>
        <v>1090.5999999999999</v>
      </c>
      <c r="BA96" s="167">
        <f t="shared" si="44"/>
        <v>1090.5999999999999</v>
      </c>
      <c r="BB96" s="156">
        <f>BB99+BB105+BB107+BB110</f>
        <v>0</v>
      </c>
      <c r="BC96" s="156">
        <f>BC99+BC105+BC107+BC110</f>
        <v>0</v>
      </c>
      <c r="BD96" s="156">
        <f>BD99+BD105+BD107+BD110</f>
        <v>0</v>
      </c>
      <c r="BE96" s="156">
        <f>BE99+BE109+BE110</f>
        <v>1090.5999999999999</v>
      </c>
      <c r="BF96" s="167">
        <f t="shared" si="63"/>
        <v>1090.5999999999999</v>
      </c>
      <c r="BG96" s="156">
        <f>BG99+BG105+BG107+BG110</f>
        <v>0</v>
      </c>
      <c r="BH96" s="156">
        <f>BH99+BH105+BH107+BH110</f>
        <v>0</v>
      </c>
      <c r="BI96" s="156">
        <f>BI99+BI105+BI107+BI110</f>
        <v>0</v>
      </c>
      <c r="BJ96" s="156">
        <f>BJ99+BJ109+BJ110</f>
        <v>1090.5999999999999</v>
      </c>
      <c r="BK96" s="156"/>
      <c r="BL96" s="168">
        <f t="shared" si="72"/>
        <v>1298.4000000000001</v>
      </c>
      <c r="BM96" s="168">
        <f>BO96+BQ96+BS96+BU96</f>
        <v>1239.1999999999998</v>
      </c>
      <c r="BN96" s="157">
        <f>BN99+BN105+BN107+BN110</f>
        <v>0</v>
      </c>
      <c r="BO96" s="157"/>
      <c r="BP96" s="157">
        <f>BP99+BP105+BP107+BP110</f>
        <v>0</v>
      </c>
      <c r="BQ96" s="157"/>
      <c r="BR96" s="157">
        <f>BR99+BR105+BR107+BR110</f>
        <v>0</v>
      </c>
      <c r="BS96" s="157"/>
      <c r="BT96" s="157">
        <f>BT99+BT109+BT110</f>
        <v>1298.4000000000001</v>
      </c>
      <c r="BU96" s="157">
        <f>BU99+BU109+BU110</f>
        <v>1239.1999999999998</v>
      </c>
      <c r="BV96" s="167">
        <f t="shared" si="64"/>
        <v>1327.2999999999997</v>
      </c>
      <c r="BW96" s="156">
        <f>BW99+BW105+BW107+BW110</f>
        <v>0</v>
      </c>
      <c r="BX96" s="156">
        <f>BX99+BX105+BX107+BX110</f>
        <v>0</v>
      </c>
      <c r="BY96" s="156">
        <f>BY99+BY105+BY107+BY110</f>
        <v>0</v>
      </c>
      <c r="BZ96" s="156">
        <f>BZ99+BZ109+BZ110</f>
        <v>1327.2999999999997</v>
      </c>
      <c r="CA96" s="168">
        <f t="shared" si="67"/>
        <v>1090.5999999999999</v>
      </c>
      <c r="CB96" s="157">
        <f>CB99+CB105+CB107+CB110</f>
        <v>0</v>
      </c>
      <c r="CC96" s="157">
        <f>CC99+CC105+CC107+CC110</f>
        <v>0</v>
      </c>
      <c r="CD96" s="157">
        <f>CD99+CD105+CD107+CD110</f>
        <v>0</v>
      </c>
      <c r="CE96" s="157">
        <f>CE99+CE109+CE110</f>
        <v>1090.5999999999999</v>
      </c>
      <c r="CF96" s="167">
        <f t="shared" si="68"/>
        <v>1090.5999999999999</v>
      </c>
      <c r="CG96" s="156">
        <f>CG99+CG105+CG107+CG110</f>
        <v>0</v>
      </c>
      <c r="CH96" s="156">
        <f>CH99+CH105+CH107+CH110</f>
        <v>0</v>
      </c>
      <c r="CI96" s="156">
        <f>CI99+CI105+CI107+CI110</f>
        <v>0</v>
      </c>
      <c r="CJ96" s="156">
        <f>CJ99+CJ109+CJ110</f>
        <v>1090.5999999999999</v>
      </c>
      <c r="CK96" s="167">
        <f t="shared" si="69"/>
        <v>1090.5999999999999</v>
      </c>
      <c r="CL96" s="156">
        <f>CL99+CL105+CL107+CL110</f>
        <v>0</v>
      </c>
      <c r="CM96" s="156">
        <f>CM99+CM105+CM107+CM110</f>
        <v>0</v>
      </c>
      <c r="CN96" s="156">
        <f>CN99+CN105+CN107+CN110</f>
        <v>0</v>
      </c>
      <c r="CO96" s="156">
        <f>CO99+CO109+CO110</f>
        <v>1090.5999999999999</v>
      </c>
      <c r="CP96" s="168">
        <f>CQ96+CR96+CS96+CT96</f>
        <v>1274.1999999999998</v>
      </c>
      <c r="CQ96" s="157"/>
      <c r="CR96" s="157"/>
      <c r="CS96" s="157"/>
      <c r="CT96" s="157">
        <f>CT99+CT109+CT110</f>
        <v>1274.1999999999998</v>
      </c>
      <c r="CU96" s="167">
        <f t="shared" si="73"/>
        <v>1327.2999999999997</v>
      </c>
      <c r="CV96" s="156">
        <f>CV99+CV105+CV107+CV110</f>
        <v>0</v>
      </c>
      <c r="CW96" s="156">
        <f>CW99+CW105+CW107+CW110</f>
        <v>0</v>
      </c>
      <c r="CX96" s="156">
        <f>CX99+CX105+CX107+CX110</f>
        <v>0</v>
      </c>
      <c r="CY96" s="156">
        <f>CY99+CY109+CY110</f>
        <v>1327.2999999999997</v>
      </c>
      <c r="CZ96" s="168">
        <f t="shared" si="74"/>
        <v>1090.5999999999999</v>
      </c>
      <c r="DA96" s="157">
        <f>DA99+DA105+DA107+DA110</f>
        <v>0</v>
      </c>
      <c r="DB96" s="157">
        <f>DB99+DB105+DB107+DB110</f>
        <v>0</v>
      </c>
      <c r="DC96" s="157">
        <f>DC99+DC105+DC107+DC110</f>
        <v>0</v>
      </c>
      <c r="DD96" s="157">
        <f>DD99+DD109+DD110</f>
        <v>1090.5999999999999</v>
      </c>
      <c r="DE96" s="168">
        <f>DF96+DG96+DH96+DI96</f>
        <v>1239.1999999999998</v>
      </c>
      <c r="DF96" s="157"/>
      <c r="DG96" s="157"/>
      <c r="DH96" s="157"/>
      <c r="DI96" s="157">
        <f>DI99+DI109+DI110</f>
        <v>1239.1999999999998</v>
      </c>
      <c r="DJ96" s="167">
        <f t="shared" si="75"/>
        <v>1327.2999999999997</v>
      </c>
      <c r="DK96" s="156">
        <f>DK99+DK105+DK107+DK110</f>
        <v>0</v>
      </c>
      <c r="DL96" s="156">
        <f>DL99+DL105+DL107+DL110</f>
        <v>0</v>
      </c>
      <c r="DM96" s="156">
        <f>DM99+DM105+DM107+DM110</f>
        <v>0</v>
      </c>
      <c r="DN96" s="156">
        <f>DN99+DN109+DN110</f>
        <v>1327.2999999999997</v>
      </c>
      <c r="DO96" s="168">
        <f t="shared" si="76"/>
        <v>1090.5999999999999</v>
      </c>
      <c r="DP96" s="157">
        <f>DP99+DP105+DP107+DP110</f>
        <v>0</v>
      </c>
      <c r="DQ96" s="157">
        <f>DQ99+DQ105+DQ107+DQ110</f>
        <v>0</v>
      </c>
      <c r="DR96" s="157">
        <f>DR99+DR105+DR107+DR110</f>
        <v>0</v>
      </c>
      <c r="DS96" s="157">
        <f>DS99+DS109+DS110</f>
        <v>1090.5999999999999</v>
      </c>
    </row>
    <row r="97" spans="1:123" hidden="1">
      <c r="A97" s="122" t="s">
        <v>92</v>
      </c>
      <c r="B97" s="30"/>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16"/>
      <c r="AD97" s="16"/>
      <c r="AE97" s="16"/>
      <c r="AF97" s="16"/>
      <c r="AG97" s="162">
        <f t="shared" si="41"/>
        <v>0</v>
      </c>
      <c r="AH97" s="165"/>
      <c r="AI97" s="160"/>
      <c r="AJ97" s="160"/>
      <c r="AK97" s="160"/>
      <c r="AL97" s="160"/>
      <c r="AM97" s="160"/>
      <c r="AN97" s="160"/>
      <c r="AO97" s="160"/>
      <c r="AP97" s="165"/>
      <c r="AQ97" s="161">
        <f t="shared" si="42"/>
        <v>0</v>
      </c>
      <c r="AR97" s="159"/>
      <c r="AS97" s="159"/>
      <c r="AT97" s="159"/>
      <c r="AU97" s="159"/>
      <c r="AV97" s="162">
        <f t="shared" si="43"/>
        <v>0</v>
      </c>
      <c r="AW97" s="160"/>
      <c r="AX97" s="160"/>
      <c r="AY97" s="160"/>
      <c r="AZ97" s="160"/>
      <c r="BA97" s="161">
        <f t="shared" si="44"/>
        <v>0</v>
      </c>
      <c r="BB97" s="159"/>
      <c r="BC97" s="159"/>
      <c r="BD97" s="159"/>
      <c r="BE97" s="159"/>
      <c r="BF97" s="161">
        <f t="shared" si="63"/>
        <v>0</v>
      </c>
      <c r="BG97" s="159"/>
      <c r="BH97" s="159"/>
      <c r="BI97" s="159"/>
      <c r="BJ97" s="159"/>
      <c r="BK97" s="159"/>
      <c r="BL97" s="162">
        <f t="shared" si="72"/>
        <v>0</v>
      </c>
      <c r="BM97" s="165"/>
      <c r="BN97" s="160"/>
      <c r="BO97" s="160"/>
      <c r="BP97" s="160"/>
      <c r="BQ97" s="160"/>
      <c r="BR97" s="160"/>
      <c r="BS97" s="160"/>
      <c r="BT97" s="160"/>
      <c r="BU97" s="165"/>
      <c r="BV97" s="161">
        <f t="shared" si="64"/>
        <v>0</v>
      </c>
      <c r="BW97" s="159"/>
      <c r="BX97" s="159"/>
      <c r="BY97" s="159"/>
      <c r="BZ97" s="159"/>
      <c r="CA97" s="162">
        <f t="shared" si="67"/>
        <v>0</v>
      </c>
      <c r="CB97" s="160"/>
      <c r="CC97" s="160"/>
      <c r="CD97" s="160"/>
      <c r="CE97" s="160"/>
      <c r="CF97" s="161">
        <f t="shared" si="68"/>
        <v>0</v>
      </c>
      <c r="CG97" s="159"/>
      <c r="CH97" s="159"/>
      <c r="CI97" s="159"/>
      <c r="CJ97" s="159"/>
      <c r="CK97" s="161">
        <f t="shared" si="69"/>
        <v>0</v>
      </c>
      <c r="CL97" s="159"/>
      <c r="CM97" s="159"/>
      <c r="CN97" s="159"/>
      <c r="CO97" s="159"/>
      <c r="CP97" s="165"/>
      <c r="CQ97" s="160"/>
      <c r="CR97" s="160"/>
      <c r="CS97" s="160"/>
      <c r="CT97" s="165"/>
      <c r="CU97" s="161">
        <f t="shared" si="73"/>
        <v>0</v>
      </c>
      <c r="CV97" s="159"/>
      <c r="CW97" s="159"/>
      <c r="CX97" s="159"/>
      <c r="CY97" s="159"/>
      <c r="CZ97" s="162">
        <f t="shared" si="74"/>
        <v>0</v>
      </c>
      <c r="DA97" s="160"/>
      <c r="DB97" s="160"/>
      <c r="DC97" s="160"/>
      <c r="DD97" s="160"/>
      <c r="DE97" s="165"/>
      <c r="DF97" s="160"/>
      <c r="DG97" s="160"/>
      <c r="DH97" s="160"/>
      <c r="DI97" s="165"/>
      <c r="DJ97" s="161">
        <f t="shared" si="75"/>
        <v>0</v>
      </c>
      <c r="DK97" s="159"/>
      <c r="DL97" s="159"/>
      <c r="DM97" s="159"/>
      <c r="DN97" s="159"/>
      <c r="DO97" s="162">
        <f t="shared" si="76"/>
        <v>0</v>
      </c>
      <c r="DP97" s="160"/>
      <c r="DQ97" s="160"/>
      <c r="DR97" s="160"/>
      <c r="DS97" s="160"/>
    </row>
    <row r="98" spans="1:123" hidden="1">
      <c r="A98" s="123"/>
      <c r="B98" s="31"/>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18"/>
      <c r="AD98" s="18"/>
      <c r="AE98" s="18"/>
      <c r="AF98" s="18"/>
      <c r="AG98" s="162">
        <f t="shared" si="41"/>
        <v>0</v>
      </c>
      <c r="AH98" s="162"/>
      <c r="AI98" s="162"/>
      <c r="AJ98" s="162"/>
      <c r="AK98" s="162"/>
      <c r="AL98" s="162"/>
      <c r="AM98" s="162"/>
      <c r="AN98" s="162"/>
      <c r="AO98" s="162"/>
      <c r="AP98" s="162"/>
      <c r="AQ98" s="161">
        <f t="shared" si="42"/>
        <v>0</v>
      </c>
      <c r="AR98" s="161"/>
      <c r="AS98" s="161"/>
      <c r="AT98" s="161"/>
      <c r="AU98" s="161"/>
      <c r="AV98" s="162">
        <f t="shared" si="43"/>
        <v>0</v>
      </c>
      <c r="AW98" s="162"/>
      <c r="AX98" s="162"/>
      <c r="AY98" s="162"/>
      <c r="AZ98" s="162"/>
      <c r="BA98" s="161">
        <f t="shared" si="44"/>
        <v>0</v>
      </c>
      <c r="BB98" s="161"/>
      <c r="BC98" s="161"/>
      <c r="BD98" s="161"/>
      <c r="BE98" s="161"/>
      <c r="BF98" s="161">
        <f t="shared" si="63"/>
        <v>0</v>
      </c>
      <c r="BG98" s="161"/>
      <c r="BH98" s="161"/>
      <c r="BI98" s="161"/>
      <c r="BJ98" s="161"/>
      <c r="BK98" s="161"/>
      <c r="BL98" s="162">
        <f t="shared" si="72"/>
        <v>0</v>
      </c>
      <c r="BM98" s="162"/>
      <c r="BN98" s="162"/>
      <c r="BO98" s="162"/>
      <c r="BP98" s="162"/>
      <c r="BQ98" s="162"/>
      <c r="BR98" s="162"/>
      <c r="BS98" s="162"/>
      <c r="BT98" s="162"/>
      <c r="BU98" s="162"/>
      <c r="BV98" s="161">
        <f t="shared" si="64"/>
        <v>0</v>
      </c>
      <c r="BW98" s="161"/>
      <c r="BX98" s="161"/>
      <c r="BY98" s="161"/>
      <c r="BZ98" s="161"/>
      <c r="CA98" s="162">
        <f t="shared" si="67"/>
        <v>0</v>
      </c>
      <c r="CB98" s="162"/>
      <c r="CC98" s="162"/>
      <c r="CD98" s="162"/>
      <c r="CE98" s="162"/>
      <c r="CF98" s="161">
        <f t="shared" si="68"/>
        <v>0</v>
      </c>
      <c r="CG98" s="161"/>
      <c r="CH98" s="161"/>
      <c r="CI98" s="161"/>
      <c r="CJ98" s="161"/>
      <c r="CK98" s="161">
        <f t="shared" si="69"/>
        <v>0</v>
      </c>
      <c r="CL98" s="161"/>
      <c r="CM98" s="161"/>
      <c r="CN98" s="161"/>
      <c r="CO98" s="161"/>
      <c r="CP98" s="162"/>
      <c r="CQ98" s="162"/>
      <c r="CR98" s="162"/>
      <c r="CS98" s="162"/>
      <c r="CT98" s="162"/>
      <c r="CU98" s="161">
        <f t="shared" si="73"/>
        <v>0</v>
      </c>
      <c r="CV98" s="161"/>
      <c r="CW98" s="161"/>
      <c r="CX98" s="161"/>
      <c r="CY98" s="161"/>
      <c r="CZ98" s="162">
        <f t="shared" si="74"/>
        <v>0</v>
      </c>
      <c r="DA98" s="162"/>
      <c r="DB98" s="162"/>
      <c r="DC98" s="162"/>
      <c r="DD98" s="162"/>
      <c r="DE98" s="162"/>
      <c r="DF98" s="162"/>
      <c r="DG98" s="162"/>
      <c r="DH98" s="162"/>
      <c r="DI98" s="162"/>
      <c r="DJ98" s="161">
        <f t="shared" si="75"/>
        <v>0</v>
      </c>
      <c r="DK98" s="161"/>
      <c r="DL98" s="161"/>
      <c r="DM98" s="161"/>
      <c r="DN98" s="161"/>
      <c r="DO98" s="162">
        <f t="shared" si="76"/>
        <v>0</v>
      </c>
      <c r="DP98" s="162"/>
      <c r="DQ98" s="162"/>
      <c r="DR98" s="162"/>
      <c r="DS98" s="162"/>
    </row>
    <row r="99" spans="1:123" ht="16.5" customHeight="1">
      <c r="A99" s="124"/>
      <c r="B99" s="32"/>
      <c r="C99" s="1095" t="s">
        <v>124</v>
      </c>
      <c r="D99" s="1180" t="s">
        <v>490</v>
      </c>
      <c r="E99" s="1244" t="s">
        <v>125</v>
      </c>
      <c r="F99" s="66"/>
      <c r="G99" s="66"/>
      <c r="H99" s="66"/>
      <c r="I99" s="66"/>
      <c r="J99" s="66"/>
      <c r="K99" s="66"/>
      <c r="L99" s="66"/>
      <c r="M99" s="1229" t="s">
        <v>455</v>
      </c>
      <c r="N99" s="60" t="s">
        <v>424</v>
      </c>
      <c r="O99" s="67" t="s">
        <v>74</v>
      </c>
      <c r="P99" s="66">
        <v>38</v>
      </c>
      <c r="Q99" s="66"/>
      <c r="R99" s="66"/>
      <c r="S99" s="66"/>
      <c r="T99" s="66"/>
      <c r="U99" s="66"/>
      <c r="V99" s="66"/>
      <c r="W99" s="1095" t="s">
        <v>45</v>
      </c>
      <c r="X99" s="1180" t="s">
        <v>495</v>
      </c>
      <c r="Y99" s="1180" t="s">
        <v>46</v>
      </c>
      <c r="Z99" s="1270" t="s">
        <v>54</v>
      </c>
      <c r="AA99" s="1270" t="s">
        <v>424</v>
      </c>
      <c r="AB99" s="1270" t="s">
        <v>55</v>
      </c>
      <c r="AC99" s="12"/>
      <c r="AD99" s="12" t="s">
        <v>160</v>
      </c>
      <c r="AE99" s="12"/>
      <c r="AF99" s="12"/>
      <c r="AG99" s="162">
        <f t="shared" si="41"/>
        <v>1049.9000000000001</v>
      </c>
      <c r="AH99" s="162">
        <f t="shared" si="41"/>
        <v>1005.4</v>
      </c>
      <c r="AI99" s="153"/>
      <c r="AJ99" s="153"/>
      <c r="AK99" s="153"/>
      <c r="AL99" s="153"/>
      <c r="AM99" s="153"/>
      <c r="AN99" s="153"/>
      <c r="AO99" s="153">
        <f>AO100+AO101+AO102+AO103</f>
        <v>1049.9000000000001</v>
      </c>
      <c r="AP99" s="153">
        <f>AP100+AP101+AP102+AP103</f>
        <v>1005.4</v>
      </c>
      <c r="AQ99" s="161">
        <f t="shared" si="42"/>
        <v>1026.3999999999999</v>
      </c>
      <c r="AR99" s="155"/>
      <c r="AS99" s="155"/>
      <c r="AT99" s="155"/>
      <c r="AU99" s="155">
        <f>AU100+AU101+AU102+AU103</f>
        <v>1026.3999999999999</v>
      </c>
      <c r="AV99" s="162">
        <f t="shared" si="43"/>
        <v>811.09999999999991</v>
      </c>
      <c r="AW99" s="153"/>
      <c r="AX99" s="153"/>
      <c r="AY99" s="153"/>
      <c r="AZ99" s="153">
        <f>AZ100+AZ101+AZ102+AZ103</f>
        <v>811.09999999999991</v>
      </c>
      <c r="BA99" s="161">
        <f t="shared" si="44"/>
        <v>811.09999999999991</v>
      </c>
      <c r="BB99" s="155"/>
      <c r="BC99" s="155"/>
      <c r="BD99" s="155"/>
      <c r="BE99" s="155">
        <f>BE100+BE101+BE102+BE103</f>
        <v>811.09999999999991</v>
      </c>
      <c r="BF99" s="161">
        <f t="shared" si="63"/>
        <v>811.09999999999991</v>
      </c>
      <c r="BG99" s="155"/>
      <c r="BH99" s="155"/>
      <c r="BI99" s="155"/>
      <c r="BJ99" s="155">
        <f>BJ100+BJ101+BJ102+BJ103</f>
        <v>811.09999999999991</v>
      </c>
      <c r="BK99" s="155"/>
      <c r="BL99" s="162">
        <f t="shared" si="72"/>
        <v>1003.9</v>
      </c>
      <c r="BM99" s="162">
        <f t="shared" ref="BM99:BM109" si="77">BO99+BQ99+BS99+BU99</f>
        <v>970.4</v>
      </c>
      <c r="BN99" s="153"/>
      <c r="BO99" s="153"/>
      <c r="BP99" s="153"/>
      <c r="BQ99" s="153"/>
      <c r="BR99" s="153"/>
      <c r="BS99" s="153"/>
      <c r="BT99" s="153">
        <f>BT100+BT101+BT102+BT103</f>
        <v>1003.9</v>
      </c>
      <c r="BU99" s="153">
        <f>BU100+BU101+BU102+BU103</f>
        <v>970.4</v>
      </c>
      <c r="BV99" s="161">
        <f t="shared" si="64"/>
        <v>1026.3999999999999</v>
      </c>
      <c r="BW99" s="155"/>
      <c r="BX99" s="155"/>
      <c r="BY99" s="155"/>
      <c r="BZ99" s="155">
        <f>BZ100+BZ101+BZ102+BZ103</f>
        <v>1026.3999999999999</v>
      </c>
      <c r="CA99" s="162">
        <f t="shared" si="67"/>
        <v>811.09999999999991</v>
      </c>
      <c r="CB99" s="153"/>
      <c r="CC99" s="153"/>
      <c r="CD99" s="153"/>
      <c r="CE99" s="153">
        <f>CE100+CE101+CE102+CE103</f>
        <v>811.09999999999991</v>
      </c>
      <c r="CF99" s="161">
        <f t="shared" si="68"/>
        <v>811.09999999999991</v>
      </c>
      <c r="CG99" s="155"/>
      <c r="CH99" s="155"/>
      <c r="CI99" s="155"/>
      <c r="CJ99" s="155">
        <f>CJ100+CJ101+CJ102+CJ103</f>
        <v>811.09999999999991</v>
      </c>
      <c r="CK99" s="161">
        <f t="shared" si="69"/>
        <v>811.09999999999991</v>
      </c>
      <c r="CL99" s="155"/>
      <c r="CM99" s="155"/>
      <c r="CN99" s="155"/>
      <c r="CO99" s="155">
        <f>CO100+CO101+CO102+CO103</f>
        <v>811.09999999999991</v>
      </c>
      <c r="CP99" s="162">
        <f t="shared" ref="CP99:CP109" si="78">CQ99+CR99+CS99+CT99</f>
        <v>1005.4</v>
      </c>
      <c r="CQ99" s="153"/>
      <c r="CR99" s="153"/>
      <c r="CS99" s="153"/>
      <c r="CT99" s="153">
        <f>CT100+CT101+CT102+CT103</f>
        <v>1005.4</v>
      </c>
      <c r="CU99" s="161">
        <f t="shared" si="73"/>
        <v>1026.3999999999999</v>
      </c>
      <c r="CV99" s="155"/>
      <c r="CW99" s="155"/>
      <c r="CX99" s="155"/>
      <c r="CY99" s="155">
        <f>CY100+CY101+CY102+CY103</f>
        <v>1026.3999999999999</v>
      </c>
      <c r="CZ99" s="162">
        <f t="shared" si="74"/>
        <v>811.09999999999991</v>
      </c>
      <c r="DA99" s="153"/>
      <c r="DB99" s="153"/>
      <c r="DC99" s="153"/>
      <c r="DD99" s="153">
        <f>DD100+DD101+DD102+DD103</f>
        <v>811.09999999999991</v>
      </c>
      <c r="DE99" s="162">
        <f t="shared" ref="DE99:DE109" si="79">DF99+DG99+DH99+DI99</f>
        <v>970.4</v>
      </c>
      <c r="DF99" s="153"/>
      <c r="DG99" s="153"/>
      <c r="DH99" s="153"/>
      <c r="DI99" s="153">
        <f>DI100+DI101+DI102+DI103</f>
        <v>970.4</v>
      </c>
      <c r="DJ99" s="161">
        <f t="shared" si="75"/>
        <v>1026.3999999999999</v>
      </c>
      <c r="DK99" s="155"/>
      <c r="DL99" s="155"/>
      <c r="DM99" s="155"/>
      <c r="DN99" s="155">
        <f>DN100+DN101+DN102+DN103</f>
        <v>1026.3999999999999</v>
      </c>
      <c r="DO99" s="162">
        <f t="shared" si="76"/>
        <v>811.09999999999991</v>
      </c>
      <c r="DP99" s="153"/>
      <c r="DQ99" s="153"/>
      <c r="DR99" s="153"/>
      <c r="DS99" s="153">
        <f>DS100+DS101+DS102+DS103</f>
        <v>811.09999999999991</v>
      </c>
    </row>
    <row r="100" spans="1:123" ht="50.25" customHeight="1">
      <c r="A100" s="124" t="s">
        <v>459</v>
      </c>
      <c r="B100" s="14">
        <v>6802</v>
      </c>
      <c r="C100" s="1096"/>
      <c r="D100" s="1181"/>
      <c r="E100" s="1244"/>
      <c r="F100" s="66"/>
      <c r="G100" s="66"/>
      <c r="H100" s="66"/>
      <c r="I100" s="66"/>
      <c r="J100" s="66"/>
      <c r="K100" s="66"/>
      <c r="L100" s="66"/>
      <c r="M100" s="1230"/>
      <c r="N100" s="60"/>
      <c r="O100" s="67"/>
      <c r="P100" s="66"/>
      <c r="Q100" s="59"/>
      <c r="R100" s="59"/>
      <c r="S100" s="59"/>
      <c r="T100" s="59"/>
      <c r="U100" s="59"/>
      <c r="V100" s="59"/>
      <c r="W100" s="1096"/>
      <c r="X100" s="1181"/>
      <c r="Y100" s="1182"/>
      <c r="Z100" s="1271"/>
      <c r="AA100" s="1271"/>
      <c r="AB100" s="1271"/>
      <c r="AC100" s="12"/>
      <c r="AD100" s="12" t="s">
        <v>160</v>
      </c>
      <c r="AE100" s="12" t="s">
        <v>408</v>
      </c>
      <c r="AF100" s="12">
        <v>121</v>
      </c>
      <c r="AG100" s="162">
        <f t="shared" si="41"/>
        <v>718.8</v>
      </c>
      <c r="AH100" s="162">
        <f t="shared" si="41"/>
        <v>694.5</v>
      </c>
      <c r="AI100" s="153"/>
      <c r="AJ100" s="153"/>
      <c r="AK100" s="153"/>
      <c r="AL100" s="153"/>
      <c r="AM100" s="153"/>
      <c r="AN100" s="153"/>
      <c r="AO100" s="153">
        <v>718.8</v>
      </c>
      <c r="AP100" s="162">
        <v>694.5</v>
      </c>
      <c r="AQ100" s="161">
        <f t="shared" si="42"/>
        <v>722.8</v>
      </c>
      <c r="AR100" s="155"/>
      <c r="AS100" s="155"/>
      <c r="AT100" s="155"/>
      <c r="AU100" s="155">
        <v>722.8</v>
      </c>
      <c r="AV100" s="162">
        <f t="shared" si="43"/>
        <v>607</v>
      </c>
      <c r="AW100" s="153"/>
      <c r="AX100" s="153"/>
      <c r="AY100" s="153"/>
      <c r="AZ100" s="153">
        <v>607</v>
      </c>
      <c r="BA100" s="161">
        <f t="shared" si="44"/>
        <v>607</v>
      </c>
      <c r="BB100" s="155"/>
      <c r="BC100" s="155"/>
      <c r="BD100" s="155"/>
      <c r="BE100" s="155">
        <v>607</v>
      </c>
      <c r="BF100" s="161">
        <f t="shared" si="63"/>
        <v>607</v>
      </c>
      <c r="BG100" s="155"/>
      <c r="BH100" s="155"/>
      <c r="BI100" s="155"/>
      <c r="BJ100" s="155">
        <v>607</v>
      </c>
      <c r="BK100" s="155"/>
      <c r="BL100" s="162">
        <f t="shared" si="72"/>
        <v>718.8</v>
      </c>
      <c r="BM100" s="162">
        <f t="shared" si="77"/>
        <v>694.5</v>
      </c>
      <c r="BN100" s="153"/>
      <c r="BO100" s="153"/>
      <c r="BP100" s="153"/>
      <c r="BQ100" s="153"/>
      <c r="BR100" s="153"/>
      <c r="BS100" s="153"/>
      <c r="BT100" s="153">
        <v>718.8</v>
      </c>
      <c r="BU100" s="162">
        <v>694.5</v>
      </c>
      <c r="BV100" s="161">
        <f t="shared" si="64"/>
        <v>722.8</v>
      </c>
      <c r="BW100" s="155"/>
      <c r="BX100" s="155"/>
      <c r="BY100" s="155"/>
      <c r="BZ100" s="155">
        <v>722.8</v>
      </c>
      <c r="CA100" s="162">
        <f t="shared" si="67"/>
        <v>607</v>
      </c>
      <c r="CB100" s="153"/>
      <c r="CC100" s="153"/>
      <c r="CD100" s="153"/>
      <c r="CE100" s="153">
        <v>607</v>
      </c>
      <c r="CF100" s="161">
        <f t="shared" si="68"/>
        <v>607</v>
      </c>
      <c r="CG100" s="155"/>
      <c r="CH100" s="155"/>
      <c r="CI100" s="155"/>
      <c r="CJ100" s="155">
        <v>607</v>
      </c>
      <c r="CK100" s="161">
        <f t="shared" si="69"/>
        <v>607</v>
      </c>
      <c r="CL100" s="155"/>
      <c r="CM100" s="155"/>
      <c r="CN100" s="155"/>
      <c r="CO100" s="155">
        <v>607</v>
      </c>
      <c r="CP100" s="162">
        <f t="shared" si="78"/>
        <v>694.5</v>
      </c>
      <c r="CQ100" s="153"/>
      <c r="CR100" s="153"/>
      <c r="CS100" s="153"/>
      <c r="CT100" s="162">
        <v>694.5</v>
      </c>
      <c r="CU100" s="161">
        <f t="shared" si="73"/>
        <v>722.8</v>
      </c>
      <c r="CV100" s="155"/>
      <c r="CW100" s="155"/>
      <c r="CX100" s="155"/>
      <c r="CY100" s="155">
        <v>722.8</v>
      </c>
      <c r="CZ100" s="162">
        <f t="shared" si="74"/>
        <v>607</v>
      </c>
      <c r="DA100" s="153"/>
      <c r="DB100" s="153"/>
      <c r="DC100" s="153"/>
      <c r="DD100" s="153">
        <v>607</v>
      </c>
      <c r="DE100" s="162">
        <f t="shared" si="79"/>
        <v>694.5</v>
      </c>
      <c r="DF100" s="153"/>
      <c r="DG100" s="153"/>
      <c r="DH100" s="153"/>
      <c r="DI100" s="162">
        <v>694.5</v>
      </c>
      <c r="DJ100" s="161">
        <f t="shared" si="75"/>
        <v>722.8</v>
      </c>
      <c r="DK100" s="155"/>
      <c r="DL100" s="155"/>
      <c r="DM100" s="155"/>
      <c r="DN100" s="155">
        <v>722.8</v>
      </c>
      <c r="DO100" s="162">
        <f t="shared" si="76"/>
        <v>607</v>
      </c>
      <c r="DP100" s="153"/>
      <c r="DQ100" s="153"/>
      <c r="DR100" s="153"/>
      <c r="DS100" s="153">
        <v>607</v>
      </c>
    </row>
    <row r="101" spans="1:123" ht="19.5" customHeight="1">
      <c r="A101" s="1278" t="s">
        <v>458</v>
      </c>
      <c r="B101" s="1235">
        <v>6801</v>
      </c>
      <c r="C101" s="1096"/>
      <c r="D101" s="142"/>
      <c r="E101" s="1180"/>
      <c r="F101" s="66"/>
      <c r="G101" s="66"/>
      <c r="H101" s="66"/>
      <c r="I101" s="66"/>
      <c r="J101" s="66"/>
      <c r="K101" s="66"/>
      <c r="L101" s="66"/>
      <c r="M101" s="1230"/>
      <c r="N101" s="60"/>
      <c r="O101" s="67"/>
      <c r="P101" s="66"/>
      <c r="Q101" s="59"/>
      <c r="R101" s="59"/>
      <c r="S101" s="59"/>
      <c r="T101" s="59"/>
      <c r="U101" s="59"/>
      <c r="V101" s="59"/>
      <c r="W101" s="1096"/>
      <c r="X101" s="1182"/>
      <c r="Y101" s="79"/>
      <c r="Z101" s="1271"/>
      <c r="AA101" s="1271"/>
      <c r="AB101" s="1271"/>
      <c r="AC101" s="12"/>
      <c r="AD101" s="12" t="s">
        <v>160</v>
      </c>
      <c r="AE101" s="12" t="s">
        <v>408</v>
      </c>
      <c r="AF101" s="12">
        <v>129</v>
      </c>
      <c r="AG101" s="162">
        <f t="shared" si="41"/>
        <v>216.1</v>
      </c>
      <c r="AH101" s="162">
        <f t="shared" si="41"/>
        <v>209.9</v>
      </c>
      <c r="AI101" s="153"/>
      <c r="AJ101" s="153"/>
      <c r="AK101" s="153"/>
      <c r="AL101" s="153"/>
      <c r="AM101" s="153"/>
      <c r="AN101" s="153"/>
      <c r="AO101" s="153">
        <v>216.1</v>
      </c>
      <c r="AP101" s="162">
        <v>209.9</v>
      </c>
      <c r="AQ101" s="161">
        <f t="shared" si="42"/>
        <v>268.3</v>
      </c>
      <c r="AR101" s="155"/>
      <c r="AS101" s="155"/>
      <c r="AT101" s="155"/>
      <c r="AU101" s="155">
        <v>268.3</v>
      </c>
      <c r="AV101" s="162">
        <f t="shared" si="43"/>
        <v>183.3</v>
      </c>
      <c r="AW101" s="153"/>
      <c r="AX101" s="153"/>
      <c r="AY101" s="153"/>
      <c r="AZ101" s="153">
        <v>183.3</v>
      </c>
      <c r="BA101" s="161">
        <f t="shared" si="44"/>
        <v>183.3</v>
      </c>
      <c r="BB101" s="155"/>
      <c r="BC101" s="155"/>
      <c r="BD101" s="155"/>
      <c r="BE101" s="155">
        <v>183.3</v>
      </c>
      <c r="BF101" s="161">
        <f t="shared" si="63"/>
        <v>183.3</v>
      </c>
      <c r="BG101" s="155"/>
      <c r="BH101" s="155"/>
      <c r="BI101" s="155"/>
      <c r="BJ101" s="155">
        <v>183.3</v>
      </c>
      <c r="BK101" s="155"/>
      <c r="BL101" s="162">
        <f t="shared" si="72"/>
        <v>216.1</v>
      </c>
      <c r="BM101" s="162">
        <f t="shared" si="77"/>
        <v>209.9</v>
      </c>
      <c r="BN101" s="153"/>
      <c r="BO101" s="153"/>
      <c r="BP101" s="153"/>
      <c r="BQ101" s="153"/>
      <c r="BR101" s="153"/>
      <c r="BS101" s="153"/>
      <c r="BT101" s="153">
        <v>216.1</v>
      </c>
      <c r="BU101" s="162">
        <v>209.9</v>
      </c>
      <c r="BV101" s="161">
        <f t="shared" si="64"/>
        <v>268.3</v>
      </c>
      <c r="BW101" s="155"/>
      <c r="BX101" s="155"/>
      <c r="BY101" s="155"/>
      <c r="BZ101" s="155">
        <v>268.3</v>
      </c>
      <c r="CA101" s="162">
        <f t="shared" si="67"/>
        <v>183.3</v>
      </c>
      <c r="CB101" s="153"/>
      <c r="CC101" s="153"/>
      <c r="CD101" s="153"/>
      <c r="CE101" s="153">
        <v>183.3</v>
      </c>
      <c r="CF101" s="161">
        <f t="shared" si="68"/>
        <v>183.3</v>
      </c>
      <c r="CG101" s="155"/>
      <c r="CH101" s="155"/>
      <c r="CI101" s="155"/>
      <c r="CJ101" s="155">
        <v>183.3</v>
      </c>
      <c r="CK101" s="161">
        <f t="shared" si="69"/>
        <v>183.3</v>
      </c>
      <c r="CL101" s="155"/>
      <c r="CM101" s="155"/>
      <c r="CN101" s="155"/>
      <c r="CO101" s="155">
        <v>183.3</v>
      </c>
      <c r="CP101" s="162">
        <f t="shared" si="78"/>
        <v>209.9</v>
      </c>
      <c r="CQ101" s="153"/>
      <c r="CR101" s="153"/>
      <c r="CS101" s="153"/>
      <c r="CT101" s="162">
        <v>209.9</v>
      </c>
      <c r="CU101" s="161">
        <f t="shared" si="73"/>
        <v>268.3</v>
      </c>
      <c r="CV101" s="155"/>
      <c r="CW101" s="155"/>
      <c r="CX101" s="155"/>
      <c r="CY101" s="155">
        <v>268.3</v>
      </c>
      <c r="CZ101" s="162">
        <f t="shared" si="74"/>
        <v>183.3</v>
      </c>
      <c r="DA101" s="153"/>
      <c r="DB101" s="153"/>
      <c r="DC101" s="153"/>
      <c r="DD101" s="153">
        <v>183.3</v>
      </c>
      <c r="DE101" s="162">
        <f t="shared" si="79"/>
        <v>209.9</v>
      </c>
      <c r="DF101" s="153"/>
      <c r="DG101" s="153"/>
      <c r="DH101" s="153"/>
      <c r="DI101" s="162">
        <v>209.9</v>
      </c>
      <c r="DJ101" s="161">
        <f t="shared" si="75"/>
        <v>268.3</v>
      </c>
      <c r="DK101" s="155"/>
      <c r="DL101" s="155"/>
      <c r="DM101" s="155"/>
      <c r="DN101" s="155">
        <v>268.3</v>
      </c>
      <c r="DO101" s="162">
        <f t="shared" si="76"/>
        <v>183.3</v>
      </c>
      <c r="DP101" s="153"/>
      <c r="DQ101" s="153"/>
      <c r="DR101" s="153"/>
      <c r="DS101" s="153">
        <v>183.3</v>
      </c>
    </row>
    <row r="102" spans="1:123" ht="15" customHeight="1">
      <c r="A102" s="1279"/>
      <c r="B102" s="1236"/>
      <c r="C102" s="1096"/>
      <c r="D102" s="143"/>
      <c r="E102" s="1181"/>
      <c r="F102" s="66"/>
      <c r="G102" s="66"/>
      <c r="H102" s="66"/>
      <c r="I102" s="66"/>
      <c r="J102" s="66"/>
      <c r="K102" s="66"/>
      <c r="L102" s="66"/>
      <c r="M102" s="1230"/>
      <c r="N102" s="60"/>
      <c r="O102" s="67"/>
      <c r="P102" s="66"/>
      <c r="Q102" s="59"/>
      <c r="R102" s="59"/>
      <c r="S102" s="59"/>
      <c r="T102" s="59"/>
      <c r="U102" s="59"/>
      <c r="V102" s="59"/>
      <c r="W102" s="1096"/>
      <c r="X102" s="79"/>
      <c r="Y102" s="79"/>
      <c r="Z102" s="1271"/>
      <c r="AA102" s="1271"/>
      <c r="AB102" s="1271"/>
      <c r="AC102" s="12"/>
      <c r="AD102" s="12" t="s">
        <v>160</v>
      </c>
      <c r="AE102" s="12" t="s">
        <v>408</v>
      </c>
      <c r="AF102" s="12">
        <v>240</v>
      </c>
      <c r="AG102" s="162">
        <f t="shared" si="41"/>
        <v>110</v>
      </c>
      <c r="AH102" s="162">
        <f t="shared" si="41"/>
        <v>97</v>
      </c>
      <c r="AI102" s="153"/>
      <c r="AJ102" s="153"/>
      <c r="AK102" s="153"/>
      <c r="AL102" s="153"/>
      <c r="AM102" s="153"/>
      <c r="AN102" s="153"/>
      <c r="AO102" s="153">
        <v>110</v>
      </c>
      <c r="AP102" s="162">
        <v>97</v>
      </c>
      <c r="AQ102" s="161">
        <f t="shared" si="42"/>
        <v>28.8</v>
      </c>
      <c r="AR102" s="155"/>
      <c r="AS102" s="155"/>
      <c r="AT102" s="155"/>
      <c r="AU102" s="155">
        <v>28.8</v>
      </c>
      <c r="AV102" s="162">
        <f t="shared" si="43"/>
        <v>17.3</v>
      </c>
      <c r="AW102" s="153"/>
      <c r="AX102" s="153"/>
      <c r="AY102" s="153"/>
      <c r="AZ102" s="153">
        <v>17.3</v>
      </c>
      <c r="BA102" s="161">
        <f t="shared" si="44"/>
        <v>17.3</v>
      </c>
      <c r="BB102" s="155"/>
      <c r="BC102" s="155"/>
      <c r="BD102" s="155"/>
      <c r="BE102" s="155">
        <v>17.3</v>
      </c>
      <c r="BF102" s="161">
        <f t="shared" si="63"/>
        <v>17.3</v>
      </c>
      <c r="BG102" s="155"/>
      <c r="BH102" s="155"/>
      <c r="BI102" s="155"/>
      <c r="BJ102" s="155">
        <v>17.3</v>
      </c>
      <c r="BK102" s="155"/>
      <c r="BL102" s="162">
        <f t="shared" si="72"/>
        <v>64</v>
      </c>
      <c r="BM102" s="162">
        <f t="shared" si="77"/>
        <v>62</v>
      </c>
      <c r="BN102" s="153"/>
      <c r="BO102" s="153"/>
      <c r="BP102" s="153"/>
      <c r="BQ102" s="153"/>
      <c r="BR102" s="153"/>
      <c r="BS102" s="153"/>
      <c r="BT102" s="153">
        <v>64</v>
      </c>
      <c r="BU102" s="162">
        <v>62</v>
      </c>
      <c r="BV102" s="161">
        <f t="shared" si="64"/>
        <v>28.8</v>
      </c>
      <c r="BW102" s="155"/>
      <c r="BX102" s="155"/>
      <c r="BY102" s="155"/>
      <c r="BZ102" s="155">
        <v>28.8</v>
      </c>
      <c r="CA102" s="162">
        <f t="shared" si="67"/>
        <v>17.3</v>
      </c>
      <c r="CB102" s="153"/>
      <c r="CC102" s="153"/>
      <c r="CD102" s="153"/>
      <c r="CE102" s="153">
        <v>17.3</v>
      </c>
      <c r="CF102" s="161">
        <f t="shared" si="68"/>
        <v>17.3</v>
      </c>
      <c r="CG102" s="155"/>
      <c r="CH102" s="155"/>
      <c r="CI102" s="155"/>
      <c r="CJ102" s="155">
        <v>17.3</v>
      </c>
      <c r="CK102" s="161">
        <f t="shared" si="69"/>
        <v>17.3</v>
      </c>
      <c r="CL102" s="155"/>
      <c r="CM102" s="155"/>
      <c r="CN102" s="155"/>
      <c r="CO102" s="155">
        <v>17.3</v>
      </c>
      <c r="CP102" s="162">
        <f t="shared" si="78"/>
        <v>97</v>
      </c>
      <c r="CQ102" s="153"/>
      <c r="CR102" s="153"/>
      <c r="CS102" s="153"/>
      <c r="CT102" s="162">
        <v>97</v>
      </c>
      <c r="CU102" s="161">
        <f t="shared" si="73"/>
        <v>28.8</v>
      </c>
      <c r="CV102" s="155"/>
      <c r="CW102" s="155"/>
      <c r="CX102" s="155"/>
      <c r="CY102" s="155">
        <v>28.8</v>
      </c>
      <c r="CZ102" s="162">
        <f t="shared" si="74"/>
        <v>17.3</v>
      </c>
      <c r="DA102" s="153"/>
      <c r="DB102" s="153"/>
      <c r="DC102" s="153"/>
      <c r="DD102" s="153">
        <v>17.3</v>
      </c>
      <c r="DE102" s="162">
        <f t="shared" si="79"/>
        <v>62</v>
      </c>
      <c r="DF102" s="153"/>
      <c r="DG102" s="153"/>
      <c r="DH102" s="153"/>
      <c r="DI102" s="162">
        <v>62</v>
      </c>
      <c r="DJ102" s="161">
        <f t="shared" si="75"/>
        <v>28.8</v>
      </c>
      <c r="DK102" s="155"/>
      <c r="DL102" s="155"/>
      <c r="DM102" s="155"/>
      <c r="DN102" s="155">
        <v>28.8</v>
      </c>
      <c r="DO102" s="162">
        <f t="shared" si="76"/>
        <v>17.3</v>
      </c>
      <c r="DP102" s="153"/>
      <c r="DQ102" s="153"/>
      <c r="DR102" s="153"/>
      <c r="DS102" s="153">
        <v>17.3</v>
      </c>
    </row>
    <row r="103" spans="1:123">
      <c r="A103" s="1279"/>
      <c r="B103" s="1236"/>
      <c r="C103" s="1096"/>
      <c r="D103" s="143"/>
      <c r="E103" s="1181"/>
      <c r="F103" s="66"/>
      <c r="G103" s="66"/>
      <c r="H103" s="66"/>
      <c r="I103" s="66"/>
      <c r="J103" s="66"/>
      <c r="K103" s="66"/>
      <c r="L103" s="66"/>
      <c r="M103" s="1230"/>
      <c r="N103" s="60"/>
      <c r="O103" s="67"/>
      <c r="P103" s="66"/>
      <c r="Q103" s="59"/>
      <c r="R103" s="59"/>
      <c r="S103" s="59"/>
      <c r="T103" s="59"/>
      <c r="U103" s="59"/>
      <c r="V103" s="59"/>
      <c r="W103" s="1096"/>
      <c r="X103" s="79"/>
      <c r="Y103" s="79"/>
      <c r="Z103" s="1271"/>
      <c r="AA103" s="1272"/>
      <c r="AB103" s="1272"/>
      <c r="AC103" s="12"/>
      <c r="AD103" s="12" t="s">
        <v>160</v>
      </c>
      <c r="AE103" s="12" t="s">
        <v>408</v>
      </c>
      <c r="AF103" s="12" t="s">
        <v>409</v>
      </c>
      <c r="AG103" s="162">
        <f t="shared" si="41"/>
        <v>5</v>
      </c>
      <c r="AH103" s="162">
        <f t="shared" si="41"/>
        <v>4</v>
      </c>
      <c r="AI103" s="153"/>
      <c r="AJ103" s="153"/>
      <c r="AK103" s="153"/>
      <c r="AL103" s="153"/>
      <c r="AM103" s="153"/>
      <c r="AN103" s="153"/>
      <c r="AO103" s="153">
        <v>5</v>
      </c>
      <c r="AP103" s="162">
        <v>4</v>
      </c>
      <c r="AQ103" s="161">
        <f t="shared" si="42"/>
        <v>6.5</v>
      </c>
      <c r="AR103" s="155"/>
      <c r="AS103" s="155"/>
      <c r="AT103" s="155"/>
      <c r="AU103" s="155">
        <v>6.5</v>
      </c>
      <c r="AV103" s="162">
        <f t="shared" si="43"/>
        <v>3.5</v>
      </c>
      <c r="AW103" s="153"/>
      <c r="AX103" s="153"/>
      <c r="AY103" s="153"/>
      <c r="AZ103" s="153">
        <v>3.5</v>
      </c>
      <c r="BA103" s="161">
        <f t="shared" si="44"/>
        <v>3.5</v>
      </c>
      <c r="BB103" s="155"/>
      <c r="BC103" s="155"/>
      <c r="BD103" s="155"/>
      <c r="BE103" s="155">
        <v>3.5</v>
      </c>
      <c r="BF103" s="161">
        <f t="shared" si="63"/>
        <v>3.5</v>
      </c>
      <c r="BG103" s="155"/>
      <c r="BH103" s="155"/>
      <c r="BI103" s="155"/>
      <c r="BJ103" s="155">
        <v>3.5</v>
      </c>
      <c r="BK103" s="155"/>
      <c r="BL103" s="162">
        <f t="shared" si="72"/>
        <v>5</v>
      </c>
      <c r="BM103" s="162">
        <f t="shared" si="77"/>
        <v>4</v>
      </c>
      <c r="BN103" s="153"/>
      <c r="BO103" s="153"/>
      <c r="BP103" s="153"/>
      <c r="BQ103" s="153"/>
      <c r="BR103" s="153"/>
      <c r="BS103" s="153"/>
      <c r="BT103" s="153">
        <v>5</v>
      </c>
      <c r="BU103" s="162">
        <v>4</v>
      </c>
      <c r="BV103" s="161">
        <f t="shared" si="64"/>
        <v>6.5</v>
      </c>
      <c r="BW103" s="155"/>
      <c r="BX103" s="155"/>
      <c r="BY103" s="155"/>
      <c r="BZ103" s="155">
        <v>6.5</v>
      </c>
      <c r="CA103" s="162">
        <f t="shared" si="67"/>
        <v>3.5</v>
      </c>
      <c r="CB103" s="153"/>
      <c r="CC103" s="153"/>
      <c r="CD103" s="153"/>
      <c r="CE103" s="153">
        <v>3.5</v>
      </c>
      <c r="CF103" s="161">
        <f t="shared" si="68"/>
        <v>3.5</v>
      </c>
      <c r="CG103" s="155"/>
      <c r="CH103" s="155"/>
      <c r="CI103" s="155"/>
      <c r="CJ103" s="155">
        <v>3.5</v>
      </c>
      <c r="CK103" s="161">
        <f t="shared" si="69"/>
        <v>3.5</v>
      </c>
      <c r="CL103" s="155"/>
      <c r="CM103" s="155"/>
      <c r="CN103" s="155"/>
      <c r="CO103" s="155">
        <v>3.5</v>
      </c>
      <c r="CP103" s="162">
        <f t="shared" si="78"/>
        <v>4</v>
      </c>
      <c r="CQ103" s="153"/>
      <c r="CR103" s="153"/>
      <c r="CS103" s="153"/>
      <c r="CT103" s="162">
        <v>4</v>
      </c>
      <c r="CU103" s="161">
        <f t="shared" si="73"/>
        <v>6.5</v>
      </c>
      <c r="CV103" s="155"/>
      <c r="CW103" s="155"/>
      <c r="CX103" s="155"/>
      <c r="CY103" s="155">
        <v>6.5</v>
      </c>
      <c r="CZ103" s="162">
        <f t="shared" si="74"/>
        <v>3.5</v>
      </c>
      <c r="DA103" s="153"/>
      <c r="DB103" s="153"/>
      <c r="DC103" s="153"/>
      <c r="DD103" s="153">
        <v>3.5</v>
      </c>
      <c r="DE103" s="162">
        <f t="shared" si="79"/>
        <v>4</v>
      </c>
      <c r="DF103" s="153"/>
      <c r="DG103" s="153"/>
      <c r="DH103" s="153"/>
      <c r="DI103" s="162">
        <v>4</v>
      </c>
      <c r="DJ103" s="161">
        <f t="shared" si="75"/>
        <v>6.5</v>
      </c>
      <c r="DK103" s="155"/>
      <c r="DL103" s="155"/>
      <c r="DM103" s="155"/>
      <c r="DN103" s="155">
        <v>6.5</v>
      </c>
      <c r="DO103" s="162">
        <f t="shared" si="76"/>
        <v>3.5</v>
      </c>
      <c r="DP103" s="153"/>
      <c r="DQ103" s="153"/>
      <c r="DR103" s="153"/>
      <c r="DS103" s="153">
        <v>3.5</v>
      </c>
    </row>
    <row r="104" spans="1:123">
      <c r="A104" s="1280"/>
      <c r="B104" s="1237"/>
      <c r="C104" s="1096"/>
      <c r="D104" s="144"/>
      <c r="E104" s="1182"/>
      <c r="F104" s="66"/>
      <c r="G104" s="66"/>
      <c r="H104" s="66"/>
      <c r="I104" s="66"/>
      <c r="J104" s="66"/>
      <c r="K104" s="66"/>
      <c r="L104" s="66"/>
      <c r="M104" s="1230"/>
      <c r="N104" s="60"/>
      <c r="O104" s="67"/>
      <c r="P104" s="66"/>
      <c r="Q104" s="59"/>
      <c r="R104" s="59"/>
      <c r="S104" s="59"/>
      <c r="T104" s="59"/>
      <c r="U104" s="59"/>
      <c r="V104" s="59"/>
      <c r="W104" s="1096"/>
      <c r="X104" s="79"/>
      <c r="Y104" s="79"/>
      <c r="Z104" s="1271"/>
      <c r="AA104" s="73"/>
      <c r="AB104" s="73"/>
      <c r="AC104" s="12"/>
      <c r="AD104" s="12"/>
      <c r="AE104" s="12"/>
      <c r="AF104" s="12"/>
      <c r="AG104" s="162">
        <f t="shared" si="41"/>
        <v>1049.9000000000001</v>
      </c>
      <c r="AH104" s="162">
        <f t="shared" si="41"/>
        <v>1005.4</v>
      </c>
      <c r="AI104" s="153"/>
      <c r="AJ104" s="153"/>
      <c r="AK104" s="153"/>
      <c r="AL104" s="153"/>
      <c r="AM104" s="153"/>
      <c r="AN104" s="153"/>
      <c r="AO104" s="153">
        <f>SUM(AO100:AO103)</f>
        <v>1049.9000000000001</v>
      </c>
      <c r="AP104" s="153">
        <f>SUM(AP100:AP103)</f>
        <v>1005.4</v>
      </c>
      <c r="AQ104" s="161">
        <f t="shared" si="42"/>
        <v>1026.3999999999999</v>
      </c>
      <c r="AR104" s="155"/>
      <c r="AS104" s="155"/>
      <c r="AT104" s="155"/>
      <c r="AU104" s="155">
        <f>SUM(AU100:AU103)</f>
        <v>1026.3999999999999</v>
      </c>
      <c r="AV104" s="162">
        <f t="shared" si="43"/>
        <v>811.09999999999991</v>
      </c>
      <c r="AW104" s="153"/>
      <c r="AX104" s="153"/>
      <c r="AY104" s="153"/>
      <c r="AZ104" s="153">
        <f>SUM(AZ100:AZ103)</f>
        <v>811.09999999999991</v>
      </c>
      <c r="BA104" s="161">
        <f t="shared" si="44"/>
        <v>811.09999999999991</v>
      </c>
      <c r="BB104" s="155"/>
      <c r="BC104" s="155"/>
      <c r="BD104" s="155"/>
      <c r="BE104" s="155">
        <f>SUM(BE100:BE103)</f>
        <v>811.09999999999991</v>
      </c>
      <c r="BF104" s="161">
        <f t="shared" si="63"/>
        <v>811.09999999999991</v>
      </c>
      <c r="BG104" s="155"/>
      <c r="BH104" s="155"/>
      <c r="BI104" s="155"/>
      <c r="BJ104" s="155">
        <f>SUM(BJ100:BJ103)</f>
        <v>811.09999999999991</v>
      </c>
      <c r="BK104" s="155"/>
      <c r="BL104" s="162">
        <f t="shared" si="72"/>
        <v>1003.9</v>
      </c>
      <c r="BM104" s="162">
        <f t="shared" si="77"/>
        <v>970.4</v>
      </c>
      <c r="BN104" s="153"/>
      <c r="BO104" s="153"/>
      <c r="BP104" s="153"/>
      <c r="BQ104" s="153"/>
      <c r="BR104" s="153"/>
      <c r="BS104" s="153"/>
      <c r="BT104" s="153">
        <f>SUM(BT100:BT103)</f>
        <v>1003.9</v>
      </c>
      <c r="BU104" s="153">
        <f>SUM(BU100:BU103)</f>
        <v>970.4</v>
      </c>
      <c r="BV104" s="161">
        <f t="shared" si="64"/>
        <v>1026.3999999999999</v>
      </c>
      <c r="BW104" s="155"/>
      <c r="BX104" s="155"/>
      <c r="BY104" s="155"/>
      <c r="BZ104" s="155">
        <f>SUM(BZ100:BZ103)</f>
        <v>1026.3999999999999</v>
      </c>
      <c r="CA104" s="162">
        <f t="shared" si="67"/>
        <v>811.09999999999991</v>
      </c>
      <c r="CB104" s="153"/>
      <c r="CC104" s="153"/>
      <c r="CD104" s="153"/>
      <c r="CE104" s="153">
        <f>SUM(CE100:CE103)</f>
        <v>811.09999999999991</v>
      </c>
      <c r="CF104" s="161">
        <f t="shared" si="68"/>
        <v>811.09999999999991</v>
      </c>
      <c r="CG104" s="155"/>
      <c r="CH104" s="155"/>
      <c r="CI104" s="155"/>
      <c r="CJ104" s="155">
        <f>SUM(CJ100:CJ103)</f>
        <v>811.09999999999991</v>
      </c>
      <c r="CK104" s="161">
        <f t="shared" si="69"/>
        <v>811.09999999999991</v>
      </c>
      <c r="CL104" s="155"/>
      <c r="CM104" s="155"/>
      <c r="CN104" s="155"/>
      <c r="CO104" s="155">
        <f>SUM(CO100:CO103)</f>
        <v>811.09999999999991</v>
      </c>
      <c r="CP104" s="162">
        <f t="shared" si="78"/>
        <v>1005.4</v>
      </c>
      <c r="CQ104" s="153"/>
      <c r="CR104" s="153"/>
      <c r="CS104" s="153"/>
      <c r="CT104" s="153">
        <f>SUM(CT100:CT103)</f>
        <v>1005.4</v>
      </c>
      <c r="CU104" s="161">
        <f t="shared" si="73"/>
        <v>1026.3999999999999</v>
      </c>
      <c r="CV104" s="155"/>
      <c r="CW104" s="155"/>
      <c r="CX104" s="155"/>
      <c r="CY104" s="155">
        <f>SUM(CY100:CY103)</f>
        <v>1026.3999999999999</v>
      </c>
      <c r="CZ104" s="162">
        <f t="shared" si="74"/>
        <v>811.09999999999991</v>
      </c>
      <c r="DA104" s="153"/>
      <c r="DB104" s="153"/>
      <c r="DC104" s="153"/>
      <c r="DD104" s="153">
        <f>SUM(DD100:DD103)</f>
        <v>811.09999999999991</v>
      </c>
      <c r="DE104" s="162">
        <f t="shared" si="79"/>
        <v>970.4</v>
      </c>
      <c r="DF104" s="153"/>
      <c r="DG104" s="153"/>
      <c r="DH104" s="153"/>
      <c r="DI104" s="153">
        <f>SUM(DI100:DI103)</f>
        <v>970.4</v>
      </c>
      <c r="DJ104" s="161">
        <f t="shared" si="75"/>
        <v>1026.3999999999999</v>
      </c>
      <c r="DK104" s="155"/>
      <c r="DL104" s="155"/>
      <c r="DM104" s="155"/>
      <c r="DN104" s="155">
        <f>SUM(DN100:DN103)</f>
        <v>1026.3999999999999</v>
      </c>
      <c r="DO104" s="162">
        <f t="shared" si="76"/>
        <v>811.09999999999991</v>
      </c>
      <c r="DP104" s="153"/>
      <c r="DQ104" s="153"/>
      <c r="DR104" s="153"/>
      <c r="DS104" s="153">
        <f>SUM(DS100:DS103)</f>
        <v>811.09999999999991</v>
      </c>
    </row>
    <row r="105" spans="1:123" ht="84.75" customHeight="1">
      <c r="A105" s="1278" t="s">
        <v>171</v>
      </c>
      <c r="B105" s="1235">
        <v>6808</v>
      </c>
      <c r="C105" s="1096"/>
      <c r="D105" s="66"/>
      <c r="E105" s="66"/>
      <c r="F105" s="66"/>
      <c r="G105" s="66"/>
      <c r="H105" s="66"/>
      <c r="I105" s="66"/>
      <c r="J105" s="66"/>
      <c r="K105" s="66"/>
      <c r="L105" s="66"/>
      <c r="M105" s="1230"/>
      <c r="N105" s="66"/>
      <c r="O105" s="66"/>
      <c r="P105" s="66">
        <v>38</v>
      </c>
      <c r="Q105" s="59"/>
      <c r="R105" s="59"/>
      <c r="S105" s="59"/>
      <c r="T105" s="59"/>
      <c r="U105" s="59"/>
      <c r="V105" s="59"/>
      <c r="W105" s="1096"/>
      <c r="X105" s="66"/>
      <c r="Y105" s="66"/>
      <c r="Z105" s="1271"/>
      <c r="AA105" s="66"/>
      <c r="AB105" s="66"/>
      <c r="AC105" s="12"/>
      <c r="AD105" s="12" t="s">
        <v>161</v>
      </c>
      <c r="AE105" s="12" t="s">
        <v>411</v>
      </c>
      <c r="AF105" s="12">
        <v>121</v>
      </c>
      <c r="AG105" s="162">
        <f t="shared" si="41"/>
        <v>203.6</v>
      </c>
      <c r="AH105" s="162">
        <f t="shared" si="41"/>
        <v>181.5</v>
      </c>
      <c r="AI105" s="153"/>
      <c r="AJ105" s="153"/>
      <c r="AK105" s="153"/>
      <c r="AL105" s="153"/>
      <c r="AM105" s="153"/>
      <c r="AN105" s="153"/>
      <c r="AO105" s="153">
        <v>203.6</v>
      </c>
      <c r="AP105" s="162">
        <v>181.5</v>
      </c>
      <c r="AQ105" s="161">
        <f t="shared" si="42"/>
        <v>228.8</v>
      </c>
      <c r="AR105" s="155"/>
      <c r="AS105" s="155"/>
      <c r="AT105" s="155"/>
      <c r="AU105" s="155">
        <v>228.8</v>
      </c>
      <c r="AV105" s="162">
        <f t="shared" si="43"/>
        <v>212.4</v>
      </c>
      <c r="AW105" s="153"/>
      <c r="AX105" s="153"/>
      <c r="AY105" s="153"/>
      <c r="AZ105" s="153">
        <v>212.4</v>
      </c>
      <c r="BA105" s="161">
        <f t="shared" si="44"/>
        <v>212.4</v>
      </c>
      <c r="BB105" s="155"/>
      <c r="BC105" s="155"/>
      <c r="BD105" s="155"/>
      <c r="BE105" s="155">
        <v>212.4</v>
      </c>
      <c r="BF105" s="161">
        <f t="shared" si="63"/>
        <v>212.4</v>
      </c>
      <c r="BG105" s="155"/>
      <c r="BH105" s="155"/>
      <c r="BI105" s="155"/>
      <c r="BJ105" s="155">
        <v>212.4</v>
      </c>
      <c r="BK105" s="155"/>
      <c r="BL105" s="162">
        <f t="shared" si="72"/>
        <v>203.6</v>
      </c>
      <c r="BM105" s="162">
        <f t="shared" si="77"/>
        <v>181.5</v>
      </c>
      <c r="BN105" s="153"/>
      <c r="BO105" s="153"/>
      <c r="BP105" s="153"/>
      <c r="BQ105" s="153"/>
      <c r="BR105" s="153"/>
      <c r="BS105" s="153"/>
      <c r="BT105" s="153">
        <v>203.6</v>
      </c>
      <c r="BU105" s="162">
        <v>181.5</v>
      </c>
      <c r="BV105" s="161">
        <f t="shared" si="64"/>
        <v>228.8</v>
      </c>
      <c r="BW105" s="155"/>
      <c r="BX105" s="155"/>
      <c r="BY105" s="155"/>
      <c r="BZ105" s="155">
        <v>228.8</v>
      </c>
      <c r="CA105" s="162">
        <f t="shared" si="67"/>
        <v>212.4</v>
      </c>
      <c r="CB105" s="153"/>
      <c r="CC105" s="153"/>
      <c r="CD105" s="153"/>
      <c r="CE105" s="153">
        <v>212.4</v>
      </c>
      <c r="CF105" s="161">
        <f t="shared" si="68"/>
        <v>212.4</v>
      </c>
      <c r="CG105" s="155"/>
      <c r="CH105" s="155"/>
      <c r="CI105" s="155"/>
      <c r="CJ105" s="155">
        <v>212.4</v>
      </c>
      <c r="CK105" s="161">
        <f t="shared" si="69"/>
        <v>212.4</v>
      </c>
      <c r="CL105" s="155"/>
      <c r="CM105" s="155"/>
      <c r="CN105" s="155"/>
      <c r="CO105" s="155">
        <v>212.4</v>
      </c>
      <c r="CP105" s="162">
        <f t="shared" si="78"/>
        <v>181.5</v>
      </c>
      <c r="CQ105" s="153"/>
      <c r="CR105" s="153"/>
      <c r="CS105" s="153"/>
      <c r="CT105" s="162">
        <v>181.5</v>
      </c>
      <c r="CU105" s="161">
        <f t="shared" si="73"/>
        <v>228.8</v>
      </c>
      <c r="CV105" s="155"/>
      <c r="CW105" s="155"/>
      <c r="CX105" s="155"/>
      <c r="CY105" s="155">
        <v>228.8</v>
      </c>
      <c r="CZ105" s="162">
        <f t="shared" si="74"/>
        <v>212.4</v>
      </c>
      <c r="DA105" s="153"/>
      <c r="DB105" s="153"/>
      <c r="DC105" s="153"/>
      <c r="DD105" s="153">
        <v>212.4</v>
      </c>
      <c r="DE105" s="162">
        <f t="shared" si="79"/>
        <v>181.5</v>
      </c>
      <c r="DF105" s="153"/>
      <c r="DG105" s="153"/>
      <c r="DH105" s="153"/>
      <c r="DI105" s="162">
        <v>181.5</v>
      </c>
      <c r="DJ105" s="161">
        <f t="shared" si="75"/>
        <v>228.8</v>
      </c>
      <c r="DK105" s="155"/>
      <c r="DL105" s="155"/>
      <c r="DM105" s="155"/>
      <c r="DN105" s="155">
        <v>228.8</v>
      </c>
      <c r="DO105" s="162">
        <f t="shared" si="76"/>
        <v>212.4</v>
      </c>
      <c r="DP105" s="153"/>
      <c r="DQ105" s="153"/>
      <c r="DR105" s="153"/>
      <c r="DS105" s="153">
        <v>212.4</v>
      </c>
    </row>
    <row r="106" spans="1:123">
      <c r="A106" s="1279"/>
      <c r="B106" s="1236"/>
      <c r="C106" s="1096"/>
      <c r="D106" s="66"/>
      <c r="E106" s="66"/>
      <c r="F106" s="66"/>
      <c r="G106" s="66"/>
      <c r="H106" s="66"/>
      <c r="I106" s="66"/>
      <c r="J106" s="66"/>
      <c r="K106" s="66"/>
      <c r="L106" s="66"/>
      <c r="M106" s="1230"/>
      <c r="N106" s="66"/>
      <c r="O106" s="66"/>
      <c r="P106" s="66"/>
      <c r="Q106" s="59"/>
      <c r="R106" s="59"/>
      <c r="S106" s="59"/>
      <c r="T106" s="59"/>
      <c r="U106" s="59"/>
      <c r="V106" s="59"/>
      <c r="W106" s="1096"/>
      <c r="X106" s="66"/>
      <c r="Y106" s="66"/>
      <c r="Z106" s="1271"/>
      <c r="AA106" s="66"/>
      <c r="AB106" s="66"/>
      <c r="AC106" s="12"/>
      <c r="AD106" s="12" t="s">
        <v>161</v>
      </c>
      <c r="AE106" s="12" t="s">
        <v>411</v>
      </c>
      <c r="AF106" s="12">
        <v>129</v>
      </c>
      <c r="AG106" s="162">
        <f t="shared" si="41"/>
        <v>61.5</v>
      </c>
      <c r="AH106" s="162">
        <f t="shared" si="41"/>
        <v>57.9</v>
      </c>
      <c r="AI106" s="153"/>
      <c r="AJ106" s="153"/>
      <c r="AK106" s="153"/>
      <c r="AL106" s="153"/>
      <c r="AM106" s="153"/>
      <c r="AN106" s="153"/>
      <c r="AO106" s="153">
        <v>61.5</v>
      </c>
      <c r="AP106" s="162">
        <v>57.9</v>
      </c>
      <c r="AQ106" s="161">
        <f t="shared" si="42"/>
        <v>69.099999999999994</v>
      </c>
      <c r="AR106" s="155"/>
      <c r="AS106" s="155"/>
      <c r="AT106" s="155"/>
      <c r="AU106" s="155">
        <v>69.099999999999994</v>
      </c>
      <c r="AV106" s="162">
        <f t="shared" si="43"/>
        <v>64.099999999999994</v>
      </c>
      <c r="AW106" s="153"/>
      <c r="AX106" s="153"/>
      <c r="AY106" s="153"/>
      <c r="AZ106" s="153">
        <v>64.099999999999994</v>
      </c>
      <c r="BA106" s="161">
        <f t="shared" si="44"/>
        <v>64.099999999999994</v>
      </c>
      <c r="BB106" s="155"/>
      <c r="BC106" s="155"/>
      <c r="BD106" s="155"/>
      <c r="BE106" s="155">
        <v>64.099999999999994</v>
      </c>
      <c r="BF106" s="161">
        <f t="shared" si="63"/>
        <v>64.099999999999994</v>
      </c>
      <c r="BG106" s="155"/>
      <c r="BH106" s="155"/>
      <c r="BI106" s="155"/>
      <c r="BJ106" s="155">
        <v>64.099999999999994</v>
      </c>
      <c r="BK106" s="155"/>
      <c r="BL106" s="162">
        <f t="shared" si="72"/>
        <v>61.5</v>
      </c>
      <c r="BM106" s="162">
        <f t="shared" si="77"/>
        <v>57.9</v>
      </c>
      <c r="BN106" s="153"/>
      <c r="BO106" s="153"/>
      <c r="BP106" s="153"/>
      <c r="BQ106" s="153"/>
      <c r="BR106" s="153"/>
      <c r="BS106" s="153"/>
      <c r="BT106" s="153">
        <v>61.5</v>
      </c>
      <c r="BU106" s="162">
        <v>57.9</v>
      </c>
      <c r="BV106" s="161">
        <f t="shared" si="64"/>
        <v>69.099999999999994</v>
      </c>
      <c r="BW106" s="155"/>
      <c r="BX106" s="155"/>
      <c r="BY106" s="155"/>
      <c r="BZ106" s="155">
        <v>69.099999999999994</v>
      </c>
      <c r="CA106" s="162">
        <f t="shared" si="67"/>
        <v>64.099999999999994</v>
      </c>
      <c r="CB106" s="153"/>
      <c r="CC106" s="153"/>
      <c r="CD106" s="153"/>
      <c r="CE106" s="153">
        <v>64.099999999999994</v>
      </c>
      <c r="CF106" s="161">
        <f t="shared" si="68"/>
        <v>64.099999999999994</v>
      </c>
      <c r="CG106" s="155"/>
      <c r="CH106" s="155"/>
      <c r="CI106" s="155"/>
      <c r="CJ106" s="155">
        <v>64.099999999999994</v>
      </c>
      <c r="CK106" s="161">
        <f t="shared" si="69"/>
        <v>64.099999999999994</v>
      </c>
      <c r="CL106" s="155"/>
      <c r="CM106" s="155"/>
      <c r="CN106" s="155"/>
      <c r="CO106" s="155">
        <v>64.099999999999994</v>
      </c>
      <c r="CP106" s="162">
        <f t="shared" si="78"/>
        <v>57.9</v>
      </c>
      <c r="CQ106" s="153"/>
      <c r="CR106" s="153"/>
      <c r="CS106" s="153"/>
      <c r="CT106" s="162">
        <v>57.9</v>
      </c>
      <c r="CU106" s="161">
        <f t="shared" si="73"/>
        <v>69.099999999999994</v>
      </c>
      <c r="CV106" s="155"/>
      <c r="CW106" s="155"/>
      <c r="CX106" s="155"/>
      <c r="CY106" s="155">
        <v>69.099999999999994</v>
      </c>
      <c r="CZ106" s="162">
        <f t="shared" si="74"/>
        <v>64.099999999999994</v>
      </c>
      <c r="DA106" s="153"/>
      <c r="DB106" s="153"/>
      <c r="DC106" s="153"/>
      <c r="DD106" s="153">
        <v>64.099999999999994</v>
      </c>
      <c r="DE106" s="162">
        <f t="shared" si="79"/>
        <v>57.9</v>
      </c>
      <c r="DF106" s="153"/>
      <c r="DG106" s="153"/>
      <c r="DH106" s="153"/>
      <c r="DI106" s="162">
        <v>57.9</v>
      </c>
      <c r="DJ106" s="161">
        <f t="shared" si="75"/>
        <v>69.099999999999994</v>
      </c>
      <c r="DK106" s="155"/>
      <c r="DL106" s="155"/>
      <c r="DM106" s="155"/>
      <c r="DN106" s="155">
        <v>69.099999999999994</v>
      </c>
      <c r="DO106" s="162">
        <f t="shared" si="76"/>
        <v>64.099999999999994</v>
      </c>
      <c r="DP106" s="153"/>
      <c r="DQ106" s="153"/>
      <c r="DR106" s="153"/>
      <c r="DS106" s="153">
        <v>64.099999999999994</v>
      </c>
    </row>
    <row r="107" spans="1:123">
      <c r="A107" s="1279"/>
      <c r="B107" s="1236"/>
      <c r="C107" s="1096"/>
      <c r="D107" s="66"/>
      <c r="E107" s="66"/>
      <c r="F107" s="66"/>
      <c r="G107" s="66"/>
      <c r="H107" s="66"/>
      <c r="I107" s="66"/>
      <c r="J107" s="66"/>
      <c r="K107" s="66"/>
      <c r="L107" s="66"/>
      <c r="M107" s="1230"/>
      <c r="N107" s="66"/>
      <c r="O107" s="66"/>
      <c r="P107" s="66">
        <v>38</v>
      </c>
      <c r="Q107" s="59"/>
      <c r="R107" s="59"/>
      <c r="S107" s="59"/>
      <c r="T107" s="59"/>
      <c r="U107" s="59"/>
      <c r="V107" s="59"/>
      <c r="W107" s="1096"/>
      <c r="X107" s="66"/>
      <c r="Y107" s="66"/>
      <c r="Z107" s="1271"/>
      <c r="AA107" s="66"/>
      <c r="AB107" s="66"/>
      <c r="AC107" s="12"/>
      <c r="AD107" s="12" t="s">
        <v>161</v>
      </c>
      <c r="AE107" s="12" t="s">
        <v>410</v>
      </c>
      <c r="AF107" s="12" t="s">
        <v>399</v>
      </c>
      <c r="AG107" s="162">
        <f t="shared" si="41"/>
        <v>26.5</v>
      </c>
      <c r="AH107" s="162">
        <f t="shared" si="41"/>
        <v>26.5</v>
      </c>
      <c r="AI107" s="153"/>
      <c r="AJ107" s="153"/>
      <c r="AK107" s="153"/>
      <c r="AL107" s="153"/>
      <c r="AM107" s="153"/>
      <c r="AN107" s="153"/>
      <c r="AO107" s="153">
        <v>26.5</v>
      </c>
      <c r="AP107" s="162">
        <v>26.5</v>
      </c>
      <c r="AQ107" s="161">
        <f t="shared" si="42"/>
        <v>0</v>
      </c>
      <c r="AR107" s="155"/>
      <c r="AS107" s="155"/>
      <c r="AT107" s="155"/>
      <c r="AU107" s="155">
        <v>0</v>
      </c>
      <c r="AV107" s="162">
        <f t="shared" si="43"/>
        <v>0</v>
      </c>
      <c r="AW107" s="153"/>
      <c r="AX107" s="153"/>
      <c r="AY107" s="153"/>
      <c r="AZ107" s="153">
        <v>0</v>
      </c>
      <c r="BA107" s="161">
        <f t="shared" si="44"/>
        <v>0</v>
      </c>
      <c r="BB107" s="155"/>
      <c r="BC107" s="155"/>
      <c r="BD107" s="155"/>
      <c r="BE107" s="155">
        <v>0</v>
      </c>
      <c r="BF107" s="161">
        <f t="shared" si="63"/>
        <v>0</v>
      </c>
      <c r="BG107" s="155"/>
      <c r="BH107" s="155"/>
      <c r="BI107" s="155"/>
      <c r="BJ107" s="155">
        <v>0</v>
      </c>
      <c r="BK107" s="155"/>
      <c r="BL107" s="162">
        <f t="shared" si="72"/>
        <v>26.5</v>
      </c>
      <c r="BM107" s="162">
        <f t="shared" si="77"/>
        <v>26.5</v>
      </c>
      <c r="BN107" s="153"/>
      <c r="BO107" s="153"/>
      <c r="BP107" s="153"/>
      <c r="BQ107" s="153"/>
      <c r="BR107" s="153"/>
      <c r="BS107" s="153"/>
      <c r="BT107" s="153">
        <v>26.5</v>
      </c>
      <c r="BU107" s="162">
        <v>26.5</v>
      </c>
      <c r="BV107" s="161">
        <f t="shared" si="64"/>
        <v>0</v>
      </c>
      <c r="BW107" s="155"/>
      <c r="BX107" s="155"/>
      <c r="BY107" s="155"/>
      <c r="BZ107" s="155">
        <v>0</v>
      </c>
      <c r="CA107" s="162">
        <f t="shared" si="67"/>
        <v>0</v>
      </c>
      <c r="CB107" s="153"/>
      <c r="CC107" s="153"/>
      <c r="CD107" s="153"/>
      <c r="CE107" s="153">
        <v>0</v>
      </c>
      <c r="CF107" s="161">
        <f t="shared" si="68"/>
        <v>0</v>
      </c>
      <c r="CG107" s="155"/>
      <c r="CH107" s="155"/>
      <c r="CI107" s="155"/>
      <c r="CJ107" s="155">
        <v>0</v>
      </c>
      <c r="CK107" s="161">
        <f t="shared" si="69"/>
        <v>0</v>
      </c>
      <c r="CL107" s="155"/>
      <c r="CM107" s="155"/>
      <c r="CN107" s="155"/>
      <c r="CO107" s="155">
        <v>0</v>
      </c>
      <c r="CP107" s="162">
        <f t="shared" si="78"/>
        <v>26.5</v>
      </c>
      <c r="CQ107" s="153"/>
      <c r="CR107" s="153"/>
      <c r="CS107" s="153"/>
      <c r="CT107" s="162">
        <v>26.5</v>
      </c>
      <c r="CU107" s="161">
        <f t="shared" si="73"/>
        <v>0</v>
      </c>
      <c r="CV107" s="155"/>
      <c r="CW107" s="155"/>
      <c r="CX107" s="155"/>
      <c r="CY107" s="155">
        <v>0</v>
      </c>
      <c r="CZ107" s="162">
        <f t="shared" si="74"/>
        <v>0</v>
      </c>
      <c r="DA107" s="153"/>
      <c r="DB107" s="153"/>
      <c r="DC107" s="153"/>
      <c r="DD107" s="153">
        <v>0</v>
      </c>
      <c r="DE107" s="162">
        <f t="shared" si="79"/>
        <v>26.5</v>
      </c>
      <c r="DF107" s="153"/>
      <c r="DG107" s="153"/>
      <c r="DH107" s="153"/>
      <c r="DI107" s="162">
        <v>26.5</v>
      </c>
      <c r="DJ107" s="161">
        <f t="shared" si="75"/>
        <v>0</v>
      </c>
      <c r="DK107" s="155"/>
      <c r="DL107" s="155"/>
      <c r="DM107" s="155"/>
      <c r="DN107" s="155">
        <v>0</v>
      </c>
      <c r="DO107" s="162">
        <f t="shared" si="76"/>
        <v>0</v>
      </c>
      <c r="DP107" s="153"/>
      <c r="DQ107" s="153"/>
      <c r="DR107" s="153"/>
      <c r="DS107" s="153">
        <v>0</v>
      </c>
    </row>
    <row r="108" spans="1:123">
      <c r="A108" s="1279"/>
      <c r="B108" s="1236"/>
      <c r="C108" s="1096"/>
      <c r="D108" s="66"/>
      <c r="E108" s="66"/>
      <c r="F108" s="66"/>
      <c r="G108" s="66"/>
      <c r="H108" s="66"/>
      <c r="I108" s="66"/>
      <c r="J108" s="66"/>
      <c r="K108" s="66"/>
      <c r="L108" s="66"/>
      <c r="M108" s="1230"/>
      <c r="N108" s="66"/>
      <c r="O108" s="66"/>
      <c r="P108" s="66"/>
      <c r="Q108" s="59"/>
      <c r="R108" s="59"/>
      <c r="S108" s="59"/>
      <c r="T108" s="59"/>
      <c r="U108" s="59"/>
      <c r="V108" s="59"/>
      <c r="W108" s="1096"/>
      <c r="X108" s="66"/>
      <c r="Y108" s="66"/>
      <c r="Z108" s="1271"/>
      <c r="AA108" s="66"/>
      <c r="AB108" s="66"/>
      <c r="AC108" s="12"/>
      <c r="AD108" s="12" t="s">
        <v>161</v>
      </c>
      <c r="AE108" s="12" t="s">
        <v>410</v>
      </c>
      <c r="AF108" s="12">
        <v>850</v>
      </c>
      <c r="AG108" s="162">
        <f t="shared" si="41"/>
        <v>2.9</v>
      </c>
      <c r="AH108" s="162">
        <f t="shared" si="41"/>
        <v>2.9</v>
      </c>
      <c r="AI108" s="153"/>
      <c r="AJ108" s="153"/>
      <c r="AK108" s="153"/>
      <c r="AL108" s="153"/>
      <c r="AM108" s="153"/>
      <c r="AN108" s="153"/>
      <c r="AO108" s="153">
        <v>2.9</v>
      </c>
      <c r="AP108" s="162">
        <v>2.9</v>
      </c>
      <c r="AQ108" s="161">
        <f t="shared" si="42"/>
        <v>3</v>
      </c>
      <c r="AR108" s="155"/>
      <c r="AS108" s="155"/>
      <c r="AT108" s="155"/>
      <c r="AU108" s="155">
        <v>3</v>
      </c>
      <c r="AV108" s="162">
        <f t="shared" si="43"/>
        <v>3</v>
      </c>
      <c r="AW108" s="153"/>
      <c r="AX108" s="153"/>
      <c r="AY108" s="153"/>
      <c r="AZ108" s="153">
        <v>3</v>
      </c>
      <c r="BA108" s="161">
        <f t="shared" si="44"/>
        <v>3</v>
      </c>
      <c r="BB108" s="155"/>
      <c r="BC108" s="155"/>
      <c r="BD108" s="155"/>
      <c r="BE108" s="155">
        <v>3</v>
      </c>
      <c r="BF108" s="161">
        <f t="shared" si="63"/>
        <v>3</v>
      </c>
      <c r="BG108" s="155"/>
      <c r="BH108" s="155"/>
      <c r="BI108" s="155"/>
      <c r="BJ108" s="155">
        <v>3</v>
      </c>
      <c r="BK108" s="155"/>
      <c r="BL108" s="162">
        <f t="shared" si="72"/>
        <v>2.9</v>
      </c>
      <c r="BM108" s="162">
        <f t="shared" si="77"/>
        <v>2.9</v>
      </c>
      <c r="BN108" s="153"/>
      <c r="BO108" s="153"/>
      <c r="BP108" s="153"/>
      <c r="BQ108" s="153"/>
      <c r="BR108" s="153"/>
      <c r="BS108" s="153"/>
      <c r="BT108" s="153">
        <v>2.9</v>
      </c>
      <c r="BU108" s="162">
        <v>2.9</v>
      </c>
      <c r="BV108" s="161">
        <f t="shared" si="64"/>
        <v>3</v>
      </c>
      <c r="BW108" s="155"/>
      <c r="BX108" s="155"/>
      <c r="BY108" s="155"/>
      <c r="BZ108" s="155">
        <v>3</v>
      </c>
      <c r="CA108" s="162">
        <f t="shared" si="67"/>
        <v>3</v>
      </c>
      <c r="CB108" s="153"/>
      <c r="CC108" s="153"/>
      <c r="CD108" s="153"/>
      <c r="CE108" s="153">
        <v>3</v>
      </c>
      <c r="CF108" s="161">
        <f t="shared" si="68"/>
        <v>3</v>
      </c>
      <c r="CG108" s="155"/>
      <c r="CH108" s="155"/>
      <c r="CI108" s="155"/>
      <c r="CJ108" s="155">
        <v>3</v>
      </c>
      <c r="CK108" s="161">
        <f t="shared" si="69"/>
        <v>3</v>
      </c>
      <c r="CL108" s="155"/>
      <c r="CM108" s="155"/>
      <c r="CN108" s="155"/>
      <c r="CO108" s="155">
        <v>3</v>
      </c>
      <c r="CP108" s="162">
        <f t="shared" si="78"/>
        <v>2.9</v>
      </c>
      <c r="CQ108" s="153"/>
      <c r="CR108" s="153"/>
      <c r="CS108" s="153"/>
      <c r="CT108" s="162">
        <v>2.9</v>
      </c>
      <c r="CU108" s="161">
        <f t="shared" si="73"/>
        <v>3</v>
      </c>
      <c r="CV108" s="155"/>
      <c r="CW108" s="155"/>
      <c r="CX108" s="155"/>
      <c r="CY108" s="155">
        <v>3</v>
      </c>
      <c r="CZ108" s="162">
        <f t="shared" si="74"/>
        <v>3</v>
      </c>
      <c r="DA108" s="153"/>
      <c r="DB108" s="153"/>
      <c r="DC108" s="153"/>
      <c r="DD108" s="153">
        <v>3</v>
      </c>
      <c r="DE108" s="162">
        <f t="shared" si="79"/>
        <v>2.9</v>
      </c>
      <c r="DF108" s="153"/>
      <c r="DG108" s="153"/>
      <c r="DH108" s="153"/>
      <c r="DI108" s="162">
        <v>2.9</v>
      </c>
      <c r="DJ108" s="161">
        <f t="shared" si="75"/>
        <v>3</v>
      </c>
      <c r="DK108" s="155"/>
      <c r="DL108" s="155"/>
      <c r="DM108" s="155"/>
      <c r="DN108" s="155">
        <v>3</v>
      </c>
      <c r="DO108" s="162">
        <f t="shared" si="76"/>
        <v>3</v>
      </c>
      <c r="DP108" s="153"/>
      <c r="DQ108" s="153"/>
      <c r="DR108" s="153"/>
      <c r="DS108" s="153">
        <v>3</v>
      </c>
    </row>
    <row r="109" spans="1:123">
      <c r="A109" s="1280"/>
      <c r="B109" s="1237"/>
      <c r="C109" s="1242"/>
      <c r="D109" s="66"/>
      <c r="E109" s="66"/>
      <c r="F109" s="66"/>
      <c r="G109" s="66"/>
      <c r="H109" s="66"/>
      <c r="I109" s="66"/>
      <c r="J109" s="66"/>
      <c r="K109" s="66"/>
      <c r="L109" s="66"/>
      <c r="M109" s="1231"/>
      <c r="N109" s="66"/>
      <c r="O109" s="66"/>
      <c r="P109" s="66"/>
      <c r="Q109" s="59"/>
      <c r="R109" s="59"/>
      <c r="S109" s="59"/>
      <c r="T109" s="59"/>
      <c r="U109" s="59"/>
      <c r="V109" s="59"/>
      <c r="W109" s="1242"/>
      <c r="X109" s="66"/>
      <c r="Y109" s="66"/>
      <c r="Z109" s="1272"/>
      <c r="AA109" s="66"/>
      <c r="AB109" s="66"/>
      <c r="AC109" s="12"/>
      <c r="AD109" s="12"/>
      <c r="AE109" s="12"/>
      <c r="AF109" s="12"/>
      <c r="AG109" s="162">
        <f>AI109+AK109+AM109+AO109</f>
        <v>294.5</v>
      </c>
      <c r="AH109" s="162">
        <f t="shared" si="41"/>
        <v>268.79999999999995</v>
      </c>
      <c r="AI109" s="153"/>
      <c r="AJ109" s="153"/>
      <c r="AK109" s="153"/>
      <c r="AL109" s="153"/>
      <c r="AM109" s="153"/>
      <c r="AN109" s="153"/>
      <c r="AO109" s="153">
        <f>AO105+AO106+AO107+AO108</f>
        <v>294.5</v>
      </c>
      <c r="AP109" s="153">
        <f>AP105+AP106+AP107+AP108</f>
        <v>268.79999999999995</v>
      </c>
      <c r="AQ109" s="161">
        <f>AR109+AS109+AT109+AU109</f>
        <v>300.89999999999998</v>
      </c>
      <c r="AR109" s="155"/>
      <c r="AS109" s="155"/>
      <c r="AT109" s="155"/>
      <c r="AU109" s="155">
        <f>AU105+AU106+AU107+AU108</f>
        <v>300.89999999999998</v>
      </c>
      <c r="AV109" s="155">
        <f t="shared" ref="AV109:BE109" si="80">AV105+AV106+AV107+AV108</f>
        <v>279.5</v>
      </c>
      <c r="AW109" s="155">
        <f t="shared" si="80"/>
        <v>0</v>
      </c>
      <c r="AX109" s="155">
        <f t="shared" si="80"/>
        <v>0</v>
      </c>
      <c r="AY109" s="155">
        <f t="shared" si="80"/>
        <v>0</v>
      </c>
      <c r="AZ109" s="155">
        <f t="shared" si="80"/>
        <v>279.5</v>
      </c>
      <c r="BA109" s="155">
        <f t="shared" si="80"/>
        <v>279.5</v>
      </c>
      <c r="BB109" s="155">
        <f t="shared" si="80"/>
        <v>0</v>
      </c>
      <c r="BC109" s="155">
        <f t="shared" si="80"/>
        <v>0</v>
      </c>
      <c r="BD109" s="155">
        <f t="shared" si="80"/>
        <v>0</v>
      </c>
      <c r="BE109" s="155">
        <f t="shared" si="80"/>
        <v>279.5</v>
      </c>
      <c r="BF109" s="155">
        <f>BF105+BF106+BF107+BF108</f>
        <v>279.5</v>
      </c>
      <c r="BG109" s="155">
        <f>BG105+BG106+BG107+BG108</f>
        <v>0</v>
      </c>
      <c r="BH109" s="155">
        <f>BH105+BH106+BH107+BH108</f>
        <v>0</v>
      </c>
      <c r="BI109" s="155">
        <f>BI105+BI106+BI107+BI108</f>
        <v>0</v>
      </c>
      <c r="BJ109" s="155">
        <f>BJ105+BJ106+BJ107+BJ108</f>
        <v>279.5</v>
      </c>
      <c r="BK109" s="155"/>
      <c r="BL109" s="162">
        <f t="shared" si="72"/>
        <v>294.5</v>
      </c>
      <c r="BM109" s="162">
        <f t="shared" si="77"/>
        <v>268.79999999999995</v>
      </c>
      <c r="BN109" s="153"/>
      <c r="BO109" s="153"/>
      <c r="BP109" s="153"/>
      <c r="BQ109" s="153"/>
      <c r="BR109" s="153"/>
      <c r="BS109" s="153"/>
      <c r="BT109" s="153">
        <f>BT105+BT106+BT107+BT108</f>
        <v>294.5</v>
      </c>
      <c r="BU109" s="153">
        <f>BU105+BU106+BU107+BU108</f>
        <v>268.79999999999995</v>
      </c>
      <c r="BV109" s="161">
        <f t="shared" si="64"/>
        <v>300.89999999999998</v>
      </c>
      <c r="BW109" s="155"/>
      <c r="BX109" s="155"/>
      <c r="BY109" s="155"/>
      <c r="BZ109" s="155">
        <f t="shared" ref="BZ109:CO109" si="81">BZ105+BZ106+BZ107+BZ108</f>
        <v>300.89999999999998</v>
      </c>
      <c r="CA109" s="155">
        <f t="shared" si="81"/>
        <v>279.5</v>
      </c>
      <c r="CB109" s="155">
        <f t="shared" si="81"/>
        <v>0</v>
      </c>
      <c r="CC109" s="155">
        <f t="shared" si="81"/>
        <v>0</v>
      </c>
      <c r="CD109" s="155">
        <f t="shared" si="81"/>
        <v>0</v>
      </c>
      <c r="CE109" s="155">
        <f t="shared" si="81"/>
        <v>279.5</v>
      </c>
      <c r="CF109" s="155">
        <f t="shared" si="81"/>
        <v>279.5</v>
      </c>
      <c r="CG109" s="155">
        <f t="shared" si="81"/>
        <v>0</v>
      </c>
      <c r="CH109" s="155">
        <f t="shared" si="81"/>
        <v>0</v>
      </c>
      <c r="CI109" s="155">
        <f t="shared" si="81"/>
        <v>0</v>
      </c>
      <c r="CJ109" s="155">
        <f t="shared" si="81"/>
        <v>279.5</v>
      </c>
      <c r="CK109" s="155">
        <f t="shared" si="81"/>
        <v>279.5</v>
      </c>
      <c r="CL109" s="155">
        <f t="shared" si="81"/>
        <v>0</v>
      </c>
      <c r="CM109" s="155">
        <f t="shared" si="81"/>
        <v>0</v>
      </c>
      <c r="CN109" s="155">
        <f t="shared" si="81"/>
        <v>0</v>
      </c>
      <c r="CO109" s="155">
        <f t="shared" si="81"/>
        <v>279.5</v>
      </c>
      <c r="CP109" s="162">
        <f t="shared" si="78"/>
        <v>268.79999999999995</v>
      </c>
      <c r="CQ109" s="153"/>
      <c r="CR109" s="153"/>
      <c r="CS109" s="153"/>
      <c r="CT109" s="153">
        <f>CT105+CT106+CT107+CT108</f>
        <v>268.79999999999995</v>
      </c>
      <c r="CU109" s="161">
        <f t="shared" si="73"/>
        <v>300.89999999999998</v>
      </c>
      <c r="CV109" s="155"/>
      <c r="CW109" s="155"/>
      <c r="CX109" s="155"/>
      <c r="CY109" s="155">
        <f t="shared" ref="CY109:DD109" si="82">CY105+CY106+CY107+CY108</f>
        <v>300.89999999999998</v>
      </c>
      <c r="CZ109" s="155">
        <f t="shared" si="82"/>
        <v>279.5</v>
      </c>
      <c r="DA109" s="155">
        <f t="shared" si="82"/>
        <v>0</v>
      </c>
      <c r="DB109" s="155">
        <f t="shared" si="82"/>
        <v>0</v>
      </c>
      <c r="DC109" s="155">
        <f t="shared" si="82"/>
        <v>0</v>
      </c>
      <c r="DD109" s="155">
        <f t="shared" si="82"/>
        <v>279.5</v>
      </c>
      <c r="DE109" s="162">
        <f t="shared" si="79"/>
        <v>268.79999999999995</v>
      </c>
      <c r="DF109" s="153"/>
      <c r="DG109" s="153"/>
      <c r="DH109" s="153"/>
      <c r="DI109" s="153">
        <f>DI105+DI106+DI107+DI108</f>
        <v>268.79999999999995</v>
      </c>
      <c r="DJ109" s="161">
        <f t="shared" si="75"/>
        <v>300.89999999999998</v>
      </c>
      <c r="DK109" s="155"/>
      <c r="DL109" s="155"/>
      <c r="DM109" s="155"/>
      <c r="DN109" s="155">
        <f t="shared" ref="DN109:DS109" si="83">DN105+DN106+DN107+DN108</f>
        <v>300.89999999999998</v>
      </c>
      <c r="DO109" s="155">
        <f t="shared" si="83"/>
        <v>279.5</v>
      </c>
      <c r="DP109" s="155">
        <f t="shared" si="83"/>
        <v>0</v>
      </c>
      <c r="DQ109" s="155">
        <f t="shared" si="83"/>
        <v>0</v>
      </c>
      <c r="DR109" s="155">
        <f t="shared" si="83"/>
        <v>0</v>
      </c>
      <c r="DS109" s="155">
        <f t="shared" si="83"/>
        <v>279.5</v>
      </c>
    </row>
    <row r="110" spans="1:123" ht="0.75" customHeight="1">
      <c r="A110" s="113" t="s">
        <v>120</v>
      </c>
      <c r="B110" s="14">
        <v>6813</v>
      </c>
      <c r="C110" s="58" t="s">
        <v>124</v>
      </c>
      <c r="D110" s="58" t="s">
        <v>396</v>
      </c>
      <c r="E110" s="58" t="s">
        <v>125</v>
      </c>
      <c r="F110" s="66"/>
      <c r="G110" s="66"/>
      <c r="H110" s="66"/>
      <c r="I110" s="66"/>
      <c r="J110" s="66"/>
      <c r="K110" s="66"/>
      <c r="L110" s="66"/>
      <c r="M110" s="74" t="s">
        <v>455</v>
      </c>
      <c r="N110" s="60" t="s">
        <v>424</v>
      </c>
      <c r="O110" s="67" t="s">
        <v>74</v>
      </c>
      <c r="P110" s="66">
        <v>38</v>
      </c>
      <c r="Q110" s="59"/>
      <c r="R110" s="59"/>
      <c r="S110" s="59"/>
      <c r="T110" s="59"/>
      <c r="U110" s="59"/>
      <c r="V110" s="59"/>
      <c r="W110" s="58" t="s">
        <v>45</v>
      </c>
      <c r="X110" s="58" t="s">
        <v>397</v>
      </c>
      <c r="Y110" s="58" t="s">
        <v>46</v>
      </c>
      <c r="Z110" s="73" t="s">
        <v>54</v>
      </c>
      <c r="AA110" s="73" t="s">
        <v>424</v>
      </c>
      <c r="AB110" s="73" t="s">
        <v>55</v>
      </c>
      <c r="AC110" s="12"/>
      <c r="AD110" s="12" t="s">
        <v>88</v>
      </c>
      <c r="AE110" s="12" t="s">
        <v>451</v>
      </c>
      <c r="AF110" s="12" t="s">
        <v>399</v>
      </c>
      <c r="AG110" s="162">
        <f t="shared" si="41"/>
        <v>0</v>
      </c>
      <c r="AH110" s="162"/>
      <c r="AI110" s="153"/>
      <c r="AJ110" s="153"/>
      <c r="AK110" s="153"/>
      <c r="AL110" s="153"/>
      <c r="AM110" s="153"/>
      <c r="AN110" s="153"/>
      <c r="AO110" s="153"/>
      <c r="AP110" s="162"/>
      <c r="AQ110" s="161">
        <f t="shared" si="42"/>
        <v>0</v>
      </c>
      <c r="AR110" s="155"/>
      <c r="AS110" s="155"/>
      <c r="AT110" s="155"/>
      <c r="AU110" s="155"/>
      <c r="AV110" s="162">
        <f t="shared" si="43"/>
        <v>0</v>
      </c>
      <c r="AW110" s="153"/>
      <c r="AX110" s="153"/>
      <c r="AY110" s="153"/>
      <c r="AZ110" s="153"/>
      <c r="BA110" s="161">
        <f t="shared" si="44"/>
        <v>0</v>
      </c>
      <c r="BB110" s="155"/>
      <c r="BC110" s="155"/>
      <c r="BD110" s="155"/>
      <c r="BE110" s="155"/>
      <c r="BF110" s="161">
        <f t="shared" ref="BF110:BF140" si="84">BG110+BH110+BI110+BJ110</f>
        <v>0</v>
      </c>
      <c r="BG110" s="155"/>
      <c r="BH110" s="155"/>
      <c r="BI110" s="155"/>
      <c r="BJ110" s="155"/>
      <c r="BK110" s="155"/>
      <c r="BL110" s="162">
        <f t="shared" ref="BL110:BL151" si="85">BN110+BP110+BR110+BT110</f>
        <v>0</v>
      </c>
      <c r="BM110" s="162"/>
      <c r="BN110" s="153"/>
      <c r="BO110" s="153"/>
      <c r="BP110" s="153"/>
      <c r="BQ110" s="153"/>
      <c r="BR110" s="153"/>
      <c r="BS110" s="153"/>
      <c r="BT110" s="153"/>
      <c r="BU110" s="162"/>
      <c r="BV110" s="161">
        <f t="shared" ref="BV110:BV132" si="86">BW110+BX110+BY110+BZ110</f>
        <v>0</v>
      </c>
      <c r="BW110" s="155"/>
      <c r="BX110" s="155"/>
      <c r="BY110" s="155"/>
      <c r="BZ110" s="155"/>
      <c r="CA110" s="162">
        <f t="shared" ref="CA110:CA140" si="87">CB110+CC110+CD110+CE110</f>
        <v>0</v>
      </c>
      <c r="CB110" s="153"/>
      <c r="CC110" s="153"/>
      <c r="CD110" s="153"/>
      <c r="CE110" s="153"/>
      <c r="CF110" s="161">
        <f t="shared" ref="CF110:CF140" si="88">CG110+CH110+CI110+CJ110</f>
        <v>0</v>
      </c>
      <c r="CG110" s="155"/>
      <c r="CH110" s="155"/>
      <c r="CI110" s="155"/>
      <c r="CJ110" s="155"/>
      <c r="CK110" s="161">
        <f t="shared" ref="CK110:CK140" si="89">CL110+CM110+CN110+CO110</f>
        <v>0</v>
      </c>
      <c r="CL110" s="155"/>
      <c r="CM110" s="155"/>
      <c r="CN110" s="155"/>
      <c r="CO110" s="155"/>
      <c r="CP110" s="162"/>
      <c r="CQ110" s="153"/>
      <c r="CR110" s="153"/>
      <c r="CS110" s="153"/>
      <c r="CT110" s="162"/>
      <c r="CU110" s="161">
        <f t="shared" ref="CU110:CU132" si="90">CV110+CW110+CX110+CY110</f>
        <v>0</v>
      </c>
      <c r="CV110" s="155"/>
      <c r="CW110" s="155"/>
      <c r="CX110" s="155"/>
      <c r="CY110" s="155"/>
      <c r="CZ110" s="162">
        <f t="shared" ref="CZ110:CZ140" si="91">DA110+DB110+DC110+DD110</f>
        <v>0</v>
      </c>
      <c r="DA110" s="153"/>
      <c r="DB110" s="153"/>
      <c r="DC110" s="153"/>
      <c r="DD110" s="153"/>
      <c r="DE110" s="162"/>
      <c r="DF110" s="153"/>
      <c r="DG110" s="153"/>
      <c r="DH110" s="153"/>
      <c r="DI110" s="162"/>
      <c r="DJ110" s="161">
        <f t="shared" si="75"/>
        <v>0</v>
      </c>
      <c r="DK110" s="155"/>
      <c r="DL110" s="155"/>
      <c r="DM110" s="155"/>
      <c r="DN110" s="155"/>
      <c r="DO110" s="162">
        <f t="shared" ref="DO110:DO140" si="92">DP110+DQ110+DR110+DS110</f>
        <v>0</v>
      </c>
      <c r="DP110" s="153"/>
      <c r="DQ110" s="153"/>
      <c r="DR110" s="153"/>
      <c r="DS110" s="153"/>
    </row>
    <row r="111" spans="1:123" ht="79.5" customHeight="1">
      <c r="A111" s="175" t="s">
        <v>143</v>
      </c>
      <c r="B111" s="10">
        <v>6900</v>
      </c>
      <c r="C111" s="95" t="s">
        <v>387</v>
      </c>
      <c r="D111" s="93" t="s">
        <v>387</v>
      </c>
      <c r="E111" s="93" t="s">
        <v>387</v>
      </c>
      <c r="F111" s="93" t="s">
        <v>387</v>
      </c>
      <c r="G111" s="93" t="s">
        <v>387</v>
      </c>
      <c r="H111" s="93" t="s">
        <v>387</v>
      </c>
      <c r="I111" s="93" t="s">
        <v>387</v>
      </c>
      <c r="J111" s="93" t="s">
        <v>387</v>
      </c>
      <c r="K111" s="93" t="s">
        <v>387</v>
      </c>
      <c r="L111" s="93" t="s">
        <v>387</v>
      </c>
      <c r="M111" s="93" t="s">
        <v>387</v>
      </c>
      <c r="N111" s="93" t="s">
        <v>387</v>
      </c>
      <c r="O111" s="93" t="s">
        <v>387</v>
      </c>
      <c r="P111" s="93" t="s">
        <v>387</v>
      </c>
      <c r="Q111" s="94" t="s">
        <v>387</v>
      </c>
      <c r="R111" s="94" t="s">
        <v>387</v>
      </c>
      <c r="S111" s="94" t="s">
        <v>387</v>
      </c>
      <c r="T111" s="94" t="s">
        <v>387</v>
      </c>
      <c r="U111" s="94" t="s">
        <v>387</v>
      </c>
      <c r="V111" s="94" t="s">
        <v>387</v>
      </c>
      <c r="W111" s="94" t="s">
        <v>387</v>
      </c>
      <c r="X111" s="93" t="s">
        <v>387</v>
      </c>
      <c r="Y111" s="93" t="s">
        <v>387</v>
      </c>
      <c r="Z111" s="93" t="s">
        <v>387</v>
      </c>
      <c r="AA111" s="93" t="s">
        <v>387</v>
      </c>
      <c r="AB111" s="93" t="s">
        <v>387</v>
      </c>
      <c r="AC111" s="8" t="s">
        <v>387</v>
      </c>
      <c r="AD111" s="8" t="s">
        <v>387</v>
      </c>
      <c r="AE111" s="8"/>
      <c r="AF111" s="8"/>
      <c r="AG111" s="162">
        <f t="shared" si="41"/>
        <v>0</v>
      </c>
      <c r="AH111" s="162"/>
      <c r="AI111" s="153"/>
      <c r="AJ111" s="153"/>
      <c r="AK111" s="153"/>
      <c r="AL111" s="153"/>
      <c r="AM111" s="153"/>
      <c r="AN111" s="153"/>
      <c r="AO111" s="153"/>
      <c r="AP111" s="162"/>
      <c r="AQ111" s="161">
        <f t="shared" si="42"/>
        <v>0</v>
      </c>
      <c r="AR111" s="155"/>
      <c r="AS111" s="155"/>
      <c r="AT111" s="155"/>
      <c r="AU111" s="155"/>
      <c r="AV111" s="162">
        <f t="shared" si="43"/>
        <v>0</v>
      </c>
      <c r="AW111" s="153"/>
      <c r="AX111" s="153"/>
      <c r="AY111" s="153"/>
      <c r="AZ111" s="153"/>
      <c r="BA111" s="161">
        <f t="shared" si="44"/>
        <v>0</v>
      </c>
      <c r="BB111" s="155"/>
      <c r="BC111" s="155"/>
      <c r="BD111" s="155"/>
      <c r="BE111" s="155"/>
      <c r="BF111" s="161">
        <f t="shared" si="84"/>
        <v>0</v>
      </c>
      <c r="BG111" s="155"/>
      <c r="BH111" s="155"/>
      <c r="BI111" s="155"/>
      <c r="BJ111" s="155"/>
      <c r="BK111" s="155"/>
      <c r="BL111" s="162">
        <f t="shared" si="85"/>
        <v>0</v>
      </c>
      <c r="BM111" s="162"/>
      <c r="BN111" s="153"/>
      <c r="BO111" s="153"/>
      <c r="BP111" s="153"/>
      <c r="BQ111" s="153"/>
      <c r="BR111" s="153"/>
      <c r="BS111" s="153"/>
      <c r="BT111" s="153"/>
      <c r="BU111" s="162"/>
      <c r="BV111" s="161">
        <f t="shared" si="86"/>
        <v>0</v>
      </c>
      <c r="BW111" s="155"/>
      <c r="BX111" s="155"/>
      <c r="BY111" s="155"/>
      <c r="BZ111" s="155"/>
      <c r="CA111" s="162">
        <f t="shared" si="87"/>
        <v>0</v>
      </c>
      <c r="CB111" s="153"/>
      <c r="CC111" s="153"/>
      <c r="CD111" s="153"/>
      <c r="CE111" s="153"/>
      <c r="CF111" s="161">
        <f t="shared" si="88"/>
        <v>0</v>
      </c>
      <c r="CG111" s="155"/>
      <c r="CH111" s="155"/>
      <c r="CI111" s="155"/>
      <c r="CJ111" s="155"/>
      <c r="CK111" s="161">
        <f t="shared" si="89"/>
        <v>0</v>
      </c>
      <c r="CL111" s="155"/>
      <c r="CM111" s="155"/>
      <c r="CN111" s="155"/>
      <c r="CO111" s="155"/>
      <c r="CP111" s="162"/>
      <c r="CQ111" s="153"/>
      <c r="CR111" s="153"/>
      <c r="CS111" s="153"/>
      <c r="CT111" s="162"/>
      <c r="CU111" s="161">
        <f t="shared" si="90"/>
        <v>0</v>
      </c>
      <c r="CV111" s="155"/>
      <c r="CW111" s="155"/>
      <c r="CX111" s="155"/>
      <c r="CY111" s="155"/>
      <c r="CZ111" s="162">
        <f t="shared" si="91"/>
        <v>0</v>
      </c>
      <c r="DA111" s="153"/>
      <c r="DB111" s="153"/>
      <c r="DC111" s="153"/>
      <c r="DD111" s="153"/>
      <c r="DE111" s="162"/>
      <c r="DF111" s="153"/>
      <c r="DG111" s="153"/>
      <c r="DH111" s="153"/>
      <c r="DI111" s="162"/>
      <c r="DJ111" s="161">
        <f t="shared" si="75"/>
        <v>0</v>
      </c>
      <c r="DK111" s="155"/>
      <c r="DL111" s="155"/>
      <c r="DM111" s="155"/>
      <c r="DN111" s="155"/>
      <c r="DO111" s="162">
        <f t="shared" si="92"/>
        <v>0</v>
      </c>
      <c r="DP111" s="153"/>
      <c r="DQ111" s="153"/>
      <c r="DR111" s="153"/>
      <c r="DS111" s="153"/>
    </row>
    <row r="112" spans="1:123" ht="45">
      <c r="A112" s="175" t="s">
        <v>144</v>
      </c>
      <c r="B112" s="14">
        <v>6901</v>
      </c>
      <c r="C112" s="95" t="s">
        <v>387</v>
      </c>
      <c r="D112" s="93" t="s">
        <v>387</v>
      </c>
      <c r="E112" s="93" t="s">
        <v>387</v>
      </c>
      <c r="F112" s="93" t="s">
        <v>387</v>
      </c>
      <c r="G112" s="93" t="s">
        <v>387</v>
      </c>
      <c r="H112" s="93" t="s">
        <v>387</v>
      </c>
      <c r="I112" s="93" t="s">
        <v>387</v>
      </c>
      <c r="J112" s="93" t="s">
        <v>387</v>
      </c>
      <c r="K112" s="93" t="s">
        <v>387</v>
      </c>
      <c r="L112" s="93" t="s">
        <v>387</v>
      </c>
      <c r="M112" s="93" t="s">
        <v>387</v>
      </c>
      <c r="N112" s="93" t="s">
        <v>387</v>
      </c>
      <c r="O112" s="93" t="s">
        <v>387</v>
      </c>
      <c r="P112" s="93" t="s">
        <v>387</v>
      </c>
      <c r="Q112" s="94" t="s">
        <v>387</v>
      </c>
      <c r="R112" s="94" t="s">
        <v>387</v>
      </c>
      <c r="S112" s="94" t="s">
        <v>387</v>
      </c>
      <c r="T112" s="94" t="s">
        <v>387</v>
      </c>
      <c r="U112" s="94" t="s">
        <v>387</v>
      </c>
      <c r="V112" s="94" t="s">
        <v>387</v>
      </c>
      <c r="W112" s="94" t="s">
        <v>387</v>
      </c>
      <c r="X112" s="93" t="s">
        <v>387</v>
      </c>
      <c r="Y112" s="93" t="s">
        <v>387</v>
      </c>
      <c r="Z112" s="93" t="s">
        <v>387</v>
      </c>
      <c r="AA112" s="93" t="s">
        <v>387</v>
      </c>
      <c r="AB112" s="93" t="s">
        <v>387</v>
      </c>
      <c r="AC112" s="8" t="s">
        <v>387</v>
      </c>
      <c r="AD112" s="8" t="s">
        <v>387</v>
      </c>
      <c r="AE112" s="8"/>
      <c r="AF112" s="8"/>
      <c r="AG112" s="162">
        <f t="shared" ref="AG112:AH151" si="93">AI112+AK112+AM112+AO112</f>
        <v>0</v>
      </c>
      <c r="AH112" s="162"/>
      <c r="AI112" s="153"/>
      <c r="AJ112" s="153"/>
      <c r="AK112" s="153"/>
      <c r="AL112" s="153"/>
      <c r="AM112" s="153"/>
      <c r="AN112" s="153"/>
      <c r="AO112" s="153"/>
      <c r="AP112" s="162"/>
      <c r="AQ112" s="161">
        <f t="shared" ref="AQ112:AQ151" si="94">AR112+AS112+AT112+AU112</f>
        <v>0</v>
      </c>
      <c r="AR112" s="155"/>
      <c r="AS112" s="155"/>
      <c r="AT112" s="155"/>
      <c r="AU112" s="155"/>
      <c r="AV112" s="162">
        <f t="shared" ref="AV112:AV151" si="95">AW112+AX112+AY112+AZ112</f>
        <v>0</v>
      </c>
      <c r="AW112" s="153"/>
      <c r="AX112" s="153"/>
      <c r="AY112" s="153"/>
      <c r="AZ112" s="153"/>
      <c r="BA112" s="161">
        <f t="shared" ref="BA112:BA151" si="96">BB112+BC112+BD112+BE112</f>
        <v>0</v>
      </c>
      <c r="BB112" s="155"/>
      <c r="BC112" s="155"/>
      <c r="BD112" s="155"/>
      <c r="BE112" s="155"/>
      <c r="BF112" s="161">
        <f t="shared" si="84"/>
        <v>0</v>
      </c>
      <c r="BG112" s="155"/>
      <c r="BH112" s="155"/>
      <c r="BI112" s="155"/>
      <c r="BJ112" s="155"/>
      <c r="BK112" s="155"/>
      <c r="BL112" s="162">
        <f t="shared" si="85"/>
        <v>0</v>
      </c>
      <c r="BM112" s="162"/>
      <c r="BN112" s="153"/>
      <c r="BO112" s="153"/>
      <c r="BP112" s="153"/>
      <c r="BQ112" s="153"/>
      <c r="BR112" s="153"/>
      <c r="BS112" s="153"/>
      <c r="BT112" s="153"/>
      <c r="BU112" s="162"/>
      <c r="BV112" s="161">
        <f t="shared" si="86"/>
        <v>0</v>
      </c>
      <c r="BW112" s="155"/>
      <c r="BX112" s="155"/>
      <c r="BY112" s="155"/>
      <c r="BZ112" s="155"/>
      <c r="CA112" s="162">
        <f t="shared" si="87"/>
        <v>0</v>
      </c>
      <c r="CB112" s="153"/>
      <c r="CC112" s="153"/>
      <c r="CD112" s="153"/>
      <c r="CE112" s="153"/>
      <c r="CF112" s="161">
        <f t="shared" si="88"/>
        <v>0</v>
      </c>
      <c r="CG112" s="155"/>
      <c r="CH112" s="155"/>
      <c r="CI112" s="155"/>
      <c r="CJ112" s="155"/>
      <c r="CK112" s="161">
        <f t="shared" si="89"/>
        <v>0</v>
      </c>
      <c r="CL112" s="155"/>
      <c r="CM112" s="155"/>
      <c r="CN112" s="155"/>
      <c r="CO112" s="155"/>
      <c r="CP112" s="162"/>
      <c r="CQ112" s="153"/>
      <c r="CR112" s="153"/>
      <c r="CS112" s="153"/>
      <c r="CT112" s="162"/>
      <c r="CU112" s="161">
        <f t="shared" si="90"/>
        <v>0</v>
      </c>
      <c r="CV112" s="155"/>
      <c r="CW112" s="155"/>
      <c r="CX112" s="155"/>
      <c r="CY112" s="155"/>
      <c r="CZ112" s="162">
        <f t="shared" si="91"/>
        <v>0</v>
      </c>
      <c r="DA112" s="153"/>
      <c r="DB112" s="153"/>
      <c r="DC112" s="153"/>
      <c r="DD112" s="153"/>
      <c r="DE112" s="162"/>
      <c r="DF112" s="153"/>
      <c r="DG112" s="153"/>
      <c r="DH112" s="153"/>
      <c r="DI112" s="162"/>
      <c r="DJ112" s="161">
        <f t="shared" si="75"/>
        <v>0</v>
      </c>
      <c r="DK112" s="155"/>
      <c r="DL112" s="155"/>
      <c r="DM112" s="155"/>
      <c r="DN112" s="155"/>
      <c r="DO112" s="162">
        <f t="shared" si="92"/>
        <v>0</v>
      </c>
      <c r="DP112" s="153"/>
      <c r="DQ112" s="153"/>
      <c r="DR112" s="153"/>
      <c r="DS112" s="153"/>
    </row>
    <row r="113" spans="1:123" ht="12" hidden="1" customHeight="1">
      <c r="A113" s="625" t="s">
        <v>92</v>
      </c>
      <c r="B113" s="15"/>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16"/>
      <c r="AD113" s="16"/>
      <c r="AE113" s="16"/>
      <c r="AF113" s="16"/>
      <c r="AG113" s="162">
        <f t="shared" si="93"/>
        <v>0</v>
      </c>
      <c r="AH113" s="165"/>
      <c r="AI113" s="160"/>
      <c r="AJ113" s="160"/>
      <c r="AK113" s="160"/>
      <c r="AL113" s="160"/>
      <c r="AM113" s="160"/>
      <c r="AN113" s="160"/>
      <c r="AO113" s="160"/>
      <c r="AP113" s="165"/>
      <c r="AQ113" s="161">
        <f t="shared" si="94"/>
        <v>0</v>
      </c>
      <c r="AR113" s="159"/>
      <c r="AS113" s="159"/>
      <c r="AT113" s="159"/>
      <c r="AU113" s="159"/>
      <c r="AV113" s="162">
        <f t="shared" si="95"/>
        <v>0</v>
      </c>
      <c r="AW113" s="160"/>
      <c r="AX113" s="160"/>
      <c r="AY113" s="160"/>
      <c r="AZ113" s="160"/>
      <c r="BA113" s="161">
        <f t="shared" si="96"/>
        <v>0</v>
      </c>
      <c r="BB113" s="159"/>
      <c r="BC113" s="159"/>
      <c r="BD113" s="159"/>
      <c r="BE113" s="159"/>
      <c r="BF113" s="161">
        <f t="shared" si="84"/>
        <v>0</v>
      </c>
      <c r="BG113" s="159"/>
      <c r="BH113" s="159"/>
      <c r="BI113" s="159"/>
      <c r="BJ113" s="159"/>
      <c r="BK113" s="159"/>
      <c r="BL113" s="162">
        <f t="shared" si="85"/>
        <v>0</v>
      </c>
      <c r="BM113" s="165"/>
      <c r="BN113" s="160"/>
      <c r="BO113" s="160"/>
      <c r="BP113" s="160"/>
      <c r="BQ113" s="160"/>
      <c r="BR113" s="160"/>
      <c r="BS113" s="160"/>
      <c r="BT113" s="160"/>
      <c r="BU113" s="165"/>
      <c r="BV113" s="161">
        <f t="shared" si="86"/>
        <v>0</v>
      </c>
      <c r="BW113" s="159"/>
      <c r="BX113" s="159"/>
      <c r="BY113" s="159"/>
      <c r="BZ113" s="159"/>
      <c r="CA113" s="162">
        <f t="shared" si="87"/>
        <v>0</v>
      </c>
      <c r="CB113" s="160"/>
      <c r="CC113" s="160"/>
      <c r="CD113" s="160"/>
      <c r="CE113" s="160"/>
      <c r="CF113" s="161">
        <f t="shared" si="88"/>
        <v>0</v>
      </c>
      <c r="CG113" s="159"/>
      <c r="CH113" s="159"/>
      <c r="CI113" s="159"/>
      <c r="CJ113" s="159"/>
      <c r="CK113" s="161">
        <f t="shared" si="89"/>
        <v>0</v>
      </c>
      <c r="CL113" s="159"/>
      <c r="CM113" s="159"/>
      <c r="CN113" s="159"/>
      <c r="CO113" s="159"/>
      <c r="CP113" s="165"/>
      <c r="CQ113" s="160"/>
      <c r="CR113" s="160"/>
      <c r="CS113" s="160"/>
      <c r="CT113" s="165"/>
      <c r="CU113" s="161">
        <f t="shared" si="90"/>
        <v>0</v>
      </c>
      <c r="CV113" s="159"/>
      <c r="CW113" s="159"/>
      <c r="CX113" s="159"/>
      <c r="CY113" s="159"/>
      <c r="CZ113" s="162">
        <f t="shared" si="91"/>
        <v>0</v>
      </c>
      <c r="DA113" s="160"/>
      <c r="DB113" s="160"/>
      <c r="DC113" s="160"/>
      <c r="DD113" s="160"/>
      <c r="DE113" s="165"/>
      <c r="DF113" s="160"/>
      <c r="DG113" s="160"/>
      <c r="DH113" s="160"/>
      <c r="DI113" s="165"/>
      <c r="DJ113" s="161">
        <f t="shared" si="75"/>
        <v>0</v>
      </c>
      <c r="DK113" s="159"/>
      <c r="DL113" s="159"/>
      <c r="DM113" s="159"/>
      <c r="DN113" s="159"/>
      <c r="DO113" s="162">
        <f t="shared" si="92"/>
        <v>0</v>
      </c>
      <c r="DP113" s="160"/>
      <c r="DQ113" s="160"/>
      <c r="DR113" s="160"/>
      <c r="DS113" s="160"/>
    </row>
    <row r="114" spans="1:123" hidden="1">
      <c r="A114" s="626" t="s">
        <v>93</v>
      </c>
      <c r="B114" s="17"/>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18"/>
      <c r="AD114" s="18"/>
      <c r="AE114" s="18"/>
      <c r="AF114" s="18"/>
      <c r="AG114" s="162">
        <f t="shared" si="93"/>
        <v>0</v>
      </c>
      <c r="AH114" s="162"/>
      <c r="AI114" s="162"/>
      <c r="AJ114" s="162"/>
      <c r="AK114" s="162"/>
      <c r="AL114" s="162"/>
      <c r="AM114" s="162"/>
      <c r="AN114" s="162"/>
      <c r="AO114" s="162"/>
      <c r="AP114" s="162"/>
      <c r="AQ114" s="161">
        <f t="shared" si="94"/>
        <v>0</v>
      </c>
      <c r="AR114" s="161"/>
      <c r="AS114" s="161"/>
      <c r="AT114" s="161"/>
      <c r="AU114" s="161"/>
      <c r="AV114" s="162">
        <f t="shared" si="95"/>
        <v>0</v>
      </c>
      <c r="AW114" s="162"/>
      <c r="AX114" s="162"/>
      <c r="AY114" s="162"/>
      <c r="AZ114" s="162"/>
      <c r="BA114" s="161">
        <f t="shared" si="96"/>
        <v>0</v>
      </c>
      <c r="BB114" s="161"/>
      <c r="BC114" s="161"/>
      <c r="BD114" s="161"/>
      <c r="BE114" s="161"/>
      <c r="BF114" s="161">
        <f t="shared" si="84"/>
        <v>0</v>
      </c>
      <c r="BG114" s="161"/>
      <c r="BH114" s="161"/>
      <c r="BI114" s="161"/>
      <c r="BJ114" s="161"/>
      <c r="BK114" s="161"/>
      <c r="BL114" s="162">
        <f t="shared" si="85"/>
        <v>0</v>
      </c>
      <c r="BM114" s="162"/>
      <c r="BN114" s="162"/>
      <c r="BO114" s="162"/>
      <c r="BP114" s="162"/>
      <c r="BQ114" s="162"/>
      <c r="BR114" s="162"/>
      <c r="BS114" s="162"/>
      <c r="BT114" s="162"/>
      <c r="BU114" s="162"/>
      <c r="BV114" s="161">
        <f t="shared" si="86"/>
        <v>0</v>
      </c>
      <c r="BW114" s="161"/>
      <c r="BX114" s="161"/>
      <c r="BY114" s="161"/>
      <c r="BZ114" s="161"/>
      <c r="CA114" s="162">
        <f t="shared" si="87"/>
        <v>0</v>
      </c>
      <c r="CB114" s="162"/>
      <c r="CC114" s="162"/>
      <c r="CD114" s="162"/>
      <c r="CE114" s="162"/>
      <c r="CF114" s="161">
        <f t="shared" si="88"/>
        <v>0</v>
      </c>
      <c r="CG114" s="161"/>
      <c r="CH114" s="161"/>
      <c r="CI114" s="161"/>
      <c r="CJ114" s="161"/>
      <c r="CK114" s="161">
        <f t="shared" si="89"/>
        <v>0</v>
      </c>
      <c r="CL114" s="161"/>
      <c r="CM114" s="161"/>
      <c r="CN114" s="161"/>
      <c r="CO114" s="161"/>
      <c r="CP114" s="162"/>
      <c r="CQ114" s="162"/>
      <c r="CR114" s="162"/>
      <c r="CS114" s="162"/>
      <c r="CT114" s="162"/>
      <c r="CU114" s="161">
        <f t="shared" si="90"/>
        <v>0</v>
      </c>
      <c r="CV114" s="161"/>
      <c r="CW114" s="161"/>
      <c r="CX114" s="161"/>
      <c r="CY114" s="161"/>
      <c r="CZ114" s="162">
        <f t="shared" si="91"/>
        <v>0</v>
      </c>
      <c r="DA114" s="162"/>
      <c r="DB114" s="162"/>
      <c r="DC114" s="162"/>
      <c r="DD114" s="162"/>
      <c r="DE114" s="162"/>
      <c r="DF114" s="162"/>
      <c r="DG114" s="162"/>
      <c r="DH114" s="162"/>
      <c r="DI114" s="162"/>
      <c r="DJ114" s="161">
        <f t="shared" si="75"/>
        <v>0</v>
      </c>
      <c r="DK114" s="161"/>
      <c r="DL114" s="161"/>
      <c r="DM114" s="161"/>
      <c r="DN114" s="161"/>
      <c r="DO114" s="162">
        <f t="shared" si="92"/>
        <v>0</v>
      </c>
      <c r="DP114" s="162"/>
      <c r="DQ114" s="162"/>
      <c r="DR114" s="162"/>
      <c r="DS114" s="162"/>
    </row>
    <row r="115" spans="1:123" hidden="1">
      <c r="A115" s="627" t="s">
        <v>121</v>
      </c>
      <c r="B115" s="14">
        <v>6908</v>
      </c>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12"/>
      <c r="AD115" s="12" t="s">
        <v>425</v>
      </c>
      <c r="AE115" s="12"/>
      <c r="AF115" s="12"/>
      <c r="AG115" s="162">
        <f t="shared" si="93"/>
        <v>0</v>
      </c>
      <c r="AH115" s="162"/>
      <c r="AI115" s="153"/>
      <c r="AJ115" s="153"/>
      <c r="AK115" s="153"/>
      <c r="AL115" s="153"/>
      <c r="AM115" s="153"/>
      <c r="AN115" s="153"/>
      <c r="AO115" s="153"/>
      <c r="AP115" s="162"/>
      <c r="AQ115" s="161">
        <f t="shared" si="94"/>
        <v>0</v>
      </c>
      <c r="AR115" s="155"/>
      <c r="AS115" s="155"/>
      <c r="AT115" s="155"/>
      <c r="AU115" s="155"/>
      <c r="AV115" s="162">
        <f t="shared" si="95"/>
        <v>0</v>
      </c>
      <c r="AW115" s="153"/>
      <c r="AX115" s="153"/>
      <c r="AY115" s="153"/>
      <c r="AZ115" s="153"/>
      <c r="BA115" s="161">
        <f t="shared" si="96"/>
        <v>0</v>
      </c>
      <c r="BB115" s="155"/>
      <c r="BC115" s="155"/>
      <c r="BD115" s="155"/>
      <c r="BE115" s="155"/>
      <c r="BF115" s="161">
        <f t="shared" si="84"/>
        <v>0</v>
      </c>
      <c r="BG115" s="155"/>
      <c r="BH115" s="155"/>
      <c r="BI115" s="155"/>
      <c r="BJ115" s="155"/>
      <c r="BK115" s="155"/>
      <c r="BL115" s="162">
        <f t="shared" si="85"/>
        <v>0</v>
      </c>
      <c r="BM115" s="162"/>
      <c r="BN115" s="153"/>
      <c r="BO115" s="153"/>
      <c r="BP115" s="153"/>
      <c r="BQ115" s="153"/>
      <c r="BR115" s="153"/>
      <c r="BS115" s="153"/>
      <c r="BT115" s="153"/>
      <c r="BU115" s="162"/>
      <c r="BV115" s="161">
        <f t="shared" si="86"/>
        <v>0</v>
      </c>
      <c r="BW115" s="155"/>
      <c r="BX115" s="155"/>
      <c r="BY115" s="155"/>
      <c r="BZ115" s="155"/>
      <c r="CA115" s="162">
        <f t="shared" si="87"/>
        <v>0</v>
      </c>
      <c r="CB115" s="153"/>
      <c r="CC115" s="153"/>
      <c r="CD115" s="153"/>
      <c r="CE115" s="153"/>
      <c r="CF115" s="161">
        <f t="shared" si="88"/>
        <v>0</v>
      </c>
      <c r="CG115" s="155"/>
      <c r="CH115" s="155"/>
      <c r="CI115" s="155"/>
      <c r="CJ115" s="155"/>
      <c r="CK115" s="161">
        <f t="shared" si="89"/>
        <v>0</v>
      </c>
      <c r="CL115" s="155"/>
      <c r="CM115" s="155"/>
      <c r="CN115" s="155"/>
      <c r="CO115" s="155"/>
      <c r="CP115" s="162"/>
      <c r="CQ115" s="153"/>
      <c r="CR115" s="153"/>
      <c r="CS115" s="153"/>
      <c r="CT115" s="162"/>
      <c r="CU115" s="161">
        <f t="shared" si="90"/>
        <v>0</v>
      </c>
      <c r="CV115" s="155"/>
      <c r="CW115" s="155"/>
      <c r="CX115" s="155"/>
      <c r="CY115" s="155"/>
      <c r="CZ115" s="162">
        <f t="shared" si="91"/>
        <v>0</v>
      </c>
      <c r="DA115" s="153"/>
      <c r="DB115" s="153"/>
      <c r="DC115" s="153"/>
      <c r="DD115" s="153"/>
      <c r="DE115" s="162"/>
      <c r="DF115" s="153"/>
      <c r="DG115" s="153"/>
      <c r="DH115" s="153"/>
      <c r="DI115" s="162"/>
      <c r="DJ115" s="161">
        <f t="shared" si="75"/>
        <v>0</v>
      </c>
      <c r="DK115" s="155"/>
      <c r="DL115" s="155"/>
      <c r="DM115" s="155"/>
      <c r="DN115" s="155"/>
      <c r="DO115" s="162">
        <f t="shared" si="92"/>
        <v>0</v>
      </c>
      <c r="DP115" s="153"/>
      <c r="DQ115" s="153"/>
      <c r="DR115" s="153"/>
      <c r="DS115" s="153"/>
    </row>
    <row r="116" spans="1:123" ht="82.5" customHeight="1">
      <c r="A116" s="175" t="s">
        <v>367</v>
      </c>
      <c r="B116" s="14">
        <v>7000</v>
      </c>
      <c r="C116" s="95" t="s">
        <v>387</v>
      </c>
      <c r="D116" s="93" t="s">
        <v>387</v>
      </c>
      <c r="E116" s="93" t="s">
        <v>387</v>
      </c>
      <c r="F116" s="93" t="s">
        <v>387</v>
      </c>
      <c r="G116" s="93" t="s">
        <v>387</v>
      </c>
      <c r="H116" s="93" t="s">
        <v>387</v>
      </c>
      <c r="I116" s="93" t="s">
        <v>387</v>
      </c>
      <c r="J116" s="93" t="s">
        <v>387</v>
      </c>
      <c r="K116" s="93" t="s">
        <v>387</v>
      </c>
      <c r="L116" s="93" t="s">
        <v>387</v>
      </c>
      <c r="M116" s="93" t="s">
        <v>387</v>
      </c>
      <c r="N116" s="93" t="s">
        <v>387</v>
      </c>
      <c r="O116" s="93" t="s">
        <v>387</v>
      </c>
      <c r="P116" s="93" t="s">
        <v>387</v>
      </c>
      <c r="Q116" s="94" t="s">
        <v>387</v>
      </c>
      <c r="R116" s="94" t="s">
        <v>387</v>
      </c>
      <c r="S116" s="94" t="s">
        <v>387</v>
      </c>
      <c r="T116" s="94" t="s">
        <v>387</v>
      </c>
      <c r="U116" s="94" t="s">
        <v>387</v>
      </c>
      <c r="V116" s="94" t="s">
        <v>387</v>
      </c>
      <c r="W116" s="94" t="s">
        <v>387</v>
      </c>
      <c r="X116" s="93" t="s">
        <v>387</v>
      </c>
      <c r="Y116" s="93" t="s">
        <v>387</v>
      </c>
      <c r="Z116" s="93" t="s">
        <v>387</v>
      </c>
      <c r="AA116" s="93" t="s">
        <v>387</v>
      </c>
      <c r="AB116" s="93" t="s">
        <v>387</v>
      </c>
      <c r="AC116" s="8" t="s">
        <v>387</v>
      </c>
      <c r="AD116" s="8" t="s">
        <v>387</v>
      </c>
      <c r="AE116" s="8"/>
      <c r="AF116" s="8"/>
      <c r="AG116" s="162">
        <f t="shared" si="93"/>
        <v>0</v>
      </c>
      <c r="AH116" s="162"/>
      <c r="AI116" s="153"/>
      <c r="AJ116" s="153"/>
      <c r="AK116" s="153"/>
      <c r="AL116" s="153"/>
      <c r="AM116" s="153"/>
      <c r="AN116" s="153"/>
      <c r="AO116" s="153"/>
      <c r="AP116" s="162"/>
      <c r="AQ116" s="161">
        <f t="shared" si="94"/>
        <v>0</v>
      </c>
      <c r="AR116" s="155"/>
      <c r="AS116" s="155"/>
      <c r="AT116" s="155"/>
      <c r="AU116" s="155"/>
      <c r="AV116" s="162">
        <f t="shared" si="95"/>
        <v>0</v>
      </c>
      <c r="AW116" s="153"/>
      <c r="AX116" s="153"/>
      <c r="AY116" s="153"/>
      <c r="AZ116" s="153"/>
      <c r="BA116" s="161">
        <f t="shared" si="96"/>
        <v>0</v>
      </c>
      <c r="BB116" s="155"/>
      <c r="BC116" s="155"/>
      <c r="BD116" s="155"/>
      <c r="BE116" s="155"/>
      <c r="BF116" s="161">
        <f t="shared" si="84"/>
        <v>0</v>
      </c>
      <c r="BG116" s="155"/>
      <c r="BH116" s="155"/>
      <c r="BI116" s="155"/>
      <c r="BJ116" s="155"/>
      <c r="BK116" s="155"/>
      <c r="BL116" s="162">
        <f t="shared" si="85"/>
        <v>0</v>
      </c>
      <c r="BM116" s="162"/>
      <c r="BN116" s="153"/>
      <c r="BO116" s="153"/>
      <c r="BP116" s="153"/>
      <c r="BQ116" s="153"/>
      <c r="BR116" s="153"/>
      <c r="BS116" s="153"/>
      <c r="BT116" s="153"/>
      <c r="BU116" s="162"/>
      <c r="BV116" s="161">
        <f t="shared" si="86"/>
        <v>0</v>
      </c>
      <c r="BW116" s="155"/>
      <c r="BX116" s="155"/>
      <c r="BY116" s="155"/>
      <c r="BZ116" s="155"/>
      <c r="CA116" s="162">
        <f t="shared" si="87"/>
        <v>0</v>
      </c>
      <c r="CB116" s="153"/>
      <c r="CC116" s="153"/>
      <c r="CD116" s="153"/>
      <c r="CE116" s="153"/>
      <c r="CF116" s="161">
        <f t="shared" si="88"/>
        <v>0</v>
      </c>
      <c r="CG116" s="155"/>
      <c r="CH116" s="155"/>
      <c r="CI116" s="155"/>
      <c r="CJ116" s="155"/>
      <c r="CK116" s="161">
        <f t="shared" si="89"/>
        <v>0</v>
      </c>
      <c r="CL116" s="155"/>
      <c r="CM116" s="155"/>
      <c r="CN116" s="155"/>
      <c r="CO116" s="155"/>
      <c r="CP116" s="162"/>
      <c r="CQ116" s="153"/>
      <c r="CR116" s="153"/>
      <c r="CS116" s="153"/>
      <c r="CT116" s="162"/>
      <c r="CU116" s="161">
        <f t="shared" si="90"/>
        <v>0</v>
      </c>
      <c r="CV116" s="155"/>
      <c r="CW116" s="155"/>
      <c r="CX116" s="155"/>
      <c r="CY116" s="155"/>
      <c r="CZ116" s="162">
        <f t="shared" si="91"/>
        <v>0</v>
      </c>
      <c r="DA116" s="153"/>
      <c r="DB116" s="153"/>
      <c r="DC116" s="153"/>
      <c r="DD116" s="153"/>
      <c r="DE116" s="162"/>
      <c r="DF116" s="153"/>
      <c r="DG116" s="153"/>
      <c r="DH116" s="153"/>
      <c r="DI116" s="162"/>
      <c r="DJ116" s="161">
        <f t="shared" si="75"/>
        <v>0</v>
      </c>
      <c r="DK116" s="155"/>
      <c r="DL116" s="155"/>
      <c r="DM116" s="155"/>
      <c r="DN116" s="155"/>
      <c r="DO116" s="162">
        <f t="shared" si="92"/>
        <v>0</v>
      </c>
      <c r="DP116" s="153"/>
      <c r="DQ116" s="153"/>
      <c r="DR116" s="153"/>
      <c r="DS116" s="153"/>
    </row>
    <row r="117" spans="1:123" ht="0.75" hidden="1" customHeight="1">
      <c r="A117" s="625" t="s">
        <v>92</v>
      </c>
      <c r="B117" s="15"/>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16"/>
      <c r="AD117" s="16"/>
      <c r="AE117" s="16"/>
      <c r="AF117" s="16"/>
      <c r="AG117" s="162">
        <f t="shared" si="93"/>
        <v>0</v>
      </c>
      <c r="AH117" s="165"/>
      <c r="AI117" s="160"/>
      <c r="AJ117" s="160"/>
      <c r="AK117" s="160"/>
      <c r="AL117" s="160"/>
      <c r="AM117" s="160"/>
      <c r="AN117" s="160"/>
      <c r="AO117" s="160"/>
      <c r="AP117" s="165"/>
      <c r="AQ117" s="161">
        <f t="shared" si="94"/>
        <v>0</v>
      </c>
      <c r="AR117" s="159"/>
      <c r="AS117" s="159"/>
      <c r="AT117" s="159"/>
      <c r="AU117" s="159"/>
      <c r="AV117" s="162">
        <f t="shared" si="95"/>
        <v>0</v>
      </c>
      <c r="AW117" s="160"/>
      <c r="AX117" s="160"/>
      <c r="AY117" s="160"/>
      <c r="AZ117" s="160"/>
      <c r="BA117" s="161">
        <f t="shared" si="96"/>
        <v>0</v>
      </c>
      <c r="BB117" s="159"/>
      <c r="BC117" s="159"/>
      <c r="BD117" s="159"/>
      <c r="BE117" s="159"/>
      <c r="BF117" s="161">
        <f t="shared" si="84"/>
        <v>0</v>
      </c>
      <c r="BG117" s="159"/>
      <c r="BH117" s="159"/>
      <c r="BI117" s="159"/>
      <c r="BJ117" s="159"/>
      <c r="BK117" s="159"/>
      <c r="BL117" s="162">
        <f t="shared" si="85"/>
        <v>0</v>
      </c>
      <c r="BM117" s="165"/>
      <c r="BN117" s="160"/>
      <c r="BO117" s="160"/>
      <c r="BP117" s="160"/>
      <c r="BQ117" s="160"/>
      <c r="BR117" s="160"/>
      <c r="BS117" s="160"/>
      <c r="BT117" s="160"/>
      <c r="BU117" s="165"/>
      <c r="BV117" s="161">
        <f t="shared" si="86"/>
        <v>0</v>
      </c>
      <c r="BW117" s="159"/>
      <c r="BX117" s="159"/>
      <c r="BY117" s="159"/>
      <c r="BZ117" s="159"/>
      <c r="CA117" s="162">
        <f t="shared" si="87"/>
        <v>0</v>
      </c>
      <c r="CB117" s="160"/>
      <c r="CC117" s="160"/>
      <c r="CD117" s="160"/>
      <c r="CE117" s="160"/>
      <c r="CF117" s="161">
        <f t="shared" si="88"/>
        <v>0</v>
      </c>
      <c r="CG117" s="159"/>
      <c r="CH117" s="159"/>
      <c r="CI117" s="159"/>
      <c r="CJ117" s="159"/>
      <c r="CK117" s="161">
        <f t="shared" si="89"/>
        <v>0</v>
      </c>
      <c r="CL117" s="159"/>
      <c r="CM117" s="159"/>
      <c r="CN117" s="159"/>
      <c r="CO117" s="159"/>
      <c r="CP117" s="165"/>
      <c r="CQ117" s="160"/>
      <c r="CR117" s="160"/>
      <c r="CS117" s="160"/>
      <c r="CT117" s="165"/>
      <c r="CU117" s="161">
        <f t="shared" si="90"/>
        <v>0</v>
      </c>
      <c r="CV117" s="159"/>
      <c r="CW117" s="159"/>
      <c r="CX117" s="159"/>
      <c r="CY117" s="159"/>
      <c r="CZ117" s="162">
        <f t="shared" si="91"/>
        <v>0</v>
      </c>
      <c r="DA117" s="160"/>
      <c r="DB117" s="160"/>
      <c r="DC117" s="160"/>
      <c r="DD117" s="160"/>
      <c r="DE117" s="165"/>
      <c r="DF117" s="160"/>
      <c r="DG117" s="160"/>
      <c r="DH117" s="160"/>
      <c r="DI117" s="165"/>
      <c r="DJ117" s="161">
        <f t="shared" si="75"/>
        <v>0</v>
      </c>
      <c r="DK117" s="159"/>
      <c r="DL117" s="159"/>
      <c r="DM117" s="159"/>
      <c r="DN117" s="159"/>
      <c r="DO117" s="162">
        <f t="shared" si="92"/>
        <v>0</v>
      </c>
      <c r="DP117" s="160"/>
      <c r="DQ117" s="160"/>
      <c r="DR117" s="160"/>
      <c r="DS117" s="160"/>
    </row>
    <row r="118" spans="1:123" hidden="1">
      <c r="A118" s="626" t="s">
        <v>93</v>
      </c>
      <c r="B118" s="17"/>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18"/>
      <c r="AD118" s="18"/>
      <c r="AE118" s="18"/>
      <c r="AF118" s="18"/>
      <c r="AG118" s="162">
        <f t="shared" si="93"/>
        <v>0</v>
      </c>
      <c r="AH118" s="162"/>
      <c r="AI118" s="162"/>
      <c r="AJ118" s="162"/>
      <c r="AK118" s="162"/>
      <c r="AL118" s="162"/>
      <c r="AM118" s="162"/>
      <c r="AN118" s="162"/>
      <c r="AO118" s="162"/>
      <c r="AP118" s="162"/>
      <c r="AQ118" s="161">
        <f t="shared" si="94"/>
        <v>0</v>
      </c>
      <c r="AR118" s="161"/>
      <c r="AS118" s="161"/>
      <c r="AT118" s="161"/>
      <c r="AU118" s="161"/>
      <c r="AV118" s="162">
        <f t="shared" si="95"/>
        <v>0</v>
      </c>
      <c r="AW118" s="162"/>
      <c r="AX118" s="162"/>
      <c r="AY118" s="162"/>
      <c r="AZ118" s="162"/>
      <c r="BA118" s="161">
        <f t="shared" si="96"/>
        <v>0</v>
      </c>
      <c r="BB118" s="161"/>
      <c r="BC118" s="161"/>
      <c r="BD118" s="161"/>
      <c r="BE118" s="161"/>
      <c r="BF118" s="161">
        <f t="shared" si="84"/>
        <v>0</v>
      </c>
      <c r="BG118" s="161"/>
      <c r="BH118" s="161"/>
      <c r="BI118" s="161"/>
      <c r="BJ118" s="161"/>
      <c r="BK118" s="161"/>
      <c r="BL118" s="162">
        <f t="shared" si="85"/>
        <v>0</v>
      </c>
      <c r="BM118" s="162"/>
      <c r="BN118" s="162"/>
      <c r="BO118" s="162"/>
      <c r="BP118" s="162"/>
      <c r="BQ118" s="162"/>
      <c r="BR118" s="162"/>
      <c r="BS118" s="162"/>
      <c r="BT118" s="162"/>
      <c r="BU118" s="162"/>
      <c r="BV118" s="161">
        <f t="shared" si="86"/>
        <v>0</v>
      </c>
      <c r="BW118" s="161"/>
      <c r="BX118" s="161"/>
      <c r="BY118" s="161"/>
      <c r="BZ118" s="161"/>
      <c r="CA118" s="162">
        <f t="shared" si="87"/>
        <v>0</v>
      </c>
      <c r="CB118" s="162"/>
      <c r="CC118" s="162"/>
      <c r="CD118" s="162"/>
      <c r="CE118" s="162"/>
      <c r="CF118" s="161">
        <f t="shared" si="88"/>
        <v>0</v>
      </c>
      <c r="CG118" s="161"/>
      <c r="CH118" s="161"/>
      <c r="CI118" s="161"/>
      <c r="CJ118" s="161"/>
      <c r="CK118" s="161">
        <f t="shared" si="89"/>
        <v>0</v>
      </c>
      <c r="CL118" s="161"/>
      <c r="CM118" s="161"/>
      <c r="CN118" s="161"/>
      <c r="CO118" s="161"/>
      <c r="CP118" s="162"/>
      <c r="CQ118" s="162"/>
      <c r="CR118" s="162"/>
      <c r="CS118" s="162"/>
      <c r="CT118" s="162"/>
      <c r="CU118" s="161">
        <f t="shared" si="90"/>
        <v>0</v>
      </c>
      <c r="CV118" s="161"/>
      <c r="CW118" s="161"/>
      <c r="CX118" s="161"/>
      <c r="CY118" s="161"/>
      <c r="CZ118" s="162">
        <f t="shared" si="91"/>
        <v>0</v>
      </c>
      <c r="DA118" s="162"/>
      <c r="DB118" s="162"/>
      <c r="DC118" s="162"/>
      <c r="DD118" s="162"/>
      <c r="DE118" s="162"/>
      <c r="DF118" s="162"/>
      <c r="DG118" s="162"/>
      <c r="DH118" s="162"/>
      <c r="DI118" s="162"/>
      <c r="DJ118" s="161">
        <f t="shared" si="75"/>
        <v>0</v>
      </c>
      <c r="DK118" s="161"/>
      <c r="DL118" s="161"/>
      <c r="DM118" s="161"/>
      <c r="DN118" s="161"/>
      <c r="DO118" s="162">
        <f t="shared" si="92"/>
        <v>0</v>
      </c>
      <c r="DP118" s="162"/>
      <c r="DQ118" s="162"/>
      <c r="DR118" s="162"/>
      <c r="DS118" s="162"/>
    </row>
    <row r="119" spans="1:123" hidden="1">
      <c r="A119" s="175" t="s">
        <v>93</v>
      </c>
      <c r="B119" s="14"/>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12"/>
      <c r="AD119" s="12"/>
      <c r="AE119" s="12"/>
      <c r="AF119" s="12"/>
      <c r="AG119" s="162">
        <f t="shared" si="93"/>
        <v>0</v>
      </c>
      <c r="AH119" s="162"/>
      <c r="AI119" s="153"/>
      <c r="AJ119" s="153"/>
      <c r="AK119" s="153"/>
      <c r="AL119" s="153"/>
      <c r="AM119" s="153"/>
      <c r="AN119" s="153"/>
      <c r="AO119" s="153"/>
      <c r="AP119" s="162"/>
      <c r="AQ119" s="161">
        <f t="shared" si="94"/>
        <v>0</v>
      </c>
      <c r="AR119" s="155"/>
      <c r="AS119" s="155"/>
      <c r="AT119" s="155"/>
      <c r="AU119" s="155"/>
      <c r="AV119" s="162">
        <f t="shared" si="95"/>
        <v>0</v>
      </c>
      <c r="AW119" s="153"/>
      <c r="AX119" s="153"/>
      <c r="AY119" s="153"/>
      <c r="AZ119" s="153"/>
      <c r="BA119" s="161">
        <f t="shared" si="96"/>
        <v>0</v>
      </c>
      <c r="BB119" s="155"/>
      <c r="BC119" s="155"/>
      <c r="BD119" s="155"/>
      <c r="BE119" s="155"/>
      <c r="BF119" s="161">
        <f t="shared" si="84"/>
        <v>0</v>
      </c>
      <c r="BG119" s="155"/>
      <c r="BH119" s="155"/>
      <c r="BI119" s="155"/>
      <c r="BJ119" s="155"/>
      <c r="BK119" s="155"/>
      <c r="BL119" s="162">
        <f t="shared" si="85"/>
        <v>0</v>
      </c>
      <c r="BM119" s="162"/>
      <c r="BN119" s="153"/>
      <c r="BO119" s="153"/>
      <c r="BP119" s="153"/>
      <c r="BQ119" s="153"/>
      <c r="BR119" s="153"/>
      <c r="BS119" s="153"/>
      <c r="BT119" s="153"/>
      <c r="BU119" s="162"/>
      <c r="BV119" s="161">
        <f t="shared" si="86"/>
        <v>0</v>
      </c>
      <c r="BW119" s="155"/>
      <c r="BX119" s="155"/>
      <c r="BY119" s="155"/>
      <c r="BZ119" s="155"/>
      <c r="CA119" s="162">
        <f t="shared" si="87"/>
        <v>0</v>
      </c>
      <c r="CB119" s="153"/>
      <c r="CC119" s="153"/>
      <c r="CD119" s="153"/>
      <c r="CE119" s="153"/>
      <c r="CF119" s="161">
        <f t="shared" si="88"/>
        <v>0</v>
      </c>
      <c r="CG119" s="155"/>
      <c r="CH119" s="155"/>
      <c r="CI119" s="155"/>
      <c r="CJ119" s="155"/>
      <c r="CK119" s="161">
        <f t="shared" si="89"/>
        <v>0</v>
      </c>
      <c r="CL119" s="155"/>
      <c r="CM119" s="155"/>
      <c r="CN119" s="155"/>
      <c r="CO119" s="155"/>
      <c r="CP119" s="162"/>
      <c r="CQ119" s="153"/>
      <c r="CR119" s="153"/>
      <c r="CS119" s="153"/>
      <c r="CT119" s="162"/>
      <c r="CU119" s="161">
        <f t="shared" si="90"/>
        <v>0</v>
      </c>
      <c r="CV119" s="155"/>
      <c r="CW119" s="155"/>
      <c r="CX119" s="155"/>
      <c r="CY119" s="155"/>
      <c r="CZ119" s="162">
        <f t="shared" si="91"/>
        <v>0</v>
      </c>
      <c r="DA119" s="153"/>
      <c r="DB119" s="153"/>
      <c r="DC119" s="153"/>
      <c r="DD119" s="153"/>
      <c r="DE119" s="162"/>
      <c r="DF119" s="153"/>
      <c r="DG119" s="153"/>
      <c r="DH119" s="153"/>
      <c r="DI119" s="162"/>
      <c r="DJ119" s="161">
        <f t="shared" si="75"/>
        <v>0</v>
      </c>
      <c r="DK119" s="155"/>
      <c r="DL119" s="155"/>
      <c r="DM119" s="155"/>
      <c r="DN119" s="155"/>
      <c r="DO119" s="162">
        <f t="shared" si="92"/>
        <v>0</v>
      </c>
      <c r="DP119" s="153"/>
      <c r="DQ119" s="153"/>
      <c r="DR119" s="153"/>
      <c r="DS119" s="153"/>
    </row>
    <row r="120" spans="1:123" ht="67.5">
      <c r="A120" s="631" t="s">
        <v>47</v>
      </c>
      <c r="B120" s="14">
        <v>7100</v>
      </c>
      <c r="C120" s="66"/>
      <c r="D120" s="66"/>
      <c r="E120" s="66"/>
      <c r="F120" s="66"/>
      <c r="G120" s="66"/>
      <c r="H120" s="66"/>
      <c r="I120" s="66"/>
      <c r="J120" s="66"/>
      <c r="K120" s="66"/>
      <c r="L120" s="66"/>
      <c r="M120" s="66"/>
      <c r="N120" s="66"/>
      <c r="O120" s="66"/>
      <c r="P120" s="66"/>
      <c r="Q120" s="59"/>
      <c r="R120" s="59"/>
      <c r="S120" s="59"/>
      <c r="T120" s="59"/>
      <c r="U120" s="59"/>
      <c r="V120" s="59"/>
      <c r="W120" s="59"/>
      <c r="X120" s="66"/>
      <c r="Y120" s="66"/>
      <c r="Z120" s="66"/>
      <c r="AA120" s="66"/>
      <c r="AB120" s="66"/>
      <c r="AC120" s="12"/>
      <c r="AD120" s="12"/>
      <c r="AE120" s="12"/>
      <c r="AF120" s="12"/>
      <c r="AG120" s="162">
        <f t="shared" si="93"/>
        <v>0</v>
      </c>
      <c r="AH120" s="162"/>
      <c r="AI120" s="153"/>
      <c r="AJ120" s="153"/>
      <c r="AK120" s="153"/>
      <c r="AL120" s="153"/>
      <c r="AM120" s="153"/>
      <c r="AN120" s="153"/>
      <c r="AO120" s="153"/>
      <c r="AP120" s="162"/>
      <c r="AQ120" s="161">
        <f t="shared" si="94"/>
        <v>0</v>
      </c>
      <c r="AR120" s="155"/>
      <c r="AS120" s="155"/>
      <c r="AT120" s="155"/>
      <c r="AU120" s="155"/>
      <c r="AV120" s="162">
        <f t="shared" si="95"/>
        <v>0</v>
      </c>
      <c r="AW120" s="153"/>
      <c r="AX120" s="153"/>
      <c r="AY120" s="153"/>
      <c r="AZ120" s="153"/>
      <c r="BA120" s="161">
        <f t="shared" si="96"/>
        <v>0</v>
      </c>
      <c r="BB120" s="155"/>
      <c r="BC120" s="155"/>
      <c r="BD120" s="155"/>
      <c r="BE120" s="155"/>
      <c r="BF120" s="161">
        <f t="shared" si="84"/>
        <v>0</v>
      </c>
      <c r="BG120" s="155"/>
      <c r="BH120" s="155"/>
      <c r="BI120" s="155"/>
      <c r="BJ120" s="155"/>
      <c r="BK120" s="155"/>
      <c r="BL120" s="162">
        <f t="shared" si="85"/>
        <v>0</v>
      </c>
      <c r="BM120" s="162"/>
      <c r="BN120" s="153"/>
      <c r="BO120" s="153"/>
      <c r="BP120" s="153"/>
      <c r="BQ120" s="153"/>
      <c r="BR120" s="153"/>
      <c r="BS120" s="153"/>
      <c r="BT120" s="153"/>
      <c r="BU120" s="162"/>
      <c r="BV120" s="161">
        <f t="shared" si="86"/>
        <v>0</v>
      </c>
      <c r="BW120" s="155"/>
      <c r="BX120" s="155"/>
      <c r="BY120" s="155"/>
      <c r="BZ120" s="155"/>
      <c r="CA120" s="162">
        <f t="shared" si="87"/>
        <v>0</v>
      </c>
      <c r="CB120" s="153"/>
      <c r="CC120" s="153"/>
      <c r="CD120" s="153"/>
      <c r="CE120" s="153"/>
      <c r="CF120" s="161">
        <f t="shared" si="88"/>
        <v>0</v>
      </c>
      <c r="CG120" s="155"/>
      <c r="CH120" s="155"/>
      <c r="CI120" s="155"/>
      <c r="CJ120" s="155"/>
      <c r="CK120" s="161">
        <f t="shared" si="89"/>
        <v>0</v>
      </c>
      <c r="CL120" s="155"/>
      <c r="CM120" s="155"/>
      <c r="CN120" s="155"/>
      <c r="CO120" s="155"/>
      <c r="CP120" s="162"/>
      <c r="CQ120" s="153"/>
      <c r="CR120" s="153"/>
      <c r="CS120" s="153"/>
      <c r="CT120" s="162"/>
      <c r="CU120" s="161">
        <f t="shared" si="90"/>
        <v>0</v>
      </c>
      <c r="CV120" s="155"/>
      <c r="CW120" s="155"/>
      <c r="CX120" s="155"/>
      <c r="CY120" s="155"/>
      <c r="CZ120" s="162">
        <f t="shared" si="91"/>
        <v>0</v>
      </c>
      <c r="DA120" s="153"/>
      <c r="DB120" s="153"/>
      <c r="DC120" s="153"/>
      <c r="DD120" s="153"/>
      <c r="DE120" s="162"/>
      <c r="DF120" s="153"/>
      <c r="DG120" s="153"/>
      <c r="DH120" s="153"/>
      <c r="DI120" s="162"/>
      <c r="DJ120" s="161">
        <f t="shared" si="75"/>
        <v>0</v>
      </c>
      <c r="DK120" s="155"/>
      <c r="DL120" s="155"/>
      <c r="DM120" s="155"/>
      <c r="DN120" s="155"/>
      <c r="DO120" s="162">
        <f t="shared" si="92"/>
        <v>0</v>
      </c>
      <c r="DP120" s="153"/>
      <c r="DQ120" s="153"/>
      <c r="DR120" s="153"/>
      <c r="DS120" s="153"/>
    </row>
    <row r="121" spans="1:123" ht="33.75" hidden="1">
      <c r="A121" s="631" t="s">
        <v>48</v>
      </c>
      <c r="B121" s="14">
        <v>7101</v>
      </c>
      <c r="C121" s="66"/>
      <c r="D121" s="66"/>
      <c r="E121" s="66"/>
      <c r="F121" s="66"/>
      <c r="G121" s="66"/>
      <c r="H121" s="66"/>
      <c r="I121" s="66"/>
      <c r="J121" s="66"/>
      <c r="K121" s="66"/>
      <c r="L121" s="66"/>
      <c r="M121" s="66"/>
      <c r="N121" s="66"/>
      <c r="O121" s="66"/>
      <c r="P121" s="66"/>
      <c r="Q121" s="59"/>
      <c r="R121" s="59"/>
      <c r="S121" s="59"/>
      <c r="T121" s="59"/>
      <c r="U121" s="59"/>
      <c r="V121" s="59"/>
      <c r="W121" s="59"/>
      <c r="X121" s="66"/>
      <c r="Y121" s="66"/>
      <c r="Z121" s="66"/>
      <c r="AA121" s="66"/>
      <c r="AB121" s="66"/>
      <c r="AC121" s="12"/>
      <c r="AD121" s="1"/>
      <c r="AE121" s="12"/>
      <c r="AF121" s="12"/>
      <c r="AG121" s="162">
        <f t="shared" si="93"/>
        <v>0</v>
      </c>
      <c r="AH121" s="162"/>
      <c r="AI121" s="153"/>
      <c r="AJ121" s="153"/>
      <c r="AK121" s="153"/>
      <c r="AL121" s="153"/>
      <c r="AM121" s="153"/>
      <c r="AN121" s="153"/>
      <c r="AO121" s="153"/>
      <c r="AP121" s="162"/>
      <c r="AQ121" s="161">
        <f t="shared" si="94"/>
        <v>0</v>
      </c>
      <c r="AR121" s="155"/>
      <c r="AS121" s="155"/>
      <c r="AT121" s="155"/>
      <c r="AU121" s="155"/>
      <c r="AV121" s="162">
        <f t="shared" si="95"/>
        <v>0</v>
      </c>
      <c r="AW121" s="153"/>
      <c r="AX121" s="153"/>
      <c r="AY121" s="153"/>
      <c r="AZ121" s="153"/>
      <c r="BA121" s="161">
        <f t="shared" si="96"/>
        <v>0</v>
      </c>
      <c r="BB121" s="155"/>
      <c r="BC121" s="155"/>
      <c r="BD121" s="155"/>
      <c r="BE121" s="155"/>
      <c r="BF121" s="161">
        <f t="shared" si="84"/>
        <v>0</v>
      </c>
      <c r="BG121" s="155"/>
      <c r="BH121" s="155"/>
      <c r="BI121" s="155"/>
      <c r="BJ121" s="155"/>
      <c r="BK121" s="155"/>
      <c r="BL121" s="162">
        <f t="shared" si="85"/>
        <v>0</v>
      </c>
      <c r="BM121" s="162"/>
      <c r="BN121" s="153"/>
      <c r="BO121" s="153"/>
      <c r="BP121" s="153"/>
      <c r="BQ121" s="153"/>
      <c r="BR121" s="153"/>
      <c r="BS121" s="153"/>
      <c r="BT121" s="153"/>
      <c r="BU121" s="162"/>
      <c r="BV121" s="161">
        <f t="shared" si="86"/>
        <v>0</v>
      </c>
      <c r="BW121" s="155"/>
      <c r="BX121" s="155"/>
      <c r="BY121" s="155"/>
      <c r="BZ121" s="155"/>
      <c r="CA121" s="162">
        <f t="shared" si="87"/>
        <v>0</v>
      </c>
      <c r="CB121" s="153"/>
      <c r="CC121" s="153"/>
      <c r="CD121" s="153"/>
      <c r="CE121" s="153"/>
      <c r="CF121" s="161">
        <f t="shared" si="88"/>
        <v>0</v>
      </c>
      <c r="CG121" s="155"/>
      <c r="CH121" s="155"/>
      <c r="CI121" s="155"/>
      <c r="CJ121" s="155"/>
      <c r="CK121" s="161">
        <f t="shared" si="89"/>
        <v>0</v>
      </c>
      <c r="CL121" s="155"/>
      <c r="CM121" s="155"/>
      <c r="CN121" s="155"/>
      <c r="CO121" s="155"/>
      <c r="CP121" s="162"/>
      <c r="CQ121" s="153"/>
      <c r="CR121" s="153"/>
      <c r="CS121" s="153"/>
      <c r="CT121" s="162"/>
      <c r="CU121" s="161">
        <f t="shared" si="90"/>
        <v>0</v>
      </c>
      <c r="CV121" s="155"/>
      <c r="CW121" s="155"/>
      <c r="CX121" s="155"/>
      <c r="CY121" s="155"/>
      <c r="CZ121" s="162">
        <f t="shared" si="91"/>
        <v>0</v>
      </c>
      <c r="DA121" s="153"/>
      <c r="DB121" s="153"/>
      <c r="DC121" s="153"/>
      <c r="DD121" s="153"/>
      <c r="DE121" s="162"/>
      <c r="DF121" s="153"/>
      <c r="DG121" s="153"/>
      <c r="DH121" s="153"/>
      <c r="DI121" s="162"/>
      <c r="DJ121" s="161">
        <f t="shared" si="75"/>
        <v>0</v>
      </c>
      <c r="DK121" s="155"/>
      <c r="DL121" s="155"/>
      <c r="DM121" s="155"/>
      <c r="DN121" s="155"/>
      <c r="DO121" s="162">
        <f t="shared" si="92"/>
        <v>0</v>
      </c>
      <c r="DP121" s="153"/>
      <c r="DQ121" s="153"/>
      <c r="DR121" s="153"/>
      <c r="DS121" s="153"/>
    </row>
    <row r="122" spans="1:123" ht="67.5">
      <c r="A122" s="175" t="s">
        <v>368</v>
      </c>
      <c r="B122" s="14">
        <v>7200</v>
      </c>
      <c r="C122" s="95" t="s">
        <v>387</v>
      </c>
      <c r="D122" s="93" t="s">
        <v>387</v>
      </c>
      <c r="E122" s="93" t="s">
        <v>387</v>
      </c>
      <c r="F122" s="93" t="s">
        <v>387</v>
      </c>
      <c r="G122" s="93" t="s">
        <v>387</v>
      </c>
      <c r="H122" s="93" t="s">
        <v>387</v>
      </c>
      <c r="I122" s="93" t="s">
        <v>387</v>
      </c>
      <c r="J122" s="93" t="s">
        <v>387</v>
      </c>
      <c r="K122" s="93" t="s">
        <v>387</v>
      </c>
      <c r="L122" s="93" t="s">
        <v>387</v>
      </c>
      <c r="M122" s="93" t="s">
        <v>387</v>
      </c>
      <c r="N122" s="93" t="s">
        <v>387</v>
      </c>
      <c r="O122" s="93" t="s">
        <v>387</v>
      </c>
      <c r="P122" s="93" t="s">
        <v>387</v>
      </c>
      <c r="Q122" s="94" t="s">
        <v>387</v>
      </c>
      <c r="R122" s="94" t="s">
        <v>387</v>
      </c>
      <c r="S122" s="94" t="s">
        <v>387</v>
      </c>
      <c r="T122" s="94" t="s">
        <v>387</v>
      </c>
      <c r="U122" s="94" t="s">
        <v>387</v>
      </c>
      <c r="V122" s="94" t="s">
        <v>387</v>
      </c>
      <c r="W122" s="94" t="s">
        <v>387</v>
      </c>
      <c r="X122" s="93" t="s">
        <v>387</v>
      </c>
      <c r="Y122" s="93" t="s">
        <v>387</v>
      </c>
      <c r="Z122" s="93" t="s">
        <v>387</v>
      </c>
      <c r="AA122" s="93" t="s">
        <v>387</v>
      </c>
      <c r="AB122" s="93" t="s">
        <v>387</v>
      </c>
      <c r="AC122" s="8" t="s">
        <v>387</v>
      </c>
      <c r="AD122" s="8" t="s">
        <v>387</v>
      </c>
      <c r="AE122" s="8"/>
      <c r="AF122" s="8"/>
      <c r="AG122" s="162">
        <f t="shared" si="93"/>
        <v>0</v>
      </c>
      <c r="AH122" s="162"/>
      <c r="AI122" s="153"/>
      <c r="AJ122" s="153"/>
      <c r="AK122" s="153"/>
      <c r="AL122" s="153"/>
      <c r="AM122" s="153"/>
      <c r="AN122" s="153"/>
      <c r="AO122" s="153"/>
      <c r="AP122" s="162"/>
      <c r="AQ122" s="161">
        <f t="shared" si="94"/>
        <v>0</v>
      </c>
      <c r="AR122" s="155"/>
      <c r="AS122" s="155"/>
      <c r="AT122" s="155"/>
      <c r="AU122" s="155"/>
      <c r="AV122" s="162">
        <f t="shared" si="95"/>
        <v>0</v>
      </c>
      <c r="AW122" s="153"/>
      <c r="AX122" s="153"/>
      <c r="AY122" s="153"/>
      <c r="AZ122" s="153"/>
      <c r="BA122" s="161">
        <f t="shared" si="96"/>
        <v>0</v>
      </c>
      <c r="BB122" s="155"/>
      <c r="BC122" s="155"/>
      <c r="BD122" s="155"/>
      <c r="BE122" s="155"/>
      <c r="BF122" s="161">
        <f t="shared" si="84"/>
        <v>0</v>
      </c>
      <c r="BG122" s="155"/>
      <c r="BH122" s="155"/>
      <c r="BI122" s="155"/>
      <c r="BJ122" s="155"/>
      <c r="BK122" s="155"/>
      <c r="BL122" s="162">
        <f t="shared" si="85"/>
        <v>0</v>
      </c>
      <c r="BM122" s="162"/>
      <c r="BN122" s="153"/>
      <c r="BO122" s="153"/>
      <c r="BP122" s="153"/>
      <c r="BQ122" s="153"/>
      <c r="BR122" s="153"/>
      <c r="BS122" s="153"/>
      <c r="BT122" s="153"/>
      <c r="BU122" s="162"/>
      <c r="BV122" s="161">
        <f t="shared" si="86"/>
        <v>0</v>
      </c>
      <c r="BW122" s="155"/>
      <c r="BX122" s="155"/>
      <c r="BY122" s="155"/>
      <c r="BZ122" s="155"/>
      <c r="CA122" s="162">
        <f t="shared" si="87"/>
        <v>0</v>
      </c>
      <c r="CB122" s="153"/>
      <c r="CC122" s="153"/>
      <c r="CD122" s="153"/>
      <c r="CE122" s="153"/>
      <c r="CF122" s="161">
        <f t="shared" si="88"/>
        <v>0</v>
      </c>
      <c r="CG122" s="155"/>
      <c r="CH122" s="155"/>
      <c r="CI122" s="155"/>
      <c r="CJ122" s="155"/>
      <c r="CK122" s="161">
        <f t="shared" si="89"/>
        <v>0</v>
      </c>
      <c r="CL122" s="155"/>
      <c r="CM122" s="155"/>
      <c r="CN122" s="155"/>
      <c r="CO122" s="155"/>
      <c r="CP122" s="162"/>
      <c r="CQ122" s="153"/>
      <c r="CR122" s="153"/>
      <c r="CS122" s="153"/>
      <c r="CT122" s="162"/>
      <c r="CU122" s="161">
        <f t="shared" si="90"/>
        <v>0</v>
      </c>
      <c r="CV122" s="155"/>
      <c r="CW122" s="155"/>
      <c r="CX122" s="155"/>
      <c r="CY122" s="155"/>
      <c r="CZ122" s="162">
        <f t="shared" si="91"/>
        <v>0</v>
      </c>
      <c r="DA122" s="153"/>
      <c r="DB122" s="153"/>
      <c r="DC122" s="153"/>
      <c r="DD122" s="153"/>
      <c r="DE122" s="162"/>
      <c r="DF122" s="153"/>
      <c r="DG122" s="153"/>
      <c r="DH122" s="153"/>
      <c r="DI122" s="162"/>
      <c r="DJ122" s="161">
        <f t="shared" si="75"/>
        <v>0</v>
      </c>
      <c r="DK122" s="155"/>
      <c r="DL122" s="155"/>
      <c r="DM122" s="155"/>
      <c r="DN122" s="155"/>
      <c r="DO122" s="162">
        <f t="shared" si="92"/>
        <v>0</v>
      </c>
      <c r="DP122" s="153"/>
      <c r="DQ122" s="153"/>
      <c r="DR122" s="153"/>
      <c r="DS122" s="153"/>
    </row>
    <row r="123" spans="1:123" hidden="1">
      <c r="A123" s="114" t="s">
        <v>92</v>
      </c>
      <c r="B123" s="15"/>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16"/>
      <c r="AD123" s="16"/>
      <c r="AE123" s="16"/>
      <c r="AF123" s="16"/>
      <c r="AG123" s="162">
        <f t="shared" si="93"/>
        <v>0</v>
      </c>
      <c r="AH123" s="165"/>
      <c r="AI123" s="160"/>
      <c r="AJ123" s="160"/>
      <c r="AK123" s="160"/>
      <c r="AL123" s="160"/>
      <c r="AM123" s="160"/>
      <c r="AN123" s="160"/>
      <c r="AO123" s="160"/>
      <c r="AP123" s="165"/>
      <c r="AQ123" s="161">
        <f t="shared" si="94"/>
        <v>0</v>
      </c>
      <c r="AR123" s="159"/>
      <c r="AS123" s="159"/>
      <c r="AT123" s="159"/>
      <c r="AU123" s="159"/>
      <c r="AV123" s="162">
        <f t="shared" si="95"/>
        <v>0</v>
      </c>
      <c r="AW123" s="160"/>
      <c r="AX123" s="160"/>
      <c r="AY123" s="160"/>
      <c r="AZ123" s="160"/>
      <c r="BA123" s="161">
        <f t="shared" si="96"/>
        <v>0</v>
      </c>
      <c r="BB123" s="159"/>
      <c r="BC123" s="159"/>
      <c r="BD123" s="159"/>
      <c r="BE123" s="159"/>
      <c r="BF123" s="161">
        <f t="shared" si="84"/>
        <v>0</v>
      </c>
      <c r="BG123" s="159"/>
      <c r="BH123" s="159"/>
      <c r="BI123" s="159"/>
      <c r="BJ123" s="159"/>
      <c r="BK123" s="159"/>
      <c r="BL123" s="162">
        <f t="shared" si="85"/>
        <v>0</v>
      </c>
      <c r="BM123" s="165"/>
      <c r="BN123" s="160"/>
      <c r="BO123" s="160"/>
      <c r="BP123" s="160"/>
      <c r="BQ123" s="160"/>
      <c r="BR123" s="160"/>
      <c r="BS123" s="160"/>
      <c r="BT123" s="160"/>
      <c r="BU123" s="165"/>
      <c r="BV123" s="161">
        <f t="shared" si="86"/>
        <v>0</v>
      </c>
      <c r="BW123" s="159"/>
      <c r="BX123" s="159"/>
      <c r="BY123" s="159"/>
      <c r="BZ123" s="159"/>
      <c r="CA123" s="162">
        <f t="shared" si="87"/>
        <v>0</v>
      </c>
      <c r="CB123" s="160"/>
      <c r="CC123" s="160"/>
      <c r="CD123" s="160"/>
      <c r="CE123" s="160"/>
      <c r="CF123" s="161">
        <f t="shared" si="88"/>
        <v>0</v>
      </c>
      <c r="CG123" s="159"/>
      <c r="CH123" s="159"/>
      <c r="CI123" s="159"/>
      <c r="CJ123" s="159"/>
      <c r="CK123" s="161">
        <f t="shared" si="89"/>
        <v>0</v>
      </c>
      <c r="CL123" s="159"/>
      <c r="CM123" s="159"/>
      <c r="CN123" s="159"/>
      <c r="CO123" s="159"/>
      <c r="CP123" s="165"/>
      <c r="CQ123" s="160"/>
      <c r="CR123" s="160"/>
      <c r="CS123" s="160"/>
      <c r="CT123" s="165"/>
      <c r="CU123" s="161">
        <f t="shared" si="90"/>
        <v>0</v>
      </c>
      <c r="CV123" s="159"/>
      <c r="CW123" s="159"/>
      <c r="CX123" s="159"/>
      <c r="CY123" s="159"/>
      <c r="CZ123" s="162">
        <f t="shared" si="91"/>
        <v>0</v>
      </c>
      <c r="DA123" s="160"/>
      <c r="DB123" s="160"/>
      <c r="DC123" s="160"/>
      <c r="DD123" s="160"/>
      <c r="DE123" s="165"/>
      <c r="DF123" s="160"/>
      <c r="DG123" s="160"/>
      <c r="DH123" s="160"/>
      <c r="DI123" s="165"/>
      <c r="DJ123" s="161">
        <f t="shared" si="75"/>
        <v>0</v>
      </c>
      <c r="DK123" s="159"/>
      <c r="DL123" s="159"/>
      <c r="DM123" s="159"/>
      <c r="DN123" s="159"/>
      <c r="DO123" s="162">
        <f t="shared" si="92"/>
        <v>0</v>
      </c>
      <c r="DP123" s="160"/>
      <c r="DQ123" s="160"/>
      <c r="DR123" s="160"/>
      <c r="DS123" s="160"/>
    </row>
    <row r="124" spans="1:123" hidden="1">
      <c r="A124" s="115" t="s">
        <v>93</v>
      </c>
      <c r="B124" s="17"/>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18"/>
      <c r="AD124" s="18"/>
      <c r="AE124" s="18"/>
      <c r="AF124" s="18"/>
      <c r="AG124" s="162">
        <f t="shared" si="93"/>
        <v>0</v>
      </c>
      <c r="AH124" s="162"/>
      <c r="AI124" s="162"/>
      <c r="AJ124" s="162"/>
      <c r="AK124" s="162"/>
      <c r="AL124" s="162"/>
      <c r="AM124" s="162"/>
      <c r="AN124" s="162"/>
      <c r="AO124" s="162"/>
      <c r="AP124" s="162"/>
      <c r="AQ124" s="161">
        <f t="shared" si="94"/>
        <v>0</v>
      </c>
      <c r="AR124" s="161"/>
      <c r="AS124" s="161"/>
      <c r="AT124" s="161"/>
      <c r="AU124" s="161"/>
      <c r="AV124" s="162">
        <f t="shared" si="95"/>
        <v>0</v>
      </c>
      <c r="AW124" s="162"/>
      <c r="AX124" s="162"/>
      <c r="AY124" s="162"/>
      <c r="AZ124" s="162"/>
      <c r="BA124" s="161">
        <f t="shared" si="96"/>
        <v>0</v>
      </c>
      <c r="BB124" s="161"/>
      <c r="BC124" s="161"/>
      <c r="BD124" s="161"/>
      <c r="BE124" s="161"/>
      <c r="BF124" s="161">
        <f t="shared" si="84"/>
        <v>0</v>
      </c>
      <c r="BG124" s="161"/>
      <c r="BH124" s="161"/>
      <c r="BI124" s="161"/>
      <c r="BJ124" s="161"/>
      <c r="BK124" s="161"/>
      <c r="BL124" s="162">
        <f t="shared" si="85"/>
        <v>0</v>
      </c>
      <c r="BM124" s="162"/>
      <c r="BN124" s="162"/>
      <c r="BO124" s="162"/>
      <c r="BP124" s="162"/>
      <c r="BQ124" s="162"/>
      <c r="BR124" s="162"/>
      <c r="BS124" s="162"/>
      <c r="BT124" s="162"/>
      <c r="BU124" s="162"/>
      <c r="BV124" s="161">
        <f t="shared" si="86"/>
        <v>0</v>
      </c>
      <c r="BW124" s="161"/>
      <c r="BX124" s="161"/>
      <c r="BY124" s="161"/>
      <c r="BZ124" s="161"/>
      <c r="CA124" s="162">
        <f t="shared" si="87"/>
        <v>0</v>
      </c>
      <c r="CB124" s="162"/>
      <c r="CC124" s="162"/>
      <c r="CD124" s="162"/>
      <c r="CE124" s="162"/>
      <c r="CF124" s="161">
        <f t="shared" si="88"/>
        <v>0</v>
      </c>
      <c r="CG124" s="161"/>
      <c r="CH124" s="161"/>
      <c r="CI124" s="161"/>
      <c r="CJ124" s="161"/>
      <c r="CK124" s="161">
        <f t="shared" si="89"/>
        <v>0</v>
      </c>
      <c r="CL124" s="161"/>
      <c r="CM124" s="161"/>
      <c r="CN124" s="161"/>
      <c r="CO124" s="161"/>
      <c r="CP124" s="162"/>
      <c r="CQ124" s="162"/>
      <c r="CR124" s="162"/>
      <c r="CS124" s="162"/>
      <c r="CT124" s="162"/>
      <c r="CU124" s="161">
        <f t="shared" si="90"/>
        <v>0</v>
      </c>
      <c r="CV124" s="161"/>
      <c r="CW124" s="161"/>
      <c r="CX124" s="161"/>
      <c r="CY124" s="161"/>
      <c r="CZ124" s="162">
        <f t="shared" si="91"/>
        <v>0</v>
      </c>
      <c r="DA124" s="162"/>
      <c r="DB124" s="162"/>
      <c r="DC124" s="162"/>
      <c r="DD124" s="162"/>
      <c r="DE124" s="162"/>
      <c r="DF124" s="162"/>
      <c r="DG124" s="162"/>
      <c r="DH124" s="162"/>
      <c r="DI124" s="162"/>
      <c r="DJ124" s="161">
        <f t="shared" si="75"/>
        <v>0</v>
      </c>
      <c r="DK124" s="161"/>
      <c r="DL124" s="161"/>
      <c r="DM124" s="161"/>
      <c r="DN124" s="161"/>
      <c r="DO124" s="162">
        <f t="shared" si="92"/>
        <v>0</v>
      </c>
      <c r="DP124" s="162"/>
      <c r="DQ124" s="162"/>
      <c r="DR124" s="162"/>
      <c r="DS124" s="162"/>
    </row>
    <row r="125" spans="1:123" hidden="1">
      <c r="A125" s="113" t="s">
        <v>93</v>
      </c>
      <c r="B125" s="14"/>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12"/>
      <c r="AD125" s="12"/>
      <c r="AE125" s="12"/>
      <c r="AF125" s="12"/>
      <c r="AG125" s="162">
        <f t="shared" si="93"/>
        <v>0</v>
      </c>
      <c r="AH125" s="162"/>
      <c r="AI125" s="153"/>
      <c r="AJ125" s="153"/>
      <c r="AK125" s="153"/>
      <c r="AL125" s="153"/>
      <c r="AM125" s="153"/>
      <c r="AN125" s="153"/>
      <c r="AO125" s="153"/>
      <c r="AP125" s="162"/>
      <c r="AQ125" s="161">
        <f t="shared" si="94"/>
        <v>0</v>
      </c>
      <c r="AR125" s="155"/>
      <c r="AS125" s="155"/>
      <c r="AT125" s="155"/>
      <c r="AU125" s="155"/>
      <c r="AV125" s="162">
        <f t="shared" si="95"/>
        <v>0</v>
      </c>
      <c r="AW125" s="153"/>
      <c r="AX125" s="153"/>
      <c r="AY125" s="153"/>
      <c r="AZ125" s="153"/>
      <c r="BA125" s="161">
        <f t="shared" si="96"/>
        <v>0</v>
      </c>
      <c r="BB125" s="155"/>
      <c r="BC125" s="155"/>
      <c r="BD125" s="155"/>
      <c r="BE125" s="155"/>
      <c r="BF125" s="161">
        <f t="shared" si="84"/>
        <v>0</v>
      </c>
      <c r="BG125" s="155"/>
      <c r="BH125" s="155"/>
      <c r="BI125" s="155"/>
      <c r="BJ125" s="155"/>
      <c r="BK125" s="155"/>
      <c r="BL125" s="162">
        <f t="shared" si="85"/>
        <v>0</v>
      </c>
      <c r="BM125" s="162"/>
      <c r="BN125" s="153"/>
      <c r="BO125" s="153"/>
      <c r="BP125" s="153"/>
      <c r="BQ125" s="153"/>
      <c r="BR125" s="153"/>
      <c r="BS125" s="153"/>
      <c r="BT125" s="153"/>
      <c r="BU125" s="162"/>
      <c r="BV125" s="161">
        <f t="shared" si="86"/>
        <v>0</v>
      </c>
      <c r="BW125" s="155"/>
      <c r="BX125" s="155"/>
      <c r="BY125" s="155"/>
      <c r="BZ125" s="155"/>
      <c r="CA125" s="162">
        <f t="shared" si="87"/>
        <v>0</v>
      </c>
      <c r="CB125" s="153"/>
      <c r="CC125" s="153"/>
      <c r="CD125" s="153"/>
      <c r="CE125" s="153"/>
      <c r="CF125" s="161">
        <f t="shared" si="88"/>
        <v>0</v>
      </c>
      <c r="CG125" s="155"/>
      <c r="CH125" s="155"/>
      <c r="CI125" s="155"/>
      <c r="CJ125" s="155"/>
      <c r="CK125" s="161">
        <f t="shared" si="89"/>
        <v>0</v>
      </c>
      <c r="CL125" s="155"/>
      <c r="CM125" s="155"/>
      <c r="CN125" s="155"/>
      <c r="CO125" s="155"/>
      <c r="CP125" s="162"/>
      <c r="CQ125" s="153"/>
      <c r="CR125" s="153"/>
      <c r="CS125" s="153"/>
      <c r="CT125" s="162"/>
      <c r="CU125" s="161">
        <f t="shared" si="90"/>
        <v>0</v>
      </c>
      <c r="CV125" s="155"/>
      <c r="CW125" s="155"/>
      <c r="CX125" s="155"/>
      <c r="CY125" s="155"/>
      <c r="CZ125" s="162">
        <f t="shared" si="91"/>
        <v>0</v>
      </c>
      <c r="DA125" s="153"/>
      <c r="DB125" s="153"/>
      <c r="DC125" s="153"/>
      <c r="DD125" s="153"/>
      <c r="DE125" s="162"/>
      <c r="DF125" s="153"/>
      <c r="DG125" s="153"/>
      <c r="DH125" s="153"/>
      <c r="DI125" s="162"/>
      <c r="DJ125" s="161">
        <f t="shared" si="75"/>
        <v>0</v>
      </c>
      <c r="DK125" s="155"/>
      <c r="DL125" s="155"/>
      <c r="DM125" s="155"/>
      <c r="DN125" s="155"/>
      <c r="DO125" s="162">
        <f t="shared" si="92"/>
        <v>0</v>
      </c>
      <c r="DP125" s="153"/>
      <c r="DQ125" s="153"/>
      <c r="DR125" s="153"/>
      <c r="DS125" s="153"/>
    </row>
    <row r="126" spans="1:123" s="40" customFormat="1" ht="132">
      <c r="A126" s="118" t="s">
        <v>369</v>
      </c>
      <c r="B126" s="37">
        <v>7300</v>
      </c>
      <c r="C126" s="96" t="s">
        <v>387</v>
      </c>
      <c r="D126" s="76" t="s">
        <v>387</v>
      </c>
      <c r="E126" s="76" t="s">
        <v>387</v>
      </c>
      <c r="F126" s="76" t="s">
        <v>387</v>
      </c>
      <c r="G126" s="76" t="s">
        <v>387</v>
      </c>
      <c r="H126" s="76" t="s">
        <v>387</v>
      </c>
      <c r="I126" s="76" t="s">
        <v>387</v>
      </c>
      <c r="J126" s="76" t="s">
        <v>387</v>
      </c>
      <c r="K126" s="76" t="s">
        <v>387</v>
      </c>
      <c r="L126" s="76" t="s">
        <v>387</v>
      </c>
      <c r="M126" s="76" t="s">
        <v>387</v>
      </c>
      <c r="N126" s="76" t="s">
        <v>387</v>
      </c>
      <c r="O126" s="76" t="s">
        <v>387</v>
      </c>
      <c r="P126" s="76" t="s">
        <v>387</v>
      </c>
      <c r="Q126" s="77" t="s">
        <v>387</v>
      </c>
      <c r="R126" s="77" t="s">
        <v>387</v>
      </c>
      <c r="S126" s="77" t="s">
        <v>387</v>
      </c>
      <c r="T126" s="77" t="s">
        <v>387</v>
      </c>
      <c r="U126" s="77" t="s">
        <v>387</v>
      </c>
      <c r="V126" s="77" t="s">
        <v>387</v>
      </c>
      <c r="W126" s="77" t="s">
        <v>387</v>
      </c>
      <c r="X126" s="76" t="s">
        <v>387</v>
      </c>
      <c r="Y126" s="76" t="s">
        <v>387</v>
      </c>
      <c r="Z126" s="76" t="s">
        <v>387</v>
      </c>
      <c r="AA126" s="76" t="s">
        <v>387</v>
      </c>
      <c r="AB126" s="76" t="s">
        <v>387</v>
      </c>
      <c r="AC126" s="38" t="s">
        <v>387</v>
      </c>
      <c r="AD126" s="38" t="s">
        <v>387</v>
      </c>
      <c r="AE126" s="38"/>
      <c r="AF126" s="38"/>
      <c r="AG126" s="168">
        <f t="shared" si="93"/>
        <v>79.899999999999991</v>
      </c>
      <c r="AH126" s="168">
        <f t="shared" si="93"/>
        <v>75.3</v>
      </c>
      <c r="AI126" s="157">
        <f t="shared" ref="AI126:BD126" si="97">AI127+AI137</f>
        <v>75.3</v>
      </c>
      <c r="AJ126" s="157">
        <f t="shared" si="97"/>
        <v>75.3</v>
      </c>
      <c r="AK126" s="157">
        <f t="shared" si="97"/>
        <v>4.5999999999999996</v>
      </c>
      <c r="AL126" s="157">
        <f t="shared" si="97"/>
        <v>0</v>
      </c>
      <c r="AM126" s="157">
        <f t="shared" si="97"/>
        <v>0</v>
      </c>
      <c r="AN126" s="157"/>
      <c r="AO126" s="157"/>
      <c r="AP126" s="168"/>
      <c r="AQ126" s="167">
        <f t="shared" si="94"/>
        <v>93</v>
      </c>
      <c r="AR126" s="156">
        <f t="shared" si="97"/>
        <v>90.1</v>
      </c>
      <c r="AS126" s="156">
        <f t="shared" si="97"/>
        <v>2.9</v>
      </c>
      <c r="AT126" s="156">
        <f t="shared" si="97"/>
        <v>0</v>
      </c>
      <c r="AU126" s="156"/>
      <c r="AV126" s="168">
        <f t="shared" si="95"/>
        <v>92</v>
      </c>
      <c r="AW126" s="157">
        <f t="shared" si="97"/>
        <v>89</v>
      </c>
      <c r="AX126" s="157">
        <f t="shared" si="97"/>
        <v>3</v>
      </c>
      <c r="AY126" s="157">
        <f t="shared" si="97"/>
        <v>0</v>
      </c>
      <c r="AZ126" s="157"/>
      <c r="BA126" s="167">
        <f t="shared" si="96"/>
        <v>92</v>
      </c>
      <c r="BB126" s="156">
        <f t="shared" si="97"/>
        <v>89</v>
      </c>
      <c r="BC126" s="156">
        <f t="shared" si="97"/>
        <v>3</v>
      </c>
      <c r="BD126" s="156">
        <f t="shared" si="97"/>
        <v>0</v>
      </c>
      <c r="BE126" s="156"/>
      <c r="BF126" s="167">
        <f t="shared" si="84"/>
        <v>92</v>
      </c>
      <c r="BG126" s="156">
        <f>BG127+BG137</f>
        <v>89</v>
      </c>
      <c r="BH126" s="156">
        <f>BH127+BH137</f>
        <v>3</v>
      </c>
      <c r="BI126" s="156">
        <f>BI127+BI137</f>
        <v>0</v>
      </c>
      <c r="BJ126" s="156"/>
      <c r="BK126" s="156"/>
      <c r="BL126" s="168">
        <f t="shared" si="85"/>
        <v>79.899999999999991</v>
      </c>
      <c r="BM126" s="168">
        <f>BO126+BQ126+BS126+BU126</f>
        <v>75.3</v>
      </c>
      <c r="BN126" s="157">
        <f>BN127+BN137</f>
        <v>75.3</v>
      </c>
      <c r="BO126" s="157">
        <f>BO127+BO137</f>
        <v>75.3</v>
      </c>
      <c r="BP126" s="157">
        <f>BP127+BP137</f>
        <v>4.5999999999999996</v>
      </c>
      <c r="BQ126" s="157">
        <f>BQ127+BQ137</f>
        <v>0</v>
      </c>
      <c r="BR126" s="157">
        <f>BR127+BR137</f>
        <v>0</v>
      </c>
      <c r="BS126" s="157"/>
      <c r="BT126" s="157"/>
      <c r="BU126" s="168"/>
      <c r="BV126" s="167">
        <f t="shared" si="86"/>
        <v>93</v>
      </c>
      <c r="BW126" s="156">
        <f>BW127+BW137</f>
        <v>90.1</v>
      </c>
      <c r="BX126" s="156">
        <f>BX127+BX137</f>
        <v>2.9</v>
      </c>
      <c r="BY126" s="156">
        <f>BY127+BY137</f>
        <v>0</v>
      </c>
      <c r="BZ126" s="156"/>
      <c r="CA126" s="168">
        <f t="shared" si="87"/>
        <v>92</v>
      </c>
      <c r="CB126" s="157">
        <f>CB127+CB137</f>
        <v>89</v>
      </c>
      <c r="CC126" s="157">
        <f>CC127+CC137</f>
        <v>3</v>
      </c>
      <c r="CD126" s="157">
        <f>CD127+CD137</f>
        <v>0</v>
      </c>
      <c r="CE126" s="157"/>
      <c r="CF126" s="167">
        <f t="shared" si="88"/>
        <v>92</v>
      </c>
      <c r="CG126" s="156">
        <f>CG127+CG137</f>
        <v>89</v>
      </c>
      <c r="CH126" s="156">
        <f>CH127+CH137</f>
        <v>3</v>
      </c>
      <c r="CI126" s="156">
        <f>CI127+CI137</f>
        <v>0</v>
      </c>
      <c r="CJ126" s="156"/>
      <c r="CK126" s="167">
        <f t="shared" si="89"/>
        <v>92</v>
      </c>
      <c r="CL126" s="156">
        <f>CL127+CL137</f>
        <v>89</v>
      </c>
      <c r="CM126" s="156">
        <f>CM127+CM137</f>
        <v>3</v>
      </c>
      <c r="CN126" s="156">
        <f>CN127+CN137</f>
        <v>0</v>
      </c>
      <c r="CO126" s="156"/>
      <c r="CP126" s="168">
        <f>CQ126+CR126+CS126+CT126</f>
        <v>75.3</v>
      </c>
      <c r="CQ126" s="157">
        <f>CQ127+CQ137</f>
        <v>75.3</v>
      </c>
      <c r="CR126" s="157">
        <f>CR127+CR137</f>
        <v>0</v>
      </c>
      <c r="CS126" s="157"/>
      <c r="CT126" s="168"/>
      <c r="CU126" s="167">
        <f t="shared" si="90"/>
        <v>93</v>
      </c>
      <c r="CV126" s="156">
        <f>CV127+CV137</f>
        <v>90.1</v>
      </c>
      <c r="CW126" s="156">
        <f>CW127+CW137</f>
        <v>2.9</v>
      </c>
      <c r="CX126" s="156">
        <f>CX127+CX137</f>
        <v>0</v>
      </c>
      <c r="CY126" s="156"/>
      <c r="CZ126" s="168">
        <f t="shared" si="91"/>
        <v>92</v>
      </c>
      <c r="DA126" s="157">
        <f>DA127+DA137</f>
        <v>89</v>
      </c>
      <c r="DB126" s="157">
        <f>DB127+DB137</f>
        <v>3</v>
      </c>
      <c r="DC126" s="157">
        <f>DC127+DC137</f>
        <v>0</v>
      </c>
      <c r="DD126" s="157"/>
      <c r="DE126" s="168">
        <f>DF126+DG126+DH126+DI126</f>
        <v>75.3</v>
      </c>
      <c r="DF126" s="157">
        <f>DF127+DF137</f>
        <v>75.3</v>
      </c>
      <c r="DG126" s="157">
        <f>DG127+DG137</f>
        <v>0</v>
      </c>
      <c r="DH126" s="157"/>
      <c r="DI126" s="168"/>
      <c r="DJ126" s="167">
        <f t="shared" si="75"/>
        <v>93</v>
      </c>
      <c r="DK126" s="156">
        <f>DK127+DK137</f>
        <v>90.1</v>
      </c>
      <c r="DL126" s="156">
        <f>DL127+DL137</f>
        <v>2.9</v>
      </c>
      <c r="DM126" s="156">
        <f>DM127+DM137</f>
        <v>0</v>
      </c>
      <c r="DN126" s="156"/>
      <c r="DO126" s="168">
        <f t="shared" si="92"/>
        <v>92</v>
      </c>
      <c r="DP126" s="157">
        <f>DP127+DP137</f>
        <v>89</v>
      </c>
      <c r="DQ126" s="157">
        <f>DQ127+DQ137</f>
        <v>3</v>
      </c>
      <c r="DR126" s="157">
        <f>DR127+DR137</f>
        <v>0</v>
      </c>
      <c r="DS126" s="157"/>
    </row>
    <row r="127" spans="1:123" ht="36">
      <c r="A127" s="113" t="s">
        <v>44</v>
      </c>
      <c r="B127" s="14">
        <v>7301</v>
      </c>
      <c r="C127" s="97" t="s">
        <v>387</v>
      </c>
      <c r="D127" s="93" t="s">
        <v>387</v>
      </c>
      <c r="E127" s="93" t="s">
        <v>387</v>
      </c>
      <c r="F127" s="93" t="s">
        <v>387</v>
      </c>
      <c r="G127" s="93" t="s">
        <v>387</v>
      </c>
      <c r="H127" s="93" t="s">
        <v>387</v>
      </c>
      <c r="I127" s="93" t="s">
        <v>387</v>
      </c>
      <c r="J127" s="93" t="s">
        <v>387</v>
      </c>
      <c r="K127" s="93" t="s">
        <v>387</v>
      </c>
      <c r="L127" s="93" t="s">
        <v>387</v>
      </c>
      <c r="M127" s="93" t="s">
        <v>387</v>
      </c>
      <c r="N127" s="93" t="s">
        <v>387</v>
      </c>
      <c r="O127" s="93" t="s">
        <v>387</v>
      </c>
      <c r="P127" s="93" t="s">
        <v>387</v>
      </c>
      <c r="Q127" s="94" t="s">
        <v>387</v>
      </c>
      <c r="R127" s="94" t="s">
        <v>387</v>
      </c>
      <c r="S127" s="94" t="s">
        <v>387</v>
      </c>
      <c r="T127" s="94" t="s">
        <v>387</v>
      </c>
      <c r="U127" s="94" t="s">
        <v>387</v>
      </c>
      <c r="V127" s="94" t="s">
        <v>387</v>
      </c>
      <c r="W127" s="94" t="s">
        <v>387</v>
      </c>
      <c r="X127" s="93" t="s">
        <v>387</v>
      </c>
      <c r="Y127" s="93" t="s">
        <v>387</v>
      </c>
      <c r="Z127" s="93" t="s">
        <v>387</v>
      </c>
      <c r="AA127" s="93" t="s">
        <v>387</v>
      </c>
      <c r="AB127" s="93" t="s">
        <v>387</v>
      </c>
      <c r="AC127" s="8" t="s">
        <v>387</v>
      </c>
      <c r="AD127" s="8" t="s">
        <v>387</v>
      </c>
      <c r="AE127" s="8"/>
      <c r="AF127" s="8"/>
      <c r="AG127" s="162">
        <f t="shared" si="93"/>
        <v>79.899999999999991</v>
      </c>
      <c r="AH127" s="162">
        <f t="shared" si="93"/>
        <v>75.3</v>
      </c>
      <c r="AI127" s="153">
        <f t="shared" ref="AI127:BD127" si="98">AI130+AI135</f>
        <v>75.3</v>
      </c>
      <c r="AJ127" s="153">
        <f t="shared" si="98"/>
        <v>75.3</v>
      </c>
      <c r="AK127" s="153">
        <f t="shared" si="98"/>
        <v>4.5999999999999996</v>
      </c>
      <c r="AL127" s="153">
        <f t="shared" si="98"/>
        <v>0</v>
      </c>
      <c r="AM127" s="153">
        <f t="shared" si="98"/>
        <v>0</v>
      </c>
      <c r="AN127" s="153"/>
      <c r="AO127" s="153"/>
      <c r="AP127" s="162"/>
      <c r="AQ127" s="161">
        <f t="shared" si="94"/>
        <v>93</v>
      </c>
      <c r="AR127" s="155">
        <f t="shared" si="98"/>
        <v>90.1</v>
      </c>
      <c r="AS127" s="155">
        <f t="shared" si="98"/>
        <v>2.9</v>
      </c>
      <c r="AT127" s="155">
        <f t="shared" si="98"/>
        <v>0</v>
      </c>
      <c r="AU127" s="155"/>
      <c r="AV127" s="162">
        <f t="shared" si="95"/>
        <v>92</v>
      </c>
      <c r="AW127" s="153">
        <f t="shared" si="98"/>
        <v>89</v>
      </c>
      <c r="AX127" s="153">
        <f t="shared" si="98"/>
        <v>3</v>
      </c>
      <c r="AY127" s="153">
        <f t="shared" si="98"/>
        <v>0</v>
      </c>
      <c r="AZ127" s="153"/>
      <c r="BA127" s="161">
        <f t="shared" si="96"/>
        <v>92</v>
      </c>
      <c r="BB127" s="155">
        <f t="shared" si="98"/>
        <v>89</v>
      </c>
      <c r="BC127" s="155">
        <f t="shared" si="98"/>
        <v>3</v>
      </c>
      <c r="BD127" s="155">
        <f t="shared" si="98"/>
        <v>0</v>
      </c>
      <c r="BE127" s="155"/>
      <c r="BF127" s="161">
        <f t="shared" si="84"/>
        <v>92</v>
      </c>
      <c r="BG127" s="155">
        <f>BG130+BG135</f>
        <v>89</v>
      </c>
      <c r="BH127" s="155">
        <f>BH130+BH135</f>
        <v>3</v>
      </c>
      <c r="BI127" s="155">
        <f>BI130+BI135</f>
        <v>0</v>
      </c>
      <c r="BJ127" s="155"/>
      <c r="BK127" s="155"/>
      <c r="BL127" s="162">
        <f t="shared" si="85"/>
        <v>79.899999999999991</v>
      </c>
      <c r="BM127" s="162">
        <f>BO127+BQ127+BS127+BU127</f>
        <v>75.3</v>
      </c>
      <c r="BN127" s="153">
        <f>BN130+BN135</f>
        <v>75.3</v>
      </c>
      <c r="BO127" s="153">
        <f>BO130+BO135</f>
        <v>75.3</v>
      </c>
      <c r="BP127" s="153">
        <f>BP130+BP135</f>
        <v>4.5999999999999996</v>
      </c>
      <c r="BQ127" s="153">
        <f>BQ130+BQ135</f>
        <v>0</v>
      </c>
      <c r="BR127" s="153">
        <f>BR130+BR135</f>
        <v>0</v>
      </c>
      <c r="BS127" s="153"/>
      <c r="BT127" s="153"/>
      <c r="BU127" s="162"/>
      <c r="BV127" s="161">
        <f t="shared" si="86"/>
        <v>93</v>
      </c>
      <c r="BW127" s="155">
        <f>BW130+BW135</f>
        <v>90.1</v>
      </c>
      <c r="BX127" s="155">
        <f>BX130+BX135</f>
        <v>2.9</v>
      </c>
      <c r="BY127" s="155">
        <f>BY130+BY135</f>
        <v>0</v>
      </c>
      <c r="BZ127" s="155"/>
      <c r="CA127" s="162">
        <f t="shared" si="87"/>
        <v>92</v>
      </c>
      <c r="CB127" s="153">
        <f>CB130+CB135</f>
        <v>89</v>
      </c>
      <c r="CC127" s="153">
        <f>CC130+CC135</f>
        <v>3</v>
      </c>
      <c r="CD127" s="153">
        <f>CD130+CD135</f>
        <v>0</v>
      </c>
      <c r="CE127" s="153"/>
      <c r="CF127" s="161">
        <f t="shared" si="88"/>
        <v>92</v>
      </c>
      <c r="CG127" s="155">
        <f>CG130+CG135</f>
        <v>89</v>
      </c>
      <c r="CH127" s="155">
        <f>CH130+CH135</f>
        <v>3</v>
      </c>
      <c r="CI127" s="155">
        <f>CI130+CI135</f>
        <v>0</v>
      </c>
      <c r="CJ127" s="155"/>
      <c r="CK127" s="161">
        <f t="shared" si="89"/>
        <v>92</v>
      </c>
      <c r="CL127" s="155">
        <f>CL130+CL135</f>
        <v>89</v>
      </c>
      <c r="CM127" s="155">
        <f>CM130+CM135</f>
        <v>3</v>
      </c>
      <c r="CN127" s="155">
        <f>CN130+CN135</f>
        <v>0</v>
      </c>
      <c r="CO127" s="155"/>
      <c r="CP127" s="162">
        <f>CQ127+CR127+CS127+CT127</f>
        <v>75.3</v>
      </c>
      <c r="CQ127" s="153">
        <f>CQ130+CQ135</f>
        <v>75.3</v>
      </c>
      <c r="CR127" s="153">
        <f>CR130+CR135</f>
        <v>0</v>
      </c>
      <c r="CS127" s="153"/>
      <c r="CT127" s="162"/>
      <c r="CU127" s="161">
        <f t="shared" si="90"/>
        <v>93</v>
      </c>
      <c r="CV127" s="155">
        <f>CV130+CV135</f>
        <v>90.1</v>
      </c>
      <c r="CW127" s="155">
        <f>CW130+CW135</f>
        <v>2.9</v>
      </c>
      <c r="CX127" s="155">
        <f>CX130+CX135</f>
        <v>0</v>
      </c>
      <c r="CY127" s="155"/>
      <c r="CZ127" s="162">
        <f t="shared" si="91"/>
        <v>92</v>
      </c>
      <c r="DA127" s="153">
        <f>DA130+DA135</f>
        <v>89</v>
      </c>
      <c r="DB127" s="153">
        <f>DB130+DB135</f>
        <v>3</v>
      </c>
      <c r="DC127" s="153">
        <f>DC130+DC135</f>
        <v>0</v>
      </c>
      <c r="DD127" s="153"/>
      <c r="DE127" s="162">
        <f>DF127+DG127+DH127+DI127</f>
        <v>75.3</v>
      </c>
      <c r="DF127" s="153">
        <f>DF130+DF135</f>
        <v>75.3</v>
      </c>
      <c r="DG127" s="153">
        <f>DG130+DG135</f>
        <v>0</v>
      </c>
      <c r="DH127" s="153"/>
      <c r="DI127" s="162"/>
      <c r="DJ127" s="161">
        <f t="shared" si="75"/>
        <v>93</v>
      </c>
      <c r="DK127" s="155">
        <f>DK130+DK135</f>
        <v>90.1</v>
      </c>
      <c r="DL127" s="155">
        <f>DL130+DL135</f>
        <v>2.9</v>
      </c>
      <c r="DM127" s="155">
        <f>DM130+DM135</f>
        <v>0</v>
      </c>
      <c r="DN127" s="155"/>
      <c r="DO127" s="162">
        <f t="shared" si="92"/>
        <v>92</v>
      </c>
      <c r="DP127" s="153">
        <f>DP130+DP135</f>
        <v>89</v>
      </c>
      <c r="DQ127" s="153">
        <f>DQ130+DQ135</f>
        <v>3</v>
      </c>
      <c r="DR127" s="153">
        <f>DR130+DR135</f>
        <v>0</v>
      </c>
      <c r="DS127" s="153"/>
    </row>
    <row r="128" spans="1:123" hidden="1">
      <c r="A128" s="114" t="s">
        <v>92</v>
      </c>
      <c r="B128" s="15"/>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16"/>
      <c r="AD128" s="16"/>
      <c r="AE128" s="16"/>
      <c r="AF128" s="16"/>
      <c r="AG128" s="162">
        <f t="shared" si="93"/>
        <v>0</v>
      </c>
      <c r="AH128" s="165"/>
      <c r="AI128" s="160"/>
      <c r="AJ128" s="160"/>
      <c r="AK128" s="160"/>
      <c r="AL128" s="160"/>
      <c r="AM128" s="160"/>
      <c r="AN128" s="160"/>
      <c r="AO128" s="160"/>
      <c r="AP128" s="165"/>
      <c r="AQ128" s="161">
        <f t="shared" si="94"/>
        <v>0</v>
      </c>
      <c r="AR128" s="159"/>
      <c r="AS128" s="159"/>
      <c r="AT128" s="159"/>
      <c r="AU128" s="159"/>
      <c r="AV128" s="162">
        <f t="shared" si="95"/>
        <v>0</v>
      </c>
      <c r="AW128" s="160"/>
      <c r="AX128" s="160"/>
      <c r="AY128" s="160"/>
      <c r="AZ128" s="160"/>
      <c r="BA128" s="161">
        <f t="shared" si="96"/>
        <v>0</v>
      </c>
      <c r="BB128" s="159"/>
      <c r="BC128" s="159"/>
      <c r="BD128" s="159"/>
      <c r="BE128" s="159"/>
      <c r="BF128" s="161">
        <f t="shared" si="84"/>
        <v>0</v>
      </c>
      <c r="BG128" s="159"/>
      <c r="BH128" s="159"/>
      <c r="BI128" s="159"/>
      <c r="BJ128" s="159"/>
      <c r="BK128" s="159"/>
      <c r="BL128" s="162">
        <f t="shared" si="85"/>
        <v>0</v>
      </c>
      <c r="BM128" s="165"/>
      <c r="BN128" s="160"/>
      <c r="BO128" s="160"/>
      <c r="BP128" s="160"/>
      <c r="BQ128" s="160"/>
      <c r="BR128" s="160"/>
      <c r="BS128" s="160"/>
      <c r="BT128" s="160"/>
      <c r="BU128" s="165"/>
      <c r="BV128" s="161">
        <f t="shared" si="86"/>
        <v>0</v>
      </c>
      <c r="BW128" s="159"/>
      <c r="BX128" s="159"/>
      <c r="BY128" s="159"/>
      <c r="BZ128" s="159"/>
      <c r="CA128" s="162">
        <f t="shared" si="87"/>
        <v>0</v>
      </c>
      <c r="CB128" s="160"/>
      <c r="CC128" s="160"/>
      <c r="CD128" s="160"/>
      <c r="CE128" s="160"/>
      <c r="CF128" s="161">
        <f t="shared" si="88"/>
        <v>0</v>
      </c>
      <c r="CG128" s="159"/>
      <c r="CH128" s="159"/>
      <c r="CI128" s="159"/>
      <c r="CJ128" s="159"/>
      <c r="CK128" s="161">
        <f t="shared" si="89"/>
        <v>0</v>
      </c>
      <c r="CL128" s="159"/>
      <c r="CM128" s="159"/>
      <c r="CN128" s="159"/>
      <c r="CO128" s="159"/>
      <c r="CP128" s="165"/>
      <c r="CQ128" s="160"/>
      <c r="CR128" s="160"/>
      <c r="CS128" s="160"/>
      <c r="CT128" s="165"/>
      <c r="CU128" s="161">
        <f t="shared" si="90"/>
        <v>0</v>
      </c>
      <c r="CV128" s="159"/>
      <c r="CW128" s="159"/>
      <c r="CX128" s="159"/>
      <c r="CY128" s="159"/>
      <c r="CZ128" s="162">
        <f t="shared" si="91"/>
        <v>0</v>
      </c>
      <c r="DA128" s="160"/>
      <c r="DB128" s="160"/>
      <c r="DC128" s="160"/>
      <c r="DD128" s="160"/>
      <c r="DE128" s="165"/>
      <c r="DF128" s="160"/>
      <c r="DG128" s="160"/>
      <c r="DH128" s="160"/>
      <c r="DI128" s="165"/>
      <c r="DJ128" s="161">
        <f t="shared" si="75"/>
        <v>0</v>
      </c>
      <c r="DK128" s="159"/>
      <c r="DL128" s="159"/>
      <c r="DM128" s="159"/>
      <c r="DN128" s="159"/>
      <c r="DO128" s="162">
        <f t="shared" si="92"/>
        <v>0</v>
      </c>
      <c r="DP128" s="160"/>
      <c r="DQ128" s="160"/>
      <c r="DR128" s="160"/>
      <c r="DS128" s="160"/>
    </row>
    <row r="129" spans="1:123" hidden="1">
      <c r="A129" s="115" t="s">
        <v>93</v>
      </c>
      <c r="B129" s="17"/>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18"/>
      <c r="AD129" s="18"/>
      <c r="AE129" s="18"/>
      <c r="AF129" s="18"/>
      <c r="AG129" s="162">
        <f t="shared" si="93"/>
        <v>0</v>
      </c>
      <c r="AH129" s="162"/>
      <c r="AI129" s="162"/>
      <c r="AJ129" s="162"/>
      <c r="AK129" s="162"/>
      <c r="AL129" s="162"/>
      <c r="AM129" s="162"/>
      <c r="AN129" s="162"/>
      <c r="AO129" s="162"/>
      <c r="AP129" s="162"/>
      <c r="AQ129" s="161">
        <f t="shared" si="94"/>
        <v>0</v>
      </c>
      <c r="AR129" s="161"/>
      <c r="AS129" s="161"/>
      <c r="AT129" s="161"/>
      <c r="AU129" s="161"/>
      <c r="AV129" s="162">
        <f t="shared" si="95"/>
        <v>0</v>
      </c>
      <c r="AW129" s="162"/>
      <c r="AX129" s="162"/>
      <c r="AY129" s="162"/>
      <c r="AZ129" s="162"/>
      <c r="BA129" s="161">
        <f t="shared" si="96"/>
        <v>0</v>
      </c>
      <c r="BB129" s="161"/>
      <c r="BC129" s="161"/>
      <c r="BD129" s="161"/>
      <c r="BE129" s="161"/>
      <c r="BF129" s="161">
        <f t="shared" si="84"/>
        <v>0</v>
      </c>
      <c r="BG129" s="161"/>
      <c r="BH129" s="161"/>
      <c r="BI129" s="161"/>
      <c r="BJ129" s="161"/>
      <c r="BK129" s="161"/>
      <c r="BL129" s="162">
        <f t="shared" si="85"/>
        <v>0</v>
      </c>
      <c r="BM129" s="162"/>
      <c r="BN129" s="162"/>
      <c r="BO129" s="162"/>
      <c r="BP129" s="162"/>
      <c r="BQ129" s="162"/>
      <c r="BR129" s="162"/>
      <c r="BS129" s="162"/>
      <c r="BT129" s="162"/>
      <c r="BU129" s="162"/>
      <c r="BV129" s="161">
        <f t="shared" si="86"/>
        <v>0</v>
      </c>
      <c r="BW129" s="161"/>
      <c r="BX129" s="161"/>
      <c r="BY129" s="161"/>
      <c r="BZ129" s="161"/>
      <c r="CA129" s="162">
        <f t="shared" si="87"/>
        <v>0</v>
      </c>
      <c r="CB129" s="162"/>
      <c r="CC129" s="162"/>
      <c r="CD129" s="162"/>
      <c r="CE129" s="162"/>
      <c r="CF129" s="161">
        <f t="shared" si="88"/>
        <v>0</v>
      </c>
      <c r="CG129" s="161"/>
      <c r="CH129" s="161"/>
      <c r="CI129" s="161"/>
      <c r="CJ129" s="161"/>
      <c r="CK129" s="161">
        <f t="shared" si="89"/>
        <v>0</v>
      </c>
      <c r="CL129" s="161"/>
      <c r="CM129" s="161"/>
      <c r="CN129" s="161"/>
      <c r="CO129" s="161"/>
      <c r="CP129" s="162"/>
      <c r="CQ129" s="162"/>
      <c r="CR129" s="162"/>
      <c r="CS129" s="162"/>
      <c r="CT129" s="162"/>
      <c r="CU129" s="161">
        <f t="shared" si="90"/>
        <v>0</v>
      </c>
      <c r="CV129" s="161"/>
      <c r="CW129" s="161"/>
      <c r="CX129" s="161"/>
      <c r="CY129" s="161"/>
      <c r="CZ129" s="162">
        <f t="shared" si="91"/>
        <v>0</v>
      </c>
      <c r="DA129" s="162"/>
      <c r="DB129" s="162"/>
      <c r="DC129" s="162"/>
      <c r="DD129" s="162"/>
      <c r="DE129" s="162"/>
      <c r="DF129" s="162"/>
      <c r="DG129" s="162"/>
      <c r="DH129" s="162"/>
      <c r="DI129" s="162"/>
      <c r="DJ129" s="161">
        <f t="shared" si="75"/>
        <v>0</v>
      </c>
      <c r="DK129" s="161"/>
      <c r="DL129" s="161"/>
      <c r="DM129" s="161"/>
      <c r="DN129" s="161"/>
      <c r="DO129" s="162">
        <f t="shared" si="92"/>
        <v>0</v>
      </c>
      <c r="DP129" s="162"/>
      <c r="DQ129" s="162"/>
      <c r="DR129" s="162"/>
      <c r="DS129" s="162"/>
    </row>
    <row r="130" spans="1:123" ht="27.75" customHeight="1">
      <c r="A130" s="1278" t="s">
        <v>122</v>
      </c>
      <c r="B130" s="1235">
        <v>7304</v>
      </c>
      <c r="C130" s="1060" t="s">
        <v>83</v>
      </c>
      <c r="D130" s="1063" t="s">
        <v>424</v>
      </c>
      <c r="E130" s="1069" t="s">
        <v>84</v>
      </c>
      <c r="F130" s="59"/>
      <c r="G130" s="59"/>
      <c r="H130" s="59"/>
      <c r="I130" s="59"/>
      <c r="J130" s="59"/>
      <c r="K130" s="59"/>
      <c r="L130" s="59"/>
      <c r="M130" s="1229" t="s">
        <v>73</v>
      </c>
      <c r="N130" s="60" t="s">
        <v>424</v>
      </c>
      <c r="O130" s="60" t="s">
        <v>74</v>
      </c>
      <c r="P130" s="59">
        <v>29</v>
      </c>
      <c r="Q130" s="59"/>
      <c r="R130" s="59"/>
      <c r="S130" s="59"/>
      <c r="T130" s="59"/>
      <c r="U130" s="59"/>
      <c r="V130" s="59"/>
      <c r="W130" s="1060" t="s">
        <v>488</v>
      </c>
      <c r="X130" s="1063" t="s">
        <v>388</v>
      </c>
      <c r="Y130" s="1063" t="s">
        <v>142</v>
      </c>
      <c r="Z130" s="1304" t="s">
        <v>167</v>
      </c>
      <c r="AA130" s="1270" t="s">
        <v>424</v>
      </c>
      <c r="AB130" s="1270" t="s">
        <v>56</v>
      </c>
      <c r="AC130" s="18"/>
      <c r="AD130" s="18" t="s">
        <v>89</v>
      </c>
      <c r="AE130" s="18"/>
      <c r="AF130" s="18"/>
      <c r="AG130" s="162">
        <f t="shared" si="93"/>
        <v>75.3</v>
      </c>
      <c r="AH130" s="162">
        <f t="shared" si="93"/>
        <v>75.3</v>
      </c>
      <c r="AI130" s="162">
        <f>AI131+AI132</f>
        <v>75.3</v>
      </c>
      <c r="AJ130" s="162">
        <f>AJ131+AJ132</f>
        <v>75.3</v>
      </c>
      <c r="AK130" s="162"/>
      <c r="AL130" s="162"/>
      <c r="AM130" s="162"/>
      <c r="AN130" s="162"/>
      <c r="AO130" s="162"/>
      <c r="AP130" s="162"/>
      <c r="AQ130" s="161">
        <f t="shared" si="94"/>
        <v>90.1</v>
      </c>
      <c r="AR130" s="161">
        <f>AR131+AR132</f>
        <v>90.1</v>
      </c>
      <c r="AS130" s="161"/>
      <c r="AT130" s="161"/>
      <c r="AU130" s="161"/>
      <c r="AV130" s="162">
        <f t="shared" si="95"/>
        <v>89</v>
      </c>
      <c r="AW130" s="162">
        <f>AW131+AW132</f>
        <v>89</v>
      </c>
      <c r="AX130" s="162"/>
      <c r="AY130" s="162"/>
      <c r="AZ130" s="162"/>
      <c r="BA130" s="161">
        <f t="shared" si="96"/>
        <v>89</v>
      </c>
      <c r="BB130" s="161">
        <f>BB131+BB132</f>
        <v>89</v>
      </c>
      <c r="BC130" s="161"/>
      <c r="BD130" s="161"/>
      <c r="BE130" s="161"/>
      <c r="BF130" s="161">
        <f t="shared" si="84"/>
        <v>89</v>
      </c>
      <c r="BG130" s="161">
        <f>BG131+BG132</f>
        <v>89</v>
      </c>
      <c r="BH130" s="161"/>
      <c r="BI130" s="161"/>
      <c r="BJ130" s="161"/>
      <c r="BK130" s="161"/>
      <c r="BL130" s="162">
        <f t="shared" si="85"/>
        <v>75.3</v>
      </c>
      <c r="BM130" s="162">
        <f>BO130+BQ130+BS130+BU130</f>
        <v>75.3</v>
      </c>
      <c r="BN130" s="162">
        <f>BN131+BN132</f>
        <v>75.3</v>
      </c>
      <c r="BO130" s="162">
        <f>BO131+BO132</f>
        <v>75.3</v>
      </c>
      <c r="BP130" s="162"/>
      <c r="BQ130" s="162"/>
      <c r="BR130" s="162"/>
      <c r="BS130" s="162"/>
      <c r="BT130" s="162"/>
      <c r="BU130" s="162"/>
      <c r="BV130" s="161">
        <f t="shared" si="86"/>
        <v>90.1</v>
      </c>
      <c r="BW130" s="161">
        <f>BW131+BW132</f>
        <v>90.1</v>
      </c>
      <c r="BX130" s="161"/>
      <c r="BY130" s="161"/>
      <c r="BZ130" s="161"/>
      <c r="CA130" s="162">
        <f t="shared" si="87"/>
        <v>89</v>
      </c>
      <c r="CB130" s="162">
        <f>CB131+CB132</f>
        <v>89</v>
      </c>
      <c r="CC130" s="162"/>
      <c r="CD130" s="162"/>
      <c r="CE130" s="162"/>
      <c r="CF130" s="161">
        <f t="shared" si="88"/>
        <v>89</v>
      </c>
      <c r="CG130" s="161">
        <f>CG131+CG132</f>
        <v>89</v>
      </c>
      <c r="CH130" s="161"/>
      <c r="CI130" s="161"/>
      <c r="CJ130" s="161"/>
      <c r="CK130" s="161">
        <f t="shared" si="89"/>
        <v>89</v>
      </c>
      <c r="CL130" s="161">
        <f>CL131+CL132</f>
        <v>89</v>
      </c>
      <c r="CM130" s="161"/>
      <c r="CN130" s="161"/>
      <c r="CO130" s="161"/>
      <c r="CP130" s="162">
        <f>CQ130+CR130+CS130+CT130</f>
        <v>75.3</v>
      </c>
      <c r="CQ130" s="162">
        <f>CQ131+CQ132</f>
        <v>75.3</v>
      </c>
      <c r="CR130" s="162"/>
      <c r="CS130" s="162"/>
      <c r="CT130" s="162"/>
      <c r="CU130" s="161">
        <f t="shared" si="90"/>
        <v>90.1</v>
      </c>
      <c r="CV130" s="161">
        <f>CV131+CV132</f>
        <v>90.1</v>
      </c>
      <c r="CW130" s="161"/>
      <c r="CX130" s="161"/>
      <c r="CY130" s="161"/>
      <c r="CZ130" s="162">
        <f t="shared" si="91"/>
        <v>89</v>
      </c>
      <c r="DA130" s="162">
        <f>DA131+DA132</f>
        <v>89</v>
      </c>
      <c r="DB130" s="162"/>
      <c r="DC130" s="162"/>
      <c r="DD130" s="162"/>
      <c r="DE130" s="162">
        <f>DF130+DG130+DH130+DI130</f>
        <v>75.3</v>
      </c>
      <c r="DF130" s="162">
        <f>DF131+DF132</f>
        <v>75.3</v>
      </c>
      <c r="DG130" s="162"/>
      <c r="DH130" s="162"/>
      <c r="DI130" s="162"/>
      <c r="DJ130" s="161">
        <f t="shared" si="75"/>
        <v>90.1</v>
      </c>
      <c r="DK130" s="161">
        <f>DK131+DK132</f>
        <v>90.1</v>
      </c>
      <c r="DL130" s="161"/>
      <c r="DM130" s="161"/>
      <c r="DN130" s="161"/>
      <c r="DO130" s="162">
        <f t="shared" si="92"/>
        <v>89</v>
      </c>
      <c r="DP130" s="162">
        <f>DP131+DP132</f>
        <v>89</v>
      </c>
      <c r="DQ130" s="162"/>
      <c r="DR130" s="162"/>
      <c r="DS130" s="162"/>
    </row>
    <row r="131" spans="1:123">
      <c r="A131" s="1279"/>
      <c r="B131" s="1236"/>
      <c r="C131" s="1061"/>
      <c r="D131" s="1064"/>
      <c r="E131" s="1070"/>
      <c r="F131" s="59"/>
      <c r="G131" s="59"/>
      <c r="H131" s="59"/>
      <c r="I131" s="59"/>
      <c r="J131" s="59"/>
      <c r="K131" s="59"/>
      <c r="L131" s="59"/>
      <c r="M131" s="1230"/>
      <c r="N131" s="60"/>
      <c r="O131" s="60"/>
      <c r="P131" s="59"/>
      <c r="Q131" s="59"/>
      <c r="R131" s="59"/>
      <c r="S131" s="59"/>
      <c r="T131" s="59"/>
      <c r="U131" s="59"/>
      <c r="V131" s="59"/>
      <c r="W131" s="1061"/>
      <c r="X131" s="1064"/>
      <c r="Y131" s="1064"/>
      <c r="Z131" s="1304"/>
      <c r="AA131" s="1271"/>
      <c r="AB131" s="1271"/>
      <c r="AC131" s="18"/>
      <c r="AD131" s="18" t="s">
        <v>89</v>
      </c>
      <c r="AE131" s="18" t="s">
        <v>414</v>
      </c>
      <c r="AF131" s="18" t="s">
        <v>406</v>
      </c>
      <c r="AG131" s="162">
        <f t="shared" si="93"/>
        <v>74</v>
      </c>
      <c r="AH131" s="162">
        <f t="shared" si="93"/>
        <v>74</v>
      </c>
      <c r="AI131" s="162">
        <v>74</v>
      </c>
      <c r="AJ131" s="162">
        <v>74</v>
      </c>
      <c r="AK131" s="162"/>
      <c r="AL131" s="162"/>
      <c r="AM131" s="162"/>
      <c r="AN131" s="162"/>
      <c r="AO131" s="162"/>
      <c r="AP131" s="162"/>
      <c r="AQ131" s="161">
        <f t="shared" si="94"/>
        <v>88.1</v>
      </c>
      <c r="AR131" s="161">
        <v>88.1</v>
      </c>
      <c r="AS131" s="161"/>
      <c r="AT131" s="161"/>
      <c r="AU131" s="161"/>
      <c r="AV131" s="162">
        <f t="shared" si="95"/>
        <v>88.1</v>
      </c>
      <c r="AW131" s="162">
        <v>88.1</v>
      </c>
      <c r="AX131" s="162"/>
      <c r="AY131" s="162"/>
      <c r="AZ131" s="162"/>
      <c r="BA131" s="161">
        <f t="shared" si="96"/>
        <v>88.1</v>
      </c>
      <c r="BB131" s="161">
        <v>88.1</v>
      </c>
      <c r="BC131" s="161"/>
      <c r="BD131" s="161"/>
      <c r="BE131" s="161"/>
      <c r="BF131" s="161">
        <f t="shared" si="84"/>
        <v>88.1</v>
      </c>
      <c r="BG131" s="161">
        <v>88.1</v>
      </c>
      <c r="BH131" s="161"/>
      <c r="BI131" s="161"/>
      <c r="BJ131" s="161"/>
      <c r="BK131" s="161"/>
      <c r="BL131" s="162">
        <f t="shared" si="85"/>
        <v>74</v>
      </c>
      <c r="BM131" s="162">
        <f>BO131+BQ131+BS131+BU131</f>
        <v>74</v>
      </c>
      <c r="BN131" s="162">
        <v>74</v>
      </c>
      <c r="BO131" s="162">
        <v>74</v>
      </c>
      <c r="BP131" s="162"/>
      <c r="BQ131" s="162"/>
      <c r="BR131" s="162"/>
      <c r="BS131" s="162"/>
      <c r="BT131" s="162"/>
      <c r="BU131" s="162"/>
      <c r="BV131" s="161">
        <f t="shared" si="86"/>
        <v>88.1</v>
      </c>
      <c r="BW131" s="161">
        <v>88.1</v>
      </c>
      <c r="BX131" s="161"/>
      <c r="BY131" s="161"/>
      <c r="BZ131" s="161"/>
      <c r="CA131" s="162">
        <f t="shared" si="87"/>
        <v>88.1</v>
      </c>
      <c r="CB131" s="162">
        <v>88.1</v>
      </c>
      <c r="CC131" s="162"/>
      <c r="CD131" s="162"/>
      <c r="CE131" s="162"/>
      <c r="CF131" s="161">
        <f t="shared" si="88"/>
        <v>88.1</v>
      </c>
      <c r="CG131" s="161">
        <v>88.1</v>
      </c>
      <c r="CH131" s="161"/>
      <c r="CI131" s="161"/>
      <c r="CJ131" s="161"/>
      <c r="CK131" s="161">
        <f t="shared" si="89"/>
        <v>88.1</v>
      </c>
      <c r="CL131" s="161">
        <v>88.1</v>
      </c>
      <c r="CM131" s="161"/>
      <c r="CN131" s="161"/>
      <c r="CO131" s="161"/>
      <c r="CP131" s="162">
        <f>CQ131+CR131+CS131+CT131</f>
        <v>74</v>
      </c>
      <c r="CQ131" s="162">
        <v>74</v>
      </c>
      <c r="CR131" s="162"/>
      <c r="CS131" s="162"/>
      <c r="CT131" s="162"/>
      <c r="CU131" s="161">
        <f t="shared" si="90"/>
        <v>88.1</v>
      </c>
      <c r="CV131" s="161">
        <v>88.1</v>
      </c>
      <c r="CW131" s="161"/>
      <c r="CX131" s="161"/>
      <c r="CY131" s="161"/>
      <c r="CZ131" s="162">
        <f t="shared" si="91"/>
        <v>88.1</v>
      </c>
      <c r="DA131" s="162">
        <v>88.1</v>
      </c>
      <c r="DB131" s="162"/>
      <c r="DC131" s="162"/>
      <c r="DD131" s="162"/>
      <c r="DE131" s="162">
        <f>DF131+DG131+DH131+DI131</f>
        <v>74</v>
      </c>
      <c r="DF131" s="162">
        <v>74</v>
      </c>
      <c r="DG131" s="162"/>
      <c r="DH131" s="162"/>
      <c r="DI131" s="162"/>
      <c r="DJ131" s="161">
        <f t="shared" si="75"/>
        <v>88.1</v>
      </c>
      <c r="DK131" s="161">
        <v>88.1</v>
      </c>
      <c r="DL131" s="161"/>
      <c r="DM131" s="161"/>
      <c r="DN131" s="161"/>
      <c r="DO131" s="162">
        <f t="shared" si="92"/>
        <v>88.1</v>
      </c>
      <c r="DP131" s="162">
        <v>88.1</v>
      </c>
      <c r="DQ131" s="162"/>
      <c r="DR131" s="162"/>
      <c r="DS131" s="162"/>
    </row>
    <row r="132" spans="1:123" ht="118.5" customHeight="1" thickBot="1">
      <c r="A132" s="1280"/>
      <c r="B132" s="1237"/>
      <c r="C132" s="1062"/>
      <c r="D132" s="1065"/>
      <c r="E132" s="1071"/>
      <c r="F132" s="59"/>
      <c r="G132" s="59"/>
      <c r="H132" s="59"/>
      <c r="I132" s="59"/>
      <c r="J132" s="59"/>
      <c r="K132" s="59"/>
      <c r="L132" s="59"/>
      <c r="M132" s="1231"/>
      <c r="N132" s="60"/>
      <c r="O132" s="60"/>
      <c r="P132" s="59"/>
      <c r="Q132" s="59"/>
      <c r="R132" s="59"/>
      <c r="S132" s="59"/>
      <c r="T132" s="59"/>
      <c r="U132" s="59"/>
      <c r="V132" s="59"/>
      <c r="W132" s="1062"/>
      <c r="X132" s="1065"/>
      <c r="Y132" s="1065"/>
      <c r="Z132" s="1304"/>
      <c r="AA132" s="1271"/>
      <c r="AB132" s="1271"/>
      <c r="AC132" s="21"/>
      <c r="AD132" s="21" t="s">
        <v>89</v>
      </c>
      <c r="AE132" s="18" t="s">
        <v>414</v>
      </c>
      <c r="AF132" s="18" t="s">
        <v>412</v>
      </c>
      <c r="AG132" s="162">
        <f t="shared" si="93"/>
        <v>1.3</v>
      </c>
      <c r="AH132" s="162">
        <f t="shared" si="93"/>
        <v>1.3</v>
      </c>
      <c r="AI132" s="162">
        <v>1.3</v>
      </c>
      <c r="AJ132" s="162">
        <v>1.3</v>
      </c>
      <c r="AK132" s="162"/>
      <c r="AL132" s="162"/>
      <c r="AM132" s="162"/>
      <c r="AN132" s="162"/>
      <c r="AO132" s="162"/>
      <c r="AP132" s="162"/>
      <c r="AQ132" s="161">
        <f t="shared" si="94"/>
        <v>2</v>
      </c>
      <c r="AR132" s="161">
        <v>2</v>
      </c>
      <c r="AS132" s="161"/>
      <c r="AT132" s="161"/>
      <c r="AU132" s="161"/>
      <c r="AV132" s="162">
        <f t="shared" si="95"/>
        <v>0.9</v>
      </c>
      <c r="AW132" s="162">
        <v>0.9</v>
      </c>
      <c r="AX132" s="162"/>
      <c r="AY132" s="162"/>
      <c r="AZ132" s="162"/>
      <c r="BA132" s="161">
        <f t="shared" si="96"/>
        <v>0.9</v>
      </c>
      <c r="BB132" s="161">
        <v>0.9</v>
      </c>
      <c r="BC132" s="161"/>
      <c r="BD132" s="161"/>
      <c r="BE132" s="161"/>
      <c r="BF132" s="161">
        <f t="shared" si="84"/>
        <v>0.9</v>
      </c>
      <c r="BG132" s="161">
        <v>0.9</v>
      </c>
      <c r="BH132" s="161"/>
      <c r="BI132" s="161"/>
      <c r="BJ132" s="161"/>
      <c r="BK132" s="161"/>
      <c r="BL132" s="162">
        <f t="shared" si="85"/>
        <v>1.3</v>
      </c>
      <c r="BM132" s="162">
        <f>BO132+BQ132+BS132+BU132</f>
        <v>1.3</v>
      </c>
      <c r="BN132" s="162">
        <v>1.3</v>
      </c>
      <c r="BO132" s="162">
        <v>1.3</v>
      </c>
      <c r="BP132" s="162"/>
      <c r="BQ132" s="162"/>
      <c r="BR132" s="162"/>
      <c r="BS132" s="162"/>
      <c r="BT132" s="162"/>
      <c r="BU132" s="162"/>
      <c r="BV132" s="161">
        <f t="shared" si="86"/>
        <v>2</v>
      </c>
      <c r="BW132" s="161">
        <v>2</v>
      </c>
      <c r="BX132" s="161"/>
      <c r="BY132" s="161"/>
      <c r="BZ132" s="161"/>
      <c r="CA132" s="162">
        <f t="shared" si="87"/>
        <v>0.9</v>
      </c>
      <c r="CB132" s="162">
        <v>0.9</v>
      </c>
      <c r="CC132" s="162"/>
      <c r="CD132" s="162"/>
      <c r="CE132" s="162"/>
      <c r="CF132" s="161">
        <f t="shared" si="88"/>
        <v>0.9</v>
      </c>
      <c r="CG132" s="161">
        <v>0.9</v>
      </c>
      <c r="CH132" s="161"/>
      <c r="CI132" s="161"/>
      <c r="CJ132" s="161"/>
      <c r="CK132" s="161">
        <f t="shared" si="89"/>
        <v>0.9</v>
      </c>
      <c r="CL132" s="161">
        <v>0.9</v>
      </c>
      <c r="CM132" s="161"/>
      <c r="CN132" s="161"/>
      <c r="CO132" s="161"/>
      <c r="CP132" s="162">
        <f>CQ132+CR132+CS132+CT132</f>
        <v>1.3</v>
      </c>
      <c r="CQ132" s="162">
        <v>1.3</v>
      </c>
      <c r="CR132" s="162"/>
      <c r="CS132" s="162"/>
      <c r="CT132" s="162"/>
      <c r="CU132" s="161">
        <f t="shared" si="90"/>
        <v>2</v>
      </c>
      <c r="CV132" s="161">
        <v>2</v>
      </c>
      <c r="CW132" s="161"/>
      <c r="CX132" s="161"/>
      <c r="CY132" s="161"/>
      <c r="CZ132" s="162">
        <f t="shared" si="91"/>
        <v>0.9</v>
      </c>
      <c r="DA132" s="162">
        <v>0.9</v>
      </c>
      <c r="DB132" s="162"/>
      <c r="DC132" s="162"/>
      <c r="DD132" s="162"/>
      <c r="DE132" s="162">
        <f>DF132+DG132+DH132+DI132</f>
        <v>1.3</v>
      </c>
      <c r="DF132" s="162">
        <v>1.3</v>
      </c>
      <c r="DG132" s="162"/>
      <c r="DH132" s="162"/>
      <c r="DI132" s="162"/>
      <c r="DJ132" s="161">
        <f t="shared" si="75"/>
        <v>2</v>
      </c>
      <c r="DK132" s="161">
        <v>2</v>
      </c>
      <c r="DL132" s="161"/>
      <c r="DM132" s="161"/>
      <c r="DN132" s="161"/>
      <c r="DO132" s="162">
        <f t="shared" si="92"/>
        <v>0.9</v>
      </c>
      <c r="DP132" s="162">
        <v>0.9</v>
      </c>
      <c r="DQ132" s="162"/>
      <c r="DR132" s="162"/>
      <c r="DS132" s="162"/>
    </row>
    <row r="133" spans="1:123" ht="23.25" customHeight="1" thickBot="1">
      <c r="A133" s="128" t="s">
        <v>460</v>
      </c>
      <c r="B133" s="17">
        <v>7400</v>
      </c>
      <c r="C133" s="98"/>
      <c r="D133" s="58"/>
      <c r="E133" s="58"/>
      <c r="F133" s="59"/>
      <c r="G133" s="59"/>
      <c r="H133" s="59"/>
      <c r="I133" s="59"/>
      <c r="J133" s="59"/>
      <c r="K133" s="59"/>
      <c r="L133" s="59"/>
      <c r="M133" s="61"/>
      <c r="N133" s="60"/>
      <c r="O133" s="60"/>
      <c r="P133" s="59"/>
      <c r="Q133" s="59"/>
      <c r="R133" s="59"/>
      <c r="S133" s="59"/>
      <c r="T133" s="59"/>
      <c r="U133" s="59"/>
      <c r="V133" s="59"/>
      <c r="W133" s="98"/>
      <c r="X133" s="58"/>
      <c r="Y133" s="65"/>
      <c r="Z133" s="87"/>
      <c r="AA133" s="87"/>
      <c r="AB133" s="87"/>
      <c r="AC133" s="12"/>
      <c r="AD133" s="12"/>
      <c r="AE133" s="18"/>
      <c r="AF133" s="18"/>
      <c r="AG133" s="162">
        <f t="shared" si="93"/>
        <v>0</v>
      </c>
      <c r="AH133" s="162"/>
      <c r="AI133" s="162"/>
      <c r="AJ133" s="162"/>
      <c r="AK133" s="162"/>
      <c r="AL133" s="162"/>
      <c r="AM133" s="162"/>
      <c r="AN133" s="162"/>
      <c r="AO133" s="162"/>
      <c r="AP133" s="162"/>
      <c r="AQ133" s="161">
        <f>AR133+AS133+AT133+AU133</f>
        <v>2.9</v>
      </c>
      <c r="AR133" s="161"/>
      <c r="AS133" s="161">
        <f>AS135</f>
        <v>2.9</v>
      </c>
      <c r="AT133" s="161"/>
      <c r="AU133" s="161"/>
      <c r="AV133" s="162">
        <f t="shared" si="95"/>
        <v>3</v>
      </c>
      <c r="AW133" s="162"/>
      <c r="AX133" s="162">
        <f>AX135</f>
        <v>3</v>
      </c>
      <c r="AY133" s="162"/>
      <c r="AZ133" s="162"/>
      <c r="BA133" s="161">
        <f t="shared" si="96"/>
        <v>3</v>
      </c>
      <c r="BB133" s="161"/>
      <c r="BC133" s="161">
        <f>BC135</f>
        <v>3</v>
      </c>
      <c r="BD133" s="161"/>
      <c r="BE133" s="161"/>
      <c r="BF133" s="161">
        <f t="shared" si="84"/>
        <v>3</v>
      </c>
      <c r="BG133" s="161"/>
      <c r="BH133" s="161">
        <f>BH135</f>
        <v>3</v>
      </c>
      <c r="BI133" s="161"/>
      <c r="BJ133" s="161"/>
      <c r="BK133" s="161"/>
      <c r="BL133" s="162">
        <f t="shared" si="85"/>
        <v>0</v>
      </c>
      <c r="BM133" s="162"/>
      <c r="BN133" s="162"/>
      <c r="BO133" s="162"/>
      <c r="BP133" s="162"/>
      <c r="BQ133" s="162"/>
      <c r="BR133" s="162"/>
      <c r="BS133" s="162"/>
      <c r="BT133" s="162"/>
      <c r="BU133" s="162"/>
      <c r="BV133" s="161">
        <f t="shared" ref="BV133:BV140" si="99">BW133+BX133+BY133+BZ133</f>
        <v>2.9</v>
      </c>
      <c r="BW133" s="161"/>
      <c r="BX133" s="161">
        <f>BX135</f>
        <v>2.9</v>
      </c>
      <c r="BY133" s="161"/>
      <c r="BZ133" s="161"/>
      <c r="CA133" s="162">
        <f t="shared" si="87"/>
        <v>3</v>
      </c>
      <c r="CB133" s="162"/>
      <c r="CC133" s="162">
        <f>CC135</f>
        <v>3</v>
      </c>
      <c r="CD133" s="162"/>
      <c r="CE133" s="162"/>
      <c r="CF133" s="161">
        <f t="shared" si="88"/>
        <v>3</v>
      </c>
      <c r="CG133" s="161"/>
      <c r="CH133" s="161">
        <f>CH135</f>
        <v>3</v>
      </c>
      <c r="CI133" s="161"/>
      <c r="CJ133" s="161"/>
      <c r="CK133" s="161">
        <f t="shared" si="89"/>
        <v>3</v>
      </c>
      <c r="CL133" s="161"/>
      <c r="CM133" s="161">
        <f>CM135</f>
        <v>3</v>
      </c>
      <c r="CN133" s="161"/>
      <c r="CO133" s="161"/>
      <c r="CP133" s="162"/>
      <c r="CQ133" s="162"/>
      <c r="CR133" s="162"/>
      <c r="CS133" s="162"/>
      <c r="CT133" s="162"/>
      <c r="CU133" s="161">
        <f t="shared" ref="CU133:CU140" si="100">CV133+CW133+CX133+CY133</f>
        <v>2.9</v>
      </c>
      <c r="CV133" s="161"/>
      <c r="CW133" s="161">
        <f>CW135</f>
        <v>2.9</v>
      </c>
      <c r="CX133" s="161"/>
      <c r="CY133" s="161"/>
      <c r="CZ133" s="162">
        <f t="shared" si="91"/>
        <v>3</v>
      </c>
      <c r="DA133" s="162"/>
      <c r="DB133" s="162">
        <f>DB135</f>
        <v>3</v>
      </c>
      <c r="DC133" s="162"/>
      <c r="DD133" s="162"/>
      <c r="DE133" s="162"/>
      <c r="DF133" s="162"/>
      <c r="DG133" s="162"/>
      <c r="DH133" s="162"/>
      <c r="DI133" s="162"/>
      <c r="DJ133" s="161">
        <f t="shared" si="75"/>
        <v>2.9</v>
      </c>
      <c r="DK133" s="161"/>
      <c r="DL133" s="161">
        <f>DL135</f>
        <v>2.9</v>
      </c>
      <c r="DM133" s="161"/>
      <c r="DN133" s="161"/>
      <c r="DO133" s="162">
        <f t="shared" si="92"/>
        <v>3</v>
      </c>
      <c r="DP133" s="162"/>
      <c r="DQ133" s="162">
        <f>DQ135</f>
        <v>3</v>
      </c>
      <c r="DR133" s="162"/>
      <c r="DS133" s="162"/>
    </row>
    <row r="134" spans="1:123" hidden="1">
      <c r="A134" s="129"/>
      <c r="B134" s="17"/>
      <c r="C134" s="98"/>
      <c r="D134" s="58"/>
      <c r="E134" s="58"/>
      <c r="F134" s="59"/>
      <c r="G134" s="59"/>
      <c r="H134" s="59"/>
      <c r="I134" s="59"/>
      <c r="J134" s="59"/>
      <c r="K134" s="59"/>
      <c r="L134" s="59"/>
      <c r="M134" s="61"/>
      <c r="N134" s="60"/>
      <c r="O134" s="60"/>
      <c r="P134" s="59"/>
      <c r="Q134" s="59"/>
      <c r="R134" s="59"/>
      <c r="S134" s="59"/>
      <c r="T134" s="59"/>
      <c r="U134" s="59"/>
      <c r="V134" s="59"/>
      <c r="W134" s="98"/>
      <c r="X134" s="58"/>
      <c r="Y134" s="58"/>
      <c r="Z134" s="63"/>
      <c r="AA134" s="63"/>
      <c r="AB134" s="63"/>
      <c r="AC134" s="18"/>
      <c r="AD134" s="18"/>
      <c r="AE134" s="18"/>
      <c r="AF134" s="18"/>
      <c r="AG134" s="162">
        <f t="shared" si="93"/>
        <v>0</v>
      </c>
      <c r="AH134" s="162"/>
      <c r="AI134" s="162"/>
      <c r="AJ134" s="162"/>
      <c r="AK134" s="162"/>
      <c r="AL134" s="162"/>
      <c r="AM134" s="162"/>
      <c r="AN134" s="162"/>
      <c r="AO134" s="162"/>
      <c r="AP134" s="162"/>
      <c r="AQ134" s="161">
        <f t="shared" si="94"/>
        <v>0</v>
      </c>
      <c r="AR134" s="161"/>
      <c r="AS134" s="161"/>
      <c r="AT134" s="161"/>
      <c r="AU134" s="161"/>
      <c r="AV134" s="162">
        <f t="shared" si="95"/>
        <v>0</v>
      </c>
      <c r="AW134" s="162"/>
      <c r="AX134" s="162"/>
      <c r="AY134" s="162"/>
      <c r="AZ134" s="162"/>
      <c r="BA134" s="161">
        <f t="shared" si="96"/>
        <v>0</v>
      </c>
      <c r="BB134" s="161"/>
      <c r="BC134" s="161"/>
      <c r="BD134" s="161"/>
      <c r="BE134" s="161"/>
      <c r="BF134" s="161">
        <f t="shared" si="84"/>
        <v>0</v>
      </c>
      <c r="BG134" s="161"/>
      <c r="BH134" s="161"/>
      <c r="BI134" s="161"/>
      <c r="BJ134" s="161"/>
      <c r="BK134" s="161"/>
      <c r="BL134" s="162">
        <f t="shared" si="85"/>
        <v>0</v>
      </c>
      <c r="BM134" s="162"/>
      <c r="BN134" s="162"/>
      <c r="BO134" s="162"/>
      <c r="BP134" s="162"/>
      <c r="BQ134" s="162"/>
      <c r="BR134" s="162"/>
      <c r="BS134" s="162"/>
      <c r="BT134" s="162"/>
      <c r="BU134" s="162"/>
      <c r="BV134" s="161">
        <f t="shared" si="99"/>
        <v>0</v>
      </c>
      <c r="BW134" s="161"/>
      <c r="BX134" s="161"/>
      <c r="BY134" s="161"/>
      <c r="BZ134" s="161"/>
      <c r="CA134" s="162">
        <f t="shared" si="87"/>
        <v>0</v>
      </c>
      <c r="CB134" s="162"/>
      <c r="CC134" s="162"/>
      <c r="CD134" s="162"/>
      <c r="CE134" s="162"/>
      <c r="CF134" s="161">
        <f t="shared" si="88"/>
        <v>0</v>
      </c>
      <c r="CG134" s="161"/>
      <c r="CH134" s="161"/>
      <c r="CI134" s="161"/>
      <c r="CJ134" s="161"/>
      <c r="CK134" s="161">
        <f t="shared" si="89"/>
        <v>0</v>
      </c>
      <c r="CL134" s="161"/>
      <c r="CM134" s="161"/>
      <c r="CN134" s="161"/>
      <c r="CO134" s="161"/>
      <c r="CP134" s="162"/>
      <c r="CQ134" s="162"/>
      <c r="CR134" s="162"/>
      <c r="CS134" s="162"/>
      <c r="CT134" s="162"/>
      <c r="CU134" s="161">
        <f t="shared" si="100"/>
        <v>0</v>
      </c>
      <c r="CV134" s="161"/>
      <c r="CW134" s="161"/>
      <c r="CX134" s="161"/>
      <c r="CY134" s="161"/>
      <c r="CZ134" s="162">
        <f t="shared" si="91"/>
        <v>0</v>
      </c>
      <c r="DA134" s="162"/>
      <c r="DB134" s="162"/>
      <c r="DC134" s="162"/>
      <c r="DD134" s="162"/>
      <c r="DE134" s="162"/>
      <c r="DF134" s="162"/>
      <c r="DG134" s="162"/>
      <c r="DH134" s="162"/>
      <c r="DI134" s="162"/>
      <c r="DJ134" s="161">
        <f t="shared" si="75"/>
        <v>0</v>
      </c>
      <c r="DK134" s="161"/>
      <c r="DL134" s="161"/>
      <c r="DM134" s="161"/>
      <c r="DN134" s="161"/>
      <c r="DO134" s="162">
        <f t="shared" si="92"/>
        <v>0</v>
      </c>
      <c r="DP134" s="162"/>
      <c r="DQ134" s="162"/>
      <c r="DR134" s="162"/>
      <c r="DS134" s="162"/>
    </row>
    <row r="135" spans="1:123" ht="129" customHeight="1">
      <c r="A135" s="113" t="s">
        <v>49</v>
      </c>
      <c r="B135" s="17">
        <v>7454</v>
      </c>
      <c r="C135" s="58" t="s">
        <v>124</v>
      </c>
      <c r="D135" s="58" t="s">
        <v>398</v>
      </c>
      <c r="E135" s="58" t="s">
        <v>125</v>
      </c>
      <c r="F135" s="59"/>
      <c r="G135" s="59"/>
      <c r="H135" s="59"/>
      <c r="I135" s="59"/>
      <c r="J135" s="59"/>
      <c r="K135" s="59"/>
      <c r="L135" s="59"/>
      <c r="M135" s="64" t="s">
        <v>486</v>
      </c>
      <c r="N135" s="66" t="s">
        <v>424</v>
      </c>
      <c r="O135" s="60" t="s">
        <v>487</v>
      </c>
      <c r="P135" s="59">
        <v>17</v>
      </c>
      <c r="Q135" s="59"/>
      <c r="R135" s="59"/>
      <c r="S135" s="59"/>
      <c r="T135" s="59"/>
      <c r="U135" s="59"/>
      <c r="V135" s="59"/>
      <c r="W135" s="58" t="s">
        <v>488</v>
      </c>
      <c r="X135" s="58" t="s">
        <v>388</v>
      </c>
      <c r="Y135" s="58" t="s">
        <v>142</v>
      </c>
      <c r="Z135" s="80" t="s">
        <v>147</v>
      </c>
      <c r="AA135" s="81" t="s">
        <v>95</v>
      </c>
      <c r="AB135" s="81" t="s">
        <v>148</v>
      </c>
      <c r="AC135" s="18"/>
      <c r="AD135" s="18" t="s">
        <v>153</v>
      </c>
      <c r="AE135" s="18" t="s">
        <v>413</v>
      </c>
      <c r="AF135" s="18" t="s">
        <v>399</v>
      </c>
      <c r="AG135" s="162">
        <f t="shared" si="93"/>
        <v>4.5999999999999996</v>
      </c>
      <c r="AH135" s="162">
        <v>0</v>
      </c>
      <c r="AI135" s="162"/>
      <c r="AJ135" s="162"/>
      <c r="AK135" s="162">
        <v>4.5999999999999996</v>
      </c>
      <c r="AL135" s="162">
        <v>0</v>
      </c>
      <c r="AM135" s="162"/>
      <c r="AN135" s="162"/>
      <c r="AO135" s="162">
        <v>0</v>
      </c>
      <c r="AP135" s="162"/>
      <c r="AQ135" s="161">
        <f t="shared" si="94"/>
        <v>2.9</v>
      </c>
      <c r="AR135" s="161"/>
      <c r="AS135" s="161">
        <v>2.9</v>
      </c>
      <c r="AT135" s="161"/>
      <c r="AU135" s="161"/>
      <c r="AV135" s="162">
        <f t="shared" si="95"/>
        <v>3</v>
      </c>
      <c r="AW135" s="162"/>
      <c r="AX135" s="162">
        <v>3</v>
      </c>
      <c r="AY135" s="162"/>
      <c r="AZ135" s="162"/>
      <c r="BA135" s="161">
        <f t="shared" si="96"/>
        <v>3</v>
      </c>
      <c r="BB135" s="161"/>
      <c r="BC135" s="161">
        <v>3</v>
      </c>
      <c r="BD135" s="161"/>
      <c r="BE135" s="161"/>
      <c r="BF135" s="161">
        <f t="shared" si="84"/>
        <v>3</v>
      </c>
      <c r="BG135" s="161"/>
      <c r="BH135" s="161">
        <v>3</v>
      </c>
      <c r="BI135" s="161"/>
      <c r="BJ135" s="161"/>
      <c r="BK135" s="161"/>
      <c r="BL135" s="162">
        <f t="shared" si="85"/>
        <v>4.5999999999999996</v>
      </c>
      <c r="BM135" s="162">
        <v>0</v>
      </c>
      <c r="BN135" s="162"/>
      <c r="BO135" s="162"/>
      <c r="BP135" s="162">
        <v>4.5999999999999996</v>
      </c>
      <c r="BQ135" s="162">
        <v>0</v>
      </c>
      <c r="BR135" s="162"/>
      <c r="BS135" s="162"/>
      <c r="BT135" s="162">
        <v>0</v>
      </c>
      <c r="BU135" s="162"/>
      <c r="BV135" s="161">
        <f t="shared" si="99"/>
        <v>2.9</v>
      </c>
      <c r="BW135" s="161"/>
      <c r="BX135" s="161">
        <v>2.9</v>
      </c>
      <c r="BY135" s="161"/>
      <c r="BZ135" s="161"/>
      <c r="CA135" s="162">
        <f t="shared" si="87"/>
        <v>3</v>
      </c>
      <c r="CB135" s="162"/>
      <c r="CC135" s="162">
        <v>3</v>
      </c>
      <c r="CD135" s="162"/>
      <c r="CE135" s="162"/>
      <c r="CF135" s="161">
        <f t="shared" si="88"/>
        <v>3</v>
      </c>
      <c r="CG135" s="161"/>
      <c r="CH135" s="161">
        <v>3</v>
      </c>
      <c r="CI135" s="161"/>
      <c r="CJ135" s="161"/>
      <c r="CK135" s="161">
        <f t="shared" si="89"/>
        <v>3</v>
      </c>
      <c r="CL135" s="161"/>
      <c r="CM135" s="161">
        <v>3</v>
      </c>
      <c r="CN135" s="161"/>
      <c r="CO135" s="161"/>
      <c r="CP135" s="162">
        <v>0</v>
      </c>
      <c r="CQ135" s="162"/>
      <c r="CR135" s="162">
        <v>0</v>
      </c>
      <c r="CS135" s="162"/>
      <c r="CT135" s="162"/>
      <c r="CU135" s="161">
        <f t="shared" si="100"/>
        <v>2.9</v>
      </c>
      <c r="CV135" s="161"/>
      <c r="CW135" s="161">
        <v>2.9</v>
      </c>
      <c r="CX135" s="161"/>
      <c r="CY135" s="161"/>
      <c r="CZ135" s="162">
        <f t="shared" si="91"/>
        <v>3</v>
      </c>
      <c r="DA135" s="162"/>
      <c r="DB135" s="162">
        <v>3</v>
      </c>
      <c r="DC135" s="162"/>
      <c r="DD135" s="162"/>
      <c r="DE135" s="162">
        <v>0</v>
      </c>
      <c r="DF135" s="162"/>
      <c r="DG135" s="162">
        <v>0</v>
      </c>
      <c r="DH135" s="162"/>
      <c r="DI135" s="162"/>
      <c r="DJ135" s="161">
        <f t="shared" si="75"/>
        <v>2.9</v>
      </c>
      <c r="DK135" s="161"/>
      <c r="DL135" s="161">
        <v>2.9</v>
      </c>
      <c r="DM135" s="161"/>
      <c r="DN135" s="161"/>
      <c r="DO135" s="162">
        <f t="shared" si="92"/>
        <v>3</v>
      </c>
      <c r="DP135" s="162"/>
      <c r="DQ135" s="162">
        <v>3</v>
      </c>
      <c r="DR135" s="162"/>
      <c r="DS135" s="162"/>
    </row>
    <row r="136" spans="1:123" ht="31.5" hidden="1" customHeight="1">
      <c r="A136" s="113"/>
      <c r="B136" s="14"/>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12"/>
      <c r="AD136" s="12"/>
      <c r="AE136" s="12"/>
      <c r="AF136" s="12"/>
      <c r="AG136" s="162">
        <f t="shared" si="93"/>
        <v>0</v>
      </c>
      <c r="AH136" s="162"/>
      <c r="AI136" s="153"/>
      <c r="AJ136" s="153"/>
      <c r="AK136" s="153"/>
      <c r="AL136" s="153"/>
      <c r="AM136" s="153"/>
      <c r="AN136" s="153"/>
      <c r="AO136" s="153"/>
      <c r="AP136" s="162"/>
      <c r="AQ136" s="161">
        <f t="shared" si="94"/>
        <v>0</v>
      </c>
      <c r="AR136" s="155"/>
      <c r="AS136" s="155"/>
      <c r="AT136" s="155"/>
      <c r="AU136" s="155"/>
      <c r="AV136" s="162">
        <f t="shared" si="95"/>
        <v>0</v>
      </c>
      <c r="AW136" s="153"/>
      <c r="AX136" s="153"/>
      <c r="AY136" s="153"/>
      <c r="AZ136" s="153"/>
      <c r="BA136" s="161">
        <f t="shared" si="96"/>
        <v>0</v>
      </c>
      <c r="BB136" s="155"/>
      <c r="BC136" s="155"/>
      <c r="BD136" s="155"/>
      <c r="BE136" s="155"/>
      <c r="BF136" s="161">
        <f t="shared" si="84"/>
        <v>0</v>
      </c>
      <c r="BG136" s="155"/>
      <c r="BH136" s="155"/>
      <c r="BI136" s="155"/>
      <c r="BJ136" s="155"/>
      <c r="BK136" s="155"/>
      <c r="BL136" s="162">
        <f t="shared" si="85"/>
        <v>0</v>
      </c>
      <c r="BM136" s="162"/>
      <c r="BN136" s="153"/>
      <c r="BO136" s="153"/>
      <c r="BP136" s="153"/>
      <c r="BQ136" s="153"/>
      <c r="BR136" s="153"/>
      <c r="BS136" s="153"/>
      <c r="BT136" s="153"/>
      <c r="BU136" s="162"/>
      <c r="BV136" s="161">
        <f t="shared" si="99"/>
        <v>0</v>
      </c>
      <c r="BW136" s="155"/>
      <c r="BX136" s="155"/>
      <c r="BY136" s="155"/>
      <c r="BZ136" s="155"/>
      <c r="CA136" s="162">
        <f t="shared" si="87"/>
        <v>0</v>
      </c>
      <c r="CB136" s="153"/>
      <c r="CC136" s="153"/>
      <c r="CD136" s="153"/>
      <c r="CE136" s="153"/>
      <c r="CF136" s="161">
        <f t="shared" si="88"/>
        <v>0</v>
      </c>
      <c r="CG136" s="155"/>
      <c r="CH136" s="155"/>
      <c r="CI136" s="155"/>
      <c r="CJ136" s="155"/>
      <c r="CK136" s="161">
        <f t="shared" si="89"/>
        <v>0</v>
      </c>
      <c r="CL136" s="155"/>
      <c r="CM136" s="155"/>
      <c r="CN136" s="155"/>
      <c r="CO136" s="155"/>
      <c r="CP136" s="162"/>
      <c r="CQ136" s="153"/>
      <c r="CR136" s="153"/>
      <c r="CS136" s="153"/>
      <c r="CT136" s="162"/>
      <c r="CU136" s="161">
        <f t="shared" si="100"/>
        <v>0</v>
      </c>
      <c r="CV136" s="155"/>
      <c r="CW136" s="155"/>
      <c r="CX136" s="155"/>
      <c r="CY136" s="155"/>
      <c r="CZ136" s="162">
        <f t="shared" si="91"/>
        <v>0</v>
      </c>
      <c r="DA136" s="153"/>
      <c r="DB136" s="153"/>
      <c r="DC136" s="153"/>
      <c r="DD136" s="153"/>
      <c r="DE136" s="162"/>
      <c r="DF136" s="153"/>
      <c r="DG136" s="153"/>
      <c r="DH136" s="153"/>
      <c r="DI136" s="162"/>
      <c r="DJ136" s="161">
        <f t="shared" si="75"/>
        <v>0</v>
      </c>
      <c r="DK136" s="155"/>
      <c r="DL136" s="155"/>
      <c r="DM136" s="155"/>
      <c r="DN136" s="155"/>
      <c r="DO136" s="162">
        <f t="shared" si="92"/>
        <v>0</v>
      </c>
      <c r="DP136" s="153"/>
      <c r="DQ136" s="153"/>
      <c r="DR136" s="153"/>
      <c r="DS136" s="153"/>
    </row>
    <row r="137" spans="1:123" ht="36">
      <c r="A137" s="113" t="s">
        <v>370</v>
      </c>
      <c r="B137" s="14">
        <v>7500</v>
      </c>
      <c r="C137" s="97" t="s">
        <v>387</v>
      </c>
      <c r="D137" s="93" t="s">
        <v>387</v>
      </c>
      <c r="E137" s="93" t="s">
        <v>387</v>
      </c>
      <c r="F137" s="93" t="s">
        <v>387</v>
      </c>
      <c r="G137" s="93" t="s">
        <v>387</v>
      </c>
      <c r="H137" s="93" t="s">
        <v>387</v>
      </c>
      <c r="I137" s="93" t="s">
        <v>387</v>
      </c>
      <c r="J137" s="93" t="s">
        <v>387</v>
      </c>
      <c r="K137" s="93" t="s">
        <v>387</v>
      </c>
      <c r="L137" s="93" t="s">
        <v>387</v>
      </c>
      <c r="M137" s="93" t="s">
        <v>387</v>
      </c>
      <c r="N137" s="93" t="s">
        <v>387</v>
      </c>
      <c r="O137" s="93" t="s">
        <v>387</v>
      </c>
      <c r="P137" s="93" t="s">
        <v>387</v>
      </c>
      <c r="Q137" s="94" t="s">
        <v>387</v>
      </c>
      <c r="R137" s="94" t="s">
        <v>387</v>
      </c>
      <c r="S137" s="94" t="s">
        <v>387</v>
      </c>
      <c r="T137" s="94" t="s">
        <v>387</v>
      </c>
      <c r="U137" s="94" t="s">
        <v>387</v>
      </c>
      <c r="V137" s="94" t="s">
        <v>387</v>
      </c>
      <c r="W137" s="94" t="s">
        <v>387</v>
      </c>
      <c r="X137" s="93" t="s">
        <v>387</v>
      </c>
      <c r="Y137" s="93" t="s">
        <v>387</v>
      </c>
      <c r="Z137" s="93" t="s">
        <v>387</v>
      </c>
      <c r="AA137" s="93" t="s">
        <v>387</v>
      </c>
      <c r="AB137" s="93" t="s">
        <v>387</v>
      </c>
      <c r="AC137" s="8" t="s">
        <v>387</v>
      </c>
      <c r="AD137" s="8" t="s">
        <v>387</v>
      </c>
      <c r="AE137" s="8"/>
      <c r="AF137" s="8"/>
      <c r="AG137" s="162">
        <f t="shared" si="93"/>
        <v>0</v>
      </c>
      <c r="AH137" s="162"/>
      <c r="AI137" s="153"/>
      <c r="AJ137" s="153"/>
      <c r="AK137" s="153"/>
      <c r="AL137" s="153"/>
      <c r="AM137" s="153"/>
      <c r="AN137" s="153"/>
      <c r="AO137" s="153"/>
      <c r="AP137" s="162"/>
      <c r="AQ137" s="161">
        <f t="shared" si="94"/>
        <v>0</v>
      </c>
      <c r="AR137" s="155"/>
      <c r="AS137" s="155"/>
      <c r="AT137" s="155"/>
      <c r="AU137" s="155"/>
      <c r="AV137" s="162">
        <f t="shared" si="95"/>
        <v>0</v>
      </c>
      <c r="AW137" s="153"/>
      <c r="AX137" s="153"/>
      <c r="AY137" s="153"/>
      <c r="AZ137" s="153"/>
      <c r="BA137" s="161">
        <f t="shared" si="96"/>
        <v>0</v>
      </c>
      <c r="BB137" s="155"/>
      <c r="BC137" s="155"/>
      <c r="BD137" s="155"/>
      <c r="BE137" s="155"/>
      <c r="BF137" s="161">
        <f t="shared" si="84"/>
        <v>0</v>
      </c>
      <c r="BG137" s="155"/>
      <c r="BH137" s="155"/>
      <c r="BI137" s="155"/>
      <c r="BJ137" s="155"/>
      <c r="BK137" s="155"/>
      <c r="BL137" s="162">
        <f t="shared" si="85"/>
        <v>0</v>
      </c>
      <c r="BM137" s="162"/>
      <c r="BN137" s="153"/>
      <c r="BO137" s="153"/>
      <c r="BP137" s="153"/>
      <c r="BQ137" s="153"/>
      <c r="BR137" s="153"/>
      <c r="BS137" s="153"/>
      <c r="BT137" s="153"/>
      <c r="BU137" s="162"/>
      <c r="BV137" s="161">
        <f t="shared" si="99"/>
        <v>0</v>
      </c>
      <c r="BW137" s="155"/>
      <c r="BX137" s="155"/>
      <c r="BY137" s="155"/>
      <c r="BZ137" s="155"/>
      <c r="CA137" s="162">
        <f t="shared" si="87"/>
        <v>0</v>
      </c>
      <c r="CB137" s="153"/>
      <c r="CC137" s="153"/>
      <c r="CD137" s="153"/>
      <c r="CE137" s="153"/>
      <c r="CF137" s="161">
        <f t="shared" si="88"/>
        <v>0</v>
      </c>
      <c r="CG137" s="155"/>
      <c r="CH137" s="155"/>
      <c r="CI137" s="155"/>
      <c r="CJ137" s="155"/>
      <c r="CK137" s="161">
        <f t="shared" si="89"/>
        <v>0</v>
      </c>
      <c r="CL137" s="155"/>
      <c r="CM137" s="155"/>
      <c r="CN137" s="155"/>
      <c r="CO137" s="155"/>
      <c r="CP137" s="162"/>
      <c r="CQ137" s="153"/>
      <c r="CR137" s="153"/>
      <c r="CS137" s="153"/>
      <c r="CT137" s="162"/>
      <c r="CU137" s="161">
        <f t="shared" si="100"/>
        <v>0</v>
      </c>
      <c r="CV137" s="155"/>
      <c r="CW137" s="155"/>
      <c r="CX137" s="155"/>
      <c r="CY137" s="155"/>
      <c r="CZ137" s="162">
        <f t="shared" si="91"/>
        <v>0</v>
      </c>
      <c r="DA137" s="153"/>
      <c r="DB137" s="153"/>
      <c r="DC137" s="153"/>
      <c r="DD137" s="153"/>
      <c r="DE137" s="162"/>
      <c r="DF137" s="153"/>
      <c r="DG137" s="153"/>
      <c r="DH137" s="153"/>
      <c r="DI137" s="162"/>
      <c r="DJ137" s="161">
        <f t="shared" si="75"/>
        <v>0</v>
      </c>
      <c r="DK137" s="155"/>
      <c r="DL137" s="155"/>
      <c r="DM137" s="155"/>
      <c r="DN137" s="155"/>
      <c r="DO137" s="162">
        <f t="shared" si="92"/>
        <v>0</v>
      </c>
      <c r="DP137" s="153"/>
      <c r="DQ137" s="153"/>
      <c r="DR137" s="153"/>
      <c r="DS137" s="153"/>
    </row>
    <row r="138" spans="1:123" hidden="1">
      <c r="A138" s="114" t="s">
        <v>92</v>
      </c>
      <c r="B138" s="15">
        <v>7501</v>
      </c>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16"/>
      <c r="AD138" s="16"/>
      <c r="AE138" s="16"/>
      <c r="AF138" s="16"/>
      <c r="AG138" s="162">
        <f t="shared" si="93"/>
        <v>0</v>
      </c>
      <c r="AH138" s="165"/>
      <c r="AI138" s="160"/>
      <c r="AJ138" s="160"/>
      <c r="AK138" s="160"/>
      <c r="AL138" s="160"/>
      <c r="AM138" s="160"/>
      <c r="AN138" s="160"/>
      <c r="AO138" s="160"/>
      <c r="AP138" s="165"/>
      <c r="AQ138" s="161">
        <f t="shared" si="94"/>
        <v>0</v>
      </c>
      <c r="AR138" s="159"/>
      <c r="AS138" s="159"/>
      <c r="AT138" s="159"/>
      <c r="AU138" s="159"/>
      <c r="AV138" s="162">
        <f t="shared" si="95"/>
        <v>0</v>
      </c>
      <c r="AW138" s="160"/>
      <c r="AX138" s="160"/>
      <c r="AY138" s="160"/>
      <c r="AZ138" s="160"/>
      <c r="BA138" s="161">
        <f t="shared" si="96"/>
        <v>0</v>
      </c>
      <c r="BB138" s="159"/>
      <c r="BC138" s="159"/>
      <c r="BD138" s="159"/>
      <c r="BE138" s="159"/>
      <c r="BF138" s="161">
        <f t="shared" si="84"/>
        <v>0</v>
      </c>
      <c r="BG138" s="159"/>
      <c r="BH138" s="159"/>
      <c r="BI138" s="159"/>
      <c r="BJ138" s="159"/>
      <c r="BK138" s="159"/>
      <c r="BL138" s="162">
        <f t="shared" si="85"/>
        <v>0</v>
      </c>
      <c r="BM138" s="165"/>
      <c r="BN138" s="160"/>
      <c r="BO138" s="160"/>
      <c r="BP138" s="160"/>
      <c r="BQ138" s="160"/>
      <c r="BR138" s="160"/>
      <c r="BS138" s="160"/>
      <c r="BT138" s="160"/>
      <c r="BU138" s="165"/>
      <c r="BV138" s="161">
        <f t="shared" si="99"/>
        <v>0</v>
      </c>
      <c r="BW138" s="159"/>
      <c r="BX138" s="159"/>
      <c r="BY138" s="159"/>
      <c r="BZ138" s="159"/>
      <c r="CA138" s="162">
        <f t="shared" si="87"/>
        <v>0</v>
      </c>
      <c r="CB138" s="160"/>
      <c r="CC138" s="160"/>
      <c r="CD138" s="160"/>
      <c r="CE138" s="160"/>
      <c r="CF138" s="161">
        <f t="shared" si="88"/>
        <v>0</v>
      </c>
      <c r="CG138" s="159"/>
      <c r="CH138" s="159"/>
      <c r="CI138" s="159"/>
      <c r="CJ138" s="159"/>
      <c r="CK138" s="161">
        <f t="shared" si="89"/>
        <v>0</v>
      </c>
      <c r="CL138" s="159"/>
      <c r="CM138" s="159"/>
      <c r="CN138" s="159"/>
      <c r="CO138" s="159"/>
      <c r="CP138" s="165"/>
      <c r="CQ138" s="160"/>
      <c r="CR138" s="160"/>
      <c r="CS138" s="160"/>
      <c r="CT138" s="165"/>
      <c r="CU138" s="161">
        <f t="shared" si="100"/>
        <v>0</v>
      </c>
      <c r="CV138" s="159"/>
      <c r="CW138" s="159"/>
      <c r="CX138" s="159"/>
      <c r="CY138" s="159"/>
      <c r="CZ138" s="162">
        <f t="shared" si="91"/>
        <v>0</v>
      </c>
      <c r="DA138" s="160"/>
      <c r="DB138" s="160"/>
      <c r="DC138" s="160"/>
      <c r="DD138" s="160"/>
      <c r="DE138" s="165"/>
      <c r="DF138" s="160"/>
      <c r="DG138" s="160"/>
      <c r="DH138" s="160"/>
      <c r="DI138" s="165"/>
      <c r="DJ138" s="161">
        <f t="shared" si="75"/>
        <v>0</v>
      </c>
      <c r="DK138" s="159"/>
      <c r="DL138" s="159"/>
      <c r="DM138" s="159"/>
      <c r="DN138" s="159"/>
      <c r="DO138" s="162">
        <f t="shared" si="92"/>
        <v>0</v>
      </c>
      <c r="DP138" s="160"/>
      <c r="DQ138" s="160"/>
      <c r="DR138" s="160"/>
      <c r="DS138" s="160"/>
    </row>
    <row r="139" spans="1:123" hidden="1">
      <c r="A139" s="115" t="s">
        <v>93</v>
      </c>
      <c r="B139" s="17"/>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18"/>
      <c r="AD139" s="18"/>
      <c r="AE139" s="18"/>
      <c r="AF139" s="18"/>
      <c r="AG139" s="162">
        <f t="shared" si="93"/>
        <v>0</v>
      </c>
      <c r="AH139" s="162"/>
      <c r="AI139" s="162"/>
      <c r="AJ139" s="162"/>
      <c r="AK139" s="162"/>
      <c r="AL139" s="162"/>
      <c r="AM139" s="162"/>
      <c r="AN139" s="162"/>
      <c r="AO139" s="162"/>
      <c r="AP139" s="162"/>
      <c r="AQ139" s="161">
        <f t="shared" si="94"/>
        <v>0</v>
      </c>
      <c r="AR139" s="161"/>
      <c r="AS139" s="161"/>
      <c r="AT139" s="161"/>
      <c r="AU139" s="161"/>
      <c r="AV139" s="162">
        <f t="shared" si="95"/>
        <v>0</v>
      </c>
      <c r="AW139" s="162"/>
      <c r="AX139" s="162"/>
      <c r="AY139" s="162"/>
      <c r="AZ139" s="162"/>
      <c r="BA139" s="161">
        <f t="shared" si="96"/>
        <v>0</v>
      </c>
      <c r="BB139" s="161"/>
      <c r="BC139" s="161"/>
      <c r="BD139" s="161"/>
      <c r="BE139" s="161"/>
      <c r="BF139" s="161">
        <f t="shared" si="84"/>
        <v>0</v>
      </c>
      <c r="BG139" s="161"/>
      <c r="BH139" s="161"/>
      <c r="BI139" s="161"/>
      <c r="BJ139" s="161"/>
      <c r="BK139" s="161"/>
      <c r="BL139" s="162">
        <f t="shared" si="85"/>
        <v>0</v>
      </c>
      <c r="BM139" s="162"/>
      <c r="BN139" s="162"/>
      <c r="BO139" s="162"/>
      <c r="BP139" s="162"/>
      <c r="BQ139" s="162"/>
      <c r="BR139" s="162"/>
      <c r="BS139" s="162"/>
      <c r="BT139" s="162"/>
      <c r="BU139" s="162"/>
      <c r="BV139" s="161">
        <f t="shared" si="99"/>
        <v>0</v>
      </c>
      <c r="BW139" s="161"/>
      <c r="BX139" s="161"/>
      <c r="BY139" s="161"/>
      <c r="BZ139" s="161"/>
      <c r="CA139" s="162">
        <f t="shared" si="87"/>
        <v>0</v>
      </c>
      <c r="CB139" s="162"/>
      <c r="CC139" s="162"/>
      <c r="CD139" s="162"/>
      <c r="CE139" s="162"/>
      <c r="CF139" s="161">
        <f t="shared" si="88"/>
        <v>0</v>
      </c>
      <c r="CG139" s="161"/>
      <c r="CH139" s="161"/>
      <c r="CI139" s="161"/>
      <c r="CJ139" s="161"/>
      <c r="CK139" s="161">
        <f t="shared" si="89"/>
        <v>0</v>
      </c>
      <c r="CL139" s="161"/>
      <c r="CM139" s="161"/>
      <c r="CN139" s="161"/>
      <c r="CO139" s="161"/>
      <c r="CP139" s="162"/>
      <c r="CQ139" s="162"/>
      <c r="CR139" s="162"/>
      <c r="CS139" s="162"/>
      <c r="CT139" s="162"/>
      <c r="CU139" s="161">
        <f t="shared" si="100"/>
        <v>0</v>
      </c>
      <c r="CV139" s="161"/>
      <c r="CW139" s="161"/>
      <c r="CX139" s="161"/>
      <c r="CY139" s="161"/>
      <c r="CZ139" s="162">
        <f t="shared" si="91"/>
        <v>0</v>
      </c>
      <c r="DA139" s="162"/>
      <c r="DB139" s="162"/>
      <c r="DC139" s="162"/>
      <c r="DD139" s="162"/>
      <c r="DE139" s="162"/>
      <c r="DF139" s="162"/>
      <c r="DG139" s="162"/>
      <c r="DH139" s="162"/>
      <c r="DI139" s="162"/>
      <c r="DJ139" s="161">
        <f t="shared" si="75"/>
        <v>0</v>
      </c>
      <c r="DK139" s="161"/>
      <c r="DL139" s="161"/>
      <c r="DM139" s="161"/>
      <c r="DN139" s="161"/>
      <c r="DO139" s="162">
        <f t="shared" si="92"/>
        <v>0</v>
      </c>
      <c r="DP139" s="162"/>
      <c r="DQ139" s="162"/>
      <c r="DR139" s="162"/>
      <c r="DS139" s="162"/>
    </row>
    <row r="140" spans="1:123" ht="48">
      <c r="A140" s="130" t="s">
        <v>461</v>
      </c>
      <c r="B140" s="33">
        <v>7600</v>
      </c>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12"/>
      <c r="AD140" s="12"/>
      <c r="AE140" s="12"/>
      <c r="AF140" s="12"/>
      <c r="AG140" s="162">
        <f t="shared" si="93"/>
        <v>0</v>
      </c>
      <c r="AH140" s="162"/>
      <c r="AI140" s="153"/>
      <c r="AJ140" s="153"/>
      <c r="AK140" s="153"/>
      <c r="AL140" s="153"/>
      <c r="AM140" s="153"/>
      <c r="AN140" s="153"/>
      <c r="AO140" s="153"/>
      <c r="AP140" s="162"/>
      <c r="AQ140" s="161">
        <f t="shared" si="94"/>
        <v>0</v>
      </c>
      <c r="AR140" s="155"/>
      <c r="AS140" s="155"/>
      <c r="AT140" s="155"/>
      <c r="AU140" s="155"/>
      <c r="AV140" s="162">
        <f t="shared" si="95"/>
        <v>0</v>
      </c>
      <c r="AW140" s="153"/>
      <c r="AX140" s="153"/>
      <c r="AY140" s="153"/>
      <c r="AZ140" s="153"/>
      <c r="BA140" s="161">
        <f t="shared" si="96"/>
        <v>0</v>
      </c>
      <c r="BB140" s="155"/>
      <c r="BC140" s="155"/>
      <c r="BD140" s="155"/>
      <c r="BE140" s="155"/>
      <c r="BF140" s="161">
        <f t="shared" si="84"/>
        <v>0</v>
      </c>
      <c r="BG140" s="155"/>
      <c r="BH140" s="155"/>
      <c r="BI140" s="155"/>
      <c r="BJ140" s="155"/>
      <c r="BK140" s="155"/>
      <c r="BL140" s="162">
        <f t="shared" si="85"/>
        <v>0</v>
      </c>
      <c r="BM140" s="162"/>
      <c r="BN140" s="153"/>
      <c r="BO140" s="153"/>
      <c r="BP140" s="153"/>
      <c r="BQ140" s="153"/>
      <c r="BR140" s="153"/>
      <c r="BS140" s="153"/>
      <c r="BT140" s="153"/>
      <c r="BU140" s="162"/>
      <c r="BV140" s="161">
        <f t="shared" si="99"/>
        <v>0</v>
      </c>
      <c r="BW140" s="155"/>
      <c r="BX140" s="155"/>
      <c r="BY140" s="155"/>
      <c r="BZ140" s="155"/>
      <c r="CA140" s="162">
        <f t="shared" si="87"/>
        <v>0</v>
      </c>
      <c r="CB140" s="153"/>
      <c r="CC140" s="153"/>
      <c r="CD140" s="153"/>
      <c r="CE140" s="153"/>
      <c r="CF140" s="161">
        <f t="shared" si="88"/>
        <v>0</v>
      </c>
      <c r="CG140" s="155"/>
      <c r="CH140" s="155"/>
      <c r="CI140" s="155"/>
      <c r="CJ140" s="155"/>
      <c r="CK140" s="161">
        <f t="shared" si="89"/>
        <v>0</v>
      </c>
      <c r="CL140" s="155"/>
      <c r="CM140" s="155"/>
      <c r="CN140" s="155"/>
      <c r="CO140" s="155"/>
      <c r="CP140" s="162"/>
      <c r="CQ140" s="153"/>
      <c r="CR140" s="153"/>
      <c r="CS140" s="153"/>
      <c r="CT140" s="162"/>
      <c r="CU140" s="161">
        <f t="shared" si="100"/>
        <v>0</v>
      </c>
      <c r="CV140" s="155"/>
      <c r="CW140" s="155"/>
      <c r="CX140" s="155"/>
      <c r="CY140" s="155"/>
      <c r="CZ140" s="162">
        <f t="shared" si="91"/>
        <v>0</v>
      </c>
      <c r="DA140" s="153"/>
      <c r="DB140" s="153"/>
      <c r="DC140" s="153"/>
      <c r="DD140" s="153"/>
      <c r="DE140" s="162"/>
      <c r="DF140" s="153"/>
      <c r="DG140" s="153"/>
      <c r="DH140" s="153"/>
      <c r="DI140" s="162"/>
      <c r="DJ140" s="161">
        <f t="shared" si="75"/>
        <v>0</v>
      </c>
      <c r="DK140" s="155"/>
      <c r="DL140" s="155"/>
      <c r="DM140" s="155"/>
      <c r="DN140" s="155"/>
      <c r="DO140" s="162">
        <f t="shared" si="92"/>
        <v>0</v>
      </c>
      <c r="DP140" s="153"/>
      <c r="DQ140" s="153"/>
      <c r="DR140" s="153"/>
      <c r="DS140" s="153"/>
    </row>
    <row r="141" spans="1:123" s="40" customFormat="1" ht="96">
      <c r="A141" s="118" t="s">
        <v>371</v>
      </c>
      <c r="B141" s="37">
        <v>7700</v>
      </c>
      <c r="C141" s="99" t="s">
        <v>387</v>
      </c>
      <c r="D141" s="76" t="s">
        <v>387</v>
      </c>
      <c r="E141" s="76" t="s">
        <v>387</v>
      </c>
      <c r="F141" s="76" t="s">
        <v>387</v>
      </c>
      <c r="G141" s="76" t="s">
        <v>387</v>
      </c>
      <c r="H141" s="76" t="s">
        <v>387</v>
      </c>
      <c r="I141" s="76" t="s">
        <v>387</v>
      </c>
      <c r="J141" s="76" t="s">
        <v>387</v>
      </c>
      <c r="K141" s="76" t="s">
        <v>387</v>
      </c>
      <c r="L141" s="76" t="s">
        <v>387</v>
      </c>
      <c r="M141" s="76" t="s">
        <v>387</v>
      </c>
      <c r="N141" s="76" t="s">
        <v>387</v>
      </c>
      <c r="O141" s="76" t="s">
        <v>387</v>
      </c>
      <c r="P141" s="76" t="s">
        <v>387</v>
      </c>
      <c r="Q141" s="77" t="s">
        <v>387</v>
      </c>
      <c r="R141" s="77" t="s">
        <v>387</v>
      </c>
      <c r="S141" s="77" t="s">
        <v>387</v>
      </c>
      <c r="T141" s="77" t="s">
        <v>387</v>
      </c>
      <c r="U141" s="77" t="s">
        <v>387</v>
      </c>
      <c r="V141" s="77" t="s">
        <v>387</v>
      </c>
      <c r="W141" s="77" t="s">
        <v>387</v>
      </c>
      <c r="X141" s="76" t="s">
        <v>387</v>
      </c>
      <c r="Y141" s="76" t="s">
        <v>387</v>
      </c>
      <c r="Z141" s="76" t="s">
        <v>387</v>
      </c>
      <c r="AA141" s="76" t="s">
        <v>387</v>
      </c>
      <c r="AB141" s="76" t="s">
        <v>387</v>
      </c>
      <c r="AC141" s="38" t="s">
        <v>387</v>
      </c>
      <c r="AD141" s="38" t="s">
        <v>387</v>
      </c>
      <c r="AE141" s="38"/>
      <c r="AF141" s="38"/>
      <c r="AG141" s="168">
        <f t="shared" si="93"/>
        <v>681</v>
      </c>
      <c r="AH141" s="168">
        <f t="shared" si="93"/>
        <v>681</v>
      </c>
      <c r="AI141" s="157">
        <f>AI142+AI143</f>
        <v>0</v>
      </c>
      <c r="AJ141" s="157"/>
      <c r="AK141" s="157">
        <f>AK142+AK143</f>
        <v>0</v>
      </c>
      <c r="AL141" s="157"/>
      <c r="AM141" s="157">
        <f>AM142+AM143</f>
        <v>0</v>
      </c>
      <c r="AN141" s="157"/>
      <c r="AO141" s="157">
        <f>AO142+AO143</f>
        <v>681</v>
      </c>
      <c r="AP141" s="157">
        <f>AP142+AP143</f>
        <v>681</v>
      </c>
      <c r="AQ141" s="157">
        <f>AQ142+AQ143+AQ147</f>
        <v>575.5</v>
      </c>
      <c r="AR141" s="157">
        <f t="shared" ref="AR141:BE141" si="101">AR142+AR143+AR147</f>
        <v>0</v>
      </c>
      <c r="AS141" s="157">
        <f t="shared" si="101"/>
        <v>0</v>
      </c>
      <c r="AT141" s="157">
        <f t="shared" si="101"/>
        <v>0</v>
      </c>
      <c r="AU141" s="157">
        <f t="shared" si="101"/>
        <v>575.5</v>
      </c>
      <c r="AV141" s="157">
        <f t="shared" si="101"/>
        <v>693.5</v>
      </c>
      <c r="AW141" s="157">
        <f t="shared" si="101"/>
        <v>0</v>
      </c>
      <c r="AX141" s="157">
        <f t="shared" si="101"/>
        <v>0</v>
      </c>
      <c r="AY141" s="157">
        <f t="shared" si="101"/>
        <v>0</v>
      </c>
      <c r="AZ141" s="157">
        <f t="shared" si="101"/>
        <v>693.5</v>
      </c>
      <c r="BA141" s="157">
        <f t="shared" si="101"/>
        <v>693.5</v>
      </c>
      <c r="BB141" s="157">
        <f t="shared" si="101"/>
        <v>0</v>
      </c>
      <c r="BC141" s="157">
        <f t="shared" si="101"/>
        <v>0</v>
      </c>
      <c r="BD141" s="157">
        <f t="shared" si="101"/>
        <v>0</v>
      </c>
      <c r="BE141" s="157">
        <f t="shared" si="101"/>
        <v>693.5</v>
      </c>
      <c r="BF141" s="157">
        <f>BF142+BF143+BF147</f>
        <v>693.5</v>
      </c>
      <c r="BG141" s="157">
        <f>BG142+BG143+BG147</f>
        <v>0</v>
      </c>
      <c r="BH141" s="157">
        <f>BH142+BH143+BH147</f>
        <v>0</v>
      </c>
      <c r="BI141" s="157">
        <f>BI142+BI143+BI147</f>
        <v>0</v>
      </c>
      <c r="BJ141" s="157">
        <f>BJ142+BJ143+BJ147</f>
        <v>693.5</v>
      </c>
      <c r="BK141" s="156"/>
      <c r="BL141" s="168">
        <f t="shared" si="85"/>
        <v>681</v>
      </c>
      <c r="BM141" s="168">
        <f>BO141+BQ141+BS141+BU141</f>
        <v>681</v>
      </c>
      <c r="BN141" s="157">
        <f>BN142+BN143</f>
        <v>0</v>
      </c>
      <c r="BO141" s="157"/>
      <c r="BP141" s="157">
        <f>BP142+BP143</f>
        <v>0</v>
      </c>
      <c r="BQ141" s="157"/>
      <c r="BR141" s="157">
        <f>BR142+BR143</f>
        <v>0</v>
      </c>
      <c r="BS141" s="157"/>
      <c r="BT141" s="157">
        <f>BT142+BT143</f>
        <v>681</v>
      </c>
      <c r="BU141" s="157">
        <f>BU142+BU143</f>
        <v>681</v>
      </c>
      <c r="BV141" s="157">
        <f>BV142+BV143+BV147</f>
        <v>575.5</v>
      </c>
      <c r="BW141" s="157">
        <f t="shared" ref="BW141:CJ141" si="102">BW142+BW143+BW147</f>
        <v>0</v>
      </c>
      <c r="BX141" s="157">
        <f t="shared" si="102"/>
        <v>0</v>
      </c>
      <c r="BY141" s="157">
        <f t="shared" si="102"/>
        <v>0</v>
      </c>
      <c r="BZ141" s="157">
        <f t="shared" si="102"/>
        <v>575.5</v>
      </c>
      <c r="CA141" s="157">
        <f t="shared" si="102"/>
        <v>693.5</v>
      </c>
      <c r="CB141" s="157">
        <f t="shared" si="102"/>
        <v>0</v>
      </c>
      <c r="CC141" s="157">
        <f t="shared" si="102"/>
        <v>0</v>
      </c>
      <c r="CD141" s="157">
        <f t="shared" si="102"/>
        <v>0</v>
      </c>
      <c r="CE141" s="157">
        <f t="shared" si="102"/>
        <v>693.5</v>
      </c>
      <c r="CF141" s="157">
        <f t="shared" si="102"/>
        <v>693.5</v>
      </c>
      <c r="CG141" s="157">
        <f t="shared" si="102"/>
        <v>0</v>
      </c>
      <c r="CH141" s="157">
        <f t="shared" si="102"/>
        <v>0</v>
      </c>
      <c r="CI141" s="157">
        <f t="shared" si="102"/>
        <v>0</v>
      </c>
      <c r="CJ141" s="157">
        <f t="shared" si="102"/>
        <v>693.5</v>
      </c>
      <c r="CK141" s="157">
        <f>CK142+CK143+CK147</f>
        <v>693.5</v>
      </c>
      <c r="CL141" s="157">
        <f>CL142+CL143+CL147</f>
        <v>0</v>
      </c>
      <c r="CM141" s="157">
        <f>CM142+CM143+CM147</f>
        <v>0</v>
      </c>
      <c r="CN141" s="157">
        <f>CN142+CN143+CN147</f>
        <v>0</v>
      </c>
      <c r="CO141" s="157">
        <f>CO142+CO143+CO147</f>
        <v>693.5</v>
      </c>
      <c r="CP141" s="168">
        <f>CQ141+CR141+CS141+CT141</f>
        <v>681</v>
      </c>
      <c r="CQ141" s="157"/>
      <c r="CR141" s="157"/>
      <c r="CS141" s="157"/>
      <c r="CT141" s="157">
        <f>CT142+CT143</f>
        <v>681</v>
      </c>
      <c r="CU141" s="157">
        <f>CU142+CU143+CU147</f>
        <v>575.5</v>
      </c>
      <c r="CV141" s="157">
        <f t="shared" ref="CV141:DD141" si="103">CV142+CV143+CV147</f>
        <v>0</v>
      </c>
      <c r="CW141" s="157">
        <f t="shared" si="103"/>
        <v>0</v>
      </c>
      <c r="CX141" s="157">
        <f t="shared" si="103"/>
        <v>0</v>
      </c>
      <c r="CY141" s="157">
        <f t="shared" si="103"/>
        <v>575.5</v>
      </c>
      <c r="CZ141" s="157">
        <f t="shared" si="103"/>
        <v>693.5</v>
      </c>
      <c r="DA141" s="157">
        <f t="shared" si="103"/>
        <v>0</v>
      </c>
      <c r="DB141" s="157">
        <f t="shared" si="103"/>
        <v>0</v>
      </c>
      <c r="DC141" s="157">
        <f t="shared" si="103"/>
        <v>0</v>
      </c>
      <c r="DD141" s="157">
        <f t="shared" si="103"/>
        <v>693.5</v>
      </c>
      <c r="DE141" s="168">
        <f>DF141+DG141+DH141+DI141</f>
        <v>681</v>
      </c>
      <c r="DF141" s="157"/>
      <c r="DG141" s="157"/>
      <c r="DH141" s="157"/>
      <c r="DI141" s="157">
        <f>DI142+DI143</f>
        <v>681</v>
      </c>
      <c r="DJ141" s="157">
        <f>DJ142+DJ143+DJ147</f>
        <v>575.5</v>
      </c>
      <c r="DK141" s="157">
        <f t="shared" ref="DK141:DS141" si="104">DK142+DK143+DK147</f>
        <v>0</v>
      </c>
      <c r="DL141" s="157">
        <f t="shared" si="104"/>
        <v>0</v>
      </c>
      <c r="DM141" s="157">
        <f t="shared" si="104"/>
        <v>0</v>
      </c>
      <c r="DN141" s="157">
        <f t="shared" si="104"/>
        <v>575.5</v>
      </c>
      <c r="DO141" s="157">
        <f t="shared" si="104"/>
        <v>693.5</v>
      </c>
      <c r="DP141" s="157">
        <f t="shared" si="104"/>
        <v>0</v>
      </c>
      <c r="DQ141" s="157">
        <f t="shared" si="104"/>
        <v>0</v>
      </c>
      <c r="DR141" s="157">
        <f t="shared" si="104"/>
        <v>0</v>
      </c>
      <c r="DS141" s="157">
        <f t="shared" si="104"/>
        <v>693.5</v>
      </c>
    </row>
    <row r="142" spans="1:123" ht="24">
      <c r="A142" s="113" t="s">
        <v>166</v>
      </c>
      <c r="B142" s="14">
        <v>7701</v>
      </c>
      <c r="C142" s="100" t="s">
        <v>387</v>
      </c>
      <c r="D142" s="93" t="s">
        <v>387</v>
      </c>
      <c r="E142" s="93" t="s">
        <v>387</v>
      </c>
      <c r="F142" s="93" t="s">
        <v>387</v>
      </c>
      <c r="G142" s="93" t="s">
        <v>387</v>
      </c>
      <c r="H142" s="93" t="s">
        <v>387</v>
      </c>
      <c r="I142" s="93" t="s">
        <v>387</v>
      </c>
      <c r="J142" s="93" t="s">
        <v>387</v>
      </c>
      <c r="K142" s="93" t="s">
        <v>387</v>
      </c>
      <c r="L142" s="93" t="s">
        <v>387</v>
      </c>
      <c r="M142" s="93" t="s">
        <v>387</v>
      </c>
      <c r="N142" s="93" t="s">
        <v>387</v>
      </c>
      <c r="O142" s="93" t="s">
        <v>387</v>
      </c>
      <c r="P142" s="93" t="s">
        <v>387</v>
      </c>
      <c r="Q142" s="94" t="s">
        <v>387</v>
      </c>
      <c r="R142" s="94" t="s">
        <v>387</v>
      </c>
      <c r="S142" s="94" t="s">
        <v>387</v>
      </c>
      <c r="T142" s="94" t="s">
        <v>387</v>
      </c>
      <c r="U142" s="94" t="s">
        <v>387</v>
      </c>
      <c r="V142" s="94" t="s">
        <v>387</v>
      </c>
      <c r="W142" s="94" t="s">
        <v>387</v>
      </c>
      <c r="X142" s="93" t="s">
        <v>387</v>
      </c>
      <c r="Y142" s="93" t="s">
        <v>387</v>
      </c>
      <c r="Z142" s="93" t="s">
        <v>387</v>
      </c>
      <c r="AA142" s="93" t="s">
        <v>387</v>
      </c>
      <c r="AB142" s="93" t="s">
        <v>387</v>
      </c>
      <c r="AC142" s="8" t="s">
        <v>387</v>
      </c>
      <c r="AD142" s="8" t="s">
        <v>387</v>
      </c>
      <c r="AE142" s="8"/>
      <c r="AF142" s="8"/>
      <c r="AG142" s="162">
        <f t="shared" si="93"/>
        <v>0</v>
      </c>
      <c r="AH142" s="162"/>
      <c r="AI142" s="153"/>
      <c r="AJ142" s="153"/>
      <c r="AK142" s="153"/>
      <c r="AL142" s="153"/>
      <c r="AM142" s="153"/>
      <c r="AN142" s="153"/>
      <c r="AO142" s="153"/>
      <c r="AP142" s="162"/>
      <c r="AQ142" s="161">
        <f t="shared" si="94"/>
        <v>0</v>
      </c>
      <c r="AR142" s="155"/>
      <c r="AS142" s="155"/>
      <c r="AT142" s="155"/>
      <c r="AU142" s="155"/>
      <c r="AV142" s="162">
        <f t="shared" si="95"/>
        <v>0</v>
      </c>
      <c r="AW142" s="153"/>
      <c r="AX142" s="153"/>
      <c r="AY142" s="153"/>
      <c r="AZ142" s="153"/>
      <c r="BA142" s="161">
        <f t="shared" si="96"/>
        <v>0</v>
      </c>
      <c r="BB142" s="155"/>
      <c r="BC142" s="155"/>
      <c r="BD142" s="155"/>
      <c r="BE142" s="155"/>
      <c r="BF142" s="161">
        <f t="shared" ref="BF142:BF151" si="105">BG142+BH142+BI142+BJ142</f>
        <v>0</v>
      </c>
      <c r="BG142" s="155"/>
      <c r="BH142" s="155"/>
      <c r="BI142" s="155"/>
      <c r="BJ142" s="155"/>
      <c r="BK142" s="155"/>
      <c r="BL142" s="162">
        <f t="shared" si="85"/>
        <v>0</v>
      </c>
      <c r="BM142" s="162"/>
      <c r="BN142" s="153"/>
      <c r="BO142" s="153"/>
      <c r="BP142" s="153"/>
      <c r="BQ142" s="153"/>
      <c r="BR142" s="153"/>
      <c r="BS142" s="153"/>
      <c r="BT142" s="153"/>
      <c r="BU142" s="162"/>
      <c r="BV142" s="161">
        <f>BW142+BX142+BY142+BZ142</f>
        <v>0</v>
      </c>
      <c r="BW142" s="155"/>
      <c r="BX142" s="155"/>
      <c r="BY142" s="155"/>
      <c r="BZ142" s="155"/>
      <c r="CA142" s="162">
        <f t="shared" ref="CA142:CA151" si="106">CB142+CC142+CD142+CE142</f>
        <v>0</v>
      </c>
      <c r="CB142" s="153"/>
      <c r="CC142" s="153"/>
      <c r="CD142" s="153"/>
      <c r="CE142" s="153"/>
      <c r="CF142" s="161">
        <f t="shared" ref="CF142:CF151" si="107">CG142+CH142+CI142+CJ142</f>
        <v>0</v>
      </c>
      <c r="CG142" s="155"/>
      <c r="CH142" s="155"/>
      <c r="CI142" s="155"/>
      <c r="CJ142" s="155"/>
      <c r="CK142" s="161">
        <f t="shared" ref="CK142:CK151" si="108">CL142+CM142+CN142+CO142</f>
        <v>0</v>
      </c>
      <c r="CL142" s="155"/>
      <c r="CM142" s="155"/>
      <c r="CN142" s="155"/>
      <c r="CO142" s="155"/>
      <c r="CP142" s="162"/>
      <c r="CQ142" s="153"/>
      <c r="CR142" s="153"/>
      <c r="CS142" s="153"/>
      <c r="CT142" s="162"/>
      <c r="CU142" s="161">
        <f>CV142+CW142+CX142+CY142</f>
        <v>0</v>
      </c>
      <c r="CV142" s="155"/>
      <c r="CW142" s="155"/>
      <c r="CX142" s="155"/>
      <c r="CY142" s="155"/>
      <c r="CZ142" s="162">
        <f t="shared" ref="CZ142:CZ151" si="109">DA142+DB142+DC142+DD142</f>
        <v>0</v>
      </c>
      <c r="DA142" s="153"/>
      <c r="DB142" s="153"/>
      <c r="DC142" s="153"/>
      <c r="DD142" s="153"/>
      <c r="DE142" s="162"/>
      <c r="DF142" s="153"/>
      <c r="DG142" s="153"/>
      <c r="DH142" s="153"/>
      <c r="DI142" s="162"/>
      <c r="DJ142" s="161">
        <f>DK142+DL142+DM142+DN142</f>
        <v>0</v>
      </c>
      <c r="DK142" s="155"/>
      <c r="DL142" s="155"/>
      <c r="DM142" s="155"/>
      <c r="DN142" s="155"/>
      <c r="DO142" s="162">
        <f t="shared" ref="DO142:DO151" si="110">DP142+DQ142+DR142+DS142</f>
        <v>0</v>
      </c>
      <c r="DP142" s="153"/>
      <c r="DQ142" s="153"/>
      <c r="DR142" s="153"/>
      <c r="DS142" s="153"/>
    </row>
    <row r="143" spans="1:123" ht="24">
      <c r="A143" s="113" t="s">
        <v>372</v>
      </c>
      <c r="B143" s="14">
        <v>7800</v>
      </c>
      <c r="C143" s="100" t="s">
        <v>387</v>
      </c>
      <c r="D143" s="95" t="s">
        <v>387</v>
      </c>
      <c r="E143" s="93" t="s">
        <v>387</v>
      </c>
      <c r="F143" s="93" t="s">
        <v>387</v>
      </c>
      <c r="G143" s="93" t="s">
        <v>387</v>
      </c>
      <c r="H143" s="93" t="s">
        <v>387</v>
      </c>
      <c r="I143" s="93" t="s">
        <v>387</v>
      </c>
      <c r="J143" s="93" t="s">
        <v>387</v>
      </c>
      <c r="K143" s="93" t="s">
        <v>387</v>
      </c>
      <c r="L143" s="93" t="s">
        <v>387</v>
      </c>
      <c r="M143" s="93" t="s">
        <v>387</v>
      </c>
      <c r="N143" s="93" t="s">
        <v>387</v>
      </c>
      <c r="O143" s="93" t="s">
        <v>387</v>
      </c>
      <c r="P143" s="93" t="s">
        <v>387</v>
      </c>
      <c r="Q143" s="94" t="s">
        <v>387</v>
      </c>
      <c r="R143" s="94" t="s">
        <v>387</v>
      </c>
      <c r="S143" s="94" t="s">
        <v>387</v>
      </c>
      <c r="T143" s="94" t="s">
        <v>387</v>
      </c>
      <c r="U143" s="94" t="s">
        <v>387</v>
      </c>
      <c r="V143" s="94" t="s">
        <v>387</v>
      </c>
      <c r="W143" s="94" t="s">
        <v>387</v>
      </c>
      <c r="X143" s="93" t="s">
        <v>387</v>
      </c>
      <c r="Y143" s="93" t="s">
        <v>387</v>
      </c>
      <c r="Z143" s="93" t="s">
        <v>387</v>
      </c>
      <c r="AA143" s="93" t="s">
        <v>387</v>
      </c>
      <c r="AB143" s="93" t="s">
        <v>387</v>
      </c>
      <c r="AC143" s="8" t="s">
        <v>387</v>
      </c>
      <c r="AD143" s="8" t="s">
        <v>387</v>
      </c>
      <c r="AE143" s="8"/>
      <c r="AF143" s="8"/>
      <c r="AG143" s="162">
        <f t="shared" si="93"/>
        <v>681</v>
      </c>
      <c r="AH143" s="162">
        <f t="shared" si="93"/>
        <v>681</v>
      </c>
      <c r="AI143" s="153">
        <f>AI144+AI148</f>
        <v>0</v>
      </c>
      <c r="AJ143" s="153"/>
      <c r="AK143" s="153">
        <f>AK144+AK148</f>
        <v>0</v>
      </c>
      <c r="AL143" s="153"/>
      <c r="AM143" s="153">
        <f>AM144+AM148</f>
        <v>0</v>
      </c>
      <c r="AN143" s="153"/>
      <c r="AO143" s="153">
        <f>AO144+AO148</f>
        <v>681</v>
      </c>
      <c r="AP143" s="153">
        <f>AP144+AP148</f>
        <v>681</v>
      </c>
      <c r="AQ143" s="161">
        <f t="shared" si="94"/>
        <v>0</v>
      </c>
      <c r="AR143" s="155">
        <f>AR144+AR148</f>
        <v>0</v>
      </c>
      <c r="AS143" s="155">
        <f>AS144+AS148</f>
        <v>0</v>
      </c>
      <c r="AT143" s="155">
        <f>AT144+AT148</f>
        <v>0</v>
      </c>
      <c r="AU143" s="155">
        <f>AU144+AU148</f>
        <v>0</v>
      </c>
      <c r="AV143" s="162">
        <f t="shared" si="95"/>
        <v>0</v>
      </c>
      <c r="AW143" s="153">
        <f>AW144+AW148</f>
        <v>0</v>
      </c>
      <c r="AX143" s="153">
        <f>AX144+AX148</f>
        <v>0</v>
      </c>
      <c r="AY143" s="153">
        <f>AY144+AY148</f>
        <v>0</v>
      </c>
      <c r="AZ143" s="153">
        <f>AZ144+AZ148</f>
        <v>0</v>
      </c>
      <c r="BA143" s="161">
        <f t="shared" si="96"/>
        <v>0</v>
      </c>
      <c r="BB143" s="155">
        <f>BB144+BB148</f>
        <v>0</v>
      </c>
      <c r="BC143" s="155">
        <f>BC144+BC148</f>
        <v>0</v>
      </c>
      <c r="BD143" s="155">
        <f>BD144+BD148</f>
        <v>0</v>
      </c>
      <c r="BE143" s="155">
        <f>BE144+BE148</f>
        <v>0</v>
      </c>
      <c r="BF143" s="161">
        <f t="shared" si="105"/>
        <v>0</v>
      </c>
      <c r="BG143" s="155">
        <f>BG144+BG148</f>
        <v>0</v>
      </c>
      <c r="BH143" s="155">
        <f>BH144+BH148</f>
        <v>0</v>
      </c>
      <c r="BI143" s="155">
        <f>BI144+BI148</f>
        <v>0</v>
      </c>
      <c r="BJ143" s="155">
        <f>BJ144+BJ148</f>
        <v>0</v>
      </c>
      <c r="BK143" s="155"/>
      <c r="BL143" s="162">
        <f t="shared" si="85"/>
        <v>681</v>
      </c>
      <c r="BM143" s="162">
        <f>BO143+BQ143+BS143+BU143</f>
        <v>681</v>
      </c>
      <c r="BN143" s="153">
        <f>BN144+BN148</f>
        <v>0</v>
      </c>
      <c r="BO143" s="153"/>
      <c r="BP143" s="153">
        <f>BP144+BP148</f>
        <v>0</v>
      </c>
      <c r="BQ143" s="153"/>
      <c r="BR143" s="153">
        <f>BR144+BR148</f>
        <v>0</v>
      </c>
      <c r="BS143" s="153"/>
      <c r="BT143" s="153">
        <f>BT144+BT148</f>
        <v>681</v>
      </c>
      <c r="BU143" s="153">
        <f>BU144+BU148</f>
        <v>681</v>
      </c>
      <c r="BV143" s="161">
        <f>BW143+BX143+BY143+BZ143</f>
        <v>0</v>
      </c>
      <c r="BW143" s="155">
        <f>BW144+BW148</f>
        <v>0</v>
      </c>
      <c r="BX143" s="155">
        <f>BX144+BX148</f>
        <v>0</v>
      </c>
      <c r="BY143" s="155">
        <f>BY144+BY148</f>
        <v>0</v>
      </c>
      <c r="BZ143" s="155">
        <f>BZ144+BZ148</f>
        <v>0</v>
      </c>
      <c r="CA143" s="162">
        <f t="shared" si="106"/>
        <v>0</v>
      </c>
      <c r="CB143" s="153">
        <f>CB144+CB148</f>
        <v>0</v>
      </c>
      <c r="CC143" s="153">
        <f>CC144+CC148</f>
        <v>0</v>
      </c>
      <c r="CD143" s="153">
        <f>CD144+CD148</f>
        <v>0</v>
      </c>
      <c r="CE143" s="153">
        <f>CE144+CE148</f>
        <v>0</v>
      </c>
      <c r="CF143" s="161">
        <f t="shared" si="107"/>
        <v>0</v>
      </c>
      <c r="CG143" s="155">
        <f>CG144+CG148</f>
        <v>0</v>
      </c>
      <c r="CH143" s="155">
        <f>CH144+CH148</f>
        <v>0</v>
      </c>
      <c r="CI143" s="155">
        <f>CI144+CI148</f>
        <v>0</v>
      </c>
      <c r="CJ143" s="155">
        <f>CJ144+CJ148</f>
        <v>0</v>
      </c>
      <c r="CK143" s="161">
        <f t="shared" si="108"/>
        <v>0</v>
      </c>
      <c r="CL143" s="155">
        <f>CL144+CL148</f>
        <v>0</v>
      </c>
      <c r="CM143" s="155">
        <f>CM144+CM148</f>
        <v>0</v>
      </c>
      <c r="CN143" s="155">
        <f>CN144+CN148</f>
        <v>0</v>
      </c>
      <c r="CO143" s="155">
        <f>CO144+CO148</f>
        <v>0</v>
      </c>
      <c r="CP143" s="162">
        <f>CQ143+CR143+CS143+CT143</f>
        <v>681</v>
      </c>
      <c r="CQ143" s="153"/>
      <c r="CR143" s="153"/>
      <c r="CS143" s="153"/>
      <c r="CT143" s="153">
        <f>CT144+CT148</f>
        <v>681</v>
      </c>
      <c r="CU143" s="161">
        <f>CV143+CW143+CX143+CY143</f>
        <v>0</v>
      </c>
      <c r="CV143" s="155">
        <f>CV144+CV148</f>
        <v>0</v>
      </c>
      <c r="CW143" s="155">
        <f>CW144+CW148</f>
        <v>0</v>
      </c>
      <c r="CX143" s="155">
        <f>CX144+CX148</f>
        <v>0</v>
      </c>
      <c r="CY143" s="155">
        <f>CY144+CY148</f>
        <v>0</v>
      </c>
      <c r="CZ143" s="162">
        <f t="shared" si="109"/>
        <v>0</v>
      </c>
      <c r="DA143" s="153">
        <f>DA144+DA148</f>
        <v>0</v>
      </c>
      <c r="DB143" s="153">
        <f>DB144+DB148</f>
        <v>0</v>
      </c>
      <c r="DC143" s="153">
        <f>DC144+DC148</f>
        <v>0</v>
      </c>
      <c r="DD143" s="153">
        <f>DD144+DD148</f>
        <v>0</v>
      </c>
      <c r="DE143" s="162">
        <f>DF143+DG143+DH143+DI143</f>
        <v>681</v>
      </c>
      <c r="DF143" s="153"/>
      <c r="DG143" s="153"/>
      <c r="DH143" s="153"/>
      <c r="DI143" s="153">
        <f>DI144+DI148</f>
        <v>681</v>
      </c>
      <c r="DJ143" s="161">
        <f>DK143+DL143+DM143+DN143</f>
        <v>0</v>
      </c>
      <c r="DK143" s="155">
        <f>DK144+DK148</f>
        <v>0</v>
      </c>
      <c r="DL143" s="155">
        <f>DL144+DL148</f>
        <v>0</v>
      </c>
      <c r="DM143" s="155">
        <f>DM144+DM148</f>
        <v>0</v>
      </c>
      <c r="DN143" s="155">
        <f>DN144+DN148</f>
        <v>0</v>
      </c>
      <c r="DO143" s="162">
        <f t="shared" si="110"/>
        <v>0</v>
      </c>
      <c r="DP143" s="153">
        <f>DP144+DP148</f>
        <v>0</v>
      </c>
      <c r="DQ143" s="153">
        <f>DQ144+DQ148</f>
        <v>0</v>
      </c>
      <c r="DR143" s="153">
        <f>DR144+DR148</f>
        <v>0</v>
      </c>
      <c r="DS143" s="153">
        <f>DS144+DS148</f>
        <v>0</v>
      </c>
    </row>
    <row r="144" spans="1:123" ht="70.5" customHeight="1">
      <c r="A144" s="175" t="s">
        <v>164</v>
      </c>
      <c r="B144" s="14">
        <v>7801</v>
      </c>
      <c r="C144" s="93" t="s">
        <v>387</v>
      </c>
      <c r="D144" s="95" t="s">
        <v>387</v>
      </c>
      <c r="E144" s="93" t="s">
        <v>387</v>
      </c>
      <c r="F144" s="93" t="s">
        <v>387</v>
      </c>
      <c r="G144" s="93" t="s">
        <v>387</v>
      </c>
      <c r="H144" s="93" t="s">
        <v>387</v>
      </c>
      <c r="I144" s="93" t="s">
        <v>387</v>
      </c>
      <c r="J144" s="93" t="s">
        <v>387</v>
      </c>
      <c r="K144" s="93" t="s">
        <v>387</v>
      </c>
      <c r="L144" s="93" t="s">
        <v>387</v>
      </c>
      <c r="M144" s="93" t="s">
        <v>387</v>
      </c>
      <c r="N144" s="93" t="s">
        <v>387</v>
      </c>
      <c r="O144" s="93" t="s">
        <v>387</v>
      </c>
      <c r="P144" s="93" t="s">
        <v>387</v>
      </c>
      <c r="Q144" s="94" t="s">
        <v>387</v>
      </c>
      <c r="R144" s="94" t="s">
        <v>387</v>
      </c>
      <c r="S144" s="94" t="s">
        <v>387</v>
      </c>
      <c r="T144" s="94" t="s">
        <v>387</v>
      </c>
      <c r="U144" s="94" t="s">
        <v>387</v>
      </c>
      <c r="V144" s="94" t="s">
        <v>387</v>
      </c>
      <c r="W144" s="94" t="s">
        <v>387</v>
      </c>
      <c r="X144" s="93" t="s">
        <v>387</v>
      </c>
      <c r="Y144" s="93" t="s">
        <v>387</v>
      </c>
      <c r="Z144" s="93" t="s">
        <v>387</v>
      </c>
      <c r="AA144" s="93" t="s">
        <v>387</v>
      </c>
      <c r="AB144" s="93" t="s">
        <v>387</v>
      </c>
      <c r="AC144" s="8" t="s">
        <v>387</v>
      </c>
      <c r="AD144" s="8" t="s">
        <v>387</v>
      </c>
      <c r="AE144" s="8"/>
      <c r="AF144" s="8"/>
      <c r="AG144" s="162">
        <f t="shared" si="93"/>
        <v>681</v>
      </c>
      <c r="AH144" s="162">
        <f t="shared" si="93"/>
        <v>681</v>
      </c>
      <c r="AI144" s="153">
        <f t="shared" ref="AI144:BE144" si="111">AI146</f>
        <v>0</v>
      </c>
      <c r="AJ144" s="153"/>
      <c r="AK144" s="153">
        <f t="shared" si="111"/>
        <v>0</v>
      </c>
      <c r="AL144" s="153"/>
      <c r="AM144" s="153">
        <f t="shared" si="111"/>
        <v>0</v>
      </c>
      <c r="AN144" s="153"/>
      <c r="AO144" s="153">
        <f t="shared" si="111"/>
        <v>681</v>
      </c>
      <c r="AP144" s="153">
        <f t="shared" si="111"/>
        <v>681</v>
      </c>
      <c r="AQ144" s="161">
        <f t="shared" si="94"/>
        <v>0</v>
      </c>
      <c r="AR144" s="155">
        <f t="shared" si="111"/>
        <v>0</v>
      </c>
      <c r="AS144" s="155">
        <f t="shared" si="111"/>
        <v>0</v>
      </c>
      <c r="AT144" s="155">
        <f t="shared" si="111"/>
        <v>0</v>
      </c>
      <c r="AU144" s="155">
        <f t="shared" si="111"/>
        <v>0</v>
      </c>
      <c r="AV144" s="162">
        <f t="shared" si="95"/>
        <v>0</v>
      </c>
      <c r="AW144" s="153">
        <f t="shared" si="111"/>
        <v>0</v>
      </c>
      <c r="AX144" s="153">
        <f t="shared" si="111"/>
        <v>0</v>
      </c>
      <c r="AY144" s="153">
        <f>AY146</f>
        <v>0</v>
      </c>
      <c r="AZ144" s="153">
        <f>AZ146</f>
        <v>0</v>
      </c>
      <c r="BA144" s="161">
        <f t="shared" si="96"/>
        <v>0</v>
      </c>
      <c r="BB144" s="155">
        <f t="shared" si="111"/>
        <v>0</v>
      </c>
      <c r="BC144" s="155">
        <f t="shared" si="111"/>
        <v>0</v>
      </c>
      <c r="BD144" s="155">
        <f t="shared" si="111"/>
        <v>0</v>
      </c>
      <c r="BE144" s="155">
        <f t="shared" si="111"/>
        <v>0</v>
      </c>
      <c r="BF144" s="161">
        <f t="shared" si="105"/>
        <v>0</v>
      </c>
      <c r="BG144" s="155">
        <f>BG146</f>
        <v>0</v>
      </c>
      <c r="BH144" s="155">
        <f>BH146</f>
        <v>0</v>
      </c>
      <c r="BI144" s="155">
        <f>BI146</f>
        <v>0</v>
      </c>
      <c r="BJ144" s="155">
        <f>BJ146</f>
        <v>0</v>
      </c>
      <c r="BK144" s="155"/>
      <c r="BL144" s="162">
        <f t="shared" si="85"/>
        <v>681</v>
      </c>
      <c r="BM144" s="162">
        <f>BO144+BQ144+BS144+BU144</f>
        <v>681</v>
      </c>
      <c r="BN144" s="153">
        <f>BN146</f>
        <v>0</v>
      </c>
      <c r="BO144" s="153"/>
      <c r="BP144" s="153">
        <f>BP146</f>
        <v>0</v>
      </c>
      <c r="BQ144" s="153"/>
      <c r="BR144" s="153">
        <f>BR146</f>
        <v>0</v>
      </c>
      <c r="BS144" s="153"/>
      <c r="BT144" s="153">
        <f>BT146</f>
        <v>681</v>
      </c>
      <c r="BU144" s="153">
        <f>BU146</f>
        <v>681</v>
      </c>
      <c r="BV144" s="161">
        <f>BW144+BX144+BY144+BZ144</f>
        <v>0</v>
      </c>
      <c r="BW144" s="155">
        <f>BW146</f>
        <v>0</v>
      </c>
      <c r="BX144" s="155">
        <f>BX146</f>
        <v>0</v>
      </c>
      <c r="BY144" s="155">
        <f>BY146</f>
        <v>0</v>
      </c>
      <c r="BZ144" s="155">
        <f>BZ146</f>
        <v>0</v>
      </c>
      <c r="CA144" s="162">
        <f t="shared" si="106"/>
        <v>0</v>
      </c>
      <c r="CB144" s="153">
        <f>CB146</f>
        <v>0</v>
      </c>
      <c r="CC144" s="153">
        <f>CC146</f>
        <v>0</v>
      </c>
      <c r="CD144" s="153">
        <f>CD146</f>
        <v>0</v>
      </c>
      <c r="CE144" s="153">
        <f>CE146</f>
        <v>0</v>
      </c>
      <c r="CF144" s="161">
        <f t="shared" si="107"/>
        <v>0</v>
      </c>
      <c r="CG144" s="155">
        <f>CG146</f>
        <v>0</v>
      </c>
      <c r="CH144" s="155">
        <f>CH146</f>
        <v>0</v>
      </c>
      <c r="CI144" s="155">
        <f>CI146</f>
        <v>0</v>
      </c>
      <c r="CJ144" s="155">
        <f>CJ146</f>
        <v>0</v>
      </c>
      <c r="CK144" s="161">
        <f t="shared" si="108"/>
        <v>0</v>
      </c>
      <c r="CL144" s="155">
        <f>CL146</f>
        <v>0</v>
      </c>
      <c r="CM144" s="155">
        <f>CM146</f>
        <v>0</v>
      </c>
      <c r="CN144" s="155">
        <f>CN146</f>
        <v>0</v>
      </c>
      <c r="CO144" s="155">
        <f>CO146</f>
        <v>0</v>
      </c>
      <c r="CP144" s="162">
        <f>CQ144+CR144+CS144+CT144</f>
        <v>681</v>
      </c>
      <c r="CQ144" s="153"/>
      <c r="CR144" s="153"/>
      <c r="CS144" s="153"/>
      <c r="CT144" s="153">
        <f>CT146</f>
        <v>681</v>
      </c>
      <c r="CU144" s="161">
        <f>CV144+CW144+CX144+CY144</f>
        <v>0</v>
      </c>
      <c r="CV144" s="155">
        <f>CV146</f>
        <v>0</v>
      </c>
      <c r="CW144" s="155">
        <f>CW146</f>
        <v>0</v>
      </c>
      <c r="CX144" s="155">
        <f>CX146</f>
        <v>0</v>
      </c>
      <c r="CY144" s="155">
        <f>CY146</f>
        <v>0</v>
      </c>
      <c r="CZ144" s="162">
        <f t="shared" si="109"/>
        <v>0</v>
      </c>
      <c r="DA144" s="153">
        <f>DA146</f>
        <v>0</v>
      </c>
      <c r="DB144" s="153">
        <f>DB146</f>
        <v>0</v>
      </c>
      <c r="DC144" s="153">
        <f>DC146</f>
        <v>0</v>
      </c>
      <c r="DD144" s="153">
        <f>DD146</f>
        <v>0</v>
      </c>
      <c r="DE144" s="162">
        <f>DF144+DG144+DH144+DI144</f>
        <v>681</v>
      </c>
      <c r="DF144" s="153"/>
      <c r="DG144" s="153"/>
      <c r="DH144" s="153"/>
      <c r="DI144" s="153">
        <f>DI146</f>
        <v>681</v>
      </c>
      <c r="DJ144" s="161">
        <f>DK144+DL144+DM144+DN144</f>
        <v>0</v>
      </c>
      <c r="DK144" s="155">
        <f>DK146</f>
        <v>0</v>
      </c>
      <c r="DL144" s="155">
        <f>DL146</f>
        <v>0</v>
      </c>
      <c r="DM144" s="155">
        <f>DM146</f>
        <v>0</v>
      </c>
      <c r="DN144" s="155">
        <f>DN146</f>
        <v>0</v>
      </c>
      <c r="DO144" s="162">
        <f t="shared" si="110"/>
        <v>0</v>
      </c>
      <c r="DP144" s="153">
        <f>DP146</f>
        <v>0</v>
      </c>
      <c r="DQ144" s="153">
        <f>DQ146</f>
        <v>0</v>
      </c>
      <c r="DR144" s="153">
        <f>DR146</f>
        <v>0</v>
      </c>
      <c r="DS144" s="153">
        <f>DS146</f>
        <v>0</v>
      </c>
    </row>
    <row r="145" spans="1:123" hidden="1">
      <c r="A145" s="114" t="s">
        <v>92</v>
      </c>
      <c r="B145" s="15"/>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16"/>
      <c r="AD145" s="16"/>
      <c r="AE145" s="16"/>
      <c r="AF145" s="16"/>
      <c r="AG145" s="162">
        <f t="shared" si="93"/>
        <v>0</v>
      </c>
      <c r="AH145" s="165"/>
      <c r="AI145" s="160"/>
      <c r="AJ145" s="160"/>
      <c r="AK145" s="160"/>
      <c r="AL145" s="160"/>
      <c r="AM145" s="160"/>
      <c r="AN145" s="160"/>
      <c r="AO145" s="160"/>
      <c r="AP145" s="165"/>
      <c r="AQ145" s="161">
        <f t="shared" si="94"/>
        <v>0</v>
      </c>
      <c r="AR145" s="159"/>
      <c r="AS145" s="159"/>
      <c r="AT145" s="159"/>
      <c r="AU145" s="159"/>
      <c r="AV145" s="162">
        <f t="shared" si="95"/>
        <v>0</v>
      </c>
      <c r="AW145" s="160"/>
      <c r="AX145" s="160"/>
      <c r="AY145" s="160"/>
      <c r="AZ145" s="160"/>
      <c r="BA145" s="161">
        <f t="shared" si="96"/>
        <v>0</v>
      </c>
      <c r="BB145" s="159"/>
      <c r="BC145" s="159"/>
      <c r="BD145" s="159"/>
      <c r="BE145" s="159"/>
      <c r="BF145" s="161">
        <f t="shared" si="105"/>
        <v>0</v>
      </c>
      <c r="BG145" s="159"/>
      <c r="BH145" s="159"/>
      <c r="BI145" s="159"/>
      <c r="BJ145" s="159"/>
      <c r="BK145" s="159"/>
      <c r="BL145" s="162">
        <f t="shared" si="85"/>
        <v>0</v>
      </c>
      <c r="BM145" s="165"/>
      <c r="BN145" s="160"/>
      <c r="BO145" s="160"/>
      <c r="BP145" s="160"/>
      <c r="BQ145" s="160"/>
      <c r="BR145" s="160"/>
      <c r="BS145" s="160"/>
      <c r="BT145" s="160"/>
      <c r="BU145" s="165"/>
      <c r="BV145" s="161">
        <f>BW145+BX145+BY145+BZ145</f>
        <v>0</v>
      </c>
      <c r="BW145" s="159"/>
      <c r="BX145" s="159"/>
      <c r="BY145" s="159"/>
      <c r="BZ145" s="159"/>
      <c r="CA145" s="162">
        <f t="shared" si="106"/>
        <v>0</v>
      </c>
      <c r="CB145" s="160"/>
      <c r="CC145" s="160"/>
      <c r="CD145" s="160"/>
      <c r="CE145" s="160"/>
      <c r="CF145" s="161">
        <f t="shared" si="107"/>
        <v>0</v>
      </c>
      <c r="CG145" s="159"/>
      <c r="CH145" s="159"/>
      <c r="CI145" s="159"/>
      <c r="CJ145" s="159"/>
      <c r="CK145" s="161">
        <f t="shared" si="108"/>
        <v>0</v>
      </c>
      <c r="CL145" s="159"/>
      <c r="CM145" s="159"/>
      <c r="CN145" s="159"/>
      <c r="CO145" s="159"/>
      <c r="CP145" s="165"/>
      <c r="CQ145" s="160"/>
      <c r="CR145" s="160"/>
      <c r="CS145" s="160"/>
      <c r="CT145" s="165"/>
      <c r="CU145" s="161">
        <f>CV145+CW145+CX145+CY145</f>
        <v>0</v>
      </c>
      <c r="CV145" s="159"/>
      <c r="CW145" s="159"/>
      <c r="CX145" s="159"/>
      <c r="CY145" s="159"/>
      <c r="CZ145" s="162">
        <f t="shared" si="109"/>
        <v>0</v>
      </c>
      <c r="DA145" s="160"/>
      <c r="DB145" s="160"/>
      <c r="DC145" s="160"/>
      <c r="DD145" s="160"/>
      <c r="DE145" s="165"/>
      <c r="DF145" s="160"/>
      <c r="DG145" s="160"/>
      <c r="DH145" s="160"/>
      <c r="DI145" s="165"/>
      <c r="DJ145" s="161">
        <f>DK145+DL145+DM145+DN145</f>
        <v>0</v>
      </c>
      <c r="DK145" s="159"/>
      <c r="DL145" s="159"/>
      <c r="DM145" s="159"/>
      <c r="DN145" s="159"/>
      <c r="DO145" s="162">
        <f t="shared" si="110"/>
        <v>0</v>
      </c>
      <c r="DP145" s="160"/>
      <c r="DQ145" s="160"/>
      <c r="DR145" s="160"/>
      <c r="DS145" s="160"/>
    </row>
    <row r="146" spans="1:123" ht="80.25" customHeight="1">
      <c r="A146" s="1298" t="s">
        <v>87</v>
      </c>
      <c r="B146" s="1282">
        <v>7803</v>
      </c>
      <c r="C146" s="1052" t="s">
        <v>124</v>
      </c>
      <c r="D146" s="58" t="s">
        <v>390</v>
      </c>
      <c r="E146" s="58" t="s">
        <v>125</v>
      </c>
      <c r="F146" s="59"/>
      <c r="G146" s="59"/>
      <c r="H146" s="59"/>
      <c r="I146" s="59"/>
      <c r="J146" s="59"/>
      <c r="K146" s="59"/>
      <c r="L146" s="59"/>
      <c r="M146" s="64" t="s">
        <v>123</v>
      </c>
      <c r="N146" s="60" t="s">
        <v>424</v>
      </c>
      <c r="O146" s="67" t="s">
        <v>74</v>
      </c>
      <c r="P146" s="59">
        <v>9</v>
      </c>
      <c r="Q146" s="59"/>
      <c r="R146" s="59"/>
      <c r="S146" s="59"/>
      <c r="T146" s="59"/>
      <c r="U146" s="59"/>
      <c r="V146" s="59"/>
      <c r="W146" s="442" t="s">
        <v>332</v>
      </c>
      <c r="X146" s="320" t="s">
        <v>333</v>
      </c>
      <c r="Y146" s="322" t="s">
        <v>334</v>
      </c>
      <c r="Z146" s="59"/>
      <c r="AA146" s="59"/>
      <c r="AB146" s="59"/>
      <c r="AC146" s="18"/>
      <c r="AD146" s="18" t="s">
        <v>156</v>
      </c>
      <c r="AE146" s="18" t="s">
        <v>404</v>
      </c>
      <c r="AF146" s="18" t="s">
        <v>416</v>
      </c>
      <c r="AG146" s="162">
        <f t="shared" si="93"/>
        <v>681</v>
      </c>
      <c r="AH146" s="162">
        <v>681</v>
      </c>
      <c r="AI146" s="162"/>
      <c r="AJ146" s="162"/>
      <c r="AK146" s="162"/>
      <c r="AL146" s="162"/>
      <c r="AM146" s="162"/>
      <c r="AN146" s="162"/>
      <c r="AO146" s="162">
        <v>681</v>
      </c>
      <c r="AP146" s="162">
        <v>681</v>
      </c>
      <c r="AQ146" s="161">
        <f t="shared" si="94"/>
        <v>0</v>
      </c>
      <c r="AR146" s="161"/>
      <c r="AS146" s="161"/>
      <c r="AT146" s="161"/>
      <c r="AU146" s="161">
        <v>0</v>
      </c>
      <c r="AV146" s="162">
        <f t="shared" si="95"/>
        <v>0</v>
      </c>
      <c r="AW146" s="162"/>
      <c r="AX146" s="162"/>
      <c r="AY146" s="162"/>
      <c r="AZ146" s="162">
        <v>0</v>
      </c>
      <c r="BA146" s="161">
        <f t="shared" si="96"/>
        <v>0</v>
      </c>
      <c r="BB146" s="161"/>
      <c r="BC146" s="161"/>
      <c r="BD146" s="161"/>
      <c r="BE146" s="161">
        <v>0</v>
      </c>
      <c r="BF146" s="161">
        <f t="shared" si="105"/>
        <v>0</v>
      </c>
      <c r="BG146" s="161"/>
      <c r="BH146" s="161"/>
      <c r="BI146" s="161"/>
      <c r="BJ146" s="161">
        <v>0</v>
      </c>
      <c r="BK146" s="161"/>
      <c r="BL146" s="162">
        <f t="shared" si="85"/>
        <v>681</v>
      </c>
      <c r="BM146" s="162">
        <v>681</v>
      </c>
      <c r="BN146" s="162"/>
      <c r="BO146" s="162"/>
      <c r="BP146" s="162"/>
      <c r="BQ146" s="162"/>
      <c r="BR146" s="162"/>
      <c r="BS146" s="162"/>
      <c r="BT146" s="162">
        <v>681</v>
      </c>
      <c r="BU146" s="162">
        <v>681</v>
      </c>
      <c r="BV146" s="161">
        <f>BW146+BX146+BY146+BZ146</f>
        <v>0</v>
      </c>
      <c r="BW146" s="161"/>
      <c r="BX146" s="161"/>
      <c r="BY146" s="161"/>
      <c r="BZ146" s="161">
        <v>0</v>
      </c>
      <c r="CA146" s="162">
        <f t="shared" si="106"/>
        <v>0</v>
      </c>
      <c r="CB146" s="162"/>
      <c r="CC146" s="162"/>
      <c r="CD146" s="162"/>
      <c r="CE146" s="162">
        <v>0</v>
      </c>
      <c r="CF146" s="161">
        <f t="shared" si="107"/>
        <v>0</v>
      </c>
      <c r="CG146" s="161"/>
      <c r="CH146" s="161"/>
      <c r="CI146" s="161"/>
      <c r="CJ146" s="161">
        <v>0</v>
      </c>
      <c r="CK146" s="161">
        <f t="shared" si="108"/>
        <v>0</v>
      </c>
      <c r="CL146" s="161"/>
      <c r="CM146" s="161"/>
      <c r="CN146" s="161"/>
      <c r="CO146" s="161">
        <v>0</v>
      </c>
      <c r="CP146" s="162">
        <v>681</v>
      </c>
      <c r="CQ146" s="162"/>
      <c r="CR146" s="162"/>
      <c r="CS146" s="162"/>
      <c r="CT146" s="162">
        <v>681</v>
      </c>
      <c r="CU146" s="161">
        <f>CV146+CW146+CX146+CY146</f>
        <v>0</v>
      </c>
      <c r="CV146" s="161"/>
      <c r="CW146" s="161"/>
      <c r="CX146" s="161"/>
      <c r="CY146" s="161">
        <v>0</v>
      </c>
      <c r="CZ146" s="162">
        <f t="shared" si="109"/>
        <v>0</v>
      </c>
      <c r="DA146" s="162"/>
      <c r="DB146" s="162"/>
      <c r="DC146" s="162"/>
      <c r="DD146" s="162">
        <v>0</v>
      </c>
      <c r="DE146" s="162">
        <v>681</v>
      </c>
      <c r="DF146" s="162"/>
      <c r="DG146" s="162"/>
      <c r="DH146" s="162"/>
      <c r="DI146" s="162">
        <v>681</v>
      </c>
      <c r="DJ146" s="161">
        <f>DK146+DL146+DM146+DN146</f>
        <v>0</v>
      </c>
      <c r="DK146" s="161"/>
      <c r="DL146" s="161"/>
      <c r="DM146" s="161"/>
      <c r="DN146" s="161">
        <v>0</v>
      </c>
      <c r="DO146" s="162">
        <f t="shared" si="110"/>
        <v>0</v>
      </c>
      <c r="DP146" s="162"/>
      <c r="DQ146" s="162"/>
      <c r="DR146" s="162"/>
      <c r="DS146" s="162">
        <v>0</v>
      </c>
    </row>
    <row r="147" spans="1:123" ht="22.5" customHeight="1">
      <c r="A147" s="1299"/>
      <c r="B147" s="1282"/>
      <c r="C147" s="1053"/>
      <c r="D147" s="12"/>
      <c r="E147" s="12"/>
      <c r="F147" s="12"/>
      <c r="G147" s="12"/>
      <c r="H147" s="12"/>
      <c r="I147" s="12"/>
      <c r="J147" s="12"/>
      <c r="K147" s="12"/>
      <c r="L147" s="12"/>
      <c r="M147" s="12"/>
      <c r="N147" s="12"/>
      <c r="O147" s="12"/>
      <c r="P147" s="12"/>
      <c r="Q147" s="12"/>
      <c r="R147" s="12"/>
      <c r="S147" s="12"/>
      <c r="T147" s="12"/>
      <c r="U147" s="12"/>
      <c r="V147" s="12"/>
      <c r="W147" s="442"/>
      <c r="X147" s="320"/>
      <c r="Y147" s="322"/>
      <c r="Z147" s="12"/>
      <c r="AA147" s="12"/>
      <c r="AB147" s="12"/>
      <c r="AC147" s="12"/>
      <c r="AD147" s="18" t="s">
        <v>156</v>
      </c>
      <c r="AE147" s="18" t="s">
        <v>202</v>
      </c>
      <c r="AF147" s="18" t="s">
        <v>416</v>
      </c>
      <c r="AG147" s="162">
        <f t="shared" si="93"/>
        <v>0</v>
      </c>
      <c r="AH147" s="162"/>
      <c r="AI147" s="153"/>
      <c r="AJ147" s="153"/>
      <c r="AK147" s="153"/>
      <c r="AL147" s="153"/>
      <c r="AM147" s="153"/>
      <c r="AN147" s="153"/>
      <c r="AO147" s="153"/>
      <c r="AP147" s="162"/>
      <c r="AQ147" s="161">
        <f>AR147+AS147+AU147</f>
        <v>575.5</v>
      </c>
      <c r="AR147" s="155"/>
      <c r="AS147" s="155"/>
      <c r="AT147" s="155"/>
      <c r="AU147" s="155">
        <v>575.5</v>
      </c>
      <c r="AV147" s="162">
        <f t="shared" si="95"/>
        <v>693.5</v>
      </c>
      <c r="AW147" s="153"/>
      <c r="AX147" s="153"/>
      <c r="AY147" s="153"/>
      <c r="AZ147" s="153">
        <v>693.5</v>
      </c>
      <c r="BA147" s="161">
        <f t="shared" si="96"/>
        <v>693.5</v>
      </c>
      <c r="BB147" s="155"/>
      <c r="BC147" s="155"/>
      <c r="BD147" s="155"/>
      <c r="BE147" s="155">
        <v>693.5</v>
      </c>
      <c r="BF147" s="161">
        <f t="shared" si="105"/>
        <v>693.5</v>
      </c>
      <c r="BG147" s="155"/>
      <c r="BH147" s="155"/>
      <c r="BI147" s="155"/>
      <c r="BJ147" s="155">
        <v>693.5</v>
      </c>
      <c r="BK147" s="155"/>
      <c r="BL147" s="162">
        <f t="shared" si="85"/>
        <v>0</v>
      </c>
      <c r="BM147" s="162"/>
      <c r="BN147" s="153"/>
      <c r="BO147" s="153"/>
      <c r="BP147" s="153"/>
      <c r="BQ147" s="153"/>
      <c r="BR147" s="153"/>
      <c r="BS147" s="153"/>
      <c r="BT147" s="153"/>
      <c r="BU147" s="162"/>
      <c r="BV147" s="161">
        <f>BW147+BX147+BZ147</f>
        <v>575.5</v>
      </c>
      <c r="BW147" s="155"/>
      <c r="BX147" s="155"/>
      <c r="BY147" s="155"/>
      <c r="BZ147" s="155">
        <v>575.5</v>
      </c>
      <c r="CA147" s="162">
        <f t="shared" si="106"/>
        <v>693.5</v>
      </c>
      <c r="CB147" s="153"/>
      <c r="CC147" s="153"/>
      <c r="CD147" s="153"/>
      <c r="CE147" s="153">
        <v>693.5</v>
      </c>
      <c r="CF147" s="161">
        <f t="shared" si="107"/>
        <v>693.5</v>
      </c>
      <c r="CG147" s="155"/>
      <c r="CH147" s="155"/>
      <c r="CI147" s="155"/>
      <c r="CJ147" s="155">
        <v>693.5</v>
      </c>
      <c r="CK147" s="161">
        <f t="shared" si="108"/>
        <v>693.5</v>
      </c>
      <c r="CL147" s="155"/>
      <c r="CM147" s="155"/>
      <c r="CN147" s="155"/>
      <c r="CO147" s="155">
        <v>693.5</v>
      </c>
      <c r="CP147" s="162"/>
      <c r="CQ147" s="153"/>
      <c r="CR147" s="153"/>
      <c r="CS147" s="153"/>
      <c r="CT147" s="162"/>
      <c r="CU147" s="161">
        <f>CV147+CW147+CY147</f>
        <v>575.5</v>
      </c>
      <c r="CV147" s="155"/>
      <c r="CW147" s="155"/>
      <c r="CX147" s="155"/>
      <c r="CY147" s="155">
        <v>575.5</v>
      </c>
      <c r="CZ147" s="162">
        <f t="shared" si="109"/>
        <v>693.5</v>
      </c>
      <c r="DA147" s="153"/>
      <c r="DB147" s="153"/>
      <c r="DC147" s="153"/>
      <c r="DD147" s="153">
        <v>693.5</v>
      </c>
      <c r="DE147" s="162"/>
      <c r="DF147" s="153"/>
      <c r="DG147" s="153"/>
      <c r="DH147" s="153"/>
      <c r="DI147" s="162"/>
      <c r="DJ147" s="161">
        <f>DK147+DL147+DN147</f>
        <v>575.5</v>
      </c>
      <c r="DK147" s="155"/>
      <c r="DL147" s="155"/>
      <c r="DM147" s="155"/>
      <c r="DN147" s="155">
        <v>575.5</v>
      </c>
      <c r="DO147" s="162">
        <f t="shared" si="110"/>
        <v>693.5</v>
      </c>
      <c r="DP147" s="153"/>
      <c r="DQ147" s="153"/>
      <c r="DR147" s="153"/>
      <c r="DS147" s="153">
        <v>693.5</v>
      </c>
    </row>
    <row r="148" spans="1:123" ht="35.25" customHeight="1">
      <c r="A148" s="113" t="s">
        <v>373</v>
      </c>
      <c r="B148" s="14">
        <v>7900</v>
      </c>
      <c r="C148" s="8" t="s">
        <v>387</v>
      </c>
      <c r="D148" s="25" t="s">
        <v>387</v>
      </c>
      <c r="E148" s="8" t="s">
        <v>387</v>
      </c>
      <c r="F148" s="8" t="s">
        <v>387</v>
      </c>
      <c r="G148" s="8" t="s">
        <v>387</v>
      </c>
      <c r="H148" s="8" t="s">
        <v>387</v>
      </c>
      <c r="I148" s="8" t="s">
        <v>387</v>
      </c>
      <c r="J148" s="8" t="s">
        <v>387</v>
      </c>
      <c r="K148" s="8" t="s">
        <v>387</v>
      </c>
      <c r="L148" s="8" t="s">
        <v>387</v>
      </c>
      <c r="M148" s="8" t="s">
        <v>387</v>
      </c>
      <c r="N148" s="8" t="s">
        <v>387</v>
      </c>
      <c r="O148" s="8" t="s">
        <v>387</v>
      </c>
      <c r="P148" s="8" t="s">
        <v>387</v>
      </c>
      <c r="Q148" s="11" t="s">
        <v>387</v>
      </c>
      <c r="R148" s="11" t="s">
        <v>387</v>
      </c>
      <c r="S148" s="11" t="s">
        <v>387</v>
      </c>
      <c r="T148" s="11" t="s">
        <v>387</v>
      </c>
      <c r="U148" s="11" t="s">
        <v>387</v>
      </c>
      <c r="V148" s="11" t="s">
        <v>387</v>
      </c>
      <c r="W148" s="11" t="s">
        <v>387</v>
      </c>
      <c r="X148" s="8" t="s">
        <v>387</v>
      </c>
      <c r="Y148" s="8" t="s">
        <v>387</v>
      </c>
      <c r="Z148" s="8" t="s">
        <v>387</v>
      </c>
      <c r="AA148" s="8" t="s">
        <v>387</v>
      </c>
      <c r="AB148" s="8" t="s">
        <v>387</v>
      </c>
      <c r="AC148" s="8" t="s">
        <v>387</v>
      </c>
      <c r="AD148" s="8" t="s">
        <v>387</v>
      </c>
      <c r="AE148" s="8"/>
      <c r="AF148" s="8"/>
      <c r="AG148" s="162">
        <f t="shared" si="93"/>
        <v>0</v>
      </c>
      <c r="AH148" s="162"/>
      <c r="AI148" s="153"/>
      <c r="AJ148" s="153"/>
      <c r="AK148" s="153"/>
      <c r="AL148" s="153"/>
      <c r="AM148" s="153"/>
      <c r="AN148" s="153"/>
      <c r="AO148" s="153"/>
      <c r="AP148" s="162"/>
      <c r="AQ148" s="161">
        <f t="shared" si="94"/>
        <v>0</v>
      </c>
      <c r="AR148" s="155"/>
      <c r="AS148" s="155"/>
      <c r="AT148" s="155"/>
      <c r="AU148" s="155"/>
      <c r="AV148" s="162">
        <f t="shared" si="95"/>
        <v>0</v>
      </c>
      <c r="AW148" s="153"/>
      <c r="AX148" s="153"/>
      <c r="AY148" s="153"/>
      <c r="AZ148" s="153"/>
      <c r="BA148" s="161">
        <f t="shared" si="96"/>
        <v>0</v>
      </c>
      <c r="BB148" s="155"/>
      <c r="BC148" s="155"/>
      <c r="BD148" s="155"/>
      <c r="BE148" s="155"/>
      <c r="BF148" s="161">
        <f t="shared" si="105"/>
        <v>0</v>
      </c>
      <c r="BG148" s="155"/>
      <c r="BH148" s="155"/>
      <c r="BI148" s="155"/>
      <c r="BJ148" s="155"/>
      <c r="BK148" s="155"/>
      <c r="BL148" s="162">
        <f t="shared" si="85"/>
        <v>0</v>
      </c>
      <c r="BM148" s="162"/>
      <c r="BN148" s="153"/>
      <c r="BO148" s="153"/>
      <c r="BP148" s="153"/>
      <c r="BQ148" s="153"/>
      <c r="BR148" s="153"/>
      <c r="BS148" s="153"/>
      <c r="BT148" s="153"/>
      <c r="BU148" s="162"/>
      <c r="BV148" s="161">
        <f>BW148+BX148+BY148+BZ148</f>
        <v>0</v>
      </c>
      <c r="BW148" s="155"/>
      <c r="BX148" s="155"/>
      <c r="BY148" s="155"/>
      <c r="BZ148" s="155"/>
      <c r="CA148" s="162">
        <f t="shared" si="106"/>
        <v>0</v>
      </c>
      <c r="CB148" s="153"/>
      <c r="CC148" s="153"/>
      <c r="CD148" s="153"/>
      <c r="CE148" s="153"/>
      <c r="CF148" s="161">
        <f t="shared" si="107"/>
        <v>0</v>
      </c>
      <c r="CG148" s="155"/>
      <c r="CH148" s="155"/>
      <c r="CI148" s="155"/>
      <c r="CJ148" s="155"/>
      <c r="CK148" s="161">
        <f t="shared" si="108"/>
        <v>0</v>
      </c>
      <c r="CL148" s="155"/>
      <c r="CM148" s="155"/>
      <c r="CN148" s="155"/>
      <c r="CO148" s="155"/>
      <c r="CP148" s="162"/>
      <c r="CQ148" s="153"/>
      <c r="CR148" s="153"/>
      <c r="CS148" s="153"/>
      <c r="CT148" s="162"/>
      <c r="CU148" s="161">
        <f>CV148+CW148+CX148+CY148</f>
        <v>0</v>
      </c>
      <c r="CV148" s="155"/>
      <c r="CW148" s="155"/>
      <c r="CX148" s="155"/>
      <c r="CY148" s="155"/>
      <c r="CZ148" s="162">
        <f t="shared" si="109"/>
        <v>0</v>
      </c>
      <c r="DA148" s="153"/>
      <c r="DB148" s="153"/>
      <c r="DC148" s="153"/>
      <c r="DD148" s="153"/>
      <c r="DE148" s="162"/>
      <c r="DF148" s="153"/>
      <c r="DG148" s="153"/>
      <c r="DH148" s="153"/>
      <c r="DI148" s="162"/>
      <c r="DJ148" s="161">
        <f>DK148+DL148+DM148+DN148</f>
        <v>0</v>
      </c>
      <c r="DK148" s="155"/>
      <c r="DL148" s="155"/>
      <c r="DM148" s="155"/>
      <c r="DN148" s="155"/>
      <c r="DO148" s="162">
        <f t="shared" si="110"/>
        <v>0</v>
      </c>
      <c r="DP148" s="153"/>
      <c r="DQ148" s="153"/>
      <c r="DR148" s="153"/>
      <c r="DS148" s="153"/>
    </row>
    <row r="149" spans="1:123" ht="0.75" hidden="1" customHeight="1">
      <c r="A149" s="114" t="s">
        <v>92</v>
      </c>
      <c r="B149" s="15">
        <v>7901</v>
      </c>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2">
        <f t="shared" si="93"/>
        <v>0</v>
      </c>
      <c r="AH149" s="165"/>
      <c r="AI149" s="160"/>
      <c r="AJ149" s="160"/>
      <c r="AK149" s="160"/>
      <c r="AL149" s="160"/>
      <c r="AM149" s="160"/>
      <c r="AN149" s="160"/>
      <c r="AO149" s="160"/>
      <c r="AP149" s="165"/>
      <c r="AQ149" s="161">
        <f t="shared" si="94"/>
        <v>0</v>
      </c>
      <c r="AR149" s="159"/>
      <c r="AS149" s="159"/>
      <c r="AT149" s="159"/>
      <c r="AU149" s="159"/>
      <c r="AV149" s="162">
        <f t="shared" si="95"/>
        <v>0</v>
      </c>
      <c r="AW149" s="160"/>
      <c r="AX149" s="160"/>
      <c r="AY149" s="160"/>
      <c r="AZ149" s="160"/>
      <c r="BA149" s="161">
        <f t="shared" si="96"/>
        <v>0</v>
      </c>
      <c r="BB149" s="159"/>
      <c r="BC149" s="159"/>
      <c r="BD149" s="159"/>
      <c r="BE149" s="159"/>
      <c r="BF149" s="161">
        <f t="shared" si="105"/>
        <v>0</v>
      </c>
      <c r="BG149" s="159"/>
      <c r="BH149" s="159"/>
      <c r="BI149" s="159"/>
      <c r="BJ149" s="159"/>
      <c r="BK149" s="159"/>
      <c r="BL149" s="162">
        <f t="shared" si="85"/>
        <v>0</v>
      </c>
      <c r="BM149" s="165"/>
      <c r="BN149" s="160"/>
      <c r="BO149" s="160"/>
      <c r="BP149" s="160"/>
      <c r="BQ149" s="160"/>
      <c r="BR149" s="160"/>
      <c r="BS149" s="160"/>
      <c r="BT149" s="160"/>
      <c r="BU149" s="165"/>
      <c r="BV149" s="161">
        <f>BW149+BX149+BY149+BZ149</f>
        <v>0</v>
      </c>
      <c r="BW149" s="159"/>
      <c r="BX149" s="159"/>
      <c r="BY149" s="159"/>
      <c r="BZ149" s="159"/>
      <c r="CA149" s="162">
        <f t="shared" si="106"/>
        <v>0</v>
      </c>
      <c r="CB149" s="160"/>
      <c r="CC149" s="160"/>
      <c r="CD149" s="160"/>
      <c r="CE149" s="160"/>
      <c r="CF149" s="161">
        <f t="shared" si="107"/>
        <v>0</v>
      </c>
      <c r="CG149" s="159"/>
      <c r="CH149" s="159"/>
      <c r="CI149" s="159"/>
      <c r="CJ149" s="159"/>
      <c r="CK149" s="161">
        <f t="shared" si="108"/>
        <v>0</v>
      </c>
      <c r="CL149" s="159"/>
      <c r="CM149" s="159"/>
      <c r="CN149" s="159"/>
      <c r="CO149" s="159"/>
      <c r="CP149" s="165"/>
      <c r="CQ149" s="160"/>
      <c r="CR149" s="160"/>
      <c r="CS149" s="160"/>
      <c r="CT149" s="165"/>
      <c r="CU149" s="161">
        <f>CV149+CW149+CX149+CY149</f>
        <v>0</v>
      </c>
      <c r="CV149" s="159"/>
      <c r="CW149" s="159"/>
      <c r="CX149" s="159"/>
      <c r="CY149" s="159"/>
      <c r="CZ149" s="162">
        <f t="shared" si="109"/>
        <v>0</v>
      </c>
      <c r="DA149" s="160"/>
      <c r="DB149" s="160"/>
      <c r="DC149" s="160"/>
      <c r="DD149" s="160"/>
      <c r="DE149" s="165"/>
      <c r="DF149" s="160"/>
      <c r="DG149" s="160"/>
      <c r="DH149" s="160"/>
      <c r="DI149" s="165"/>
      <c r="DJ149" s="161">
        <f>DK149+DL149+DM149+DN149</f>
        <v>0</v>
      </c>
      <c r="DK149" s="159"/>
      <c r="DL149" s="159"/>
      <c r="DM149" s="159"/>
      <c r="DN149" s="159"/>
      <c r="DO149" s="162">
        <f t="shared" si="110"/>
        <v>0</v>
      </c>
      <c r="DP149" s="160"/>
      <c r="DQ149" s="160"/>
      <c r="DR149" s="160"/>
      <c r="DS149" s="160"/>
    </row>
    <row r="150" spans="1:123" hidden="1">
      <c r="A150" s="115" t="s">
        <v>93</v>
      </c>
      <c r="B150" s="17"/>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62">
        <f t="shared" si="93"/>
        <v>0</v>
      </c>
      <c r="AH150" s="162"/>
      <c r="AI150" s="162"/>
      <c r="AJ150" s="162"/>
      <c r="AK150" s="162"/>
      <c r="AL150" s="162"/>
      <c r="AM150" s="162"/>
      <c r="AN150" s="162"/>
      <c r="AO150" s="162"/>
      <c r="AP150" s="162"/>
      <c r="AQ150" s="161">
        <f t="shared" si="94"/>
        <v>0</v>
      </c>
      <c r="AR150" s="161"/>
      <c r="AS150" s="161"/>
      <c r="AT150" s="161"/>
      <c r="AU150" s="161"/>
      <c r="AV150" s="162">
        <f t="shared" si="95"/>
        <v>0</v>
      </c>
      <c r="AW150" s="162"/>
      <c r="AX150" s="162"/>
      <c r="AY150" s="162"/>
      <c r="AZ150" s="162"/>
      <c r="BA150" s="161">
        <f t="shared" si="96"/>
        <v>0</v>
      </c>
      <c r="BB150" s="161"/>
      <c r="BC150" s="161"/>
      <c r="BD150" s="161"/>
      <c r="BE150" s="161"/>
      <c r="BF150" s="161">
        <f t="shared" si="105"/>
        <v>0</v>
      </c>
      <c r="BG150" s="161"/>
      <c r="BH150" s="161"/>
      <c r="BI150" s="161"/>
      <c r="BJ150" s="161"/>
      <c r="BK150" s="161"/>
      <c r="BL150" s="162">
        <f t="shared" si="85"/>
        <v>0</v>
      </c>
      <c r="BM150" s="162"/>
      <c r="BN150" s="162"/>
      <c r="BO150" s="162"/>
      <c r="BP150" s="162"/>
      <c r="BQ150" s="162"/>
      <c r="BR150" s="162"/>
      <c r="BS150" s="162"/>
      <c r="BT150" s="162"/>
      <c r="BU150" s="162"/>
      <c r="BV150" s="161">
        <f>BW150+BX150+BY150+BZ150</f>
        <v>0</v>
      </c>
      <c r="BW150" s="161"/>
      <c r="BX150" s="161"/>
      <c r="BY150" s="161"/>
      <c r="BZ150" s="161"/>
      <c r="CA150" s="162">
        <f t="shared" si="106"/>
        <v>0</v>
      </c>
      <c r="CB150" s="162"/>
      <c r="CC150" s="162"/>
      <c r="CD150" s="162"/>
      <c r="CE150" s="162"/>
      <c r="CF150" s="161">
        <f t="shared" si="107"/>
        <v>0</v>
      </c>
      <c r="CG150" s="161"/>
      <c r="CH150" s="161"/>
      <c r="CI150" s="161"/>
      <c r="CJ150" s="161"/>
      <c r="CK150" s="161">
        <f t="shared" si="108"/>
        <v>0</v>
      </c>
      <c r="CL150" s="161"/>
      <c r="CM150" s="161"/>
      <c r="CN150" s="161"/>
      <c r="CO150" s="161"/>
      <c r="CP150" s="162"/>
      <c r="CQ150" s="162"/>
      <c r="CR150" s="162"/>
      <c r="CS150" s="162"/>
      <c r="CT150" s="162"/>
      <c r="CU150" s="161">
        <f>CV150+CW150+CX150+CY150</f>
        <v>0</v>
      </c>
      <c r="CV150" s="161"/>
      <c r="CW150" s="161"/>
      <c r="CX150" s="161"/>
      <c r="CY150" s="161"/>
      <c r="CZ150" s="162">
        <f t="shared" si="109"/>
        <v>0</v>
      </c>
      <c r="DA150" s="162"/>
      <c r="DB150" s="162"/>
      <c r="DC150" s="162"/>
      <c r="DD150" s="162"/>
      <c r="DE150" s="162"/>
      <c r="DF150" s="162"/>
      <c r="DG150" s="162"/>
      <c r="DH150" s="162"/>
      <c r="DI150" s="162"/>
      <c r="DJ150" s="161">
        <f>DK150+DL150+DM150+DN150</f>
        <v>0</v>
      </c>
      <c r="DK150" s="161"/>
      <c r="DL150" s="161"/>
      <c r="DM150" s="161"/>
      <c r="DN150" s="161"/>
      <c r="DO150" s="162">
        <f t="shared" si="110"/>
        <v>0</v>
      </c>
      <c r="DP150" s="162"/>
      <c r="DQ150" s="162"/>
      <c r="DR150" s="162"/>
      <c r="DS150" s="162"/>
    </row>
    <row r="151" spans="1:123" ht="37.5" customHeight="1">
      <c r="A151" s="113" t="s">
        <v>465</v>
      </c>
      <c r="B151" s="29">
        <v>8000</v>
      </c>
      <c r="C151" s="16"/>
      <c r="D151" s="16"/>
      <c r="E151" s="16"/>
      <c r="F151" s="16"/>
      <c r="G151" s="16"/>
      <c r="H151" s="16"/>
      <c r="I151" s="16"/>
      <c r="J151" s="16"/>
      <c r="K151" s="16"/>
      <c r="L151" s="16"/>
      <c r="M151" s="16"/>
      <c r="N151" s="16"/>
      <c r="O151" s="16"/>
      <c r="P151" s="16"/>
      <c r="Q151" s="21"/>
      <c r="R151" s="21"/>
      <c r="S151" s="21"/>
      <c r="T151" s="21"/>
      <c r="U151" s="21"/>
      <c r="V151" s="21"/>
      <c r="W151" s="21"/>
      <c r="X151" s="16"/>
      <c r="Y151" s="16"/>
      <c r="Z151" s="16"/>
      <c r="AA151" s="16"/>
      <c r="AB151" s="16"/>
      <c r="AC151" s="16"/>
      <c r="AD151" s="548" t="s">
        <v>338</v>
      </c>
      <c r="AE151" s="548" t="s">
        <v>364</v>
      </c>
      <c r="AF151" s="548" t="s">
        <v>422</v>
      </c>
      <c r="AG151" s="162">
        <f t="shared" si="93"/>
        <v>0</v>
      </c>
      <c r="AH151" s="165"/>
      <c r="AI151" s="160"/>
      <c r="AJ151" s="160"/>
      <c r="AK151" s="160"/>
      <c r="AL151" s="160"/>
      <c r="AM151" s="160"/>
      <c r="AN151" s="160"/>
      <c r="AO151" s="160"/>
      <c r="AP151" s="165"/>
      <c r="AQ151" s="161">
        <f t="shared" si="94"/>
        <v>0</v>
      </c>
      <c r="AR151" s="159"/>
      <c r="AS151" s="159"/>
      <c r="AT151" s="159"/>
      <c r="AU151" s="159">
        <v>0</v>
      </c>
      <c r="AV151" s="162">
        <f t="shared" si="95"/>
        <v>55.8</v>
      </c>
      <c r="AW151" s="160"/>
      <c r="AX151" s="160"/>
      <c r="AY151" s="160"/>
      <c r="AZ151" s="160">
        <v>55.8</v>
      </c>
      <c r="BA151" s="161">
        <f t="shared" si="96"/>
        <v>112.2</v>
      </c>
      <c r="BB151" s="159"/>
      <c r="BC151" s="159"/>
      <c r="BD151" s="159"/>
      <c r="BE151" s="159">
        <v>112.2</v>
      </c>
      <c r="BF151" s="161">
        <f t="shared" si="105"/>
        <v>112.2</v>
      </c>
      <c r="BG151" s="159"/>
      <c r="BH151" s="159"/>
      <c r="BI151" s="159"/>
      <c r="BJ151" s="159">
        <v>112.2</v>
      </c>
      <c r="BK151" s="159"/>
      <c r="BL151" s="162">
        <f t="shared" si="85"/>
        <v>0</v>
      </c>
      <c r="BM151" s="165"/>
      <c r="BN151" s="160"/>
      <c r="BO151" s="160"/>
      <c r="BP151" s="160"/>
      <c r="BQ151" s="160"/>
      <c r="BR151" s="160"/>
      <c r="BS151" s="160"/>
      <c r="BT151" s="160"/>
      <c r="BU151" s="165"/>
      <c r="BV151" s="161">
        <f>BW151+BX151+BY151+BZ151</f>
        <v>0</v>
      </c>
      <c r="BW151" s="159"/>
      <c r="BX151" s="159"/>
      <c r="BY151" s="159"/>
      <c r="BZ151" s="159">
        <v>0</v>
      </c>
      <c r="CA151" s="162">
        <f t="shared" si="106"/>
        <v>55.8</v>
      </c>
      <c r="CB151" s="160"/>
      <c r="CC151" s="160"/>
      <c r="CD151" s="160"/>
      <c r="CE151" s="160">
        <v>55.8</v>
      </c>
      <c r="CF151" s="161">
        <f t="shared" si="107"/>
        <v>112.2</v>
      </c>
      <c r="CG151" s="159"/>
      <c r="CH151" s="159"/>
      <c r="CI151" s="159"/>
      <c r="CJ151" s="159">
        <v>112.2</v>
      </c>
      <c r="CK151" s="161">
        <f t="shared" si="108"/>
        <v>112.2</v>
      </c>
      <c r="CL151" s="159"/>
      <c r="CM151" s="159"/>
      <c r="CN151" s="159"/>
      <c r="CO151" s="159">
        <v>112.2</v>
      </c>
      <c r="CP151" s="165"/>
      <c r="CQ151" s="160"/>
      <c r="CR151" s="160"/>
      <c r="CS151" s="160"/>
      <c r="CT151" s="165"/>
      <c r="CU151" s="161">
        <f>CV151+CW151+CX151+CY151</f>
        <v>0</v>
      </c>
      <c r="CV151" s="159"/>
      <c r="CW151" s="159"/>
      <c r="CX151" s="159"/>
      <c r="CY151" s="159">
        <v>0</v>
      </c>
      <c r="CZ151" s="162">
        <f t="shared" si="109"/>
        <v>55.8</v>
      </c>
      <c r="DA151" s="160"/>
      <c r="DB151" s="160"/>
      <c r="DC151" s="160"/>
      <c r="DD151" s="160">
        <v>55.8</v>
      </c>
      <c r="DE151" s="165"/>
      <c r="DF151" s="160"/>
      <c r="DG151" s="160"/>
      <c r="DH151" s="160"/>
      <c r="DI151" s="165"/>
      <c r="DJ151" s="161">
        <f>DK151+DL151+DM151+DN151</f>
        <v>0</v>
      </c>
      <c r="DK151" s="159"/>
      <c r="DL151" s="159"/>
      <c r="DM151" s="159"/>
      <c r="DN151" s="159">
        <v>0</v>
      </c>
      <c r="DO151" s="162">
        <f t="shared" si="110"/>
        <v>55.8</v>
      </c>
      <c r="DP151" s="160"/>
      <c r="DQ151" s="160"/>
      <c r="DR151" s="160"/>
      <c r="DS151" s="160">
        <v>55.8</v>
      </c>
    </row>
    <row r="152" spans="1:123" ht="24.75" thickBot="1">
      <c r="A152" s="113" t="s">
        <v>374</v>
      </c>
      <c r="B152" s="193">
        <v>10700</v>
      </c>
      <c r="C152" s="27" t="s">
        <v>387</v>
      </c>
      <c r="D152" s="27" t="s">
        <v>387</v>
      </c>
      <c r="E152" s="27" t="s">
        <v>387</v>
      </c>
      <c r="F152" s="27" t="s">
        <v>387</v>
      </c>
      <c r="G152" s="27" t="s">
        <v>387</v>
      </c>
      <c r="H152" s="27" t="s">
        <v>387</v>
      </c>
      <c r="I152" s="27" t="s">
        <v>387</v>
      </c>
      <c r="J152" s="27" t="s">
        <v>387</v>
      </c>
      <c r="K152" s="27" t="s">
        <v>387</v>
      </c>
      <c r="L152" s="27" t="s">
        <v>387</v>
      </c>
      <c r="M152" s="27" t="s">
        <v>387</v>
      </c>
      <c r="N152" s="27" t="s">
        <v>387</v>
      </c>
      <c r="O152" s="27" t="s">
        <v>387</v>
      </c>
      <c r="P152" s="27" t="s">
        <v>387</v>
      </c>
      <c r="Q152" s="28" t="s">
        <v>387</v>
      </c>
      <c r="R152" s="28" t="s">
        <v>387</v>
      </c>
      <c r="S152" s="28" t="s">
        <v>387</v>
      </c>
      <c r="T152" s="28" t="s">
        <v>387</v>
      </c>
      <c r="U152" s="28" t="s">
        <v>387</v>
      </c>
      <c r="V152" s="28" t="s">
        <v>387</v>
      </c>
      <c r="W152" s="28" t="s">
        <v>387</v>
      </c>
      <c r="X152" s="27" t="s">
        <v>387</v>
      </c>
      <c r="Y152" s="27" t="s">
        <v>387</v>
      </c>
      <c r="Z152" s="27" t="s">
        <v>387</v>
      </c>
      <c r="AA152" s="27" t="s">
        <v>387</v>
      </c>
      <c r="AB152" s="27" t="s">
        <v>387</v>
      </c>
      <c r="AC152" s="27" t="s">
        <v>387</v>
      </c>
      <c r="AD152" s="27" t="s">
        <v>387</v>
      </c>
      <c r="AE152" s="27"/>
      <c r="AF152" s="27"/>
      <c r="AG152" s="169">
        <f t="shared" ref="AG152:AQ152" si="112">AG20</f>
        <v>12128.9</v>
      </c>
      <c r="AH152" s="169">
        <f t="shared" si="112"/>
        <v>11850.699999999997</v>
      </c>
      <c r="AI152" s="169">
        <f t="shared" si="112"/>
        <v>7815.8</v>
      </c>
      <c r="AJ152" s="169">
        <f t="shared" si="112"/>
        <v>7815.8</v>
      </c>
      <c r="AK152" s="169">
        <f t="shared" si="112"/>
        <v>790.1</v>
      </c>
      <c r="AL152" s="169">
        <f t="shared" si="112"/>
        <v>785.5</v>
      </c>
      <c r="AM152" s="169">
        <f t="shared" si="112"/>
        <v>0</v>
      </c>
      <c r="AN152" s="169"/>
      <c r="AO152" s="630">
        <f t="shared" si="112"/>
        <v>3523</v>
      </c>
      <c r="AP152" s="169">
        <f t="shared" si="112"/>
        <v>3249.3999999999996</v>
      </c>
      <c r="AQ152" s="170">
        <f t="shared" si="112"/>
        <v>5038.6000000000004</v>
      </c>
      <c r="AR152" s="170">
        <f t="shared" ref="AR152:BE152" si="113">AR20</f>
        <v>412.29999999999995</v>
      </c>
      <c r="AS152" s="170">
        <f t="shared" si="113"/>
        <v>1312.7000000000003</v>
      </c>
      <c r="AT152" s="170">
        <f t="shared" si="113"/>
        <v>0</v>
      </c>
      <c r="AU152" s="170">
        <f t="shared" si="113"/>
        <v>3313.6</v>
      </c>
      <c r="AV152" s="170">
        <f t="shared" si="113"/>
        <v>2870.5</v>
      </c>
      <c r="AW152" s="170">
        <f t="shared" si="113"/>
        <v>89</v>
      </c>
      <c r="AX152" s="170">
        <f t="shared" si="113"/>
        <v>548.1</v>
      </c>
      <c r="AY152" s="170">
        <f t="shared" si="113"/>
        <v>0</v>
      </c>
      <c r="AZ152" s="170">
        <f t="shared" si="113"/>
        <v>2233.4</v>
      </c>
      <c r="BA152" s="170">
        <f t="shared" si="113"/>
        <v>2880.2</v>
      </c>
      <c r="BB152" s="170">
        <f t="shared" si="113"/>
        <v>89</v>
      </c>
      <c r="BC152" s="170">
        <f t="shared" si="113"/>
        <v>546.79999999999995</v>
      </c>
      <c r="BD152" s="170">
        <f t="shared" si="113"/>
        <v>0</v>
      </c>
      <c r="BE152" s="170">
        <f t="shared" si="113"/>
        <v>2244.3999999999996</v>
      </c>
      <c r="BF152" s="170">
        <f>BF20</f>
        <v>2880.2</v>
      </c>
      <c r="BG152" s="170">
        <f>BG20</f>
        <v>89</v>
      </c>
      <c r="BH152" s="170">
        <f>BH20</f>
        <v>546.79999999999995</v>
      </c>
      <c r="BI152" s="170">
        <f>BI20</f>
        <v>0</v>
      </c>
      <c r="BJ152" s="170">
        <f>BJ20</f>
        <v>2244.3999999999996</v>
      </c>
      <c r="BK152" s="171"/>
      <c r="BL152" s="169">
        <f t="shared" ref="BL152:BR152" si="114">BL20</f>
        <v>4059.3</v>
      </c>
      <c r="BM152" s="169">
        <f t="shared" si="114"/>
        <v>3804.3</v>
      </c>
      <c r="BN152" s="169">
        <f t="shared" si="114"/>
        <v>428.1</v>
      </c>
      <c r="BO152" s="169">
        <f t="shared" si="114"/>
        <v>428.1</v>
      </c>
      <c r="BP152" s="169">
        <f t="shared" si="114"/>
        <v>318.5</v>
      </c>
      <c r="BQ152" s="169">
        <f t="shared" si="114"/>
        <v>313.89999999999998</v>
      </c>
      <c r="BR152" s="169">
        <f t="shared" si="114"/>
        <v>0</v>
      </c>
      <c r="BS152" s="169"/>
      <c r="BT152" s="630">
        <f t="shared" ref="BT152:CJ152" si="115">BT20</f>
        <v>3312.7</v>
      </c>
      <c r="BU152" s="169">
        <f t="shared" si="115"/>
        <v>3062.2999999999997</v>
      </c>
      <c r="BV152" s="170">
        <f t="shared" si="115"/>
        <v>4750.7</v>
      </c>
      <c r="BW152" s="170">
        <f t="shared" si="115"/>
        <v>412.29999999999995</v>
      </c>
      <c r="BX152" s="170">
        <f t="shared" si="115"/>
        <v>1312.7000000000003</v>
      </c>
      <c r="BY152" s="170">
        <f t="shared" si="115"/>
        <v>0</v>
      </c>
      <c r="BZ152" s="170">
        <f t="shared" si="115"/>
        <v>3025.7</v>
      </c>
      <c r="CA152" s="170">
        <f t="shared" si="115"/>
        <v>2870.5</v>
      </c>
      <c r="CB152" s="170">
        <f t="shared" si="115"/>
        <v>89</v>
      </c>
      <c r="CC152" s="170">
        <f t="shared" si="115"/>
        <v>548.1</v>
      </c>
      <c r="CD152" s="170">
        <f t="shared" si="115"/>
        <v>0</v>
      </c>
      <c r="CE152" s="170">
        <f t="shared" si="115"/>
        <v>2233.4</v>
      </c>
      <c r="CF152" s="170">
        <f t="shared" si="115"/>
        <v>2880.2</v>
      </c>
      <c r="CG152" s="170">
        <f t="shared" si="115"/>
        <v>89</v>
      </c>
      <c r="CH152" s="170">
        <f t="shared" si="115"/>
        <v>546.79999999999995</v>
      </c>
      <c r="CI152" s="170">
        <f t="shared" si="115"/>
        <v>0</v>
      </c>
      <c r="CJ152" s="170">
        <f t="shared" si="115"/>
        <v>2244.3999999999996</v>
      </c>
      <c r="CK152" s="170">
        <f t="shared" ref="CK152:CR152" si="116">CK20</f>
        <v>2880.2</v>
      </c>
      <c r="CL152" s="170">
        <f t="shared" si="116"/>
        <v>89</v>
      </c>
      <c r="CM152" s="170">
        <f t="shared" si="116"/>
        <v>546.79999999999995</v>
      </c>
      <c r="CN152" s="170">
        <f t="shared" si="116"/>
        <v>0</v>
      </c>
      <c r="CO152" s="170">
        <f t="shared" si="116"/>
        <v>2244.3999999999996</v>
      </c>
      <c r="CP152" s="169">
        <f t="shared" si="116"/>
        <v>11850.699999999997</v>
      </c>
      <c r="CQ152" s="169">
        <f t="shared" si="116"/>
        <v>7815.8</v>
      </c>
      <c r="CR152" s="169">
        <f t="shared" si="116"/>
        <v>785.5</v>
      </c>
      <c r="CS152" s="169"/>
      <c r="CT152" s="169">
        <f t="shared" ref="CT152:DG152" si="117">CT20</f>
        <v>3249.3999999999996</v>
      </c>
      <c r="CU152" s="170">
        <f t="shared" si="117"/>
        <v>5038.6000000000004</v>
      </c>
      <c r="CV152" s="170">
        <f t="shared" si="117"/>
        <v>412.29999999999995</v>
      </c>
      <c r="CW152" s="170">
        <f t="shared" si="117"/>
        <v>1312.7000000000003</v>
      </c>
      <c r="CX152" s="170">
        <f t="shared" si="117"/>
        <v>0</v>
      </c>
      <c r="CY152" s="170">
        <f t="shared" si="117"/>
        <v>3313.6</v>
      </c>
      <c r="CZ152" s="170">
        <f t="shared" si="117"/>
        <v>2870.5</v>
      </c>
      <c r="DA152" s="170">
        <f t="shared" si="117"/>
        <v>89</v>
      </c>
      <c r="DB152" s="170">
        <f t="shared" si="117"/>
        <v>548.1</v>
      </c>
      <c r="DC152" s="170">
        <f t="shared" si="117"/>
        <v>0</v>
      </c>
      <c r="DD152" s="170">
        <f t="shared" si="117"/>
        <v>2233.4</v>
      </c>
      <c r="DE152" s="169">
        <f t="shared" si="117"/>
        <v>3804.3</v>
      </c>
      <c r="DF152" s="169">
        <f t="shared" si="117"/>
        <v>428.1</v>
      </c>
      <c r="DG152" s="169">
        <f t="shared" si="117"/>
        <v>313.89999999999998</v>
      </c>
      <c r="DH152" s="169"/>
      <c r="DI152" s="169">
        <f t="shared" ref="DI152:DS152" si="118">DI20</f>
        <v>3062.2999999999997</v>
      </c>
      <c r="DJ152" s="170">
        <f t="shared" si="118"/>
        <v>4750.7</v>
      </c>
      <c r="DK152" s="170">
        <f t="shared" si="118"/>
        <v>412.29999999999995</v>
      </c>
      <c r="DL152" s="170">
        <f t="shared" si="118"/>
        <v>1312.7000000000003</v>
      </c>
      <c r="DM152" s="170">
        <f t="shared" si="118"/>
        <v>0</v>
      </c>
      <c r="DN152" s="170">
        <f t="shared" si="118"/>
        <v>3025.7</v>
      </c>
      <c r="DO152" s="170">
        <f t="shared" si="118"/>
        <v>2870.5</v>
      </c>
      <c r="DP152" s="170">
        <f t="shared" si="118"/>
        <v>89</v>
      </c>
      <c r="DQ152" s="170">
        <f t="shared" si="118"/>
        <v>548.1</v>
      </c>
      <c r="DR152" s="170">
        <f t="shared" si="118"/>
        <v>0</v>
      </c>
      <c r="DS152" s="170">
        <f t="shared" si="118"/>
        <v>2233.4</v>
      </c>
    </row>
    <row r="154" spans="1:123" s="46" customFormat="1" ht="17.25" customHeight="1">
      <c r="A154" s="52" t="s">
        <v>172</v>
      </c>
      <c r="B154" s="42"/>
      <c r="C154" s="43" t="s">
        <v>185</v>
      </c>
      <c r="D154" s="43"/>
      <c r="E154" s="43"/>
      <c r="F154" s="43"/>
      <c r="G154" s="44"/>
      <c r="H154" s="43"/>
      <c r="I154" s="43"/>
      <c r="J154" s="43"/>
      <c r="K154" s="44"/>
      <c r="L154" s="44"/>
      <c r="M154" s="43"/>
      <c r="N154" s="43"/>
      <c r="O154" s="43"/>
      <c r="P154" s="43"/>
      <c r="Q154" s="44"/>
      <c r="R154" s="44"/>
      <c r="S154" s="44"/>
      <c r="T154" s="44"/>
      <c r="U154" s="44"/>
      <c r="V154" s="44"/>
      <c r="W154" s="44"/>
      <c r="X154" s="44"/>
      <c r="Y154" s="44"/>
      <c r="Z154" s="44"/>
      <c r="AA154" s="44"/>
      <c r="AB154" s="44"/>
      <c r="AC154" s="44"/>
      <c r="AD154" s="45"/>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CK154" s="46">
        <f>CL152+CM152+CO152</f>
        <v>2880.2</v>
      </c>
    </row>
    <row r="155" spans="1:123" s="46" customFormat="1" ht="5.25" customHeight="1">
      <c r="A155" s="53"/>
      <c r="B155" s="47"/>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5"/>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row>
    <row r="156" spans="1:123" s="46" customFormat="1" ht="15.75" customHeight="1">
      <c r="A156" s="54" t="s">
        <v>173</v>
      </c>
      <c r="B156" s="49"/>
      <c r="C156" s="135" t="s">
        <v>186</v>
      </c>
      <c r="D156" s="49"/>
      <c r="E156" s="49"/>
      <c r="F156" s="48"/>
      <c r="G156" s="48"/>
      <c r="H156" s="43"/>
      <c r="I156" s="43"/>
      <c r="J156" s="43"/>
      <c r="K156" s="48"/>
      <c r="L156" s="48"/>
      <c r="M156" s="43"/>
      <c r="N156" s="43"/>
      <c r="O156" s="43"/>
      <c r="P156" s="43"/>
      <c r="Q156" s="48"/>
      <c r="R156" s="48"/>
      <c r="S156" s="48"/>
      <c r="T156" s="48"/>
      <c r="U156" s="48"/>
      <c r="V156" s="48"/>
      <c r="W156" s="50"/>
      <c r="X156" s="44"/>
      <c r="Y156" s="44"/>
      <c r="Z156" s="48"/>
      <c r="AA156" s="48"/>
      <c r="AB156" s="48"/>
      <c r="AC156" s="48"/>
      <c r="AD156" s="51"/>
      <c r="AE156" s="194"/>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row>
    <row r="157" spans="1:123" s="46" customFormat="1" ht="4.5" customHeight="1">
      <c r="A157" s="44"/>
      <c r="B157" s="47"/>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5"/>
      <c r="AE157" s="2"/>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row>
    <row r="158" spans="1:123" s="35" customFormat="1">
      <c r="AG158" s="35">
        <v>12128.9</v>
      </c>
      <c r="AH158" s="35">
        <v>11850.7</v>
      </c>
      <c r="AI158" s="35">
        <v>7815.8</v>
      </c>
      <c r="AK158" s="35">
        <v>790.1</v>
      </c>
      <c r="AO158" s="35">
        <v>3016</v>
      </c>
      <c r="AQ158" s="35">
        <v>5038.6000000000004</v>
      </c>
      <c r="AR158" s="35">
        <v>412.3</v>
      </c>
      <c r="AS158" s="35">
        <v>1312.7</v>
      </c>
      <c r="AV158" s="35">
        <v>2870.5</v>
      </c>
      <c r="AW158" s="35">
        <v>89.05</v>
      </c>
      <c r="AX158" s="35">
        <v>548.1</v>
      </c>
      <c r="BA158" s="35">
        <v>2880.2</v>
      </c>
      <c r="BB158" s="35">
        <v>89.05</v>
      </c>
      <c r="BC158" s="35">
        <v>546.79999999999995</v>
      </c>
      <c r="BF158" s="35">
        <v>2880.2</v>
      </c>
      <c r="BL158" s="35">
        <v>4059.3</v>
      </c>
      <c r="BM158" s="35">
        <v>3804.3</v>
      </c>
      <c r="BV158" s="35">
        <v>4750.75</v>
      </c>
    </row>
    <row r="160" spans="1:123" s="34" customFormat="1">
      <c r="AG160" s="34">
        <f>AG152-AG158</f>
        <v>0</v>
      </c>
      <c r="AH160" s="34">
        <f>AH152-AH158</f>
        <v>0</v>
      </c>
      <c r="AI160" s="34">
        <f>AI152-AI158</f>
        <v>0</v>
      </c>
      <c r="AK160" s="34">
        <f>AK152-AK158</f>
        <v>0</v>
      </c>
      <c r="AM160" s="34">
        <f>AM152-AM158</f>
        <v>0</v>
      </c>
    </row>
    <row r="162" spans="43:56">
      <c r="AQ162" s="2">
        <f>AQ158-AQ152</f>
        <v>0</v>
      </c>
      <c r="AR162" s="2">
        <f t="shared" ref="AR162:BD162" si="119">AR158-AR152</f>
        <v>0</v>
      </c>
      <c r="AS162" s="2">
        <f t="shared" si="119"/>
        <v>0</v>
      </c>
      <c r="AT162" s="2">
        <f t="shared" si="119"/>
        <v>0</v>
      </c>
      <c r="AU162" s="2">
        <f t="shared" si="119"/>
        <v>-3313.6</v>
      </c>
      <c r="AV162" s="2">
        <f t="shared" si="119"/>
        <v>0</v>
      </c>
      <c r="AW162" s="2">
        <f t="shared" si="119"/>
        <v>4.9999999999997158E-2</v>
      </c>
      <c r="AX162" s="2">
        <f t="shared" si="119"/>
        <v>0</v>
      </c>
      <c r="AY162" s="2">
        <f t="shared" si="119"/>
        <v>0</v>
      </c>
      <c r="AZ162" s="2">
        <f t="shared" si="119"/>
        <v>-2233.4</v>
      </c>
      <c r="BA162" s="2">
        <f t="shared" si="119"/>
        <v>0</v>
      </c>
      <c r="BB162" s="2">
        <f t="shared" si="119"/>
        <v>4.9999999999997158E-2</v>
      </c>
      <c r="BC162" s="2">
        <f t="shared" si="119"/>
        <v>0</v>
      </c>
      <c r="BD162" s="2">
        <f t="shared" si="119"/>
        <v>0</v>
      </c>
    </row>
  </sheetData>
  <mergeCells count="259">
    <mergeCell ref="M12:P12"/>
    <mergeCell ref="A82:A84"/>
    <mergeCell ref="A89:A90"/>
    <mergeCell ref="A101:A104"/>
    <mergeCell ref="X130:X132"/>
    <mergeCell ref="X99:X101"/>
    <mergeCell ref="B101:B104"/>
    <mergeCell ref="A105:A109"/>
    <mergeCell ref="W99:W109"/>
    <mergeCell ref="C130:C132"/>
    <mergeCell ref="AB130:AB132"/>
    <mergeCell ref="B105:B109"/>
    <mergeCell ref="B130:B132"/>
    <mergeCell ref="C9:AB10"/>
    <mergeCell ref="Z12:AB12"/>
    <mergeCell ref="S13:S18"/>
    <mergeCell ref="C13:C18"/>
    <mergeCell ref="H13:H18"/>
    <mergeCell ref="F12:I12"/>
    <mergeCell ref="J12:L12"/>
    <mergeCell ref="AB99:AB103"/>
    <mergeCell ref="AA99:AA103"/>
    <mergeCell ref="W48:W59"/>
    <mergeCell ref="AB48:AB56"/>
    <mergeCell ref="Y130:Y132"/>
    <mergeCell ref="W130:W132"/>
    <mergeCell ref="Z82:Z84"/>
    <mergeCell ref="Y48:Y56"/>
    <mergeCell ref="X48:X56"/>
    <mergeCell ref="W63:W65"/>
    <mergeCell ref="C99:C109"/>
    <mergeCell ref="C71:C81"/>
    <mergeCell ref="D71:D81"/>
    <mergeCell ref="C48:C59"/>
    <mergeCell ref="AA130:AA132"/>
    <mergeCell ref="Z130:Z132"/>
    <mergeCell ref="Z99:Z109"/>
    <mergeCell ref="Z48:Z56"/>
    <mergeCell ref="E101:E104"/>
    <mergeCell ref="W12:Y12"/>
    <mergeCell ref="B9:B18"/>
    <mergeCell ref="C11:V11"/>
    <mergeCell ref="N13:N18"/>
    <mergeCell ref="O13:O18"/>
    <mergeCell ref="D13:D18"/>
    <mergeCell ref="P13:P18"/>
    <mergeCell ref="T13:T18"/>
    <mergeCell ref="G13:G18"/>
    <mergeCell ref="R13:R18"/>
    <mergeCell ref="Y99:Y100"/>
    <mergeCell ref="A71:A81"/>
    <mergeCell ref="F93:F94"/>
    <mergeCell ref="A48:A59"/>
    <mergeCell ref="B49:B59"/>
    <mergeCell ref="E99:E100"/>
    <mergeCell ref="M48:M56"/>
    <mergeCell ref="M75:M81"/>
    <mergeCell ref="M67:M70"/>
    <mergeCell ref="D99:D100"/>
    <mergeCell ref="C146:C147"/>
    <mergeCell ref="D130:D132"/>
    <mergeCell ref="E130:E132"/>
    <mergeCell ref="A146:A147"/>
    <mergeCell ref="B146:B147"/>
    <mergeCell ref="A130:A132"/>
    <mergeCell ref="E71:E81"/>
    <mergeCell ref="A33:A46"/>
    <mergeCell ref="E33:E45"/>
    <mergeCell ref="D33:D45"/>
    <mergeCell ref="B71:B81"/>
    <mergeCell ref="B63:B66"/>
    <mergeCell ref="C33:C46"/>
    <mergeCell ref="Y25:Y29"/>
    <mergeCell ref="V13:V18"/>
    <mergeCell ref="X13:X18"/>
    <mergeCell ref="A30:A32"/>
    <mergeCell ref="B33:B46"/>
    <mergeCell ref="B30:B32"/>
    <mergeCell ref="E25:E29"/>
    <mergeCell ref="B25:B29"/>
    <mergeCell ref="C25:C29"/>
    <mergeCell ref="A25:A29"/>
    <mergeCell ref="A63:A70"/>
    <mergeCell ref="K13:K18"/>
    <mergeCell ref="E48:E56"/>
    <mergeCell ref="C63:C65"/>
    <mergeCell ref="D48:D56"/>
    <mergeCell ref="D25:D29"/>
    <mergeCell ref="E30:E32"/>
    <mergeCell ref="F13:F18"/>
    <mergeCell ref="E13:E18"/>
    <mergeCell ref="Y13:Y18"/>
    <mergeCell ref="M130:M132"/>
    <mergeCell ref="M99:M109"/>
    <mergeCell ref="M25:M29"/>
    <mergeCell ref="M33:M46"/>
    <mergeCell ref="M82:M84"/>
    <mergeCell ref="U13:U18"/>
    <mergeCell ref="Y30:Y32"/>
    <mergeCell ref="W30:W32"/>
    <mergeCell ref="X25:X29"/>
    <mergeCell ref="AD13:AD18"/>
    <mergeCell ref="AA33:AA45"/>
    <mergeCell ref="Z33:Z46"/>
    <mergeCell ref="AB33:AB45"/>
    <mergeCell ref="AB25:AB29"/>
    <mergeCell ref="AA13:AA18"/>
    <mergeCell ref="Z25:Z29"/>
    <mergeCell ref="Z13:Z18"/>
    <mergeCell ref="AA25:AA29"/>
    <mergeCell ref="AA48:AA56"/>
    <mergeCell ref="W33:W45"/>
    <mergeCell ref="X33:X45"/>
    <mergeCell ref="Y33:Y45"/>
    <mergeCell ref="W11:AB11"/>
    <mergeCell ref="Z71:Z81"/>
    <mergeCell ref="AB71:AB81"/>
    <mergeCell ref="AA71:AA81"/>
    <mergeCell ref="W25:W29"/>
    <mergeCell ref="W13:W18"/>
    <mergeCell ref="AK13:AL13"/>
    <mergeCell ref="AN14:AN18"/>
    <mergeCell ref="AI14:AI18"/>
    <mergeCell ref="AG14:AG18"/>
    <mergeCell ref="AH14:AH18"/>
    <mergeCell ref="AM13:AN13"/>
    <mergeCell ref="AG13:AH13"/>
    <mergeCell ref="C12:E12"/>
    <mergeCell ref="A9:A18"/>
    <mergeCell ref="AF13:AF18"/>
    <mergeCell ref="AM14:AM18"/>
    <mergeCell ref="AP14:AP18"/>
    <mergeCell ref="AB13:AB18"/>
    <mergeCell ref="AL14:AL18"/>
    <mergeCell ref="AK14:AK18"/>
    <mergeCell ref="AE13:AE18"/>
    <mergeCell ref="AI13:AJ13"/>
    <mergeCell ref="J13:J18"/>
    <mergeCell ref="L13:L18"/>
    <mergeCell ref="AV12:AZ12"/>
    <mergeCell ref="AU13:AU18"/>
    <mergeCell ref="AT13:AT18"/>
    <mergeCell ref="A3:BE4"/>
    <mergeCell ref="A5:AX5"/>
    <mergeCell ref="T12:V12"/>
    <mergeCell ref="Q12:S12"/>
    <mergeCell ref="AD9:AF12"/>
    <mergeCell ref="AQ12:AU12"/>
    <mergeCell ref="AO14:AO18"/>
    <mergeCell ref="Q13:Q18"/>
    <mergeCell ref="M13:M18"/>
    <mergeCell ref="I13:I18"/>
    <mergeCell ref="AC9:AC18"/>
    <mergeCell ref="AG12:AP12"/>
    <mergeCell ref="AJ14:AJ18"/>
    <mergeCell ref="AO13:AP13"/>
    <mergeCell ref="AR13:AR18"/>
    <mergeCell ref="BI14:BI18"/>
    <mergeCell ref="BS14:BS18"/>
    <mergeCell ref="BG14:BG18"/>
    <mergeCell ref="BA13:BE13"/>
    <mergeCell ref="BA14:BA18"/>
    <mergeCell ref="AQ13:AQ18"/>
    <mergeCell ref="AY13:AY18"/>
    <mergeCell ref="AX13:AX18"/>
    <mergeCell ref="AW13:AW18"/>
    <mergeCell ref="BA12:BJ12"/>
    <mergeCell ref="AG9:BJ9"/>
    <mergeCell ref="BK9:BK18"/>
    <mergeCell ref="BB14:BB18"/>
    <mergeCell ref="AS13:AS18"/>
    <mergeCell ref="BR13:BS13"/>
    <mergeCell ref="BF14:BF18"/>
    <mergeCell ref="BJ14:BJ18"/>
    <mergeCell ref="BQ14:BQ18"/>
    <mergeCell ref="BH14:BH18"/>
    <mergeCell ref="BL9:CO11"/>
    <mergeCell ref="BE14:BE18"/>
    <mergeCell ref="CH14:CH18"/>
    <mergeCell ref="BM14:BM18"/>
    <mergeCell ref="BN14:BN18"/>
    <mergeCell ref="BU14:BU18"/>
    <mergeCell ref="CG14:CG18"/>
    <mergeCell ref="BY13:BY18"/>
    <mergeCell ref="BN13:BO13"/>
    <mergeCell ref="CB13:CB18"/>
    <mergeCell ref="BX13:BX18"/>
    <mergeCell ref="BV13:BV18"/>
    <mergeCell ref="AV13:AV18"/>
    <mergeCell ref="BC14:BC18"/>
    <mergeCell ref="BD14:BD18"/>
    <mergeCell ref="BL14:BL18"/>
    <mergeCell ref="AZ13:AZ18"/>
    <mergeCell ref="BF13:BJ13"/>
    <mergeCell ref="BW13:BW18"/>
    <mergeCell ref="BP13:BQ13"/>
    <mergeCell ref="BL12:BU12"/>
    <mergeCell ref="BT14:BT18"/>
    <mergeCell ref="BO14:BO18"/>
    <mergeCell ref="BL13:BM13"/>
    <mergeCell ref="BR14:BR18"/>
    <mergeCell ref="BT13:BU13"/>
    <mergeCell ref="BP14:BP18"/>
    <mergeCell ref="BV12:BZ12"/>
    <mergeCell ref="CA12:CE12"/>
    <mergeCell ref="CO14:CO18"/>
    <mergeCell ref="CK14:CK18"/>
    <mergeCell ref="CL14:CL18"/>
    <mergeCell ref="CM14:CM18"/>
    <mergeCell ref="CI14:CI18"/>
    <mergeCell ref="CN14:CN18"/>
    <mergeCell ref="CJ14:CJ18"/>
    <mergeCell ref="BZ13:BZ18"/>
    <mergeCell ref="DR13:DR18"/>
    <mergeCell ref="CU13:CU18"/>
    <mergeCell ref="CV13:CV18"/>
    <mergeCell ref="DA13:DA18"/>
    <mergeCell ref="CX13:CX18"/>
    <mergeCell ref="CW13:CW18"/>
    <mergeCell ref="DD13:DD18"/>
    <mergeCell ref="DG13:DG18"/>
    <mergeCell ref="DH13:DH18"/>
    <mergeCell ref="DI13:DI18"/>
    <mergeCell ref="CA13:CA18"/>
    <mergeCell ref="CK13:CO13"/>
    <mergeCell ref="CT13:CT18"/>
    <mergeCell ref="CC13:CC18"/>
    <mergeCell ref="CD13:CD18"/>
    <mergeCell ref="CE13:CE18"/>
    <mergeCell ref="CF12:CO12"/>
    <mergeCell ref="CS13:CS18"/>
    <mergeCell ref="CF13:CJ13"/>
    <mergeCell ref="CF14:CF18"/>
    <mergeCell ref="CP13:CP18"/>
    <mergeCell ref="DO12:DS12"/>
    <mergeCell ref="DP13:DP18"/>
    <mergeCell ref="CY13:CY18"/>
    <mergeCell ref="DO13:DO18"/>
    <mergeCell ref="DM13:DM18"/>
    <mergeCell ref="DJ12:DN12"/>
    <mergeCell ref="CR13:CR18"/>
    <mergeCell ref="DS13:DS18"/>
    <mergeCell ref="DL13:DL18"/>
    <mergeCell ref="DN13:DN18"/>
    <mergeCell ref="DQ13:DQ18"/>
    <mergeCell ref="CU12:CY12"/>
    <mergeCell ref="CZ12:DD12"/>
    <mergeCell ref="DJ13:DJ18"/>
    <mergeCell ref="DK13:DK18"/>
    <mergeCell ref="CP9:DD11"/>
    <mergeCell ref="DE9:DS11"/>
    <mergeCell ref="DE13:DE18"/>
    <mergeCell ref="DF13:DF18"/>
    <mergeCell ref="DB13:DB18"/>
    <mergeCell ref="DE12:DI12"/>
    <mergeCell ref="CQ13:CQ18"/>
    <mergeCell ref="CP12:CT12"/>
    <mergeCell ref="CZ13:CZ18"/>
    <mergeCell ref="DC13:DC18"/>
  </mergeCells>
  <phoneticPr fontId="0" type="noConversion"/>
  <pageMargins left="0.75" right="0.28000000000000003" top="0.49" bottom="0.51" header="0.5" footer="0.5"/>
  <pageSetup paperSize="9" scale="42" orientation="landscape" r:id="rId1"/>
  <headerFooter alignWithMargins="0"/>
  <rowBreaks count="2" manualBreakCount="2">
    <brk id="62" max="122" man="1"/>
    <brk id="112" max="122" man="1"/>
  </rowBreaks>
</worksheet>
</file>

<file path=xl/worksheets/sheet2.xml><?xml version="1.0" encoding="utf-8"?>
<worksheet xmlns="http://schemas.openxmlformats.org/spreadsheetml/2006/main" xmlns:r="http://schemas.openxmlformats.org/officeDocument/2006/relationships">
  <dimension ref="A1:GB138"/>
  <sheetViews>
    <sheetView topLeftCell="A117" workbookViewId="0">
      <selection activeCell="W25" sqref="W25:W26"/>
    </sheetView>
  </sheetViews>
  <sheetFormatPr defaultRowHeight="12.75"/>
  <cols>
    <col min="1" max="1" width="42.28515625" style="202" customWidth="1"/>
    <col min="2" max="2" width="6.28515625" style="203" customWidth="1"/>
    <col min="3" max="3" width="19.28515625" style="201" customWidth="1"/>
    <col min="4" max="4" width="5" style="201" customWidth="1"/>
    <col min="5" max="5" width="5.140625" style="201" customWidth="1"/>
    <col min="6" max="6" width="0.28515625" style="201" hidden="1" customWidth="1"/>
    <col min="7" max="8" width="22.140625" style="201" hidden="1" customWidth="1"/>
    <col min="9" max="9" width="19.28515625" style="201" hidden="1" customWidth="1"/>
    <col min="10" max="10" width="19.5703125" style="201" hidden="1" customWidth="1"/>
    <col min="11" max="11" width="18.5703125" style="201" hidden="1" customWidth="1"/>
    <col min="12" max="12" width="22.85546875" style="201" hidden="1" customWidth="1"/>
    <col min="13" max="13" width="23.28515625" style="201" hidden="1" customWidth="1"/>
    <col min="14" max="14" width="17.85546875" style="201" hidden="1" customWidth="1"/>
    <col min="15" max="15" width="24" style="201" hidden="1" customWidth="1"/>
    <col min="16" max="16" width="23.28515625" style="201" hidden="1" customWidth="1"/>
    <col min="17" max="17" width="26.7109375" style="201" hidden="1" customWidth="1"/>
    <col min="18" max="18" width="25.7109375" style="201" hidden="1" customWidth="1"/>
    <col min="19" max="19" width="28.28515625" style="201" hidden="1" customWidth="1"/>
    <col min="20" max="20" width="0.140625" style="201" hidden="1" customWidth="1"/>
    <col min="21" max="21" width="21.42578125" style="201" hidden="1" customWidth="1"/>
    <col min="22" max="22" width="17.140625" style="201" hidden="1" customWidth="1"/>
    <col min="23" max="23" width="19.28515625" style="201" customWidth="1"/>
    <col min="24" max="24" width="3.7109375" style="201" customWidth="1"/>
    <col min="25" max="25" width="5" style="201" customWidth="1"/>
    <col min="26" max="26" width="22.7109375" style="201" hidden="1" customWidth="1"/>
    <col min="27" max="27" width="3" style="201" hidden="1" customWidth="1"/>
    <col min="28" max="28" width="7" style="201" hidden="1" customWidth="1"/>
    <col min="29" max="29" width="0.28515625" style="201" hidden="1" customWidth="1"/>
    <col min="30" max="30" width="5" style="205" customWidth="1"/>
    <col min="31" max="31" width="11.28515625" style="205" customWidth="1"/>
    <col min="32" max="32" width="3.85546875" style="205" customWidth="1"/>
    <col min="33" max="34" width="7.7109375" style="201" customWidth="1"/>
    <col min="35" max="35" width="6.28515625" style="201" customWidth="1"/>
    <col min="36" max="36" width="6" style="201" customWidth="1"/>
    <col min="37" max="38" width="7.28515625" style="201" customWidth="1"/>
    <col min="39" max="40" width="6.140625" style="201" customWidth="1"/>
    <col min="41" max="41" width="7.85546875" style="206" customWidth="1"/>
    <col min="42" max="42" width="7.5703125" style="206" customWidth="1"/>
    <col min="43" max="43" width="8" style="201" customWidth="1"/>
    <col min="44" max="44" width="7.7109375" style="201" customWidth="1"/>
    <col min="45" max="45" width="7.28515625" style="201" customWidth="1"/>
    <col min="46" max="46" width="6.42578125" style="201" customWidth="1"/>
    <col min="47" max="47" width="7.5703125" style="206" customWidth="1"/>
    <col min="48" max="48" width="7.85546875" style="201" customWidth="1"/>
    <col min="49" max="49" width="6.140625" style="201" customWidth="1"/>
    <col min="50" max="50" width="5.85546875" style="201" customWidth="1"/>
    <col min="51" max="51" width="6.7109375" style="201" customWidth="1"/>
    <col min="52" max="52" width="8" style="206" customWidth="1"/>
    <col min="53" max="53" width="7.5703125" style="201" customWidth="1"/>
    <col min="54" max="54" width="6.140625" style="201" customWidth="1"/>
    <col min="55" max="55" width="7.28515625" style="201" customWidth="1"/>
    <col min="56" max="56" width="6.140625" style="201" customWidth="1"/>
    <col min="57" max="57" width="7.85546875" style="206" customWidth="1"/>
    <col min="58" max="58" width="8.28515625" style="206" customWidth="1"/>
    <col min="59" max="59" width="6.5703125" style="206" customWidth="1"/>
    <col min="60" max="60" width="6.85546875" style="206" customWidth="1"/>
    <col min="61" max="61" width="6.42578125" style="206" customWidth="1"/>
    <col min="62" max="62" width="8.28515625" style="206" customWidth="1"/>
    <col min="63" max="63" width="10.28515625" style="207" hidden="1" customWidth="1"/>
    <col min="64" max="64" width="11" style="207" hidden="1" customWidth="1"/>
    <col min="65" max="65" width="7.7109375" style="207" hidden="1" customWidth="1"/>
    <col min="66" max="66" width="9.85546875" style="207" hidden="1" customWidth="1"/>
    <col min="67" max="67" width="8.42578125" style="207" hidden="1" customWidth="1"/>
    <col min="68" max="68" width="8.5703125" style="207" hidden="1" customWidth="1"/>
    <col min="69" max="69" width="10" style="207" hidden="1" customWidth="1"/>
    <col min="70" max="70" width="8.85546875" style="207" hidden="1" customWidth="1"/>
    <col min="71" max="71" width="8.85546875" style="208" hidden="1" customWidth="1"/>
    <col min="72" max="72" width="9.5703125" style="208" hidden="1" customWidth="1"/>
    <col min="73" max="73" width="8.28515625" style="207" hidden="1" customWidth="1"/>
    <col min="74" max="74" width="9" style="207" hidden="1" customWidth="1"/>
    <col min="75" max="75" width="7.7109375" style="207" hidden="1" customWidth="1"/>
    <col min="76" max="76" width="8.42578125" style="207" hidden="1" customWidth="1"/>
    <col min="77" max="77" width="9.28515625" style="208" hidden="1" customWidth="1"/>
    <col min="78" max="78" width="8.42578125" style="207" hidden="1" customWidth="1"/>
    <col min="79" max="79" width="9.140625" style="207" hidden="1" customWidth="1"/>
    <col min="80" max="80" width="11.5703125" style="207" hidden="1" customWidth="1"/>
    <col min="81" max="81" width="8.5703125" style="207" hidden="1" customWidth="1"/>
    <col min="82" max="82" width="9.42578125" style="208" hidden="1" customWidth="1"/>
    <col min="83" max="83" width="8.85546875" style="207" hidden="1" customWidth="1"/>
    <col min="84" max="84" width="7.28515625" style="207" hidden="1" customWidth="1"/>
    <col min="85" max="85" width="9.85546875" style="207" hidden="1" customWidth="1"/>
    <col min="86" max="86" width="9.7109375" style="207" hidden="1" customWidth="1"/>
    <col min="87" max="87" width="6.5703125" style="208" hidden="1" customWidth="1"/>
    <col min="88" max="88" width="9.140625" style="207" hidden="1" customWidth="1"/>
    <col min="89" max="89" width="8.140625" style="207" hidden="1" customWidth="1"/>
    <col min="90" max="90" width="9.28515625" style="207" hidden="1" customWidth="1"/>
    <col min="91" max="91" width="6.5703125" style="207" hidden="1" customWidth="1"/>
    <col min="92" max="92" width="8.42578125" style="208" hidden="1" customWidth="1"/>
    <col min="93" max="93" width="8.42578125" style="201" hidden="1" customWidth="1"/>
    <col min="94" max="94" width="8" style="201" hidden="1" customWidth="1"/>
    <col min="95" max="95" width="9.28515625" style="201" hidden="1" customWidth="1"/>
    <col min="96" max="96" width="9" style="201" hidden="1" customWidth="1"/>
    <col min="97" max="97" width="6.42578125" style="206" hidden="1" customWidth="1"/>
    <col min="98" max="98" width="6.7109375" style="201" hidden="1" customWidth="1"/>
    <col min="99" max="99" width="7.28515625" style="201" hidden="1" customWidth="1"/>
    <col min="100" max="100" width="8.5703125" style="201" hidden="1" customWidth="1"/>
    <col min="101" max="101" width="7.42578125" style="201" hidden="1" customWidth="1"/>
    <col min="102" max="102" width="8.42578125" style="206" hidden="1" customWidth="1"/>
    <col min="103" max="103" width="8.5703125" style="201" hidden="1" customWidth="1"/>
    <col min="104" max="104" width="7.5703125" style="201" hidden="1" customWidth="1"/>
    <col min="105" max="105" width="7.42578125" style="201" hidden="1" customWidth="1"/>
    <col min="106" max="106" width="6.85546875" style="201" hidden="1" customWidth="1"/>
    <col min="107" max="107" width="9.42578125" style="206" hidden="1" customWidth="1"/>
    <col min="108" max="108" width="8.28515625" style="207" hidden="1" customWidth="1"/>
    <col min="109" max="110" width="7.7109375" style="207" hidden="1" customWidth="1"/>
    <col min="111" max="111" width="7.42578125" style="207" hidden="1" customWidth="1"/>
    <col min="112" max="112" width="8.140625" style="208" hidden="1" customWidth="1"/>
    <col min="113" max="113" width="7" style="207" hidden="1" customWidth="1"/>
    <col min="114" max="114" width="6.5703125" style="207" hidden="1" customWidth="1"/>
    <col min="115" max="115" width="5.85546875" style="207" hidden="1" customWidth="1"/>
    <col min="116" max="116" width="7.140625" style="207" hidden="1" customWidth="1"/>
    <col min="117" max="117" width="8.140625" style="208" hidden="1" customWidth="1"/>
    <col min="118" max="119" width="6.42578125" style="207" hidden="1" customWidth="1"/>
    <col min="120" max="120" width="6.140625" style="207" hidden="1" customWidth="1"/>
    <col min="121" max="121" width="5.42578125" style="207" hidden="1" customWidth="1"/>
    <col min="122" max="122" width="6.85546875" style="208" hidden="1" customWidth="1"/>
    <col min="123" max="123" width="5.5703125" style="207" hidden="1" customWidth="1"/>
    <col min="124" max="124" width="6.28515625" style="209" hidden="1" customWidth="1"/>
    <col min="125" max="126" width="8" style="201" customWidth="1"/>
    <col min="127" max="127" width="6.5703125" style="201" customWidth="1"/>
    <col min="128" max="128" width="6" style="201" customWidth="1"/>
    <col min="129" max="130" width="7" style="201" customWidth="1"/>
    <col min="131" max="131" width="5.28515625" style="201" customWidth="1"/>
    <col min="132" max="132" width="5.5703125" style="201" customWidth="1"/>
    <col min="133" max="134" width="7.85546875" style="201" customWidth="1"/>
    <col min="135" max="135" width="9.140625" style="201"/>
    <col min="136" max="136" width="6.42578125" style="201" customWidth="1"/>
    <col min="137" max="137" width="7.42578125" style="201" customWidth="1"/>
    <col min="138" max="138" width="5.28515625" style="201" customWidth="1"/>
    <col min="139" max="139" width="9.140625" style="201"/>
    <col min="140" max="140" width="7.85546875" style="201" customWidth="1"/>
    <col min="141" max="141" width="6.5703125" style="201" customWidth="1"/>
    <col min="142" max="142" width="7.140625" style="201" customWidth="1"/>
    <col min="143" max="143" width="5.28515625" style="201" customWidth="1"/>
    <col min="144" max="144" width="8.28515625" style="201" customWidth="1"/>
    <col min="145" max="145" width="6.85546875" style="201" customWidth="1"/>
    <col min="146" max="146" width="5.5703125" style="201" customWidth="1"/>
    <col min="147" max="147" width="7" style="201" customWidth="1"/>
    <col min="148" max="148" width="5.7109375" style="201" customWidth="1"/>
    <col min="149" max="149" width="9.140625" style="201"/>
    <col min="150" max="150" width="8" style="201" customWidth="1"/>
    <col min="151" max="151" width="5.28515625" style="201" customWidth="1"/>
    <col min="152" max="152" width="6.42578125" style="201" customWidth="1"/>
    <col min="153" max="153" width="5.7109375" style="201" customWidth="1"/>
    <col min="154" max="154" width="7.7109375" style="201" customWidth="1"/>
    <col min="155" max="155" width="8.28515625" style="201" customWidth="1"/>
    <col min="156" max="156" width="6.28515625" style="201" customWidth="1"/>
    <col min="157" max="157" width="7.5703125" style="201" customWidth="1"/>
    <col min="158" max="158" width="6.42578125" style="201" customWidth="1"/>
    <col min="159" max="159" width="8.140625" style="201" customWidth="1"/>
    <col min="160" max="160" width="9.140625" style="201"/>
    <col min="161" max="161" width="8" style="201" customWidth="1"/>
    <col min="162" max="162" width="7.42578125" style="201" customWidth="1"/>
    <col min="163" max="163" width="6.28515625" style="201" customWidth="1"/>
    <col min="164" max="165" width="9.140625" style="201"/>
    <col min="166" max="166" width="6.85546875" style="201" customWidth="1"/>
    <col min="167" max="167" width="7.7109375" style="201" customWidth="1"/>
    <col min="168" max="168" width="6.28515625" style="201" customWidth="1"/>
    <col min="169" max="169" width="8.140625" style="201" customWidth="1"/>
    <col min="170" max="170" width="9.140625" style="201"/>
    <col min="171" max="171" width="6.5703125" style="201" customWidth="1"/>
    <col min="172" max="172" width="7.7109375" style="201" customWidth="1"/>
    <col min="173" max="173" width="5.42578125" style="201" customWidth="1"/>
    <col min="174" max="174" width="7.28515625" style="201" customWidth="1"/>
    <col min="175" max="175" width="8.28515625" style="201" customWidth="1"/>
    <col min="176" max="176" width="6.85546875" style="201" customWidth="1"/>
    <col min="177" max="177" width="8.140625" style="201" customWidth="1"/>
    <col min="178" max="178" width="6" style="201" customWidth="1"/>
    <col min="179" max="179" width="7.42578125" style="201" customWidth="1"/>
    <col min="180" max="180" width="8.28515625" style="201" customWidth="1"/>
    <col min="181" max="181" width="6.7109375" style="201" customWidth="1"/>
    <col min="182" max="182" width="6.28515625" style="201" customWidth="1"/>
    <col min="183" max="183" width="5.5703125" style="201" customWidth="1"/>
    <col min="184" max="184" width="7.85546875" style="201" customWidth="1"/>
    <col min="185" max="16384" width="9.140625" style="201"/>
  </cols>
  <sheetData>
    <row r="1" spans="1:184">
      <c r="A1" s="1010" t="s">
        <v>208</v>
      </c>
      <c r="B1" s="1010"/>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0"/>
      <c r="AR1" s="1010"/>
      <c r="AS1" s="1010"/>
      <c r="AT1" s="1010"/>
      <c r="AU1" s="1010"/>
      <c r="AV1" s="1010"/>
      <c r="AW1" s="1010"/>
      <c r="AX1" s="1010"/>
      <c r="AY1" s="1010"/>
      <c r="AZ1" s="1010"/>
      <c r="BA1" s="1010"/>
      <c r="BB1" s="1010"/>
      <c r="BC1" s="1010"/>
      <c r="BD1" s="1010"/>
      <c r="BE1" s="1010"/>
      <c r="BF1" s="1010"/>
      <c r="BG1" s="1010"/>
      <c r="BH1" s="1010"/>
      <c r="BI1" s="1010"/>
      <c r="BJ1" s="1010"/>
      <c r="BK1" s="1010"/>
      <c r="BL1" s="1010"/>
      <c r="BM1" s="1010"/>
      <c r="BN1" s="1010"/>
      <c r="BO1" s="1010"/>
      <c r="BP1" s="1010"/>
      <c r="BQ1" s="1010"/>
      <c r="BR1" s="1010"/>
      <c r="BS1" s="1010"/>
      <c r="BT1" s="1010"/>
      <c r="BU1" s="1010"/>
      <c r="BV1" s="1010"/>
      <c r="BW1" s="1010"/>
      <c r="BX1" s="1010"/>
      <c r="BY1" s="1010"/>
      <c r="BZ1" s="1010"/>
      <c r="CA1" s="1010"/>
      <c r="CB1" s="1010"/>
      <c r="CC1" s="1010"/>
      <c r="CD1" s="1010"/>
      <c r="CE1" s="1010"/>
      <c r="CF1" s="1010"/>
      <c r="CG1" s="1010"/>
      <c r="CH1" s="1010"/>
      <c r="CI1" s="1010"/>
      <c r="CJ1" s="1010"/>
      <c r="CK1" s="1010"/>
      <c r="CL1" s="1010"/>
      <c r="CM1" s="1010"/>
      <c r="CN1" s="1010"/>
      <c r="CO1" s="1010"/>
      <c r="CP1" s="1010"/>
      <c r="CQ1" s="1010"/>
      <c r="CR1" s="1010"/>
      <c r="CS1" s="1010"/>
      <c r="CT1" s="1010"/>
      <c r="CU1" s="1010"/>
      <c r="CV1" s="1010"/>
      <c r="CW1" s="1010"/>
      <c r="CX1" s="1010"/>
      <c r="CY1" s="1010"/>
      <c r="CZ1" s="1010"/>
      <c r="DA1" s="1010"/>
      <c r="DB1" s="1010"/>
      <c r="DC1" s="1010"/>
      <c r="DD1" s="1010"/>
      <c r="DE1" s="1010"/>
      <c r="DF1" s="1010"/>
      <c r="DG1" s="1010"/>
      <c r="DH1" s="1010"/>
      <c r="DI1" s="1010"/>
      <c r="DJ1" s="1010"/>
      <c r="DK1" s="1010"/>
      <c r="DL1" s="1010"/>
      <c r="DM1" s="1010"/>
      <c r="DN1" s="1010"/>
      <c r="DO1" s="1010"/>
      <c r="DP1" s="1010"/>
      <c r="DQ1" s="1010"/>
      <c r="DR1" s="1010"/>
      <c r="DS1" s="1010"/>
      <c r="DT1" s="1010"/>
    </row>
    <row r="2" spans="1:184">
      <c r="A2" s="1010" t="s">
        <v>467</v>
      </c>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c r="AO2" s="1010"/>
      <c r="AP2" s="1010"/>
      <c r="AQ2" s="1010"/>
      <c r="AR2" s="1010"/>
      <c r="AS2" s="1010"/>
      <c r="AT2" s="1010"/>
      <c r="AU2" s="1010"/>
      <c r="AV2" s="1010"/>
      <c r="AW2" s="1010"/>
      <c r="AX2" s="1010"/>
      <c r="AY2" s="1010"/>
      <c r="AZ2" s="1010"/>
      <c r="BA2" s="1010"/>
      <c r="BB2" s="1010"/>
      <c r="BC2" s="1010"/>
      <c r="BD2" s="1010"/>
      <c r="BE2" s="1010"/>
      <c r="BF2" s="1010"/>
      <c r="BG2" s="1010"/>
      <c r="BH2" s="1010"/>
      <c r="BI2" s="1010"/>
      <c r="BJ2" s="1010"/>
      <c r="BK2" s="1010"/>
      <c r="BL2" s="1010"/>
      <c r="BM2" s="1010"/>
      <c r="BN2" s="1010"/>
      <c r="BO2" s="1010"/>
      <c r="BP2" s="1010"/>
      <c r="BQ2" s="1010"/>
      <c r="BR2" s="1010"/>
      <c r="BS2" s="1010"/>
      <c r="BT2" s="1010"/>
      <c r="BU2" s="1010"/>
      <c r="BV2" s="1010"/>
      <c r="BW2" s="1010"/>
      <c r="BX2" s="1010"/>
      <c r="BY2" s="1010"/>
      <c r="BZ2" s="1010"/>
      <c r="CA2" s="1010"/>
      <c r="CB2" s="1010"/>
      <c r="CC2" s="1010"/>
      <c r="CD2" s="1010"/>
      <c r="CE2" s="1010"/>
      <c r="CF2" s="1010"/>
      <c r="CG2" s="1010"/>
      <c r="CH2" s="1010"/>
      <c r="CI2" s="1010"/>
      <c r="CJ2" s="1010"/>
      <c r="CK2" s="1010"/>
      <c r="CL2" s="1010"/>
      <c r="CM2" s="1010"/>
      <c r="CN2" s="1010"/>
      <c r="CO2" s="1010"/>
      <c r="CP2" s="1010"/>
      <c r="CQ2" s="1010"/>
      <c r="CR2" s="1010"/>
      <c r="CS2" s="1010"/>
      <c r="CT2" s="1010"/>
      <c r="CU2" s="1010"/>
      <c r="CV2" s="1010"/>
      <c r="CW2" s="1010"/>
      <c r="CX2" s="1010"/>
      <c r="CY2" s="1010"/>
      <c r="CZ2" s="1010"/>
      <c r="DA2" s="1010"/>
      <c r="DB2" s="1010"/>
      <c r="DC2" s="1010"/>
      <c r="DD2" s="1010"/>
      <c r="DE2" s="1010"/>
      <c r="DF2" s="1010"/>
      <c r="DG2" s="1010"/>
      <c r="DH2" s="1010"/>
      <c r="DI2" s="1010"/>
      <c r="DJ2" s="1010"/>
      <c r="DK2" s="1010"/>
      <c r="DL2" s="1010"/>
      <c r="DM2" s="1010"/>
      <c r="DN2" s="1010"/>
      <c r="DO2" s="1010"/>
      <c r="DP2" s="1010"/>
      <c r="DQ2" s="1010"/>
      <c r="DR2" s="1010"/>
      <c r="DS2" s="1010"/>
      <c r="DT2" s="1010"/>
    </row>
    <row r="3" spans="1:184" hidden="1">
      <c r="CJ3" s="196"/>
      <c r="CK3" s="196"/>
      <c r="CL3" s="196"/>
      <c r="CM3" s="196"/>
      <c r="CN3" s="197"/>
      <c r="CO3" s="198"/>
      <c r="CP3" s="198"/>
      <c r="CQ3" s="198"/>
      <c r="CR3" s="198"/>
      <c r="CS3" s="199"/>
      <c r="CT3" s="198"/>
      <c r="CU3" s="198"/>
      <c r="CV3" s="198"/>
      <c r="CW3" s="198"/>
      <c r="CX3" s="199"/>
      <c r="CY3" s="198"/>
      <c r="CZ3" s="198"/>
      <c r="DA3" s="198"/>
      <c r="DB3" s="198"/>
      <c r="DC3" s="199"/>
      <c r="DD3" s="196"/>
      <c r="DE3" s="196"/>
      <c r="DF3" s="196"/>
      <c r="DG3" s="196"/>
      <c r="DH3" s="197"/>
      <c r="DI3" s="196"/>
      <c r="DJ3" s="196"/>
      <c r="DK3" s="196"/>
      <c r="DL3" s="196"/>
      <c r="DM3" s="197"/>
      <c r="DN3" s="196"/>
      <c r="DO3" s="196"/>
      <c r="DP3" s="196"/>
      <c r="DQ3" s="196"/>
      <c r="DR3" s="197"/>
      <c r="DS3" s="196"/>
    </row>
    <row r="4" spans="1:184" ht="15" hidden="1" customHeight="1">
      <c r="A4" s="202" t="s">
        <v>90</v>
      </c>
      <c r="B4" s="487"/>
      <c r="C4" s="211"/>
      <c r="D4" s="211"/>
      <c r="E4" s="211"/>
      <c r="F4" s="211"/>
      <c r="G4" s="211"/>
      <c r="H4" s="211"/>
      <c r="I4" s="211"/>
      <c r="J4" s="211"/>
      <c r="K4" s="211"/>
      <c r="L4" s="211"/>
      <c r="M4" s="211"/>
      <c r="N4" s="211"/>
      <c r="O4" s="211"/>
      <c r="P4" s="211"/>
      <c r="Q4" s="213"/>
      <c r="R4" s="213"/>
      <c r="S4" s="213"/>
      <c r="T4" s="213"/>
      <c r="U4" s="213"/>
      <c r="V4" s="213"/>
      <c r="CJ4" s="196"/>
      <c r="CK4" s="196"/>
      <c r="CL4" s="196"/>
      <c r="CM4" s="196"/>
      <c r="CN4" s="197"/>
      <c r="CO4" s="198"/>
      <c r="CP4" s="198"/>
      <c r="CQ4" s="198"/>
      <c r="CR4" s="198"/>
      <c r="CS4" s="199"/>
      <c r="CT4" s="198"/>
      <c r="CU4" s="198"/>
      <c r="CV4" s="198"/>
      <c r="CW4" s="198"/>
      <c r="CX4" s="199"/>
      <c r="CY4" s="198"/>
      <c r="CZ4" s="198"/>
      <c r="DA4" s="198"/>
      <c r="DB4" s="198"/>
      <c r="DC4" s="199"/>
      <c r="DD4" s="196"/>
      <c r="DE4" s="196"/>
      <c r="DF4" s="196"/>
      <c r="DG4" s="196"/>
      <c r="DH4" s="197"/>
      <c r="DI4" s="196"/>
      <c r="DJ4" s="196"/>
      <c r="DK4" s="196"/>
      <c r="DL4" s="196"/>
      <c r="DM4" s="197"/>
      <c r="DN4" s="196"/>
      <c r="DO4" s="196"/>
      <c r="DP4" s="196"/>
      <c r="DQ4" s="196"/>
      <c r="DR4" s="197"/>
      <c r="DS4" s="196"/>
    </row>
    <row r="5" spans="1:184" ht="13.5" thickBot="1">
      <c r="A5" s="1011" t="s">
        <v>91</v>
      </c>
      <c r="B5" s="1011"/>
      <c r="C5" s="1011"/>
      <c r="D5" s="1011"/>
      <c r="E5" s="1011"/>
      <c r="F5" s="1011"/>
      <c r="G5" s="1011"/>
      <c r="H5" s="1011"/>
      <c r="I5" s="1011"/>
      <c r="J5" s="1011"/>
      <c r="K5" s="1011"/>
      <c r="L5" s="1011"/>
      <c r="M5" s="1011"/>
      <c r="N5" s="1011"/>
      <c r="O5" s="1011"/>
      <c r="P5" s="1011"/>
      <c r="Q5" s="1011"/>
      <c r="R5" s="1011"/>
      <c r="S5" s="1011"/>
      <c r="T5" s="1011"/>
      <c r="U5" s="1011"/>
      <c r="V5" s="1011"/>
      <c r="W5" s="1011"/>
      <c r="X5" s="1011"/>
      <c r="Y5" s="1011"/>
      <c r="Z5" s="1011"/>
      <c r="AA5" s="1011"/>
      <c r="AB5" s="1011"/>
      <c r="AC5" s="1011"/>
      <c r="AD5" s="1011"/>
      <c r="AE5" s="1011"/>
      <c r="AF5" s="1011"/>
      <c r="AG5" s="1011"/>
      <c r="AH5" s="1011"/>
      <c r="AI5" s="1011"/>
      <c r="AJ5" s="1011"/>
      <c r="AK5" s="1011"/>
      <c r="AL5" s="1011"/>
      <c r="AM5" s="1011"/>
      <c r="AN5" s="1011"/>
      <c r="AO5" s="1011"/>
      <c r="AP5" s="1011"/>
      <c r="AQ5" s="1011"/>
      <c r="AR5" s="1011"/>
      <c r="AS5" s="1011"/>
      <c r="AT5" s="1011"/>
      <c r="AU5" s="1011"/>
      <c r="AV5" s="1011"/>
      <c r="AW5" s="214"/>
      <c r="AX5" s="214"/>
      <c r="AY5" s="214"/>
      <c r="AZ5" s="215"/>
      <c r="BA5" s="214"/>
      <c r="BB5" s="214"/>
      <c r="BC5" s="214"/>
      <c r="BD5" s="214"/>
      <c r="BE5" s="215"/>
      <c r="BF5" s="215"/>
      <c r="BG5" s="215"/>
      <c r="BH5" s="215"/>
      <c r="BI5" s="215"/>
      <c r="BJ5" s="215"/>
      <c r="CJ5" s="196"/>
      <c r="CK5" s="196"/>
      <c r="CL5" s="196"/>
      <c r="CM5" s="196"/>
      <c r="CN5" s="197"/>
      <c r="CO5" s="198"/>
      <c r="CP5" s="198"/>
      <c r="CQ5" s="198"/>
      <c r="CR5" s="198"/>
      <c r="CS5" s="199"/>
      <c r="CT5" s="198"/>
      <c r="CU5" s="198"/>
      <c r="CV5" s="198"/>
      <c r="CW5" s="198"/>
      <c r="CX5" s="199"/>
      <c r="CY5" s="198"/>
      <c r="CZ5" s="198"/>
      <c r="DA5" s="198"/>
      <c r="DB5" s="198"/>
      <c r="DC5" s="199"/>
      <c r="DD5" s="196"/>
      <c r="DE5" s="196"/>
      <c r="DF5" s="196"/>
      <c r="DG5" s="196"/>
      <c r="DH5" s="197"/>
      <c r="DI5" s="196"/>
      <c r="DJ5" s="196"/>
      <c r="DK5" s="196"/>
      <c r="DL5" s="196"/>
      <c r="DM5" s="197"/>
      <c r="DN5" s="196"/>
      <c r="DO5" s="196"/>
      <c r="DP5" s="196"/>
      <c r="DQ5" s="196"/>
      <c r="DR5" s="197"/>
      <c r="DS5" s="196"/>
    </row>
    <row r="6" spans="1:184" ht="18" hidden="1" customHeight="1"/>
    <row r="7" spans="1:184" ht="11.25" customHeight="1">
      <c r="A7" s="1012" t="s">
        <v>384</v>
      </c>
      <c r="B7" s="1015" t="s">
        <v>385</v>
      </c>
      <c r="C7" s="1088" t="s">
        <v>168</v>
      </c>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90"/>
      <c r="AC7" s="1087" t="s">
        <v>376</v>
      </c>
      <c r="AD7" s="1081" t="s">
        <v>377</v>
      </c>
      <c r="AE7" s="1082"/>
      <c r="AF7" s="1083"/>
      <c r="AG7" s="1018" t="s">
        <v>378</v>
      </c>
      <c r="AH7" s="1019"/>
      <c r="AI7" s="1019"/>
      <c r="AJ7" s="1019"/>
      <c r="AK7" s="1019"/>
      <c r="AL7" s="1019"/>
      <c r="AM7" s="1019"/>
      <c r="AN7" s="1019"/>
      <c r="AO7" s="1019"/>
      <c r="AP7" s="1019"/>
      <c r="AQ7" s="1019"/>
      <c r="AR7" s="1019"/>
      <c r="AS7" s="1019"/>
      <c r="AT7" s="1019"/>
      <c r="AU7" s="1019"/>
      <c r="AV7" s="1019"/>
      <c r="AW7" s="1019"/>
      <c r="AX7" s="1019"/>
      <c r="AY7" s="1019"/>
      <c r="AZ7" s="1019"/>
      <c r="BA7" s="1019"/>
      <c r="BB7" s="1019"/>
      <c r="BC7" s="1019"/>
      <c r="BD7" s="1019"/>
      <c r="BE7" s="1019"/>
      <c r="BF7" s="1019"/>
      <c r="BG7" s="1019"/>
      <c r="BH7" s="1019"/>
      <c r="BI7" s="1019"/>
      <c r="BJ7" s="1020"/>
      <c r="BK7" s="964" t="s">
        <v>484</v>
      </c>
      <c r="BL7" s="965"/>
      <c r="BM7" s="965"/>
      <c r="BN7" s="965"/>
      <c r="BO7" s="965"/>
      <c r="BP7" s="965"/>
      <c r="BQ7" s="965"/>
      <c r="BR7" s="965"/>
      <c r="BS7" s="965"/>
      <c r="BT7" s="965"/>
      <c r="BU7" s="965"/>
      <c r="BV7" s="965"/>
      <c r="BW7" s="965"/>
      <c r="BX7" s="965"/>
      <c r="BY7" s="965"/>
      <c r="BZ7" s="965"/>
      <c r="CA7" s="965"/>
      <c r="CB7" s="965"/>
      <c r="CC7" s="965"/>
      <c r="CD7" s="965"/>
      <c r="CE7" s="965"/>
      <c r="CF7" s="965"/>
      <c r="CG7" s="965"/>
      <c r="CH7" s="965"/>
      <c r="CI7" s="965"/>
      <c r="CJ7" s="965"/>
      <c r="CK7" s="965"/>
      <c r="CL7" s="965"/>
      <c r="CM7" s="965"/>
      <c r="CN7" s="966"/>
      <c r="CO7" s="1018" t="s">
        <v>111</v>
      </c>
      <c r="CP7" s="1019"/>
      <c r="CQ7" s="1019"/>
      <c r="CR7" s="1019"/>
      <c r="CS7" s="1019"/>
      <c r="CT7" s="1019"/>
      <c r="CU7" s="1019"/>
      <c r="CV7" s="1019"/>
      <c r="CW7" s="1019"/>
      <c r="CX7" s="1019"/>
      <c r="CY7" s="1019"/>
      <c r="CZ7" s="1019"/>
      <c r="DA7" s="1019"/>
      <c r="DB7" s="1019"/>
      <c r="DC7" s="1020"/>
      <c r="DD7" s="964" t="s">
        <v>112</v>
      </c>
      <c r="DE7" s="965"/>
      <c r="DF7" s="965"/>
      <c r="DG7" s="965"/>
      <c r="DH7" s="965"/>
      <c r="DI7" s="965"/>
      <c r="DJ7" s="965"/>
      <c r="DK7" s="965"/>
      <c r="DL7" s="965"/>
      <c r="DM7" s="965"/>
      <c r="DN7" s="965"/>
      <c r="DO7" s="965"/>
      <c r="DP7" s="965"/>
      <c r="DQ7" s="965"/>
      <c r="DR7" s="966"/>
      <c r="DS7" s="984" t="s">
        <v>383</v>
      </c>
      <c r="DT7" s="988" t="s">
        <v>209</v>
      </c>
      <c r="DU7" s="992" t="s">
        <v>235</v>
      </c>
      <c r="DV7" s="992"/>
      <c r="DW7" s="992"/>
      <c r="DX7" s="992"/>
      <c r="DY7" s="992"/>
      <c r="DZ7" s="992"/>
      <c r="EA7" s="992"/>
      <c r="EB7" s="992"/>
      <c r="EC7" s="992"/>
      <c r="ED7" s="992"/>
      <c r="EE7" s="992"/>
      <c r="EF7" s="992"/>
      <c r="EG7" s="992"/>
      <c r="EH7" s="992"/>
      <c r="EI7" s="992"/>
      <c r="EJ7" s="992"/>
      <c r="EK7" s="992"/>
      <c r="EL7" s="992"/>
      <c r="EM7" s="992"/>
      <c r="EN7" s="992"/>
      <c r="EO7" s="992"/>
      <c r="EP7" s="992"/>
      <c r="EQ7" s="992"/>
      <c r="ER7" s="992"/>
      <c r="ES7" s="992"/>
      <c r="ET7" s="992"/>
      <c r="EU7" s="992"/>
      <c r="EV7" s="992"/>
      <c r="EW7" s="992"/>
      <c r="EX7" s="992"/>
      <c r="EY7" s="992" t="s">
        <v>236</v>
      </c>
      <c r="EZ7" s="992"/>
      <c r="FA7" s="992"/>
      <c r="FB7" s="992"/>
      <c r="FC7" s="992"/>
      <c r="FD7" s="992"/>
      <c r="FE7" s="992"/>
      <c r="FF7" s="992"/>
      <c r="FG7" s="992"/>
      <c r="FH7" s="992"/>
      <c r="FI7" s="992"/>
      <c r="FJ7" s="992"/>
      <c r="FK7" s="992"/>
      <c r="FL7" s="992"/>
      <c r="FM7" s="992"/>
      <c r="FN7" s="1108" t="s">
        <v>237</v>
      </c>
      <c r="FO7" s="1108"/>
      <c r="FP7" s="1108"/>
      <c r="FQ7" s="1108"/>
      <c r="FR7" s="1108"/>
      <c r="FS7" s="1108"/>
      <c r="FT7" s="1108"/>
      <c r="FU7" s="1108"/>
      <c r="FV7" s="1108"/>
      <c r="FW7" s="1108"/>
      <c r="FX7" s="1108"/>
      <c r="FY7" s="1108"/>
      <c r="FZ7" s="1108"/>
      <c r="GA7" s="1108"/>
      <c r="GB7" s="1108"/>
    </row>
    <row r="8" spans="1:184" ht="16.5" customHeight="1">
      <c r="A8" s="1013"/>
      <c r="B8" s="1016"/>
      <c r="C8" s="1004"/>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2"/>
      <c r="AC8" s="1006"/>
      <c r="AD8" s="1084"/>
      <c r="AE8" s="1085"/>
      <c r="AF8" s="1086"/>
      <c r="AG8" s="1021"/>
      <c r="AH8" s="1022"/>
      <c r="AI8" s="1022"/>
      <c r="AJ8" s="1022"/>
      <c r="AK8" s="1022"/>
      <c r="AL8" s="1022"/>
      <c r="AM8" s="1022"/>
      <c r="AN8" s="1022"/>
      <c r="AO8" s="1022"/>
      <c r="AP8" s="1022"/>
      <c r="AQ8" s="1022"/>
      <c r="AR8" s="1022"/>
      <c r="AS8" s="1022"/>
      <c r="AT8" s="1022"/>
      <c r="AU8" s="1022"/>
      <c r="AV8" s="1022"/>
      <c r="AW8" s="1022"/>
      <c r="AX8" s="1022"/>
      <c r="AY8" s="1022"/>
      <c r="AZ8" s="1022"/>
      <c r="BA8" s="1022"/>
      <c r="BB8" s="1022"/>
      <c r="BC8" s="1022"/>
      <c r="BD8" s="1022"/>
      <c r="BE8" s="1022"/>
      <c r="BF8" s="1022"/>
      <c r="BG8" s="1022"/>
      <c r="BH8" s="1022"/>
      <c r="BI8" s="1022"/>
      <c r="BJ8" s="1023"/>
      <c r="BK8" s="967"/>
      <c r="BL8" s="968"/>
      <c r="BM8" s="968"/>
      <c r="BN8" s="968"/>
      <c r="BO8" s="968"/>
      <c r="BP8" s="968"/>
      <c r="BQ8" s="968"/>
      <c r="BR8" s="968"/>
      <c r="BS8" s="968"/>
      <c r="BT8" s="968"/>
      <c r="BU8" s="968"/>
      <c r="BV8" s="968"/>
      <c r="BW8" s="968"/>
      <c r="BX8" s="968"/>
      <c r="BY8" s="968"/>
      <c r="BZ8" s="968"/>
      <c r="CA8" s="968"/>
      <c r="CB8" s="968"/>
      <c r="CC8" s="968"/>
      <c r="CD8" s="968"/>
      <c r="CE8" s="968"/>
      <c r="CF8" s="968"/>
      <c r="CG8" s="968"/>
      <c r="CH8" s="968"/>
      <c r="CI8" s="968"/>
      <c r="CJ8" s="968"/>
      <c r="CK8" s="968"/>
      <c r="CL8" s="968"/>
      <c r="CM8" s="968"/>
      <c r="CN8" s="969"/>
      <c r="CO8" s="1021"/>
      <c r="CP8" s="1022"/>
      <c r="CQ8" s="1022"/>
      <c r="CR8" s="1022"/>
      <c r="CS8" s="1022"/>
      <c r="CT8" s="1022"/>
      <c r="CU8" s="1022"/>
      <c r="CV8" s="1022"/>
      <c r="CW8" s="1022"/>
      <c r="CX8" s="1022"/>
      <c r="CY8" s="1022"/>
      <c r="CZ8" s="1022"/>
      <c r="DA8" s="1022"/>
      <c r="DB8" s="1022"/>
      <c r="DC8" s="1023"/>
      <c r="DD8" s="967"/>
      <c r="DE8" s="968"/>
      <c r="DF8" s="968"/>
      <c r="DG8" s="968"/>
      <c r="DH8" s="968"/>
      <c r="DI8" s="968"/>
      <c r="DJ8" s="968"/>
      <c r="DK8" s="968"/>
      <c r="DL8" s="968"/>
      <c r="DM8" s="968"/>
      <c r="DN8" s="968"/>
      <c r="DO8" s="968"/>
      <c r="DP8" s="968"/>
      <c r="DQ8" s="968"/>
      <c r="DR8" s="969"/>
      <c r="DS8" s="985"/>
      <c r="DT8" s="989"/>
      <c r="DU8" s="992"/>
      <c r="DV8" s="992"/>
      <c r="DW8" s="992"/>
      <c r="DX8" s="992"/>
      <c r="DY8" s="992"/>
      <c r="DZ8" s="992"/>
      <c r="EA8" s="992"/>
      <c r="EB8" s="992"/>
      <c r="EC8" s="992"/>
      <c r="ED8" s="992"/>
      <c r="EE8" s="992"/>
      <c r="EF8" s="992"/>
      <c r="EG8" s="992"/>
      <c r="EH8" s="992"/>
      <c r="EI8" s="992"/>
      <c r="EJ8" s="992"/>
      <c r="EK8" s="992"/>
      <c r="EL8" s="992"/>
      <c r="EM8" s="992"/>
      <c r="EN8" s="992"/>
      <c r="EO8" s="992"/>
      <c r="EP8" s="992"/>
      <c r="EQ8" s="992"/>
      <c r="ER8" s="992"/>
      <c r="ES8" s="992"/>
      <c r="ET8" s="992"/>
      <c r="EU8" s="992"/>
      <c r="EV8" s="992"/>
      <c r="EW8" s="992"/>
      <c r="EX8" s="992"/>
      <c r="EY8" s="992"/>
      <c r="EZ8" s="992"/>
      <c r="FA8" s="992"/>
      <c r="FB8" s="992"/>
      <c r="FC8" s="992"/>
      <c r="FD8" s="992"/>
      <c r="FE8" s="992"/>
      <c r="FF8" s="992"/>
      <c r="FG8" s="992"/>
      <c r="FH8" s="992"/>
      <c r="FI8" s="992"/>
      <c r="FJ8" s="992"/>
      <c r="FK8" s="992"/>
      <c r="FL8" s="992"/>
      <c r="FM8" s="992"/>
      <c r="FN8" s="1108"/>
      <c r="FO8" s="1108"/>
      <c r="FP8" s="1108"/>
      <c r="FQ8" s="1108"/>
      <c r="FR8" s="1108"/>
      <c r="FS8" s="1108"/>
      <c r="FT8" s="1108"/>
      <c r="FU8" s="1108"/>
      <c r="FV8" s="1108"/>
      <c r="FW8" s="1108"/>
      <c r="FX8" s="1108"/>
      <c r="FY8" s="1108"/>
      <c r="FZ8" s="1108"/>
      <c r="GA8" s="1108"/>
      <c r="GB8" s="1108"/>
    </row>
    <row r="9" spans="1:184" ht="22.5" customHeight="1">
      <c r="A9" s="1013"/>
      <c r="B9" s="1016"/>
      <c r="C9" s="1000" t="s">
        <v>472</v>
      </c>
      <c r="D9" s="1001"/>
      <c r="E9" s="1001"/>
      <c r="F9" s="1001"/>
      <c r="G9" s="1001"/>
      <c r="H9" s="1001"/>
      <c r="I9" s="1001"/>
      <c r="J9" s="1001"/>
      <c r="K9" s="1001"/>
      <c r="L9" s="1001"/>
      <c r="M9" s="1001"/>
      <c r="N9" s="1001"/>
      <c r="O9" s="1001"/>
      <c r="P9" s="1001"/>
      <c r="Q9" s="1001"/>
      <c r="R9" s="1001"/>
      <c r="S9" s="1001"/>
      <c r="T9" s="1001"/>
      <c r="U9" s="1001"/>
      <c r="V9" s="1001"/>
      <c r="W9" s="1000" t="s">
        <v>473</v>
      </c>
      <c r="X9" s="1001"/>
      <c r="Y9" s="1001"/>
      <c r="Z9" s="1001"/>
      <c r="AA9" s="1001"/>
      <c r="AB9" s="1001"/>
      <c r="AC9" s="1006"/>
      <c r="AD9" s="1084"/>
      <c r="AE9" s="1085"/>
      <c r="AF9" s="1086"/>
      <c r="AG9" s="1024"/>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6"/>
      <c r="BK9" s="970"/>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2"/>
      <c r="CO9" s="1024"/>
      <c r="CP9" s="1025"/>
      <c r="CQ9" s="1025"/>
      <c r="CR9" s="1025"/>
      <c r="CS9" s="1025"/>
      <c r="CT9" s="1025"/>
      <c r="CU9" s="1025"/>
      <c r="CV9" s="1025"/>
      <c r="CW9" s="1025"/>
      <c r="CX9" s="1025"/>
      <c r="CY9" s="1025"/>
      <c r="CZ9" s="1025"/>
      <c r="DA9" s="1025"/>
      <c r="DB9" s="1025"/>
      <c r="DC9" s="1026"/>
      <c r="DD9" s="970"/>
      <c r="DE9" s="971"/>
      <c r="DF9" s="971"/>
      <c r="DG9" s="971"/>
      <c r="DH9" s="971"/>
      <c r="DI9" s="971"/>
      <c r="DJ9" s="971"/>
      <c r="DK9" s="971"/>
      <c r="DL9" s="971"/>
      <c r="DM9" s="971"/>
      <c r="DN9" s="971"/>
      <c r="DO9" s="971"/>
      <c r="DP9" s="971"/>
      <c r="DQ9" s="971"/>
      <c r="DR9" s="972"/>
      <c r="DS9" s="985"/>
      <c r="DT9" s="989"/>
      <c r="DU9" s="992"/>
      <c r="DV9" s="992"/>
      <c r="DW9" s="992"/>
      <c r="DX9" s="992"/>
      <c r="DY9" s="992"/>
      <c r="DZ9" s="992"/>
      <c r="EA9" s="992"/>
      <c r="EB9" s="992"/>
      <c r="EC9" s="992"/>
      <c r="ED9" s="992"/>
      <c r="EE9" s="992"/>
      <c r="EF9" s="992"/>
      <c r="EG9" s="992"/>
      <c r="EH9" s="992"/>
      <c r="EI9" s="992"/>
      <c r="EJ9" s="992"/>
      <c r="EK9" s="992"/>
      <c r="EL9" s="992"/>
      <c r="EM9" s="992"/>
      <c r="EN9" s="992"/>
      <c r="EO9" s="992"/>
      <c r="EP9" s="992"/>
      <c r="EQ9" s="992"/>
      <c r="ER9" s="992"/>
      <c r="ES9" s="992"/>
      <c r="ET9" s="992"/>
      <c r="EU9" s="992"/>
      <c r="EV9" s="992"/>
      <c r="EW9" s="992"/>
      <c r="EX9" s="992"/>
      <c r="EY9" s="992"/>
      <c r="EZ9" s="992"/>
      <c r="FA9" s="992"/>
      <c r="FB9" s="992"/>
      <c r="FC9" s="992"/>
      <c r="FD9" s="992"/>
      <c r="FE9" s="992"/>
      <c r="FF9" s="992"/>
      <c r="FG9" s="992"/>
      <c r="FH9" s="992"/>
      <c r="FI9" s="992"/>
      <c r="FJ9" s="992"/>
      <c r="FK9" s="992"/>
      <c r="FL9" s="992"/>
      <c r="FM9" s="992"/>
      <c r="FN9" s="1108"/>
      <c r="FO9" s="1108"/>
      <c r="FP9" s="1108"/>
      <c r="FQ9" s="1108"/>
      <c r="FR9" s="1108"/>
      <c r="FS9" s="1108"/>
      <c r="FT9" s="1108"/>
      <c r="FU9" s="1108"/>
      <c r="FV9" s="1108"/>
      <c r="FW9" s="1108"/>
      <c r="FX9" s="1108"/>
      <c r="FY9" s="1108"/>
      <c r="FZ9" s="1108"/>
      <c r="GA9" s="1108"/>
      <c r="GB9" s="1108"/>
    </row>
    <row r="10" spans="1:184" ht="39.75" customHeight="1">
      <c r="A10" s="1013"/>
      <c r="B10" s="1016"/>
      <c r="C10" s="1028" t="s">
        <v>379</v>
      </c>
      <c r="D10" s="1029"/>
      <c r="E10" s="1030"/>
      <c r="F10" s="1000" t="s">
        <v>380</v>
      </c>
      <c r="G10" s="1001"/>
      <c r="H10" s="1001"/>
      <c r="I10" s="1027"/>
      <c r="J10" s="1000" t="s">
        <v>381</v>
      </c>
      <c r="K10" s="1001"/>
      <c r="L10" s="1027"/>
      <c r="M10" s="1002" t="s">
        <v>474</v>
      </c>
      <c r="N10" s="1093"/>
      <c r="O10" s="1093"/>
      <c r="P10" s="1094"/>
      <c r="Q10" s="1000" t="s">
        <v>382</v>
      </c>
      <c r="R10" s="1001"/>
      <c r="S10" s="1001"/>
      <c r="T10" s="1000" t="s">
        <v>475</v>
      </c>
      <c r="U10" s="1001"/>
      <c r="V10" s="1027"/>
      <c r="W10" s="1000" t="s">
        <v>476</v>
      </c>
      <c r="X10" s="1001"/>
      <c r="Y10" s="1027"/>
      <c r="Z10" s="1000" t="s">
        <v>477</v>
      </c>
      <c r="AA10" s="1001"/>
      <c r="AB10" s="1027"/>
      <c r="AC10" s="1006"/>
      <c r="AD10" s="1084"/>
      <c r="AE10" s="1085"/>
      <c r="AF10" s="1086"/>
      <c r="AG10" s="957" t="s">
        <v>59</v>
      </c>
      <c r="AH10" s="958"/>
      <c r="AI10" s="958"/>
      <c r="AJ10" s="958"/>
      <c r="AK10" s="958"/>
      <c r="AL10" s="958"/>
      <c r="AM10" s="958"/>
      <c r="AN10" s="958"/>
      <c r="AO10" s="958"/>
      <c r="AP10" s="959"/>
      <c r="AQ10" s="957" t="s">
        <v>61</v>
      </c>
      <c r="AR10" s="958"/>
      <c r="AS10" s="958"/>
      <c r="AT10" s="958"/>
      <c r="AU10" s="959"/>
      <c r="AV10" s="957" t="s">
        <v>62</v>
      </c>
      <c r="AW10" s="958"/>
      <c r="AX10" s="958"/>
      <c r="AY10" s="958"/>
      <c r="AZ10" s="959"/>
      <c r="BA10" s="957" t="s">
        <v>113</v>
      </c>
      <c r="BB10" s="958"/>
      <c r="BC10" s="958"/>
      <c r="BD10" s="958"/>
      <c r="BE10" s="958"/>
      <c r="BF10" s="958"/>
      <c r="BG10" s="958"/>
      <c r="BH10" s="958"/>
      <c r="BI10" s="958"/>
      <c r="BJ10" s="959"/>
      <c r="BK10" s="993" t="s">
        <v>210</v>
      </c>
      <c r="BL10" s="994"/>
      <c r="BM10" s="994"/>
      <c r="BN10" s="994"/>
      <c r="BO10" s="994"/>
      <c r="BP10" s="994"/>
      <c r="BQ10" s="994"/>
      <c r="BR10" s="994"/>
      <c r="BS10" s="994"/>
      <c r="BT10" s="995"/>
      <c r="BU10" s="993" t="s">
        <v>211</v>
      </c>
      <c r="BV10" s="994"/>
      <c r="BW10" s="994"/>
      <c r="BX10" s="994"/>
      <c r="BY10" s="995"/>
      <c r="BZ10" s="993" t="s">
        <v>128</v>
      </c>
      <c r="CA10" s="994"/>
      <c r="CB10" s="994"/>
      <c r="CC10" s="994"/>
      <c r="CD10" s="995"/>
      <c r="CE10" s="993" t="s">
        <v>113</v>
      </c>
      <c r="CF10" s="994"/>
      <c r="CG10" s="994"/>
      <c r="CH10" s="994"/>
      <c r="CI10" s="994"/>
      <c r="CJ10" s="994"/>
      <c r="CK10" s="994"/>
      <c r="CL10" s="994"/>
      <c r="CM10" s="994"/>
      <c r="CN10" s="995"/>
      <c r="CO10" s="957" t="s">
        <v>212</v>
      </c>
      <c r="CP10" s="958"/>
      <c r="CQ10" s="958"/>
      <c r="CR10" s="958"/>
      <c r="CS10" s="959"/>
      <c r="CT10" s="957" t="s">
        <v>127</v>
      </c>
      <c r="CU10" s="958"/>
      <c r="CV10" s="958"/>
      <c r="CW10" s="958"/>
      <c r="CX10" s="959"/>
      <c r="CY10" s="957" t="s">
        <v>128</v>
      </c>
      <c r="CZ10" s="958"/>
      <c r="DA10" s="958"/>
      <c r="DB10" s="958"/>
      <c r="DC10" s="959"/>
      <c r="DD10" s="973" t="s">
        <v>212</v>
      </c>
      <c r="DE10" s="974"/>
      <c r="DF10" s="974"/>
      <c r="DG10" s="974"/>
      <c r="DH10" s="975"/>
      <c r="DI10" s="973" t="s">
        <v>127</v>
      </c>
      <c r="DJ10" s="974"/>
      <c r="DK10" s="974"/>
      <c r="DL10" s="974"/>
      <c r="DM10" s="975"/>
      <c r="DN10" s="973" t="s">
        <v>128</v>
      </c>
      <c r="DO10" s="974"/>
      <c r="DP10" s="974"/>
      <c r="DQ10" s="974"/>
      <c r="DR10" s="975"/>
      <c r="DS10" s="985"/>
      <c r="DT10" s="990"/>
      <c r="DU10" s="957" t="s">
        <v>59</v>
      </c>
      <c r="DV10" s="958"/>
      <c r="DW10" s="958"/>
      <c r="DX10" s="958"/>
      <c r="DY10" s="958"/>
      <c r="DZ10" s="958"/>
      <c r="EA10" s="958"/>
      <c r="EB10" s="958"/>
      <c r="EC10" s="958"/>
      <c r="ED10" s="959"/>
      <c r="EE10" s="957" t="s">
        <v>61</v>
      </c>
      <c r="EF10" s="958"/>
      <c r="EG10" s="958"/>
      <c r="EH10" s="958"/>
      <c r="EI10" s="959"/>
      <c r="EJ10" s="957" t="s">
        <v>62</v>
      </c>
      <c r="EK10" s="958"/>
      <c r="EL10" s="958"/>
      <c r="EM10" s="958"/>
      <c r="EN10" s="959"/>
      <c r="EO10" s="957" t="s">
        <v>113</v>
      </c>
      <c r="EP10" s="958"/>
      <c r="EQ10" s="958"/>
      <c r="ER10" s="958"/>
      <c r="ES10" s="958"/>
      <c r="ET10" s="958"/>
      <c r="EU10" s="958"/>
      <c r="EV10" s="958"/>
      <c r="EW10" s="958"/>
      <c r="EX10" s="959"/>
      <c r="EY10" s="957" t="s">
        <v>211</v>
      </c>
      <c r="EZ10" s="958"/>
      <c r="FA10" s="958"/>
      <c r="FB10" s="958"/>
      <c r="FC10" s="959"/>
      <c r="FD10" s="957" t="s">
        <v>61</v>
      </c>
      <c r="FE10" s="958"/>
      <c r="FF10" s="958"/>
      <c r="FG10" s="958"/>
      <c r="FH10" s="959"/>
      <c r="FI10" s="957" t="s">
        <v>62</v>
      </c>
      <c r="FJ10" s="958"/>
      <c r="FK10" s="958"/>
      <c r="FL10" s="958"/>
      <c r="FM10" s="959"/>
      <c r="FN10" s="957" t="s">
        <v>211</v>
      </c>
      <c r="FO10" s="958"/>
      <c r="FP10" s="958"/>
      <c r="FQ10" s="958"/>
      <c r="FR10" s="959"/>
      <c r="FS10" s="957" t="s">
        <v>61</v>
      </c>
      <c r="FT10" s="958"/>
      <c r="FU10" s="958"/>
      <c r="FV10" s="958"/>
      <c r="FW10" s="959"/>
      <c r="FX10" s="957" t="s">
        <v>62</v>
      </c>
      <c r="FY10" s="958"/>
      <c r="FZ10" s="958"/>
      <c r="GA10" s="958"/>
      <c r="GB10" s="959"/>
    </row>
    <row r="11" spans="1:184" ht="42.75" customHeight="1">
      <c r="A11" s="1013"/>
      <c r="B11" s="1016"/>
      <c r="C11" s="999" t="s">
        <v>478</v>
      </c>
      <c r="D11" s="999" t="s">
        <v>479</v>
      </c>
      <c r="E11" s="999" t="s">
        <v>480</v>
      </c>
      <c r="F11" s="999" t="s">
        <v>478</v>
      </c>
      <c r="G11" s="999" t="s">
        <v>479</v>
      </c>
      <c r="H11" s="999" t="s">
        <v>480</v>
      </c>
      <c r="I11" s="1005" t="s">
        <v>481</v>
      </c>
      <c r="J11" s="999" t="s">
        <v>478</v>
      </c>
      <c r="K11" s="1002" t="s">
        <v>482</v>
      </c>
      <c r="L11" s="999" t="s">
        <v>480</v>
      </c>
      <c r="M11" s="999" t="s">
        <v>478</v>
      </c>
      <c r="N11" s="1002" t="s">
        <v>482</v>
      </c>
      <c r="O11" s="999" t="s">
        <v>480</v>
      </c>
      <c r="P11" s="1005" t="s">
        <v>481</v>
      </c>
      <c r="Q11" s="999" t="s">
        <v>478</v>
      </c>
      <c r="R11" s="1002" t="s">
        <v>482</v>
      </c>
      <c r="S11" s="1005" t="s">
        <v>480</v>
      </c>
      <c r="T11" s="999" t="s">
        <v>478</v>
      </c>
      <c r="U11" s="1002" t="s">
        <v>482</v>
      </c>
      <c r="V11" s="1005" t="s">
        <v>480</v>
      </c>
      <c r="W11" s="999" t="s">
        <v>478</v>
      </c>
      <c r="X11" s="999" t="s">
        <v>479</v>
      </c>
      <c r="Y11" s="999" t="s">
        <v>480</v>
      </c>
      <c r="Z11" s="999" t="s">
        <v>478</v>
      </c>
      <c r="AA11" s="1002" t="s">
        <v>482</v>
      </c>
      <c r="AB11" s="999" t="s">
        <v>480</v>
      </c>
      <c r="AC11" s="1006"/>
      <c r="AD11" s="915" t="s">
        <v>483</v>
      </c>
      <c r="AE11" s="935" t="s">
        <v>213</v>
      </c>
      <c r="AF11" s="935" t="s">
        <v>214</v>
      </c>
      <c r="AG11" s="987" t="s">
        <v>215</v>
      </c>
      <c r="AH11" s="987"/>
      <c r="AI11" s="962" t="s">
        <v>216</v>
      </c>
      <c r="AJ11" s="962"/>
      <c r="AK11" s="962" t="s">
        <v>217</v>
      </c>
      <c r="AL11" s="962"/>
      <c r="AM11" s="962" t="s">
        <v>218</v>
      </c>
      <c r="AN11" s="962"/>
      <c r="AO11" s="960" t="s">
        <v>219</v>
      </c>
      <c r="AP11" s="960"/>
      <c r="AQ11" s="963" t="s">
        <v>215</v>
      </c>
      <c r="AR11" s="963" t="s">
        <v>216</v>
      </c>
      <c r="AS11" s="963" t="s">
        <v>217</v>
      </c>
      <c r="AT11" s="963" t="s">
        <v>218</v>
      </c>
      <c r="AU11" s="961" t="s">
        <v>219</v>
      </c>
      <c r="AV11" s="963" t="s">
        <v>215</v>
      </c>
      <c r="AW11" s="963" t="s">
        <v>216</v>
      </c>
      <c r="AX11" s="963" t="s">
        <v>217</v>
      </c>
      <c r="AY11" s="963" t="s">
        <v>218</v>
      </c>
      <c r="AZ11" s="961" t="s">
        <v>219</v>
      </c>
      <c r="BA11" s="981" t="s">
        <v>110</v>
      </c>
      <c r="BB11" s="982"/>
      <c r="BC11" s="982"/>
      <c r="BD11" s="982"/>
      <c r="BE11" s="983"/>
      <c r="BF11" s="981" t="s">
        <v>64</v>
      </c>
      <c r="BG11" s="982"/>
      <c r="BH11" s="982"/>
      <c r="BI11" s="982"/>
      <c r="BJ11" s="983"/>
      <c r="BK11" s="978" t="s">
        <v>215</v>
      </c>
      <c r="BL11" s="980"/>
      <c r="BM11" s="993" t="s">
        <v>216</v>
      </c>
      <c r="BN11" s="995"/>
      <c r="BO11" s="993" t="s">
        <v>217</v>
      </c>
      <c r="BP11" s="995"/>
      <c r="BQ11" s="993" t="s">
        <v>218</v>
      </c>
      <c r="BR11" s="995"/>
      <c r="BS11" s="1008" t="s">
        <v>219</v>
      </c>
      <c r="BT11" s="1009"/>
      <c r="BU11" s="976" t="s">
        <v>215</v>
      </c>
      <c r="BV11" s="976" t="s">
        <v>216</v>
      </c>
      <c r="BW11" s="976" t="s">
        <v>217</v>
      </c>
      <c r="BX11" s="976" t="s">
        <v>218</v>
      </c>
      <c r="BY11" s="977" t="s">
        <v>219</v>
      </c>
      <c r="BZ11" s="976" t="s">
        <v>215</v>
      </c>
      <c r="CA11" s="976" t="s">
        <v>216</v>
      </c>
      <c r="CB11" s="976" t="s">
        <v>217</v>
      </c>
      <c r="CC11" s="976" t="s">
        <v>218</v>
      </c>
      <c r="CD11" s="977" t="s">
        <v>219</v>
      </c>
      <c r="CE11" s="978" t="s">
        <v>131</v>
      </c>
      <c r="CF11" s="979"/>
      <c r="CG11" s="979"/>
      <c r="CH11" s="979"/>
      <c r="CI11" s="980"/>
      <c r="CJ11" s="978" t="s">
        <v>110</v>
      </c>
      <c r="CK11" s="979"/>
      <c r="CL11" s="979"/>
      <c r="CM11" s="979"/>
      <c r="CN11" s="980"/>
      <c r="CO11" s="963" t="s">
        <v>215</v>
      </c>
      <c r="CP11" s="963" t="s">
        <v>220</v>
      </c>
      <c r="CQ11" s="963" t="s">
        <v>217</v>
      </c>
      <c r="CR11" s="963" t="s">
        <v>218</v>
      </c>
      <c r="CS11" s="961" t="s">
        <v>219</v>
      </c>
      <c r="CT11" s="963" t="s">
        <v>215</v>
      </c>
      <c r="CU11" s="963" t="s">
        <v>220</v>
      </c>
      <c r="CV11" s="963" t="s">
        <v>217</v>
      </c>
      <c r="CW11" s="963" t="s">
        <v>218</v>
      </c>
      <c r="CX11" s="961" t="s">
        <v>219</v>
      </c>
      <c r="CY11" s="963" t="s">
        <v>215</v>
      </c>
      <c r="CZ11" s="963" t="s">
        <v>220</v>
      </c>
      <c r="DA11" s="963" t="s">
        <v>217</v>
      </c>
      <c r="DB11" s="963" t="s">
        <v>218</v>
      </c>
      <c r="DC11" s="961" t="s">
        <v>219</v>
      </c>
      <c r="DD11" s="976" t="s">
        <v>215</v>
      </c>
      <c r="DE11" s="976" t="s">
        <v>220</v>
      </c>
      <c r="DF11" s="976" t="s">
        <v>217</v>
      </c>
      <c r="DG11" s="976" t="s">
        <v>218</v>
      </c>
      <c r="DH11" s="977" t="s">
        <v>219</v>
      </c>
      <c r="DI11" s="976" t="s">
        <v>215</v>
      </c>
      <c r="DJ11" s="976" t="s">
        <v>220</v>
      </c>
      <c r="DK11" s="976" t="s">
        <v>217</v>
      </c>
      <c r="DL11" s="976" t="s">
        <v>218</v>
      </c>
      <c r="DM11" s="977" t="s">
        <v>219</v>
      </c>
      <c r="DN11" s="976" t="s">
        <v>215</v>
      </c>
      <c r="DO11" s="976" t="s">
        <v>220</v>
      </c>
      <c r="DP11" s="976" t="s">
        <v>217</v>
      </c>
      <c r="DQ11" s="976" t="s">
        <v>218</v>
      </c>
      <c r="DR11" s="977" t="s">
        <v>219</v>
      </c>
      <c r="DS11" s="985"/>
      <c r="DT11" s="990"/>
      <c r="DU11" s="987" t="s">
        <v>215</v>
      </c>
      <c r="DV11" s="987"/>
      <c r="DW11" s="962" t="s">
        <v>216</v>
      </c>
      <c r="DX11" s="962"/>
      <c r="DY11" s="962" t="s">
        <v>217</v>
      </c>
      <c r="DZ11" s="962"/>
      <c r="EA11" s="962" t="s">
        <v>218</v>
      </c>
      <c r="EB11" s="962"/>
      <c r="EC11" s="960" t="s">
        <v>219</v>
      </c>
      <c r="ED11" s="960"/>
      <c r="EE11" s="963" t="s">
        <v>215</v>
      </c>
      <c r="EF11" s="963" t="s">
        <v>216</v>
      </c>
      <c r="EG11" s="963" t="s">
        <v>217</v>
      </c>
      <c r="EH11" s="963" t="s">
        <v>218</v>
      </c>
      <c r="EI11" s="961" t="s">
        <v>219</v>
      </c>
      <c r="EJ11" s="963" t="s">
        <v>215</v>
      </c>
      <c r="EK11" s="963" t="s">
        <v>216</v>
      </c>
      <c r="EL11" s="963" t="s">
        <v>217</v>
      </c>
      <c r="EM11" s="963" t="s">
        <v>218</v>
      </c>
      <c r="EN11" s="961" t="s">
        <v>219</v>
      </c>
      <c r="EO11" s="981" t="s">
        <v>110</v>
      </c>
      <c r="EP11" s="982"/>
      <c r="EQ11" s="982"/>
      <c r="ER11" s="982"/>
      <c r="ES11" s="983"/>
      <c r="ET11" s="981" t="s">
        <v>64</v>
      </c>
      <c r="EU11" s="982"/>
      <c r="EV11" s="982"/>
      <c r="EW11" s="982"/>
      <c r="EX11" s="983"/>
      <c r="EY11" s="963" t="s">
        <v>215</v>
      </c>
      <c r="EZ11" s="963" t="s">
        <v>216</v>
      </c>
      <c r="FA11" s="963" t="s">
        <v>217</v>
      </c>
      <c r="FB11" s="963" t="s">
        <v>218</v>
      </c>
      <c r="FC11" s="961" t="s">
        <v>219</v>
      </c>
      <c r="FD11" s="963" t="s">
        <v>215</v>
      </c>
      <c r="FE11" s="963" t="s">
        <v>216</v>
      </c>
      <c r="FF11" s="963" t="s">
        <v>217</v>
      </c>
      <c r="FG11" s="963" t="s">
        <v>218</v>
      </c>
      <c r="FH11" s="961" t="s">
        <v>219</v>
      </c>
      <c r="FI11" s="963" t="s">
        <v>215</v>
      </c>
      <c r="FJ11" s="963" t="s">
        <v>216</v>
      </c>
      <c r="FK11" s="963" t="s">
        <v>217</v>
      </c>
      <c r="FL11" s="963" t="s">
        <v>218</v>
      </c>
      <c r="FM11" s="961" t="s">
        <v>219</v>
      </c>
      <c r="FN11" s="963" t="s">
        <v>215</v>
      </c>
      <c r="FO11" s="963" t="s">
        <v>216</v>
      </c>
      <c r="FP11" s="963" t="s">
        <v>217</v>
      </c>
      <c r="FQ11" s="963" t="s">
        <v>218</v>
      </c>
      <c r="FR11" s="961" t="s">
        <v>219</v>
      </c>
      <c r="FS11" s="963" t="s">
        <v>215</v>
      </c>
      <c r="FT11" s="963" t="s">
        <v>216</v>
      </c>
      <c r="FU11" s="963" t="s">
        <v>217</v>
      </c>
      <c r="FV11" s="963" t="s">
        <v>218</v>
      </c>
      <c r="FW11" s="961" t="s">
        <v>219</v>
      </c>
      <c r="FX11" s="963" t="s">
        <v>215</v>
      </c>
      <c r="FY11" s="963" t="s">
        <v>216</v>
      </c>
      <c r="FZ11" s="963" t="s">
        <v>217</v>
      </c>
      <c r="GA11" s="963" t="s">
        <v>218</v>
      </c>
      <c r="GB11" s="961" t="s">
        <v>219</v>
      </c>
    </row>
    <row r="12" spans="1:184" ht="47.25" customHeight="1">
      <c r="A12" s="1013"/>
      <c r="B12" s="1016"/>
      <c r="C12" s="999"/>
      <c r="D12" s="999"/>
      <c r="E12" s="999"/>
      <c r="F12" s="999"/>
      <c r="G12" s="999"/>
      <c r="H12" s="999"/>
      <c r="I12" s="1006"/>
      <c r="J12" s="999"/>
      <c r="K12" s="1003"/>
      <c r="L12" s="999"/>
      <c r="M12" s="999"/>
      <c r="N12" s="1003"/>
      <c r="O12" s="999"/>
      <c r="P12" s="1006"/>
      <c r="Q12" s="999"/>
      <c r="R12" s="1003"/>
      <c r="S12" s="1006"/>
      <c r="T12" s="999"/>
      <c r="U12" s="1003"/>
      <c r="V12" s="1006"/>
      <c r="W12" s="999"/>
      <c r="X12" s="999"/>
      <c r="Y12" s="999"/>
      <c r="Z12" s="999"/>
      <c r="AA12" s="1003"/>
      <c r="AB12" s="999"/>
      <c r="AC12" s="1006"/>
      <c r="AD12" s="915"/>
      <c r="AE12" s="936"/>
      <c r="AF12" s="936"/>
      <c r="AG12" s="963" t="s">
        <v>463</v>
      </c>
      <c r="AH12" s="963" t="s">
        <v>462</v>
      </c>
      <c r="AI12" s="963" t="s">
        <v>463</v>
      </c>
      <c r="AJ12" s="963" t="s">
        <v>462</v>
      </c>
      <c r="AK12" s="963" t="s">
        <v>463</v>
      </c>
      <c r="AL12" s="963" t="s">
        <v>462</v>
      </c>
      <c r="AM12" s="963" t="s">
        <v>463</v>
      </c>
      <c r="AN12" s="963" t="s">
        <v>462</v>
      </c>
      <c r="AO12" s="961" t="s">
        <v>463</v>
      </c>
      <c r="AP12" s="961" t="s">
        <v>462</v>
      </c>
      <c r="AQ12" s="963"/>
      <c r="AR12" s="963"/>
      <c r="AS12" s="963"/>
      <c r="AT12" s="963"/>
      <c r="AU12" s="961"/>
      <c r="AV12" s="963"/>
      <c r="AW12" s="963"/>
      <c r="AX12" s="963"/>
      <c r="AY12" s="963"/>
      <c r="AZ12" s="961"/>
      <c r="BA12" s="963" t="s">
        <v>215</v>
      </c>
      <c r="BB12" s="963" t="s">
        <v>221</v>
      </c>
      <c r="BC12" s="963" t="s">
        <v>217</v>
      </c>
      <c r="BD12" s="963" t="s">
        <v>218</v>
      </c>
      <c r="BE12" s="961" t="s">
        <v>219</v>
      </c>
      <c r="BF12" s="963" t="s">
        <v>215</v>
      </c>
      <c r="BG12" s="963" t="s">
        <v>221</v>
      </c>
      <c r="BH12" s="963" t="s">
        <v>217</v>
      </c>
      <c r="BI12" s="963" t="s">
        <v>218</v>
      </c>
      <c r="BJ12" s="961" t="s">
        <v>219</v>
      </c>
      <c r="BK12" s="976" t="s">
        <v>463</v>
      </c>
      <c r="BL12" s="976" t="s">
        <v>222</v>
      </c>
      <c r="BM12" s="976" t="s">
        <v>463</v>
      </c>
      <c r="BN12" s="976" t="s">
        <v>462</v>
      </c>
      <c r="BO12" s="976" t="s">
        <v>463</v>
      </c>
      <c r="BP12" s="976" t="s">
        <v>462</v>
      </c>
      <c r="BQ12" s="976" t="s">
        <v>463</v>
      </c>
      <c r="BR12" s="976" t="s">
        <v>462</v>
      </c>
      <c r="BS12" s="977" t="s">
        <v>463</v>
      </c>
      <c r="BT12" s="977" t="s">
        <v>462</v>
      </c>
      <c r="BU12" s="976"/>
      <c r="BV12" s="976"/>
      <c r="BW12" s="976"/>
      <c r="BX12" s="976"/>
      <c r="BY12" s="977"/>
      <c r="BZ12" s="976"/>
      <c r="CA12" s="976"/>
      <c r="CB12" s="976"/>
      <c r="CC12" s="976"/>
      <c r="CD12" s="977"/>
      <c r="CE12" s="996" t="s">
        <v>215</v>
      </c>
      <c r="CF12" s="976" t="s">
        <v>220</v>
      </c>
      <c r="CG12" s="976" t="s">
        <v>217</v>
      </c>
      <c r="CH12" s="976" t="s">
        <v>218</v>
      </c>
      <c r="CI12" s="977" t="s">
        <v>219</v>
      </c>
      <c r="CJ12" s="976" t="s">
        <v>215</v>
      </c>
      <c r="CK12" s="976" t="s">
        <v>221</v>
      </c>
      <c r="CL12" s="976" t="s">
        <v>217</v>
      </c>
      <c r="CM12" s="976" t="s">
        <v>218</v>
      </c>
      <c r="CN12" s="977" t="s">
        <v>219</v>
      </c>
      <c r="CO12" s="963"/>
      <c r="CP12" s="963"/>
      <c r="CQ12" s="963"/>
      <c r="CR12" s="963"/>
      <c r="CS12" s="961"/>
      <c r="CT12" s="963"/>
      <c r="CU12" s="963"/>
      <c r="CV12" s="963"/>
      <c r="CW12" s="963"/>
      <c r="CX12" s="961"/>
      <c r="CY12" s="963"/>
      <c r="CZ12" s="963"/>
      <c r="DA12" s="963"/>
      <c r="DB12" s="963"/>
      <c r="DC12" s="961"/>
      <c r="DD12" s="976"/>
      <c r="DE12" s="976"/>
      <c r="DF12" s="976"/>
      <c r="DG12" s="976"/>
      <c r="DH12" s="977"/>
      <c r="DI12" s="976"/>
      <c r="DJ12" s="976"/>
      <c r="DK12" s="976"/>
      <c r="DL12" s="976"/>
      <c r="DM12" s="977"/>
      <c r="DN12" s="976"/>
      <c r="DO12" s="976"/>
      <c r="DP12" s="976"/>
      <c r="DQ12" s="976"/>
      <c r="DR12" s="977"/>
      <c r="DS12" s="985"/>
      <c r="DT12" s="990"/>
      <c r="DU12" s="963" t="s">
        <v>463</v>
      </c>
      <c r="DV12" s="963" t="s">
        <v>462</v>
      </c>
      <c r="DW12" s="963" t="s">
        <v>463</v>
      </c>
      <c r="DX12" s="963" t="s">
        <v>462</v>
      </c>
      <c r="DY12" s="963" t="s">
        <v>463</v>
      </c>
      <c r="DZ12" s="963" t="s">
        <v>462</v>
      </c>
      <c r="EA12" s="963" t="s">
        <v>463</v>
      </c>
      <c r="EB12" s="963" t="s">
        <v>462</v>
      </c>
      <c r="EC12" s="961" t="s">
        <v>463</v>
      </c>
      <c r="ED12" s="961" t="s">
        <v>462</v>
      </c>
      <c r="EE12" s="963"/>
      <c r="EF12" s="963"/>
      <c r="EG12" s="963"/>
      <c r="EH12" s="963"/>
      <c r="EI12" s="961"/>
      <c r="EJ12" s="963"/>
      <c r="EK12" s="963"/>
      <c r="EL12" s="963"/>
      <c r="EM12" s="963"/>
      <c r="EN12" s="961"/>
      <c r="EO12" s="963" t="s">
        <v>215</v>
      </c>
      <c r="EP12" s="963" t="s">
        <v>221</v>
      </c>
      <c r="EQ12" s="963" t="s">
        <v>217</v>
      </c>
      <c r="ER12" s="963" t="s">
        <v>218</v>
      </c>
      <c r="ES12" s="961" t="s">
        <v>219</v>
      </c>
      <c r="ET12" s="963" t="s">
        <v>215</v>
      </c>
      <c r="EU12" s="963" t="s">
        <v>221</v>
      </c>
      <c r="EV12" s="963" t="s">
        <v>217</v>
      </c>
      <c r="EW12" s="963" t="s">
        <v>218</v>
      </c>
      <c r="EX12" s="961" t="s">
        <v>219</v>
      </c>
      <c r="EY12" s="963"/>
      <c r="EZ12" s="963"/>
      <c r="FA12" s="963"/>
      <c r="FB12" s="963"/>
      <c r="FC12" s="961"/>
      <c r="FD12" s="963"/>
      <c r="FE12" s="963"/>
      <c r="FF12" s="963"/>
      <c r="FG12" s="963"/>
      <c r="FH12" s="961"/>
      <c r="FI12" s="963"/>
      <c r="FJ12" s="963"/>
      <c r="FK12" s="963"/>
      <c r="FL12" s="963"/>
      <c r="FM12" s="961"/>
      <c r="FN12" s="963"/>
      <c r="FO12" s="963"/>
      <c r="FP12" s="963"/>
      <c r="FQ12" s="963"/>
      <c r="FR12" s="961"/>
      <c r="FS12" s="963"/>
      <c r="FT12" s="963"/>
      <c r="FU12" s="963"/>
      <c r="FV12" s="963"/>
      <c r="FW12" s="961"/>
      <c r="FX12" s="963"/>
      <c r="FY12" s="963"/>
      <c r="FZ12" s="963"/>
      <c r="GA12" s="963"/>
      <c r="GB12" s="961"/>
    </row>
    <row r="13" spans="1:184" ht="40.5" customHeight="1">
      <c r="A13" s="1013"/>
      <c r="B13" s="1016"/>
      <c r="C13" s="999"/>
      <c r="D13" s="999"/>
      <c r="E13" s="999"/>
      <c r="F13" s="999"/>
      <c r="G13" s="999"/>
      <c r="H13" s="999"/>
      <c r="I13" s="1006"/>
      <c r="J13" s="999"/>
      <c r="K13" s="1003"/>
      <c r="L13" s="999"/>
      <c r="M13" s="999"/>
      <c r="N13" s="1003"/>
      <c r="O13" s="999"/>
      <c r="P13" s="1006"/>
      <c r="Q13" s="999"/>
      <c r="R13" s="1003"/>
      <c r="S13" s="1006"/>
      <c r="T13" s="999"/>
      <c r="U13" s="1003"/>
      <c r="V13" s="1006"/>
      <c r="W13" s="999"/>
      <c r="X13" s="999"/>
      <c r="Y13" s="999"/>
      <c r="Z13" s="999"/>
      <c r="AA13" s="1003"/>
      <c r="AB13" s="999"/>
      <c r="AC13" s="1006"/>
      <c r="AD13" s="915"/>
      <c r="AE13" s="936"/>
      <c r="AF13" s="936"/>
      <c r="AG13" s="963"/>
      <c r="AH13" s="963"/>
      <c r="AI13" s="963"/>
      <c r="AJ13" s="963"/>
      <c r="AK13" s="963"/>
      <c r="AL13" s="963"/>
      <c r="AM13" s="963"/>
      <c r="AN13" s="963"/>
      <c r="AO13" s="961"/>
      <c r="AP13" s="961"/>
      <c r="AQ13" s="963"/>
      <c r="AR13" s="963"/>
      <c r="AS13" s="963"/>
      <c r="AT13" s="963"/>
      <c r="AU13" s="961"/>
      <c r="AV13" s="963"/>
      <c r="AW13" s="963"/>
      <c r="AX13" s="963"/>
      <c r="AY13" s="963"/>
      <c r="AZ13" s="961"/>
      <c r="BA13" s="963"/>
      <c r="BB13" s="963"/>
      <c r="BC13" s="963"/>
      <c r="BD13" s="963"/>
      <c r="BE13" s="961"/>
      <c r="BF13" s="963"/>
      <c r="BG13" s="963"/>
      <c r="BH13" s="963"/>
      <c r="BI13" s="963"/>
      <c r="BJ13" s="961"/>
      <c r="BK13" s="976"/>
      <c r="BL13" s="976"/>
      <c r="BM13" s="976"/>
      <c r="BN13" s="976"/>
      <c r="BO13" s="976"/>
      <c r="BP13" s="976"/>
      <c r="BQ13" s="976"/>
      <c r="BR13" s="976"/>
      <c r="BS13" s="977"/>
      <c r="BT13" s="977"/>
      <c r="BU13" s="976"/>
      <c r="BV13" s="976"/>
      <c r="BW13" s="976"/>
      <c r="BX13" s="976"/>
      <c r="BY13" s="977"/>
      <c r="BZ13" s="976"/>
      <c r="CA13" s="976"/>
      <c r="CB13" s="976"/>
      <c r="CC13" s="976"/>
      <c r="CD13" s="977"/>
      <c r="CE13" s="997"/>
      <c r="CF13" s="976"/>
      <c r="CG13" s="976"/>
      <c r="CH13" s="976"/>
      <c r="CI13" s="977"/>
      <c r="CJ13" s="976"/>
      <c r="CK13" s="976"/>
      <c r="CL13" s="976"/>
      <c r="CM13" s="976"/>
      <c r="CN13" s="977"/>
      <c r="CO13" s="963"/>
      <c r="CP13" s="963"/>
      <c r="CQ13" s="963"/>
      <c r="CR13" s="963"/>
      <c r="CS13" s="961"/>
      <c r="CT13" s="963"/>
      <c r="CU13" s="963"/>
      <c r="CV13" s="963"/>
      <c r="CW13" s="963"/>
      <c r="CX13" s="961"/>
      <c r="CY13" s="963"/>
      <c r="CZ13" s="963"/>
      <c r="DA13" s="963"/>
      <c r="DB13" s="963"/>
      <c r="DC13" s="961"/>
      <c r="DD13" s="976"/>
      <c r="DE13" s="976"/>
      <c r="DF13" s="976"/>
      <c r="DG13" s="976"/>
      <c r="DH13" s="977"/>
      <c r="DI13" s="976"/>
      <c r="DJ13" s="976"/>
      <c r="DK13" s="976"/>
      <c r="DL13" s="976"/>
      <c r="DM13" s="977"/>
      <c r="DN13" s="976"/>
      <c r="DO13" s="976"/>
      <c r="DP13" s="976"/>
      <c r="DQ13" s="976"/>
      <c r="DR13" s="977"/>
      <c r="DS13" s="985"/>
      <c r="DT13" s="990"/>
      <c r="DU13" s="963"/>
      <c r="DV13" s="963"/>
      <c r="DW13" s="963"/>
      <c r="DX13" s="963"/>
      <c r="DY13" s="963"/>
      <c r="DZ13" s="963"/>
      <c r="EA13" s="963"/>
      <c r="EB13" s="963"/>
      <c r="EC13" s="961"/>
      <c r="ED13" s="961"/>
      <c r="EE13" s="963"/>
      <c r="EF13" s="963"/>
      <c r="EG13" s="963"/>
      <c r="EH13" s="963"/>
      <c r="EI13" s="961"/>
      <c r="EJ13" s="963"/>
      <c r="EK13" s="963"/>
      <c r="EL13" s="963"/>
      <c r="EM13" s="963"/>
      <c r="EN13" s="961"/>
      <c r="EO13" s="963"/>
      <c r="EP13" s="963"/>
      <c r="EQ13" s="963"/>
      <c r="ER13" s="963"/>
      <c r="ES13" s="961"/>
      <c r="ET13" s="963"/>
      <c r="EU13" s="963"/>
      <c r="EV13" s="963"/>
      <c r="EW13" s="963"/>
      <c r="EX13" s="961"/>
      <c r="EY13" s="963"/>
      <c r="EZ13" s="963"/>
      <c r="FA13" s="963"/>
      <c r="FB13" s="963"/>
      <c r="FC13" s="961"/>
      <c r="FD13" s="963"/>
      <c r="FE13" s="963"/>
      <c r="FF13" s="963"/>
      <c r="FG13" s="963"/>
      <c r="FH13" s="961"/>
      <c r="FI13" s="963"/>
      <c r="FJ13" s="963"/>
      <c r="FK13" s="963"/>
      <c r="FL13" s="963"/>
      <c r="FM13" s="961"/>
      <c r="FN13" s="963"/>
      <c r="FO13" s="963"/>
      <c r="FP13" s="963"/>
      <c r="FQ13" s="963"/>
      <c r="FR13" s="961"/>
      <c r="FS13" s="963"/>
      <c r="FT13" s="963"/>
      <c r="FU13" s="963"/>
      <c r="FV13" s="963"/>
      <c r="FW13" s="961"/>
      <c r="FX13" s="963"/>
      <c r="FY13" s="963"/>
      <c r="FZ13" s="963"/>
      <c r="GA13" s="963"/>
      <c r="GB13" s="961"/>
    </row>
    <row r="14" spans="1:184" ht="22.5" customHeight="1">
      <c r="A14" s="1013"/>
      <c r="B14" s="1016"/>
      <c r="C14" s="999"/>
      <c r="D14" s="999"/>
      <c r="E14" s="999"/>
      <c r="F14" s="999"/>
      <c r="G14" s="999"/>
      <c r="H14" s="999"/>
      <c r="I14" s="1006"/>
      <c r="J14" s="999"/>
      <c r="K14" s="1003"/>
      <c r="L14" s="999"/>
      <c r="M14" s="999"/>
      <c r="N14" s="1003"/>
      <c r="O14" s="999"/>
      <c r="P14" s="1006"/>
      <c r="Q14" s="999"/>
      <c r="R14" s="1003"/>
      <c r="S14" s="1006"/>
      <c r="T14" s="999"/>
      <c r="U14" s="1003"/>
      <c r="V14" s="1006"/>
      <c r="W14" s="999"/>
      <c r="X14" s="999"/>
      <c r="Y14" s="999"/>
      <c r="Z14" s="999"/>
      <c r="AA14" s="1003"/>
      <c r="AB14" s="999"/>
      <c r="AC14" s="1006"/>
      <c r="AD14" s="915"/>
      <c r="AE14" s="936"/>
      <c r="AF14" s="936"/>
      <c r="AG14" s="963"/>
      <c r="AH14" s="963"/>
      <c r="AI14" s="963"/>
      <c r="AJ14" s="963"/>
      <c r="AK14" s="963"/>
      <c r="AL14" s="963"/>
      <c r="AM14" s="963"/>
      <c r="AN14" s="963"/>
      <c r="AO14" s="961"/>
      <c r="AP14" s="961"/>
      <c r="AQ14" s="963"/>
      <c r="AR14" s="963"/>
      <c r="AS14" s="963"/>
      <c r="AT14" s="963"/>
      <c r="AU14" s="961"/>
      <c r="AV14" s="963"/>
      <c r="AW14" s="963"/>
      <c r="AX14" s="963"/>
      <c r="AY14" s="963"/>
      <c r="AZ14" s="961"/>
      <c r="BA14" s="963"/>
      <c r="BB14" s="963"/>
      <c r="BC14" s="963"/>
      <c r="BD14" s="963"/>
      <c r="BE14" s="961"/>
      <c r="BF14" s="963"/>
      <c r="BG14" s="963"/>
      <c r="BH14" s="963"/>
      <c r="BI14" s="963"/>
      <c r="BJ14" s="961"/>
      <c r="BK14" s="976"/>
      <c r="BL14" s="976"/>
      <c r="BM14" s="976"/>
      <c r="BN14" s="976"/>
      <c r="BO14" s="976"/>
      <c r="BP14" s="976"/>
      <c r="BQ14" s="976"/>
      <c r="BR14" s="976"/>
      <c r="BS14" s="977"/>
      <c r="BT14" s="977"/>
      <c r="BU14" s="976"/>
      <c r="BV14" s="976"/>
      <c r="BW14" s="976"/>
      <c r="BX14" s="976"/>
      <c r="BY14" s="977"/>
      <c r="BZ14" s="976"/>
      <c r="CA14" s="976"/>
      <c r="CB14" s="976"/>
      <c r="CC14" s="976"/>
      <c r="CD14" s="977"/>
      <c r="CE14" s="997"/>
      <c r="CF14" s="976"/>
      <c r="CG14" s="976"/>
      <c r="CH14" s="976"/>
      <c r="CI14" s="977"/>
      <c r="CJ14" s="976"/>
      <c r="CK14" s="976"/>
      <c r="CL14" s="976"/>
      <c r="CM14" s="976"/>
      <c r="CN14" s="977"/>
      <c r="CO14" s="963"/>
      <c r="CP14" s="963"/>
      <c r="CQ14" s="963"/>
      <c r="CR14" s="963"/>
      <c r="CS14" s="961"/>
      <c r="CT14" s="963"/>
      <c r="CU14" s="963"/>
      <c r="CV14" s="963"/>
      <c r="CW14" s="963"/>
      <c r="CX14" s="961"/>
      <c r="CY14" s="963"/>
      <c r="CZ14" s="963"/>
      <c r="DA14" s="963"/>
      <c r="DB14" s="963"/>
      <c r="DC14" s="961"/>
      <c r="DD14" s="976"/>
      <c r="DE14" s="976"/>
      <c r="DF14" s="976"/>
      <c r="DG14" s="976"/>
      <c r="DH14" s="977"/>
      <c r="DI14" s="976"/>
      <c r="DJ14" s="976"/>
      <c r="DK14" s="976"/>
      <c r="DL14" s="976"/>
      <c r="DM14" s="977"/>
      <c r="DN14" s="976"/>
      <c r="DO14" s="976"/>
      <c r="DP14" s="976"/>
      <c r="DQ14" s="976"/>
      <c r="DR14" s="977"/>
      <c r="DS14" s="985"/>
      <c r="DT14" s="990"/>
      <c r="DU14" s="963"/>
      <c r="DV14" s="963"/>
      <c r="DW14" s="963"/>
      <c r="DX14" s="963"/>
      <c r="DY14" s="963"/>
      <c r="DZ14" s="963"/>
      <c r="EA14" s="963"/>
      <c r="EB14" s="963"/>
      <c r="EC14" s="961"/>
      <c r="ED14" s="961"/>
      <c r="EE14" s="963"/>
      <c r="EF14" s="963"/>
      <c r="EG14" s="963"/>
      <c r="EH14" s="963"/>
      <c r="EI14" s="961"/>
      <c r="EJ14" s="963"/>
      <c r="EK14" s="963"/>
      <c r="EL14" s="963"/>
      <c r="EM14" s="963"/>
      <c r="EN14" s="961"/>
      <c r="EO14" s="963"/>
      <c r="EP14" s="963"/>
      <c r="EQ14" s="963"/>
      <c r="ER14" s="963"/>
      <c r="ES14" s="961"/>
      <c r="ET14" s="963"/>
      <c r="EU14" s="963"/>
      <c r="EV14" s="963"/>
      <c r="EW14" s="963"/>
      <c r="EX14" s="961"/>
      <c r="EY14" s="963"/>
      <c r="EZ14" s="963"/>
      <c r="FA14" s="963"/>
      <c r="FB14" s="963"/>
      <c r="FC14" s="961"/>
      <c r="FD14" s="963"/>
      <c r="FE14" s="963"/>
      <c r="FF14" s="963"/>
      <c r="FG14" s="963"/>
      <c r="FH14" s="961"/>
      <c r="FI14" s="963"/>
      <c r="FJ14" s="963"/>
      <c r="FK14" s="963"/>
      <c r="FL14" s="963"/>
      <c r="FM14" s="961"/>
      <c r="FN14" s="963"/>
      <c r="FO14" s="963"/>
      <c r="FP14" s="963"/>
      <c r="FQ14" s="963"/>
      <c r="FR14" s="961"/>
      <c r="FS14" s="963"/>
      <c r="FT14" s="963"/>
      <c r="FU14" s="963"/>
      <c r="FV14" s="963"/>
      <c r="FW14" s="961"/>
      <c r="FX14" s="963"/>
      <c r="FY14" s="963"/>
      <c r="FZ14" s="963"/>
      <c r="GA14" s="963"/>
      <c r="GB14" s="961"/>
    </row>
    <row r="15" spans="1:184">
      <c r="A15" s="1013"/>
      <c r="B15" s="1016"/>
      <c r="C15" s="999"/>
      <c r="D15" s="999"/>
      <c r="E15" s="999"/>
      <c r="F15" s="999"/>
      <c r="G15" s="999"/>
      <c r="H15" s="999"/>
      <c r="I15" s="1006"/>
      <c r="J15" s="999"/>
      <c r="K15" s="1003"/>
      <c r="L15" s="999"/>
      <c r="M15" s="999"/>
      <c r="N15" s="1003"/>
      <c r="O15" s="999"/>
      <c r="P15" s="1006"/>
      <c r="Q15" s="999"/>
      <c r="R15" s="1003"/>
      <c r="S15" s="1006"/>
      <c r="T15" s="999"/>
      <c r="U15" s="1003"/>
      <c r="V15" s="1006"/>
      <c r="W15" s="999"/>
      <c r="X15" s="999"/>
      <c r="Y15" s="999"/>
      <c r="Z15" s="999"/>
      <c r="AA15" s="1003"/>
      <c r="AB15" s="999"/>
      <c r="AC15" s="1006"/>
      <c r="AD15" s="915"/>
      <c r="AE15" s="936"/>
      <c r="AF15" s="936"/>
      <c r="AG15" s="963"/>
      <c r="AH15" s="963"/>
      <c r="AI15" s="963"/>
      <c r="AJ15" s="963"/>
      <c r="AK15" s="963"/>
      <c r="AL15" s="963"/>
      <c r="AM15" s="963"/>
      <c r="AN15" s="963"/>
      <c r="AO15" s="961"/>
      <c r="AP15" s="961"/>
      <c r="AQ15" s="963"/>
      <c r="AR15" s="963"/>
      <c r="AS15" s="963"/>
      <c r="AT15" s="963"/>
      <c r="AU15" s="961"/>
      <c r="AV15" s="963"/>
      <c r="AW15" s="963"/>
      <c r="AX15" s="963"/>
      <c r="AY15" s="963"/>
      <c r="AZ15" s="961"/>
      <c r="BA15" s="963"/>
      <c r="BB15" s="963"/>
      <c r="BC15" s="963"/>
      <c r="BD15" s="963"/>
      <c r="BE15" s="961"/>
      <c r="BF15" s="963"/>
      <c r="BG15" s="963"/>
      <c r="BH15" s="963"/>
      <c r="BI15" s="963"/>
      <c r="BJ15" s="961"/>
      <c r="BK15" s="976"/>
      <c r="BL15" s="976"/>
      <c r="BM15" s="976"/>
      <c r="BN15" s="976"/>
      <c r="BO15" s="976"/>
      <c r="BP15" s="976"/>
      <c r="BQ15" s="976"/>
      <c r="BR15" s="976"/>
      <c r="BS15" s="977"/>
      <c r="BT15" s="977"/>
      <c r="BU15" s="976"/>
      <c r="BV15" s="976"/>
      <c r="BW15" s="976"/>
      <c r="BX15" s="976"/>
      <c r="BY15" s="977"/>
      <c r="BZ15" s="976"/>
      <c r="CA15" s="976"/>
      <c r="CB15" s="976"/>
      <c r="CC15" s="976"/>
      <c r="CD15" s="977"/>
      <c r="CE15" s="997"/>
      <c r="CF15" s="976"/>
      <c r="CG15" s="976"/>
      <c r="CH15" s="976"/>
      <c r="CI15" s="977"/>
      <c r="CJ15" s="976"/>
      <c r="CK15" s="976"/>
      <c r="CL15" s="976"/>
      <c r="CM15" s="976"/>
      <c r="CN15" s="977"/>
      <c r="CO15" s="963"/>
      <c r="CP15" s="963"/>
      <c r="CQ15" s="963"/>
      <c r="CR15" s="963"/>
      <c r="CS15" s="961"/>
      <c r="CT15" s="963"/>
      <c r="CU15" s="963"/>
      <c r="CV15" s="963"/>
      <c r="CW15" s="963"/>
      <c r="CX15" s="961"/>
      <c r="CY15" s="963"/>
      <c r="CZ15" s="963"/>
      <c r="DA15" s="963"/>
      <c r="DB15" s="963"/>
      <c r="DC15" s="961"/>
      <c r="DD15" s="976"/>
      <c r="DE15" s="976"/>
      <c r="DF15" s="976"/>
      <c r="DG15" s="976"/>
      <c r="DH15" s="977"/>
      <c r="DI15" s="976"/>
      <c r="DJ15" s="976"/>
      <c r="DK15" s="976"/>
      <c r="DL15" s="976"/>
      <c r="DM15" s="977"/>
      <c r="DN15" s="976"/>
      <c r="DO15" s="976"/>
      <c r="DP15" s="976"/>
      <c r="DQ15" s="976"/>
      <c r="DR15" s="977"/>
      <c r="DS15" s="985"/>
      <c r="DT15" s="990"/>
      <c r="DU15" s="963"/>
      <c r="DV15" s="963"/>
      <c r="DW15" s="963"/>
      <c r="DX15" s="963"/>
      <c r="DY15" s="963"/>
      <c r="DZ15" s="963"/>
      <c r="EA15" s="963"/>
      <c r="EB15" s="963"/>
      <c r="EC15" s="961"/>
      <c r="ED15" s="961"/>
      <c r="EE15" s="963"/>
      <c r="EF15" s="963"/>
      <c r="EG15" s="963"/>
      <c r="EH15" s="963"/>
      <c r="EI15" s="961"/>
      <c r="EJ15" s="963"/>
      <c r="EK15" s="963"/>
      <c r="EL15" s="963"/>
      <c r="EM15" s="963"/>
      <c r="EN15" s="961"/>
      <c r="EO15" s="963"/>
      <c r="EP15" s="963"/>
      <c r="EQ15" s="963"/>
      <c r="ER15" s="963"/>
      <c r="ES15" s="961"/>
      <c r="ET15" s="963"/>
      <c r="EU15" s="963"/>
      <c r="EV15" s="963"/>
      <c r="EW15" s="963"/>
      <c r="EX15" s="961"/>
      <c r="EY15" s="963"/>
      <c r="EZ15" s="963"/>
      <c r="FA15" s="963"/>
      <c r="FB15" s="963"/>
      <c r="FC15" s="961"/>
      <c r="FD15" s="963"/>
      <c r="FE15" s="963"/>
      <c r="FF15" s="963"/>
      <c r="FG15" s="963"/>
      <c r="FH15" s="961"/>
      <c r="FI15" s="963"/>
      <c r="FJ15" s="963"/>
      <c r="FK15" s="963"/>
      <c r="FL15" s="963"/>
      <c r="FM15" s="961"/>
      <c r="FN15" s="963"/>
      <c r="FO15" s="963"/>
      <c r="FP15" s="963"/>
      <c r="FQ15" s="963"/>
      <c r="FR15" s="961"/>
      <c r="FS15" s="963"/>
      <c r="FT15" s="963"/>
      <c r="FU15" s="963"/>
      <c r="FV15" s="963"/>
      <c r="FW15" s="961"/>
      <c r="FX15" s="963"/>
      <c r="FY15" s="963"/>
      <c r="FZ15" s="963"/>
      <c r="GA15" s="963"/>
      <c r="GB15" s="961"/>
    </row>
    <row r="16" spans="1:184">
      <c r="A16" s="1014"/>
      <c r="B16" s="1017"/>
      <c r="C16" s="999"/>
      <c r="D16" s="999"/>
      <c r="E16" s="999"/>
      <c r="F16" s="999"/>
      <c r="G16" s="999"/>
      <c r="H16" s="999"/>
      <c r="I16" s="1007"/>
      <c r="J16" s="999"/>
      <c r="K16" s="1004"/>
      <c r="L16" s="999"/>
      <c r="M16" s="999"/>
      <c r="N16" s="1004"/>
      <c r="O16" s="999"/>
      <c r="P16" s="1007"/>
      <c r="Q16" s="999"/>
      <c r="R16" s="1004"/>
      <c r="S16" s="1007"/>
      <c r="T16" s="999"/>
      <c r="U16" s="1004"/>
      <c r="V16" s="1007"/>
      <c r="W16" s="999"/>
      <c r="X16" s="999"/>
      <c r="Y16" s="999"/>
      <c r="Z16" s="999"/>
      <c r="AA16" s="1004"/>
      <c r="AB16" s="999"/>
      <c r="AC16" s="1007"/>
      <c r="AD16" s="915"/>
      <c r="AE16" s="937"/>
      <c r="AF16" s="937"/>
      <c r="AG16" s="963"/>
      <c r="AH16" s="963"/>
      <c r="AI16" s="963"/>
      <c r="AJ16" s="963"/>
      <c r="AK16" s="963"/>
      <c r="AL16" s="963"/>
      <c r="AM16" s="963"/>
      <c r="AN16" s="963"/>
      <c r="AO16" s="961"/>
      <c r="AP16" s="961"/>
      <c r="AQ16" s="963"/>
      <c r="AR16" s="963"/>
      <c r="AS16" s="963"/>
      <c r="AT16" s="963"/>
      <c r="AU16" s="961"/>
      <c r="AV16" s="963"/>
      <c r="AW16" s="963"/>
      <c r="AX16" s="963"/>
      <c r="AY16" s="963"/>
      <c r="AZ16" s="961"/>
      <c r="BA16" s="963"/>
      <c r="BB16" s="963"/>
      <c r="BC16" s="963"/>
      <c r="BD16" s="963"/>
      <c r="BE16" s="961"/>
      <c r="BF16" s="963"/>
      <c r="BG16" s="963"/>
      <c r="BH16" s="963"/>
      <c r="BI16" s="963"/>
      <c r="BJ16" s="961"/>
      <c r="BK16" s="976"/>
      <c r="BL16" s="976"/>
      <c r="BM16" s="976"/>
      <c r="BN16" s="976"/>
      <c r="BO16" s="976"/>
      <c r="BP16" s="976"/>
      <c r="BQ16" s="976"/>
      <c r="BR16" s="976"/>
      <c r="BS16" s="977"/>
      <c r="BT16" s="977"/>
      <c r="BU16" s="976"/>
      <c r="BV16" s="976"/>
      <c r="BW16" s="976"/>
      <c r="BX16" s="976"/>
      <c r="BY16" s="977"/>
      <c r="BZ16" s="976"/>
      <c r="CA16" s="976"/>
      <c r="CB16" s="976"/>
      <c r="CC16" s="976"/>
      <c r="CD16" s="977"/>
      <c r="CE16" s="998"/>
      <c r="CF16" s="976"/>
      <c r="CG16" s="976"/>
      <c r="CH16" s="976"/>
      <c r="CI16" s="977"/>
      <c r="CJ16" s="976"/>
      <c r="CK16" s="976"/>
      <c r="CL16" s="976"/>
      <c r="CM16" s="976"/>
      <c r="CN16" s="977"/>
      <c r="CO16" s="963"/>
      <c r="CP16" s="963"/>
      <c r="CQ16" s="963"/>
      <c r="CR16" s="963"/>
      <c r="CS16" s="961"/>
      <c r="CT16" s="963"/>
      <c r="CU16" s="963"/>
      <c r="CV16" s="963"/>
      <c r="CW16" s="963"/>
      <c r="CX16" s="961"/>
      <c r="CY16" s="963"/>
      <c r="CZ16" s="963"/>
      <c r="DA16" s="963"/>
      <c r="DB16" s="963"/>
      <c r="DC16" s="961"/>
      <c r="DD16" s="976"/>
      <c r="DE16" s="976"/>
      <c r="DF16" s="976"/>
      <c r="DG16" s="976"/>
      <c r="DH16" s="977"/>
      <c r="DI16" s="976"/>
      <c r="DJ16" s="976"/>
      <c r="DK16" s="976"/>
      <c r="DL16" s="976"/>
      <c r="DM16" s="977"/>
      <c r="DN16" s="976"/>
      <c r="DO16" s="976"/>
      <c r="DP16" s="976"/>
      <c r="DQ16" s="976"/>
      <c r="DR16" s="977"/>
      <c r="DS16" s="986"/>
      <c r="DT16" s="991"/>
      <c r="DU16" s="963"/>
      <c r="DV16" s="963"/>
      <c r="DW16" s="963"/>
      <c r="DX16" s="963"/>
      <c r="DY16" s="963"/>
      <c r="DZ16" s="963"/>
      <c r="EA16" s="963"/>
      <c r="EB16" s="963"/>
      <c r="EC16" s="961"/>
      <c r="ED16" s="961"/>
      <c r="EE16" s="963"/>
      <c r="EF16" s="963"/>
      <c r="EG16" s="963"/>
      <c r="EH16" s="963"/>
      <c r="EI16" s="961"/>
      <c r="EJ16" s="963"/>
      <c r="EK16" s="963"/>
      <c r="EL16" s="963"/>
      <c r="EM16" s="963"/>
      <c r="EN16" s="961"/>
      <c r="EO16" s="963"/>
      <c r="EP16" s="963"/>
      <c r="EQ16" s="963"/>
      <c r="ER16" s="963"/>
      <c r="ES16" s="961"/>
      <c r="ET16" s="963"/>
      <c r="EU16" s="963"/>
      <c r="EV16" s="963"/>
      <c r="EW16" s="963"/>
      <c r="EX16" s="961"/>
      <c r="EY16" s="963"/>
      <c r="EZ16" s="963"/>
      <c r="FA16" s="963"/>
      <c r="FB16" s="963"/>
      <c r="FC16" s="961"/>
      <c r="FD16" s="963"/>
      <c r="FE16" s="963"/>
      <c r="FF16" s="963"/>
      <c r="FG16" s="963"/>
      <c r="FH16" s="961"/>
      <c r="FI16" s="963"/>
      <c r="FJ16" s="963"/>
      <c r="FK16" s="963"/>
      <c r="FL16" s="963"/>
      <c r="FM16" s="961"/>
      <c r="FN16" s="963"/>
      <c r="FO16" s="963"/>
      <c r="FP16" s="963"/>
      <c r="FQ16" s="963"/>
      <c r="FR16" s="961"/>
      <c r="FS16" s="963"/>
      <c r="FT16" s="963"/>
      <c r="FU16" s="963"/>
      <c r="FV16" s="963"/>
      <c r="FW16" s="961"/>
      <c r="FX16" s="963"/>
      <c r="FY16" s="963"/>
      <c r="FZ16" s="963"/>
      <c r="GA16" s="963"/>
      <c r="GB16" s="961"/>
    </row>
    <row r="17" spans="1:184" ht="13.5" thickBot="1">
      <c r="A17" s="488">
        <v>1</v>
      </c>
      <c r="B17" s="223" t="s">
        <v>386</v>
      </c>
      <c r="C17" s="224">
        <v>3</v>
      </c>
      <c r="D17" s="224">
        <v>4</v>
      </c>
      <c r="E17" s="224">
        <v>5</v>
      </c>
      <c r="F17" s="224">
        <v>6</v>
      </c>
      <c r="G17" s="224">
        <v>7</v>
      </c>
      <c r="H17" s="224">
        <v>8</v>
      </c>
      <c r="I17" s="224">
        <v>9</v>
      </c>
      <c r="J17" s="224">
        <v>10</v>
      </c>
      <c r="K17" s="224">
        <v>11</v>
      </c>
      <c r="L17" s="224">
        <v>12</v>
      </c>
      <c r="M17" s="224">
        <v>13</v>
      </c>
      <c r="N17" s="224">
        <v>14</v>
      </c>
      <c r="O17" s="224">
        <v>15</v>
      </c>
      <c r="P17" s="224">
        <v>16</v>
      </c>
      <c r="Q17" s="224">
        <v>17</v>
      </c>
      <c r="R17" s="224">
        <v>18</v>
      </c>
      <c r="S17" s="224">
        <v>19</v>
      </c>
      <c r="T17" s="224">
        <v>20</v>
      </c>
      <c r="U17" s="224">
        <v>21</v>
      </c>
      <c r="V17" s="224">
        <v>22</v>
      </c>
      <c r="W17" s="224">
        <v>23</v>
      </c>
      <c r="X17" s="224">
        <v>24</v>
      </c>
      <c r="Y17" s="224">
        <v>25</v>
      </c>
      <c r="Z17" s="224">
        <v>26</v>
      </c>
      <c r="AA17" s="224">
        <v>27</v>
      </c>
      <c r="AB17" s="224">
        <v>28</v>
      </c>
      <c r="AC17" s="224">
        <v>29</v>
      </c>
      <c r="AD17" s="226">
        <v>30</v>
      </c>
      <c r="AE17" s="227" t="s">
        <v>223</v>
      </c>
      <c r="AF17" s="227" t="s">
        <v>224</v>
      </c>
      <c r="AG17" s="228">
        <v>41</v>
      </c>
      <c r="AH17" s="228"/>
      <c r="AI17" s="228">
        <v>42</v>
      </c>
      <c r="AJ17" s="228"/>
      <c r="AK17" s="228">
        <v>43</v>
      </c>
      <c r="AL17" s="228"/>
      <c r="AM17" s="228">
        <v>44</v>
      </c>
      <c r="AN17" s="228"/>
      <c r="AO17" s="229">
        <v>44</v>
      </c>
      <c r="AP17" s="229"/>
      <c r="AQ17" s="228">
        <v>45</v>
      </c>
      <c r="AR17" s="228">
        <v>46</v>
      </c>
      <c r="AS17" s="228">
        <v>47</v>
      </c>
      <c r="AT17" s="228">
        <v>48</v>
      </c>
      <c r="AU17" s="229">
        <v>48</v>
      </c>
      <c r="AV17" s="228">
        <v>49</v>
      </c>
      <c r="AW17" s="228">
        <v>50</v>
      </c>
      <c r="AX17" s="228">
        <v>51</v>
      </c>
      <c r="AY17" s="228">
        <v>52</v>
      </c>
      <c r="AZ17" s="229">
        <v>52</v>
      </c>
      <c r="BA17" s="228">
        <v>53</v>
      </c>
      <c r="BB17" s="228">
        <v>54</v>
      </c>
      <c r="BC17" s="228">
        <v>55</v>
      </c>
      <c r="BD17" s="228">
        <v>56</v>
      </c>
      <c r="BE17" s="229">
        <v>56</v>
      </c>
      <c r="BF17" s="229"/>
      <c r="BG17" s="229"/>
      <c r="BH17" s="229"/>
      <c r="BI17" s="229"/>
      <c r="BJ17" s="229"/>
      <c r="BK17" s="232">
        <v>57</v>
      </c>
      <c r="BL17" s="232">
        <v>58</v>
      </c>
      <c r="BM17" s="232">
        <v>59</v>
      </c>
      <c r="BN17" s="232">
        <v>60</v>
      </c>
      <c r="BO17" s="232">
        <v>61</v>
      </c>
      <c r="BP17" s="232">
        <v>62</v>
      </c>
      <c r="BQ17" s="232">
        <v>63</v>
      </c>
      <c r="BR17" s="232">
        <v>64</v>
      </c>
      <c r="BS17" s="233">
        <v>63</v>
      </c>
      <c r="BT17" s="233">
        <v>64</v>
      </c>
      <c r="BU17" s="232">
        <v>65</v>
      </c>
      <c r="BV17" s="232">
        <v>66</v>
      </c>
      <c r="BW17" s="232">
        <v>67</v>
      </c>
      <c r="BX17" s="232">
        <v>68</v>
      </c>
      <c r="BY17" s="233">
        <v>68</v>
      </c>
      <c r="BZ17" s="232">
        <v>69</v>
      </c>
      <c r="CA17" s="232">
        <v>70</v>
      </c>
      <c r="CB17" s="232">
        <v>71</v>
      </c>
      <c r="CC17" s="232">
        <v>72</v>
      </c>
      <c r="CD17" s="233">
        <v>72</v>
      </c>
      <c r="CE17" s="232">
        <v>73</v>
      </c>
      <c r="CF17" s="232">
        <v>74</v>
      </c>
      <c r="CG17" s="232">
        <v>75</v>
      </c>
      <c r="CH17" s="232">
        <v>76</v>
      </c>
      <c r="CI17" s="233">
        <v>76</v>
      </c>
      <c r="CJ17" s="232">
        <v>77</v>
      </c>
      <c r="CK17" s="232">
        <v>78</v>
      </c>
      <c r="CL17" s="232">
        <v>79</v>
      </c>
      <c r="CM17" s="232">
        <v>80</v>
      </c>
      <c r="CN17" s="233">
        <v>80</v>
      </c>
      <c r="CO17" s="228">
        <v>81</v>
      </c>
      <c r="CP17" s="228">
        <v>82</v>
      </c>
      <c r="CQ17" s="228">
        <v>83</v>
      </c>
      <c r="CR17" s="228">
        <v>84</v>
      </c>
      <c r="CS17" s="229">
        <v>84</v>
      </c>
      <c r="CT17" s="228">
        <v>85</v>
      </c>
      <c r="CU17" s="228">
        <v>86</v>
      </c>
      <c r="CV17" s="228">
        <v>87</v>
      </c>
      <c r="CW17" s="228">
        <v>88</v>
      </c>
      <c r="CX17" s="229">
        <v>88</v>
      </c>
      <c r="CY17" s="228">
        <v>89</v>
      </c>
      <c r="CZ17" s="228">
        <v>90</v>
      </c>
      <c r="DA17" s="228">
        <v>91</v>
      </c>
      <c r="DB17" s="228">
        <v>92</v>
      </c>
      <c r="DC17" s="229">
        <v>92</v>
      </c>
      <c r="DD17" s="232">
        <v>93</v>
      </c>
      <c r="DE17" s="232">
        <v>94</v>
      </c>
      <c r="DF17" s="232">
        <v>95</v>
      </c>
      <c r="DG17" s="232">
        <v>96</v>
      </c>
      <c r="DH17" s="233">
        <v>96</v>
      </c>
      <c r="DI17" s="232">
        <v>97</v>
      </c>
      <c r="DJ17" s="232">
        <v>98</v>
      </c>
      <c r="DK17" s="232">
        <v>99</v>
      </c>
      <c r="DL17" s="232">
        <v>100</v>
      </c>
      <c r="DM17" s="233">
        <v>100</v>
      </c>
      <c r="DN17" s="232">
        <v>101</v>
      </c>
      <c r="DO17" s="232">
        <v>102</v>
      </c>
      <c r="DP17" s="232">
        <v>103</v>
      </c>
      <c r="DQ17" s="232">
        <v>104</v>
      </c>
      <c r="DR17" s="233">
        <v>104</v>
      </c>
      <c r="DS17" s="232">
        <v>105</v>
      </c>
      <c r="DT17" s="234">
        <v>106</v>
      </c>
      <c r="DU17" s="228">
        <v>41</v>
      </c>
      <c r="DV17" s="228"/>
      <c r="DW17" s="228">
        <v>42</v>
      </c>
      <c r="DX17" s="228"/>
      <c r="DY17" s="228">
        <v>43</v>
      </c>
      <c r="DZ17" s="228"/>
      <c r="EA17" s="228">
        <v>44</v>
      </c>
      <c r="EB17" s="228"/>
      <c r="EC17" s="229">
        <v>44</v>
      </c>
      <c r="ED17" s="229"/>
      <c r="EE17" s="228">
        <v>45</v>
      </c>
      <c r="EF17" s="228">
        <v>46</v>
      </c>
      <c r="EG17" s="228">
        <v>47</v>
      </c>
      <c r="EH17" s="228">
        <v>48</v>
      </c>
      <c r="EI17" s="229">
        <v>48</v>
      </c>
      <c r="EJ17" s="228">
        <v>49</v>
      </c>
      <c r="EK17" s="228">
        <v>50</v>
      </c>
      <c r="EL17" s="228">
        <v>51</v>
      </c>
      <c r="EM17" s="228">
        <v>52</v>
      </c>
      <c r="EN17" s="229">
        <v>52</v>
      </c>
      <c r="EO17" s="228">
        <v>53</v>
      </c>
      <c r="EP17" s="228">
        <v>54</v>
      </c>
      <c r="EQ17" s="228">
        <v>55</v>
      </c>
      <c r="ER17" s="228">
        <v>56</v>
      </c>
      <c r="ES17" s="229">
        <v>56</v>
      </c>
      <c r="ET17" s="229"/>
      <c r="EU17" s="229"/>
      <c r="EV17" s="229"/>
      <c r="EW17" s="229"/>
      <c r="EX17" s="229"/>
      <c r="EY17" s="614"/>
      <c r="EZ17" s="614"/>
      <c r="FA17" s="614"/>
      <c r="FB17" s="614"/>
      <c r="FC17" s="614"/>
      <c r="FD17" s="228">
        <v>45</v>
      </c>
      <c r="FE17" s="228">
        <v>46</v>
      </c>
      <c r="FF17" s="228">
        <v>47</v>
      </c>
      <c r="FG17" s="228">
        <v>48</v>
      </c>
      <c r="FH17" s="229">
        <v>48</v>
      </c>
      <c r="FI17" s="228">
        <v>49</v>
      </c>
      <c r="FJ17" s="228">
        <v>50</v>
      </c>
      <c r="FK17" s="228">
        <v>51</v>
      </c>
      <c r="FL17" s="228">
        <v>52</v>
      </c>
      <c r="FM17" s="229">
        <v>52</v>
      </c>
      <c r="FN17" s="228"/>
      <c r="FO17" s="228"/>
      <c r="FP17" s="228"/>
      <c r="FQ17" s="228"/>
      <c r="FR17" s="229"/>
      <c r="FS17" s="228">
        <v>45</v>
      </c>
      <c r="FT17" s="228">
        <v>46</v>
      </c>
      <c r="FU17" s="228">
        <v>47</v>
      </c>
      <c r="FV17" s="228">
        <v>48</v>
      </c>
      <c r="FW17" s="229">
        <v>48</v>
      </c>
      <c r="FX17" s="228">
        <v>49</v>
      </c>
      <c r="FY17" s="228">
        <v>50</v>
      </c>
      <c r="FZ17" s="228">
        <v>51</v>
      </c>
      <c r="GA17" s="228">
        <v>52</v>
      </c>
      <c r="GB17" s="229">
        <v>52</v>
      </c>
    </row>
    <row r="18" spans="1:184" s="247" customFormat="1" ht="39.75" customHeight="1">
      <c r="A18" s="489" t="s">
        <v>77</v>
      </c>
      <c r="B18" s="237">
        <v>6500</v>
      </c>
      <c r="C18" s="238" t="s">
        <v>387</v>
      </c>
      <c r="D18" s="238" t="s">
        <v>387</v>
      </c>
      <c r="E18" s="238" t="s">
        <v>387</v>
      </c>
      <c r="F18" s="238" t="s">
        <v>387</v>
      </c>
      <c r="G18" s="238" t="s">
        <v>387</v>
      </c>
      <c r="H18" s="238" t="s">
        <v>387</v>
      </c>
      <c r="I18" s="238" t="s">
        <v>387</v>
      </c>
      <c r="J18" s="238" t="s">
        <v>387</v>
      </c>
      <c r="K18" s="238" t="s">
        <v>387</v>
      </c>
      <c r="L18" s="238" t="s">
        <v>387</v>
      </c>
      <c r="M18" s="238" t="s">
        <v>387</v>
      </c>
      <c r="N18" s="238" t="s">
        <v>387</v>
      </c>
      <c r="O18" s="238" t="s">
        <v>387</v>
      </c>
      <c r="P18" s="238" t="s">
        <v>387</v>
      </c>
      <c r="Q18" s="238" t="s">
        <v>387</v>
      </c>
      <c r="R18" s="238" t="s">
        <v>387</v>
      </c>
      <c r="S18" s="238" t="s">
        <v>387</v>
      </c>
      <c r="T18" s="238" t="s">
        <v>387</v>
      </c>
      <c r="U18" s="238" t="s">
        <v>387</v>
      </c>
      <c r="V18" s="238" t="s">
        <v>387</v>
      </c>
      <c r="W18" s="238" t="s">
        <v>387</v>
      </c>
      <c r="X18" s="238" t="s">
        <v>387</v>
      </c>
      <c r="Y18" s="238" t="s">
        <v>387</v>
      </c>
      <c r="Z18" s="238" t="s">
        <v>387</v>
      </c>
      <c r="AA18" s="238" t="s">
        <v>387</v>
      </c>
      <c r="AB18" s="238" t="s">
        <v>387</v>
      </c>
      <c r="AC18" s="238" t="s">
        <v>387</v>
      </c>
      <c r="AD18" s="240" t="s">
        <v>387</v>
      </c>
      <c r="AE18" s="240"/>
      <c r="AF18" s="240"/>
      <c r="AG18" s="243">
        <f t="shared" ref="AG18:DI18" si="0">AG19+AG65+AG82+AG95+AG114+AG110</f>
        <v>4124.7999999999993</v>
      </c>
      <c r="AH18" s="243">
        <f t="shared" si="0"/>
        <v>3629.9</v>
      </c>
      <c r="AI18" s="243">
        <f t="shared" si="0"/>
        <v>83.2</v>
      </c>
      <c r="AJ18" s="243">
        <f t="shared" si="0"/>
        <v>83.2</v>
      </c>
      <c r="AK18" s="243">
        <f t="shared" si="0"/>
        <v>342.8</v>
      </c>
      <c r="AL18" s="243">
        <f t="shared" si="0"/>
        <v>340.5</v>
      </c>
      <c r="AM18" s="243">
        <f t="shared" si="0"/>
        <v>0</v>
      </c>
      <c r="AN18" s="243"/>
      <c r="AO18" s="244">
        <f>AO19+AO65+AO82+AO95+AO114+AO110</f>
        <v>3698.8</v>
      </c>
      <c r="AP18" s="244">
        <f>AP19+AP65+AP82+AP95+AP114+AP110</f>
        <v>3206.2000000000003</v>
      </c>
      <c r="AQ18" s="241">
        <f t="shared" si="0"/>
        <v>6801.3</v>
      </c>
      <c r="AR18" s="241">
        <f t="shared" si="0"/>
        <v>2231.7999999999997</v>
      </c>
      <c r="AS18" s="241">
        <f t="shared" si="0"/>
        <v>1485.1</v>
      </c>
      <c r="AT18" s="241">
        <f t="shared" si="0"/>
        <v>0</v>
      </c>
      <c r="AU18" s="242">
        <f>AU19+AU65+AU82+AU95+AU114+AU110</f>
        <v>3084.4</v>
      </c>
      <c r="AV18" s="241">
        <f t="shared" si="0"/>
        <v>3322</v>
      </c>
      <c r="AW18" s="241">
        <f t="shared" si="0"/>
        <v>89.1</v>
      </c>
      <c r="AX18" s="241">
        <f t="shared" si="0"/>
        <v>523.20000000000005</v>
      </c>
      <c r="AY18" s="241">
        <f t="shared" si="0"/>
        <v>0</v>
      </c>
      <c r="AZ18" s="242">
        <f>AZ19+AZ65+AZ82+AZ95+AZ114+AZ110</f>
        <v>2709.7</v>
      </c>
      <c r="BA18" s="241">
        <f t="shared" si="0"/>
        <v>3279.3</v>
      </c>
      <c r="BB18" s="241">
        <f t="shared" si="0"/>
        <v>89.1</v>
      </c>
      <c r="BC18" s="241">
        <f t="shared" si="0"/>
        <v>521.9</v>
      </c>
      <c r="BD18" s="241">
        <f t="shared" si="0"/>
        <v>0</v>
      </c>
      <c r="BE18" s="242">
        <f t="shared" ref="BE18:BJ18" si="1">BE19+BE65+BE82+BE95+BE114+BE110</f>
        <v>2668.3</v>
      </c>
      <c r="BF18" s="241">
        <f t="shared" si="1"/>
        <v>3279.3</v>
      </c>
      <c r="BG18" s="241">
        <f t="shared" si="1"/>
        <v>89.1</v>
      </c>
      <c r="BH18" s="241">
        <f t="shared" si="1"/>
        <v>521.9</v>
      </c>
      <c r="BI18" s="241">
        <f t="shared" si="1"/>
        <v>0</v>
      </c>
      <c r="BJ18" s="242">
        <f t="shared" si="1"/>
        <v>2668.3</v>
      </c>
      <c r="BK18" s="245" t="e">
        <f t="shared" si="0"/>
        <v>#REF!</v>
      </c>
      <c r="BL18" s="245" t="e">
        <f t="shared" si="0"/>
        <v>#REF!</v>
      </c>
      <c r="BM18" s="245">
        <f t="shared" si="0"/>
        <v>107.9</v>
      </c>
      <c r="BN18" s="245">
        <f t="shared" si="0"/>
        <v>107.9</v>
      </c>
      <c r="BO18" s="245">
        <f t="shared" si="0"/>
        <v>140.80000000000001</v>
      </c>
      <c r="BP18" s="245">
        <f t="shared" si="0"/>
        <v>140.80000000000001</v>
      </c>
      <c r="BQ18" s="245">
        <f t="shared" si="0"/>
        <v>0</v>
      </c>
      <c r="BR18" s="245">
        <f t="shared" si="0"/>
        <v>0</v>
      </c>
      <c r="BS18" s="246" t="e">
        <f>BS19+BS65+BS82+BS95+BS114+BS110</f>
        <v>#REF!</v>
      </c>
      <c r="BT18" s="246" t="e">
        <f>BT19+BT65+BT82+BT95+BT114+BT110</f>
        <v>#REF!</v>
      </c>
      <c r="BU18" s="245">
        <f t="shared" si="0"/>
        <v>3955.2999999999997</v>
      </c>
      <c r="BV18" s="245">
        <f t="shared" si="0"/>
        <v>70.8</v>
      </c>
      <c r="BW18" s="245">
        <f t="shared" si="0"/>
        <v>431.3</v>
      </c>
      <c r="BX18" s="245">
        <f t="shared" si="0"/>
        <v>0</v>
      </c>
      <c r="BY18" s="246">
        <f>BY19+BY65+BY82+BY95+BY114+BY110</f>
        <v>3438.8</v>
      </c>
      <c r="BZ18" s="245">
        <f t="shared" si="0"/>
        <v>3054.9</v>
      </c>
      <c r="CA18" s="245">
        <f t="shared" si="0"/>
        <v>103.19999999999999</v>
      </c>
      <c r="CB18" s="245">
        <f t="shared" si="0"/>
        <v>221.3</v>
      </c>
      <c r="CC18" s="245">
        <f t="shared" si="0"/>
        <v>0</v>
      </c>
      <c r="CD18" s="246">
        <f>CD19+CD65+CD82+CD95+CD114+CD110</f>
        <v>1192.6999999999998</v>
      </c>
      <c r="CE18" s="245">
        <f t="shared" si="0"/>
        <v>1376</v>
      </c>
      <c r="CF18" s="245">
        <f t="shared" si="0"/>
        <v>69.8</v>
      </c>
      <c r="CG18" s="245">
        <f t="shared" si="0"/>
        <v>221.3</v>
      </c>
      <c r="CH18" s="245">
        <f t="shared" si="0"/>
        <v>0</v>
      </c>
      <c r="CI18" s="246">
        <f>CI19+CI65+CI82+CI95+CI114+CI110</f>
        <v>1065.5999999999999</v>
      </c>
      <c r="CJ18" s="245">
        <f t="shared" si="0"/>
        <v>1376</v>
      </c>
      <c r="CK18" s="245">
        <f t="shared" si="0"/>
        <v>69.8</v>
      </c>
      <c r="CL18" s="245">
        <f t="shared" si="0"/>
        <v>221.3</v>
      </c>
      <c r="CM18" s="245">
        <f t="shared" si="0"/>
        <v>0</v>
      </c>
      <c r="CN18" s="246">
        <f>CN19+CN65+CN82+CN95+CN114+CN110</f>
        <v>1065.5999999999999</v>
      </c>
      <c r="CO18" s="241" t="e">
        <f t="shared" si="0"/>
        <v>#REF!</v>
      </c>
      <c r="CP18" s="241">
        <f t="shared" si="0"/>
        <v>107.9</v>
      </c>
      <c r="CQ18" s="241">
        <f t="shared" si="0"/>
        <v>6209.7</v>
      </c>
      <c r="CR18" s="241">
        <f t="shared" si="0"/>
        <v>0</v>
      </c>
      <c r="CS18" s="242" t="e">
        <f>CS19+CS65+CS82+CS95+CS114+CS110</f>
        <v>#REF!</v>
      </c>
      <c r="CT18" s="241">
        <f t="shared" si="0"/>
        <v>3955.2999999999997</v>
      </c>
      <c r="CU18" s="241">
        <f t="shared" si="0"/>
        <v>70.8</v>
      </c>
      <c r="CV18" s="241">
        <f t="shared" si="0"/>
        <v>431.3</v>
      </c>
      <c r="CW18" s="241">
        <f t="shared" si="0"/>
        <v>0</v>
      </c>
      <c r="CX18" s="242">
        <f>CX19+CX65+CX82+CX95+CX114+CX110</f>
        <v>3438.8</v>
      </c>
      <c r="CY18" s="241">
        <f t="shared" si="0"/>
        <v>3054.9</v>
      </c>
      <c r="CZ18" s="241">
        <f t="shared" si="0"/>
        <v>103.19999999999999</v>
      </c>
      <c r="DA18" s="241">
        <f t="shared" si="0"/>
        <v>221.3</v>
      </c>
      <c r="DB18" s="241">
        <f t="shared" si="0"/>
        <v>0</v>
      </c>
      <c r="DC18" s="242">
        <f>DC19+DC65+DC82+DC95+DC114+DC110</f>
        <v>1192.6999999999998</v>
      </c>
      <c r="DD18" s="245" t="e">
        <f t="shared" si="0"/>
        <v>#REF!</v>
      </c>
      <c r="DE18" s="245">
        <f t="shared" si="0"/>
        <v>107.9</v>
      </c>
      <c r="DF18" s="245">
        <f t="shared" si="0"/>
        <v>140.80000000000001</v>
      </c>
      <c r="DG18" s="245">
        <f t="shared" si="0"/>
        <v>0</v>
      </c>
      <c r="DH18" s="246" t="e">
        <f>DH19+DH65+DH82+DH95+DH114+DH110</f>
        <v>#REF!</v>
      </c>
      <c r="DI18" s="245">
        <f t="shared" si="0"/>
        <v>3955.2999999999997</v>
      </c>
      <c r="DJ18" s="245">
        <f t="shared" ref="DJ18:DQ18" si="2">DJ19+DJ65+DJ82+DJ95+DJ114+DJ110</f>
        <v>70.8</v>
      </c>
      <c r="DK18" s="245">
        <f t="shared" si="2"/>
        <v>431.3</v>
      </c>
      <c r="DL18" s="245">
        <f t="shared" si="2"/>
        <v>0</v>
      </c>
      <c r="DM18" s="246">
        <f>DM19+DM65+DM82+DM95+DM114+DM110</f>
        <v>3438.8</v>
      </c>
      <c r="DN18" s="245">
        <f t="shared" si="2"/>
        <v>3054.9</v>
      </c>
      <c r="DO18" s="245">
        <f t="shared" si="2"/>
        <v>103.19999999999999</v>
      </c>
      <c r="DP18" s="245">
        <f t="shared" si="2"/>
        <v>221.3</v>
      </c>
      <c r="DQ18" s="245">
        <f t="shared" si="2"/>
        <v>0</v>
      </c>
      <c r="DR18" s="246">
        <f>DR19+DR65+DR82+DR95+DR114+DR110</f>
        <v>1192.6999999999998</v>
      </c>
      <c r="DS18" s="1101" t="s">
        <v>225</v>
      </c>
      <c r="DT18" s="490"/>
      <c r="DU18" s="243">
        <f t="shared" ref="DU18:EA18" si="3">DU19+DU65+DU82+DU95+DU114+DU110</f>
        <v>4111</v>
      </c>
      <c r="DV18" s="243">
        <f t="shared" si="3"/>
        <v>3616.1</v>
      </c>
      <c r="DW18" s="243">
        <f t="shared" si="3"/>
        <v>83.2</v>
      </c>
      <c r="DX18" s="243">
        <f t="shared" si="3"/>
        <v>83.2</v>
      </c>
      <c r="DY18" s="243">
        <f t="shared" si="3"/>
        <v>342.8</v>
      </c>
      <c r="DZ18" s="243">
        <f t="shared" si="3"/>
        <v>340.5</v>
      </c>
      <c r="EA18" s="243">
        <f t="shared" si="3"/>
        <v>0</v>
      </c>
      <c r="EB18" s="243"/>
      <c r="EC18" s="244">
        <f t="shared" ref="EC18:EN18" si="4">EC19+EC65+EC82+EC95+EC114+EC110</f>
        <v>3685</v>
      </c>
      <c r="ED18" s="244">
        <f t="shared" si="4"/>
        <v>3192.4000000000005</v>
      </c>
      <c r="EE18" s="241">
        <f t="shared" si="4"/>
        <v>4950.3</v>
      </c>
      <c r="EF18" s="241">
        <f t="shared" si="4"/>
        <v>778.7</v>
      </c>
      <c r="EG18" s="241">
        <f t="shared" si="4"/>
        <v>1220.0999999999999</v>
      </c>
      <c r="EH18" s="241">
        <f t="shared" si="4"/>
        <v>0</v>
      </c>
      <c r="EI18" s="242">
        <f t="shared" si="4"/>
        <v>2951.5</v>
      </c>
      <c r="EJ18" s="241">
        <f t="shared" si="4"/>
        <v>3322</v>
      </c>
      <c r="EK18" s="241">
        <f t="shared" si="4"/>
        <v>89.1</v>
      </c>
      <c r="EL18" s="241">
        <f t="shared" si="4"/>
        <v>523.20000000000005</v>
      </c>
      <c r="EM18" s="241">
        <f t="shared" si="4"/>
        <v>0</v>
      </c>
      <c r="EN18" s="242">
        <f t="shared" si="4"/>
        <v>2709.7</v>
      </c>
      <c r="EO18" s="241">
        <f t="shared" ref="EO18:FA18" si="5">EO19+EO65+EO82+EO95+EO114+EO110</f>
        <v>3279.3</v>
      </c>
      <c r="EP18" s="241">
        <f t="shared" si="5"/>
        <v>89.1</v>
      </c>
      <c r="EQ18" s="241">
        <f t="shared" si="5"/>
        <v>521.9</v>
      </c>
      <c r="ER18" s="241">
        <f t="shared" si="5"/>
        <v>0</v>
      </c>
      <c r="ES18" s="242">
        <f t="shared" si="5"/>
        <v>2668.3</v>
      </c>
      <c r="ET18" s="241">
        <f t="shared" si="5"/>
        <v>3279.3</v>
      </c>
      <c r="EU18" s="241">
        <f t="shared" si="5"/>
        <v>89.1</v>
      </c>
      <c r="EV18" s="241">
        <f t="shared" si="5"/>
        <v>521.9</v>
      </c>
      <c r="EW18" s="241">
        <f t="shared" si="5"/>
        <v>0</v>
      </c>
      <c r="EX18" s="242">
        <f t="shared" si="5"/>
        <v>2668.3</v>
      </c>
      <c r="EY18" s="243">
        <f t="shared" si="5"/>
        <v>3629.9</v>
      </c>
      <c r="EZ18" s="243">
        <f t="shared" si="5"/>
        <v>83.2</v>
      </c>
      <c r="FA18" s="243">
        <f t="shared" si="5"/>
        <v>340.5</v>
      </c>
      <c r="FB18" s="243"/>
      <c r="FC18" s="244">
        <f t="shared" ref="FC18:FP18" si="6">FC19+FC65+FC82+FC95+FC114+FC110</f>
        <v>3206.2000000000003</v>
      </c>
      <c r="FD18" s="241">
        <f t="shared" si="6"/>
        <v>6801.3</v>
      </c>
      <c r="FE18" s="241">
        <f t="shared" si="6"/>
        <v>2231.7999999999997</v>
      </c>
      <c r="FF18" s="241">
        <f t="shared" si="6"/>
        <v>1485.1</v>
      </c>
      <c r="FG18" s="241">
        <f t="shared" si="6"/>
        <v>0</v>
      </c>
      <c r="FH18" s="242">
        <f t="shared" si="6"/>
        <v>3084.4</v>
      </c>
      <c r="FI18" s="241">
        <f t="shared" si="6"/>
        <v>3322</v>
      </c>
      <c r="FJ18" s="241">
        <f t="shared" si="6"/>
        <v>89.1</v>
      </c>
      <c r="FK18" s="241">
        <f t="shared" si="6"/>
        <v>523.20000000000005</v>
      </c>
      <c r="FL18" s="241">
        <f t="shared" si="6"/>
        <v>0</v>
      </c>
      <c r="FM18" s="242">
        <f t="shared" si="6"/>
        <v>2709.7</v>
      </c>
      <c r="FN18" s="243">
        <f t="shared" si="6"/>
        <v>3616.1</v>
      </c>
      <c r="FO18" s="243">
        <f t="shared" si="6"/>
        <v>83.2</v>
      </c>
      <c r="FP18" s="243">
        <f t="shared" si="6"/>
        <v>340.5</v>
      </c>
      <c r="FQ18" s="243"/>
      <c r="FR18" s="244">
        <f t="shared" ref="FR18:GB18" si="7">FR19+FR65+FR82+FR95+FR114+FR110</f>
        <v>3192.4000000000005</v>
      </c>
      <c r="FS18" s="241">
        <f t="shared" si="7"/>
        <v>4950.3</v>
      </c>
      <c r="FT18" s="241">
        <f t="shared" si="7"/>
        <v>778.7</v>
      </c>
      <c r="FU18" s="241">
        <f t="shared" si="7"/>
        <v>1220.0999999999999</v>
      </c>
      <c r="FV18" s="241">
        <f t="shared" si="7"/>
        <v>0</v>
      </c>
      <c r="FW18" s="242">
        <f t="shared" si="7"/>
        <v>2951.5</v>
      </c>
      <c r="FX18" s="241">
        <f t="shared" si="7"/>
        <v>3322</v>
      </c>
      <c r="FY18" s="241">
        <f t="shared" si="7"/>
        <v>89.1</v>
      </c>
      <c r="FZ18" s="241">
        <f t="shared" si="7"/>
        <v>523.20000000000005</v>
      </c>
      <c r="GA18" s="241">
        <f t="shared" si="7"/>
        <v>0</v>
      </c>
      <c r="GB18" s="242">
        <f t="shared" si="7"/>
        <v>2709.7</v>
      </c>
    </row>
    <row r="19" spans="1:184" s="261" customFormat="1" ht="53.25" customHeight="1">
      <c r="A19" s="491" t="s">
        <v>389</v>
      </c>
      <c r="B19" s="249">
        <v>6501</v>
      </c>
      <c r="C19" s="250" t="s">
        <v>387</v>
      </c>
      <c r="D19" s="250" t="s">
        <v>387</v>
      </c>
      <c r="E19" s="250" t="s">
        <v>387</v>
      </c>
      <c r="F19" s="250" t="s">
        <v>387</v>
      </c>
      <c r="G19" s="250" t="s">
        <v>387</v>
      </c>
      <c r="H19" s="250" t="s">
        <v>387</v>
      </c>
      <c r="I19" s="250" t="s">
        <v>387</v>
      </c>
      <c r="J19" s="250" t="s">
        <v>387</v>
      </c>
      <c r="K19" s="250" t="s">
        <v>387</v>
      </c>
      <c r="L19" s="250" t="s">
        <v>387</v>
      </c>
      <c r="M19" s="250" t="s">
        <v>387</v>
      </c>
      <c r="N19" s="250" t="s">
        <v>387</v>
      </c>
      <c r="O19" s="250" t="s">
        <v>387</v>
      </c>
      <c r="P19" s="250" t="s">
        <v>387</v>
      </c>
      <c r="Q19" s="252" t="s">
        <v>387</v>
      </c>
      <c r="R19" s="252" t="s">
        <v>387</v>
      </c>
      <c r="S19" s="252" t="s">
        <v>387</v>
      </c>
      <c r="T19" s="252" t="s">
        <v>387</v>
      </c>
      <c r="U19" s="252" t="s">
        <v>387</v>
      </c>
      <c r="V19" s="252" t="s">
        <v>387</v>
      </c>
      <c r="W19" s="252" t="s">
        <v>387</v>
      </c>
      <c r="X19" s="250" t="s">
        <v>387</v>
      </c>
      <c r="Y19" s="250" t="s">
        <v>387</v>
      </c>
      <c r="Z19" s="250" t="s">
        <v>387</v>
      </c>
      <c r="AA19" s="250" t="s">
        <v>387</v>
      </c>
      <c r="AB19" s="250" t="s">
        <v>387</v>
      </c>
      <c r="AC19" s="250" t="s">
        <v>387</v>
      </c>
      <c r="AD19" s="253" t="s">
        <v>387</v>
      </c>
      <c r="AE19" s="253"/>
      <c r="AF19" s="253"/>
      <c r="AG19" s="256">
        <f t="shared" ref="AG19:DN19" si="8">AG20+AG43+AG61</f>
        <v>1655.5</v>
      </c>
      <c r="AH19" s="256">
        <f t="shared" si="8"/>
        <v>1240.8</v>
      </c>
      <c r="AI19" s="256">
        <f t="shared" si="8"/>
        <v>0</v>
      </c>
      <c r="AJ19" s="256">
        <f t="shared" si="8"/>
        <v>0</v>
      </c>
      <c r="AK19" s="256">
        <f t="shared" si="8"/>
        <v>338.1</v>
      </c>
      <c r="AL19" s="256">
        <f t="shared" si="8"/>
        <v>338.1</v>
      </c>
      <c r="AM19" s="256">
        <f t="shared" si="8"/>
        <v>0</v>
      </c>
      <c r="AN19" s="256"/>
      <c r="AO19" s="257">
        <f>AO20+AO43+AO61</f>
        <v>1317.4</v>
      </c>
      <c r="AP19" s="257">
        <f>AP20+AP43+AP61</f>
        <v>902.7</v>
      </c>
      <c r="AQ19" s="254">
        <f t="shared" si="8"/>
        <v>4511.5</v>
      </c>
      <c r="AR19" s="254">
        <f t="shared" si="8"/>
        <v>2141.6999999999998</v>
      </c>
      <c r="AS19" s="254">
        <f t="shared" si="8"/>
        <v>1482.1</v>
      </c>
      <c r="AT19" s="254">
        <f t="shared" si="8"/>
        <v>0</v>
      </c>
      <c r="AU19" s="255">
        <f>AU20+AU43+AU61</f>
        <v>887.70000000000016</v>
      </c>
      <c r="AV19" s="254">
        <f t="shared" si="8"/>
        <v>1024.3</v>
      </c>
      <c r="AW19" s="254">
        <f t="shared" si="8"/>
        <v>0</v>
      </c>
      <c r="AX19" s="254">
        <f t="shared" si="8"/>
        <v>520.20000000000005</v>
      </c>
      <c r="AY19" s="254">
        <f t="shared" si="8"/>
        <v>0</v>
      </c>
      <c r="AZ19" s="255">
        <f>AZ20+AZ43+AZ61</f>
        <v>504.09999999999997</v>
      </c>
      <c r="BA19" s="254">
        <f t="shared" si="8"/>
        <v>981.7</v>
      </c>
      <c r="BB19" s="254">
        <f t="shared" si="8"/>
        <v>0</v>
      </c>
      <c r="BC19" s="254">
        <f t="shared" si="8"/>
        <v>519</v>
      </c>
      <c r="BD19" s="254">
        <f t="shared" si="8"/>
        <v>0</v>
      </c>
      <c r="BE19" s="255">
        <f t="shared" ref="BE19:BJ19" si="9">BE20+BE43+BE61</f>
        <v>462.70000000000005</v>
      </c>
      <c r="BF19" s="254">
        <f t="shared" si="9"/>
        <v>981.7</v>
      </c>
      <c r="BG19" s="254">
        <f t="shared" si="9"/>
        <v>0</v>
      </c>
      <c r="BH19" s="254">
        <f t="shared" si="9"/>
        <v>519</v>
      </c>
      <c r="BI19" s="254">
        <f t="shared" si="9"/>
        <v>0</v>
      </c>
      <c r="BJ19" s="255">
        <f t="shared" si="9"/>
        <v>462.70000000000005</v>
      </c>
      <c r="BK19" s="258" t="e">
        <f t="shared" si="8"/>
        <v>#REF!</v>
      </c>
      <c r="BL19" s="258" t="e">
        <f t="shared" si="8"/>
        <v>#REF!</v>
      </c>
      <c r="BM19" s="258">
        <f t="shared" si="8"/>
        <v>0</v>
      </c>
      <c r="BN19" s="258">
        <f t="shared" si="8"/>
        <v>0</v>
      </c>
      <c r="BO19" s="258">
        <f t="shared" si="8"/>
        <v>140.80000000000001</v>
      </c>
      <c r="BP19" s="258">
        <f t="shared" si="8"/>
        <v>140.80000000000001</v>
      </c>
      <c r="BQ19" s="258">
        <f t="shared" si="8"/>
        <v>0</v>
      </c>
      <c r="BR19" s="258">
        <f t="shared" si="8"/>
        <v>0</v>
      </c>
      <c r="BS19" s="259" t="e">
        <f>BS20+BS43+BS61</f>
        <v>#REF!</v>
      </c>
      <c r="BT19" s="259" t="e">
        <f>BT20+BT43+BT61</f>
        <v>#REF!</v>
      </c>
      <c r="BU19" s="258">
        <f t="shared" si="8"/>
        <v>1514</v>
      </c>
      <c r="BV19" s="258">
        <f t="shared" si="8"/>
        <v>0</v>
      </c>
      <c r="BW19" s="258">
        <f t="shared" si="8"/>
        <v>431.3</v>
      </c>
      <c r="BX19" s="258">
        <f t="shared" si="8"/>
        <v>0</v>
      </c>
      <c r="BY19" s="259">
        <f>BY20+BY43+BY61</f>
        <v>1080.7</v>
      </c>
      <c r="BZ19" s="258">
        <f t="shared" si="8"/>
        <v>1569</v>
      </c>
      <c r="CA19" s="258">
        <f t="shared" si="8"/>
        <v>0</v>
      </c>
      <c r="CB19" s="258">
        <f t="shared" si="8"/>
        <v>221.3</v>
      </c>
      <c r="CC19" s="258">
        <f t="shared" si="8"/>
        <v>0</v>
      </c>
      <c r="CD19" s="259">
        <f>CD20+CD43+CD61</f>
        <v>-203.10000000000002</v>
      </c>
      <c r="CE19" s="258">
        <f t="shared" si="8"/>
        <v>18.2</v>
      </c>
      <c r="CF19" s="258">
        <f t="shared" si="8"/>
        <v>0</v>
      </c>
      <c r="CG19" s="258">
        <f t="shared" si="8"/>
        <v>221.3</v>
      </c>
      <c r="CH19" s="258">
        <f t="shared" si="8"/>
        <v>0</v>
      </c>
      <c r="CI19" s="259">
        <f>CI20+CI43+CI61</f>
        <v>-203.10000000000002</v>
      </c>
      <c r="CJ19" s="258">
        <f t="shared" si="8"/>
        <v>18.2</v>
      </c>
      <c r="CK19" s="258">
        <f t="shared" si="8"/>
        <v>0</v>
      </c>
      <c r="CL19" s="258">
        <f t="shared" si="8"/>
        <v>221.3</v>
      </c>
      <c r="CM19" s="258">
        <f t="shared" si="8"/>
        <v>0</v>
      </c>
      <c r="CN19" s="259">
        <f>CN20+CN43+CN61</f>
        <v>-203.10000000000002</v>
      </c>
      <c r="CO19" s="254" t="e">
        <f t="shared" si="8"/>
        <v>#REF!</v>
      </c>
      <c r="CP19" s="254">
        <f t="shared" si="8"/>
        <v>0</v>
      </c>
      <c r="CQ19" s="254">
        <f t="shared" si="8"/>
        <v>6209.7</v>
      </c>
      <c r="CR19" s="254">
        <f t="shared" si="8"/>
        <v>0</v>
      </c>
      <c r="CS19" s="255" t="e">
        <f>CS20+CS43+CS61</f>
        <v>#REF!</v>
      </c>
      <c r="CT19" s="254">
        <f t="shared" si="8"/>
        <v>1514</v>
      </c>
      <c r="CU19" s="254">
        <f t="shared" si="8"/>
        <v>0</v>
      </c>
      <c r="CV19" s="254">
        <f t="shared" si="8"/>
        <v>431.3</v>
      </c>
      <c r="CW19" s="254">
        <f t="shared" si="8"/>
        <v>0</v>
      </c>
      <c r="CX19" s="255">
        <f>CX20+CX43+CX61</f>
        <v>1080.7</v>
      </c>
      <c r="CY19" s="254">
        <f t="shared" si="8"/>
        <v>1569</v>
      </c>
      <c r="CZ19" s="254">
        <f t="shared" si="8"/>
        <v>0</v>
      </c>
      <c r="DA19" s="254">
        <f t="shared" si="8"/>
        <v>221.3</v>
      </c>
      <c r="DB19" s="254">
        <f t="shared" si="8"/>
        <v>0</v>
      </c>
      <c r="DC19" s="255">
        <f>DC20+DC43+DC61</f>
        <v>-203.10000000000002</v>
      </c>
      <c r="DD19" s="258" t="e">
        <f t="shared" si="8"/>
        <v>#REF!</v>
      </c>
      <c r="DE19" s="258">
        <f t="shared" si="8"/>
        <v>0</v>
      </c>
      <c r="DF19" s="258">
        <f t="shared" si="8"/>
        <v>140.80000000000001</v>
      </c>
      <c r="DG19" s="258">
        <f t="shared" si="8"/>
        <v>0</v>
      </c>
      <c r="DH19" s="259" t="e">
        <f>DH20+DH43+DH61</f>
        <v>#REF!</v>
      </c>
      <c r="DI19" s="258">
        <f t="shared" si="8"/>
        <v>1514</v>
      </c>
      <c r="DJ19" s="258">
        <f t="shared" si="8"/>
        <v>0</v>
      </c>
      <c r="DK19" s="258">
        <f t="shared" si="8"/>
        <v>431.3</v>
      </c>
      <c r="DL19" s="258">
        <f t="shared" si="8"/>
        <v>0</v>
      </c>
      <c r="DM19" s="259">
        <f>DM20+DM43+DM61</f>
        <v>1080.7</v>
      </c>
      <c r="DN19" s="258">
        <f t="shared" si="8"/>
        <v>1569</v>
      </c>
      <c r="DO19" s="258">
        <f>DO20+DO43+DO61</f>
        <v>0</v>
      </c>
      <c r="DP19" s="258">
        <f>DP20+DP43+DP61</f>
        <v>221.3</v>
      </c>
      <c r="DQ19" s="258">
        <f>DQ20+DQ43+DQ61</f>
        <v>0</v>
      </c>
      <c r="DR19" s="259">
        <f>DR20+DR43+DR61</f>
        <v>-203.10000000000002</v>
      </c>
      <c r="DS19" s="1102"/>
      <c r="DT19" s="492"/>
      <c r="DU19" s="256">
        <f t="shared" ref="DU19:EA19" si="10">DU20+DU43+DU61</f>
        <v>1641.7</v>
      </c>
      <c r="DV19" s="256">
        <f t="shared" si="10"/>
        <v>1227</v>
      </c>
      <c r="DW19" s="256">
        <f t="shared" si="10"/>
        <v>0</v>
      </c>
      <c r="DX19" s="256">
        <f t="shared" si="10"/>
        <v>0</v>
      </c>
      <c r="DY19" s="256">
        <f t="shared" si="10"/>
        <v>338.1</v>
      </c>
      <c r="DZ19" s="256">
        <f t="shared" si="10"/>
        <v>338.1</v>
      </c>
      <c r="EA19" s="256">
        <f t="shared" si="10"/>
        <v>0</v>
      </c>
      <c r="EB19" s="256"/>
      <c r="EC19" s="257">
        <f t="shared" ref="EC19:EN19" si="11">EC20+EC43+EC61</f>
        <v>1303.6000000000001</v>
      </c>
      <c r="ED19" s="257">
        <f t="shared" si="11"/>
        <v>888.90000000000009</v>
      </c>
      <c r="EE19" s="254">
        <f t="shared" si="11"/>
        <v>2660.5</v>
      </c>
      <c r="EF19" s="254">
        <f t="shared" si="11"/>
        <v>688.6</v>
      </c>
      <c r="EG19" s="254">
        <f t="shared" si="11"/>
        <v>1217.0999999999999</v>
      </c>
      <c r="EH19" s="254">
        <f t="shared" si="11"/>
        <v>0</v>
      </c>
      <c r="EI19" s="255">
        <f t="shared" si="11"/>
        <v>754.8</v>
      </c>
      <c r="EJ19" s="254">
        <f t="shared" si="11"/>
        <v>1024.3</v>
      </c>
      <c r="EK19" s="254">
        <f t="shared" si="11"/>
        <v>0</v>
      </c>
      <c r="EL19" s="254">
        <f t="shared" si="11"/>
        <v>520.20000000000005</v>
      </c>
      <c r="EM19" s="254">
        <f t="shared" si="11"/>
        <v>0</v>
      </c>
      <c r="EN19" s="255">
        <f t="shared" si="11"/>
        <v>504.09999999999997</v>
      </c>
      <c r="EO19" s="254">
        <f t="shared" ref="EO19:FA19" si="12">EO20+EO43+EO61</f>
        <v>981.7</v>
      </c>
      <c r="EP19" s="254">
        <f t="shared" si="12"/>
        <v>0</v>
      </c>
      <c r="EQ19" s="254">
        <f t="shared" si="12"/>
        <v>519</v>
      </c>
      <c r="ER19" s="254">
        <f t="shared" si="12"/>
        <v>0</v>
      </c>
      <c r="ES19" s="255">
        <f t="shared" si="12"/>
        <v>462.70000000000005</v>
      </c>
      <c r="ET19" s="254">
        <f t="shared" si="12"/>
        <v>981.7</v>
      </c>
      <c r="EU19" s="254">
        <f t="shared" si="12"/>
        <v>0</v>
      </c>
      <c r="EV19" s="254">
        <f t="shared" si="12"/>
        <v>519</v>
      </c>
      <c r="EW19" s="254">
        <f t="shared" si="12"/>
        <v>0</v>
      </c>
      <c r="EX19" s="255">
        <f t="shared" si="12"/>
        <v>462.70000000000005</v>
      </c>
      <c r="EY19" s="256">
        <f t="shared" si="12"/>
        <v>1240.8</v>
      </c>
      <c r="EZ19" s="256">
        <f t="shared" si="12"/>
        <v>0</v>
      </c>
      <c r="FA19" s="256">
        <f t="shared" si="12"/>
        <v>338.1</v>
      </c>
      <c r="FB19" s="256"/>
      <c r="FC19" s="257">
        <f t="shared" ref="FC19:FP19" si="13">FC20+FC43+FC61</f>
        <v>902.7</v>
      </c>
      <c r="FD19" s="254">
        <f t="shared" si="13"/>
        <v>4511.5</v>
      </c>
      <c r="FE19" s="254">
        <f t="shared" si="13"/>
        <v>2141.6999999999998</v>
      </c>
      <c r="FF19" s="254">
        <f t="shared" si="13"/>
        <v>1482.1</v>
      </c>
      <c r="FG19" s="254">
        <f t="shared" si="13"/>
        <v>0</v>
      </c>
      <c r="FH19" s="255">
        <f t="shared" si="13"/>
        <v>887.70000000000016</v>
      </c>
      <c r="FI19" s="254">
        <f t="shared" si="13"/>
        <v>1024.3</v>
      </c>
      <c r="FJ19" s="254">
        <f t="shared" si="13"/>
        <v>0</v>
      </c>
      <c r="FK19" s="254">
        <f t="shared" si="13"/>
        <v>520.20000000000005</v>
      </c>
      <c r="FL19" s="254">
        <f t="shared" si="13"/>
        <v>0</v>
      </c>
      <c r="FM19" s="255">
        <f t="shared" si="13"/>
        <v>504.09999999999997</v>
      </c>
      <c r="FN19" s="256">
        <f t="shared" si="13"/>
        <v>1227</v>
      </c>
      <c r="FO19" s="256">
        <f t="shared" si="13"/>
        <v>0</v>
      </c>
      <c r="FP19" s="256">
        <f t="shared" si="13"/>
        <v>338.1</v>
      </c>
      <c r="FQ19" s="256"/>
      <c r="FR19" s="257">
        <f t="shared" ref="FR19:GB19" si="14">FR20+FR43+FR61</f>
        <v>888.90000000000009</v>
      </c>
      <c r="FS19" s="254">
        <f t="shared" si="14"/>
        <v>2660.5</v>
      </c>
      <c r="FT19" s="254">
        <f t="shared" si="14"/>
        <v>688.6</v>
      </c>
      <c r="FU19" s="254">
        <f t="shared" si="14"/>
        <v>1217.0999999999999</v>
      </c>
      <c r="FV19" s="254">
        <f t="shared" si="14"/>
        <v>0</v>
      </c>
      <c r="FW19" s="255">
        <f t="shared" si="14"/>
        <v>754.8</v>
      </c>
      <c r="FX19" s="254">
        <f t="shared" si="14"/>
        <v>1024.3</v>
      </c>
      <c r="FY19" s="254">
        <f t="shared" si="14"/>
        <v>0</v>
      </c>
      <c r="FZ19" s="254">
        <f t="shared" si="14"/>
        <v>520.20000000000005</v>
      </c>
      <c r="GA19" s="254">
        <f t="shared" si="14"/>
        <v>0</v>
      </c>
      <c r="GB19" s="255">
        <f t="shared" si="14"/>
        <v>504.09999999999997</v>
      </c>
    </row>
    <row r="20" spans="1:184" s="273" customFormat="1" ht="40.5" customHeight="1">
      <c r="A20" s="493" t="s">
        <v>146</v>
      </c>
      <c r="B20" s="263">
        <v>6502</v>
      </c>
      <c r="C20" s="264" t="s">
        <v>387</v>
      </c>
      <c r="D20" s="264" t="s">
        <v>387</v>
      </c>
      <c r="E20" s="264" t="s">
        <v>387</v>
      </c>
      <c r="F20" s="264" t="s">
        <v>387</v>
      </c>
      <c r="G20" s="264" t="s">
        <v>387</v>
      </c>
      <c r="H20" s="264" t="s">
        <v>387</v>
      </c>
      <c r="I20" s="264" t="s">
        <v>387</v>
      </c>
      <c r="J20" s="264" t="s">
        <v>387</v>
      </c>
      <c r="K20" s="264" t="s">
        <v>387</v>
      </c>
      <c r="L20" s="264" t="s">
        <v>387</v>
      </c>
      <c r="M20" s="264" t="s">
        <v>387</v>
      </c>
      <c r="N20" s="264" t="s">
        <v>387</v>
      </c>
      <c r="O20" s="264" t="s">
        <v>387</v>
      </c>
      <c r="P20" s="264" t="s">
        <v>387</v>
      </c>
      <c r="Q20" s="266" t="s">
        <v>387</v>
      </c>
      <c r="R20" s="266" t="s">
        <v>387</v>
      </c>
      <c r="S20" s="266" t="s">
        <v>387</v>
      </c>
      <c r="T20" s="266" t="s">
        <v>387</v>
      </c>
      <c r="U20" s="266" t="s">
        <v>387</v>
      </c>
      <c r="V20" s="266" t="s">
        <v>387</v>
      </c>
      <c r="W20" s="266" t="s">
        <v>387</v>
      </c>
      <c r="X20" s="264" t="s">
        <v>387</v>
      </c>
      <c r="Y20" s="264" t="s">
        <v>387</v>
      </c>
      <c r="Z20" s="264" t="s">
        <v>387</v>
      </c>
      <c r="AA20" s="264" t="s">
        <v>387</v>
      </c>
      <c r="AB20" s="264" t="s">
        <v>387</v>
      </c>
      <c r="AC20" s="264" t="s">
        <v>387</v>
      </c>
      <c r="AD20" s="267" t="s">
        <v>387</v>
      </c>
      <c r="AE20" s="267"/>
      <c r="AF20" s="267"/>
      <c r="AG20" s="270">
        <f t="shared" ref="AG20:AP20" si="15">AG22+AG25+AG27+AG34+AG35+AG39+AG41+AG42+AG40+AG23+AG32+AG24</f>
        <v>1032.5</v>
      </c>
      <c r="AH20" s="270">
        <f t="shared" si="15"/>
        <v>777</v>
      </c>
      <c r="AI20" s="270">
        <f t="shared" si="15"/>
        <v>0</v>
      </c>
      <c r="AJ20" s="270">
        <f t="shared" si="15"/>
        <v>0</v>
      </c>
      <c r="AK20" s="270">
        <f t="shared" si="15"/>
        <v>116.8</v>
      </c>
      <c r="AL20" s="270">
        <f t="shared" si="15"/>
        <v>116.8</v>
      </c>
      <c r="AM20" s="270">
        <f t="shared" si="15"/>
        <v>0</v>
      </c>
      <c r="AN20" s="270">
        <f t="shared" si="15"/>
        <v>0</v>
      </c>
      <c r="AO20" s="270">
        <f t="shared" si="15"/>
        <v>915.7</v>
      </c>
      <c r="AP20" s="270">
        <f t="shared" si="15"/>
        <v>660.2</v>
      </c>
      <c r="AQ20" s="268">
        <f>AQ22+AQ25+AQ27+AQ34+AQ35+AQ39+AQ41+AQ42+AQ40+AQ23+AQ36+AQ28+AQ37+AQ38+AQ26+AQ29+AQ30+AQ31</f>
        <v>1892.1</v>
      </c>
      <c r="AR20" s="268">
        <f>AR22+AR25+AR27+AR34+AR35+AR39+AR41+AR42+AR40+AR23+AR36+AR28+AR37+AR38+AR26+AR29+AR30+AR31</f>
        <v>688.6</v>
      </c>
      <c r="AS20" s="268">
        <f>AS22+AS25+AS27+AS34+AS35+AS39+AS41+AS42+AS40+AS23+AS36+AS28+AS37+AS38+AS26+AS29+AS30+AS31</f>
        <v>633.6</v>
      </c>
      <c r="AT20" s="268">
        <f>AT22+AT25+AT27+AT34+AT35+AT39+AT41+AT42+AT40+AT23+AT36+AT28+AT37+AT38+AT26+AT29+AT30+AT31</f>
        <v>0</v>
      </c>
      <c r="AU20" s="268">
        <f>AU22+AU25+AU27+AU34+AU35+AU39+AU41+AU42+AU40+AU23+AU36+AU28+AU37+AU38+AU26+AU29+AU30+AU31</f>
        <v>569.9</v>
      </c>
      <c r="AV20" s="268">
        <f t="shared" ref="AV20:BJ20" si="16">AV22+AV25+AV27+AV34+AV35+AV39+AV41+AV42+AV40+AV23+AV36+AV28</f>
        <v>191.2</v>
      </c>
      <c r="AW20" s="268">
        <f t="shared" si="16"/>
        <v>0</v>
      </c>
      <c r="AX20" s="268">
        <f t="shared" si="16"/>
        <v>0</v>
      </c>
      <c r="AY20" s="268">
        <f t="shared" si="16"/>
        <v>0</v>
      </c>
      <c r="AZ20" s="268">
        <f t="shared" si="16"/>
        <v>191.2</v>
      </c>
      <c r="BA20" s="268">
        <f t="shared" si="16"/>
        <v>149.80000000000001</v>
      </c>
      <c r="BB20" s="268">
        <f t="shared" si="16"/>
        <v>0</v>
      </c>
      <c r="BC20" s="268">
        <f t="shared" si="16"/>
        <v>0</v>
      </c>
      <c r="BD20" s="268">
        <f t="shared" si="16"/>
        <v>0</v>
      </c>
      <c r="BE20" s="268">
        <f t="shared" si="16"/>
        <v>149.80000000000001</v>
      </c>
      <c r="BF20" s="268">
        <f t="shared" si="16"/>
        <v>149.80000000000001</v>
      </c>
      <c r="BG20" s="268">
        <f t="shared" si="16"/>
        <v>0</v>
      </c>
      <c r="BH20" s="268">
        <f t="shared" si="16"/>
        <v>0</v>
      </c>
      <c r="BI20" s="268">
        <f t="shared" si="16"/>
        <v>0</v>
      </c>
      <c r="BJ20" s="268">
        <f t="shared" si="16"/>
        <v>149.80000000000001</v>
      </c>
      <c r="BK20" s="271" t="e">
        <f t="shared" ref="BK20:DQ20" si="17">BK22+BK25+BK27+BK34+BK35+BK39+BK41+BK42+BK40+BK23</f>
        <v>#REF!</v>
      </c>
      <c r="BL20" s="271" t="e">
        <f t="shared" si="17"/>
        <v>#REF!</v>
      </c>
      <c r="BM20" s="271">
        <f t="shared" si="17"/>
        <v>0</v>
      </c>
      <c r="BN20" s="271">
        <f t="shared" si="17"/>
        <v>0</v>
      </c>
      <c r="BO20" s="271">
        <f t="shared" si="17"/>
        <v>0</v>
      </c>
      <c r="BP20" s="271">
        <f t="shared" si="17"/>
        <v>0</v>
      </c>
      <c r="BQ20" s="271">
        <f t="shared" si="17"/>
        <v>0</v>
      </c>
      <c r="BR20" s="271">
        <f t="shared" si="17"/>
        <v>0</v>
      </c>
      <c r="BS20" s="272" t="e">
        <f t="shared" si="17"/>
        <v>#REF!</v>
      </c>
      <c r="BT20" s="272" t="e">
        <f t="shared" si="17"/>
        <v>#REF!</v>
      </c>
      <c r="BU20" s="271">
        <f t="shared" si="17"/>
        <v>891</v>
      </c>
      <c r="BV20" s="271">
        <f t="shared" si="17"/>
        <v>0</v>
      </c>
      <c r="BW20" s="271">
        <f t="shared" si="17"/>
        <v>210</v>
      </c>
      <c r="BX20" s="271">
        <f t="shared" si="17"/>
        <v>0</v>
      </c>
      <c r="BY20" s="272">
        <f t="shared" si="17"/>
        <v>681</v>
      </c>
      <c r="BZ20" s="271">
        <f t="shared" si="17"/>
        <v>3.2</v>
      </c>
      <c r="CA20" s="271">
        <f t="shared" si="17"/>
        <v>0</v>
      </c>
      <c r="CB20" s="271">
        <f t="shared" si="17"/>
        <v>0</v>
      </c>
      <c r="CC20" s="271">
        <f t="shared" si="17"/>
        <v>0</v>
      </c>
      <c r="CD20" s="272">
        <f t="shared" si="17"/>
        <v>3.2</v>
      </c>
      <c r="CE20" s="271">
        <f t="shared" si="17"/>
        <v>3.2</v>
      </c>
      <c r="CF20" s="271">
        <f t="shared" si="17"/>
        <v>0</v>
      </c>
      <c r="CG20" s="271">
        <f t="shared" si="17"/>
        <v>0</v>
      </c>
      <c r="CH20" s="271">
        <f t="shared" si="17"/>
        <v>0</v>
      </c>
      <c r="CI20" s="272">
        <f t="shared" si="17"/>
        <v>3.2</v>
      </c>
      <c r="CJ20" s="271">
        <f t="shared" si="17"/>
        <v>3.2</v>
      </c>
      <c r="CK20" s="271">
        <f t="shared" si="17"/>
        <v>0</v>
      </c>
      <c r="CL20" s="271">
        <f t="shared" si="17"/>
        <v>0</v>
      </c>
      <c r="CM20" s="271">
        <f t="shared" si="17"/>
        <v>0</v>
      </c>
      <c r="CN20" s="272">
        <f t="shared" si="17"/>
        <v>3.2</v>
      </c>
      <c r="CO20" s="268" t="e">
        <f t="shared" si="17"/>
        <v>#REF!</v>
      </c>
      <c r="CP20" s="268">
        <f t="shared" si="17"/>
        <v>0</v>
      </c>
      <c r="CQ20" s="268">
        <f t="shared" si="17"/>
        <v>154.4</v>
      </c>
      <c r="CR20" s="268">
        <f t="shared" si="17"/>
        <v>0</v>
      </c>
      <c r="CS20" s="269" t="e">
        <f t="shared" si="17"/>
        <v>#REF!</v>
      </c>
      <c r="CT20" s="268">
        <f t="shared" si="17"/>
        <v>891</v>
      </c>
      <c r="CU20" s="268">
        <f t="shared" si="17"/>
        <v>0</v>
      </c>
      <c r="CV20" s="268">
        <f t="shared" si="17"/>
        <v>210</v>
      </c>
      <c r="CW20" s="268">
        <f t="shared" si="17"/>
        <v>0</v>
      </c>
      <c r="CX20" s="269">
        <f t="shared" si="17"/>
        <v>681</v>
      </c>
      <c r="CY20" s="268">
        <f t="shared" si="17"/>
        <v>3.2</v>
      </c>
      <c r="CZ20" s="268">
        <f t="shared" si="17"/>
        <v>0</v>
      </c>
      <c r="DA20" s="268">
        <f t="shared" si="17"/>
        <v>0</v>
      </c>
      <c r="DB20" s="268">
        <f t="shared" si="17"/>
        <v>0</v>
      </c>
      <c r="DC20" s="269">
        <f t="shared" si="17"/>
        <v>3.2</v>
      </c>
      <c r="DD20" s="271" t="e">
        <f t="shared" si="17"/>
        <v>#REF!</v>
      </c>
      <c r="DE20" s="271">
        <f t="shared" si="17"/>
        <v>0</v>
      </c>
      <c r="DF20" s="271">
        <f t="shared" si="17"/>
        <v>0</v>
      </c>
      <c r="DG20" s="271">
        <f t="shared" si="17"/>
        <v>0</v>
      </c>
      <c r="DH20" s="272" t="e">
        <f t="shared" si="17"/>
        <v>#REF!</v>
      </c>
      <c r="DI20" s="271">
        <f t="shared" si="17"/>
        <v>891</v>
      </c>
      <c r="DJ20" s="271">
        <f t="shared" si="17"/>
        <v>0</v>
      </c>
      <c r="DK20" s="271">
        <f t="shared" si="17"/>
        <v>210</v>
      </c>
      <c r="DL20" s="271">
        <f t="shared" si="17"/>
        <v>0</v>
      </c>
      <c r="DM20" s="272">
        <f>DM22+DM25+DM27+DM34+DM35+DM39+DM41+DM42+DM40+DM23</f>
        <v>681</v>
      </c>
      <c r="DN20" s="271">
        <f t="shared" si="17"/>
        <v>3.2</v>
      </c>
      <c r="DO20" s="271">
        <f t="shared" si="17"/>
        <v>0</v>
      </c>
      <c r="DP20" s="271">
        <f t="shared" si="17"/>
        <v>0</v>
      </c>
      <c r="DQ20" s="271">
        <f t="shared" si="17"/>
        <v>0</v>
      </c>
      <c r="DR20" s="272">
        <f>DR22+DR25+DR27+DR34+DR35+DR39+DR41+DR42+DR40+DR23</f>
        <v>3.2</v>
      </c>
      <c r="DS20" s="1102"/>
      <c r="DT20" s="494"/>
      <c r="DU20" s="270">
        <f>DU22+DU25+DU27+DU34+DU35+DU39+DU41+DU42+DU40+DU23+DU32+DU24</f>
        <v>1020.7</v>
      </c>
      <c r="DV20" s="270">
        <f t="shared" ref="DV20:ED20" si="18">DV22+DV25+DV27+DV34+DV35+DV39+DV41+DV42+DV40+DV23+DV32+DV24</f>
        <v>765.2</v>
      </c>
      <c r="DW20" s="270">
        <f t="shared" si="18"/>
        <v>0</v>
      </c>
      <c r="DX20" s="270">
        <f t="shared" si="18"/>
        <v>0</v>
      </c>
      <c r="DY20" s="270">
        <f t="shared" si="18"/>
        <v>116.8</v>
      </c>
      <c r="DZ20" s="270">
        <f t="shared" si="18"/>
        <v>116.8</v>
      </c>
      <c r="EA20" s="270">
        <f t="shared" si="18"/>
        <v>0</v>
      </c>
      <c r="EB20" s="270">
        <f t="shared" si="18"/>
        <v>0</v>
      </c>
      <c r="EC20" s="270">
        <f t="shared" si="18"/>
        <v>903.90000000000009</v>
      </c>
      <c r="ED20" s="270">
        <f t="shared" si="18"/>
        <v>648.40000000000009</v>
      </c>
      <c r="EE20" s="268">
        <f>EE22+EE25+EE27+EE34+EE35+EE39+EE41+EE42+EE40+EE23+EE36+EE28+EE37+EE38+EE26+EE29+EE30+EE31</f>
        <v>1591.9</v>
      </c>
      <c r="EF20" s="268">
        <f>EF22+EF25+EF27+EF34+EF35+EF39+EF41+EF42+EF40+EF23+EF36+EF28+EF37+EF38+EF26+EF29+EF30+EF31</f>
        <v>688.6</v>
      </c>
      <c r="EG20" s="268">
        <f>EG22+EG25+EG27+EG34+EG35+EG39+EG41+EG42+EG40+EG23+EG36+EG28+EG37+EG38+EG26+EG29+EG30+EG31</f>
        <v>461.4</v>
      </c>
      <c r="EH20" s="268">
        <f>EH22+EH25+EH27+EH34+EH35+EH39+EH41+EH42+EH40+EH23+EH36+EH28+EH37+EH38+EH26+EH29+EH30+EH31</f>
        <v>0</v>
      </c>
      <c r="EI20" s="268">
        <f>EI22+EI25+EI27+EI34+EI35+EI39+EI41+EI42+EI40+EI23+EI36+EI28+EI37+EI38+EI26+EI29+EI30+EI31</f>
        <v>441.9</v>
      </c>
      <c r="EJ20" s="268">
        <f t="shared" ref="EJ20:EX20" si="19">EJ22+EJ25+EJ27+EJ34+EJ35+EJ39+EJ41+EJ42+EJ40+EJ23+EJ36+EJ28</f>
        <v>191.2</v>
      </c>
      <c r="EK20" s="268">
        <f t="shared" si="19"/>
        <v>0</v>
      </c>
      <c r="EL20" s="268">
        <f t="shared" si="19"/>
        <v>0</v>
      </c>
      <c r="EM20" s="268">
        <f t="shared" si="19"/>
        <v>0</v>
      </c>
      <c r="EN20" s="268">
        <f t="shared" si="19"/>
        <v>191.2</v>
      </c>
      <c r="EO20" s="268">
        <f t="shared" si="19"/>
        <v>149.80000000000001</v>
      </c>
      <c r="EP20" s="268">
        <f t="shared" si="19"/>
        <v>0</v>
      </c>
      <c r="EQ20" s="268">
        <f t="shared" si="19"/>
        <v>0</v>
      </c>
      <c r="ER20" s="268">
        <f t="shared" si="19"/>
        <v>0</v>
      </c>
      <c r="ES20" s="268">
        <f t="shared" si="19"/>
        <v>149.80000000000001</v>
      </c>
      <c r="ET20" s="268">
        <f t="shared" si="19"/>
        <v>149.80000000000001</v>
      </c>
      <c r="EU20" s="268">
        <f t="shared" si="19"/>
        <v>0</v>
      </c>
      <c r="EV20" s="268">
        <f t="shared" si="19"/>
        <v>0</v>
      </c>
      <c r="EW20" s="268">
        <f t="shared" si="19"/>
        <v>0</v>
      </c>
      <c r="EX20" s="268">
        <f t="shared" si="19"/>
        <v>149.80000000000001</v>
      </c>
      <c r="EY20" s="270">
        <f>EY22+EY25+EY27+EY34+EY35+EY39+EY41+EY42+EY40+EY23+EY32+EY24</f>
        <v>777</v>
      </c>
      <c r="EZ20" s="270">
        <f>EZ22+EZ25+EZ27+EZ34+EZ35+EZ39+EZ41+EZ42+EZ40+EZ23+EZ32+EZ24</f>
        <v>0</v>
      </c>
      <c r="FA20" s="270">
        <f>FA22+FA25+FA27+FA34+FA35+FA39+FA41+FA42+FA40+FA23+FA32+FA24</f>
        <v>116.8</v>
      </c>
      <c r="FB20" s="270">
        <f>FB22+FB25+FB27+FB34+FB35+FB39+FB41+FB42+FB40+FB23+FB32+FB24</f>
        <v>0</v>
      </c>
      <c r="FC20" s="270">
        <f>FC22+FC25+FC27+FC34+FC35+FC39+FC41+FC42+FC40+FC23+FC32+FC24</f>
        <v>660.2</v>
      </c>
      <c r="FD20" s="268">
        <f>FD22+FD25+FD27+FD34+FD35+FD39+FD41+FD42+FD40+FD23+FD36+FD28+FD37+FD38+FD26+FD29+FD30+FD31</f>
        <v>1892.1</v>
      </c>
      <c r="FE20" s="268">
        <f>FE22+FE25+FE27+FE34+FE35+FE39+FE41+FE42+FE40+FE23+FE36+FE28+FE37+FE38+FE26+FE29+FE30+FE31</f>
        <v>688.6</v>
      </c>
      <c r="FF20" s="268">
        <f>FF22+FF25+FF27+FF34+FF35+FF39+FF41+FF42+FF40+FF23+FF36+FF28+FF37+FF38+FF26+FF29+FF30+FF31</f>
        <v>633.6</v>
      </c>
      <c r="FG20" s="268">
        <f>FG22+FG25+FG27+FG34+FG35+FG39+FG41+FG42+FG40+FG23+FG36+FG28+FG37+FG38+FG26+FG29+FG30+FG31</f>
        <v>0</v>
      </c>
      <c r="FH20" s="268">
        <f>FH22+FH25+FH27+FH34+FH35+FH39+FH41+FH42+FH40+FH23+FH36+FH28+FH37+FH38+FH26+FH29+FH30+FH31</f>
        <v>569.9</v>
      </c>
      <c r="FI20" s="268">
        <f>FI22+FI25+FI27+FI34+FI35+FI39+FI41+FI42+FI40+FI23+FI36+FI28</f>
        <v>191.2</v>
      </c>
      <c r="FJ20" s="268">
        <f>FJ22+FJ25+FJ27+FJ34+FJ35+FJ39+FJ41+FJ42+FJ40+FJ23+FJ36+FJ28</f>
        <v>0</v>
      </c>
      <c r="FK20" s="268">
        <f>FK22+FK25+FK27+FK34+FK35+FK39+FK41+FK42+FK40+FK23+FK36+FK28</f>
        <v>0</v>
      </c>
      <c r="FL20" s="268">
        <f>FL22+FL25+FL27+FL34+FL35+FL39+FL41+FL42+FL40+FL23+FL36+FL28</f>
        <v>0</v>
      </c>
      <c r="FM20" s="268">
        <f>FM22+FM25+FM27+FM34+FM35+FM39+FM41+FM42+FM40+FM23+FM36+FM28</f>
        <v>191.2</v>
      </c>
      <c r="FN20" s="270">
        <f>FN22+FN25+FN27+FN34+FN35+FN39+FN41+FN42+FN40+FN23+FN32+FN24</f>
        <v>765.2</v>
      </c>
      <c r="FO20" s="270">
        <f>FO22+FO25+FO27+FO34+FO35+FO39+FO41+FO42+FO40+FO23+FO32+FO24</f>
        <v>0</v>
      </c>
      <c r="FP20" s="270">
        <f>FP22+FP25+FP27+FP34+FP35+FP39+FP41+FP42+FP40+FP23+FP32+FP24</f>
        <v>116.8</v>
      </c>
      <c r="FQ20" s="270">
        <f>FQ22+FQ25+FQ27+FQ34+FQ35+FQ39+FQ41+FQ42+FQ40+FQ23+FQ32+FQ24</f>
        <v>0</v>
      </c>
      <c r="FR20" s="270">
        <f>FR22+FR25+FR27+FR34+FR35+FR39+FR41+FR42+FR40+FR23+FR32+FR24</f>
        <v>648.40000000000009</v>
      </c>
      <c r="FS20" s="268">
        <f>FS22+FS25+FS27+FS34+FS35+FS39+FS41+FS42+FS40+FS23+FS36+FS28+FS37+FS38+FS26+FS29+FS30+FS31</f>
        <v>1591.9</v>
      </c>
      <c r="FT20" s="268">
        <f>FT22+FT25+FT27+FT34+FT35+FT39+FT41+FT42+FT40+FT23+FT36+FT28+FT37+FT38+FT26+FT29+FT30+FT31</f>
        <v>688.6</v>
      </c>
      <c r="FU20" s="268">
        <f>FU22+FU25+FU27+FU34+FU35+FU39+FU41+FU42+FU40+FU23+FU36+FU28+FU37+FU38+FU26+FU29+FU30+FU31</f>
        <v>461.4</v>
      </c>
      <c r="FV20" s="268">
        <f>FV22+FV25+FV27+FV34+FV35+FV39+FV41+FV42+FV40+FV23+FV36+FV28+FV37+FV38+FV26+FV29+FV30+FV31</f>
        <v>0</v>
      </c>
      <c r="FW20" s="268">
        <f>FW22+FW25+FW27+FW34+FW35+FW39+FW41+FW42+FW40+FW23+FW36+FW28+FW37+FW38+FW26+FW29+FW30+FW31</f>
        <v>441.9</v>
      </c>
      <c r="FX20" s="268">
        <f>FX22+FX25+FX27+FX34+FX35+FX39+FX41+FX42+FX40+FX23+FX36+FX28</f>
        <v>191.2</v>
      </c>
      <c r="FY20" s="268">
        <f>FY22+FY25+FY27+FY34+FY35+FY39+FY41+FY42+FY40+FY23+FY36+FY28</f>
        <v>0</v>
      </c>
      <c r="FZ20" s="268">
        <f>FZ22+FZ25+FZ27+FZ34+FZ35+FZ39+FZ41+FZ42+FZ40+FZ23+FZ36+FZ28</f>
        <v>0</v>
      </c>
      <c r="GA20" s="268">
        <f>GA22+GA25+GA27+GA34+GA35+GA39+GA41+GA42+GA40+GA23+GA36+GA28</f>
        <v>0</v>
      </c>
      <c r="GB20" s="268">
        <f>GB22+GB25+GB27+GB34+GB35+GB39+GB41+GB42+GB40+GB23+GB36+GB28</f>
        <v>191.2</v>
      </c>
    </row>
    <row r="21" spans="1:184" ht="14.25" customHeight="1">
      <c r="A21" s="495" t="s">
        <v>92</v>
      </c>
      <c r="B21" s="275"/>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9"/>
      <c r="AE21" s="279"/>
      <c r="AF21" s="279"/>
      <c r="AG21" s="282"/>
      <c r="AH21" s="282"/>
      <c r="AI21" s="282"/>
      <c r="AJ21" s="282"/>
      <c r="AK21" s="282"/>
      <c r="AL21" s="282"/>
      <c r="AM21" s="282"/>
      <c r="AN21" s="282"/>
      <c r="AO21" s="283"/>
      <c r="AP21" s="283"/>
      <c r="AQ21" s="280"/>
      <c r="AR21" s="280"/>
      <c r="AS21" s="280"/>
      <c r="AT21" s="280"/>
      <c r="AU21" s="281"/>
      <c r="AV21" s="280"/>
      <c r="AW21" s="280"/>
      <c r="AX21" s="280"/>
      <c r="AY21" s="280"/>
      <c r="AZ21" s="281"/>
      <c r="BA21" s="280"/>
      <c r="BB21" s="280"/>
      <c r="BC21" s="280"/>
      <c r="BD21" s="280"/>
      <c r="BE21" s="281"/>
      <c r="BF21" s="280"/>
      <c r="BG21" s="280"/>
      <c r="BH21" s="280"/>
      <c r="BI21" s="280"/>
      <c r="BJ21" s="281"/>
      <c r="BK21" s="284"/>
      <c r="BL21" s="284"/>
      <c r="BM21" s="284"/>
      <c r="BN21" s="284"/>
      <c r="BO21" s="284"/>
      <c r="BP21" s="284"/>
      <c r="BQ21" s="284"/>
      <c r="BR21" s="284"/>
      <c r="BS21" s="285"/>
      <c r="BT21" s="285"/>
      <c r="BU21" s="284"/>
      <c r="BV21" s="284"/>
      <c r="BW21" s="284"/>
      <c r="BX21" s="284"/>
      <c r="BY21" s="285"/>
      <c r="BZ21" s="284"/>
      <c r="CA21" s="284"/>
      <c r="CB21" s="284"/>
      <c r="CC21" s="284"/>
      <c r="CD21" s="285"/>
      <c r="CE21" s="284"/>
      <c r="CF21" s="284"/>
      <c r="CG21" s="284"/>
      <c r="CH21" s="284"/>
      <c r="CI21" s="285"/>
      <c r="CJ21" s="284"/>
      <c r="CK21" s="284"/>
      <c r="CL21" s="284"/>
      <c r="CM21" s="284"/>
      <c r="CN21" s="285"/>
      <c r="CO21" s="280"/>
      <c r="CP21" s="280"/>
      <c r="CQ21" s="280"/>
      <c r="CR21" s="280"/>
      <c r="CS21" s="281"/>
      <c r="CT21" s="280"/>
      <c r="CU21" s="280"/>
      <c r="CV21" s="280"/>
      <c r="CW21" s="280"/>
      <c r="CX21" s="281"/>
      <c r="CY21" s="280"/>
      <c r="CZ21" s="280"/>
      <c r="DA21" s="280"/>
      <c r="DB21" s="280"/>
      <c r="DC21" s="281"/>
      <c r="DD21" s="284"/>
      <c r="DE21" s="284"/>
      <c r="DF21" s="284"/>
      <c r="DG21" s="284"/>
      <c r="DH21" s="285"/>
      <c r="DI21" s="284"/>
      <c r="DJ21" s="284"/>
      <c r="DK21" s="284"/>
      <c r="DL21" s="284"/>
      <c r="DM21" s="285"/>
      <c r="DN21" s="284"/>
      <c r="DO21" s="324"/>
      <c r="DP21" s="324"/>
      <c r="DQ21" s="324"/>
      <c r="DR21" s="395"/>
      <c r="DS21" s="1102"/>
      <c r="DT21" s="1107" t="s">
        <v>226</v>
      </c>
      <c r="DU21" s="282"/>
      <c r="DV21" s="282"/>
      <c r="DW21" s="282"/>
      <c r="DX21" s="282"/>
      <c r="DY21" s="282"/>
      <c r="DZ21" s="282"/>
      <c r="EA21" s="282"/>
      <c r="EB21" s="282"/>
      <c r="EC21" s="283"/>
      <c r="ED21" s="283"/>
      <c r="EE21" s="280"/>
      <c r="EF21" s="280"/>
      <c r="EG21" s="280"/>
      <c r="EH21" s="280"/>
      <c r="EI21" s="281"/>
      <c r="EJ21" s="280"/>
      <c r="EK21" s="280"/>
      <c r="EL21" s="280"/>
      <c r="EM21" s="280"/>
      <c r="EN21" s="281"/>
      <c r="EO21" s="280"/>
      <c r="EP21" s="280"/>
      <c r="EQ21" s="280"/>
      <c r="ER21" s="280"/>
      <c r="ES21" s="281"/>
      <c r="ET21" s="280"/>
      <c r="EU21" s="280"/>
      <c r="EV21" s="280"/>
      <c r="EW21" s="280"/>
      <c r="EX21" s="281"/>
      <c r="EY21" s="282"/>
      <c r="EZ21" s="282"/>
      <c r="FA21" s="282"/>
      <c r="FB21" s="282"/>
      <c r="FC21" s="283"/>
      <c r="FD21" s="280"/>
      <c r="FE21" s="280"/>
      <c r="FF21" s="280"/>
      <c r="FG21" s="280"/>
      <c r="FH21" s="281"/>
      <c r="FI21" s="280"/>
      <c r="FJ21" s="280"/>
      <c r="FK21" s="280"/>
      <c r="FL21" s="280"/>
      <c r="FM21" s="281"/>
      <c r="FN21" s="282"/>
      <c r="FO21" s="282"/>
      <c r="FP21" s="282"/>
      <c r="FQ21" s="282"/>
      <c r="FR21" s="283"/>
      <c r="FS21" s="280"/>
      <c r="FT21" s="280"/>
      <c r="FU21" s="280"/>
      <c r="FV21" s="280"/>
      <c r="FW21" s="281"/>
      <c r="FX21" s="280"/>
      <c r="FY21" s="280"/>
      <c r="FZ21" s="280"/>
      <c r="GA21" s="280"/>
      <c r="GB21" s="281"/>
    </row>
    <row r="22" spans="1:184" ht="65.25" customHeight="1">
      <c r="A22" s="1109" t="s">
        <v>426</v>
      </c>
      <c r="B22" s="1044">
        <v>6505</v>
      </c>
      <c r="C22" s="1077" t="s">
        <v>227</v>
      </c>
      <c r="D22" s="286" t="s">
        <v>228</v>
      </c>
      <c r="E22" s="286" t="s">
        <v>229</v>
      </c>
      <c r="F22" s="286"/>
      <c r="G22" s="286"/>
      <c r="H22" s="286"/>
      <c r="I22" s="286"/>
      <c r="J22" s="286"/>
      <c r="K22" s="286"/>
      <c r="L22" s="286"/>
      <c r="M22" s="286" t="s">
        <v>231</v>
      </c>
      <c r="N22" s="286"/>
      <c r="O22" s="286"/>
      <c r="P22" s="287" t="s">
        <v>232</v>
      </c>
      <c r="Q22" s="286"/>
      <c r="R22" s="286"/>
      <c r="S22" s="286"/>
      <c r="T22" s="286"/>
      <c r="U22" s="286"/>
      <c r="V22" s="286"/>
      <c r="W22" s="691" t="s">
        <v>45</v>
      </c>
      <c r="X22" s="104" t="s">
        <v>391</v>
      </c>
      <c r="Y22" s="104" t="s">
        <v>46</v>
      </c>
      <c r="Z22" s="1077" t="s">
        <v>167</v>
      </c>
      <c r="AA22" s="286" t="s">
        <v>424</v>
      </c>
      <c r="AB22" s="286" t="s">
        <v>233</v>
      </c>
      <c r="AC22" s="286"/>
      <c r="AD22" s="289" t="s">
        <v>161</v>
      </c>
      <c r="AE22" s="289" t="s">
        <v>400</v>
      </c>
      <c r="AF22" s="289" t="s">
        <v>399</v>
      </c>
      <c r="AG22" s="293">
        <v>0</v>
      </c>
      <c r="AH22" s="293"/>
      <c r="AI22" s="293"/>
      <c r="AJ22" s="293"/>
      <c r="AK22" s="293"/>
      <c r="AL22" s="293"/>
      <c r="AM22" s="293"/>
      <c r="AN22" s="293"/>
      <c r="AO22" s="294">
        <f>AG22-AI22-AK22-AM22</f>
        <v>0</v>
      </c>
      <c r="AP22" s="294"/>
      <c r="AQ22" s="291">
        <v>0</v>
      </c>
      <c r="AR22" s="291"/>
      <c r="AS22" s="291"/>
      <c r="AT22" s="291"/>
      <c r="AU22" s="292">
        <f>AQ22-AR22-AS22-AT22</f>
        <v>0</v>
      </c>
      <c r="AV22" s="291">
        <v>0</v>
      </c>
      <c r="AW22" s="291"/>
      <c r="AX22" s="291"/>
      <c r="AY22" s="291"/>
      <c r="AZ22" s="292">
        <f>AV22-AW22-AX22-AY22</f>
        <v>0</v>
      </c>
      <c r="BA22" s="291">
        <v>0</v>
      </c>
      <c r="BB22" s="291"/>
      <c r="BC22" s="291"/>
      <c r="BD22" s="291"/>
      <c r="BE22" s="292">
        <f>BA22-BB22-BC22-BD22</f>
        <v>0</v>
      </c>
      <c r="BF22" s="291">
        <v>0</v>
      </c>
      <c r="BG22" s="291"/>
      <c r="BH22" s="291"/>
      <c r="BI22" s="291"/>
      <c r="BJ22" s="292">
        <f>BF22-BG22-BH22-BI22</f>
        <v>0</v>
      </c>
      <c r="BK22" s="295" t="e">
        <f>#REF!</f>
        <v>#REF!</v>
      </c>
      <c r="BL22" s="295" t="e">
        <f>#REF!</f>
        <v>#REF!</v>
      </c>
      <c r="BM22" s="295"/>
      <c r="BN22" s="295"/>
      <c r="BO22" s="295"/>
      <c r="BP22" s="295"/>
      <c r="BQ22" s="295"/>
      <c r="BR22" s="295"/>
      <c r="BS22" s="296" t="e">
        <f>BK22-BM22-BO22-BQ22</f>
        <v>#REF!</v>
      </c>
      <c r="BT22" s="296" t="e">
        <f>BL22-BN22-BP22-BR22</f>
        <v>#REF!</v>
      </c>
      <c r="BU22" s="295">
        <f t="shared" ref="BU22:BU42" si="20">AG22</f>
        <v>0</v>
      </c>
      <c r="BV22" s="295"/>
      <c r="BW22" s="295"/>
      <c r="BX22" s="295"/>
      <c r="BY22" s="296">
        <f>BU22-BV22-BW22-BX22</f>
        <v>0</v>
      </c>
      <c r="BZ22" s="295">
        <f t="shared" ref="BZ22:BZ42" si="21">AQ22</f>
        <v>0</v>
      </c>
      <c r="CA22" s="295"/>
      <c r="CB22" s="295"/>
      <c r="CC22" s="295"/>
      <c r="CD22" s="296">
        <f>BZ22-CA22-CB22-CC22</f>
        <v>0</v>
      </c>
      <c r="CE22" s="295">
        <f t="shared" ref="CE22:CE42" si="22">AV22</f>
        <v>0</v>
      </c>
      <c r="CF22" s="295"/>
      <c r="CG22" s="295"/>
      <c r="CH22" s="295"/>
      <c r="CI22" s="296">
        <f>CE22-CF22-CG22-CH22</f>
        <v>0</v>
      </c>
      <c r="CJ22" s="295">
        <f t="shared" ref="CJ22:CJ52" si="23">BA22</f>
        <v>0</v>
      </c>
      <c r="CK22" s="295"/>
      <c r="CL22" s="295"/>
      <c r="CM22" s="295"/>
      <c r="CN22" s="296">
        <f>CJ22-CK22-CL22-CM22</f>
        <v>0</v>
      </c>
      <c r="CO22" s="291" t="e">
        <f>#REF!</f>
        <v>#REF!</v>
      </c>
      <c r="CP22" s="291"/>
      <c r="CQ22" s="291"/>
      <c r="CR22" s="291"/>
      <c r="CS22" s="292" t="e">
        <f>CO22-CP22-CQ22-CR22</f>
        <v>#REF!</v>
      </c>
      <c r="CT22" s="291">
        <f t="shared" ref="CT22:CT42" si="24">AG22</f>
        <v>0</v>
      </c>
      <c r="CU22" s="291"/>
      <c r="CV22" s="291"/>
      <c r="CW22" s="291"/>
      <c r="CX22" s="292">
        <f>CT22-CU22-CV22-CW22</f>
        <v>0</v>
      </c>
      <c r="CY22" s="291">
        <f t="shared" ref="CY22:CY52" si="25">AQ22</f>
        <v>0</v>
      </c>
      <c r="CZ22" s="291"/>
      <c r="DA22" s="291"/>
      <c r="DB22" s="291"/>
      <c r="DC22" s="292">
        <f>CY22-CZ22-DA22-DB22</f>
        <v>0</v>
      </c>
      <c r="DD22" s="295" t="e">
        <f>BL22</f>
        <v>#REF!</v>
      </c>
      <c r="DE22" s="295"/>
      <c r="DF22" s="295"/>
      <c r="DG22" s="295"/>
      <c r="DH22" s="296" t="e">
        <f>DD22-DE22-DF22-DG22</f>
        <v>#REF!</v>
      </c>
      <c r="DI22" s="295">
        <f t="shared" ref="DI22:DI50" si="26">BU22</f>
        <v>0</v>
      </c>
      <c r="DJ22" s="295"/>
      <c r="DK22" s="295"/>
      <c r="DL22" s="295"/>
      <c r="DM22" s="296">
        <f>DI22-DJ22-DK22-DL22</f>
        <v>0</v>
      </c>
      <c r="DN22" s="295">
        <f t="shared" ref="DN22:DN42" si="27">BZ22</f>
        <v>0</v>
      </c>
      <c r="DO22" s="295"/>
      <c r="DP22" s="295"/>
      <c r="DQ22" s="295"/>
      <c r="DR22" s="296">
        <f>DN22-DO22-DP22-DQ22</f>
        <v>0</v>
      </c>
      <c r="DS22" s="1102"/>
      <c r="DT22" s="1107"/>
      <c r="DU22" s="293">
        <v>0</v>
      </c>
      <c r="DV22" s="293"/>
      <c r="DW22" s="293"/>
      <c r="DX22" s="293"/>
      <c r="DY22" s="293"/>
      <c r="DZ22" s="293"/>
      <c r="EA22" s="293"/>
      <c r="EB22" s="293"/>
      <c r="EC22" s="294">
        <f>DU22-DW22-DY22-EA22</f>
        <v>0</v>
      </c>
      <c r="ED22" s="294"/>
      <c r="EE22" s="291">
        <v>0</v>
      </c>
      <c r="EF22" s="291"/>
      <c r="EG22" s="291"/>
      <c r="EH22" s="291"/>
      <c r="EI22" s="292">
        <f>EE22-EF22-EG22-EH22</f>
        <v>0</v>
      </c>
      <c r="EJ22" s="291">
        <v>0</v>
      </c>
      <c r="EK22" s="291"/>
      <c r="EL22" s="291"/>
      <c r="EM22" s="291"/>
      <c r="EN22" s="292">
        <f>EJ22-EK22-EL22-EM22</f>
        <v>0</v>
      </c>
      <c r="EO22" s="291">
        <v>0</v>
      </c>
      <c r="EP22" s="291"/>
      <c r="EQ22" s="291"/>
      <c r="ER22" s="291"/>
      <c r="ES22" s="292">
        <f>EO22-EP22-EQ22-ER22</f>
        <v>0</v>
      </c>
      <c r="ET22" s="291">
        <v>0</v>
      </c>
      <c r="EU22" s="291"/>
      <c r="EV22" s="291"/>
      <c r="EW22" s="291"/>
      <c r="EX22" s="292">
        <f>ET22-EU22-EV22-EW22</f>
        <v>0</v>
      </c>
      <c r="EY22" s="293"/>
      <c r="EZ22" s="293"/>
      <c r="FA22" s="293"/>
      <c r="FB22" s="293"/>
      <c r="FC22" s="294"/>
      <c r="FD22" s="291">
        <v>0</v>
      </c>
      <c r="FE22" s="291"/>
      <c r="FF22" s="291"/>
      <c r="FG22" s="291"/>
      <c r="FH22" s="292">
        <f>FD22-FE22-FF22-FG22</f>
        <v>0</v>
      </c>
      <c r="FI22" s="291">
        <v>0</v>
      </c>
      <c r="FJ22" s="291"/>
      <c r="FK22" s="291"/>
      <c r="FL22" s="291"/>
      <c r="FM22" s="292">
        <f>FI22-FJ22-FK22-FL22</f>
        <v>0</v>
      </c>
      <c r="FN22" s="293"/>
      <c r="FO22" s="293"/>
      <c r="FP22" s="293"/>
      <c r="FQ22" s="293"/>
      <c r="FR22" s="294"/>
      <c r="FS22" s="291">
        <v>0</v>
      </c>
      <c r="FT22" s="291"/>
      <c r="FU22" s="291"/>
      <c r="FV22" s="291"/>
      <c r="FW22" s="292">
        <f>FS22-FT22-FU22-FV22</f>
        <v>0</v>
      </c>
      <c r="FX22" s="291">
        <v>0</v>
      </c>
      <c r="FY22" s="291"/>
      <c r="FZ22" s="291"/>
      <c r="GA22" s="291"/>
      <c r="GB22" s="292">
        <f>FX22-FY22-FZ22-GA22</f>
        <v>0</v>
      </c>
    </row>
    <row r="23" spans="1:184" ht="18" customHeight="1">
      <c r="A23" s="1109"/>
      <c r="B23" s="1044"/>
      <c r="C23" s="1077"/>
      <c r="D23" s="286"/>
      <c r="E23" s="286"/>
      <c r="F23" s="286"/>
      <c r="G23" s="286"/>
      <c r="H23" s="286"/>
      <c r="I23" s="286"/>
      <c r="J23" s="286"/>
      <c r="K23" s="286"/>
      <c r="L23" s="286"/>
      <c r="M23" s="286"/>
      <c r="N23" s="286"/>
      <c r="O23" s="286"/>
      <c r="P23" s="287"/>
      <c r="Q23" s="286"/>
      <c r="R23" s="286"/>
      <c r="S23" s="286"/>
      <c r="T23" s="286"/>
      <c r="U23" s="286"/>
      <c r="V23" s="286"/>
      <c r="W23" s="286"/>
      <c r="X23" s="286"/>
      <c r="Y23" s="286"/>
      <c r="Z23" s="1067"/>
      <c r="AA23" s="286"/>
      <c r="AB23" s="286"/>
      <c r="AC23" s="286"/>
      <c r="AD23" s="306" t="s">
        <v>159</v>
      </c>
      <c r="AE23" s="306" t="s">
        <v>453</v>
      </c>
      <c r="AF23" s="306" t="s">
        <v>399</v>
      </c>
      <c r="AG23" s="330">
        <v>3.2</v>
      </c>
      <c r="AH23" s="330">
        <v>2.6</v>
      </c>
      <c r="AI23" s="330"/>
      <c r="AJ23" s="330"/>
      <c r="AK23" s="330"/>
      <c r="AL23" s="330"/>
      <c r="AM23" s="330"/>
      <c r="AN23" s="384"/>
      <c r="AO23" s="294">
        <f>AG23-AI23-AK23-AM23</f>
        <v>3.2</v>
      </c>
      <c r="AP23" s="294">
        <v>2.6</v>
      </c>
      <c r="AQ23" s="329">
        <v>3.2</v>
      </c>
      <c r="AR23" s="329"/>
      <c r="AS23" s="329"/>
      <c r="AT23" s="329"/>
      <c r="AU23" s="292">
        <f t="shared" ref="AU23:AU46" si="28">AQ23-AR23-AS23-AT23</f>
        <v>3.2</v>
      </c>
      <c r="AV23" s="329">
        <v>3.2</v>
      </c>
      <c r="AW23" s="329"/>
      <c r="AX23" s="329"/>
      <c r="AY23" s="329"/>
      <c r="AZ23" s="292">
        <f t="shared" ref="AZ23:AZ42" si="29">AV23-AW23-AX23-AY23</f>
        <v>3.2</v>
      </c>
      <c r="BA23" s="329">
        <v>3.2</v>
      </c>
      <c r="BB23" s="331"/>
      <c r="BC23" s="331"/>
      <c r="BD23" s="331"/>
      <c r="BE23" s="292">
        <f t="shared" ref="BE23:BE42" si="30">BA23-BB23-BC23-BD23</f>
        <v>3.2</v>
      </c>
      <c r="BF23" s="329">
        <v>3.2</v>
      </c>
      <c r="BG23" s="331"/>
      <c r="BH23" s="331"/>
      <c r="BI23" s="331"/>
      <c r="BJ23" s="292">
        <f>BF23-BG23-BH23-BI23</f>
        <v>3.2</v>
      </c>
      <c r="BK23" s="295" t="e">
        <f>#REF!</f>
        <v>#REF!</v>
      </c>
      <c r="BL23" s="295" t="e">
        <f>#REF!</f>
        <v>#REF!</v>
      </c>
      <c r="BM23" s="295"/>
      <c r="BN23" s="295"/>
      <c r="BO23" s="295"/>
      <c r="BP23" s="295"/>
      <c r="BQ23" s="295"/>
      <c r="BR23" s="295"/>
      <c r="BS23" s="296" t="e">
        <f>BK23-BM23-BO23-BQ23</f>
        <v>#REF!</v>
      </c>
      <c r="BT23" s="296" t="e">
        <f>BL23-BN23-BP23-BR23</f>
        <v>#REF!</v>
      </c>
      <c r="BU23" s="295">
        <f t="shared" si="20"/>
        <v>3.2</v>
      </c>
      <c r="BV23" s="295"/>
      <c r="BW23" s="295"/>
      <c r="BX23" s="295"/>
      <c r="BY23" s="296">
        <f t="shared" ref="BY23:BY42" si="31">BU23-BV23-BW23-BX23</f>
        <v>3.2</v>
      </c>
      <c r="BZ23" s="295">
        <f t="shared" si="21"/>
        <v>3.2</v>
      </c>
      <c r="CA23" s="295"/>
      <c r="CB23" s="295"/>
      <c r="CC23" s="295"/>
      <c r="CD23" s="296">
        <f t="shared" ref="CD23:CD42" si="32">BZ23-CA23-CB23-CC23</f>
        <v>3.2</v>
      </c>
      <c r="CE23" s="295">
        <f t="shared" si="22"/>
        <v>3.2</v>
      </c>
      <c r="CF23" s="295"/>
      <c r="CG23" s="295"/>
      <c r="CH23" s="295"/>
      <c r="CI23" s="296">
        <f t="shared" ref="CI23:CI42" si="33">CE23-CF23-CG23-CH23</f>
        <v>3.2</v>
      </c>
      <c r="CJ23" s="295">
        <f>BA23</f>
        <v>3.2</v>
      </c>
      <c r="CK23" s="295"/>
      <c r="CL23" s="295"/>
      <c r="CM23" s="295"/>
      <c r="CN23" s="296">
        <f t="shared" ref="CN23:CN42" si="34">CJ23-CK23-CL23-CM23</f>
        <v>3.2</v>
      </c>
      <c r="CO23" s="291"/>
      <c r="CP23" s="291"/>
      <c r="CQ23" s="291"/>
      <c r="CR23" s="291"/>
      <c r="CS23" s="292">
        <f>CO23-CP23-CQ23-CR23</f>
        <v>0</v>
      </c>
      <c r="CT23" s="291">
        <f t="shared" si="24"/>
        <v>3.2</v>
      </c>
      <c r="CU23" s="291"/>
      <c r="CV23" s="291"/>
      <c r="CW23" s="291"/>
      <c r="CX23" s="292">
        <f t="shared" ref="CX23:CX42" si="35">CT23-CU23-CV23-CW23</f>
        <v>3.2</v>
      </c>
      <c r="CY23" s="291">
        <f t="shared" si="25"/>
        <v>3.2</v>
      </c>
      <c r="CZ23" s="291"/>
      <c r="DA23" s="291"/>
      <c r="DB23" s="291"/>
      <c r="DC23" s="292">
        <f t="shared" ref="DC23:DC42" si="36">CY23-CZ23-DA23-DB23</f>
        <v>3.2</v>
      </c>
      <c r="DD23" s="295"/>
      <c r="DE23" s="295"/>
      <c r="DF23" s="295"/>
      <c r="DG23" s="295"/>
      <c r="DH23" s="296">
        <f>DD23-DE23-DF23-DG23</f>
        <v>0</v>
      </c>
      <c r="DI23" s="295">
        <f t="shared" si="26"/>
        <v>3.2</v>
      </c>
      <c r="DJ23" s="295"/>
      <c r="DK23" s="295"/>
      <c r="DL23" s="295"/>
      <c r="DM23" s="296">
        <f t="shared" ref="DM23:DM42" si="37">DI23-DJ23-DK23-DL23</f>
        <v>3.2</v>
      </c>
      <c r="DN23" s="295">
        <f t="shared" si="27"/>
        <v>3.2</v>
      </c>
      <c r="DO23" s="309"/>
      <c r="DP23" s="309"/>
      <c r="DQ23" s="309"/>
      <c r="DR23" s="296">
        <f t="shared" ref="DR23:DR42" si="38">DN23-DO23-DP23-DQ23</f>
        <v>3.2</v>
      </c>
      <c r="DS23" s="1102"/>
      <c r="DT23" s="496" t="s">
        <v>234</v>
      </c>
      <c r="DU23" s="330">
        <v>3.2</v>
      </c>
      <c r="DV23" s="330">
        <v>2.6</v>
      </c>
      <c r="DW23" s="330"/>
      <c r="DX23" s="330"/>
      <c r="DY23" s="330"/>
      <c r="DZ23" s="330"/>
      <c r="EA23" s="330"/>
      <c r="EB23" s="384"/>
      <c r="EC23" s="294">
        <f>DU23-DW23-DY23-EA23</f>
        <v>3.2</v>
      </c>
      <c r="ED23" s="294">
        <v>2.6</v>
      </c>
      <c r="EE23" s="329">
        <v>3.2</v>
      </c>
      <c r="EF23" s="329"/>
      <c r="EG23" s="329"/>
      <c r="EH23" s="329"/>
      <c r="EI23" s="292">
        <f t="shared" ref="EI23:EI31" si="39">EE23-EF23-EG23-EH23</f>
        <v>3.2</v>
      </c>
      <c r="EJ23" s="329">
        <v>3.2</v>
      </c>
      <c r="EK23" s="329"/>
      <c r="EL23" s="329"/>
      <c r="EM23" s="329"/>
      <c r="EN23" s="292">
        <f>EJ23-EK23-EL23-EM23</f>
        <v>3.2</v>
      </c>
      <c r="EO23" s="329">
        <v>3.2</v>
      </c>
      <c r="EP23" s="331"/>
      <c r="EQ23" s="331"/>
      <c r="ER23" s="331"/>
      <c r="ES23" s="292">
        <f>EO23-EP23-EQ23-ER23</f>
        <v>3.2</v>
      </c>
      <c r="ET23" s="329">
        <v>3.2</v>
      </c>
      <c r="EU23" s="331"/>
      <c r="EV23" s="331"/>
      <c r="EW23" s="331"/>
      <c r="EX23" s="292">
        <f>ET23-EU23-EV23-EW23</f>
        <v>3.2</v>
      </c>
      <c r="EY23" s="330">
        <v>2.6</v>
      </c>
      <c r="EZ23" s="330"/>
      <c r="FA23" s="330"/>
      <c r="FB23" s="384"/>
      <c r="FC23" s="294">
        <v>2.6</v>
      </c>
      <c r="FD23" s="329">
        <v>3.2</v>
      </c>
      <c r="FE23" s="329"/>
      <c r="FF23" s="329"/>
      <c r="FG23" s="329"/>
      <c r="FH23" s="292">
        <f t="shared" ref="FH23:FH31" si="40">FD23-FE23-FF23-FG23</f>
        <v>3.2</v>
      </c>
      <c r="FI23" s="329">
        <v>3.2</v>
      </c>
      <c r="FJ23" s="329"/>
      <c r="FK23" s="329"/>
      <c r="FL23" s="329"/>
      <c r="FM23" s="292">
        <f>FI23-FJ23-FK23-FL23</f>
        <v>3.2</v>
      </c>
      <c r="FN23" s="330">
        <v>2.6</v>
      </c>
      <c r="FO23" s="330"/>
      <c r="FP23" s="330"/>
      <c r="FQ23" s="384"/>
      <c r="FR23" s="294">
        <v>2.6</v>
      </c>
      <c r="FS23" s="329">
        <v>3.2</v>
      </c>
      <c r="FT23" s="329"/>
      <c r="FU23" s="329"/>
      <c r="FV23" s="329"/>
      <c r="FW23" s="292">
        <f t="shared" ref="FW23:FW31" si="41">FS23-FT23-FU23-FV23</f>
        <v>3.2</v>
      </c>
      <c r="FX23" s="329">
        <v>3.2</v>
      </c>
      <c r="FY23" s="329"/>
      <c r="FZ23" s="329"/>
      <c r="GA23" s="329"/>
      <c r="GB23" s="292">
        <f>FX23-FY23-FZ23-GA23</f>
        <v>3.2</v>
      </c>
    </row>
    <row r="24" spans="1:184" ht="17.25" customHeight="1">
      <c r="A24" s="1035"/>
      <c r="B24" s="1043"/>
      <c r="C24" s="1067"/>
      <c r="D24" s="286"/>
      <c r="E24" s="286"/>
      <c r="F24" s="286"/>
      <c r="G24" s="286"/>
      <c r="H24" s="286"/>
      <c r="I24" s="286"/>
      <c r="J24" s="286"/>
      <c r="K24" s="286"/>
      <c r="L24" s="286"/>
      <c r="M24" s="286"/>
      <c r="N24" s="286"/>
      <c r="O24" s="286"/>
      <c r="P24" s="287"/>
      <c r="Q24" s="286"/>
      <c r="R24" s="286"/>
      <c r="S24" s="286"/>
      <c r="T24" s="286"/>
      <c r="U24" s="286"/>
      <c r="V24" s="286"/>
      <c r="W24" s="286"/>
      <c r="X24" s="286"/>
      <c r="Y24" s="286"/>
      <c r="Z24" s="686"/>
      <c r="AA24" s="286"/>
      <c r="AB24" s="286"/>
      <c r="AC24" s="286"/>
      <c r="AD24" s="306" t="s">
        <v>155</v>
      </c>
      <c r="AE24" s="306" t="s">
        <v>403</v>
      </c>
      <c r="AF24" s="306" t="s">
        <v>399</v>
      </c>
      <c r="AG24" s="308">
        <v>135.9</v>
      </c>
      <c r="AH24" s="308">
        <v>135.9</v>
      </c>
      <c r="AI24" s="308"/>
      <c r="AJ24" s="308"/>
      <c r="AK24" s="308"/>
      <c r="AL24" s="308"/>
      <c r="AM24" s="308"/>
      <c r="AN24" s="308"/>
      <c r="AO24" s="509">
        <f>AG24-AI24-AK24-AM24</f>
        <v>135.9</v>
      </c>
      <c r="AP24" s="509">
        <v>135.9</v>
      </c>
      <c r="AQ24" s="307">
        <v>0</v>
      </c>
      <c r="AR24" s="307"/>
      <c r="AS24" s="307"/>
      <c r="AT24" s="307"/>
      <c r="AU24" s="508">
        <f t="shared" si="28"/>
        <v>0</v>
      </c>
      <c r="AV24" s="307">
        <v>0</v>
      </c>
      <c r="AW24" s="307"/>
      <c r="AX24" s="307"/>
      <c r="AY24" s="307"/>
      <c r="AZ24" s="508">
        <f t="shared" si="29"/>
        <v>0</v>
      </c>
      <c r="BA24" s="307">
        <v>0</v>
      </c>
      <c r="BB24" s="291"/>
      <c r="BC24" s="291"/>
      <c r="BD24" s="291"/>
      <c r="BE24" s="508">
        <f t="shared" si="30"/>
        <v>0</v>
      </c>
      <c r="BF24" s="307">
        <v>0</v>
      </c>
      <c r="BG24" s="291"/>
      <c r="BH24" s="291"/>
      <c r="BI24" s="291"/>
      <c r="BJ24" s="508">
        <f>BF24-BG24-BH24-BI24</f>
        <v>0</v>
      </c>
      <c r="BK24" s="295"/>
      <c r="BL24" s="295"/>
      <c r="BM24" s="295"/>
      <c r="BN24" s="295"/>
      <c r="BO24" s="295"/>
      <c r="BP24" s="295"/>
      <c r="BQ24" s="295"/>
      <c r="BR24" s="295"/>
      <c r="BS24" s="296"/>
      <c r="BT24" s="296"/>
      <c r="BU24" s="295"/>
      <c r="BV24" s="295"/>
      <c r="BW24" s="295"/>
      <c r="BX24" s="295"/>
      <c r="BY24" s="296"/>
      <c r="BZ24" s="295"/>
      <c r="CA24" s="295"/>
      <c r="CB24" s="295"/>
      <c r="CC24" s="295"/>
      <c r="CD24" s="296"/>
      <c r="CE24" s="295"/>
      <c r="CF24" s="295"/>
      <c r="CG24" s="295"/>
      <c r="CH24" s="295"/>
      <c r="CI24" s="296"/>
      <c r="CJ24" s="295"/>
      <c r="CK24" s="295"/>
      <c r="CL24" s="295"/>
      <c r="CM24" s="295"/>
      <c r="CN24" s="296"/>
      <c r="CO24" s="291"/>
      <c r="CP24" s="291"/>
      <c r="CQ24" s="291"/>
      <c r="CR24" s="291"/>
      <c r="CS24" s="292"/>
      <c r="CT24" s="291"/>
      <c r="CU24" s="291"/>
      <c r="CV24" s="291"/>
      <c r="CW24" s="291"/>
      <c r="CX24" s="292"/>
      <c r="CY24" s="291"/>
      <c r="CZ24" s="291"/>
      <c r="DA24" s="291"/>
      <c r="DB24" s="291"/>
      <c r="DC24" s="292"/>
      <c r="DD24" s="295"/>
      <c r="DE24" s="295"/>
      <c r="DF24" s="295"/>
      <c r="DG24" s="295"/>
      <c r="DH24" s="296"/>
      <c r="DI24" s="295"/>
      <c r="DJ24" s="295"/>
      <c r="DK24" s="295"/>
      <c r="DL24" s="295"/>
      <c r="DM24" s="296"/>
      <c r="DN24" s="295"/>
      <c r="DO24" s="309"/>
      <c r="DP24" s="309"/>
      <c r="DQ24" s="309"/>
      <c r="DR24" s="296"/>
      <c r="DS24" s="1102"/>
      <c r="DT24" s="496"/>
      <c r="DU24" s="308">
        <v>135.9</v>
      </c>
      <c r="DV24" s="308">
        <v>135.9</v>
      </c>
      <c r="DW24" s="308"/>
      <c r="DX24" s="308"/>
      <c r="DY24" s="308"/>
      <c r="DZ24" s="308"/>
      <c r="EA24" s="308"/>
      <c r="EB24" s="308"/>
      <c r="EC24" s="509">
        <f>DU24-DW24-DY24-EA24</f>
        <v>135.9</v>
      </c>
      <c r="ED24" s="509">
        <v>135.9</v>
      </c>
      <c r="EE24" s="307">
        <v>0</v>
      </c>
      <c r="EF24" s="307"/>
      <c r="EG24" s="307"/>
      <c r="EH24" s="307"/>
      <c r="EI24" s="508">
        <f t="shared" si="39"/>
        <v>0</v>
      </c>
      <c r="EJ24" s="307">
        <v>0</v>
      </c>
      <c r="EK24" s="307"/>
      <c r="EL24" s="307"/>
      <c r="EM24" s="307"/>
      <c r="EN24" s="508">
        <f>EJ24-EK24-EL24-EM24</f>
        <v>0</v>
      </c>
      <c r="EO24" s="307">
        <v>0</v>
      </c>
      <c r="EP24" s="291"/>
      <c r="EQ24" s="291"/>
      <c r="ER24" s="291"/>
      <c r="ES24" s="508">
        <f>EO24-EP24-EQ24-ER24</f>
        <v>0</v>
      </c>
      <c r="ET24" s="307">
        <v>0</v>
      </c>
      <c r="EU24" s="291"/>
      <c r="EV24" s="291"/>
      <c r="EW24" s="291"/>
      <c r="EX24" s="508">
        <f>ET24-EU24-EV24-EW24</f>
        <v>0</v>
      </c>
      <c r="EY24" s="308">
        <v>135.9</v>
      </c>
      <c r="EZ24" s="308"/>
      <c r="FA24" s="308"/>
      <c r="FB24" s="308"/>
      <c r="FC24" s="509">
        <v>135.9</v>
      </c>
      <c r="FD24" s="307">
        <v>0</v>
      </c>
      <c r="FE24" s="307"/>
      <c r="FF24" s="307"/>
      <c r="FG24" s="307"/>
      <c r="FH24" s="508">
        <f t="shared" si="40"/>
        <v>0</v>
      </c>
      <c r="FI24" s="307">
        <v>0</v>
      </c>
      <c r="FJ24" s="307"/>
      <c r="FK24" s="307"/>
      <c r="FL24" s="307"/>
      <c r="FM24" s="508">
        <f>FI24-FJ24-FK24-FL24</f>
        <v>0</v>
      </c>
      <c r="FN24" s="308">
        <v>135.9</v>
      </c>
      <c r="FO24" s="308"/>
      <c r="FP24" s="308"/>
      <c r="FQ24" s="308"/>
      <c r="FR24" s="509">
        <v>135.9</v>
      </c>
      <c r="FS24" s="307">
        <v>0</v>
      </c>
      <c r="FT24" s="307"/>
      <c r="FU24" s="307"/>
      <c r="FV24" s="307"/>
      <c r="FW24" s="508">
        <f t="shared" si="41"/>
        <v>0</v>
      </c>
      <c r="FX24" s="307">
        <v>0</v>
      </c>
      <c r="FY24" s="307"/>
      <c r="FZ24" s="307"/>
      <c r="GA24" s="307"/>
      <c r="GB24" s="508">
        <f>FX24-FY24-FZ24-GA24</f>
        <v>0</v>
      </c>
    </row>
    <row r="25" spans="1:184" ht="87.75" customHeight="1">
      <c r="A25" s="497" t="s">
        <v>427</v>
      </c>
      <c r="B25" s="300">
        <v>6506</v>
      </c>
      <c r="C25" s="1066" t="s">
        <v>227</v>
      </c>
      <c r="D25" s="301" t="s">
        <v>238</v>
      </c>
      <c r="E25" s="301" t="s">
        <v>229</v>
      </c>
      <c r="F25" s="301"/>
      <c r="G25" s="301"/>
      <c r="H25" s="301"/>
      <c r="I25" s="301"/>
      <c r="J25" s="301"/>
      <c r="K25" s="301"/>
      <c r="L25" s="301"/>
      <c r="M25" s="301" t="s">
        <v>239</v>
      </c>
      <c r="N25" s="302"/>
      <c r="O25" s="302"/>
      <c r="P25" s="303" t="s">
        <v>102</v>
      </c>
      <c r="Q25" s="286"/>
      <c r="R25" s="286"/>
      <c r="S25" s="286"/>
      <c r="T25" s="286"/>
      <c r="U25" s="286"/>
      <c r="V25" s="286"/>
      <c r="W25" s="1054" t="s">
        <v>240</v>
      </c>
      <c r="X25" s="304" t="s">
        <v>241</v>
      </c>
      <c r="Y25" s="304" t="s">
        <v>242</v>
      </c>
      <c r="Z25" s="301" t="s">
        <v>243</v>
      </c>
      <c r="AA25" s="301" t="s">
        <v>424</v>
      </c>
      <c r="AB25" s="301" t="s">
        <v>233</v>
      </c>
      <c r="AC25" s="301"/>
      <c r="AD25" s="306" t="s">
        <v>425</v>
      </c>
      <c r="AE25" s="306" t="s">
        <v>440</v>
      </c>
      <c r="AF25" s="306" t="s">
        <v>399</v>
      </c>
      <c r="AG25" s="308">
        <v>2.7</v>
      </c>
      <c r="AH25" s="308">
        <v>2.7</v>
      </c>
      <c r="AI25" s="308"/>
      <c r="AJ25" s="308"/>
      <c r="AK25" s="308"/>
      <c r="AL25" s="308"/>
      <c r="AM25" s="308"/>
      <c r="AN25" s="293"/>
      <c r="AO25" s="294">
        <f>AG25-AI25-AK25-AM25</f>
        <v>2.7</v>
      </c>
      <c r="AP25" s="294">
        <v>2.7</v>
      </c>
      <c r="AQ25" s="307">
        <v>0</v>
      </c>
      <c r="AR25" s="307"/>
      <c r="AS25" s="307"/>
      <c r="AT25" s="307"/>
      <c r="AU25" s="292">
        <f t="shared" si="28"/>
        <v>0</v>
      </c>
      <c r="AV25" s="307">
        <v>0</v>
      </c>
      <c r="AW25" s="291"/>
      <c r="AX25" s="291"/>
      <c r="AY25" s="291"/>
      <c r="AZ25" s="292">
        <f t="shared" si="29"/>
        <v>0</v>
      </c>
      <c r="BA25" s="291">
        <v>0</v>
      </c>
      <c r="BB25" s="291"/>
      <c r="BC25" s="291"/>
      <c r="BD25" s="291"/>
      <c r="BE25" s="292">
        <f t="shared" si="30"/>
        <v>0</v>
      </c>
      <c r="BF25" s="291">
        <v>0</v>
      </c>
      <c r="BG25" s="291"/>
      <c r="BH25" s="291"/>
      <c r="BI25" s="291"/>
      <c r="BJ25" s="292">
        <f>BF25-BG25-BH25-BI25</f>
        <v>0</v>
      </c>
      <c r="BK25" s="295" t="e">
        <f>#REF!</f>
        <v>#REF!</v>
      </c>
      <c r="BL25" s="295" t="e">
        <f>#REF!</f>
        <v>#REF!</v>
      </c>
      <c r="BM25" s="295"/>
      <c r="BN25" s="295"/>
      <c r="BO25" s="295"/>
      <c r="BP25" s="295"/>
      <c r="BQ25" s="295"/>
      <c r="BR25" s="295"/>
      <c r="BS25" s="296" t="e">
        <f>BK25-BM25-BO25-BQ25</f>
        <v>#REF!</v>
      </c>
      <c r="BT25" s="296" t="e">
        <f>BL25-BN25-BP25-BR25</f>
        <v>#REF!</v>
      </c>
      <c r="BU25" s="295">
        <f t="shared" si="20"/>
        <v>2.7</v>
      </c>
      <c r="BV25" s="295"/>
      <c r="BW25" s="295"/>
      <c r="BX25" s="295"/>
      <c r="BY25" s="296">
        <f t="shared" si="31"/>
        <v>2.7</v>
      </c>
      <c r="BZ25" s="295">
        <f t="shared" si="21"/>
        <v>0</v>
      </c>
      <c r="CA25" s="295"/>
      <c r="CB25" s="295"/>
      <c r="CC25" s="295"/>
      <c r="CD25" s="296">
        <f t="shared" si="32"/>
        <v>0</v>
      </c>
      <c r="CE25" s="295">
        <f t="shared" si="22"/>
        <v>0</v>
      </c>
      <c r="CF25" s="295"/>
      <c r="CG25" s="295"/>
      <c r="CH25" s="295"/>
      <c r="CI25" s="296">
        <f t="shared" si="33"/>
        <v>0</v>
      </c>
      <c r="CJ25" s="295">
        <f t="shared" si="23"/>
        <v>0</v>
      </c>
      <c r="CK25" s="295"/>
      <c r="CL25" s="295"/>
      <c r="CM25" s="295"/>
      <c r="CN25" s="296">
        <f t="shared" si="34"/>
        <v>0</v>
      </c>
      <c r="CO25" s="291" t="e">
        <f>#REF!</f>
        <v>#REF!</v>
      </c>
      <c r="CP25" s="291"/>
      <c r="CQ25" s="291"/>
      <c r="CR25" s="291"/>
      <c r="CS25" s="292" t="e">
        <f>CO25-CP25-CQ25-CR25</f>
        <v>#REF!</v>
      </c>
      <c r="CT25" s="291">
        <f t="shared" si="24"/>
        <v>2.7</v>
      </c>
      <c r="CU25" s="291"/>
      <c r="CV25" s="291"/>
      <c r="CW25" s="291"/>
      <c r="CX25" s="292">
        <f t="shared" si="35"/>
        <v>2.7</v>
      </c>
      <c r="CY25" s="291">
        <f t="shared" si="25"/>
        <v>0</v>
      </c>
      <c r="CZ25" s="291"/>
      <c r="DA25" s="291"/>
      <c r="DB25" s="291"/>
      <c r="DC25" s="292">
        <f t="shared" si="36"/>
        <v>0</v>
      </c>
      <c r="DD25" s="295" t="e">
        <f>BL25</f>
        <v>#REF!</v>
      </c>
      <c r="DE25" s="295"/>
      <c r="DF25" s="295"/>
      <c r="DG25" s="295"/>
      <c r="DH25" s="296" t="e">
        <f>DD25-DE25-DF25-DG25</f>
        <v>#REF!</v>
      </c>
      <c r="DI25" s="295">
        <f t="shared" si="26"/>
        <v>2.7</v>
      </c>
      <c r="DJ25" s="295"/>
      <c r="DK25" s="295"/>
      <c r="DL25" s="295"/>
      <c r="DM25" s="296">
        <f t="shared" si="37"/>
        <v>2.7</v>
      </c>
      <c r="DN25" s="295">
        <f t="shared" si="27"/>
        <v>0</v>
      </c>
      <c r="DO25" s="309"/>
      <c r="DP25" s="309"/>
      <c r="DQ25" s="309"/>
      <c r="DR25" s="296">
        <f t="shared" si="38"/>
        <v>0</v>
      </c>
      <c r="DS25" s="1102"/>
      <c r="DT25" s="498" t="s">
        <v>244</v>
      </c>
      <c r="DU25" s="308">
        <v>2.7</v>
      </c>
      <c r="DV25" s="308">
        <v>2.7</v>
      </c>
      <c r="DW25" s="308"/>
      <c r="DX25" s="308"/>
      <c r="DY25" s="308"/>
      <c r="DZ25" s="308"/>
      <c r="EA25" s="308"/>
      <c r="EB25" s="293"/>
      <c r="EC25" s="294">
        <f>DU25-DW25-DY25-EA25</f>
        <v>2.7</v>
      </c>
      <c r="ED25" s="294">
        <v>2.7</v>
      </c>
      <c r="EE25" s="307">
        <v>0</v>
      </c>
      <c r="EF25" s="307"/>
      <c r="EG25" s="307"/>
      <c r="EH25" s="307"/>
      <c r="EI25" s="292">
        <f t="shared" si="39"/>
        <v>0</v>
      </c>
      <c r="EJ25" s="307">
        <v>0</v>
      </c>
      <c r="EK25" s="291"/>
      <c r="EL25" s="291"/>
      <c r="EM25" s="291"/>
      <c r="EN25" s="292">
        <f>EJ25-EK25-EL25-EM25</f>
        <v>0</v>
      </c>
      <c r="EO25" s="291">
        <v>0</v>
      </c>
      <c r="EP25" s="291"/>
      <c r="EQ25" s="291"/>
      <c r="ER25" s="291"/>
      <c r="ES25" s="292">
        <f>EO25-EP25-EQ25-ER25</f>
        <v>0</v>
      </c>
      <c r="ET25" s="291">
        <v>0</v>
      </c>
      <c r="EU25" s="291"/>
      <c r="EV25" s="291"/>
      <c r="EW25" s="291"/>
      <c r="EX25" s="292">
        <f>ET25-EU25-EV25-EW25</f>
        <v>0</v>
      </c>
      <c r="EY25" s="308">
        <v>2.7</v>
      </c>
      <c r="EZ25" s="308"/>
      <c r="FA25" s="308"/>
      <c r="FB25" s="293"/>
      <c r="FC25" s="294">
        <v>2.7</v>
      </c>
      <c r="FD25" s="307">
        <v>0</v>
      </c>
      <c r="FE25" s="307"/>
      <c r="FF25" s="307"/>
      <c r="FG25" s="307"/>
      <c r="FH25" s="292">
        <f t="shared" si="40"/>
        <v>0</v>
      </c>
      <c r="FI25" s="307">
        <v>0</v>
      </c>
      <c r="FJ25" s="291"/>
      <c r="FK25" s="291"/>
      <c r="FL25" s="291"/>
      <c r="FM25" s="292">
        <f>FI25-FJ25-FK25-FL25</f>
        <v>0</v>
      </c>
      <c r="FN25" s="308">
        <v>2.7</v>
      </c>
      <c r="FO25" s="308"/>
      <c r="FP25" s="308"/>
      <c r="FQ25" s="293"/>
      <c r="FR25" s="294">
        <v>2.7</v>
      </c>
      <c r="FS25" s="307">
        <v>0</v>
      </c>
      <c r="FT25" s="307"/>
      <c r="FU25" s="307"/>
      <c r="FV25" s="307"/>
      <c r="FW25" s="292">
        <f t="shared" si="41"/>
        <v>0</v>
      </c>
      <c r="FX25" s="307">
        <v>0</v>
      </c>
      <c r="FY25" s="291"/>
      <c r="FZ25" s="291"/>
      <c r="GA25" s="291"/>
      <c r="GB25" s="292">
        <f>FX25-FY25-FZ25-GA25</f>
        <v>0</v>
      </c>
    </row>
    <row r="26" spans="1:184">
      <c r="A26" s="499"/>
      <c r="B26" s="300"/>
      <c r="C26" s="1067"/>
      <c r="D26" s="301"/>
      <c r="E26" s="301"/>
      <c r="F26" s="301"/>
      <c r="G26" s="301"/>
      <c r="H26" s="301"/>
      <c r="I26" s="301"/>
      <c r="J26" s="301"/>
      <c r="K26" s="301"/>
      <c r="L26" s="301"/>
      <c r="M26" s="301"/>
      <c r="N26" s="302"/>
      <c r="O26" s="302"/>
      <c r="P26" s="303"/>
      <c r="Q26" s="286"/>
      <c r="R26" s="286"/>
      <c r="S26" s="286"/>
      <c r="T26" s="286"/>
      <c r="U26" s="286"/>
      <c r="V26" s="286"/>
      <c r="W26" s="1055"/>
      <c r="X26" s="320"/>
      <c r="Y26" s="320"/>
      <c r="Z26" s="312"/>
      <c r="AA26" s="301"/>
      <c r="AB26" s="301"/>
      <c r="AC26" s="301"/>
      <c r="AD26" s="306" t="s">
        <v>425</v>
      </c>
      <c r="AE26" s="306" t="s">
        <v>42</v>
      </c>
      <c r="AF26" s="306" t="s">
        <v>399</v>
      </c>
      <c r="AG26" s="308"/>
      <c r="AH26" s="308"/>
      <c r="AI26" s="308"/>
      <c r="AJ26" s="308"/>
      <c r="AK26" s="308"/>
      <c r="AL26" s="308"/>
      <c r="AM26" s="308"/>
      <c r="AN26" s="293"/>
      <c r="AO26" s="294"/>
      <c r="AP26" s="294"/>
      <c r="AQ26" s="307">
        <v>0</v>
      </c>
      <c r="AR26" s="307"/>
      <c r="AS26" s="307"/>
      <c r="AT26" s="307"/>
      <c r="AU26" s="292">
        <f t="shared" si="28"/>
        <v>0</v>
      </c>
      <c r="AV26" s="307"/>
      <c r="AW26" s="291"/>
      <c r="AX26" s="291"/>
      <c r="AY26" s="291"/>
      <c r="AZ26" s="292"/>
      <c r="BA26" s="291"/>
      <c r="BB26" s="291"/>
      <c r="BC26" s="291"/>
      <c r="BD26" s="291"/>
      <c r="BE26" s="292"/>
      <c r="BF26" s="291"/>
      <c r="BG26" s="291"/>
      <c r="BH26" s="291"/>
      <c r="BI26" s="291"/>
      <c r="BJ26" s="292"/>
      <c r="BK26" s="295"/>
      <c r="BL26" s="295"/>
      <c r="BM26" s="295"/>
      <c r="BN26" s="295"/>
      <c r="BO26" s="295"/>
      <c r="BP26" s="295"/>
      <c r="BQ26" s="295"/>
      <c r="BR26" s="295"/>
      <c r="BS26" s="296"/>
      <c r="BT26" s="296"/>
      <c r="BU26" s="295"/>
      <c r="BV26" s="295"/>
      <c r="BW26" s="295"/>
      <c r="BX26" s="295"/>
      <c r="BY26" s="296"/>
      <c r="BZ26" s="295"/>
      <c r="CA26" s="295"/>
      <c r="CB26" s="295"/>
      <c r="CC26" s="295"/>
      <c r="CD26" s="296"/>
      <c r="CE26" s="295"/>
      <c r="CF26" s="295"/>
      <c r="CG26" s="295"/>
      <c r="CH26" s="295"/>
      <c r="CI26" s="296"/>
      <c r="CJ26" s="295"/>
      <c r="CK26" s="295"/>
      <c r="CL26" s="295"/>
      <c r="CM26" s="295"/>
      <c r="CN26" s="296"/>
      <c r="CO26" s="291"/>
      <c r="CP26" s="291"/>
      <c r="CQ26" s="291"/>
      <c r="CR26" s="291"/>
      <c r="CS26" s="292"/>
      <c r="CT26" s="291"/>
      <c r="CU26" s="291"/>
      <c r="CV26" s="291"/>
      <c r="CW26" s="291"/>
      <c r="CX26" s="292"/>
      <c r="CY26" s="291"/>
      <c r="CZ26" s="291"/>
      <c r="DA26" s="291"/>
      <c r="DB26" s="291"/>
      <c r="DC26" s="292"/>
      <c r="DD26" s="295"/>
      <c r="DE26" s="295"/>
      <c r="DF26" s="295"/>
      <c r="DG26" s="295"/>
      <c r="DH26" s="296"/>
      <c r="DI26" s="295"/>
      <c r="DJ26" s="295"/>
      <c r="DK26" s="295"/>
      <c r="DL26" s="295"/>
      <c r="DM26" s="296"/>
      <c r="DN26" s="295"/>
      <c r="DO26" s="309"/>
      <c r="DP26" s="309"/>
      <c r="DQ26" s="309"/>
      <c r="DR26" s="296"/>
      <c r="DS26" s="1102"/>
      <c r="DT26" s="498"/>
      <c r="DU26" s="308"/>
      <c r="DV26" s="308"/>
      <c r="DW26" s="308"/>
      <c r="DX26" s="308"/>
      <c r="DY26" s="308"/>
      <c r="DZ26" s="308"/>
      <c r="EA26" s="308"/>
      <c r="EB26" s="293"/>
      <c r="EC26" s="294"/>
      <c r="ED26" s="294"/>
      <c r="EE26" s="307">
        <v>0</v>
      </c>
      <c r="EF26" s="307"/>
      <c r="EG26" s="307"/>
      <c r="EH26" s="307"/>
      <c r="EI26" s="292">
        <f t="shared" si="39"/>
        <v>0</v>
      </c>
      <c r="EJ26" s="307"/>
      <c r="EK26" s="291"/>
      <c r="EL26" s="291"/>
      <c r="EM26" s="291"/>
      <c r="EN26" s="292"/>
      <c r="EO26" s="291"/>
      <c r="EP26" s="291"/>
      <c r="EQ26" s="291"/>
      <c r="ER26" s="291"/>
      <c r="ES26" s="292"/>
      <c r="ET26" s="291"/>
      <c r="EU26" s="291"/>
      <c r="EV26" s="291"/>
      <c r="EW26" s="291"/>
      <c r="EX26" s="292"/>
      <c r="EY26" s="308"/>
      <c r="EZ26" s="308"/>
      <c r="FA26" s="308"/>
      <c r="FB26" s="293"/>
      <c r="FC26" s="294"/>
      <c r="FD26" s="307">
        <v>0</v>
      </c>
      <c r="FE26" s="307"/>
      <c r="FF26" s="307"/>
      <c r="FG26" s="307"/>
      <c r="FH26" s="292">
        <f t="shared" si="40"/>
        <v>0</v>
      </c>
      <c r="FI26" s="307"/>
      <c r="FJ26" s="291"/>
      <c r="FK26" s="291"/>
      <c r="FL26" s="291"/>
      <c r="FM26" s="292"/>
      <c r="FN26" s="308"/>
      <c r="FO26" s="308"/>
      <c r="FP26" s="308"/>
      <c r="FQ26" s="293"/>
      <c r="FR26" s="294"/>
      <c r="FS26" s="307">
        <v>0</v>
      </c>
      <c r="FT26" s="307"/>
      <c r="FU26" s="307"/>
      <c r="FV26" s="307"/>
      <c r="FW26" s="292">
        <f t="shared" si="41"/>
        <v>0</v>
      </c>
      <c r="FX26" s="307"/>
      <c r="FY26" s="291"/>
      <c r="FZ26" s="291"/>
      <c r="GA26" s="291"/>
      <c r="GB26" s="292"/>
    </row>
    <row r="27" spans="1:184" ht="38.25" customHeight="1">
      <c r="A27" s="1110" t="s">
        <v>118</v>
      </c>
      <c r="B27" s="300">
        <v>6508</v>
      </c>
      <c r="C27" s="1066" t="s">
        <v>227</v>
      </c>
      <c r="D27" s="301" t="s">
        <v>238</v>
      </c>
      <c r="E27" s="301" t="s">
        <v>229</v>
      </c>
      <c r="F27" s="301" t="s">
        <v>245</v>
      </c>
      <c r="G27" s="301"/>
      <c r="H27" s="301"/>
      <c r="I27" s="313">
        <v>20</v>
      </c>
      <c r="J27" s="301"/>
      <c r="K27" s="301"/>
      <c r="L27" s="301"/>
      <c r="M27" s="301" t="s">
        <v>246</v>
      </c>
      <c r="N27" s="301"/>
      <c r="O27" s="301"/>
      <c r="P27" s="303" t="s">
        <v>101</v>
      </c>
      <c r="Q27" s="286"/>
      <c r="R27" s="286"/>
      <c r="S27" s="286"/>
      <c r="T27" s="286"/>
      <c r="U27" s="286"/>
      <c r="V27" s="286"/>
      <c r="W27" s="1095" t="s">
        <v>45</v>
      </c>
      <c r="X27" s="109" t="s">
        <v>391</v>
      </c>
      <c r="Y27" s="109" t="s">
        <v>46</v>
      </c>
      <c r="Z27" s="1066" t="s">
        <v>247</v>
      </c>
      <c r="AA27" s="301" t="s">
        <v>424</v>
      </c>
      <c r="AB27" s="301" t="s">
        <v>248</v>
      </c>
      <c r="AC27" s="301"/>
      <c r="AD27" s="306" t="s">
        <v>156</v>
      </c>
      <c r="AE27" s="306" t="s">
        <v>404</v>
      </c>
      <c r="AF27" s="306" t="s">
        <v>412</v>
      </c>
      <c r="AG27" s="308">
        <v>295.7</v>
      </c>
      <c r="AH27" s="308">
        <v>262.10000000000002</v>
      </c>
      <c r="AI27" s="308"/>
      <c r="AJ27" s="308"/>
      <c r="AK27" s="308"/>
      <c r="AL27" s="308"/>
      <c r="AM27" s="308"/>
      <c r="AN27" s="293"/>
      <c r="AO27" s="294">
        <f>AG27-AI27-AK27-AM27</f>
        <v>295.7</v>
      </c>
      <c r="AP27" s="294">
        <v>262.10000000000002</v>
      </c>
      <c r="AQ27" s="307"/>
      <c r="AR27" s="307"/>
      <c r="AS27" s="307"/>
      <c r="AT27" s="307"/>
      <c r="AU27" s="292">
        <f t="shared" si="28"/>
        <v>0</v>
      </c>
      <c r="AV27" s="307">
        <v>0</v>
      </c>
      <c r="AW27" s="291"/>
      <c r="AX27" s="291"/>
      <c r="AY27" s="291"/>
      <c r="AZ27" s="292">
        <f t="shared" si="29"/>
        <v>0</v>
      </c>
      <c r="BA27" s="291">
        <v>0</v>
      </c>
      <c r="BB27" s="291"/>
      <c r="BC27" s="291"/>
      <c r="BD27" s="291"/>
      <c r="BE27" s="292">
        <f t="shared" si="30"/>
        <v>0</v>
      </c>
      <c r="BF27" s="291">
        <v>0</v>
      </c>
      <c r="BG27" s="291"/>
      <c r="BH27" s="291"/>
      <c r="BI27" s="291"/>
      <c r="BJ27" s="292">
        <f>BF27-BG27-BH27-BI27</f>
        <v>0</v>
      </c>
      <c r="BK27" s="295" t="e">
        <f>#REF!-25</f>
        <v>#REF!</v>
      </c>
      <c r="BL27" s="295" t="e">
        <f>#REF!-25</f>
        <v>#REF!</v>
      </c>
      <c r="BM27" s="295"/>
      <c r="BN27" s="295"/>
      <c r="BO27" s="295"/>
      <c r="BP27" s="295"/>
      <c r="BQ27" s="295"/>
      <c r="BR27" s="295"/>
      <c r="BS27" s="296" t="e">
        <f>BK27-BM27-BO27-BQ27</f>
        <v>#REF!</v>
      </c>
      <c r="BT27" s="296" t="e">
        <f>BL27-BN27-BP27-BR27</f>
        <v>#REF!</v>
      </c>
      <c r="BU27" s="295">
        <f t="shared" si="20"/>
        <v>295.7</v>
      </c>
      <c r="BV27" s="295"/>
      <c r="BW27" s="295"/>
      <c r="BX27" s="295"/>
      <c r="BY27" s="296">
        <f t="shared" si="31"/>
        <v>295.7</v>
      </c>
      <c r="BZ27" s="295">
        <f t="shared" si="21"/>
        <v>0</v>
      </c>
      <c r="CA27" s="295"/>
      <c r="CB27" s="295"/>
      <c r="CC27" s="295"/>
      <c r="CD27" s="296">
        <f t="shared" si="32"/>
        <v>0</v>
      </c>
      <c r="CE27" s="295">
        <f t="shared" si="22"/>
        <v>0</v>
      </c>
      <c r="CF27" s="295"/>
      <c r="CG27" s="295"/>
      <c r="CH27" s="295"/>
      <c r="CI27" s="296">
        <f t="shared" si="33"/>
        <v>0</v>
      </c>
      <c r="CJ27" s="295">
        <f t="shared" si="23"/>
        <v>0</v>
      </c>
      <c r="CK27" s="295"/>
      <c r="CL27" s="295"/>
      <c r="CM27" s="295"/>
      <c r="CN27" s="296">
        <f t="shared" si="34"/>
        <v>0</v>
      </c>
      <c r="CO27" s="291" t="e">
        <f>#REF!</f>
        <v>#REF!</v>
      </c>
      <c r="CP27" s="291"/>
      <c r="CQ27" s="291"/>
      <c r="CR27" s="291"/>
      <c r="CS27" s="292" t="e">
        <f>CO27-CP27-CQ27-CR27</f>
        <v>#REF!</v>
      </c>
      <c r="CT27" s="291">
        <f t="shared" si="24"/>
        <v>295.7</v>
      </c>
      <c r="CU27" s="291"/>
      <c r="CV27" s="291"/>
      <c r="CW27" s="291"/>
      <c r="CX27" s="292">
        <f t="shared" si="35"/>
        <v>295.7</v>
      </c>
      <c r="CY27" s="291">
        <f t="shared" si="25"/>
        <v>0</v>
      </c>
      <c r="CZ27" s="291"/>
      <c r="DA27" s="291"/>
      <c r="DB27" s="291"/>
      <c r="DC27" s="292">
        <f t="shared" si="36"/>
        <v>0</v>
      </c>
      <c r="DD27" s="295" t="e">
        <f>BL27</f>
        <v>#REF!</v>
      </c>
      <c r="DE27" s="295"/>
      <c r="DF27" s="295"/>
      <c r="DG27" s="295"/>
      <c r="DH27" s="296" t="e">
        <f>DD27-DE27-DF27-DG27</f>
        <v>#REF!</v>
      </c>
      <c r="DI27" s="295">
        <f t="shared" si="26"/>
        <v>295.7</v>
      </c>
      <c r="DJ27" s="295"/>
      <c r="DK27" s="295"/>
      <c r="DL27" s="295"/>
      <c r="DM27" s="296">
        <f t="shared" si="37"/>
        <v>295.7</v>
      </c>
      <c r="DN27" s="295">
        <f t="shared" si="27"/>
        <v>0</v>
      </c>
      <c r="DO27" s="309"/>
      <c r="DP27" s="309"/>
      <c r="DQ27" s="309"/>
      <c r="DR27" s="296">
        <f t="shared" si="38"/>
        <v>0</v>
      </c>
      <c r="DS27" s="1102"/>
      <c r="DT27" s="498" t="s">
        <v>249</v>
      </c>
      <c r="DU27" s="308">
        <v>293.7</v>
      </c>
      <c r="DV27" s="308">
        <v>260.10000000000002</v>
      </c>
      <c r="DW27" s="308"/>
      <c r="DX27" s="308"/>
      <c r="DY27" s="308"/>
      <c r="DZ27" s="308"/>
      <c r="EA27" s="308"/>
      <c r="EB27" s="293"/>
      <c r="EC27" s="294">
        <f>DU27-DW27-DY27-EA27</f>
        <v>293.7</v>
      </c>
      <c r="ED27" s="294">
        <f>DV27-DX27-DZ27-EB27</f>
        <v>260.10000000000002</v>
      </c>
      <c r="EE27" s="307"/>
      <c r="EF27" s="307"/>
      <c r="EG27" s="307"/>
      <c r="EH27" s="307"/>
      <c r="EI27" s="292">
        <f t="shared" si="39"/>
        <v>0</v>
      </c>
      <c r="EJ27" s="307">
        <v>0</v>
      </c>
      <c r="EK27" s="291"/>
      <c r="EL27" s="291"/>
      <c r="EM27" s="291"/>
      <c r="EN27" s="292">
        <f>EJ27-EK27-EL27-EM27</f>
        <v>0</v>
      </c>
      <c r="EO27" s="291">
        <v>0</v>
      </c>
      <c r="EP27" s="291"/>
      <c r="EQ27" s="291"/>
      <c r="ER27" s="291"/>
      <c r="ES27" s="292">
        <f>EO27-EP27-EQ27-ER27</f>
        <v>0</v>
      </c>
      <c r="ET27" s="291">
        <v>0</v>
      </c>
      <c r="EU27" s="291"/>
      <c r="EV27" s="291"/>
      <c r="EW27" s="291"/>
      <c r="EX27" s="292">
        <f>ET27-EU27-EV27-EW27</f>
        <v>0</v>
      </c>
      <c r="EY27" s="308">
        <v>262.10000000000002</v>
      </c>
      <c r="EZ27" s="308"/>
      <c r="FA27" s="308"/>
      <c r="FB27" s="293"/>
      <c r="FC27" s="294">
        <v>262.10000000000002</v>
      </c>
      <c r="FD27" s="307"/>
      <c r="FE27" s="307"/>
      <c r="FF27" s="307"/>
      <c r="FG27" s="307"/>
      <c r="FH27" s="292">
        <f t="shared" si="40"/>
        <v>0</v>
      </c>
      <c r="FI27" s="307">
        <v>0</v>
      </c>
      <c r="FJ27" s="291"/>
      <c r="FK27" s="291"/>
      <c r="FL27" s="291"/>
      <c r="FM27" s="292">
        <f>FI27-FJ27-FK27-FL27</f>
        <v>0</v>
      </c>
      <c r="FN27" s="308">
        <v>260.10000000000002</v>
      </c>
      <c r="FO27" s="308"/>
      <c r="FP27" s="308"/>
      <c r="FQ27" s="293"/>
      <c r="FR27" s="294">
        <f>FN27-FO27-FP27-FQ27</f>
        <v>260.10000000000002</v>
      </c>
      <c r="FS27" s="307"/>
      <c r="FT27" s="307"/>
      <c r="FU27" s="307"/>
      <c r="FV27" s="307"/>
      <c r="FW27" s="292">
        <f t="shared" si="41"/>
        <v>0</v>
      </c>
      <c r="FX27" s="307">
        <v>0</v>
      </c>
      <c r="FY27" s="291"/>
      <c r="FZ27" s="291"/>
      <c r="GA27" s="291"/>
      <c r="GB27" s="292">
        <f>FX27-FY27-FZ27-GA27</f>
        <v>0</v>
      </c>
    </row>
    <row r="28" spans="1:184">
      <c r="A28" s="1111"/>
      <c r="B28" s="300"/>
      <c r="C28" s="1077"/>
      <c r="D28" s="301"/>
      <c r="E28" s="301"/>
      <c r="F28" s="301"/>
      <c r="G28" s="301"/>
      <c r="H28" s="301"/>
      <c r="I28" s="313"/>
      <c r="J28" s="301"/>
      <c r="K28" s="301"/>
      <c r="L28" s="301"/>
      <c r="M28" s="301"/>
      <c r="N28" s="301"/>
      <c r="O28" s="301"/>
      <c r="P28" s="303"/>
      <c r="Q28" s="286"/>
      <c r="R28" s="286"/>
      <c r="S28" s="286"/>
      <c r="T28" s="286"/>
      <c r="U28" s="286"/>
      <c r="V28" s="286"/>
      <c r="W28" s="1096"/>
      <c r="X28" s="286"/>
      <c r="Y28" s="500"/>
      <c r="Z28" s="1077"/>
      <c r="AA28" s="301"/>
      <c r="AB28" s="501"/>
      <c r="AC28" s="301"/>
      <c r="AD28" s="306" t="s">
        <v>156</v>
      </c>
      <c r="AE28" s="306" t="s">
        <v>202</v>
      </c>
      <c r="AF28" s="306" t="s">
        <v>412</v>
      </c>
      <c r="AG28" s="308"/>
      <c r="AH28" s="308"/>
      <c r="AI28" s="308"/>
      <c r="AJ28" s="308"/>
      <c r="AK28" s="308"/>
      <c r="AL28" s="308"/>
      <c r="AM28" s="308"/>
      <c r="AN28" s="293"/>
      <c r="AO28" s="294"/>
      <c r="AP28" s="294"/>
      <c r="AQ28" s="307">
        <v>199</v>
      </c>
      <c r="AR28" s="307"/>
      <c r="AS28" s="307"/>
      <c r="AT28" s="307"/>
      <c r="AU28" s="292">
        <f t="shared" si="28"/>
        <v>199</v>
      </c>
      <c r="AV28" s="307">
        <v>98</v>
      </c>
      <c r="AW28" s="291"/>
      <c r="AX28" s="291"/>
      <c r="AY28" s="291"/>
      <c r="AZ28" s="292">
        <f t="shared" si="29"/>
        <v>98</v>
      </c>
      <c r="BA28" s="291">
        <v>78.099999999999994</v>
      </c>
      <c r="BB28" s="291"/>
      <c r="BC28" s="291"/>
      <c r="BD28" s="291"/>
      <c r="BE28" s="292">
        <f t="shared" si="30"/>
        <v>78.099999999999994</v>
      </c>
      <c r="BF28" s="291">
        <v>78.099999999999994</v>
      </c>
      <c r="BG28" s="291"/>
      <c r="BH28" s="291"/>
      <c r="BI28" s="291"/>
      <c r="BJ28" s="292">
        <f>BF28-BG28-BH28-BI28</f>
        <v>78.099999999999994</v>
      </c>
      <c r="BK28" s="295"/>
      <c r="BL28" s="295"/>
      <c r="BM28" s="295"/>
      <c r="BN28" s="295"/>
      <c r="BO28" s="295"/>
      <c r="BP28" s="295"/>
      <c r="BQ28" s="295"/>
      <c r="BR28" s="295"/>
      <c r="BS28" s="296"/>
      <c r="BT28" s="296"/>
      <c r="BU28" s="295"/>
      <c r="BV28" s="295"/>
      <c r="BW28" s="295"/>
      <c r="BX28" s="295"/>
      <c r="BY28" s="296"/>
      <c r="BZ28" s="295">
        <f t="shared" si="21"/>
        <v>199</v>
      </c>
      <c r="CA28" s="295"/>
      <c r="CB28" s="295"/>
      <c r="CC28" s="295"/>
      <c r="CD28" s="296">
        <f t="shared" si="32"/>
        <v>199</v>
      </c>
      <c r="CE28" s="295">
        <f t="shared" si="22"/>
        <v>98</v>
      </c>
      <c r="CF28" s="295"/>
      <c r="CG28" s="295"/>
      <c r="CH28" s="295"/>
      <c r="CI28" s="296">
        <f t="shared" si="33"/>
        <v>98</v>
      </c>
      <c r="CJ28" s="295">
        <f t="shared" si="23"/>
        <v>78.099999999999994</v>
      </c>
      <c r="CK28" s="295"/>
      <c r="CL28" s="295"/>
      <c r="CM28" s="295"/>
      <c r="CN28" s="296">
        <f t="shared" si="34"/>
        <v>78.099999999999994</v>
      </c>
      <c r="CO28" s="291"/>
      <c r="CP28" s="291"/>
      <c r="CQ28" s="291"/>
      <c r="CR28" s="291"/>
      <c r="CS28" s="292"/>
      <c r="CT28" s="291"/>
      <c r="CU28" s="291"/>
      <c r="CV28" s="291"/>
      <c r="CW28" s="291"/>
      <c r="CX28" s="292"/>
      <c r="CY28" s="291">
        <f t="shared" si="25"/>
        <v>199</v>
      </c>
      <c r="CZ28" s="291"/>
      <c r="DA28" s="291"/>
      <c r="DB28" s="291"/>
      <c r="DC28" s="292">
        <f t="shared" si="36"/>
        <v>199</v>
      </c>
      <c r="DD28" s="295"/>
      <c r="DE28" s="295"/>
      <c r="DF28" s="295"/>
      <c r="DG28" s="295"/>
      <c r="DH28" s="296"/>
      <c r="DI28" s="295"/>
      <c r="DJ28" s="295"/>
      <c r="DK28" s="295"/>
      <c r="DL28" s="295"/>
      <c r="DM28" s="296"/>
      <c r="DN28" s="295">
        <f t="shared" si="27"/>
        <v>199</v>
      </c>
      <c r="DO28" s="309"/>
      <c r="DP28" s="309"/>
      <c r="DQ28" s="309"/>
      <c r="DR28" s="296">
        <f t="shared" si="38"/>
        <v>199</v>
      </c>
      <c r="DS28" s="1102"/>
      <c r="DT28" s="498"/>
      <c r="DU28" s="308"/>
      <c r="DV28" s="308"/>
      <c r="DW28" s="308"/>
      <c r="DX28" s="308"/>
      <c r="DY28" s="308"/>
      <c r="DZ28" s="308"/>
      <c r="EA28" s="308"/>
      <c r="EB28" s="293"/>
      <c r="EC28" s="294"/>
      <c r="ED28" s="294"/>
      <c r="EE28" s="307">
        <v>199</v>
      </c>
      <c r="EF28" s="307"/>
      <c r="EG28" s="307"/>
      <c r="EH28" s="307"/>
      <c r="EI28" s="292">
        <f t="shared" si="39"/>
        <v>199</v>
      </c>
      <c r="EJ28" s="307">
        <v>98</v>
      </c>
      <c r="EK28" s="291"/>
      <c r="EL28" s="291"/>
      <c r="EM28" s="291"/>
      <c r="EN28" s="292">
        <f>EJ28-EK28-EL28-EM28</f>
        <v>98</v>
      </c>
      <c r="EO28" s="291">
        <v>78.099999999999994</v>
      </c>
      <c r="EP28" s="291"/>
      <c r="EQ28" s="291"/>
      <c r="ER28" s="291"/>
      <c r="ES28" s="292">
        <f>EO28-EP28-EQ28-ER28</f>
        <v>78.099999999999994</v>
      </c>
      <c r="ET28" s="291">
        <v>78.099999999999994</v>
      </c>
      <c r="EU28" s="291"/>
      <c r="EV28" s="291"/>
      <c r="EW28" s="291"/>
      <c r="EX28" s="292">
        <f>ET28-EU28-EV28-EW28</f>
        <v>78.099999999999994</v>
      </c>
      <c r="EY28" s="308"/>
      <c r="EZ28" s="308"/>
      <c r="FA28" s="308"/>
      <c r="FB28" s="293"/>
      <c r="FC28" s="294"/>
      <c r="FD28" s="307">
        <v>199</v>
      </c>
      <c r="FE28" s="307"/>
      <c r="FF28" s="307"/>
      <c r="FG28" s="307"/>
      <c r="FH28" s="292">
        <f t="shared" si="40"/>
        <v>199</v>
      </c>
      <c r="FI28" s="307">
        <v>98</v>
      </c>
      <c r="FJ28" s="291"/>
      <c r="FK28" s="291"/>
      <c r="FL28" s="291"/>
      <c r="FM28" s="292">
        <f>FI28-FJ28-FK28-FL28</f>
        <v>98</v>
      </c>
      <c r="FN28" s="308"/>
      <c r="FO28" s="308"/>
      <c r="FP28" s="308"/>
      <c r="FQ28" s="293"/>
      <c r="FR28" s="294"/>
      <c r="FS28" s="307">
        <v>199</v>
      </c>
      <c r="FT28" s="307"/>
      <c r="FU28" s="307"/>
      <c r="FV28" s="307"/>
      <c r="FW28" s="292">
        <f t="shared" si="41"/>
        <v>199</v>
      </c>
      <c r="FX28" s="307">
        <v>98</v>
      </c>
      <c r="FY28" s="291"/>
      <c r="FZ28" s="291"/>
      <c r="GA28" s="291"/>
      <c r="GB28" s="292">
        <f>FX28-FY28-FZ28-GA28</f>
        <v>98</v>
      </c>
    </row>
    <row r="29" spans="1:184">
      <c r="A29" s="1111"/>
      <c r="B29" s="300"/>
      <c r="C29" s="1077"/>
      <c r="D29" s="301"/>
      <c r="E29" s="301"/>
      <c r="F29" s="301"/>
      <c r="G29" s="301"/>
      <c r="H29" s="301"/>
      <c r="I29" s="313"/>
      <c r="J29" s="301"/>
      <c r="K29" s="301"/>
      <c r="L29" s="301"/>
      <c r="M29" s="301"/>
      <c r="N29" s="301"/>
      <c r="O29" s="301"/>
      <c r="P29" s="303"/>
      <c r="Q29" s="286"/>
      <c r="R29" s="286"/>
      <c r="S29" s="286"/>
      <c r="T29" s="286"/>
      <c r="U29" s="286"/>
      <c r="V29" s="286"/>
      <c r="W29" s="1096"/>
      <c r="X29" s="286"/>
      <c r="Y29" s="500"/>
      <c r="Z29" s="1077"/>
      <c r="AA29" s="301"/>
      <c r="AB29" s="501"/>
      <c r="AC29" s="301"/>
      <c r="AD29" s="306" t="s">
        <v>156</v>
      </c>
      <c r="AE29" s="306" t="s">
        <v>497</v>
      </c>
      <c r="AF29" s="306" t="s">
        <v>412</v>
      </c>
      <c r="AG29" s="308"/>
      <c r="AH29" s="308"/>
      <c r="AI29" s="308"/>
      <c r="AJ29" s="308"/>
      <c r="AK29" s="308"/>
      <c r="AL29" s="308"/>
      <c r="AM29" s="308"/>
      <c r="AN29" s="293"/>
      <c r="AO29" s="294"/>
      <c r="AP29" s="294"/>
      <c r="AQ29" s="307">
        <v>732.5</v>
      </c>
      <c r="AR29" s="307">
        <v>688.6</v>
      </c>
      <c r="AS29" s="307">
        <v>21.9</v>
      </c>
      <c r="AT29" s="307"/>
      <c r="AU29" s="292">
        <f t="shared" si="28"/>
        <v>21.999999999999979</v>
      </c>
      <c r="AV29" s="307"/>
      <c r="AW29" s="291"/>
      <c r="AX29" s="291"/>
      <c r="AY29" s="291"/>
      <c r="AZ29" s="292"/>
      <c r="BA29" s="291"/>
      <c r="BB29" s="291"/>
      <c r="BC29" s="291"/>
      <c r="BD29" s="291"/>
      <c r="BE29" s="292"/>
      <c r="BF29" s="291"/>
      <c r="BG29" s="291"/>
      <c r="BH29" s="291"/>
      <c r="BI29" s="291"/>
      <c r="BJ29" s="292"/>
      <c r="BK29" s="295"/>
      <c r="BL29" s="295"/>
      <c r="BM29" s="295"/>
      <c r="BN29" s="295"/>
      <c r="BO29" s="295"/>
      <c r="BP29" s="295"/>
      <c r="BQ29" s="295"/>
      <c r="BR29" s="295"/>
      <c r="BS29" s="296"/>
      <c r="BT29" s="296"/>
      <c r="BU29" s="295"/>
      <c r="BV29" s="295"/>
      <c r="BW29" s="295"/>
      <c r="BX29" s="295"/>
      <c r="BY29" s="296"/>
      <c r="BZ29" s="295">
        <f t="shared" si="21"/>
        <v>732.5</v>
      </c>
      <c r="CA29" s="295"/>
      <c r="CB29" s="295"/>
      <c r="CC29" s="295"/>
      <c r="CD29" s="296">
        <f t="shared" si="32"/>
        <v>732.5</v>
      </c>
      <c r="CE29" s="295"/>
      <c r="CF29" s="295"/>
      <c r="CG29" s="295"/>
      <c r="CH29" s="295"/>
      <c r="CI29" s="296"/>
      <c r="CJ29" s="295"/>
      <c r="CK29" s="295"/>
      <c r="CL29" s="295"/>
      <c r="CM29" s="295"/>
      <c r="CN29" s="296"/>
      <c r="CO29" s="291"/>
      <c r="CP29" s="291"/>
      <c r="CQ29" s="291"/>
      <c r="CR29" s="291"/>
      <c r="CS29" s="292"/>
      <c r="CT29" s="291"/>
      <c r="CU29" s="291"/>
      <c r="CV29" s="291"/>
      <c r="CW29" s="291"/>
      <c r="CX29" s="292"/>
      <c r="CY29" s="291">
        <f t="shared" si="25"/>
        <v>732.5</v>
      </c>
      <c r="CZ29" s="291"/>
      <c r="DA29" s="291"/>
      <c r="DB29" s="291"/>
      <c r="DC29" s="292">
        <f t="shared" si="36"/>
        <v>732.5</v>
      </c>
      <c r="DD29" s="295"/>
      <c r="DE29" s="295"/>
      <c r="DF29" s="295"/>
      <c r="DG29" s="295"/>
      <c r="DH29" s="296"/>
      <c r="DI29" s="295"/>
      <c r="DJ29" s="295"/>
      <c r="DK29" s="295"/>
      <c r="DL29" s="295"/>
      <c r="DM29" s="296"/>
      <c r="DN29" s="295">
        <f t="shared" si="27"/>
        <v>732.5</v>
      </c>
      <c r="DO29" s="309"/>
      <c r="DP29" s="309"/>
      <c r="DQ29" s="309"/>
      <c r="DR29" s="296">
        <f t="shared" si="38"/>
        <v>732.5</v>
      </c>
      <c r="DS29" s="1102"/>
      <c r="DT29" s="498"/>
      <c r="DU29" s="308"/>
      <c r="DV29" s="308"/>
      <c r="DW29" s="308"/>
      <c r="DX29" s="308"/>
      <c r="DY29" s="308"/>
      <c r="DZ29" s="308"/>
      <c r="EA29" s="308"/>
      <c r="EB29" s="293"/>
      <c r="EC29" s="294"/>
      <c r="ED29" s="294"/>
      <c r="EE29" s="307">
        <v>732.5</v>
      </c>
      <c r="EF29" s="307">
        <v>688.6</v>
      </c>
      <c r="EG29" s="307">
        <v>21.9</v>
      </c>
      <c r="EH29" s="307"/>
      <c r="EI29" s="292">
        <f t="shared" si="39"/>
        <v>21.999999999999979</v>
      </c>
      <c r="EJ29" s="307"/>
      <c r="EK29" s="291"/>
      <c r="EL29" s="291"/>
      <c r="EM29" s="291"/>
      <c r="EN29" s="292"/>
      <c r="EO29" s="291"/>
      <c r="EP29" s="291"/>
      <c r="EQ29" s="291"/>
      <c r="ER29" s="291"/>
      <c r="ES29" s="292"/>
      <c r="ET29" s="291"/>
      <c r="EU29" s="291"/>
      <c r="EV29" s="291"/>
      <c r="EW29" s="291"/>
      <c r="EX29" s="292"/>
      <c r="EY29" s="308"/>
      <c r="EZ29" s="308"/>
      <c r="FA29" s="308"/>
      <c r="FB29" s="293"/>
      <c r="FC29" s="294"/>
      <c r="FD29" s="307">
        <v>732.5</v>
      </c>
      <c r="FE29" s="307">
        <v>688.6</v>
      </c>
      <c r="FF29" s="307">
        <v>21.9</v>
      </c>
      <c r="FG29" s="307"/>
      <c r="FH29" s="292">
        <f t="shared" si="40"/>
        <v>21.999999999999979</v>
      </c>
      <c r="FI29" s="307"/>
      <c r="FJ29" s="291"/>
      <c r="FK29" s="291"/>
      <c r="FL29" s="291"/>
      <c r="FM29" s="292"/>
      <c r="FN29" s="308"/>
      <c r="FO29" s="308"/>
      <c r="FP29" s="308"/>
      <c r="FQ29" s="293"/>
      <c r="FR29" s="294"/>
      <c r="FS29" s="307">
        <v>732.5</v>
      </c>
      <c r="FT29" s="307">
        <v>688.6</v>
      </c>
      <c r="FU29" s="307">
        <v>21.9</v>
      </c>
      <c r="FV29" s="307"/>
      <c r="FW29" s="292">
        <f t="shared" si="41"/>
        <v>21.999999999999979</v>
      </c>
      <c r="FX29" s="307"/>
      <c r="FY29" s="291"/>
      <c r="FZ29" s="291"/>
      <c r="GA29" s="291"/>
      <c r="GB29" s="292"/>
    </row>
    <row r="30" spans="1:184">
      <c r="A30" s="1111"/>
      <c r="B30" s="300"/>
      <c r="C30" s="1077"/>
      <c r="D30" s="301"/>
      <c r="E30" s="301"/>
      <c r="F30" s="301"/>
      <c r="G30" s="301"/>
      <c r="H30" s="301"/>
      <c r="I30" s="313"/>
      <c r="J30" s="301"/>
      <c r="K30" s="301"/>
      <c r="L30" s="301"/>
      <c r="M30" s="301"/>
      <c r="N30" s="301"/>
      <c r="O30" s="301"/>
      <c r="P30" s="303"/>
      <c r="Q30" s="286"/>
      <c r="R30" s="286"/>
      <c r="S30" s="286"/>
      <c r="T30" s="286"/>
      <c r="U30" s="286"/>
      <c r="V30" s="286"/>
      <c r="W30" s="1096"/>
      <c r="X30" s="286"/>
      <c r="Y30" s="500"/>
      <c r="Z30" s="1077"/>
      <c r="AA30" s="301"/>
      <c r="AB30" s="501"/>
      <c r="AC30" s="301"/>
      <c r="AD30" s="306" t="s">
        <v>156</v>
      </c>
      <c r="AE30" s="306" t="s">
        <v>162</v>
      </c>
      <c r="AF30" s="306" t="s">
        <v>412</v>
      </c>
      <c r="AG30" s="308"/>
      <c r="AH30" s="308"/>
      <c r="AI30" s="308"/>
      <c r="AJ30" s="308"/>
      <c r="AK30" s="308"/>
      <c r="AL30" s="308"/>
      <c r="AM30" s="308"/>
      <c r="AN30" s="293"/>
      <c r="AO30" s="294"/>
      <c r="AP30" s="294"/>
      <c r="AQ30" s="307">
        <v>439.5</v>
      </c>
      <c r="AR30" s="307"/>
      <c r="AS30" s="307">
        <v>439.5</v>
      </c>
      <c r="AT30" s="307"/>
      <c r="AU30" s="292">
        <f t="shared" si="28"/>
        <v>0</v>
      </c>
      <c r="AV30" s="307"/>
      <c r="AW30" s="291"/>
      <c r="AX30" s="291"/>
      <c r="AY30" s="291"/>
      <c r="AZ30" s="292"/>
      <c r="BA30" s="291"/>
      <c r="BB30" s="291"/>
      <c r="BC30" s="291"/>
      <c r="BD30" s="291"/>
      <c r="BE30" s="292"/>
      <c r="BF30" s="291"/>
      <c r="BG30" s="291"/>
      <c r="BH30" s="291"/>
      <c r="BI30" s="291"/>
      <c r="BJ30" s="292"/>
      <c r="BK30" s="295"/>
      <c r="BL30" s="295"/>
      <c r="BM30" s="295"/>
      <c r="BN30" s="295"/>
      <c r="BO30" s="295"/>
      <c r="BP30" s="295"/>
      <c r="BQ30" s="295"/>
      <c r="BR30" s="295"/>
      <c r="BS30" s="296"/>
      <c r="BT30" s="296"/>
      <c r="BU30" s="295"/>
      <c r="BV30" s="295"/>
      <c r="BW30" s="295"/>
      <c r="BX30" s="295"/>
      <c r="BY30" s="296"/>
      <c r="BZ30" s="295">
        <f t="shared" si="21"/>
        <v>439.5</v>
      </c>
      <c r="CA30" s="295"/>
      <c r="CB30" s="295"/>
      <c r="CC30" s="295"/>
      <c r="CD30" s="296">
        <f t="shared" si="32"/>
        <v>439.5</v>
      </c>
      <c r="CE30" s="295"/>
      <c r="CF30" s="295"/>
      <c r="CG30" s="295"/>
      <c r="CH30" s="295"/>
      <c r="CI30" s="296"/>
      <c r="CJ30" s="295"/>
      <c r="CK30" s="295"/>
      <c r="CL30" s="295"/>
      <c r="CM30" s="295"/>
      <c r="CN30" s="296"/>
      <c r="CO30" s="291"/>
      <c r="CP30" s="291"/>
      <c r="CQ30" s="291"/>
      <c r="CR30" s="291"/>
      <c r="CS30" s="292"/>
      <c r="CT30" s="291"/>
      <c r="CU30" s="291"/>
      <c r="CV30" s="291"/>
      <c r="CW30" s="291"/>
      <c r="CX30" s="292"/>
      <c r="CY30" s="291">
        <f t="shared" si="25"/>
        <v>439.5</v>
      </c>
      <c r="CZ30" s="291"/>
      <c r="DA30" s="291"/>
      <c r="DB30" s="291"/>
      <c r="DC30" s="292">
        <f t="shared" si="36"/>
        <v>439.5</v>
      </c>
      <c r="DD30" s="295"/>
      <c r="DE30" s="295"/>
      <c r="DF30" s="295"/>
      <c r="DG30" s="295"/>
      <c r="DH30" s="296"/>
      <c r="DI30" s="295"/>
      <c r="DJ30" s="295"/>
      <c r="DK30" s="295"/>
      <c r="DL30" s="295"/>
      <c r="DM30" s="296"/>
      <c r="DN30" s="295">
        <f t="shared" si="27"/>
        <v>439.5</v>
      </c>
      <c r="DO30" s="309"/>
      <c r="DP30" s="309"/>
      <c r="DQ30" s="309"/>
      <c r="DR30" s="296">
        <f t="shared" si="38"/>
        <v>439.5</v>
      </c>
      <c r="DS30" s="1102"/>
      <c r="DT30" s="498"/>
      <c r="DU30" s="308"/>
      <c r="DV30" s="308"/>
      <c r="DW30" s="308"/>
      <c r="DX30" s="308"/>
      <c r="DY30" s="308"/>
      <c r="DZ30" s="308"/>
      <c r="EA30" s="308"/>
      <c r="EB30" s="293"/>
      <c r="EC30" s="294"/>
      <c r="ED30" s="294"/>
      <c r="EE30" s="307">
        <v>439.5</v>
      </c>
      <c r="EF30" s="307"/>
      <c r="EG30" s="307">
        <v>439.5</v>
      </c>
      <c r="EH30" s="307"/>
      <c r="EI30" s="292">
        <f t="shared" si="39"/>
        <v>0</v>
      </c>
      <c r="EJ30" s="307"/>
      <c r="EK30" s="291"/>
      <c r="EL30" s="291"/>
      <c r="EM30" s="291"/>
      <c r="EN30" s="292"/>
      <c r="EO30" s="291"/>
      <c r="EP30" s="291"/>
      <c r="EQ30" s="291"/>
      <c r="ER30" s="291"/>
      <c r="ES30" s="292"/>
      <c r="ET30" s="291"/>
      <c r="EU30" s="291"/>
      <c r="EV30" s="291"/>
      <c r="EW30" s="291"/>
      <c r="EX30" s="292"/>
      <c r="EY30" s="308"/>
      <c r="EZ30" s="308"/>
      <c r="FA30" s="308"/>
      <c r="FB30" s="293"/>
      <c r="FC30" s="294"/>
      <c r="FD30" s="307">
        <v>439.5</v>
      </c>
      <c r="FE30" s="307"/>
      <c r="FF30" s="307">
        <v>439.5</v>
      </c>
      <c r="FG30" s="307"/>
      <c r="FH30" s="292">
        <f t="shared" si="40"/>
        <v>0</v>
      </c>
      <c r="FI30" s="307"/>
      <c r="FJ30" s="291"/>
      <c r="FK30" s="291"/>
      <c r="FL30" s="291"/>
      <c r="FM30" s="292"/>
      <c r="FN30" s="308"/>
      <c r="FO30" s="308"/>
      <c r="FP30" s="308"/>
      <c r="FQ30" s="293"/>
      <c r="FR30" s="294"/>
      <c r="FS30" s="307">
        <v>439.5</v>
      </c>
      <c r="FT30" s="307"/>
      <c r="FU30" s="307">
        <v>439.5</v>
      </c>
      <c r="FV30" s="307"/>
      <c r="FW30" s="292">
        <f t="shared" si="41"/>
        <v>0</v>
      </c>
      <c r="FX30" s="307"/>
      <c r="FY30" s="291"/>
      <c r="FZ30" s="291"/>
      <c r="GA30" s="291"/>
      <c r="GB30" s="292"/>
    </row>
    <row r="31" spans="1:184">
      <c r="A31" s="1111"/>
      <c r="B31" s="300"/>
      <c r="C31" s="1077"/>
      <c r="D31" s="301"/>
      <c r="E31" s="301"/>
      <c r="F31" s="301"/>
      <c r="G31" s="301"/>
      <c r="H31" s="301"/>
      <c r="I31" s="313"/>
      <c r="J31" s="301"/>
      <c r="K31" s="301"/>
      <c r="L31" s="301"/>
      <c r="M31" s="301"/>
      <c r="N31" s="301"/>
      <c r="O31" s="301"/>
      <c r="P31" s="303"/>
      <c r="Q31" s="286"/>
      <c r="R31" s="286"/>
      <c r="S31" s="286"/>
      <c r="T31" s="286"/>
      <c r="U31" s="286"/>
      <c r="V31" s="286"/>
      <c r="W31" s="1096"/>
      <c r="X31" s="286"/>
      <c r="Y31" s="500"/>
      <c r="Z31" s="1077"/>
      <c r="AA31" s="301"/>
      <c r="AB31" s="501"/>
      <c r="AC31" s="301"/>
      <c r="AD31" s="306" t="s">
        <v>156</v>
      </c>
      <c r="AE31" s="306" t="s">
        <v>423</v>
      </c>
      <c r="AF31" s="306" t="s">
        <v>412</v>
      </c>
      <c r="AG31" s="308"/>
      <c r="AH31" s="308"/>
      <c r="AI31" s="308"/>
      <c r="AJ31" s="308"/>
      <c r="AK31" s="308"/>
      <c r="AL31" s="308"/>
      <c r="AM31" s="308"/>
      <c r="AN31" s="293"/>
      <c r="AO31" s="294"/>
      <c r="AP31" s="294"/>
      <c r="AQ31" s="307">
        <v>0</v>
      </c>
      <c r="AR31" s="307"/>
      <c r="AS31" s="307"/>
      <c r="AT31" s="307"/>
      <c r="AU31" s="292">
        <f t="shared" si="28"/>
        <v>0</v>
      </c>
      <c r="AV31" s="307"/>
      <c r="AW31" s="291"/>
      <c r="AX31" s="291"/>
      <c r="AY31" s="291"/>
      <c r="AZ31" s="292"/>
      <c r="BA31" s="291"/>
      <c r="BB31" s="291"/>
      <c r="BC31" s="291"/>
      <c r="BD31" s="291"/>
      <c r="BE31" s="292"/>
      <c r="BF31" s="291"/>
      <c r="BG31" s="291"/>
      <c r="BH31" s="291"/>
      <c r="BI31" s="291"/>
      <c r="BJ31" s="292"/>
      <c r="BK31" s="295"/>
      <c r="BL31" s="295"/>
      <c r="BM31" s="295"/>
      <c r="BN31" s="295"/>
      <c r="BO31" s="295"/>
      <c r="BP31" s="295"/>
      <c r="BQ31" s="295"/>
      <c r="BR31" s="295"/>
      <c r="BS31" s="296"/>
      <c r="BT31" s="296"/>
      <c r="BU31" s="295"/>
      <c r="BV31" s="295"/>
      <c r="BW31" s="295"/>
      <c r="BX31" s="295"/>
      <c r="BY31" s="296"/>
      <c r="BZ31" s="295">
        <f t="shared" si="21"/>
        <v>0</v>
      </c>
      <c r="CA31" s="295"/>
      <c r="CB31" s="295"/>
      <c r="CC31" s="295"/>
      <c r="CD31" s="296">
        <f t="shared" si="32"/>
        <v>0</v>
      </c>
      <c r="CE31" s="295"/>
      <c r="CF31" s="295"/>
      <c r="CG31" s="295"/>
      <c r="CH31" s="295"/>
      <c r="CI31" s="296"/>
      <c r="CJ31" s="295"/>
      <c r="CK31" s="295"/>
      <c r="CL31" s="295"/>
      <c r="CM31" s="295"/>
      <c r="CN31" s="296"/>
      <c r="CO31" s="291"/>
      <c r="CP31" s="291"/>
      <c r="CQ31" s="291"/>
      <c r="CR31" s="291"/>
      <c r="CS31" s="292"/>
      <c r="CT31" s="291"/>
      <c r="CU31" s="291"/>
      <c r="CV31" s="291"/>
      <c r="CW31" s="291"/>
      <c r="CX31" s="292"/>
      <c r="CY31" s="291">
        <f t="shared" si="25"/>
        <v>0</v>
      </c>
      <c r="CZ31" s="291"/>
      <c r="DA31" s="291"/>
      <c r="DB31" s="291"/>
      <c r="DC31" s="292">
        <f t="shared" si="36"/>
        <v>0</v>
      </c>
      <c r="DD31" s="295"/>
      <c r="DE31" s="295"/>
      <c r="DF31" s="295"/>
      <c r="DG31" s="295"/>
      <c r="DH31" s="296"/>
      <c r="DI31" s="295"/>
      <c r="DJ31" s="295"/>
      <c r="DK31" s="295"/>
      <c r="DL31" s="295"/>
      <c r="DM31" s="296"/>
      <c r="DN31" s="295">
        <f t="shared" si="27"/>
        <v>0</v>
      </c>
      <c r="DO31" s="309"/>
      <c r="DP31" s="309"/>
      <c r="DQ31" s="309"/>
      <c r="DR31" s="296">
        <f t="shared" si="38"/>
        <v>0</v>
      </c>
      <c r="DS31" s="1102"/>
      <c r="DT31" s="498"/>
      <c r="DU31" s="308"/>
      <c r="DV31" s="308"/>
      <c r="DW31" s="308"/>
      <c r="DX31" s="308"/>
      <c r="DY31" s="308"/>
      <c r="DZ31" s="308"/>
      <c r="EA31" s="308"/>
      <c r="EB31" s="293"/>
      <c r="EC31" s="294"/>
      <c r="ED31" s="294"/>
      <c r="EE31" s="307">
        <v>0</v>
      </c>
      <c r="EF31" s="307"/>
      <c r="EG31" s="307"/>
      <c r="EH31" s="307"/>
      <c r="EI31" s="292">
        <f t="shared" si="39"/>
        <v>0</v>
      </c>
      <c r="EJ31" s="307"/>
      <c r="EK31" s="291"/>
      <c r="EL31" s="291"/>
      <c r="EM31" s="291"/>
      <c r="EN31" s="292"/>
      <c r="EO31" s="291"/>
      <c r="EP31" s="291"/>
      <c r="EQ31" s="291"/>
      <c r="ER31" s="291"/>
      <c r="ES31" s="292"/>
      <c r="ET31" s="291"/>
      <c r="EU31" s="291"/>
      <c r="EV31" s="291"/>
      <c r="EW31" s="291"/>
      <c r="EX31" s="292"/>
      <c r="EY31" s="308"/>
      <c r="EZ31" s="308"/>
      <c r="FA31" s="308"/>
      <c r="FB31" s="293"/>
      <c r="FC31" s="294"/>
      <c r="FD31" s="307">
        <v>0</v>
      </c>
      <c r="FE31" s="307"/>
      <c r="FF31" s="307"/>
      <c r="FG31" s="307"/>
      <c r="FH31" s="292">
        <f t="shared" si="40"/>
        <v>0</v>
      </c>
      <c r="FI31" s="307"/>
      <c r="FJ31" s="291"/>
      <c r="FK31" s="291"/>
      <c r="FL31" s="291"/>
      <c r="FM31" s="292"/>
      <c r="FN31" s="308"/>
      <c r="FO31" s="308"/>
      <c r="FP31" s="308"/>
      <c r="FQ31" s="293"/>
      <c r="FR31" s="294"/>
      <c r="FS31" s="307">
        <v>0</v>
      </c>
      <c r="FT31" s="307"/>
      <c r="FU31" s="307"/>
      <c r="FV31" s="307"/>
      <c r="FW31" s="292">
        <f t="shared" si="41"/>
        <v>0</v>
      </c>
      <c r="FX31" s="307"/>
      <c r="FY31" s="291"/>
      <c r="FZ31" s="291"/>
      <c r="GA31" s="291"/>
      <c r="GB31" s="292"/>
    </row>
    <row r="32" spans="1:184" ht="11.25" customHeight="1">
      <c r="A32" s="1112"/>
      <c r="B32" s="300"/>
      <c r="C32" s="1067"/>
      <c r="D32" s="301"/>
      <c r="E32" s="301"/>
      <c r="F32" s="301"/>
      <c r="G32" s="301"/>
      <c r="H32" s="301"/>
      <c r="I32" s="313"/>
      <c r="J32" s="301"/>
      <c r="K32" s="301"/>
      <c r="L32" s="301"/>
      <c r="M32" s="301"/>
      <c r="N32" s="301"/>
      <c r="O32" s="301"/>
      <c r="P32" s="303"/>
      <c r="Q32" s="286"/>
      <c r="R32" s="286"/>
      <c r="S32" s="286"/>
      <c r="T32" s="286"/>
      <c r="U32" s="286"/>
      <c r="V32" s="286"/>
      <c r="W32" s="1097"/>
      <c r="X32" s="286"/>
      <c r="Y32" s="500"/>
      <c r="Z32" s="1067"/>
      <c r="AA32" s="301"/>
      <c r="AB32" s="501"/>
      <c r="AC32" s="301"/>
      <c r="AD32" s="306" t="s">
        <v>156</v>
      </c>
      <c r="AE32" s="306" t="s">
        <v>193</v>
      </c>
      <c r="AF32" s="306" t="s">
        <v>399</v>
      </c>
      <c r="AG32" s="308">
        <v>5.6</v>
      </c>
      <c r="AH32" s="308">
        <v>5.5</v>
      </c>
      <c r="AI32" s="308"/>
      <c r="AJ32" s="308"/>
      <c r="AK32" s="308"/>
      <c r="AL32" s="308"/>
      <c r="AM32" s="308"/>
      <c r="AN32" s="293"/>
      <c r="AO32" s="294">
        <f>AG32-AI32-AK32-AM32</f>
        <v>5.6</v>
      </c>
      <c r="AP32" s="294">
        <v>5.5</v>
      </c>
      <c r="AQ32" s="307"/>
      <c r="AR32" s="307"/>
      <c r="AS32" s="307"/>
      <c r="AT32" s="307"/>
      <c r="AU32" s="292"/>
      <c r="AV32" s="307"/>
      <c r="AW32" s="291"/>
      <c r="AX32" s="291"/>
      <c r="AY32" s="291"/>
      <c r="AZ32" s="292"/>
      <c r="BA32" s="291"/>
      <c r="BB32" s="291"/>
      <c r="BC32" s="291"/>
      <c r="BD32" s="291"/>
      <c r="BE32" s="292"/>
      <c r="BF32" s="291"/>
      <c r="BG32" s="291"/>
      <c r="BH32" s="291"/>
      <c r="BI32" s="291"/>
      <c r="BJ32" s="292"/>
      <c r="BK32" s="295"/>
      <c r="BL32" s="295"/>
      <c r="BM32" s="295"/>
      <c r="BN32" s="295"/>
      <c r="BO32" s="295"/>
      <c r="BP32" s="295"/>
      <c r="BQ32" s="295"/>
      <c r="BR32" s="295"/>
      <c r="BS32" s="296"/>
      <c r="BT32" s="296"/>
      <c r="BU32" s="295">
        <f t="shared" si="20"/>
        <v>5.6</v>
      </c>
      <c r="BV32" s="295"/>
      <c r="BW32" s="295"/>
      <c r="BX32" s="295"/>
      <c r="BY32" s="296">
        <f t="shared" si="31"/>
        <v>5.6</v>
      </c>
      <c r="BZ32" s="295"/>
      <c r="CA32" s="295"/>
      <c r="CB32" s="295"/>
      <c r="CC32" s="295"/>
      <c r="CD32" s="296"/>
      <c r="CE32" s="295"/>
      <c r="CF32" s="295"/>
      <c r="CG32" s="295"/>
      <c r="CH32" s="295"/>
      <c r="CI32" s="296"/>
      <c r="CJ32" s="295"/>
      <c r="CK32" s="295"/>
      <c r="CL32" s="295"/>
      <c r="CM32" s="295"/>
      <c r="CN32" s="296"/>
      <c r="CO32" s="291"/>
      <c r="CP32" s="291"/>
      <c r="CQ32" s="291"/>
      <c r="CR32" s="291"/>
      <c r="CS32" s="292"/>
      <c r="CT32" s="291">
        <f t="shared" si="24"/>
        <v>5.6</v>
      </c>
      <c r="CU32" s="291"/>
      <c r="CV32" s="291"/>
      <c r="CW32" s="291"/>
      <c r="CX32" s="292">
        <f t="shared" si="35"/>
        <v>5.6</v>
      </c>
      <c r="CY32" s="291"/>
      <c r="CZ32" s="291"/>
      <c r="DA32" s="291"/>
      <c r="DB32" s="291"/>
      <c r="DC32" s="292"/>
      <c r="DD32" s="295"/>
      <c r="DE32" s="295"/>
      <c r="DF32" s="295"/>
      <c r="DG32" s="295"/>
      <c r="DH32" s="296"/>
      <c r="DI32" s="295">
        <f t="shared" si="26"/>
        <v>5.6</v>
      </c>
      <c r="DJ32" s="295"/>
      <c r="DK32" s="295"/>
      <c r="DL32" s="295"/>
      <c r="DM32" s="296">
        <f t="shared" si="37"/>
        <v>5.6</v>
      </c>
      <c r="DN32" s="295"/>
      <c r="DO32" s="309"/>
      <c r="DP32" s="309"/>
      <c r="DQ32" s="309"/>
      <c r="DR32" s="296"/>
      <c r="DS32" s="1102"/>
      <c r="DT32" s="498"/>
      <c r="DU32" s="308">
        <v>5.6</v>
      </c>
      <c r="DV32" s="308">
        <v>5.5</v>
      </c>
      <c r="DW32" s="308"/>
      <c r="DX32" s="308"/>
      <c r="DY32" s="308"/>
      <c r="DZ32" s="308"/>
      <c r="EA32" s="308"/>
      <c r="EB32" s="293"/>
      <c r="EC32" s="294">
        <f>DU32-DW32-DY32-EA32</f>
        <v>5.6</v>
      </c>
      <c r="ED32" s="294">
        <v>5.5</v>
      </c>
      <c r="EE32" s="307"/>
      <c r="EF32" s="307"/>
      <c r="EG32" s="307"/>
      <c r="EH32" s="307"/>
      <c r="EI32" s="292"/>
      <c r="EJ32" s="307"/>
      <c r="EK32" s="291"/>
      <c r="EL32" s="291"/>
      <c r="EM32" s="291"/>
      <c r="EN32" s="292"/>
      <c r="EO32" s="291"/>
      <c r="EP32" s="291"/>
      <c r="EQ32" s="291"/>
      <c r="ER32" s="291"/>
      <c r="ES32" s="292"/>
      <c r="ET32" s="291"/>
      <c r="EU32" s="291"/>
      <c r="EV32" s="291"/>
      <c r="EW32" s="291"/>
      <c r="EX32" s="292"/>
      <c r="EY32" s="308">
        <v>5.5</v>
      </c>
      <c r="EZ32" s="308"/>
      <c r="FA32" s="308"/>
      <c r="FB32" s="293"/>
      <c r="FC32" s="294">
        <v>5.5</v>
      </c>
      <c r="FD32" s="307"/>
      <c r="FE32" s="307"/>
      <c r="FF32" s="307"/>
      <c r="FG32" s="307"/>
      <c r="FH32" s="292"/>
      <c r="FI32" s="307"/>
      <c r="FJ32" s="291"/>
      <c r="FK32" s="291"/>
      <c r="FL32" s="291"/>
      <c r="FM32" s="292"/>
      <c r="FN32" s="308">
        <v>5.5</v>
      </c>
      <c r="FO32" s="308"/>
      <c r="FP32" s="308"/>
      <c r="FQ32" s="293"/>
      <c r="FR32" s="294">
        <v>5.5</v>
      </c>
      <c r="FS32" s="307"/>
      <c r="FT32" s="307"/>
      <c r="FU32" s="307"/>
      <c r="FV32" s="307"/>
      <c r="FW32" s="292"/>
      <c r="FX32" s="307"/>
      <c r="FY32" s="291"/>
      <c r="FZ32" s="291"/>
      <c r="GA32" s="291"/>
      <c r="GB32" s="292"/>
    </row>
    <row r="33" spans="1:184" hidden="1">
      <c r="A33" s="499"/>
      <c r="B33" s="300"/>
      <c r="C33" s="686"/>
      <c r="D33" s="301"/>
      <c r="E33" s="301"/>
      <c r="F33" s="301"/>
      <c r="G33" s="301"/>
      <c r="H33" s="301"/>
      <c r="I33" s="313"/>
      <c r="J33" s="301"/>
      <c r="K33" s="301"/>
      <c r="L33" s="301"/>
      <c r="M33" s="301"/>
      <c r="N33" s="301"/>
      <c r="O33" s="301"/>
      <c r="P33" s="303"/>
      <c r="Q33" s="286"/>
      <c r="R33" s="286"/>
      <c r="S33" s="286"/>
      <c r="T33" s="286"/>
      <c r="U33" s="286"/>
      <c r="V33" s="286"/>
      <c r="W33" s="286"/>
      <c r="X33" s="286"/>
      <c r="Y33" s="500"/>
      <c r="Z33" s="686"/>
      <c r="AA33" s="301"/>
      <c r="AB33" s="501"/>
      <c r="AC33" s="301"/>
      <c r="AD33" s="306"/>
      <c r="AE33" s="306"/>
      <c r="AF33" s="306"/>
      <c r="AG33" s="308"/>
      <c r="AH33" s="308"/>
      <c r="AI33" s="308"/>
      <c r="AJ33" s="308"/>
      <c r="AK33" s="308"/>
      <c r="AL33" s="308"/>
      <c r="AM33" s="308"/>
      <c r="AN33" s="293"/>
      <c r="AO33" s="294"/>
      <c r="AP33" s="294"/>
      <c r="AQ33" s="307"/>
      <c r="AR33" s="307"/>
      <c r="AS33" s="307"/>
      <c r="AT33" s="307"/>
      <c r="AU33" s="292"/>
      <c r="AV33" s="307"/>
      <c r="AW33" s="291"/>
      <c r="AX33" s="291"/>
      <c r="AY33" s="291"/>
      <c r="AZ33" s="292"/>
      <c r="BA33" s="291"/>
      <c r="BB33" s="291"/>
      <c r="BC33" s="291"/>
      <c r="BD33" s="291"/>
      <c r="BE33" s="292"/>
      <c r="BF33" s="291"/>
      <c r="BG33" s="291"/>
      <c r="BH33" s="291"/>
      <c r="BI33" s="291"/>
      <c r="BJ33" s="292"/>
      <c r="BK33" s="295"/>
      <c r="BL33" s="295"/>
      <c r="BM33" s="295"/>
      <c r="BN33" s="295"/>
      <c r="BO33" s="295"/>
      <c r="BP33" s="295"/>
      <c r="BQ33" s="295"/>
      <c r="BR33" s="295"/>
      <c r="BS33" s="296"/>
      <c r="BT33" s="296"/>
      <c r="BU33" s="295"/>
      <c r="BV33" s="295"/>
      <c r="BW33" s="295"/>
      <c r="BX33" s="295"/>
      <c r="BY33" s="296"/>
      <c r="BZ33" s="295"/>
      <c r="CA33" s="295"/>
      <c r="CB33" s="295"/>
      <c r="CC33" s="295"/>
      <c r="CD33" s="296"/>
      <c r="CE33" s="295"/>
      <c r="CF33" s="295"/>
      <c r="CG33" s="295"/>
      <c r="CH33" s="295"/>
      <c r="CI33" s="296"/>
      <c r="CJ33" s="295"/>
      <c r="CK33" s="295"/>
      <c r="CL33" s="295"/>
      <c r="CM33" s="295"/>
      <c r="CN33" s="296"/>
      <c r="CO33" s="291"/>
      <c r="CP33" s="291"/>
      <c r="CQ33" s="291"/>
      <c r="CR33" s="291"/>
      <c r="CS33" s="292"/>
      <c r="CT33" s="291"/>
      <c r="CU33" s="291"/>
      <c r="CV33" s="291"/>
      <c r="CW33" s="291"/>
      <c r="CX33" s="292"/>
      <c r="CY33" s="291"/>
      <c r="CZ33" s="291"/>
      <c r="DA33" s="291"/>
      <c r="DB33" s="291"/>
      <c r="DC33" s="292"/>
      <c r="DD33" s="295"/>
      <c r="DE33" s="295"/>
      <c r="DF33" s="295"/>
      <c r="DG33" s="295"/>
      <c r="DH33" s="296"/>
      <c r="DI33" s="295"/>
      <c r="DJ33" s="295"/>
      <c r="DK33" s="295"/>
      <c r="DL33" s="295"/>
      <c r="DM33" s="296"/>
      <c r="DN33" s="295"/>
      <c r="DO33" s="309"/>
      <c r="DP33" s="309"/>
      <c r="DQ33" s="309"/>
      <c r="DR33" s="296"/>
      <c r="DS33" s="1102"/>
      <c r="DT33" s="498"/>
      <c r="DU33" s="308"/>
      <c r="DV33" s="308"/>
      <c r="DW33" s="308"/>
      <c r="DX33" s="308"/>
      <c r="DY33" s="308"/>
      <c r="DZ33" s="308"/>
      <c r="EA33" s="308"/>
      <c r="EB33" s="293"/>
      <c r="EC33" s="294"/>
      <c r="ED33" s="294"/>
      <c r="EE33" s="307"/>
      <c r="EF33" s="307"/>
      <c r="EG33" s="307"/>
      <c r="EH33" s="307"/>
      <c r="EI33" s="292"/>
      <c r="EJ33" s="307"/>
      <c r="EK33" s="291"/>
      <c r="EL33" s="291"/>
      <c r="EM33" s="291"/>
      <c r="EN33" s="292"/>
      <c r="EO33" s="291"/>
      <c r="EP33" s="291"/>
      <c r="EQ33" s="291"/>
      <c r="ER33" s="291"/>
      <c r="ES33" s="292"/>
      <c r="ET33" s="291"/>
      <c r="EU33" s="291"/>
      <c r="EV33" s="291"/>
      <c r="EW33" s="291"/>
      <c r="EX33" s="292"/>
      <c r="EY33" s="308"/>
      <c r="EZ33" s="308"/>
      <c r="FA33" s="308"/>
      <c r="FB33" s="293"/>
      <c r="FC33" s="294"/>
      <c r="FD33" s="307"/>
      <c r="FE33" s="307"/>
      <c r="FF33" s="307"/>
      <c r="FG33" s="307"/>
      <c r="FH33" s="292"/>
      <c r="FI33" s="307"/>
      <c r="FJ33" s="291"/>
      <c r="FK33" s="291"/>
      <c r="FL33" s="291"/>
      <c r="FM33" s="292"/>
      <c r="FN33" s="308"/>
      <c r="FO33" s="308"/>
      <c r="FP33" s="308"/>
      <c r="FQ33" s="293"/>
      <c r="FR33" s="294"/>
      <c r="FS33" s="307"/>
      <c r="FT33" s="307"/>
      <c r="FU33" s="307"/>
      <c r="FV33" s="307"/>
      <c r="FW33" s="292"/>
      <c r="FX33" s="307"/>
      <c r="FY33" s="291"/>
      <c r="FZ33" s="291"/>
      <c r="GA33" s="291"/>
      <c r="GB33" s="292"/>
    </row>
    <row r="34" spans="1:184" ht="88.5" customHeight="1">
      <c r="A34" s="497" t="s">
        <v>456</v>
      </c>
      <c r="B34" s="300">
        <v>6509</v>
      </c>
      <c r="C34" s="301" t="s">
        <v>227</v>
      </c>
      <c r="D34" s="301" t="s">
        <v>250</v>
      </c>
      <c r="E34" s="301" t="s">
        <v>251</v>
      </c>
      <c r="F34" s="301"/>
      <c r="G34" s="301"/>
      <c r="H34" s="301"/>
      <c r="I34" s="313"/>
      <c r="J34" s="301"/>
      <c r="K34" s="301"/>
      <c r="L34" s="301"/>
      <c r="M34" s="301" t="s">
        <v>252</v>
      </c>
      <c r="N34" s="302"/>
      <c r="O34" s="302"/>
      <c r="P34" s="325">
        <v>12</v>
      </c>
      <c r="Q34" s="286"/>
      <c r="R34" s="286"/>
      <c r="S34" s="286"/>
      <c r="T34" s="286"/>
      <c r="U34" s="286"/>
      <c r="V34" s="286"/>
      <c r="W34" s="304" t="s">
        <v>45</v>
      </c>
      <c r="X34" s="304" t="s">
        <v>253</v>
      </c>
      <c r="Y34" s="326" t="s">
        <v>46</v>
      </c>
      <c r="Z34" s="304" t="s">
        <v>254</v>
      </c>
      <c r="AA34" s="304" t="s">
        <v>424</v>
      </c>
      <c r="AB34" s="502" t="s">
        <v>248</v>
      </c>
      <c r="AC34" s="365"/>
      <c r="AD34" s="306" t="s">
        <v>375</v>
      </c>
      <c r="AE34" s="306" t="s">
        <v>407</v>
      </c>
      <c r="AF34" s="306" t="s">
        <v>399</v>
      </c>
      <c r="AG34" s="308">
        <v>1.1000000000000001</v>
      </c>
      <c r="AH34" s="308">
        <v>1.1000000000000001</v>
      </c>
      <c r="AI34" s="308"/>
      <c r="AJ34" s="308"/>
      <c r="AK34" s="308"/>
      <c r="AL34" s="308"/>
      <c r="AM34" s="308"/>
      <c r="AN34" s="293"/>
      <c r="AO34" s="294">
        <f>AG34-AI34-AK34-AM34</f>
        <v>1.1000000000000001</v>
      </c>
      <c r="AP34" s="294">
        <v>1.1000000000000001</v>
      </c>
      <c r="AQ34" s="307">
        <v>0</v>
      </c>
      <c r="AR34" s="307"/>
      <c r="AS34" s="307"/>
      <c r="AT34" s="307"/>
      <c r="AU34" s="292">
        <f t="shared" si="28"/>
        <v>0</v>
      </c>
      <c r="AV34" s="307">
        <v>0</v>
      </c>
      <c r="AW34" s="291"/>
      <c r="AX34" s="291"/>
      <c r="AY34" s="291"/>
      <c r="AZ34" s="292">
        <f t="shared" si="29"/>
        <v>0</v>
      </c>
      <c r="BA34" s="291">
        <v>0</v>
      </c>
      <c r="BB34" s="291"/>
      <c r="BC34" s="291"/>
      <c r="BD34" s="291"/>
      <c r="BE34" s="292">
        <f t="shared" si="30"/>
        <v>0</v>
      </c>
      <c r="BF34" s="291">
        <v>0</v>
      </c>
      <c r="BG34" s="291"/>
      <c r="BH34" s="291"/>
      <c r="BI34" s="291"/>
      <c r="BJ34" s="292">
        <f>BF34-BG34-BH34-BI34</f>
        <v>0</v>
      </c>
      <c r="BK34" s="295" t="e">
        <f>#REF!</f>
        <v>#REF!</v>
      </c>
      <c r="BL34" s="295" t="e">
        <f>#REF!</f>
        <v>#REF!</v>
      </c>
      <c r="BM34" s="295"/>
      <c r="BN34" s="295"/>
      <c r="BO34" s="295"/>
      <c r="BP34" s="295"/>
      <c r="BQ34" s="295"/>
      <c r="BR34" s="295"/>
      <c r="BS34" s="296" t="e">
        <f>BK34-BM34-BO34-BQ34</f>
        <v>#REF!</v>
      </c>
      <c r="BT34" s="296" t="e">
        <f>BL34-BN34-BP34-BR34</f>
        <v>#REF!</v>
      </c>
      <c r="BU34" s="295">
        <f t="shared" si="20"/>
        <v>1.1000000000000001</v>
      </c>
      <c r="BV34" s="295"/>
      <c r="BW34" s="295"/>
      <c r="BX34" s="295"/>
      <c r="BY34" s="296">
        <f t="shared" si="31"/>
        <v>1.1000000000000001</v>
      </c>
      <c r="BZ34" s="295">
        <f t="shared" si="21"/>
        <v>0</v>
      </c>
      <c r="CA34" s="295"/>
      <c r="CB34" s="295"/>
      <c r="CC34" s="295"/>
      <c r="CD34" s="296">
        <f t="shared" si="32"/>
        <v>0</v>
      </c>
      <c r="CE34" s="295">
        <f t="shared" si="22"/>
        <v>0</v>
      </c>
      <c r="CF34" s="295"/>
      <c r="CG34" s="295"/>
      <c r="CH34" s="295"/>
      <c r="CI34" s="296">
        <f t="shared" si="33"/>
        <v>0</v>
      </c>
      <c r="CJ34" s="295">
        <f t="shared" si="23"/>
        <v>0</v>
      </c>
      <c r="CK34" s="295"/>
      <c r="CL34" s="295"/>
      <c r="CM34" s="295"/>
      <c r="CN34" s="296">
        <f t="shared" si="34"/>
        <v>0</v>
      </c>
      <c r="CO34" s="291" t="e">
        <f>#REF!</f>
        <v>#REF!</v>
      </c>
      <c r="CP34" s="291"/>
      <c r="CQ34" s="291"/>
      <c r="CR34" s="291"/>
      <c r="CS34" s="292" t="e">
        <f>CO34-CP34-CQ34-CR34</f>
        <v>#REF!</v>
      </c>
      <c r="CT34" s="291">
        <f t="shared" si="24"/>
        <v>1.1000000000000001</v>
      </c>
      <c r="CU34" s="291"/>
      <c r="CV34" s="291"/>
      <c r="CW34" s="291"/>
      <c r="CX34" s="292">
        <f t="shared" si="35"/>
        <v>1.1000000000000001</v>
      </c>
      <c r="CY34" s="291">
        <f t="shared" si="25"/>
        <v>0</v>
      </c>
      <c r="CZ34" s="291"/>
      <c r="DA34" s="291"/>
      <c r="DB34" s="291"/>
      <c r="DC34" s="292">
        <f t="shared" si="36"/>
        <v>0</v>
      </c>
      <c r="DD34" s="295" t="e">
        <f>BL34</f>
        <v>#REF!</v>
      </c>
      <c r="DE34" s="295"/>
      <c r="DF34" s="295"/>
      <c r="DG34" s="295"/>
      <c r="DH34" s="296" t="e">
        <f>DD34-DE34-DF34-DG34</f>
        <v>#REF!</v>
      </c>
      <c r="DI34" s="295">
        <f t="shared" si="26"/>
        <v>1.1000000000000001</v>
      </c>
      <c r="DJ34" s="295"/>
      <c r="DK34" s="295"/>
      <c r="DL34" s="295"/>
      <c r="DM34" s="296">
        <f t="shared" si="37"/>
        <v>1.1000000000000001</v>
      </c>
      <c r="DN34" s="295">
        <f t="shared" si="27"/>
        <v>0</v>
      </c>
      <c r="DO34" s="309"/>
      <c r="DP34" s="309"/>
      <c r="DQ34" s="309"/>
      <c r="DR34" s="296">
        <f t="shared" si="38"/>
        <v>0</v>
      </c>
      <c r="DS34" s="1102"/>
      <c r="DT34" s="498" t="s">
        <v>255</v>
      </c>
      <c r="DU34" s="308">
        <v>1.1000000000000001</v>
      </c>
      <c r="DV34" s="308">
        <v>1.1000000000000001</v>
      </c>
      <c r="DW34" s="308"/>
      <c r="DX34" s="308"/>
      <c r="DY34" s="308"/>
      <c r="DZ34" s="308"/>
      <c r="EA34" s="308"/>
      <c r="EB34" s="293"/>
      <c r="EC34" s="294">
        <f>DU34-DW34-DY34-EA34</f>
        <v>1.1000000000000001</v>
      </c>
      <c r="ED34" s="294">
        <v>1.1000000000000001</v>
      </c>
      <c r="EE34" s="307">
        <v>0</v>
      </c>
      <c r="EF34" s="307"/>
      <c r="EG34" s="307"/>
      <c r="EH34" s="307"/>
      <c r="EI34" s="292">
        <f t="shared" ref="EI34:EI42" si="42">EE34-EF34-EG34-EH34</f>
        <v>0</v>
      </c>
      <c r="EJ34" s="307">
        <v>0</v>
      </c>
      <c r="EK34" s="291"/>
      <c r="EL34" s="291"/>
      <c r="EM34" s="291"/>
      <c r="EN34" s="292">
        <f>EJ34-EK34-EL34-EM34</f>
        <v>0</v>
      </c>
      <c r="EO34" s="291">
        <v>0</v>
      </c>
      <c r="EP34" s="291"/>
      <c r="EQ34" s="291"/>
      <c r="ER34" s="291"/>
      <c r="ES34" s="292">
        <f>EO34-EP34-EQ34-ER34</f>
        <v>0</v>
      </c>
      <c r="ET34" s="291">
        <v>0</v>
      </c>
      <c r="EU34" s="291"/>
      <c r="EV34" s="291"/>
      <c r="EW34" s="291"/>
      <c r="EX34" s="292">
        <f>ET34-EU34-EV34-EW34</f>
        <v>0</v>
      </c>
      <c r="EY34" s="308">
        <v>1.1000000000000001</v>
      </c>
      <c r="EZ34" s="308"/>
      <c r="FA34" s="308"/>
      <c r="FB34" s="293"/>
      <c r="FC34" s="294">
        <v>1.1000000000000001</v>
      </c>
      <c r="FD34" s="307">
        <v>0</v>
      </c>
      <c r="FE34" s="307"/>
      <c r="FF34" s="307"/>
      <c r="FG34" s="307"/>
      <c r="FH34" s="292">
        <f t="shared" ref="FH34:FH46" si="43">FD34-FE34-FF34-FG34</f>
        <v>0</v>
      </c>
      <c r="FI34" s="307">
        <v>0</v>
      </c>
      <c r="FJ34" s="291"/>
      <c r="FK34" s="291"/>
      <c r="FL34" s="291"/>
      <c r="FM34" s="292">
        <f>FI34-FJ34-FK34-FL34</f>
        <v>0</v>
      </c>
      <c r="FN34" s="308">
        <v>1.1000000000000001</v>
      </c>
      <c r="FO34" s="308"/>
      <c r="FP34" s="308"/>
      <c r="FQ34" s="293"/>
      <c r="FR34" s="294">
        <v>1.1000000000000001</v>
      </c>
      <c r="FS34" s="307">
        <v>0</v>
      </c>
      <c r="FT34" s="307"/>
      <c r="FU34" s="307"/>
      <c r="FV34" s="307"/>
      <c r="FW34" s="292">
        <f t="shared" ref="FW34:FW42" si="44">FS34-FT34-FU34-FV34</f>
        <v>0</v>
      </c>
      <c r="FX34" s="307">
        <v>0</v>
      </c>
      <c r="FY34" s="291"/>
      <c r="FZ34" s="291"/>
      <c r="GA34" s="291"/>
      <c r="GB34" s="292">
        <f>FX34-FY34-FZ34-GA34</f>
        <v>0</v>
      </c>
    </row>
    <row r="35" spans="1:184" ht="15.75" customHeight="1">
      <c r="A35" s="1039" t="s">
        <v>457</v>
      </c>
      <c r="B35" s="1042">
        <v>6513</v>
      </c>
      <c r="C35" s="1031" t="s">
        <v>227</v>
      </c>
      <c r="D35" s="1031" t="s">
        <v>238</v>
      </c>
      <c r="E35" s="1031" t="s">
        <v>251</v>
      </c>
      <c r="F35" s="1031" t="s">
        <v>245</v>
      </c>
      <c r="G35" s="1031"/>
      <c r="H35" s="1031"/>
      <c r="I35" s="1045">
        <v>20</v>
      </c>
      <c r="J35" s="1031"/>
      <c r="K35" s="1031"/>
      <c r="L35" s="1031"/>
      <c r="M35" s="1031" t="s">
        <v>246</v>
      </c>
      <c r="N35" s="312"/>
      <c r="O35" s="312"/>
      <c r="P35" s="328" t="s">
        <v>101</v>
      </c>
      <c r="Q35" s="286"/>
      <c r="R35" s="286"/>
      <c r="S35" s="286"/>
      <c r="T35" s="286"/>
      <c r="U35" s="286"/>
      <c r="V35" s="286"/>
      <c r="W35" s="1066" t="s">
        <v>256</v>
      </c>
      <c r="X35" s="312" t="s">
        <v>253</v>
      </c>
      <c r="Y35" s="1066" t="s">
        <v>46</v>
      </c>
      <c r="Z35" s="1031" t="s">
        <v>94</v>
      </c>
      <c r="AA35" s="312" t="s">
        <v>424</v>
      </c>
      <c r="AB35" s="312" t="s">
        <v>233</v>
      </c>
      <c r="AC35" s="1056"/>
      <c r="AD35" s="306" t="s">
        <v>154</v>
      </c>
      <c r="AE35" s="306" t="s">
        <v>444</v>
      </c>
      <c r="AF35" s="306" t="s">
        <v>399</v>
      </c>
      <c r="AG35" s="330">
        <v>222.5</v>
      </c>
      <c r="AH35" s="330">
        <v>130.30000000000001</v>
      </c>
      <c r="AI35" s="330"/>
      <c r="AJ35" s="330"/>
      <c r="AK35" s="330"/>
      <c r="AL35" s="330"/>
      <c r="AM35" s="330"/>
      <c r="AN35" s="384"/>
      <c r="AO35" s="294">
        <f>AG35-AI35-AK35-AM35</f>
        <v>222.5</v>
      </c>
      <c r="AP35" s="294">
        <v>130.30000000000001</v>
      </c>
      <c r="AQ35" s="329">
        <v>0</v>
      </c>
      <c r="AR35" s="329"/>
      <c r="AS35" s="329"/>
      <c r="AT35" s="329"/>
      <c r="AU35" s="292">
        <f t="shared" si="28"/>
        <v>0</v>
      </c>
      <c r="AV35" s="329">
        <v>0</v>
      </c>
      <c r="AW35" s="331"/>
      <c r="AX35" s="331"/>
      <c r="AY35" s="331"/>
      <c r="AZ35" s="292">
        <f t="shared" si="29"/>
        <v>0</v>
      </c>
      <c r="BA35" s="331">
        <v>0</v>
      </c>
      <c r="BB35" s="331"/>
      <c r="BC35" s="331"/>
      <c r="BD35" s="331"/>
      <c r="BE35" s="292">
        <f t="shared" si="30"/>
        <v>0</v>
      </c>
      <c r="BF35" s="331">
        <v>0</v>
      </c>
      <c r="BG35" s="331"/>
      <c r="BH35" s="331"/>
      <c r="BI35" s="331"/>
      <c r="BJ35" s="292">
        <f>BF35-BG35-BH35-BI35</f>
        <v>0</v>
      </c>
      <c r="BK35" s="295" t="e">
        <f>#REF!-3</f>
        <v>#REF!</v>
      </c>
      <c r="BL35" s="295" t="e">
        <f>#REF!-3</f>
        <v>#REF!</v>
      </c>
      <c r="BM35" s="295"/>
      <c r="BN35" s="295"/>
      <c r="BO35" s="295"/>
      <c r="BP35" s="295"/>
      <c r="BQ35" s="295"/>
      <c r="BR35" s="295"/>
      <c r="BS35" s="296" t="e">
        <f>BK35-BM35-BO35-BQ35</f>
        <v>#REF!</v>
      </c>
      <c r="BT35" s="296" t="e">
        <f>BL35-BN35-BP35-BR35</f>
        <v>#REF!</v>
      </c>
      <c r="BU35" s="295">
        <f t="shared" si="20"/>
        <v>222.5</v>
      </c>
      <c r="BV35" s="295"/>
      <c r="BW35" s="295"/>
      <c r="BX35" s="295"/>
      <c r="BY35" s="296">
        <f t="shared" si="31"/>
        <v>222.5</v>
      </c>
      <c r="BZ35" s="295">
        <f t="shared" si="21"/>
        <v>0</v>
      </c>
      <c r="CA35" s="295"/>
      <c r="CB35" s="295"/>
      <c r="CC35" s="295"/>
      <c r="CD35" s="296">
        <f t="shared" si="32"/>
        <v>0</v>
      </c>
      <c r="CE35" s="295">
        <f t="shared" si="22"/>
        <v>0</v>
      </c>
      <c r="CF35" s="295"/>
      <c r="CG35" s="295"/>
      <c r="CH35" s="295"/>
      <c r="CI35" s="296">
        <f t="shared" si="33"/>
        <v>0</v>
      </c>
      <c r="CJ35" s="295">
        <f t="shared" si="23"/>
        <v>0</v>
      </c>
      <c r="CK35" s="295"/>
      <c r="CL35" s="295"/>
      <c r="CM35" s="295"/>
      <c r="CN35" s="296">
        <f t="shared" si="34"/>
        <v>0</v>
      </c>
      <c r="CO35" s="291" t="e">
        <f>#REF!</f>
        <v>#REF!</v>
      </c>
      <c r="CP35" s="291"/>
      <c r="CQ35" s="291"/>
      <c r="CR35" s="291"/>
      <c r="CS35" s="292" t="e">
        <f>CO35-CP35-CQ35-CR35</f>
        <v>#REF!</v>
      </c>
      <c r="CT35" s="291">
        <f t="shared" si="24"/>
        <v>222.5</v>
      </c>
      <c r="CU35" s="291"/>
      <c r="CV35" s="291"/>
      <c r="CW35" s="291"/>
      <c r="CX35" s="292">
        <f t="shared" si="35"/>
        <v>222.5</v>
      </c>
      <c r="CY35" s="291">
        <f t="shared" si="25"/>
        <v>0</v>
      </c>
      <c r="CZ35" s="291"/>
      <c r="DA35" s="291"/>
      <c r="DB35" s="291"/>
      <c r="DC35" s="292">
        <f t="shared" si="36"/>
        <v>0</v>
      </c>
      <c r="DD35" s="295" t="e">
        <f>BL35</f>
        <v>#REF!</v>
      </c>
      <c r="DE35" s="295"/>
      <c r="DF35" s="295"/>
      <c r="DG35" s="295"/>
      <c r="DH35" s="296" t="e">
        <f>DD35-DE35-DF35-DG35</f>
        <v>#REF!</v>
      </c>
      <c r="DI35" s="295">
        <f t="shared" si="26"/>
        <v>222.5</v>
      </c>
      <c r="DJ35" s="295"/>
      <c r="DK35" s="295"/>
      <c r="DL35" s="295"/>
      <c r="DM35" s="296">
        <f t="shared" si="37"/>
        <v>222.5</v>
      </c>
      <c r="DN35" s="295">
        <f t="shared" si="27"/>
        <v>0</v>
      </c>
      <c r="DO35" s="309"/>
      <c r="DP35" s="309"/>
      <c r="DQ35" s="309"/>
      <c r="DR35" s="296">
        <f t="shared" si="38"/>
        <v>0</v>
      </c>
      <c r="DS35" s="1102"/>
      <c r="DT35" s="498" t="s">
        <v>257</v>
      </c>
      <c r="DU35" s="330">
        <v>212.7</v>
      </c>
      <c r="DV35" s="330">
        <v>120.5</v>
      </c>
      <c r="DW35" s="330"/>
      <c r="DX35" s="330"/>
      <c r="DY35" s="330"/>
      <c r="DZ35" s="330"/>
      <c r="EA35" s="330"/>
      <c r="EB35" s="384"/>
      <c r="EC35" s="294">
        <f>DU35-DW35-DY35-EA35</f>
        <v>212.7</v>
      </c>
      <c r="ED35" s="294">
        <f>DV35-DX35-DZ35-EB35</f>
        <v>120.5</v>
      </c>
      <c r="EE35" s="329">
        <v>0</v>
      </c>
      <c r="EF35" s="329"/>
      <c r="EG35" s="329"/>
      <c r="EH35" s="329"/>
      <c r="EI35" s="292">
        <f t="shared" si="42"/>
        <v>0</v>
      </c>
      <c r="EJ35" s="329">
        <v>0</v>
      </c>
      <c r="EK35" s="331"/>
      <c r="EL35" s="331"/>
      <c r="EM35" s="331"/>
      <c r="EN35" s="292">
        <f>EJ35-EK35-EL35-EM35</f>
        <v>0</v>
      </c>
      <c r="EO35" s="331">
        <v>0</v>
      </c>
      <c r="EP35" s="331"/>
      <c r="EQ35" s="331"/>
      <c r="ER35" s="331"/>
      <c r="ES35" s="292">
        <f>EO35-EP35-EQ35-ER35</f>
        <v>0</v>
      </c>
      <c r="ET35" s="331">
        <v>0</v>
      </c>
      <c r="EU35" s="331"/>
      <c r="EV35" s="331"/>
      <c r="EW35" s="331"/>
      <c r="EX35" s="292">
        <f>ET35-EU35-EV35-EW35</f>
        <v>0</v>
      </c>
      <c r="EY35" s="330">
        <v>130.30000000000001</v>
      </c>
      <c r="EZ35" s="330"/>
      <c r="FA35" s="330"/>
      <c r="FB35" s="384"/>
      <c r="FC35" s="294">
        <v>130.30000000000001</v>
      </c>
      <c r="FD35" s="329">
        <v>0</v>
      </c>
      <c r="FE35" s="329"/>
      <c r="FF35" s="329"/>
      <c r="FG35" s="329"/>
      <c r="FH35" s="292">
        <f t="shared" si="43"/>
        <v>0</v>
      </c>
      <c r="FI35" s="329">
        <v>0</v>
      </c>
      <c r="FJ35" s="331"/>
      <c r="FK35" s="331"/>
      <c r="FL35" s="331"/>
      <c r="FM35" s="292">
        <f>FI35-FJ35-FK35-FL35</f>
        <v>0</v>
      </c>
      <c r="FN35" s="330">
        <v>120.5</v>
      </c>
      <c r="FO35" s="330"/>
      <c r="FP35" s="330"/>
      <c r="FQ35" s="384"/>
      <c r="FR35" s="294">
        <f>FN35-FO35-FP35-FQ35</f>
        <v>120.5</v>
      </c>
      <c r="FS35" s="329">
        <v>0</v>
      </c>
      <c r="FT35" s="329"/>
      <c r="FU35" s="329"/>
      <c r="FV35" s="329"/>
      <c r="FW35" s="292">
        <f t="shared" si="44"/>
        <v>0</v>
      </c>
      <c r="FX35" s="329">
        <v>0</v>
      </c>
      <c r="FY35" s="331"/>
      <c r="FZ35" s="331"/>
      <c r="GA35" s="331"/>
      <c r="GB35" s="292">
        <f>FX35-FY35-FZ35-GA35</f>
        <v>0</v>
      </c>
    </row>
    <row r="36" spans="1:184" ht="15" customHeight="1">
      <c r="A36" s="1041"/>
      <c r="B36" s="1044"/>
      <c r="C36" s="1032"/>
      <c r="D36" s="1032"/>
      <c r="E36" s="1032"/>
      <c r="F36" s="1032"/>
      <c r="G36" s="1032"/>
      <c r="H36" s="1032"/>
      <c r="I36" s="1046"/>
      <c r="J36" s="1032"/>
      <c r="K36" s="1032"/>
      <c r="L36" s="1032"/>
      <c r="M36" s="1032"/>
      <c r="N36" s="317"/>
      <c r="O36" s="317"/>
      <c r="P36" s="332"/>
      <c r="Q36" s="286"/>
      <c r="R36" s="286"/>
      <c r="S36" s="286"/>
      <c r="T36" s="286"/>
      <c r="U36" s="286"/>
      <c r="V36" s="286"/>
      <c r="W36" s="1077"/>
      <c r="X36" s="317"/>
      <c r="Y36" s="1077"/>
      <c r="Z36" s="1032"/>
      <c r="AA36" s="317"/>
      <c r="AB36" s="317"/>
      <c r="AC36" s="1072"/>
      <c r="AD36" s="306" t="s">
        <v>154</v>
      </c>
      <c r="AE36" s="306" t="s">
        <v>198</v>
      </c>
      <c r="AF36" s="306" t="s">
        <v>399</v>
      </c>
      <c r="AG36" s="330"/>
      <c r="AH36" s="330"/>
      <c r="AI36" s="330"/>
      <c r="AJ36" s="330"/>
      <c r="AK36" s="330"/>
      <c r="AL36" s="330"/>
      <c r="AM36" s="330"/>
      <c r="AN36" s="384"/>
      <c r="AO36" s="294"/>
      <c r="AP36" s="294"/>
      <c r="AQ36" s="329">
        <v>217.7</v>
      </c>
      <c r="AR36" s="329"/>
      <c r="AS36" s="329"/>
      <c r="AT36" s="329"/>
      <c r="AU36" s="292">
        <f t="shared" si="28"/>
        <v>217.7</v>
      </c>
      <c r="AV36" s="329">
        <v>90</v>
      </c>
      <c r="AW36" s="331"/>
      <c r="AX36" s="331"/>
      <c r="AY36" s="331"/>
      <c r="AZ36" s="292">
        <f t="shared" si="29"/>
        <v>90</v>
      </c>
      <c r="BA36" s="331">
        <v>68.5</v>
      </c>
      <c r="BB36" s="331"/>
      <c r="BC36" s="331"/>
      <c r="BD36" s="331"/>
      <c r="BE36" s="292">
        <f t="shared" si="30"/>
        <v>68.5</v>
      </c>
      <c r="BF36" s="331">
        <v>68.5</v>
      </c>
      <c r="BG36" s="331"/>
      <c r="BH36" s="331"/>
      <c r="BI36" s="331"/>
      <c r="BJ36" s="292">
        <f>BF36-BG36-BH36-BI36</f>
        <v>68.5</v>
      </c>
      <c r="BK36" s="295"/>
      <c r="BL36" s="295"/>
      <c r="BM36" s="295"/>
      <c r="BN36" s="295"/>
      <c r="BO36" s="295"/>
      <c r="BP36" s="295"/>
      <c r="BQ36" s="295"/>
      <c r="BR36" s="295"/>
      <c r="BS36" s="296"/>
      <c r="BT36" s="296"/>
      <c r="BU36" s="295"/>
      <c r="BV36" s="295"/>
      <c r="BW36" s="295"/>
      <c r="BX36" s="295"/>
      <c r="BY36" s="296"/>
      <c r="BZ36" s="295">
        <f t="shared" si="21"/>
        <v>217.7</v>
      </c>
      <c r="CA36" s="295"/>
      <c r="CB36" s="295"/>
      <c r="CC36" s="295"/>
      <c r="CD36" s="296">
        <f t="shared" si="32"/>
        <v>217.7</v>
      </c>
      <c r="CE36" s="295">
        <f t="shared" si="22"/>
        <v>90</v>
      </c>
      <c r="CF36" s="295"/>
      <c r="CG36" s="295"/>
      <c r="CH36" s="295"/>
      <c r="CI36" s="296">
        <f t="shared" si="33"/>
        <v>90</v>
      </c>
      <c r="CJ36" s="295">
        <f t="shared" si="23"/>
        <v>68.5</v>
      </c>
      <c r="CK36" s="295"/>
      <c r="CL36" s="295"/>
      <c r="CM36" s="295"/>
      <c r="CN36" s="296">
        <f t="shared" si="34"/>
        <v>68.5</v>
      </c>
      <c r="CO36" s="291"/>
      <c r="CP36" s="291"/>
      <c r="CQ36" s="291"/>
      <c r="CR36" s="291"/>
      <c r="CS36" s="292"/>
      <c r="CT36" s="291"/>
      <c r="CU36" s="291"/>
      <c r="CV36" s="291"/>
      <c r="CW36" s="291"/>
      <c r="CX36" s="292"/>
      <c r="CY36" s="291">
        <f t="shared" si="25"/>
        <v>217.7</v>
      </c>
      <c r="CZ36" s="291"/>
      <c r="DA36" s="291"/>
      <c r="DB36" s="291"/>
      <c r="DC36" s="292">
        <f t="shared" si="36"/>
        <v>217.7</v>
      </c>
      <c r="DD36" s="295"/>
      <c r="DE36" s="295"/>
      <c r="DF36" s="295"/>
      <c r="DG36" s="295"/>
      <c r="DH36" s="296"/>
      <c r="DI36" s="295"/>
      <c r="DJ36" s="295"/>
      <c r="DK36" s="295"/>
      <c r="DL36" s="295"/>
      <c r="DM36" s="296"/>
      <c r="DN36" s="295">
        <f t="shared" si="27"/>
        <v>217.7</v>
      </c>
      <c r="DO36" s="309"/>
      <c r="DP36" s="309"/>
      <c r="DQ36" s="309"/>
      <c r="DR36" s="296">
        <f t="shared" si="38"/>
        <v>217.7</v>
      </c>
      <c r="DS36" s="1102"/>
      <c r="DT36" s="498"/>
      <c r="DU36" s="330"/>
      <c r="DV36" s="330"/>
      <c r="DW36" s="330"/>
      <c r="DX36" s="330"/>
      <c r="DY36" s="330"/>
      <c r="DZ36" s="330"/>
      <c r="EA36" s="330"/>
      <c r="EB36" s="384"/>
      <c r="EC36" s="294"/>
      <c r="ED36" s="294"/>
      <c r="EE36" s="329">
        <v>217.7</v>
      </c>
      <c r="EF36" s="329"/>
      <c r="EG36" s="329"/>
      <c r="EH36" s="329"/>
      <c r="EI36" s="292">
        <f t="shared" si="42"/>
        <v>217.7</v>
      </c>
      <c r="EJ36" s="329">
        <v>90</v>
      </c>
      <c r="EK36" s="331"/>
      <c r="EL36" s="331"/>
      <c r="EM36" s="331"/>
      <c r="EN36" s="292">
        <f>EJ36-EK36-EL36-EM36</f>
        <v>90</v>
      </c>
      <c r="EO36" s="331">
        <v>68.5</v>
      </c>
      <c r="EP36" s="331"/>
      <c r="EQ36" s="331"/>
      <c r="ER36" s="331"/>
      <c r="ES36" s="292">
        <f>EO36-EP36-EQ36-ER36</f>
        <v>68.5</v>
      </c>
      <c r="ET36" s="331">
        <v>68.5</v>
      </c>
      <c r="EU36" s="331"/>
      <c r="EV36" s="331"/>
      <c r="EW36" s="331"/>
      <c r="EX36" s="292">
        <f>ET36-EU36-EV36-EW36</f>
        <v>68.5</v>
      </c>
      <c r="EY36" s="330"/>
      <c r="EZ36" s="330"/>
      <c r="FA36" s="330"/>
      <c r="FB36" s="384"/>
      <c r="FC36" s="294"/>
      <c r="FD36" s="329">
        <v>217.7</v>
      </c>
      <c r="FE36" s="329"/>
      <c r="FF36" s="329"/>
      <c r="FG36" s="329"/>
      <c r="FH36" s="292">
        <f t="shared" si="43"/>
        <v>217.7</v>
      </c>
      <c r="FI36" s="329">
        <v>90</v>
      </c>
      <c r="FJ36" s="331"/>
      <c r="FK36" s="331"/>
      <c r="FL36" s="331"/>
      <c r="FM36" s="292">
        <f>FI36-FJ36-FK36-FL36</f>
        <v>90</v>
      </c>
      <c r="FN36" s="330"/>
      <c r="FO36" s="330"/>
      <c r="FP36" s="330"/>
      <c r="FQ36" s="384"/>
      <c r="FR36" s="294"/>
      <c r="FS36" s="329">
        <v>217.7</v>
      </c>
      <c r="FT36" s="329"/>
      <c r="FU36" s="329"/>
      <c r="FV36" s="329"/>
      <c r="FW36" s="292">
        <f t="shared" si="44"/>
        <v>217.7</v>
      </c>
      <c r="FX36" s="329">
        <v>90</v>
      </c>
      <c r="FY36" s="331"/>
      <c r="FZ36" s="331"/>
      <c r="GA36" s="331"/>
      <c r="GB36" s="292">
        <f>FX36-FY36-FZ36-GA36</f>
        <v>90</v>
      </c>
    </row>
    <row r="37" spans="1:184" ht="13.5" customHeight="1">
      <c r="A37" s="1041"/>
      <c r="B37" s="1044"/>
      <c r="C37" s="1032"/>
      <c r="D37" s="1032"/>
      <c r="E37" s="1032"/>
      <c r="F37" s="1032"/>
      <c r="G37" s="1032"/>
      <c r="H37" s="1032"/>
      <c r="I37" s="1046"/>
      <c r="J37" s="1032"/>
      <c r="K37" s="1032"/>
      <c r="L37" s="1032"/>
      <c r="M37" s="1032"/>
      <c r="N37" s="317"/>
      <c r="O37" s="317"/>
      <c r="P37" s="332"/>
      <c r="Q37" s="286"/>
      <c r="R37" s="286"/>
      <c r="S37" s="286"/>
      <c r="T37" s="286"/>
      <c r="U37" s="286"/>
      <c r="V37" s="286"/>
      <c r="W37" s="1077"/>
      <c r="X37" s="317"/>
      <c r="Y37" s="1077"/>
      <c r="Z37" s="1032"/>
      <c r="AA37" s="317"/>
      <c r="AB37" s="317"/>
      <c r="AC37" s="1072"/>
      <c r="AD37" s="306" t="s">
        <v>154</v>
      </c>
      <c r="AE37" s="306" t="s">
        <v>206</v>
      </c>
      <c r="AF37" s="306" t="s">
        <v>399</v>
      </c>
      <c r="AG37" s="330"/>
      <c r="AH37" s="330"/>
      <c r="AI37" s="330"/>
      <c r="AJ37" s="330"/>
      <c r="AK37" s="330"/>
      <c r="AL37" s="330"/>
      <c r="AM37" s="330"/>
      <c r="AN37" s="384"/>
      <c r="AO37" s="294"/>
      <c r="AP37" s="294"/>
      <c r="AQ37" s="329">
        <v>128</v>
      </c>
      <c r="AR37" s="329"/>
      <c r="AS37" s="329"/>
      <c r="AT37" s="329"/>
      <c r="AU37" s="292">
        <f t="shared" si="28"/>
        <v>128</v>
      </c>
      <c r="AV37" s="329"/>
      <c r="AW37" s="331"/>
      <c r="AX37" s="331"/>
      <c r="AY37" s="331"/>
      <c r="AZ37" s="292"/>
      <c r="BA37" s="331"/>
      <c r="BB37" s="331"/>
      <c r="BC37" s="331"/>
      <c r="BD37" s="331"/>
      <c r="BE37" s="292"/>
      <c r="BF37" s="331"/>
      <c r="BG37" s="331"/>
      <c r="BH37" s="331"/>
      <c r="BI37" s="331"/>
      <c r="BJ37" s="292"/>
      <c r="BK37" s="295"/>
      <c r="BL37" s="295"/>
      <c r="BM37" s="295"/>
      <c r="BN37" s="295"/>
      <c r="BO37" s="295"/>
      <c r="BP37" s="295"/>
      <c r="BQ37" s="295"/>
      <c r="BR37" s="295"/>
      <c r="BS37" s="296"/>
      <c r="BT37" s="296"/>
      <c r="BU37" s="295"/>
      <c r="BV37" s="295"/>
      <c r="BW37" s="295"/>
      <c r="BX37" s="295"/>
      <c r="BY37" s="296"/>
      <c r="BZ37" s="295">
        <f t="shared" si="21"/>
        <v>128</v>
      </c>
      <c r="CA37" s="295"/>
      <c r="CB37" s="295"/>
      <c r="CC37" s="295"/>
      <c r="CD37" s="296">
        <f t="shared" si="32"/>
        <v>128</v>
      </c>
      <c r="CE37" s="295"/>
      <c r="CF37" s="295"/>
      <c r="CG37" s="295"/>
      <c r="CH37" s="295"/>
      <c r="CI37" s="296"/>
      <c r="CJ37" s="295"/>
      <c r="CK37" s="295"/>
      <c r="CL37" s="295"/>
      <c r="CM37" s="295"/>
      <c r="CN37" s="296"/>
      <c r="CO37" s="291"/>
      <c r="CP37" s="291"/>
      <c r="CQ37" s="291"/>
      <c r="CR37" s="291"/>
      <c r="CS37" s="292"/>
      <c r="CT37" s="291"/>
      <c r="CU37" s="291"/>
      <c r="CV37" s="291"/>
      <c r="CW37" s="291"/>
      <c r="CX37" s="292"/>
      <c r="CY37" s="291">
        <f t="shared" si="25"/>
        <v>128</v>
      </c>
      <c r="CZ37" s="291"/>
      <c r="DA37" s="291"/>
      <c r="DB37" s="291"/>
      <c r="DC37" s="292">
        <f t="shared" si="36"/>
        <v>128</v>
      </c>
      <c r="DD37" s="295"/>
      <c r="DE37" s="295"/>
      <c r="DF37" s="295"/>
      <c r="DG37" s="295"/>
      <c r="DH37" s="296"/>
      <c r="DI37" s="295"/>
      <c r="DJ37" s="295"/>
      <c r="DK37" s="295"/>
      <c r="DL37" s="295"/>
      <c r="DM37" s="296"/>
      <c r="DN37" s="295">
        <f t="shared" si="27"/>
        <v>128</v>
      </c>
      <c r="DO37" s="309"/>
      <c r="DP37" s="309"/>
      <c r="DQ37" s="309"/>
      <c r="DR37" s="296">
        <f t="shared" si="38"/>
        <v>128</v>
      </c>
      <c r="DS37" s="1102"/>
      <c r="DT37" s="498"/>
      <c r="DU37" s="330"/>
      <c r="DV37" s="330"/>
      <c r="DW37" s="330"/>
      <c r="DX37" s="330"/>
      <c r="DY37" s="330"/>
      <c r="DZ37" s="330"/>
      <c r="EA37" s="330"/>
      <c r="EB37" s="384"/>
      <c r="EC37" s="294"/>
      <c r="ED37" s="294"/>
      <c r="EE37" s="329">
        <v>0</v>
      </c>
      <c r="EF37" s="329"/>
      <c r="EG37" s="329"/>
      <c r="EH37" s="329"/>
      <c r="EI37" s="292">
        <f t="shared" si="42"/>
        <v>0</v>
      </c>
      <c r="EJ37" s="329"/>
      <c r="EK37" s="331"/>
      <c r="EL37" s="331"/>
      <c r="EM37" s="331"/>
      <c r="EN37" s="292"/>
      <c r="EO37" s="331"/>
      <c r="EP37" s="331"/>
      <c r="EQ37" s="331"/>
      <c r="ER37" s="331"/>
      <c r="ES37" s="292"/>
      <c r="ET37" s="331"/>
      <c r="EU37" s="331"/>
      <c r="EV37" s="331"/>
      <c r="EW37" s="331"/>
      <c r="EX37" s="292"/>
      <c r="EY37" s="330"/>
      <c r="EZ37" s="330"/>
      <c r="FA37" s="330"/>
      <c r="FB37" s="384"/>
      <c r="FC37" s="294"/>
      <c r="FD37" s="329">
        <v>128</v>
      </c>
      <c r="FE37" s="329"/>
      <c r="FF37" s="329"/>
      <c r="FG37" s="329"/>
      <c r="FH37" s="292">
        <f t="shared" si="43"/>
        <v>128</v>
      </c>
      <c r="FI37" s="329"/>
      <c r="FJ37" s="331"/>
      <c r="FK37" s="331"/>
      <c r="FL37" s="331"/>
      <c r="FM37" s="292"/>
      <c r="FN37" s="330"/>
      <c r="FO37" s="330"/>
      <c r="FP37" s="330"/>
      <c r="FQ37" s="384"/>
      <c r="FR37" s="294"/>
      <c r="FS37" s="329">
        <v>0</v>
      </c>
      <c r="FT37" s="329"/>
      <c r="FU37" s="329"/>
      <c r="FV37" s="329"/>
      <c r="FW37" s="292">
        <f t="shared" si="44"/>
        <v>0</v>
      </c>
      <c r="FX37" s="329"/>
      <c r="FY37" s="331"/>
      <c r="FZ37" s="331"/>
      <c r="GA37" s="331"/>
      <c r="GB37" s="292"/>
    </row>
    <row r="38" spans="1:184" ht="13.5" customHeight="1">
      <c r="A38" s="1041"/>
      <c r="B38" s="1044"/>
      <c r="C38" s="1032"/>
      <c r="D38" s="1032"/>
      <c r="E38" s="1032"/>
      <c r="F38" s="1032"/>
      <c r="G38" s="1032"/>
      <c r="H38" s="1032"/>
      <c r="I38" s="1046"/>
      <c r="J38" s="1032"/>
      <c r="K38" s="1032"/>
      <c r="L38" s="1032"/>
      <c r="M38" s="1032"/>
      <c r="N38" s="317"/>
      <c r="O38" s="317"/>
      <c r="P38" s="332"/>
      <c r="Q38" s="286"/>
      <c r="R38" s="286"/>
      <c r="S38" s="286"/>
      <c r="T38" s="286"/>
      <c r="U38" s="286"/>
      <c r="V38" s="286"/>
      <c r="W38" s="1077"/>
      <c r="X38" s="317"/>
      <c r="Y38" s="1077"/>
      <c r="Z38" s="1032"/>
      <c r="AA38" s="317"/>
      <c r="AB38" s="317"/>
      <c r="AC38" s="1072"/>
      <c r="AD38" s="306" t="s">
        <v>154</v>
      </c>
      <c r="AE38" s="306" t="s">
        <v>162</v>
      </c>
      <c r="AF38" s="306" t="s">
        <v>399</v>
      </c>
      <c r="AG38" s="330"/>
      <c r="AH38" s="330"/>
      <c r="AI38" s="330"/>
      <c r="AJ38" s="330"/>
      <c r="AK38" s="330"/>
      <c r="AL38" s="330"/>
      <c r="AM38" s="330"/>
      <c r="AN38" s="384"/>
      <c r="AO38" s="294"/>
      <c r="AP38" s="294"/>
      <c r="AQ38" s="329">
        <v>172.2</v>
      </c>
      <c r="AR38" s="329"/>
      <c r="AS38" s="329">
        <v>172.2</v>
      </c>
      <c r="AT38" s="329"/>
      <c r="AU38" s="292">
        <f t="shared" si="28"/>
        <v>0</v>
      </c>
      <c r="AV38" s="329"/>
      <c r="AW38" s="331"/>
      <c r="AX38" s="331"/>
      <c r="AY38" s="331"/>
      <c r="AZ38" s="292"/>
      <c r="BA38" s="331"/>
      <c r="BB38" s="331"/>
      <c r="BC38" s="331"/>
      <c r="BD38" s="331"/>
      <c r="BE38" s="292"/>
      <c r="BF38" s="331"/>
      <c r="BG38" s="331"/>
      <c r="BH38" s="331"/>
      <c r="BI38" s="331"/>
      <c r="BJ38" s="292"/>
      <c r="BK38" s="295"/>
      <c r="BL38" s="295"/>
      <c r="BM38" s="295"/>
      <c r="BN38" s="295"/>
      <c r="BO38" s="295"/>
      <c r="BP38" s="295"/>
      <c r="BQ38" s="295"/>
      <c r="BR38" s="295"/>
      <c r="BS38" s="296"/>
      <c r="BT38" s="296"/>
      <c r="BU38" s="295"/>
      <c r="BV38" s="295"/>
      <c r="BW38" s="295"/>
      <c r="BX38" s="295"/>
      <c r="BY38" s="296"/>
      <c r="BZ38" s="295">
        <f t="shared" si="21"/>
        <v>172.2</v>
      </c>
      <c r="CA38" s="295"/>
      <c r="CB38" s="295"/>
      <c r="CC38" s="295"/>
      <c r="CD38" s="296">
        <f t="shared" si="32"/>
        <v>172.2</v>
      </c>
      <c r="CE38" s="295"/>
      <c r="CF38" s="295"/>
      <c r="CG38" s="295"/>
      <c r="CH38" s="295"/>
      <c r="CI38" s="296"/>
      <c r="CJ38" s="295"/>
      <c r="CK38" s="295"/>
      <c r="CL38" s="295"/>
      <c r="CM38" s="295"/>
      <c r="CN38" s="296"/>
      <c r="CO38" s="291"/>
      <c r="CP38" s="291"/>
      <c r="CQ38" s="291"/>
      <c r="CR38" s="291"/>
      <c r="CS38" s="292"/>
      <c r="CT38" s="291"/>
      <c r="CU38" s="291"/>
      <c r="CV38" s="291"/>
      <c r="CW38" s="291"/>
      <c r="CX38" s="292"/>
      <c r="CY38" s="291">
        <f t="shared" si="25"/>
        <v>172.2</v>
      </c>
      <c r="CZ38" s="291"/>
      <c r="DA38" s="291"/>
      <c r="DB38" s="291"/>
      <c r="DC38" s="292">
        <f t="shared" si="36"/>
        <v>172.2</v>
      </c>
      <c r="DD38" s="295"/>
      <c r="DE38" s="295"/>
      <c r="DF38" s="295"/>
      <c r="DG38" s="295"/>
      <c r="DH38" s="296"/>
      <c r="DI38" s="295"/>
      <c r="DJ38" s="295"/>
      <c r="DK38" s="295"/>
      <c r="DL38" s="295"/>
      <c r="DM38" s="296"/>
      <c r="DN38" s="295">
        <f t="shared" si="27"/>
        <v>172.2</v>
      </c>
      <c r="DO38" s="309"/>
      <c r="DP38" s="309"/>
      <c r="DQ38" s="309"/>
      <c r="DR38" s="296">
        <f t="shared" si="38"/>
        <v>172.2</v>
      </c>
      <c r="DS38" s="1102"/>
      <c r="DT38" s="498"/>
      <c r="DU38" s="330"/>
      <c r="DV38" s="330"/>
      <c r="DW38" s="330"/>
      <c r="DX38" s="330"/>
      <c r="DY38" s="330"/>
      <c r="DZ38" s="330"/>
      <c r="EA38" s="330"/>
      <c r="EB38" s="384"/>
      <c r="EC38" s="294"/>
      <c r="ED38" s="294"/>
      <c r="EE38" s="329">
        <v>0</v>
      </c>
      <c r="EF38" s="329"/>
      <c r="EG38" s="329">
        <v>0</v>
      </c>
      <c r="EH38" s="329"/>
      <c r="EI38" s="292">
        <f t="shared" si="42"/>
        <v>0</v>
      </c>
      <c r="EJ38" s="329"/>
      <c r="EK38" s="331"/>
      <c r="EL38" s="331"/>
      <c r="EM38" s="331"/>
      <c r="EN38" s="292"/>
      <c r="EO38" s="331"/>
      <c r="EP38" s="331"/>
      <c r="EQ38" s="331"/>
      <c r="ER38" s="331"/>
      <c r="ES38" s="292"/>
      <c r="ET38" s="331"/>
      <c r="EU38" s="331"/>
      <c r="EV38" s="331"/>
      <c r="EW38" s="331"/>
      <c r="EX38" s="292"/>
      <c r="EY38" s="330"/>
      <c r="EZ38" s="330"/>
      <c r="FA38" s="330"/>
      <c r="FB38" s="384"/>
      <c r="FC38" s="294"/>
      <c r="FD38" s="329">
        <v>172.2</v>
      </c>
      <c r="FE38" s="329"/>
      <c r="FF38" s="329">
        <v>172.2</v>
      </c>
      <c r="FG38" s="329"/>
      <c r="FH38" s="292">
        <f t="shared" si="43"/>
        <v>0</v>
      </c>
      <c r="FI38" s="329"/>
      <c r="FJ38" s="331"/>
      <c r="FK38" s="331"/>
      <c r="FL38" s="331"/>
      <c r="FM38" s="292"/>
      <c r="FN38" s="330"/>
      <c r="FO38" s="330"/>
      <c r="FP38" s="330"/>
      <c r="FQ38" s="384"/>
      <c r="FR38" s="294"/>
      <c r="FS38" s="329">
        <v>0</v>
      </c>
      <c r="FT38" s="329"/>
      <c r="FU38" s="329">
        <v>0</v>
      </c>
      <c r="FV38" s="329"/>
      <c r="FW38" s="292">
        <f t="shared" si="44"/>
        <v>0</v>
      </c>
      <c r="FX38" s="329"/>
      <c r="FY38" s="331"/>
      <c r="FZ38" s="331"/>
      <c r="GA38" s="331"/>
      <c r="GB38" s="292"/>
    </row>
    <row r="39" spans="1:184" ht="13.5" customHeight="1">
      <c r="A39" s="1041"/>
      <c r="B39" s="1044"/>
      <c r="C39" s="1032"/>
      <c r="D39" s="1032"/>
      <c r="E39" s="1032"/>
      <c r="F39" s="1032"/>
      <c r="G39" s="1032"/>
      <c r="H39" s="1032"/>
      <c r="I39" s="1046"/>
      <c r="J39" s="1033"/>
      <c r="K39" s="1033"/>
      <c r="L39" s="1033"/>
      <c r="M39" s="1033"/>
      <c r="N39" s="286"/>
      <c r="O39" s="286"/>
      <c r="P39" s="287"/>
      <c r="Q39" s="286"/>
      <c r="R39" s="286"/>
      <c r="S39" s="286"/>
      <c r="T39" s="286"/>
      <c r="U39" s="286"/>
      <c r="V39" s="286"/>
      <c r="W39" s="1077"/>
      <c r="X39" s="286"/>
      <c r="Y39" s="1067"/>
      <c r="Z39" s="1033"/>
      <c r="AA39" s="286"/>
      <c r="AB39" s="286"/>
      <c r="AC39" s="1072"/>
      <c r="AD39" s="306" t="s">
        <v>154</v>
      </c>
      <c r="AE39" s="306" t="s">
        <v>445</v>
      </c>
      <c r="AF39" s="306" t="s">
        <v>399</v>
      </c>
      <c r="AG39" s="640">
        <v>28.8</v>
      </c>
      <c r="AH39" s="330">
        <v>0</v>
      </c>
      <c r="AI39" s="330"/>
      <c r="AJ39" s="330"/>
      <c r="AK39" s="330"/>
      <c r="AL39" s="330"/>
      <c r="AM39" s="330"/>
      <c r="AN39" s="384"/>
      <c r="AO39" s="294">
        <f>AG39-AI39-AK39-AM39</f>
        <v>28.8</v>
      </c>
      <c r="AP39" s="294">
        <f>AH39-AJ39-AL39-AN39</f>
        <v>0</v>
      </c>
      <c r="AQ39" s="329">
        <v>0</v>
      </c>
      <c r="AR39" s="329"/>
      <c r="AS39" s="329"/>
      <c r="AT39" s="329"/>
      <c r="AU39" s="292">
        <f t="shared" si="28"/>
        <v>0</v>
      </c>
      <c r="AV39" s="329">
        <v>0</v>
      </c>
      <c r="AW39" s="331"/>
      <c r="AX39" s="331"/>
      <c r="AY39" s="331"/>
      <c r="AZ39" s="292">
        <f t="shared" si="29"/>
        <v>0</v>
      </c>
      <c r="BA39" s="331">
        <v>0</v>
      </c>
      <c r="BB39" s="331"/>
      <c r="BC39" s="331"/>
      <c r="BD39" s="331"/>
      <c r="BE39" s="292">
        <f t="shared" si="30"/>
        <v>0</v>
      </c>
      <c r="BF39" s="331">
        <v>0</v>
      </c>
      <c r="BG39" s="331"/>
      <c r="BH39" s="331"/>
      <c r="BI39" s="331"/>
      <c r="BJ39" s="292">
        <f>BF39-BG39-BH39-BI39</f>
        <v>0</v>
      </c>
      <c r="BK39" s="295" t="e">
        <f>#REF!-10.2</f>
        <v>#REF!</v>
      </c>
      <c r="BL39" s="295" t="e">
        <f>#REF!-10.2</f>
        <v>#REF!</v>
      </c>
      <c r="BM39" s="295"/>
      <c r="BN39" s="295"/>
      <c r="BO39" s="295"/>
      <c r="BP39" s="295"/>
      <c r="BQ39" s="295"/>
      <c r="BR39" s="295"/>
      <c r="BS39" s="296" t="e">
        <f t="shared" ref="BS39:BT42" si="45">BK39-BM39-BO39-BQ39</f>
        <v>#REF!</v>
      </c>
      <c r="BT39" s="296" t="e">
        <f t="shared" si="45"/>
        <v>#REF!</v>
      </c>
      <c r="BU39" s="295">
        <f t="shared" si="20"/>
        <v>28.8</v>
      </c>
      <c r="BV39" s="295"/>
      <c r="BW39" s="295"/>
      <c r="BX39" s="295"/>
      <c r="BY39" s="296">
        <f t="shared" si="31"/>
        <v>28.8</v>
      </c>
      <c r="BZ39" s="295">
        <f t="shared" si="21"/>
        <v>0</v>
      </c>
      <c r="CA39" s="295"/>
      <c r="CB39" s="295"/>
      <c r="CC39" s="295"/>
      <c r="CD39" s="296">
        <f t="shared" si="32"/>
        <v>0</v>
      </c>
      <c r="CE39" s="295">
        <f t="shared" si="22"/>
        <v>0</v>
      </c>
      <c r="CF39" s="295"/>
      <c r="CG39" s="295"/>
      <c r="CH39" s="295"/>
      <c r="CI39" s="296">
        <f t="shared" si="33"/>
        <v>0</v>
      </c>
      <c r="CJ39" s="295">
        <f t="shared" si="23"/>
        <v>0</v>
      </c>
      <c r="CK39" s="295"/>
      <c r="CL39" s="295"/>
      <c r="CM39" s="295"/>
      <c r="CN39" s="296">
        <f t="shared" si="34"/>
        <v>0</v>
      </c>
      <c r="CO39" s="291" t="e">
        <f>#REF!</f>
        <v>#REF!</v>
      </c>
      <c r="CP39" s="291"/>
      <c r="CQ39" s="291"/>
      <c r="CR39" s="291"/>
      <c r="CS39" s="292" t="e">
        <f>CO39-CP39-CQ39-CR39</f>
        <v>#REF!</v>
      </c>
      <c r="CT39" s="291">
        <f t="shared" si="24"/>
        <v>28.8</v>
      </c>
      <c r="CU39" s="291"/>
      <c r="CV39" s="291"/>
      <c r="CW39" s="291"/>
      <c r="CX39" s="292">
        <f t="shared" si="35"/>
        <v>28.8</v>
      </c>
      <c r="CY39" s="291">
        <f t="shared" si="25"/>
        <v>0</v>
      </c>
      <c r="CZ39" s="291"/>
      <c r="DA39" s="291"/>
      <c r="DB39" s="291"/>
      <c r="DC39" s="292">
        <f t="shared" si="36"/>
        <v>0</v>
      </c>
      <c r="DD39" s="295" t="e">
        <f>BL39</f>
        <v>#REF!</v>
      </c>
      <c r="DE39" s="295"/>
      <c r="DF39" s="295"/>
      <c r="DG39" s="295"/>
      <c r="DH39" s="296" t="e">
        <f>DD39-DE39-DF39-DG39</f>
        <v>#REF!</v>
      </c>
      <c r="DI39" s="295">
        <f t="shared" si="26"/>
        <v>28.8</v>
      </c>
      <c r="DJ39" s="295"/>
      <c r="DK39" s="295"/>
      <c r="DL39" s="295"/>
      <c r="DM39" s="296">
        <f t="shared" si="37"/>
        <v>28.8</v>
      </c>
      <c r="DN39" s="295">
        <f t="shared" si="27"/>
        <v>0</v>
      </c>
      <c r="DO39" s="309"/>
      <c r="DP39" s="309"/>
      <c r="DQ39" s="309"/>
      <c r="DR39" s="296">
        <f t="shared" si="38"/>
        <v>0</v>
      </c>
      <c r="DS39" s="1102"/>
      <c r="DT39" s="498" t="s">
        <v>258</v>
      </c>
      <c r="DU39" s="330">
        <v>28.8</v>
      </c>
      <c r="DV39" s="330">
        <v>0</v>
      </c>
      <c r="DW39" s="330"/>
      <c r="DX39" s="330"/>
      <c r="DY39" s="330"/>
      <c r="DZ39" s="330"/>
      <c r="EA39" s="330"/>
      <c r="EB39" s="384"/>
      <c r="EC39" s="294">
        <f>DU39-DW39-DY39-EA39</f>
        <v>28.8</v>
      </c>
      <c r="ED39" s="294">
        <f>DV39-DX39-DZ39-EB39</f>
        <v>0</v>
      </c>
      <c r="EE39" s="329">
        <v>0</v>
      </c>
      <c r="EF39" s="329"/>
      <c r="EG39" s="329"/>
      <c r="EH39" s="329"/>
      <c r="EI39" s="292">
        <f t="shared" si="42"/>
        <v>0</v>
      </c>
      <c r="EJ39" s="329">
        <v>0</v>
      </c>
      <c r="EK39" s="331"/>
      <c r="EL39" s="331"/>
      <c r="EM39" s="331"/>
      <c r="EN39" s="292">
        <f>EJ39-EK39-EL39-EM39</f>
        <v>0</v>
      </c>
      <c r="EO39" s="331">
        <v>0</v>
      </c>
      <c r="EP39" s="331"/>
      <c r="EQ39" s="331"/>
      <c r="ER39" s="331"/>
      <c r="ES39" s="292">
        <f>EO39-EP39-EQ39-ER39</f>
        <v>0</v>
      </c>
      <c r="ET39" s="331">
        <v>0</v>
      </c>
      <c r="EU39" s="331"/>
      <c r="EV39" s="331"/>
      <c r="EW39" s="331"/>
      <c r="EX39" s="292">
        <f>ET39-EU39-EV39-EW39</f>
        <v>0</v>
      </c>
      <c r="EY39" s="330">
        <v>0</v>
      </c>
      <c r="EZ39" s="330"/>
      <c r="FA39" s="330"/>
      <c r="FB39" s="384"/>
      <c r="FC39" s="294">
        <f>EY39-EZ39-FA39-FB39</f>
        <v>0</v>
      </c>
      <c r="FD39" s="329">
        <v>0</v>
      </c>
      <c r="FE39" s="329"/>
      <c r="FF39" s="329"/>
      <c r="FG39" s="329"/>
      <c r="FH39" s="292">
        <f t="shared" si="43"/>
        <v>0</v>
      </c>
      <c r="FI39" s="329">
        <v>0</v>
      </c>
      <c r="FJ39" s="331"/>
      <c r="FK39" s="331"/>
      <c r="FL39" s="331"/>
      <c r="FM39" s="292">
        <f>FI39-FJ39-FK39-FL39</f>
        <v>0</v>
      </c>
      <c r="FN39" s="330">
        <v>0</v>
      </c>
      <c r="FO39" s="330"/>
      <c r="FP39" s="330"/>
      <c r="FQ39" s="384"/>
      <c r="FR39" s="294">
        <f>FN39-FO39-FP39-FQ39</f>
        <v>0</v>
      </c>
      <c r="FS39" s="329">
        <v>0</v>
      </c>
      <c r="FT39" s="329"/>
      <c r="FU39" s="329"/>
      <c r="FV39" s="329"/>
      <c r="FW39" s="292">
        <f t="shared" si="44"/>
        <v>0</v>
      </c>
      <c r="FX39" s="329">
        <v>0</v>
      </c>
      <c r="FY39" s="331"/>
      <c r="FZ39" s="331"/>
      <c r="GA39" s="331"/>
      <c r="GB39" s="292">
        <f>FX39-FY39-FZ39-GA39</f>
        <v>0</v>
      </c>
    </row>
    <row r="40" spans="1:184" ht="13.5" customHeight="1">
      <c r="A40" s="1041"/>
      <c r="B40" s="1044"/>
      <c r="C40" s="1032"/>
      <c r="D40" s="1032"/>
      <c r="E40" s="1032"/>
      <c r="F40" s="1032"/>
      <c r="G40" s="1032"/>
      <c r="H40" s="1032"/>
      <c r="I40" s="1046"/>
      <c r="J40" s="286"/>
      <c r="K40" s="286"/>
      <c r="L40" s="286"/>
      <c r="M40" s="301" t="s">
        <v>231</v>
      </c>
      <c r="N40" s="302"/>
      <c r="O40" s="302"/>
      <c r="P40" s="325">
        <v>30</v>
      </c>
      <c r="Q40" s="286"/>
      <c r="R40" s="286"/>
      <c r="S40" s="286"/>
      <c r="T40" s="286"/>
      <c r="U40" s="286"/>
      <c r="V40" s="286"/>
      <c r="W40" s="1077"/>
      <c r="X40" s="286"/>
      <c r="Y40" s="286"/>
      <c r="Z40" s="1054" t="s">
        <v>259</v>
      </c>
      <c r="AA40" s="315" t="s">
        <v>95</v>
      </c>
      <c r="AB40" s="503" t="s">
        <v>233</v>
      </c>
      <c r="AC40" s="1072"/>
      <c r="AD40" s="306" t="s">
        <v>154</v>
      </c>
      <c r="AE40" s="306" t="s">
        <v>430</v>
      </c>
      <c r="AF40" s="306" t="s">
        <v>399</v>
      </c>
      <c r="AG40" s="330">
        <v>336.8</v>
      </c>
      <c r="AH40" s="330">
        <v>236.7</v>
      </c>
      <c r="AI40" s="330"/>
      <c r="AJ40" s="330"/>
      <c r="AK40" s="330">
        <v>116.8</v>
      </c>
      <c r="AL40" s="330">
        <v>116.8</v>
      </c>
      <c r="AM40" s="330"/>
      <c r="AN40" s="384"/>
      <c r="AO40" s="294">
        <v>220</v>
      </c>
      <c r="AP40" s="294">
        <v>119.9</v>
      </c>
      <c r="AQ40" s="329"/>
      <c r="AR40" s="329"/>
      <c r="AS40" s="329"/>
      <c r="AT40" s="329"/>
      <c r="AU40" s="292">
        <f t="shared" si="28"/>
        <v>0</v>
      </c>
      <c r="AV40" s="329">
        <v>0</v>
      </c>
      <c r="AW40" s="331"/>
      <c r="AX40" s="331"/>
      <c r="AY40" s="331"/>
      <c r="AZ40" s="292">
        <f t="shared" si="29"/>
        <v>0</v>
      </c>
      <c r="BA40" s="331">
        <v>0</v>
      </c>
      <c r="BB40" s="331"/>
      <c r="BC40" s="331"/>
      <c r="BD40" s="331"/>
      <c r="BE40" s="292">
        <f t="shared" si="30"/>
        <v>0</v>
      </c>
      <c r="BF40" s="331">
        <v>0</v>
      </c>
      <c r="BG40" s="331"/>
      <c r="BH40" s="331"/>
      <c r="BI40" s="331"/>
      <c r="BJ40" s="292">
        <f>BF40-BG40-BH40-BI40</f>
        <v>0</v>
      </c>
      <c r="BK40" s="295">
        <v>0</v>
      </c>
      <c r="BL40" s="295">
        <v>0</v>
      </c>
      <c r="BM40" s="295"/>
      <c r="BN40" s="295"/>
      <c r="BO40" s="295"/>
      <c r="BP40" s="295"/>
      <c r="BQ40" s="295"/>
      <c r="BR40" s="295"/>
      <c r="BS40" s="296">
        <f t="shared" si="45"/>
        <v>0</v>
      </c>
      <c r="BT40" s="296">
        <f t="shared" si="45"/>
        <v>0</v>
      </c>
      <c r="BU40" s="295">
        <f t="shared" si="20"/>
        <v>336.8</v>
      </c>
      <c r="BV40" s="295"/>
      <c r="BW40" s="295">
        <v>210</v>
      </c>
      <c r="BX40" s="295"/>
      <c r="BY40" s="296">
        <f t="shared" si="31"/>
        <v>126.80000000000001</v>
      </c>
      <c r="BZ40" s="295">
        <f t="shared" si="21"/>
        <v>0</v>
      </c>
      <c r="CA40" s="295"/>
      <c r="CB40" s="295"/>
      <c r="CC40" s="295"/>
      <c r="CD40" s="296">
        <f t="shared" si="32"/>
        <v>0</v>
      </c>
      <c r="CE40" s="295">
        <f t="shared" si="22"/>
        <v>0</v>
      </c>
      <c r="CF40" s="295"/>
      <c r="CG40" s="295"/>
      <c r="CH40" s="295"/>
      <c r="CI40" s="296">
        <f t="shared" si="33"/>
        <v>0</v>
      </c>
      <c r="CJ40" s="295">
        <f t="shared" si="23"/>
        <v>0</v>
      </c>
      <c r="CK40" s="295"/>
      <c r="CL40" s="295"/>
      <c r="CM40" s="295"/>
      <c r="CN40" s="296">
        <f t="shared" si="34"/>
        <v>0</v>
      </c>
      <c r="CO40" s="291" t="e">
        <f>#REF!</f>
        <v>#REF!</v>
      </c>
      <c r="CP40" s="291"/>
      <c r="CQ40" s="291">
        <v>154.4</v>
      </c>
      <c r="CR40" s="291"/>
      <c r="CS40" s="292" t="e">
        <f>CO40-CP40-CQ40-CR40</f>
        <v>#REF!</v>
      </c>
      <c r="CT40" s="291">
        <f t="shared" si="24"/>
        <v>336.8</v>
      </c>
      <c r="CU40" s="291"/>
      <c r="CV40" s="291">
        <v>210</v>
      </c>
      <c r="CW40" s="291"/>
      <c r="CX40" s="292">
        <f t="shared" si="35"/>
        <v>126.80000000000001</v>
      </c>
      <c r="CY40" s="291">
        <f t="shared" si="25"/>
        <v>0</v>
      </c>
      <c r="CZ40" s="291"/>
      <c r="DA40" s="291"/>
      <c r="DB40" s="291"/>
      <c r="DC40" s="292">
        <f t="shared" si="36"/>
        <v>0</v>
      </c>
      <c r="DD40" s="295">
        <f>BL40</f>
        <v>0</v>
      </c>
      <c r="DE40" s="295"/>
      <c r="DF40" s="295"/>
      <c r="DG40" s="295"/>
      <c r="DH40" s="296">
        <f>DD40-DE40-DF40-DG40</f>
        <v>0</v>
      </c>
      <c r="DI40" s="295">
        <f t="shared" si="26"/>
        <v>336.8</v>
      </c>
      <c r="DJ40" s="295"/>
      <c r="DK40" s="295">
        <v>210</v>
      </c>
      <c r="DL40" s="295"/>
      <c r="DM40" s="296">
        <f t="shared" si="37"/>
        <v>126.80000000000001</v>
      </c>
      <c r="DN40" s="295">
        <f t="shared" si="27"/>
        <v>0</v>
      </c>
      <c r="DO40" s="309"/>
      <c r="DP40" s="309"/>
      <c r="DQ40" s="309"/>
      <c r="DR40" s="296">
        <f t="shared" si="38"/>
        <v>0</v>
      </c>
      <c r="DS40" s="1102"/>
      <c r="DT40" s="498" t="s">
        <v>260</v>
      </c>
      <c r="DU40" s="330">
        <v>336.8</v>
      </c>
      <c r="DV40" s="330">
        <v>236.7</v>
      </c>
      <c r="DW40" s="330"/>
      <c r="DX40" s="330"/>
      <c r="DY40" s="330">
        <v>116.8</v>
      </c>
      <c r="DZ40" s="330">
        <v>116.8</v>
      </c>
      <c r="EA40" s="330"/>
      <c r="EB40" s="384"/>
      <c r="EC40" s="294">
        <v>220</v>
      </c>
      <c r="ED40" s="294">
        <v>119.9</v>
      </c>
      <c r="EE40" s="329"/>
      <c r="EF40" s="329"/>
      <c r="EG40" s="329"/>
      <c r="EH40" s="329"/>
      <c r="EI40" s="292">
        <f t="shared" si="42"/>
        <v>0</v>
      </c>
      <c r="EJ40" s="329">
        <v>0</v>
      </c>
      <c r="EK40" s="331"/>
      <c r="EL40" s="331"/>
      <c r="EM40" s="331"/>
      <c r="EN40" s="292">
        <f>EJ40-EK40-EL40-EM40</f>
        <v>0</v>
      </c>
      <c r="EO40" s="331">
        <v>0</v>
      </c>
      <c r="EP40" s="331"/>
      <c r="EQ40" s="331"/>
      <c r="ER40" s="331"/>
      <c r="ES40" s="292">
        <f>EO40-EP40-EQ40-ER40</f>
        <v>0</v>
      </c>
      <c r="ET40" s="331">
        <v>0</v>
      </c>
      <c r="EU40" s="331"/>
      <c r="EV40" s="331"/>
      <c r="EW40" s="331"/>
      <c r="EX40" s="292">
        <f>ET40-EU40-EV40-EW40</f>
        <v>0</v>
      </c>
      <c r="EY40" s="330">
        <v>236.7</v>
      </c>
      <c r="EZ40" s="330"/>
      <c r="FA40" s="330">
        <v>116.8</v>
      </c>
      <c r="FB40" s="384"/>
      <c r="FC40" s="294">
        <v>119.9</v>
      </c>
      <c r="FD40" s="329"/>
      <c r="FE40" s="329"/>
      <c r="FF40" s="329"/>
      <c r="FG40" s="329"/>
      <c r="FH40" s="292">
        <f t="shared" si="43"/>
        <v>0</v>
      </c>
      <c r="FI40" s="329">
        <v>0</v>
      </c>
      <c r="FJ40" s="331"/>
      <c r="FK40" s="331"/>
      <c r="FL40" s="331"/>
      <c r="FM40" s="292">
        <f>FI40-FJ40-FK40-FL40</f>
        <v>0</v>
      </c>
      <c r="FN40" s="330">
        <v>236.7</v>
      </c>
      <c r="FO40" s="330"/>
      <c r="FP40" s="330">
        <v>116.8</v>
      </c>
      <c r="FQ40" s="384"/>
      <c r="FR40" s="294">
        <v>119.9</v>
      </c>
      <c r="FS40" s="329"/>
      <c r="FT40" s="329"/>
      <c r="FU40" s="329"/>
      <c r="FV40" s="329"/>
      <c r="FW40" s="292">
        <f t="shared" si="44"/>
        <v>0</v>
      </c>
      <c r="FX40" s="329">
        <v>0</v>
      </c>
      <c r="FY40" s="331"/>
      <c r="FZ40" s="331"/>
      <c r="GA40" s="331"/>
      <c r="GB40" s="292">
        <f>FX40-FY40-FZ40-GA40</f>
        <v>0</v>
      </c>
    </row>
    <row r="41" spans="1:184" ht="16.5" customHeight="1">
      <c r="A41" s="1040"/>
      <c r="B41" s="1043"/>
      <c r="C41" s="1033"/>
      <c r="D41" s="1033"/>
      <c r="E41" s="1033"/>
      <c r="F41" s="1033"/>
      <c r="G41" s="1033"/>
      <c r="H41" s="1033"/>
      <c r="I41" s="1047"/>
      <c r="J41" s="301"/>
      <c r="K41" s="301"/>
      <c r="L41" s="301"/>
      <c r="M41" s="301" t="s">
        <v>261</v>
      </c>
      <c r="N41" s="301"/>
      <c r="O41" s="301"/>
      <c r="P41" s="313" t="s">
        <v>103</v>
      </c>
      <c r="Q41" s="286"/>
      <c r="R41" s="286"/>
      <c r="S41" s="286"/>
      <c r="T41" s="286"/>
      <c r="U41" s="286"/>
      <c r="V41" s="286"/>
      <c r="W41" s="1067"/>
      <c r="X41" s="301"/>
      <c r="Y41" s="301"/>
      <c r="Z41" s="1055"/>
      <c r="AA41" s="301"/>
      <c r="AB41" s="301"/>
      <c r="AC41" s="1057"/>
      <c r="AD41" s="306" t="s">
        <v>154</v>
      </c>
      <c r="AE41" s="306" t="s">
        <v>443</v>
      </c>
      <c r="AF41" s="306" t="s">
        <v>399</v>
      </c>
      <c r="AG41" s="330">
        <v>0.2</v>
      </c>
      <c r="AH41" s="330">
        <v>0.1</v>
      </c>
      <c r="AI41" s="330"/>
      <c r="AJ41" s="330"/>
      <c r="AK41" s="330"/>
      <c r="AL41" s="330"/>
      <c r="AM41" s="330"/>
      <c r="AN41" s="384"/>
      <c r="AO41" s="294">
        <f>AG41-AI41-AK41-AM41</f>
        <v>0.2</v>
      </c>
      <c r="AP41" s="294">
        <v>0.1</v>
      </c>
      <c r="AQ41" s="329">
        <v>0</v>
      </c>
      <c r="AR41" s="329"/>
      <c r="AS41" s="329"/>
      <c r="AT41" s="329"/>
      <c r="AU41" s="292">
        <f t="shared" si="28"/>
        <v>0</v>
      </c>
      <c r="AV41" s="329">
        <v>0</v>
      </c>
      <c r="AW41" s="331"/>
      <c r="AX41" s="331"/>
      <c r="AY41" s="331"/>
      <c r="AZ41" s="292">
        <f t="shared" si="29"/>
        <v>0</v>
      </c>
      <c r="BA41" s="331">
        <v>0</v>
      </c>
      <c r="BB41" s="331"/>
      <c r="BC41" s="331"/>
      <c r="BD41" s="331"/>
      <c r="BE41" s="292">
        <f t="shared" si="30"/>
        <v>0</v>
      </c>
      <c r="BF41" s="331">
        <v>0</v>
      </c>
      <c r="BG41" s="331"/>
      <c r="BH41" s="331"/>
      <c r="BI41" s="331"/>
      <c r="BJ41" s="292">
        <f>BF41-BG41-BH41-BI41</f>
        <v>0</v>
      </c>
      <c r="BK41" s="295" t="e">
        <f>#REF!</f>
        <v>#REF!</v>
      </c>
      <c r="BL41" s="295" t="e">
        <f>#REF!</f>
        <v>#REF!</v>
      </c>
      <c r="BM41" s="295"/>
      <c r="BN41" s="295"/>
      <c r="BO41" s="295"/>
      <c r="BP41" s="295"/>
      <c r="BQ41" s="295"/>
      <c r="BR41" s="295"/>
      <c r="BS41" s="296" t="e">
        <f t="shared" si="45"/>
        <v>#REF!</v>
      </c>
      <c r="BT41" s="296" t="e">
        <f t="shared" si="45"/>
        <v>#REF!</v>
      </c>
      <c r="BU41" s="295">
        <f t="shared" si="20"/>
        <v>0.2</v>
      </c>
      <c r="BV41" s="295"/>
      <c r="BW41" s="295"/>
      <c r="BX41" s="295"/>
      <c r="BY41" s="296">
        <f t="shared" si="31"/>
        <v>0.2</v>
      </c>
      <c r="BZ41" s="295">
        <f t="shared" si="21"/>
        <v>0</v>
      </c>
      <c r="CA41" s="295"/>
      <c r="CB41" s="295"/>
      <c r="CC41" s="295"/>
      <c r="CD41" s="296">
        <f t="shared" si="32"/>
        <v>0</v>
      </c>
      <c r="CE41" s="295">
        <f t="shared" si="22"/>
        <v>0</v>
      </c>
      <c r="CF41" s="295"/>
      <c r="CG41" s="295"/>
      <c r="CH41" s="295"/>
      <c r="CI41" s="296">
        <f t="shared" si="33"/>
        <v>0</v>
      </c>
      <c r="CJ41" s="295">
        <f t="shared" si="23"/>
        <v>0</v>
      </c>
      <c r="CK41" s="295"/>
      <c r="CL41" s="295"/>
      <c r="CM41" s="295"/>
      <c r="CN41" s="296">
        <f t="shared" si="34"/>
        <v>0</v>
      </c>
      <c r="CO41" s="291" t="e">
        <f>#REF!</f>
        <v>#REF!</v>
      </c>
      <c r="CP41" s="291"/>
      <c r="CQ41" s="291"/>
      <c r="CR41" s="291"/>
      <c r="CS41" s="292" t="e">
        <f>CO41-CP41-CQ41-CR41</f>
        <v>#REF!</v>
      </c>
      <c r="CT41" s="291">
        <f t="shared" si="24"/>
        <v>0.2</v>
      </c>
      <c r="CU41" s="291"/>
      <c r="CV41" s="291"/>
      <c r="CW41" s="291"/>
      <c r="CX41" s="292">
        <f t="shared" si="35"/>
        <v>0.2</v>
      </c>
      <c r="CY41" s="291">
        <f t="shared" si="25"/>
        <v>0</v>
      </c>
      <c r="CZ41" s="291"/>
      <c r="DA41" s="291"/>
      <c r="DB41" s="291"/>
      <c r="DC41" s="292">
        <f t="shared" si="36"/>
        <v>0</v>
      </c>
      <c r="DD41" s="295" t="e">
        <f>BL41</f>
        <v>#REF!</v>
      </c>
      <c r="DE41" s="295"/>
      <c r="DF41" s="295"/>
      <c r="DG41" s="295"/>
      <c r="DH41" s="296" t="e">
        <f>DD41-DE41-DF41-DG41</f>
        <v>#REF!</v>
      </c>
      <c r="DI41" s="295">
        <f t="shared" si="26"/>
        <v>0.2</v>
      </c>
      <c r="DJ41" s="295"/>
      <c r="DK41" s="295"/>
      <c r="DL41" s="295"/>
      <c r="DM41" s="296">
        <f t="shared" si="37"/>
        <v>0.2</v>
      </c>
      <c r="DN41" s="295">
        <f t="shared" si="27"/>
        <v>0</v>
      </c>
      <c r="DO41" s="309"/>
      <c r="DP41" s="309"/>
      <c r="DQ41" s="309"/>
      <c r="DR41" s="296">
        <f t="shared" si="38"/>
        <v>0</v>
      </c>
      <c r="DS41" s="1102"/>
      <c r="DT41" s="498" t="s">
        <v>262</v>
      </c>
      <c r="DU41" s="330">
        <v>0.2</v>
      </c>
      <c r="DV41" s="330">
        <v>0.1</v>
      </c>
      <c r="DW41" s="330"/>
      <c r="DX41" s="330"/>
      <c r="DY41" s="330"/>
      <c r="DZ41" s="330"/>
      <c r="EA41" s="330"/>
      <c r="EB41" s="384"/>
      <c r="EC41" s="294">
        <f>DU41-DW41-DY41-EA41</f>
        <v>0.2</v>
      </c>
      <c r="ED41" s="294">
        <v>0.1</v>
      </c>
      <c r="EE41" s="329">
        <v>0</v>
      </c>
      <c r="EF41" s="329"/>
      <c r="EG41" s="329"/>
      <c r="EH41" s="329"/>
      <c r="EI41" s="292">
        <f t="shared" si="42"/>
        <v>0</v>
      </c>
      <c r="EJ41" s="329">
        <v>0</v>
      </c>
      <c r="EK41" s="331"/>
      <c r="EL41" s="331"/>
      <c r="EM41" s="331"/>
      <c r="EN41" s="292">
        <f>EJ41-EK41-EL41-EM41</f>
        <v>0</v>
      </c>
      <c r="EO41" s="331">
        <v>0</v>
      </c>
      <c r="EP41" s="331"/>
      <c r="EQ41" s="331"/>
      <c r="ER41" s="331"/>
      <c r="ES41" s="292">
        <f>EO41-EP41-EQ41-ER41</f>
        <v>0</v>
      </c>
      <c r="ET41" s="331">
        <v>0</v>
      </c>
      <c r="EU41" s="331"/>
      <c r="EV41" s="331"/>
      <c r="EW41" s="331"/>
      <c r="EX41" s="292">
        <f>ET41-EU41-EV41-EW41</f>
        <v>0</v>
      </c>
      <c r="EY41" s="330">
        <v>0.1</v>
      </c>
      <c r="EZ41" s="330"/>
      <c r="FA41" s="330"/>
      <c r="FB41" s="384"/>
      <c r="FC41" s="294">
        <v>0.1</v>
      </c>
      <c r="FD41" s="329">
        <v>0</v>
      </c>
      <c r="FE41" s="329"/>
      <c r="FF41" s="329"/>
      <c r="FG41" s="329"/>
      <c r="FH41" s="292">
        <f t="shared" si="43"/>
        <v>0</v>
      </c>
      <c r="FI41" s="329">
        <v>0</v>
      </c>
      <c r="FJ41" s="331"/>
      <c r="FK41" s="331"/>
      <c r="FL41" s="331"/>
      <c r="FM41" s="292">
        <f>FI41-FJ41-FK41-FL41</f>
        <v>0</v>
      </c>
      <c r="FN41" s="330">
        <v>0.1</v>
      </c>
      <c r="FO41" s="330"/>
      <c r="FP41" s="330"/>
      <c r="FQ41" s="384"/>
      <c r="FR41" s="294">
        <v>0.1</v>
      </c>
      <c r="FS41" s="329">
        <v>0</v>
      </c>
      <c r="FT41" s="329"/>
      <c r="FU41" s="329"/>
      <c r="FV41" s="329"/>
      <c r="FW41" s="292">
        <f t="shared" si="44"/>
        <v>0</v>
      </c>
      <c r="FX41" s="329">
        <v>0</v>
      </c>
      <c r="FY41" s="331"/>
      <c r="FZ41" s="331"/>
      <c r="GA41" s="331"/>
      <c r="GB41" s="292">
        <f>FX41-FY41-FZ41-GA41</f>
        <v>0</v>
      </c>
    </row>
    <row r="42" spans="1:184" ht="18.75" hidden="1" customHeight="1">
      <c r="A42" s="504"/>
      <c r="B42" s="297">
        <v>6513</v>
      </c>
      <c r="C42" s="320"/>
      <c r="D42" s="320"/>
      <c r="E42" s="320"/>
      <c r="F42" s="365"/>
      <c r="G42" s="365"/>
      <c r="H42" s="365"/>
      <c r="I42" s="440"/>
      <c r="J42" s="365"/>
      <c r="K42" s="365"/>
      <c r="L42" s="365"/>
      <c r="M42" s="301"/>
      <c r="N42" s="301"/>
      <c r="O42" s="301"/>
      <c r="P42" s="303"/>
      <c r="Q42" s="369"/>
      <c r="R42" s="369"/>
      <c r="S42" s="369"/>
      <c r="T42" s="369"/>
      <c r="U42" s="369"/>
      <c r="V42" s="369"/>
      <c r="W42" s="369"/>
      <c r="X42" s="365"/>
      <c r="Y42" s="365"/>
      <c r="Z42" s="301"/>
      <c r="AA42" s="301"/>
      <c r="AB42" s="301"/>
      <c r="AC42" s="357"/>
      <c r="AD42" s="306" t="s">
        <v>154</v>
      </c>
      <c r="AE42" s="306" t="s">
        <v>446</v>
      </c>
      <c r="AF42" s="306" t="s">
        <v>399</v>
      </c>
      <c r="AG42" s="330">
        <v>0</v>
      </c>
      <c r="AH42" s="330"/>
      <c r="AI42" s="330"/>
      <c r="AJ42" s="330"/>
      <c r="AK42" s="330"/>
      <c r="AL42" s="330"/>
      <c r="AM42" s="330"/>
      <c r="AN42" s="384"/>
      <c r="AO42" s="294">
        <f>AG42-AI42-AK42-AM42</f>
        <v>0</v>
      </c>
      <c r="AP42" s="294"/>
      <c r="AQ42" s="329">
        <v>0</v>
      </c>
      <c r="AR42" s="329"/>
      <c r="AS42" s="329"/>
      <c r="AT42" s="329"/>
      <c r="AU42" s="292">
        <f t="shared" si="28"/>
        <v>0</v>
      </c>
      <c r="AV42" s="329">
        <v>0</v>
      </c>
      <c r="AW42" s="331"/>
      <c r="AX42" s="331"/>
      <c r="AY42" s="331"/>
      <c r="AZ42" s="292">
        <f t="shared" si="29"/>
        <v>0</v>
      </c>
      <c r="BA42" s="331">
        <v>0</v>
      </c>
      <c r="BB42" s="331"/>
      <c r="BC42" s="331"/>
      <c r="BD42" s="331"/>
      <c r="BE42" s="292">
        <f t="shared" si="30"/>
        <v>0</v>
      </c>
      <c r="BF42" s="331">
        <v>0</v>
      </c>
      <c r="BG42" s="331"/>
      <c r="BH42" s="331"/>
      <c r="BI42" s="331"/>
      <c r="BJ42" s="292">
        <f>BF42-BG42-BH42-BI42</f>
        <v>0</v>
      </c>
      <c r="BK42" s="295" t="e">
        <f>#REF!</f>
        <v>#REF!</v>
      </c>
      <c r="BL42" s="295" t="e">
        <f>#REF!</f>
        <v>#REF!</v>
      </c>
      <c r="BM42" s="295"/>
      <c r="BN42" s="295"/>
      <c r="BO42" s="295"/>
      <c r="BP42" s="295"/>
      <c r="BQ42" s="295"/>
      <c r="BR42" s="295"/>
      <c r="BS42" s="296" t="e">
        <f t="shared" si="45"/>
        <v>#REF!</v>
      </c>
      <c r="BT42" s="296" t="e">
        <f t="shared" si="45"/>
        <v>#REF!</v>
      </c>
      <c r="BU42" s="295">
        <f t="shared" si="20"/>
        <v>0</v>
      </c>
      <c r="BV42" s="295"/>
      <c r="BW42" s="295"/>
      <c r="BX42" s="295"/>
      <c r="BY42" s="296">
        <f t="shared" si="31"/>
        <v>0</v>
      </c>
      <c r="BZ42" s="295">
        <f t="shared" si="21"/>
        <v>0</v>
      </c>
      <c r="CA42" s="295"/>
      <c r="CB42" s="295"/>
      <c r="CC42" s="295"/>
      <c r="CD42" s="296">
        <f t="shared" si="32"/>
        <v>0</v>
      </c>
      <c r="CE42" s="295">
        <f t="shared" si="22"/>
        <v>0</v>
      </c>
      <c r="CF42" s="295"/>
      <c r="CG42" s="295"/>
      <c r="CH42" s="295"/>
      <c r="CI42" s="296">
        <f t="shared" si="33"/>
        <v>0</v>
      </c>
      <c r="CJ42" s="295">
        <f t="shared" si="23"/>
        <v>0</v>
      </c>
      <c r="CK42" s="295"/>
      <c r="CL42" s="295"/>
      <c r="CM42" s="295"/>
      <c r="CN42" s="296">
        <f t="shared" si="34"/>
        <v>0</v>
      </c>
      <c r="CO42" s="291" t="e">
        <f>#REF!</f>
        <v>#REF!</v>
      </c>
      <c r="CP42" s="291"/>
      <c r="CQ42" s="291"/>
      <c r="CR42" s="291"/>
      <c r="CS42" s="292" t="e">
        <f>CO42-CP42-CQ42-CR42</f>
        <v>#REF!</v>
      </c>
      <c r="CT42" s="291">
        <f t="shared" si="24"/>
        <v>0</v>
      </c>
      <c r="CU42" s="291"/>
      <c r="CV42" s="291"/>
      <c r="CW42" s="291"/>
      <c r="CX42" s="292">
        <f t="shared" si="35"/>
        <v>0</v>
      </c>
      <c r="CY42" s="291">
        <f t="shared" si="25"/>
        <v>0</v>
      </c>
      <c r="CZ42" s="291"/>
      <c r="DA42" s="291"/>
      <c r="DB42" s="291"/>
      <c r="DC42" s="292">
        <f t="shared" si="36"/>
        <v>0</v>
      </c>
      <c r="DD42" s="295" t="e">
        <f>BL42</f>
        <v>#REF!</v>
      </c>
      <c r="DE42" s="295"/>
      <c r="DF42" s="295"/>
      <c r="DG42" s="295"/>
      <c r="DH42" s="296" t="e">
        <f>DD42-DE42-DF42-DG42</f>
        <v>#REF!</v>
      </c>
      <c r="DI42" s="295">
        <f t="shared" si="26"/>
        <v>0</v>
      </c>
      <c r="DJ42" s="295"/>
      <c r="DK42" s="295"/>
      <c r="DL42" s="295"/>
      <c r="DM42" s="296">
        <f t="shared" si="37"/>
        <v>0</v>
      </c>
      <c r="DN42" s="295">
        <f t="shared" si="27"/>
        <v>0</v>
      </c>
      <c r="DO42" s="309"/>
      <c r="DP42" s="309"/>
      <c r="DQ42" s="309"/>
      <c r="DR42" s="296">
        <f t="shared" si="38"/>
        <v>0</v>
      </c>
      <c r="DS42" s="1102"/>
      <c r="DT42" s="498" t="s">
        <v>263</v>
      </c>
      <c r="DU42" s="330">
        <v>0</v>
      </c>
      <c r="DV42" s="330"/>
      <c r="DW42" s="330"/>
      <c r="DX42" s="330"/>
      <c r="DY42" s="330"/>
      <c r="DZ42" s="330"/>
      <c r="EA42" s="330"/>
      <c r="EB42" s="384"/>
      <c r="EC42" s="294">
        <f>DU42-DW42-DY42-EA42</f>
        <v>0</v>
      </c>
      <c r="ED42" s="294"/>
      <c r="EE42" s="329">
        <v>0</v>
      </c>
      <c r="EF42" s="329"/>
      <c r="EG42" s="329"/>
      <c r="EH42" s="329"/>
      <c r="EI42" s="292">
        <f t="shared" si="42"/>
        <v>0</v>
      </c>
      <c r="EJ42" s="329">
        <v>0</v>
      </c>
      <c r="EK42" s="331"/>
      <c r="EL42" s="331"/>
      <c r="EM42" s="331"/>
      <c r="EN42" s="292">
        <f>EJ42-EK42-EL42-EM42</f>
        <v>0</v>
      </c>
      <c r="EO42" s="331">
        <v>0</v>
      </c>
      <c r="EP42" s="331"/>
      <c r="EQ42" s="331"/>
      <c r="ER42" s="331"/>
      <c r="ES42" s="292">
        <f>EO42-EP42-EQ42-ER42</f>
        <v>0</v>
      </c>
      <c r="ET42" s="331">
        <v>0</v>
      </c>
      <c r="EU42" s="331"/>
      <c r="EV42" s="331"/>
      <c r="EW42" s="331"/>
      <c r="EX42" s="292">
        <f>ET42-EU42-EV42-EW42</f>
        <v>0</v>
      </c>
      <c r="EY42" s="330"/>
      <c r="EZ42" s="330"/>
      <c r="FA42" s="330"/>
      <c r="FB42" s="384"/>
      <c r="FC42" s="294"/>
      <c r="FD42" s="329">
        <v>0</v>
      </c>
      <c r="FE42" s="329"/>
      <c r="FF42" s="329"/>
      <c r="FG42" s="329"/>
      <c r="FH42" s="292">
        <f t="shared" si="43"/>
        <v>0</v>
      </c>
      <c r="FI42" s="329">
        <v>0</v>
      </c>
      <c r="FJ42" s="331"/>
      <c r="FK42" s="331"/>
      <c r="FL42" s="331"/>
      <c r="FM42" s="292">
        <f>FI42-FJ42-FK42-FL42</f>
        <v>0</v>
      </c>
      <c r="FN42" s="330"/>
      <c r="FO42" s="330"/>
      <c r="FP42" s="330"/>
      <c r="FQ42" s="384"/>
      <c r="FR42" s="294"/>
      <c r="FS42" s="329">
        <v>0</v>
      </c>
      <c r="FT42" s="329"/>
      <c r="FU42" s="329"/>
      <c r="FV42" s="329"/>
      <c r="FW42" s="292">
        <f t="shared" si="44"/>
        <v>0</v>
      </c>
      <c r="FX42" s="329">
        <v>0</v>
      </c>
      <c r="FY42" s="331"/>
      <c r="FZ42" s="331"/>
      <c r="GA42" s="331"/>
      <c r="GB42" s="292">
        <f>FX42-FY42-FZ42-GA42</f>
        <v>0</v>
      </c>
    </row>
    <row r="43" spans="1:184" s="273" customFormat="1" ht="104.25" customHeight="1">
      <c r="A43" s="493" t="s">
        <v>165</v>
      </c>
      <c r="B43" s="263">
        <v>6600</v>
      </c>
      <c r="C43" s="264" t="s">
        <v>387</v>
      </c>
      <c r="D43" s="264" t="s">
        <v>387</v>
      </c>
      <c r="E43" s="264" t="s">
        <v>387</v>
      </c>
      <c r="F43" s="264" t="s">
        <v>387</v>
      </c>
      <c r="G43" s="264" t="s">
        <v>387</v>
      </c>
      <c r="H43" s="264" t="s">
        <v>387</v>
      </c>
      <c r="I43" s="264" t="s">
        <v>387</v>
      </c>
      <c r="J43" s="264" t="s">
        <v>387</v>
      </c>
      <c r="K43" s="264" t="s">
        <v>387</v>
      </c>
      <c r="L43" s="264" t="s">
        <v>387</v>
      </c>
      <c r="M43" s="264" t="s">
        <v>387</v>
      </c>
      <c r="N43" s="264" t="s">
        <v>387</v>
      </c>
      <c r="O43" s="264" t="s">
        <v>387</v>
      </c>
      <c r="P43" s="264" t="s">
        <v>387</v>
      </c>
      <c r="Q43" s="266" t="s">
        <v>387</v>
      </c>
      <c r="R43" s="266" t="s">
        <v>387</v>
      </c>
      <c r="S43" s="266" t="s">
        <v>387</v>
      </c>
      <c r="T43" s="266" t="s">
        <v>387</v>
      </c>
      <c r="U43" s="266" t="s">
        <v>387</v>
      </c>
      <c r="V43" s="266" t="s">
        <v>387</v>
      </c>
      <c r="W43" s="266" t="s">
        <v>387</v>
      </c>
      <c r="X43" s="264" t="s">
        <v>387</v>
      </c>
      <c r="Y43" s="264" t="s">
        <v>387</v>
      </c>
      <c r="Z43" s="264" t="s">
        <v>387</v>
      </c>
      <c r="AA43" s="264" t="s">
        <v>387</v>
      </c>
      <c r="AB43" s="264" t="s">
        <v>387</v>
      </c>
      <c r="AC43" s="264" t="s">
        <v>387</v>
      </c>
      <c r="AD43" s="267" t="s">
        <v>387</v>
      </c>
      <c r="AE43" s="267"/>
      <c r="AF43" s="267"/>
      <c r="AG43" s="270">
        <f t="shared" ref="AG43:DN43" si="46">AG45+AG46+AG47+AG48+AG49+AG50+AG53+AG54+AG57+AG56+AG58+AG59+AG60+AG55</f>
        <v>623</v>
      </c>
      <c r="AH43" s="270">
        <f t="shared" si="46"/>
        <v>463.8</v>
      </c>
      <c r="AI43" s="270">
        <f t="shared" si="46"/>
        <v>0</v>
      </c>
      <c r="AJ43" s="270"/>
      <c r="AK43" s="270">
        <f t="shared" si="46"/>
        <v>221.3</v>
      </c>
      <c r="AL43" s="270">
        <f t="shared" si="46"/>
        <v>221.3</v>
      </c>
      <c r="AM43" s="270">
        <f t="shared" si="46"/>
        <v>0</v>
      </c>
      <c r="AN43" s="270"/>
      <c r="AO43" s="367">
        <f>AO45+AO46+AO47+AO48+AO49+AO50+AO53+AO54+AO57+AO56+AO58+AO59+AO60+AO55</f>
        <v>401.7</v>
      </c>
      <c r="AP43" s="367">
        <f>AP45+AP46+AP47+AP48+AP49+AP50+AP53+AP54+AP57+AP56+AP58+AP59+AP60+AP55</f>
        <v>242.5</v>
      </c>
      <c r="AQ43" s="268">
        <f>AQ45+AQ46+AQ47+AQ48+AQ49+AQ50+AQ53+AQ54+AQ57+AQ56+AQ58+AQ59+AQ60+AQ55+AQ51+AQ52</f>
        <v>2619.4</v>
      </c>
      <c r="AR43" s="268">
        <f t="shared" ref="AR43:BE43" si="47">AR45+AR46+AR47+AR48+AR49+AR50+AR53+AR54+AR57+AR56+AR58+AR59+AR60+AR55+AR51+AR52</f>
        <v>1453.1</v>
      </c>
      <c r="AS43" s="268">
        <f t="shared" si="47"/>
        <v>848.5</v>
      </c>
      <c r="AT43" s="268">
        <f t="shared" si="47"/>
        <v>0</v>
      </c>
      <c r="AU43" s="292">
        <f t="shared" si="28"/>
        <v>317.80000000000018</v>
      </c>
      <c r="AV43" s="268">
        <f t="shared" si="47"/>
        <v>833.1</v>
      </c>
      <c r="AW43" s="268">
        <f t="shared" si="47"/>
        <v>0</v>
      </c>
      <c r="AX43" s="268">
        <f t="shared" si="47"/>
        <v>520.20000000000005</v>
      </c>
      <c r="AY43" s="268">
        <f t="shared" si="47"/>
        <v>0</v>
      </c>
      <c r="AZ43" s="268">
        <f t="shared" si="47"/>
        <v>312.89999999999998</v>
      </c>
      <c r="BA43" s="268">
        <f t="shared" si="47"/>
        <v>831.90000000000009</v>
      </c>
      <c r="BB43" s="268">
        <f t="shared" si="47"/>
        <v>0</v>
      </c>
      <c r="BC43" s="268">
        <f t="shared" si="47"/>
        <v>519</v>
      </c>
      <c r="BD43" s="268">
        <f t="shared" si="47"/>
        <v>0</v>
      </c>
      <c r="BE43" s="268">
        <f t="shared" si="47"/>
        <v>312.90000000000003</v>
      </c>
      <c r="BF43" s="268">
        <f>BF45+BF46+BF47+BF48+BF49+BF50+BF53+BF54+BF57+BF56+BF58+BF59+BF60+BF55+BF51+BF52</f>
        <v>831.90000000000009</v>
      </c>
      <c r="BG43" s="268">
        <f>BG45+BG46+BG47+BG48+BG49+BG50+BG53+BG54+BG57+BG56+BG58+BG59+BG60+BG55+BG51+BG52</f>
        <v>0</v>
      </c>
      <c r="BH43" s="268">
        <f>BH45+BH46+BH47+BH48+BH49+BH50+BH53+BH54+BH57+BH56+BH58+BH59+BH60+BH55+BH51+BH52</f>
        <v>519</v>
      </c>
      <c r="BI43" s="268">
        <f>BI45+BI46+BI47+BI48+BI49+BI50+BI53+BI54+BI57+BI56+BI58+BI59+BI60+BI55+BI51+BI52</f>
        <v>0</v>
      </c>
      <c r="BJ43" s="268">
        <f>BJ45+BJ46+BJ47+BJ48+BJ49+BJ50+BJ53+BJ54+BJ57+BJ56+BJ58+BJ59+BJ60+BJ55+BJ51+BJ52</f>
        <v>312.90000000000003</v>
      </c>
      <c r="BK43" s="271" t="e">
        <f t="shared" si="46"/>
        <v>#REF!</v>
      </c>
      <c r="BL43" s="271" t="e">
        <f t="shared" si="46"/>
        <v>#REF!</v>
      </c>
      <c r="BM43" s="271">
        <f t="shared" si="46"/>
        <v>0</v>
      </c>
      <c r="BN43" s="271">
        <f t="shared" si="46"/>
        <v>0</v>
      </c>
      <c r="BO43" s="271">
        <f t="shared" si="46"/>
        <v>140.80000000000001</v>
      </c>
      <c r="BP43" s="271">
        <f t="shared" si="46"/>
        <v>140.80000000000001</v>
      </c>
      <c r="BQ43" s="271">
        <f t="shared" si="46"/>
        <v>0</v>
      </c>
      <c r="BR43" s="271">
        <f t="shared" si="46"/>
        <v>0</v>
      </c>
      <c r="BS43" s="272" t="e">
        <f>BS45+BS46+BS47+BS48+BS49+BS50+BS53+BS54+BS57+BS56+BS58+BS59+BS60+BS55</f>
        <v>#REF!</v>
      </c>
      <c r="BT43" s="272" t="e">
        <f>BT45+BT46+BT47+BT48+BT49+BT50+BT53+BT54+BT57+BT56+BT58+BT59+BT60+BT55</f>
        <v>#REF!</v>
      </c>
      <c r="BU43" s="271">
        <f t="shared" si="46"/>
        <v>623</v>
      </c>
      <c r="BV43" s="271">
        <f t="shared" si="46"/>
        <v>0</v>
      </c>
      <c r="BW43" s="271">
        <f t="shared" si="46"/>
        <v>221.3</v>
      </c>
      <c r="BX43" s="271">
        <f t="shared" si="46"/>
        <v>0</v>
      </c>
      <c r="BY43" s="272">
        <f>BY45+BY46+BY47+BY48+BY49+BY50+BY53+BY54+BY57+BY56+BY58+BY59+BY60+BY55</f>
        <v>399.7</v>
      </c>
      <c r="BZ43" s="271">
        <f t="shared" si="46"/>
        <v>1565.8</v>
      </c>
      <c r="CA43" s="271">
        <f t="shared" si="46"/>
        <v>0</v>
      </c>
      <c r="CB43" s="271">
        <f t="shared" si="46"/>
        <v>221.3</v>
      </c>
      <c r="CC43" s="271">
        <f t="shared" si="46"/>
        <v>0</v>
      </c>
      <c r="CD43" s="272">
        <f>CD45+CD46+CD47+CD48+CD49+CD50+CD53+CD54+CD57+CD56+CD58+CD59+CD60+CD55</f>
        <v>-206.3</v>
      </c>
      <c r="CE43" s="271">
        <f t="shared" si="46"/>
        <v>15</v>
      </c>
      <c r="CF43" s="271">
        <f t="shared" si="46"/>
        <v>0</v>
      </c>
      <c r="CG43" s="271">
        <f t="shared" si="46"/>
        <v>221.3</v>
      </c>
      <c r="CH43" s="271">
        <f t="shared" si="46"/>
        <v>0</v>
      </c>
      <c r="CI43" s="272">
        <f>CI45+CI46+CI47+CI48+CI49+CI50+CI53+CI54+CI57+CI56+CI58+CI59+CI60+CI55</f>
        <v>-206.3</v>
      </c>
      <c r="CJ43" s="271">
        <f t="shared" si="46"/>
        <v>15</v>
      </c>
      <c r="CK43" s="271">
        <f t="shared" si="46"/>
        <v>0</v>
      </c>
      <c r="CL43" s="271">
        <f t="shared" si="46"/>
        <v>221.3</v>
      </c>
      <c r="CM43" s="271">
        <f t="shared" si="46"/>
        <v>0</v>
      </c>
      <c r="CN43" s="272">
        <f>CN45+CN46+CN47+CN48+CN49+CN50+CN53+CN54+CN57+CN56+CN58+CN59+CN60+CN55</f>
        <v>-206.3</v>
      </c>
      <c r="CO43" s="268" t="e">
        <f t="shared" si="46"/>
        <v>#REF!</v>
      </c>
      <c r="CP43" s="268">
        <f t="shared" si="46"/>
        <v>0</v>
      </c>
      <c r="CQ43" s="268">
        <f t="shared" si="46"/>
        <v>6055.3</v>
      </c>
      <c r="CR43" s="268">
        <f t="shared" si="46"/>
        <v>0</v>
      </c>
      <c r="CS43" s="269" t="e">
        <f>CS45+CS46+CS47+CS48+CS49+CS50+CS53+CS54+CS57+CS56+CS58+CS59+CS60+CS55</f>
        <v>#REF!</v>
      </c>
      <c r="CT43" s="268">
        <f t="shared" si="46"/>
        <v>623</v>
      </c>
      <c r="CU43" s="268">
        <f t="shared" si="46"/>
        <v>0</v>
      </c>
      <c r="CV43" s="268">
        <f t="shared" si="46"/>
        <v>221.3</v>
      </c>
      <c r="CW43" s="268">
        <f t="shared" si="46"/>
        <v>0</v>
      </c>
      <c r="CX43" s="269">
        <f>CX45+CX46+CX47+CX48+CX49+CX50+CX53+CX54+CX57+CX56+CX58+CX59+CX60+CX55</f>
        <v>399.7</v>
      </c>
      <c r="CY43" s="268">
        <f t="shared" si="46"/>
        <v>1565.8</v>
      </c>
      <c r="CZ43" s="268">
        <f t="shared" si="46"/>
        <v>0</v>
      </c>
      <c r="DA43" s="268">
        <f t="shared" si="46"/>
        <v>221.3</v>
      </c>
      <c r="DB43" s="268">
        <f t="shared" si="46"/>
        <v>0</v>
      </c>
      <c r="DC43" s="269">
        <f>DC45+DC46+DC47+DC48+DC49+DC50+DC53+DC54+DC57+DC56+DC58+DC59+DC60+DC55</f>
        <v>-206.3</v>
      </c>
      <c r="DD43" s="271" t="e">
        <f t="shared" si="46"/>
        <v>#REF!</v>
      </c>
      <c r="DE43" s="271">
        <f t="shared" si="46"/>
        <v>0</v>
      </c>
      <c r="DF43" s="271">
        <f t="shared" si="46"/>
        <v>140.80000000000001</v>
      </c>
      <c r="DG43" s="271">
        <f t="shared" si="46"/>
        <v>0</v>
      </c>
      <c r="DH43" s="272" t="e">
        <f>DH45+DH46+DH47+DH48+DH49+DH50+DH53+DH54+DH57+DH56+DH58+DH59+DH60+DH55</f>
        <v>#REF!</v>
      </c>
      <c r="DI43" s="271">
        <f t="shared" si="46"/>
        <v>623</v>
      </c>
      <c r="DJ43" s="271">
        <f t="shared" si="46"/>
        <v>0</v>
      </c>
      <c r="DK43" s="271">
        <f t="shared" si="46"/>
        <v>221.3</v>
      </c>
      <c r="DL43" s="271">
        <f t="shared" si="46"/>
        <v>0</v>
      </c>
      <c r="DM43" s="272">
        <f>DM45+DM46+DM47+DM48+DM49+DM50+DM53+DM54+DM57+DM56+DM58+DM59+DM60+DM55</f>
        <v>399.7</v>
      </c>
      <c r="DN43" s="271">
        <f t="shared" si="46"/>
        <v>1565.8</v>
      </c>
      <c r="DO43" s="271">
        <f>DO45+DO46+DO47+DO48+DO49+DO50+DO53+DO54+DO57+DO56+DO58+DO59+DO60+DO55</f>
        <v>0</v>
      </c>
      <c r="DP43" s="271">
        <f>DP45+DP46+DP47+DP48+DP49+DP50+DP53+DP54+DP57+DP56+DP58+DP59+DP60+DP55</f>
        <v>221.3</v>
      </c>
      <c r="DQ43" s="271">
        <f>DQ45+DQ46+DQ47+DQ48+DQ49+DQ50+DQ53+DQ54+DQ57+DQ56+DQ58+DQ59+DQ60+DQ55</f>
        <v>0</v>
      </c>
      <c r="DR43" s="272">
        <f>DR45+DR46+DR47+DR48+DR49+DR50+DR53+DR54+DR57+DR56+DR58+DR59+DR60+DR55</f>
        <v>-206.3</v>
      </c>
      <c r="DS43" s="1102"/>
      <c r="DT43" s="494"/>
      <c r="DU43" s="270">
        <f>DU45+DU46+DU47+DU48+DU49+DU50+DU53+DU54+DU57+DU56+DU58+DU59+DU60+DU55</f>
        <v>621</v>
      </c>
      <c r="DV43" s="270">
        <f>DV45+DV46+DV47+DV48+DV49+DV50+DV53+DV54+DV57+DV56+DV58+DV59+DV60+DV55</f>
        <v>461.8</v>
      </c>
      <c r="DW43" s="270">
        <f>DW45+DW46+DW47+DW48+DW49+DW50+DW53+DW54+DW57+DW56+DW58+DW59+DW60+DW55</f>
        <v>0</v>
      </c>
      <c r="DX43" s="270"/>
      <c r="DY43" s="270">
        <f>DY45+DY46+DY47+DY48+DY49+DY50+DY53+DY54+DY57+DY56+DY58+DY59+DY60+DY55</f>
        <v>221.3</v>
      </c>
      <c r="DZ43" s="270">
        <f>DZ45+DZ46+DZ47+DZ48+DZ49+DZ50+DZ53+DZ54+DZ57+DZ56+DZ58+DZ59+DZ60+DZ55</f>
        <v>221.3</v>
      </c>
      <c r="EA43" s="270">
        <f>EA45+EA46+EA47+EA48+EA49+EA50+EA53+EA54+EA57+EA56+EA58+EA59+EA60+EA55</f>
        <v>0</v>
      </c>
      <c r="EB43" s="270"/>
      <c r="EC43" s="367">
        <f>EC45+EC46+EC47+EC48+EC49+EC50+EC53+EC54+EC57+EC56+EC58+EC59+EC60+EC55</f>
        <v>399.7</v>
      </c>
      <c r="ED43" s="367">
        <f>ED45+ED46+ED47+ED48+ED49+ED50+ED53+ED54+ED57+ED56+ED58+ED59+ED60+ED55</f>
        <v>240.5</v>
      </c>
      <c r="EE43" s="268">
        <f>EE45+EE46+EE47+EE48+EE49+EE50+EE53+EE54+EE57+EE56+EE58+EE59+EE60+EE55+EE51+EE52</f>
        <v>1068.5999999999999</v>
      </c>
      <c r="EF43" s="268">
        <f t="shared" ref="EF43:ES43" si="48">EF45+EF46+EF47+EF48+EF49+EF50+EF53+EF54+EF57+EF56+EF58+EF59+EF60+EF55+EF51+EF52</f>
        <v>0</v>
      </c>
      <c r="EG43" s="268">
        <f t="shared" si="48"/>
        <v>755.7</v>
      </c>
      <c r="EH43" s="268">
        <f t="shared" si="48"/>
        <v>0</v>
      </c>
      <c r="EI43" s="268">
        <f t="shared" si="48"/>
        <v>312.89999999999998</v>
      </c>
      <c r="EJ43" s="268">
        <f t="shared" si="48"/>
        <v>833.1</v>
      </c>
      <c r="EK43" s="268">
        <f t="shared" si="48"/>
        <v>0</v>
      </c>
      <c r="EL43" s="268">
        <f t="shared" si="48"/>
        <v>520.20000000000005</v>
      </c>
      <c r="EM43" s="268">
        <f t="shared" si="48"/>
        <v>0</v>
      </c>
      <c r="EN43" s="268">
        <f t="shared" si="48"/>
        <v>312.89999999999998</v>
      </c>
      <c r="EO43" s="268">
        <f t="shared" si="48"/>
        <v>831.90000000000009</v>
      </c>
      <c r="EP43" s="268">
        <f t="shared" si="48"/>
        <v>0</v>
      </c>
      <c r="EQ43" s="268">
        <f t="shared" si="48"/>
        <v>519</v>
      </c>
      <c r="ER43" s="268">
        <f t="shared" si="48"/>
        <v>0</v>
      </c>
      <c r="ES43" s="268">
        <f t="shared" si="48"/>
        <v>312.90000000000003</v>
      </c>
      <c r="ET43" s="268">
        <f>ET45+ET46+ET47+ET48+ET49+ET50+ET53+ET54+ET57+ET56+ET58+ET59+ET60+ET55+ET51+ET52</f>
        <v>831.90000000000009</v>
      </c>
      <c r="EU43" s="268">
        <f>EU45+EU46+EU47+EU48+EU49+EU50+EU53+EU54+EU57+EU56+EU58+EU59+EU60+EU55+EU51+EU52</f>
        <v>0</v>
      </c>
      <c r="EV43" s="268">
        <f>EV45+EV46+EV47+EV48+EV49+EV50+EV53+EV54+EV57+EV56+EV58+EV59+EV60+EV55+EV51+EV52</f>
        <v>519</v>
      </c>
      <c r="EW43" s="268">
        <f>EW45+EW46+EW47+EW48+EW49+EW50+EW53+EW54+EW57+EW56+EW58+EW59+EW60+EW55+EW51+EW52</f>
        <v>0</v>
      </c>
      <c r="EX43" s="268">
        <f>EX45+EX46+EX47+EX48+EX49+EX50+EX53+EX54+EX57+EX56+EX58+EX59+EX60+EX55+EX51+EX52</f>
        <v>312.90000000000003</v>
      </c>
      <c r="EY43" s="270">
        <f>EY45+EY46+EY47+EY48+EY49+EY50+EY53+EY54+EY57+EY56+EY58+EY59+EY60+EY55</f>
        <v>463.8</v>
      </c>
      <c r="EZ43" s="270"/>
      <c r="FA43" s="270">
        <f>FA45+FA46+FA47+FA48+FA49+FA50+FA53+FA54+FA57+FA56+FA58+FA59+FA60+FA55</f>
        <v>221.3</v>
      </c>
      <c r="FB43" s="270"/>
      <c r="FC43" s="367">
        <f>FC45+FC46+FC47+FC48+FC49+FC50+FC53+FC54+FC57+FC56+FC58+FC59+FC60+FC55</f>
        <v>242.5</v>
      </c>
      <c r="FD43" s="268">
        <f>FD45+FD46+FD47+FD48+FD49+FD50+FD53+FD54+FD57+FD56+FD58+FD59+FD60+FD55+FD51+FD52</f>
        <v>2619.4</v>
      </c>
      <c r="FE43" s="268">
        <f>FE45+FE46+FE47+FE48+FE49+FE50+FE53+FE54+FE57+FE56+FE58+FE59+FE60+FE55+FE51+FE52</f>
        <v>1453.1</v>
      </c>
      <c r="FF43" s="268">
        <f>FF45+FF46+FF47+FF48+FF49+FF50+FF53+FF54+FF57+FF56+FF58+FF59+FF60+FF55+FF51+FF52</f>
        <v>848.5</v>
      </c>
      <c r="FG43" s="268">
        <f>FG45+FG46+FG47+FG48+FG49+FG50+FG53+FG54+FG57+FG56+FG58+FG59+FG60+FG55+FG51+FG52</f>
        <v>0</v>
      </c>
      <c r="FH43" s="292">
        <f t="shared" si="43"/>
        <v>317.80000000000018</v>
      </c>
      <c r="FI43" s="268">
        <f>FI45+FI46+FI47+FI48+FI49+FI50+FI53+FI54+FI57+FI56+FI58+FI59+FI60+FI55+FI51+FI52</f>
        <v>833.1</v>
      </c>
      <c r="FJ43" s="268">
        <f>FJ45+FJ46+FJ47+FJ48+FJ49+FJ50+FJ53+FJ54+FJ57+FJ56+FJ58+FJ59+FJ60+FJ55+FJ51+FJ52</f>
        <v>0</v>
      </c>
      <c r="FK43" s="268">
        <f>FK45+FK46+FK47+FK48+FK49+FK50+FK53+FK54+FK57+FK56+FK58+FK59+FK60+FK55+FK51+FK52</f>
        <v>520.20000000000005</v>
      </c>
      <c r="FL43" s="268">
        <f>FL45+FL46+FL47+FL48+FL49+FL50+FL53+FL54+FL57+FL56+FL58+FL59+FL60+FL55+FL51+FL52</f>
        <v>0</v>
      </c>
      <c r="FM43" s="268">
        <f>FM45+FM46+FM47+FM48+FM49+FM50+FM53+FM54+FM57+FM56+FM58+FM59+FM60+FM55+FM51+FM52</f>
        <v>312.89999999999998</v>
      </c>
      <c r="FN43" s="270">
        <f>FN45+FN46+FN47+FN48+FN49+FN50+FN53+FN54+FN57+FN56+FN58+FN59+FN60+FN55</f>
        <v>461.8</v>
      </c>
      <c r="FO43" s="270"/>
      <c r="FP43" s="270">
        <f>FP45+FP46+FP47+FP48+FP49+FP50+FP53+FP54+FP57+FP56+FP58+FP59+FP60+FP55</f>
        <v>221.3</v>
      </c>
      <c r="FQ43" s="270"/>
      <c r="FR43" s="367">
        <f>FR45+FR46+FR47+FR48+FR49+FR50+FR53+FR54+FR57+FR56+FR58+FR59+FR60+FR55</f>
        <v>240.5</v>
      </c>
      <c r="FS43" s="268">
        <f>FS45+FS46+FS47+FS48+FS49+FS50+FS53+FS54+FS57+FS56+FS58+FS59+FS60+FS55+FS51+FS52</f>
        <v>1068.5999999999999</v>
      </c>
      <c r="FT43" s="268">
        <f t="shared" ref="FT43:GB43" si="49">FT45+FT46+FT47+FT48+FT49+FT50+FT53+FT54+FT57+FT56+FT58+FT59+FT60+FT55+FT51+FT52</f>
        <v>0</v>
      </c>
      <c r="FU43" s="268">
        <f t="shared" si="49"/>
        <v>755.7</v>
      </c>
      <c r="FV43" s="268">
        <f t="shared" si="49"/>
        <v>0</v>
      </c>
      <c r="FW43" s="268">
        <f t="shared" si="49"/>
        <v>312.89999999999998</v>
      </c>
      <c r="FX43" s="268">
        <f t="shared" si="49"/>
        <v>833.1</v>
      </c>
      <c r="FY43" s="268">
        <f t="shared" si="49"/>
        <v>0</v>
      </c>
      <c r="FZ43" s="268">
        <f t="shared" si="49"/>
        <v>520.20000000000005</v>
      </c>
      <c r="GA43" s="268">
        <f t="shared" si="49"/>
        <v>0</v>
      </c>
      <c r="GB43" s="268">
        <f t="shared" si="49"/>
        <v>312.89999999999998</v>
      </c>
    </row>
    <row r="44" spans="1:184" ht="12.75" hidden="1" customHeight="1">
      <c r="A44" s="495" t="s">
        <v>92</v>
      </c>
      <c r="B44" s="275"/>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9"/>
      <c r="AE44" s="279"/>
      <c r="AF44" s="279"/>
      <c r="AG44" s="282"/>
      <c r="AH44" s="282"/>
      <c r="AI44" s="282"/>
      <c r="AJ44" s="282"/>
      <c r="AK44" s="282"/>
      <c r="AL44" s="282"/>
      <c r="AM44" s="282"/>
      <c r="AN44" s="282"/>
      <c r="AO44" s="283"/>
      <c r="AP44" s="283"/>
      <c r="AQ44" s="280"/>
      <c r="AR44" s="280"/>
      <c r="AS44" s="280"/>
      <c r="AT44" s="280"/>
      <c r="AU44" s="292">
        <f t="shared" si="28"/>
        <v>0</v>
      </c>
      <c r="AV44" s="280"/>
      <c r="AW44" s="336"/>
      <c r="AX44" s="336"/>
      <c r="AY44" s="336"/>
      <c r="AZ44" s="337"/>
      <c r="BA44" s="336"/>
      <c r="BB44" s="336"/>
      <c r="BC44" s="336"/>
      <c r="BD44" s="336"/>
      <c r="BE44" s="337"/>
      <c r="BF44" s="336"/>
      <c r="BG44" s="336"/>
      <c r="BH44" s="336"/>
      <c r="BI44" s="336"/>
      <c r="BJ44" s="337"/>
      <c r="BK44" s="309"/>
      <c r="BL44" s="309"/>
      <c r="BM44" s="309"/>
      <c r="BN44" s="309"/>
      <c r="BO44" s="309"/>
      <c r="BP44" s="309"/>
      <c r="BQ44" s="309"/>
      <c r="BR44" s="309"/>
      <c r="BS44" s="362"/>
      <c r="BT44" s="362"/>
      <c r="BU44" s="309"/>
      <c r="BV44" s="309"/>
      <c r="BW44" s="309"/>
      <c r="BX44" s="309"/>
      <c r="BY44" s="362"/>
      <c r="BZ44" s="309"/>
      <c r="CA44" s="309"/>
      <c r="CB44" s="309"/>
      <c r="CC44" s="309"/>
      <c r="CD44" s="362"/>
      <c r="CE44" s="309"/>
      <c r="CF44" s="309"/>
      <c r="CG44" s="309"/>
      <c r="CH44" s="309"/>
      <c r="CI44" s="362"/>
      <c r="CJ44" s="309"/>
      <c r="CK44" s="309"/>
      <c r="CL44" s="309"/>
      <c r="CM44" s="309"/>
      <c r="CN44" s="362"/>
      <c r="CO44" s="307"/>
      <c r="CP44" s="307"/>
      <c r="CQ44" s="307"/>
      <c r="CR44" s="307"/>
      <c r="CS44" s="355"/>
      <c r="CT44" s="307"/>
      <c r="CU44" s="307"/>
      <c r="CV44" s="307"/>
      <c r="CW44" s="307"/>
      <c r="CX44" s="355"/>
      <c r="CY44" s="307"/>
      <c r="CZ44" s="307"/>
      <c r="DA44" s="307"/>
      <c r="DB44" s="307"/>
      <c r="DC44" s="355"/>
      <c r="DD44" s="309"/>
      <c r="DE44" s="309"/>
      <c r="DF44" s="309"/>
      <c r="DG44" s="309"/>
      <c r="DH44" s="362"/>
      <c r="DI44" s="309"/>
      <c r="DJ44" s="309"/>
      <c r="DK44" s="309"/>
      <c r="DL44" s="309"/>
      <c r="DM44" s="362"/>
      <c r="DN44" s="309"/>
      <c r="DO44" s="309"/>
      <c r="DP44" s="309"/>
      <c r="DQ44" s="309"/>
      <c r="DR44" s="362"/>
      <c r="DS44" s="1103"/>
      <c r="DT44" s="498"/>
      <c r="DU44" s="282"/>
      <c r="DV44" s="282"/>
      <c r="DW44" s="282"/>
      <c r="DX44" s="282"/>
      <c r="DY44" s="282"/>
      <c r="DZ44" s="282"/>
      <c r="EA44" s="282"/>
      <c r="EB44" s="282"/>
      <c r="EC44" s="283"/>
      <c r="ED44" s="283"/>
      <c r="EE44" s="280"/>
      <c r="EF44" s="280"/>
      <c r="EG44" s="280"/>
      <c r="EH44" s="280"/>
      <c r="EI44" s="281"/>
      <c r="EJ44" s="280"/>
      <c r="EK44" s="336"/>
      <c r="EL44" s="336"/>
      <c r="EM44" s="336"/>
      <c r="EN44" s="337"/>
      <c r="EO44" s="336"/>
      <c r="EP44" s="336"/>
      <c r="EQ44" s="336"/>
      <c r="ER44" s="336"/>
      <c r="ES44" s="337"/>
      <c r="ET44" s="336"/>
      <c r="EU44" s="336"/>
      <c r="EV44" s="336"/>
      <c r="EW44" s="336"/>
      <c r="EX44" s="337"/>
      <c r="EY44" s="282"/>
      <c r="EZ44" s="282"/>
      <c r="FA44" s="282"/>
      <c r="FB44" s="282"/>
      <c r="FC44" s="283"/>
      <c r="FD44" s="280"/>
      <c r="FE44" s="280"/>
      <c r="FF44" s="280"/>
      <c r="FG44" s="280"/>
      <c r="FH44" s="292">
        <f t="shared" si="43"/>
        <v>0</v>
      </c>
      <c r="FI44" s="280"/>
      <c r="FJ44" s="336"/>
      <c r="FK44" s="336"/>
      <c r="FL44" s="336"/>
      <c r="FM44" s="337"/>
      <c r="FN44" s="282"/>
      <c r="FO44" s="282"/>
      <c r="FP44" s="282"/>
      <c r="FQ44" s="282"/>
      <c r="FR44" s="283"/>
      <c r="FS44" s="280"/>
      <c r="FT44" s="280"/>
      <c r="FU44" s="280"/>
      <c r="FV44" s="280"/>
      <c r="FW44" s="281"/>
      <c r="FX44" s="280"/>
      <c r="FY44" s="336"/>
      <c r="FZ44" s="336"/>
      <c r="GA44" s="336"/>
      <c r="GB44" s="355"/>
    </row>
    <row r="45" spans="1:184" ht="323.25" hidden="1" customHeight="1">
      <c r="A45" s="504" t="s">
        <v>426</v>
      </c>
      <c r="B45" s="297">
        <v>5001</v>
      </c>
      <c r="C45" s="286" t="s">
        <v>227</v>
      </c>
      <c r="D45" s="286" t="s">
        <v>228</v>
      </c>
      <c r="E45" s="286" t="s">
        <v>229</v>
      </c>
      <c r="F45" s="286"/>
      <c r="G45" s="286"/>
      <c r="H45" s="286"/>
      <c r="I45" s="286"/>
      <c r="J45" s="286"/>
      <c r="K45" s="286"/>
      <c r="L45" s="286"/>
      <c r="M45" s="286" t="s">
        <v>231</v>
      </c>
      <c r="N45" s="286"/>
      <c r="O45" s="286"/>
      <c r="P45" s="287" t="s">
        <v>232</v>
      </c>
      <c r="Q45" s="286"/>
      <c r="R45" s="286"/>
      <c r="S45" s="286"/>
      <c r="T45" s="286"/>
      <c r="U45" s="286"/>
      <c r="V45" s="286"/>
      <c r="W45" s="286"/>
      <c r="X45" s="286"/>
      <c r="Y45" s="286"/>
      <c r="Z45" s="286" t="s">
        <v>167</v>
      </c>
      <c r="AA45" s="286" t="s">
        <v>424</v>
      </c>
      <c r="AB45" s="286" t="s">
        <v>233</v>
      </c>
      <c r="AC45" s="286"/>
      <c r="AD45" s="289"/>
      <c r="AE45" s="289"/>
      <c r="AF45" s="289"/>
      <c r="AG45" s="293"/>
      <c r="AH45" s="293"/>
      <c r="AI45" s="293"/>
      <c r="AJ45" s="293"/>
      <c r="AK45" s="293"/>
      <c r="AL45" s="293"/>
      <c r="AM45" s="293"/>
      <c r="AN45" s="293"/>
      <c r="AO45" s="294"/>
      <c r="AP45" s="294"/>
      <c r="AQ45" s="291"/>
      <c r="AR45" s="291"/>
      <c r="AS45" s="291"/>
      <c r="AT45" s="291"/>
      <c r="AU45" s="292">
        <f t="shared" si="28"/>
        <v>0</v>
      </c>
      <c r="AV45" s="291"/>
      <c r="AW45" s="343"/>
      <c r="AX45" s="343"/>
      <c r="AY45" s="343"/>
      <c r="AZ45" s="344"/>
      <c r="BA45" s="343"/>
      <c r="BB45" s="343"/>
      <c r="BC45" s="343"/>
      <c r="BD45" s="343"/>
      <c r="BE45" s="344"/>
      <c r="BF45" s="343"/>
      <c r="BG45" s="343"/>
      <c r="BH45" s="343"/>
      <c r="BI45" s="343"/>
      <c r="BJ45" s="344"/>
      <c r="BK45" s="345"/>
      <c r="BL45" s="295"/>
      <c r="BM45" s="346"/>
      <c r="BN45" s="346"/>
      <c r="BO45" s="346"/>
      <c r="BP45" s="346"/>
      <c r="BQ45" s="346"/>
      <c r="BR45" s="346"/>
      <c r="BS45" s="372"/>
      <c r="BT45" s="372"/>
      <c r="BU45" s="346"/>
      <c r="BV45" s="346"/>
      <c r="BW45" s="346"/>
      <c r="BX45" s="346"/>
      <c r="BY45" s="372"/>
      <c r="BZ45" s="295"/>
      <c r="CA45" s="346"/>
      <c r="CB45" s="346"/>
      <c r="CC45" s="346"/>
      <c r="CD45" s="372"/>
      <c r="CE45" s="346"/>
      <c r="CF45" s="346"/>
      <c r="CG45" s="346"/>
      <c r="CH45" s="346"/>
      <c r="CI45" s="372"/>
      <c r="CJ45" s="295"/>
      <c r="CK45" s="346"/>
      <c r="CL45" s="346"/>
      <c r="CM45" s="346"/>
      <c r="CN45" s="372"/>
      <c r="CO45" s="347"/>
      <c r="CP45" s="347"/>
      <c r="CQ45" s="347"/>
      <c r="CR45" s="347"/>
      <c r="CS45" s="505"/>
      <c r="CT45" s="291"/>
      <c r="CU45" s="347"/>
      <c r="CV45" s="347"/>
      <c r="CW45" s="347"/>
      <c r="CX45" s="505"/>
      <c r="CY45" s="347"/>
      <c r="CZ45" s="347"/>
      <c r="DA45" s="347"/>
      <c r="DB45" s="347"/>
      <c r="DC45" s="505"/>
      <c r="DD45" s="295"/>
      <c r="DE45" s="346"/>
      <c r="DF45" s="346"/>
      <c r="DG45" s="346"/>
      <c r="DH45" s="372"/>
      <c r="DI45" s="346"/>
      <c r="DJ45" s="346"/>
      <c r="DK45" s="346"/>
      <c r="DL45" s="346"/>
      <c r="DM45" s="372"/>
      <c r="DN45" s="295"/>
      <c r="DO45" s="350"/>
      <c r="DP45" s="350"/>
      <c r="DQ45" s="350"/>
      <c r="DR45" s="351"/>
      <c r="DS45" s="1103"/>
      <c r="DT45" s="498" t="s">
        <v>226</v>
      </c>
      <c r="DU45" s="293"/>
      <c r="DV45" s="293"/>
      <c r="DW45" s="293"/>
      <c r="DX45" s="293"/>
      <c r="DY45" s="293"/>
      <c r="DZ45" s="293"/>
      <c r="EA45" s="293"/>
      <c r="EB45" s="293"/>
      <c r="EC45" s="294"/>
      <c r="ED45" s="294"/>
      <c r="EE45" s="291"/>
      <c r="EF45" s="291"/>
      <c r="EG45" s="291"/>
      <c r="EH45" s="291"/>
      <c r="EI45" s="292"/>
      <c r="EJ45" s="291"/>
      <c r="EK45" s="343"/>
      <c r="EL45" s="343"/>
      <c r="EM45" s="343"/>
      <c r="EN45" s="344"/>
      <c r="EO45" s="343"/>
      <c r="EP45" s="343"/>
      <c r="EQ45" s="343"/>
      <c r="ER45" s="343"/>
      <c r="ES45" s="344"/>
      <c r="ET45" s="343"/>
      <c r="EU45" s="343"/>
      <c r="EV45" s="343"/>
      <c r="EW45" s="343"/>
      <c r="EX45" s="344"/>
      <c r="EY45" s="293"/>
      <c r="EZ45" s="293"/>
      <c r="FA45" s="293"/>
      <c r="FB45" s="293"/>
      <c r="FC45" s="294"/>
      <c r="FD45" s="291"/>
      <c r="FE45" s="291"/>
      <c r="FF45" s="291"/>
      <c r="FG45" s="291"/>
      <c r="FH45" s="292">
        <f t="shared" si="43"/>
        <v>0</v>
      </c>
      <c r="FI45" s="291"/>
      <c r="FJ45" s="343"/>
      <c r="FK45" s="343"/>
      <c r="FL45" s="343"/>
      <c r="FM45" s="344"/>
      <c r="FN45" s="293"/>
      <c r="FO45" s="293"/>
      <c r="FP45" s="293"/>
      <c r="FQ45" s="293"/>
      <c r="FR45" s="294"/>
      <c r="FS45" s="291"/>
      <c r="FT45" s="291"/>
      <c r="FU45" s="291"/>
      <c r="FV45" s="291"/>
      <c r="FW45" s="292"/>
      <c r="FX45" s="291"/>
      <c r="FY45" s="343"/>
      <c r="FZ45" s="343"/>
      <c r="GA45" s="343"/>
      <c r="GB45" s="344"/>
    </row>
    <row r="46" spans="1:184" ht="86.25" customHeight="1">
      <c r="A46" s="1039" t="s">
        <v>264</v>
      </c>
      <c r="B46" s="1042">
        <v>6601</v>
      </c>
      <c r="C46" s="1066" t="s">
        <v>227</v>
      </c>
      <c r="D46" s="301" t="s">
        <v>228</v>
      </c>
      <c r="E46" s="301" t="s">
        <v>251</v>
      </c>
      <c r="F46" s="301" t="s">
        <v>265</v>
      </c>
      <c r="G46" s="301"/>
      <c r="H46" s="301"/>
      <c r="I46" s="313">
        <v>20</v>
      </c>
      <c r="J46" s="301"/>
      <c r="K46" s="301"/>
      <c r="L46" s="301"/>
      <c r="M46" s="301" t="s">
        <v>246</v>
      </c>
      <c r="N46" s="301"/>
      <c r="O46" s="301"/>
      <c r="P46" s="303" t="s">
        <v>101</v>
      </c>
      <c r="Q46" s="301"/>
      <c r="R46" s="301"/>
      <c r="S46" s="301"/>
      <c r="T46" s="301"/>
      <c r="U46" s="301"/>
      <c r="V46" s="301"/>
      <c r="W46" s="1054" t="s">
        <v>256</v>
      </c>
      <c r="X46" s="352" t="s">
        <v>253</v>
      </c>
      <c r="Y46" s="319" t="s">
        <v>46</v>
      </c>
      <c r="Z46" s="304" t="s">
        <v>94</v>
      </c>
      <c r="AA46" s="353" t="s">
        <v>424</v>
      </c>
      <c r="AB46" s="353" t="s">
        <v>233</v>
      </c>
      <c r="AC46" s="1056"/>
      <c r="AD46" s="306" t="s">
        <v>158</v>
      </c>
      <c r="AE46" s="306" t="s">
        <v>429</v>
      </c>
      <c r="AF46" s="306" t="s">
        <v>266</v>
      </c>
      <c r="AG46" s="308">
        <v>2</v>
      </c>
      <c r="AH46" s="308">
        <v>2</v>
      </c>
      <c r="AI46" s="308"/>
      <c r="AJ46" s="308"/>
      <c r="AK46" s="308"/>
      <c r="AL46" s="308"/>
      <c r="AM46" s="308"/>
      <c r="AN46" s="308"/>
      <c r="AO46" s="356">
        <f>AG46-AI46-AK46-AM46</f>
        <v>2</v>
      </c>
      <c r="AP46" s="356">
        <v>2</v>
      </c>
      <c r="AQ46" s="307">
        <v>1550.8</v>
      </c>
      <c r="AR46" s="307">
        <v>1453.1</v>
      </c>
      <c r="AS46" s="307">
        <v>92.8</v>
      </c>
      <c r="AT46" s="307"/>
      <c r="AU46" s="292">
        <f t="shared" si="28"/>
        <v>4.9000000000000483</v>
      </c>
      <c r="AV46" s="307"/>
      <c r="AW46" s="307"/>
      <c r="AX46" s="307"/>
      <c r="AY46" s="307"/>
      <c r="AZ46" s="355"/>
      <c r="BA46" s="307"/>
      <c r="BB46" s="291"/>
      <c r="BC46" s="291"/>
      <c r="BD46" s="291"/>
      <c r="BE46" s="292"/>
      <c r="BF46" s="307"/>
      <c r="BG46" s="291"/>
      <c r="BH46" s="291"/>
      <c r="BI46" s="291"/>
      <c r="BJ46" s="292"/>
      <c r="BK46" s="295" t="e">
        <f>#REF!</f>
        <v>#REF!</v>
      </c>
      <c r="BL46" s="295" t="e">
        <f>#REF!</f>
        <v>#REF!</v>
      </c>
      <c r="BM46" s="295"/>
      <c r="BN46" s="295"/>
      <c r="BO46" s="295"/>
      <c r="BP46" s="295"/>
      <c r="BQ46" s="295"/>
      <c r="BR46" s="295"/>
      <c r="BS46" s="296"/>
      <c r="BT46" s="296"/>
      <c r="BU46" s="295">
        <f t="shared" ref="BU46:BU60" si="50">AG46</f>
        <v>2</v>
      </c>
      <c r="BV46" s="295"/>
      <c r="BW46" s="295"/>
      <c r="BX46" s="295"/>
      <c r="BY46" s="296"/>
      <c r="BZ46" s="295">
        <f t="shared" ref="BZ46:BZ60" si="51">AQ46</f>
        <v>1550.8</v>
      </c>
      <c r="CA46" s="295"/>
      <c r="CB46" s="295"/>
      <c r="CC46" s="295"/>
      <c r="CD46" s="296"/>
      <c r="CE46" s="295">
        <f t="shared" ref="CE46:CE56" si="52">AV46</f>
        <v>0</v>
      </c>
      <c r="CF46" s="295"/>
      <c r="CG46" s="295"/>
      <c r="CH46" s="295"/>
      <c r="CI46" s="296"/>
      <c r="CJ46" s="295">
        <f t="shared" si="23"/>
        <v>0</v>
      </c>
      <c r="CK46" s="295"/>
      <c r="CL46" s="295"/>
      <c r="CM46" s="295"/>
      <c r="CN46" s="296"/>
      <c r="CO46" s="291" t="e">
        <f>#REF!</f>
        <v>#REF!</v>
      </c>
      <c r="CP46" s="291"/>
      <c r="CQ46" s="291"/>
      <c r="CR46" s="291"/>
      <c r="CS46" s="292"/>
      <c r="CT46" s="291">
        <f t="shared" ref="CT46:CT60" si="53">AG46</f>
        <v>2</v>
      </c>
      <c r="CU46" s="291"/>
      <c r="CV46" s="291"/>
      <c r="CW46" s="291"/>
      <c r="CX46" s="292"/>
      <c r="CY46" s="291">
        <f t="shared" si="25"/>
        <v>1550.8</v>
      </c>
      <c r="CZ46" s="291"/>
      <c r="DA46" s="291"/>
      <c r="DB46" s="291"/>
      <c r="DC46" s="292"/>
      <c r="DD46" s="295" t="e">
        <f t="shared" ref="DD46:DD56" si="54">BL46</f>
        <v>#REF!</v>
      </c>
      <c r="DE46" s="295"/>
      <c r="DF46" s="295"/>
      <c r="DG46" s="295"/>
      <c r="DH46" s="296"/>
      <c r="DI46" s="295">
        <f t="shared" si="26"/>
        <v>2</v>
      </c>
      <c r="DJ46" s="295"/>
      <c r="DK46" s="295"/>
      <c r="DL46" s="295"/>
      <c r="DM46" s="296"/>
      <c r="DN46" s="295">
        <f t="shared" ref="DN46:DN60" si="55">BZ46</f>
        <v>1550.8</v>
      </c>
      <c r="DO46" s="324"/>
      <c r="DP46" s="324"/>
      <c r="DQ46" s="324"/>
      <c r="DR46" s="395"/>
      <c r="DS46" s="1102"/>
      <c r="DT46" s="506" t="s">
        <v>267</v>
      </c>
      <c r="DU46" s="308">
        <v>0</v>
      </c>
      <c r="DV46" s="308">
        <v>0</v>
      </c>
      <c r="DW46" s="308"/>
      <c r="DX46" s="308"/>
      <c r="DY46" s="308"/>
      <c r="DZ46" s="308"/>
      <c r="EA46" s="308"/>
      <c r="EB46" s="308"/>
      <c r="EC46" s="356">
        <f>DU46-DW46-DY46-EA46</f>
        <v>0</v>
      </c>
      <c r="ED46" s="356">
        <f>DV46-DX46-DZ46-EB46</f>
        <v>0</v>
      </c>
      <c r="EE46" s="307">
        <v>0</v>
      </c>
      <c r="EF46" s="307">
        <v>0</v>
      </c>
      <c r="EG46" s="307">
        <v>0</v>
      </c>
      <c r="EH46" s="307"/>
      <c r="EI46" s="355">
        <v>0</v>
      </c>
      <c r="EJ46" s="307"/>
      <c r="EK46" s="307"/>
      <c r="EL46" s="307"/>
      <c r="EM46" s="307"/>
      <c r="EN46" s="355"/>
      <c r="EO46" s="307"/>
      <c r="EP46" s="291"/>
      <c r="EQ46" s="291"/>
      <c r="ER46" s="291"/>
      <c r="ES46" s="292"/>
      <c r="ET46" s="307"/>
      <c r="EU46" s="291"/>
      <c r="EV46" s="291"/>
      <c r="EW46" s="291"/>
      <c r="EX46" s="292"/>
      <c r="EY46" s="308">
        <v>2</v>
      </c>
      <c r="EZ46" s="308"/>
      <c r="FA46" s="308"/>
      <c r="FB46" s="308"/>
      <c r="FC46" s="356">
        <v>2</v>
      </c>
      <c r="FD46" s="307">
        <v>1550.8</v>
      </c>
      <c r="FE46" s="307">
        <v>1453.1</v>
      </c>
      <c r="FF46" s="307">
        <v>92.8</v>
      </c>
      <c r="FG46" s="307"/>
      <c r="FH46" s="292">
        <f t="shared" si="43"/>
        <v>4.9000000000000483</v>
      </c>
      <c r="FI46" s="307"/>
      <c r="FJ46" s="307"/>
      <c r="FK46" s="307"/>
      <c r="FL46" s="307"/>
      <c r="FM46" s="355"/>
      <c r="FN46" s="308">
        <v>0</v>
      </c>
      <c r="FO46" s="308"/>
      <c r="FP46" s="308"/>
      <c r="FQ46" s="308"/>
      <c r="FR46" s="356">
        <f>FN46-FO46-FP46-FQ46</f>
        <v>0</v>
      </c>
      <c r="FS46" s="307">
        <v>0</v>
      </c>
      <c r="FT46" s="307">
        <v>0</v>
      </c>
      <c r="FU46" s="307">
        <v>0</v>
      </c>
      <c r="FV46" s="307"/>
      <c r="FW46" s="355">
        <v>0</v>
      </c>
      <c r="FX46" s="307"/>
      <c r="FY46" s="307"/>
      <c r="FZ46" s="307"/>
      <c r="GA46" s="307"/>
      <c r="GB46" s="355"/>
    </row>
    <row r="47" spans="1:184" ht="13.5" customHeight="1">
      <c r="A47" s="1040"/>
      <c r="B47" s="1043"/>
      <c r="C47" s="1067"/>
      <c r="D47" s="301"/>
      <c r="E47" s="301"/>
      <c r="F47" s="301"/>
      <c r="G47" s="301"/>
      <c r="H47" s="301"/>
      <c r="I47" s="301"/>
      <c r="J47" s="301"/>
      <c r="K47" s="301"/>
      <c r="L47" s="301"/>
      <c r="M47" s="301" t="s">
        <v>268</v>
      </c>
      <c r="N47" s="301"/>
      <c r="O47" s="301"/>
      <c r="P47" s="303" t="s">
        <v>269</v>
      </c>
      <c r="Q47" s="286"/>
      <c r="R47" s="286"/>
      <c r="S47" s="286"/>
      <c r="T47" s="286"/>
      <c r="U47" s="286"/>
      <c r="V47" s="286"/>
      <c r="W47" s="1055"/>
      <c r="X47" s="301"/>
      <c r="Y47" s="301"/>
      <c r="Z47" s="286"/>
      <c r="AA47" s="301"/>
      <c r="AB47" s="301"/>
      <c r="AC47" s="1057"/>
      <c r="AD47" s="306"/>
      <c r="AE47" s="306"/>
      <c r="AF47" s="306"/>
      <c r="AG47" s="308"/>
      <c r="AH47" s="308"/>
      <c r="AI47" s="308"/>
      <c r="AJ47" s="308"/>
      <c r="AK47" s="308"/>
      <c r="AL47" s="308"/>
      <c r="AM47" s="308"/>
      <c r="AN47" s="308"/>
      <c r="AO47" s="356"/>
      <c r="AP47" s="356"/>
      <c r="AQ47" s="307"/>
      <c r="AR47" s="307"/>
      <c r="AS47" s="307"/>
      <c r="AT47" s="307"/>
      <c r="AU47" s="355"/>
      <c r="AV47" s="307"/>
      <c r="AW47" s="307"/>
      <c r="AX47" s="307"/>
      <c r="AY47" s="307"/>
      <c r="AZ47" s="355"/>
      <c r="BA47" s="307"/>
      <c r="BB47" s="291"/>
      <c r="BC47" s="291"/>
      <c r="BD47" s="291"/>
      <c r="BE47" s="292"/>
      <c r="BF47" s="307"/>
      <c r="BG47" s="291"/>
      <c r="BH47" s="291"/>
      <c r="BI47" s="291"/>
      <c r="BJ47" s="292"/>
      <c r="BK47" s="295" t="e">
        <f>#REF!</f>
        <v>#REF!</v>
      </c>
      <c r="BL47" s="295" t="e">
        <f>#REF!</f>
        <v>#REF!</v>
      </c>
      <c r="BM47" s="295"/>
      <c r="BN47" s="295"/>
      <c r="BO47" s="295"/>
      <c r="BP47" s="295"/>
      <c r="BQ47" s="295"/>
      <c r="BR47" s="295"/>
      <c r="BS47" s="296"/>
      <c r="BT47" s="296"/>
      <c r="BU47" s="295">
        <f t="shared" si="50"/>
        <v>0</v>
      </c>
      <c r="BV47" s="295"/>
      <c r="BW47" s="295"/>
      <c r="BX47" s="295"/>
      <c r="BY47" s="296"/>
      <c r="BZ47" s="295">
        <f t="shared" si="51"/>
        <v>0</v>
      </c>
      <c r="CA47" s="295"/>
      <c r="CB47" s="295"/>
      <c r="CC47" s="295"/>
      <c r="CD47" s="296"/>
      <c r="CE47" s="295">
        <f t="shared" si="52"/>
        <v>0</v>
      </c>
      <c r="CF47" s="295"/>
      <c r="CG47" s="295"/>
      <c r="CH47" s="295"/>
      <c r="CI47" s="296"/>
      <c r="CJ47" s="295">
        <f t="shared" si="23"/>
        <v>0</v>
      </c>
      <c r="CK47" s="295"/>
      <c r="CL47" s="295"/>
      <c r="CM47" s="295"/>
      <c r="CN47" s="296"/>
      <c r="CO47" s="291" t="e">
        <f>#REF!</f>
        <v>#REF!</v>
      </c>
      <c r="CP47" s="291"/>
      <c r="CQ47" s="291"/>
      <c r="CR47" s="291"/>
      <c r="CS47" s="292"/>
      <c r="CT47" s="291">
        <f t="shared" si="53"/>
        <v>0</v>
      </c>
      <c r="CU47" s="291"/>
      <c r="CV47" s="291"/>
      <c r="CW47" s="291"/>
      <c r="CX47" s="292"/>
      <c r="CY47" s="291">
        <f t="shared" si="25"/>
        <v>0</v>
      </c>
      <c r="CZ47" s="291"/>
      <c r="DA47" s="291"/>
      <c r="DB47" s="291"/>
      <c r="DC47" s="292"/>
      <c r="DD47" s="295" t="e">
        <f t="shared" si="54"/>
        <v>#REF!</v>
      </c>
      <c r="DE47" s="295"/>
      <c r="DF47" s="295"/>
      <c r="DG47" s="295"/>
      <c r="DH47" s="296"/>
      <c r="DI47" s="295">
        <f t="shared" si="26"/>
        <v>0</v>
      </c>
      <c r="DJ47" s="295"/>
      <c r="DK47" s="295"/>
      <c r="DL47" s="295"/>
      <c r="DM47" s="296"/>
      <c r="DN47" s="295">
        <f t="shared" si="55"/>
        <v>0</v>
      </c>
      <c r="DO47" s="324"/>
      <c r="DP47" s="324"/>
      <c r="DQ47" s="324"/>
      <c r="DR47" s="395"/>
      <c r="DS47" s="1102"/>
      <c r="DT47" s="507" t="s">
        <v>274</v>
      </c>
      <c r="DU47" s="308"/>
      <c r="DV47" s="308"/>
      <c r="DW47" s="308"/>
      <c r="DX47" s="308"/>
      <c r="DY47" s="308"/>
      <c r="DZ47" s="308"/>
      <c r="EA47" s="308"/>
      <c r="EB47" s="308"/>
      <c r="EC47" s="356"/>
      <c r="ED47" s="356"/>
      <c r="EE47" s="307"/>
      <c r="EF47" s="307"/>
      <c r="EG47" s="307"/>
      <c r="EH47" s="307"/>
      <c r="EI47" s="355"/>
      <c r="EJ47" s="307"/>
      <c r="EK47" s="307"/>
      <c r="EL47" s="307"/>
      <c r="EM47" s="307"/>
      <c r="EN47" s="355"/>
      <c r="EO47" s="307"/>
      <c r="EP47" s="291"/>
      <c r="EQ47" s="291"/>
      <c r="ER47" s="291"/>
      <c r="ES47" s="292"/>
      <c r="ET47" s="307"/>
      <c r="EU47" s="291"/>
      <c r="EV47" s="291"/>
      <c r="EW47" s="291"/>
      <c r="EX47" s="292"/>
      <c r="EY47" s="308"/>
      <c r="EZ47" s="308"/>
      <c r="FA47" s="308"/>
      <c r="FB47" s="308"/>
      <c r="FC47" s="356"/>
      <c r="FD47" s="307"/>
      <c r="FE47" s="307"/>
      <c r="FF47" s="307"/>
      <c r="FG47" s="307"/>
      <c r="FH47" s="355"/>
      <c r="FI47" s="307"/>
      <c r="FJ47" s="307"/>
      <c r="FK47" s="307"/>
      <c r="FL47" s="307"/>
      <c r="FM47" s="355"/>
      <c r="FN47" s="308"/>
      <c r="FO47" s="308"/>
      <c r="FP47" s="308"/>
      <c r="FQ47" s="308"/>
      <c r="FR47" s="356"/>
      <c r="FS47" s="307"/>
      <c r="FT47" s="307"/>
      <c r="FU47" s="307"/>
      <c r="FV47" s="307"/>
      <c r="FW47" s="355"/>
      <c r="FX47" s="307"/>
      <c r="FY47" s="307"/>
      <c r="FZ47" s="307"/>
      <c r="GA47" s="307"/>
      <c r="GB47" s="355"/>
    </row>
    <row r="48" spans="1:184" ht="21.75" customHeight="1">
      <c r="A48" s="1039" t="s">
        <v>275</v>
      </c>
      <c r="B48" s="1042">
        <v>6603</v>
      </c>
      <c r="C48" s="1031" t="s">
        <v>227</v>
      </c>
      <c r="D48" s="1031" t="s">
        <v>238</v>
      </c>
      <c r="E48" s="1031" t="s">
        <v>251</v>
      </c>
      <c r="F48" s="1031"/>
      <c r="G48" s="1031"/>
      <c r="H48" s="1031"/>
      <c r="I48" s="1045"/>
      <c r="J48" s="1031"/>
      <c r="K48" s="1031"/>
      <c r="L48" s="1031"/>
      <c r="M48" s="1031" t="s">
        <v>276</v>
      </c>
      <c r="N48" s="1031"/>
      <c r="O48" s="1031"/>
      <c r="P48" s="1045">
        <v>36</v>
      </c>
      <c r="Q48" s="1031"/>
      <c r="R48" s="1031"/>
      <c r="S48" s="1031"/>
      <c r="T48" s="1031"/>
      <c r="U48" s="1031"/>
      <c r="V48" s="1031"/>
      <c r="W48" s="1060" t="s">
        <v>45</v>
      </c>
      <c r="X48" s="1063" t="s">
        <v>391</v>
      </c>
      <c r="Y48" s="1069" t="s">
        <v>46</v>
      </c>
      <c r="Z48" s="1031" t="s">
        <v>277</v>
      </c>
      <c r="AA48" s="1031" t="s">
        <v>424</v>
      </c>
      <c r="AB48" s="1031" t="s">
        <v>278</v>
      </c>
      <c r="AC48" s="1056"/>
      <c r="AD48" s="306" t="s">
        <v>151</v>
      </c>
      <c r="AE48" s="306" t="s">
        <v>418</v>
      </c>
      <c r="AF48" s="306" t="s">
        <v>399</v>
      </c>
      <c r="AG48" s="330">
        <v>298.8</v>
      </c>
      <c r="AH48" s="330">
        <v>298.8</v>
      </c>
      <c r="AI48" s="330"/>
      <c r="AJ48" s="330"/>
      <c r="AK48" s="330">
        <v>221.3</v>
      </c>
      <c r="AL48" s="330">
        <v>221.3</v>
      </c>
      <c r="AM48" s="330"/>
      <c r="AN48" s="330"/>
      <c r="AO48" s="509">
        <f>AG48-AI48-AK48-AM48</f>
        <v>77.5</v>
      </c>
      <c r="AP48" s="509">
        <v>77.5</v>
      </c>
      <c r="AQ48" s="329"/>
      <c r="AR48" s="329"/>
      <c r="AS48" s="329"/>
      <c r="AT48" s="329"/>
      <c r="AU48" s="508">
        <f>AQ48-AR48-AS48-AT48</f>
        <v>0</v>
      </c>
      <c r="AV48" s="329"/>
      <c r="AW48" s="329"/>
      <c r="AX48" s="329"/>
      <c r="AY48" s="329"/>
      <c r="AZ48" s="508">
        <f>AV48-AW48-AX48-AY48</f>
        <v>0</v>
      </c>
      <c r="BA48" s="329"/>
      <c r="BB48" s="329"/>
      <c r="BC48" s="329"/>
      <c r="BD48" s="329"/>
      <c r="BE48" s="508">
        <f>BA48-BB48-BC48-BD48</f>
        <v>0</v>
      </c>
      <c r="BF48" s="329"/>
      <c r="BG48" s="329"/>
      <c r="BH48" s="329"/>
      <c r="BI48" s="329"/>
      <c r="BJ48" s="508">
        <f>BF48-BG48-BH48-BI48</f>
        <v>0</v>
      </c>
      <c r="BK48" s="309" t="e">
        <f>#REF!</f>
        <v>#REF!</v>
      </c>
      <c r="BL48" s="309" t="e">
        <f>#REF!</f>
        <v>#REF!</v>
      </c>
      <c r="BM48" s="309"/>
      <c r="BN48" s="309"/>
      <c r="BO48" s="309">
        <v>140.80000000000001</v>
      </c>
      <c r="BP48" s="309">
        <v>140.80000000000001</v>
      </c>
      <c r="BQ48" s="309"/>
      <c r="BR48" s="309"/>
      <c r="BS48" s="362" t="e">
        <f>BK48-BM48-BO48-BQ48</f>
        <v>#REF!</v>
      </c>
      <c r="BT48" s="362" t="e">
        <f>BL48-BN48-BP48-BR48</f>
        <v>#REF!</v>
      </c>
      <c r="BU48" s="309">
        <f t="shared" si="50"/>
        <v>298.8</v>
      </c>
      <c r="BV48" s="309"/>
      <c r="BW48" s="309">
        <v>221.3</v>
      </c>
      <c r="BX48" s="309"/>
      <c r="BY48" s="362">
        <f>BU48-BV48-BW48-BX48</f>
        <v>77.5</v>
      </c>
      <c r="BZ48" s="309">
        <f t="shared" si="51"/>
        <v>0</v>
      </c>
      <c r="CA48" s="309"/>
      <c r="CB48" s="309">
        <v>221.3</v>
      </c>
      <c r="CC48" s="309"/>
      <c r="CD48" s="362">
        <f>BZ48-CA48-CB48-CC48</f>
        <v>-221.3</v>
      </c>
      <c r="CE48" s="309">
        <f t="shared" si="52"/>
        <v>0</v>
      </c>
      <c r="CF48" s="309"/>
      <c r="CG48" s="309">
        <v>221.3</v>
      </c>
      <c r="CH48" s="309"/>
      <c r="CI48" s="362">
        <f>CE48-CF48-CG48-CH48</f>
        <v>-221.3</v>
      </c>
      <c r="CJ48" s="309">
        <f t="shared" si="23"/>
        <v>0</v>
      </c>
      <c r="CK48" s="309"/>
      <c r="CL48" s="309">
        <v>221.3</v>
      </c>
      <c r="CM48" s="309"/>
      <c r="CN48" s="362">
        <f>CJ48-CK48-CL48-CM48</f>
        <v>-221.3</v>
      </c>
      <c r="CO48" s="307" t="e">
        <f>#REF!</f>
        <v>#REF!</v>
      </c>
      <c r="CP48" s="307"/>
      <c r="CQ48" s="307">
        <v>140.80000000000001</v>
      </c>
      <c r="CR48" s="307"/>
      <c r="CS48" s="355" t="e">
        <f>CO48-CP48-CQ48-CR48</f>
        <v>#REF!</v>
      </c>
      <c r="CT48" s="307">
        <f t="shared" si="53"/>
        <v>298.8</v>
      </c>
      <c r="CU48" s="307"/>
      <c r="CV48" s="307">
        <v>221.3</v>
      </c>
      <c r="CW48" s="307"/>
      <c r="CX48" s="355">
        <f>CT48-CU48-CV48-CW48</f>
        <v>77.5</v>
      </c>
      <c r="CY48" s="307">
        <f t="shared" si="25"/>
        <v>0</v>
      </c>
      <c r="CZ48" s="307"/>
      <c r="DA48" s="307">
        <v>221.3</v>
      </c>
      <c r="DB48" s="307"/>
      <c r="DC48" s="355">
        <f>CY48-CZ48-DA48-DB48</f>
        <v>-221.3</v>
      </c>
      <c r="DD48" s="309" t="e">
        <f t="shared" si="54"/>
        <v>#REF!</v>
      </c>
      <c r="DE48" s="309"/>
      <c r="DF48" s="309">
        <v>140.80000000000001</v>
      </c>
      <c r="DG48" s="309"/>
      <c r="DH48" s="362" t="e">
        <f>DD48-DE48-DF48-DG48</f>
        <v>#REF!</v>
      </c>
      <c r="DI48" s="309">
        <f t="shared" si="26"/>
        <v>298.8</v>
      </c>
      <c r="DJ48" s="309"/>
      <c r="DK48" s="309">
        <v>221.3</v>
      </c>
      <c r="DL48" s="309"/>
      <c r="DM48" s="362">
        <f>DI48-DJ48-DK48-DL48</f>
        <v>77.5</v>
      </c>
      <c r="DN48" s="309">
        <f t="shared" si="55"/>
        <v>0</v>
      </c>
      <c r="DO48" s="324"/>
      <c r="DP48" s="324">
        <v>221.3</v>
      </c>
      <c r="DQ48" s="324"/>
      <c r="DR48" s="285">
        <f>DN48-DO48-DP48-DQ48</f>
        <v>-221.3</v>
      </c>
      <c r="DS48" s="1102"/>
      <c r="DT48" s="506" t="s">
        <v>279</v>
      </c>
      <c r="DU48" s="330">
        <v>298.8</v>
      </c>
      <c r="DV48" s="330">
        <v>298.8</v>
      </c>
      <c r="DW48" s="330"/>
      <c r="DX48" s="330"/>
      <c r="DY48" s="330">
        <v>221.3</v>
      </c>
      <c r="DZ48" s="330">
        <v>221.3</v>
      </c>
      <c r="EA48" s="330"/>
      <c r="EB48" s="330"/>
      <c r="EC48" s="509">
        <f>DU48-DW48-DY48-EA48</f>
        <v>77.5</v>
      </c>
      <c r="ED48" s="509">
        <v>77.5</v>
      </c>
      <c r="EE48" s="329"/>
      <c r="EF48" s="329"/>
      <c r="EG48" s="329"/>
      <c r="EH48" s="329"/>
      <c r="EI48" s="508">
        <f>EE48-EF48-EG48-EH48</f>
        <v>0</v>
      </c>
      <c r="EJ48" s="329"/>
      <c r="EK48" s="329"/>
      <c r="EL48" s="329"/>
      <c r="EM48" s="329"/>
      <c r="EN48" s="508">
        <f>EJ48-EK48-EL48-EM48</f>
        <v>0</v>
      </c>
      <c r="EO48" s="329"/>
      <c r="EP48" s="329"/>
      <c r="EQ48" s="329"/>
      <c r="ER48" s="329"/>
      <c r="ES48" s="508">
        <f>EO48-EP48-EQ48-ER48</f>
        <v>0</v>
      </c>
      <c r="ET48" s="329"/>
      <c r="EU48" s="329"/>
      <c r="EV48" s="329"/>
      <c r="EW48" s="329"/>
      <c r="EX48" s="508">
        <f>ET48-EU48-EV48-EW48</f>
        <v>0</v>
      </c>
      <c r="EY48" s="330">
        <v>298.8</v>
      </c>
      <c r="EZ48" s="330"/>
      <c r="FA48" s="330">
        <v>221.3</v>
      </c>
      <c r="FB48" s="330"/>
      <c r="FC48" s="509">
        <v>77.5</v>
      </c>
      <c r="FD48" s="329"/>
      <c r="FE48" s="329"/>
      <c r="FF48" s="329"/>
      <c r="FG48" s="329"/>
      <c r="FH48" s="508">
        <f>FD48-FE48-FF48-FG48</f>
        <v>0</v>
      </c>
      <c r="FI48" s="329"/>
      <c r="FJ48" s="329"/>
      <c r="FK48" s="329"/>
      <c r="FL48" s="329"/>
      <c r="FM48" s="508">
        <f>FI48-FJ48-FK48-FL48</f>
        <v>0</v>
      </c>
      <c r="FN48" s="330">
        <v>298.8</v>
      </c>
      <c r="FO48" s="330"/>
      <c r="FP48" s="330">
        <v>221.3</v>
      </c>
      <c r="FQ48" s="330"/>
      <c r="FR48" s="509">
        <v>77.5</v>
      </c>
      <c r="FS48" s="329"/>
      <c r="FT48" s="329"/>
      <c r="FU48" s="329"/>
      <c r="FV48" s="329"/>
      <c r="FW48" s="508">
        <f>FS48-FT48-FU48-FV48</f>
        <v>0</v>
      </c>
      <c r="FX48" s="329"/>
      <c r="FY48" s="329"/>
      <c r="FZ48" s="329"/>
      <c r="GA48" s="329"/>
      <c r="GB48" s="508">
        <f>FX48-FY48-FZ48-GA48</f>
        <v>0</v>
      </c>
    </row>
    <row r="49" spans="1:184" ht="17.25" customHeight="1">
      <c r="A49" s="1041"/>
      <c r="B49" s="1044"/>
      <c r="C49" s="1032"/>
      <c r="D49" s="1032"/>
      <c r="E49" s="1032"/>
      <c r="F49" s="1032"/>
      <c r="G49" s="1032"/>
      <c r="H49" s="1032"/>
      <c r="I49" s="1046"/>
      <c r="J49" s="1032"/>
      <c r="K49" s="1032"/>
      <c r="L49" s="1032"/>
      <c r="M49" s="1032"/>
      <c r="N49" s="1032"/>
      <c r="O49" s="1032"/>
      <c r="P49" s="1046"/>
      <c r="Q49" s="1032"/>
      <c r="R49" s="1032"/>
      <c r="S49" s="1032"/>
      <c r="T49" s="1032"/>
      <c r="U49" s="1032"/>
      <c r="V49" s="1032"/>
      <c r="W49" s="1061"/>
      <c r="X49" s="1064"/>
      <c r="Y49" s="1070"/>
      <c r="Z49" s="1032"/>
      <c r="AA49" s="1032"/>
      <c r="AB49" s="1032"/>
      <c r="AC49" s="1072"/>
      <c r="AD49" s="306" t="s">
        <v>151</v>
      </c>
      <c r="AE49" s="306" t="s">
        <v>418</v>
      </c>
      <c r="AF49" s="306" t="s">
        <v>399</v>
      </c>
      <c r="AG49" s="330">
        <v>0</v>
      </c>
      <c r="AH49" s="330"/>
      <c r="AI49" s="330"/>
      <c r="AJ49" s="330"/>
      <c r="AK49" s="330"/>
      <c r="AL49" s="330"/>
      <c r="AM49" s="330"/>
      <c r="AN49" s="330"/>
      <c r="AO49" s="509">
        <f>AG49-AI49-AK49-AM49</f>
        <v>0</v>
      </c>
      <c r="AP49" s="509"/>
      <c r="AQ49" s="329"/>
      <c r="AR49" s="329"/>
      <c r="AS49" s="329"/>
      <c r="AT49" s="329"/>
      <c r="AU49" s="508">
        <f t="shared" ref="AU49:AU59" si="56">AQ49-AR49-AS49-AT49</f>
        <v>0</v>
      </c>
      <c r="AV49" s="329"/>
      <c r="AW49" s="329"/>
      <c r="AX49" s="329"/>
      <c r="AY49" s="329"/>
      <c r="AZ49" s="508">
        <f t="shared" ref="AZ49:AZ59" si="57">AV49-AW49-AX49-AY49</f>
        <v>0</v>
      </c>
      <c r="BA49" s="329"/>
      <c r="BB49" s="331"/>
      <c r="BC49" s="331"/>
      <c r="BD49" s="331"/>
      <c r="BE49" s="508">
        <f t="shared" ref="BE49:BE59" si="58">BA49-BB49-BC49-BD49</f>
        <v>0</v>
      </c>
      <c r="BF49" s="329"/>
      <c r="BG49" s="331"/>
      <c r="BH49" s="331"/>
      <c r="BI49" s="331"/>
      <c r="BJ49" s="508">
        <f t="shared" ref="BJ49:BJ59" si="59">BF49-BG49-BH49-BI49</f>
        <v>0</v>
      </c>
      <c r="BK49" s="295" t="e">
        <f>#REF!</f>
        <v>#REF!</v>
      </c>
      <c r="BL49" s="295" t="e">
        <f>#REF!</f>
        <v>#REF!</v>
      </c>
      <c r="BM49" s="295"/>
      <c r="BN49" s="295"/>
      <c r="BO49" s="295"/>
      <c r="BP49" s="295"/>
      <c r="BQ49" s="295"/>
      <c r="BR49" s="295"/>
      <c r="BS49" s="362" t="e">
        <f t="shared" ref="BS49:BT60" si="60">BK49-BM49-BO49-BQ49</f>
        <v>#REF!</v>
      </c>
      <c r="BT49" s="362" t="e">
        <f t="shared" si="60"/>
        <v>#REF!</v>
      </c>
      <c r="BU49" s="295">
        <f t="shared" si="50"/>
        <v>0</v>
      </c>
      <c r="BV49" s="295"/>
      <c r="BW49" s="295"/>
      <c r="BX49" s="295"/>
      <c r="BY49" s="362">
        <f t="shared" ref="BY49:BY60" si="61">BU49-BV49-BW49-BX49</f>
        <v>0</v>
      </c>
      <c r="BZ49" s="295">
        <f t="shared" si="51"/>
        <v>0</v>
      </c>
      <c r="CA49" s="295"/>
      <c r="CB49" s="295"/>
      <c r="CC49" s="295"/>
      <c r="CD49" s="362">
        <f t="shared" ref="CD49:CD60" si="62">BZ49-CA49-CB49-CC49</f>
        <v>0</v>
      </c>
      <c r="CE49" s="295">
        <f t="shared" si="52"/>
        <v>0</v>
      </c>
      <c r="CF49" s="295"/>
      <c r="CG49" s="295"/>
      <c r="CH49" s="295"/>
      <c r="CI49" s="362">
        <f t="shared" ref="CI49:CI60" si="63">CE49-CF49-CG49-CH49</f>
        <v>0</v>
      </c>
      <c r="CJ49" s="295">
        <f t="shared" si="23"/>
        <v>0</v>
      </c>
      <c r="CK49" s="295"/>
      <c r="CL49" s="295"/>
      <c r="CM49" s="295"/>
      <c r="CN49" s="362">
        <f t="shared" ref="CN49:CN60" si="64">CJ49-CK49-CL49-CM49</f>
        <v>0</v>
      </c>
      <c r="CO49" s="291" t="e">
        <f>#REF!</f>
        <v>#REF!</v>
      </c>
      <c r="CP49" s="291"/>
      <c r="CQ49" s="291"/>
      <c r="CR49" s="291"/>
      <c r="CS49" s="355" t="e">
        <f t="shared" ref="CS49:CS60" si="65">CO49-CP49-CQ49-CR49</f>
        <v>#REF!</v>
      </c>
      <c r="CT49" s="291">
        <f t="shared" si="53"/>
        <v>0</v>
      </c>
      <c r="CU49" s="291"/>
      <c r="CV49" s="291"/>
      <c r="CW49" s="291"/>
      <c r="CX49" s="355">
        <f t="shared" ref="CX49:CX60" si="66">CT49-CU49-CV49-CW49</f>
        <v>0</v>
      </c>
      <c r="CY49" s="291">
        <f t="shared" si="25"/>
        <v>0</v>
      </c>
      <c r="CZ49" s="291"/>
      <c r="DA49" s="291"/>
      <c r="DB49" s="291"/>
      <c r="DC49" s="355">
        <f t="shared" ref="DC49:DC60" si="67">CY49-CZ49-DA49-DB49</f>
        <v>0</v>
      </c>
      <c r="DD49" s="295" t="e">
        <f t="shared" si="54"/>
        <v>#REF!</v>
      </c>
      <c r="DE49" s="295"/>
      <c r="DF49" s="295"/>
      <c r="DG49" s="295"/>
      <c r="DH49" s="362" t="e">
        <f t="shared" ref="DH49:DH60" si="68">DD49-DE49-DF49-DG49</f>
        <v>#REF!</v>
      </c>
      <c r="DI49" s="295">
        <f t="shared" si="26"/>
        <v>0</v>
      </c>
      <c r="DJ49" s="295"/>
      <c r="DK49" s="295"/>
      <c r="DL49" s="295"/>
      <c r="DM49" s="362">
        <f t="shared" ref="DM49:DM60" si="69">DI49-DJ49-DK49-DL49</f>
        <v>0</v>
      </c>
      <c r="DN49" s="295">
        <f t="shared" si="55"/>
        <v>0</v>
      </c>
      <c r="DO49" s="309"/>
      <c r="DP49" s="309"/>
      <c r="DQ49" s="309"/>
      <c r="DR49" s="362">
        <f t="shared" ref="DR49:DR60" si="70">DN49-DO49-DP49-DQ49</f>
        <v>0</v>
      </c>
      <c r="DS49" s="1102"/>
      <c r="DT49" s="506" t="s">
        <v>280</v>
      </c>
      <c r="DU49" s="330">
        <v>0</v>
      </c>
      <c r="DV49" s="330"/>
      <c r="DW49" s="330"/>
      <c r="DX49" s="330"/>
      <c r="DY49" s="330"/>
      <c r="DZ49" s="330"/>
      <c r="EA49" s="330"/>
      <c r="EB49" s="330"/>
      <c r="EC49" s="509">
        <f>DU49-DW49-DY49-EA49</f>
        <v>0</v>
      </c>
      <c r="ED49" s="509"/>
      <c r="EE49" s="329"/>
      <c r="EF49" s="329"/>
      <c r="EG49" s="329"/>
      <c r="EH49" s="329"/>
      <c r="EI49" s="508">
        <f t="shared" ref="EI49:EI59" si="71">EE49-EF49-EG49-EH49</f>
        <v>0</v>
      </c>
      <c r="EJ49" s="329"/>
      <c r="EK49" s="329"/>
      <c r="EL49" s="329"/>
      <c r="EM49" s="329"/>
      <c r="EN49" s="508">
        <f t="shared" ref="EN49:EN59" si="72">EJ49-EK49-EL49-EM49</f>
        <v>0</v>
      </c>
      <c r="EO49" s="329"/>
      <c r="EP49" s="331"/>
      <c r="EQ49" s="331"/>
      <c r="ER49" s="331"/>
      <c r="ES49" s="508">
        <f t="shared" ref="ES49:ES59" si="73">EO49-EP49-EQ49-ER49</f>
        <v>0</v>
      </c>
      <c r="ET49" s="329"/>
      <c r="EU49" s="331"/>
      <c r="EV49" s="331"/>
      <c r="EW49" s="331"/>
      <c r="EX49" s="508">
        <f t="shared" ref="EX49:EX59" si="74">ET49-EU49-EV49-EW49</f>
        <v>0</v>
      </c>
      <c r="EY49" s="330"/>
      <c r="EZ49" s="330"/>
      <c r="FA49" s="330"/>
      <c r="FB49" s="330"/>
      <c r="FC49" s="509"/>
      <c r="FD49" s="329"/>
      <c r="FE49" s="329"/>
      <c r="FF49" s="329"/>
      <c r="FG49" s="329"/>
      <c r="FH49" s="508">
        <f t="shared" ref="FH49:FH59" si="75">FD49-FE49-FF49-FG49</f>
        <v>0</v>
      </c>
      <c r="FI49" s="329"/>
      <c r="FJ49" s="329"/>
      <c r="FK49" s="329"/>
      <c r="FL49" s="329"/>
      <c r="FM49" s="508">
        <f t="shared" ref="FM49:FM59" si="76">FI49-FJ49-FK49-FL49</f>
        <v>0</v>
      </c>
      <c r="FN49" s="330"/>
      <c r="FO49" s="330"/>
      <c r="FP49" s="330"/>
      <c r="FQ49" s="330"/>
      <c r="FR49" s="509"/>
      <c r="FS49" s="329"/>
      <c r="FT49" s="329"/>
      <c r="FU49" s="329"/>
      <c r="FV49" s="329"/>
      <c r="FW49" s="508">
        <f t="shared" ref="FW49:FW59" si="77">FS49-FT49-FU49-FV49</f>
        <v>0</v>
      </c>
      <c r="FX49" s="329"/>
      <c r="FY49" s="329"/>
      <c r="FZ49" s="329"/>
      <c r="GA49" s="329"/>
      <c r="GB49" s="508">
        <f t="shared" ref="GB49:GB59" si="78">FX49-FY49-FZ49-GA49</f>
        <v>0</v>
      </c>
    </row>
    <row r="50" spans="1:184" ht="16.5" customHeight="1">
      <c r="A50" s="1041"/>
      <c r="B50" s="1044"/>
      <c r="C50" s="1032"/>
      <c r="D50" s="1032"/>
      <c r="E50" s="1032"/>
      <c r="F50" s="1032"/>
      <c r="G50" s="1032"/>
      <c r="H50" s="1032"/>
      <c r="I50" s="1046"/>
      <c r="J50" s="1032"/>
      <c r="K50" s="1032"/>
      <c r="L50" s="1032"/>
      <c r="M50" s="1032"/>
      <c r="N50" s="1032"/>
      <c r="O50" s="1032"/>
      <c r="P50" s="1046"/>
      <c r="Q50" s="1032"/>
      <c r="R50" s="1032"/>
      <c r="S50" s="1032"/>
      <c r="T50" s="1032"/>
      <c r="U50" s="1032"/>
      <c r="V50" s="1032"/>
      <c r="W50" s="1061"/>
      <c r="X50" s="1064"/>
      <c r="Y50" s="1070"/>
      <c r="Z50" s="1032"/>
      <c r="AA50" s="1032"/>
      <c r="AB50" s="1032"/>
      <c r="AC50" s="1072"/>
      <c r="AD50" s="306" t="s">
        <v>151</v>
      </c>
      <c r="AE50" s="306" t="s">
        <v>449</v>
      </c>
      <c r="AF50" s="306" t="s">
        <v>399</v>
      </c>
      <c r="AG50" s="330">
        <v>309</v>
      </c>
      <c r="AH50" s="330">
        <v>159.80000000000001</v>
      </c>
      <c r="AI50" s="330"/>
      <c r="AJ50" s="330"/>
      <c r="AK50" s="330"/>
      <c r="AL50" s="330"/>
      <c r="AM50" s="330"/>
      <c r="AN50" s="330"/>
      <c r="AO50" s="509">
        <f>AG50-AI50-AK50-AM50</f>
        <v>309</v>
      </c>
      <c r="AP50" s="509">
        <v>159.80000000000001</v>
      </c>
      <c r="AQ50" s="329"/>
      <c r="AR50" s="329"/>
      <c r="AS50" s="329"/>
      <c r="AT50" s="329"/>
      <c r="AU50" s="508">
        <f t="shared" si="56"/>
        <v>0</v>
      </c>
      <c r="AV50" s="329"/>
      <c r="AW50" s="329"/>
      <c r="AX50" s="329"/>
      <c r="AY50" s="329"/>
      <c r="AZ50" s="508">
        <f t="shared" si="57"/>
        <v>0</v>
      </c>
      <c r="BA50" s="329"/>
      <c r="BB50" s="331"/>
      <c r="BC50" s="331"/>
      <c r="BD50" s="331"/>
      <c r="BE50" s="508">
        <f t="shared" si="58"/>
        <v>0</v>
      </c>
      <c r="BF50" s="329"/>
      <c r="BG50" s="331"/>
      <c r="BH50" s="331"/>
      <c r="BI50" s="331"/>
      <c r="BJ50" s="508">
        <f t="shared" si="59"/>
        <v>0</v>
      </c>
      <c r="BK50" s="295" t="e">
        <f>#REF!</f>
        <v>#REF!</v>
      </c>
      <c r="BL50" s="295" t="e">
        <f>#REF!</f>
        <v>#REF!</v>
      </c>
      <c r="BM50" s="295"/>
      <c r="BN50" s="295"/>
      <c r="BO50" s="295"/>
      <c r="BP50" s="295"/>
      <c r="BQ50" s="295"/>
      <c r="BR50" s="295"/>
      <c r="BS50" s="362" t="e">
        <f t="shared" si="60"/>
        <v>#REF!</v>
      </c>
      <c r="BT50" s="362" t="e">
        <f t="shared" si="60"/>
        <v>#REF!</v>
      </c>
      <c r="BU50" s="295">
        <f t="shared" si="50"/>
        <v>309</v>
      </c>
      <c r="BV50" s="295"/>
      <c r="BW50" s="295"/>
      <c r="BX50" s="295"/>
      <c r="BY50" s="362">
        <f t="shared" si="61"/>
        <v>309</v>
      </c>
      <c r="BZ50" s="295">
        <f t="shared" si="51"/>
        <v>0</v>
      </c>
      <c r="CA50" s="295"/>
      <c r="CB50" s="295"/>
      <c r="CC50" s="295"/>
      <c r="CD50" s="362">
        <f t="shared" si="62"/>
        <v>0</v>
      </c>
      <c r="CE50" s="295">
        <f t="shared" si="52"/>
        <v>0</v>
      </c>
      <c r="CF50" s="295"/>
      <c r="CG50" s="295"/>
      <c r="CH50" s="295"/>
      <c r="CI50" s="362">
        <f t="shared" si="63"/>
        <v>0</v>
      </c>
      <c r="CJ50" s="295">
        <f t="shared" si="23"/>
        <v>0</v>
      </c>
      <c r="CK50" s="295"/>
      <c r="CL50" s="295"/>
      <c r="CM50" s="295"/>
      <c r="CN50" s="362">
        <f t="shared" si="64"/>
        <v>0</v>
      </c>
      <c r="CO50" s="291" t="e">
        <f>#REF!</f>
        <v>#REF!</v>
      </c>
      <c r="CP50" s="291"/>
      <c r="CQ50" s="291"/>
      <c r="CR50" s="291"/>
      <c r="CS50" s="355" t="e">
        <f t="shared" si="65"/>
        <v>#REF!</v>
      </c>
      <c r="CT50" s="291">
        <f t="shared" si="53"/>
        <v>309</v>
      </c>
      <c r="CU50" s="291"/>
      <c r="CV50" s="291"/>
      <c r="CW50" s="291"/>
      <c r="CX50" s="355">
        <f t="shared" si="66"/>
        <v>309</v>
      </c>
      <c r="CY50" s="291">
        <f t="shared" si="25"/>
        <v>0</v>
      </c>
      <c r="CZ50" s="291"/>
      <c r="DA50" s="291"/>
      <c r="DB50" s="291"/>
      <c r="DC50" s="355">
        <f t="shared" si="67"/>
        <v>0</v>
      </c>
      <c r="DD50" s="295" t="e">
        <f t="shared" si="54"/>
        <v>#REF!</v>
      </c>
      <c r="DE50" s="295"/>
      <c r="DF50" s="295"/>
      <c r="DG50" s="295"/>
      <c r="DH50" s="362" t="e">
        <f t="shared" si="68"/>
        <v>#REF!</v>
      </c>
      <c r="DI50" s="295">
        <f t="shared" si="26"/>
        <v>309</v>
      </c>
      <c r="DJ50" s="295"/>
      <c r="DK50" s="295"/>
      <c r="DL50" s="295"/>
      <c r="DM50" s="362">
        <f t="shared" si="69"/>
        <v>309</v>
      </c>
      <c r="DN50" s="295">
        <f t="shared" si="55"/>
        <v>0</v>
      </c>
      <c r="DO50" s="309"/>
      <c r="DP50" s="309"/>
      <c r="DQ50" s="309"/>
      <c r="DR50" s="362">
        <f t="shared" si="70"/>
        <v>0</v>
      </c>
      <c r="DS50" s="1102"/>
      <c r="DT50" s="506"/>
      <c r="DU50" s="330">
        <v>309</v>
      </c>
      <c r="DV50" s="330">
        <v>159.80000000000001</v>
      </c>
      <c r="DW50" s="330"/>
      <c r="DX50" s="330"/>
      <c r="DY50" s="330"/>
      <c r="DZ50" s="330"/>
      <c r="EA50" s="330"/>
      <c r="EB50" s="330"/>
      <c r="EC50" s="509">
        <f>DU50-DW50-DY50-EA50</f>
        <v>309</v>
      </c>
      <c r="ED50" s="509">
        <v>159.80000000000001</v>
      </c>
      <c r="EE50" s="329"/>
      <c r="EF50" s="329"/>
      <c r="EG50" s="329"/>
      <c r="EH50" s="329"/>
      <c r="EI50" s="508">
        <f t="shared" si="71"/>
        <v>0</v>
      </c>
      <c r="EJ50" s="329"/>
      <c r="EK50" s="329"/>
      <c r="EL50" s="329"/>
      <c r="EM50" s="329"/>
      <c r="EN50" s="508">
        <f t="shared" si="72"/>
        <v>0</v>
      </c>
      <c r="EO50" s="329"/>
      <c r="EP50" s="331"/>
      <c r="EQ50" s="331"/>
      <c r="ER50" s="331"/>
      <c r="ES50" s="508">
        <f t="shared" si="73"/>
        <v>0</v>
      </c>
      <c r="ET50" s="329"/>
      <c r="EU50" s="331"/>
      <c r="EV50" s="331"/>
      <c r="EW50" s="331"/>
      <c r="EX50" s="508">
        <f t="shared" si="74"/>
        <v>0</v>
      </c>
      <c r="EY50" s="330">
        <v>159.80000000000001</v>
      </c>
      <c r="EZ50" s="330"/>
      <c r="FA50" s="330"/>
      <c r="FB50" s="330"/>
      <c r="FC50" s="509">
        <v>159.80000000000001</v>
      </c>
      <c r="FD50" s="329"/>
      <c r="FE50" s="329"/>
      <c r="FF50" s="329"/>
      <c r="FG50" s="329"/>
      <c r="FH50" s="508">
        <f t="shared" si="75"/>
        <v>0</v>
      </c>
      <c r="FI50" s="329"/>
      <c r="FJ50" s="329"/>
      <c r="FK50" s="329"/>
      <c r="FL50" s="329"/>
      <c r="FM50" s="508">
        <f t="shared" si="76"/>
        <v>0</v>
      </c>
      <c r="FN50" s="330">
        <v>159.80000000000001</v>
      </c>
      <c r="FO50" s="330"/>
      <c r="FP50" s="330"/>
      <c r="FQ50" s="330"/>
      <c r="FR50" s="509">
        <v>159.80000000000001</v>
      </c>
      <c r="FS50" s="329"/>
      <c r="FT50" s="329"/>
      <c r="FU50" s="329"/>
      <c r="FV50" s="329"/>
      <c r="FW50" s="508">
        <f t="shared" si="77"/>
        <v>0</v>
      </c>
      <c r="FX50" s="329"/>
      <c r="FY50" s="329"/>
      <c r="FZ50" s="329"/>
      <c r="GA50" s="329"/>
      <c r="GB50" s="508">
        <f t="shared" si="78"/>
        <v>0</v>
      </c>
    </row>
    <row r="51" spans="1:184" ht="18" customHeight="1">
      <c r="A51" s="1041"/>
      <c r="B51" s="1044"/>
      <c r="C51" s="1032"/>
      <c r="D51" s="1032"/>
      <c r="E51" s="1032"/>
      <c r="F51" s="1032"/>
      <c r="G51" s="1032"/>
      <c r="H51" s="1032"/>
      <c r="I51" s="1046"/>
      <c r="J51" s="1032"/>
      <c r="K51" s="1032"/>
      <c r="L51" s="1032"/>
      <c r="M51" s="1032"/>
      <c r="N51" s="1032"/>
      <c r="O51" s="1032"/>
      <c r="P51" s="1046"/>
      <c r="Q51" s="1032"/>
      <c r="R51" s="1032"/>
      <c r="S51" s="1032"/>
      <c r="T51" s="1032"/>
      <c r="U51" s="1032"/>
      <c r="V51" s="1032"/>
      <c r="W51" s="1061"/>
      <c r="X51" s="1064"/>
      <c r="Y51" s="1070"/>
      <c r="Z51" s="1032"/>
      <c r="AA51" s="1032"/>
      <c r="AB51" s="1032"/>
      <c r="AC51" s="1072"/>
      <c r="AD51" s="306" t="s">
        <v>151</v>
      </c>
      <c r="AE51" s="306" t="s">
        <v>200</v>
      </c>
      <c r="AF51" s="306" t="s">
        <v>399</v>
      </c>
      <c r="AG51" s="330"/>
      <c r="AH51" s="330"/>
      <c r="AI51" s="330"/>
      <c r="AJ51" s="330"/>
      <c r="AK51" s="330"/>
      <c r="AL51" s="330"/>
      <c r="AM51" s="330"/>
      <c r="AN51" s="330"/>
      <c r="AO51" s="509"/>
      <c r="AP51" s="509"/>
      <c r="AQ51" s="329">
        <v>814.1</v>
      </c>
      <c r="AR51" s="329"/>
      <c r="AS51" s="329">
        <v>755.7</v>
      </c>
      <c r="AT51" s="329"/>
      <c r="AU51" s="508">
        <f t="shared" si="56"/>
        <v>58.399999999999977</v>
      </c>
      <c r="AV51" s="329">
        <v>578</v>
      </c>
      <c r="AW51" s="329"/>
      <c r="AX51" s="329">
        <v>520.20000000000005</v>
      </c>
      <c r="AY51" s="329"/>
      <c r="AZ51" s="508">
        <f t="shared" si="57"/>
        <v>57.799999999999955</v>
      </c>
      <c r="BA51" s="329">
        <v>576.70000000000005</v>
      </c>
      <c r="BB51" s="331"/>
      <c r="BC51" s="331">
        <v>519</v>
      </c>
      <c r="BD51" s="331"/>
      <c r="BE51" s="508">
        <f t="shared" si="58"/>
        <v>57.700000000000045</v>
      </c>
      <c r="BF51" s="329">
        <v>576.70000000000005</v>
      </c>
      <c r="BG51" s="331"/>
      <c r="BH51" s="331">
        <v>519</v>
      </c>
      <c r="BI51" s="331"/>
      <c r="BJ51" s="508">
        <f t="shared" si="59"/>
        <v>57.700000000000045</v>
      </c>
      <c r="BK51" s="295"/>
      <c r="BL51" s="295"/>
      <c r="BM51" s="295"/>
      <c r="BN51" s="295"/>
      <c r="BO51" s="295"/>
      <c r="BP51" s="295"/>
      <c r="BQ51" s="295"/>
      <c r="BR51" s="295"/>
      <c r="BS51" s="362"/>
      <c r="BT51" s="362"/>
      <c r="BU51" s="295"/>
      <c r="BV51" s="295"/>
      <c r="BW51" s="295"/>
      <c r="BX51" s="295"/>
      <c r="BY51" s="362"/>
      <c r="BZ51" s="295">
        <f t="shared" si="51"/>
        <v>814.1</v>
      </c>
      <c r="CA51" s="295"/>
      <c r="CB51" s="295"/>
      <c r="CC51" s="295"/>
      <c r="CD51" s="362"/>
      <c r="CE51" s="295">
        <f t="shared" si="52"/>
        <v>578</v>
      </c>
      <c r="CF51" s="295"/>
      <c r="CG51" s="295"/>
      <c r="CH51" s="295"/>
      <c r="CI51" s="362"/>
      <c r="CJ51" s="295">
        <f t="shared" si="23"/>
        <v>576.70000000000005</v>
      </c>
      <c r="CK51" s="295"/>
      <c r="CL51" s="295"/>
      <c r="CM51" s="295"/>
      <c r="CN51" s="362"/>
      <c r="CO51" s="291"/>
      <c r="CP51" s="291"/>
      <c r="CQ51" s="291"/>
      <c r="CR51" s="291"/>
      <c r="CS51" s="355"/>
      <c r="CT51" s="291"/>
      <c r="CU51" s="291"/>
      <c r="CV51" s="291"/>
      <c r="CW51" s="291"/>
      <c r="CX51" s="355"/>
      <c r="CY51" s="291">
        <f t="shared" si="25"/>
        <v>814.1</v>
      </c>
      <c r="CZ51" s="291"/>
      <c r="DA51" s="291"/>
      <c r="DB51" s="291"/>
      <c r="DC51" s="355"/>
      <c r="DD51" s="295"/>
      <c r="DE51" s="295"/>
      <c r="DF51" s="295"/>
      <c r="DG51" s="295"/>
      <c r="DH51" s="362"/>
      <c r="DI51" s="295"/>
      <c r="DJ51" s="295"/>
      <c r="DK51" s="295"/>
      <c r="DL51" s="295"/>
      <c r="DM51" s="362"/>
      <c r="DN51" s="295">
        <f t="shared" si="55"/>
        <v>814.1</v>
      </c>
      <c r="DO51" s="309"/>
      <c r="DP51" s="309"/>
      <c r="DQ51" s="309"/>
      <c r="DR51" s="362"/>
      <c r="DS51" s="1102"/>
      <c r="DT51" s="506"/>
      <c r="DU51" s="330"/>
      <c r="DV51" s="330"/>
      <c r="DW51" s="330"/>
      <c r="DX51" s="330"/>
      <c r="DY51" s="330"/>
      <c r="DZ51" s="330"/>
      <c r="EA51" s="330"/>
      <c r="EB51" s="330"/>
      <c r="EC51" s="509"/>
      <c r="ED51" s="509"/>
      <c r="EE51" s="329">
        <v>814.1</v>
      </c>
      <c r="EF51" s="329"/>
      <c r="EG51" s="329">
        <v>755.7</v>
      </c>
      <c r="EH51" s="329"/>
      <c r="EI51" s="508">
        <f t="shared" si="71"/>
        <v>58.399999999999977</v>
      </c>
      <c r="EJ51" s="329">
        <v>578</v>
      </c>
      <c r="EK51" s="329"/>
      <c r="EL51" s="329">
        <v>520.20000000000005</v>
      </c>
      <c r="EM51" s="329"/>
      <c r="EN51" s="508">
        <f t="shared" si="72"/>
        <v>57.799999999999955</v>
      </c>
      <c r="EO51" s="329">
        <v>576.70000000000005</v>
      </c>
      <c r="EP51" s="331"/>
      <c r="EQ51" s="331">
        <v>519</v>
      </c>
      <c r="ER51" s="331"/>
      <c r="ES51" s="508">
        <f t="shared" si="73"/>
        <v>57.700000000000045</v>
      </c>
      <c r="ET51" s="329">
        <v>576.70000000000005</v>
      </c>
      <c r="EU51" s="331"/>
      <c r="EV51" s="331">
        <v>519</v>
      </c>
      <c r="EW51" s="331"/>
      <c r="EX51" s="508">
        <f t="shared" si="74"/>
        <v>57.700000000000045</v>
      </c>
      <c r="EY51" s="330"/>
      <c r="EZ51" s="330"/>
      <c r="FA51" s="330"/>
      <c r="FB51" s="330"/>
      <c r="FC51" s="509"/>
      <c r="FD51" s="329">
        <v>814.1</v>
      </c>
      <c r="FE51" s="329"/>
      <c r="FF51" s="329">
        <v>755.7</v>
      </c>
      <c r="FG51" s="329"/>
      <c r="FH51" s="508">
        <f t="shared" si="75"/>
        <v>58.399999999999977</v>
      </c>
      <c r="FI51" s="329">
        <v>578</v>
      </c>
      <c r="FJ51" s="329"/>
      <c r="FK51" s="329">
        <v>520.20000000000005</v>
      </c>
      <c r="FL51" s="329"/>
      <c r="FM51" s="508">
        <f t="shared" si="76"/>
        <v>57.799999999999955</v>
      </c>
      <c r="FN51" s="330"/>
      <c r="FO51" s="330"/>
      <c r="FP51" s="330"/>
      <c r="FQ51" s="330"/>
      <c r="FR51" s="509"/>
      <c r="FS51" s="329">
        <v>814.1</v>
      </c>
      <c r="FT51" s="329"/>
      <c r="FU51" s="329">
        <v>755.7</v>
      </c>
      <c r="FV51" s="329"/>
      <c r="FW51" s="508">
        <f t="shared" si="77"/>
        <v>58.399999999999977</v>
      </c>
      <c r="FX51" s="329">
        <v>578</v>
      </c>
      <c r="FY51" s="329"/>
      <c r="FZ51" s="329">
        <v>520.20000000000005</v>
      </c>
      <c r="GA51" s="329"/>
      <c r="GB51" s="508">
        <f t="shared" si="78"/>
        <v>57.799999999999955</v>
      </c>
    </row>
    <row r="52" spans="1:184" ht="15.75" customHeight="1">
      <c r="A52" s="1041"/>
      <c r="B52" s="1044"/>
      <c r="C52" s="1032"/>
      <c r="D52" s="1032"/>
      <c r="E52" s="1032"/>
      <c r="F52" s="1032"/>
      <c r="G52" s="1032"/>
      <c r="H52" s="1032"/>
      <c r="I52" s="1046"/>
      <c r="J52" s="1032"/>
      <c r="K52" s="1032"/>
      <c r="L52" s="1032"/>
      <c r="M52" s="1032"/>
      <c r="N52" s="1032"/>
      <c r="O52" s="1032"/>
      <c r="P52" s="1046"/>
      <c r="Q52" s="1032"/>
      <c r="R52" s="1032"/>
      <c r="S52" s="1032"/>
      <c r="T52" s="1032"/>
      <c r="U52" s="1032"/>
      <c r="V52" s="1032"/>
      <c r="W52" s="1061"/>
      <c r="X52" s="1064"/>
      <c r="Y52" s="1070"/>
      <c r="Z52" s="1032"/>
      <c r="AA52" s="1032"/>
      <c r="AB52" s="1032"/>
      <c r="AC52" s="1072"/>
      <c r="AD52" s="306" t="s">
        <v>151</v>
      </c>
      <c r="AE52" s="306" t="s">
        <v>199</v>
      </c>
      <c r="AF52" s="306" t="s">
        <v>399</v>
      </c>
      <c r="AG52" s="330"/>
      <c r="AH52" s="330"/>
      <c r="AI52" s="330"/>
      <c r="AJ52" s="330"/>
      <c r="AK52" s="330"/>
      <c r="AL52" s="330"/>
      <c r="AM52" s="330"/>
      <c r="AN52" s="330"/>
      <c r="AO52" s="509"/>
      <c r="AP52" s="509"/>
      <c r="AQ52" s="329">
        <v>239.5</v>
      </c>
      <c r="AR52" s="329"/>
      <c r="AS52" s="329"/>
      <c r="AT52" s="329"/>
      <c r="AU52" s="508">
        <f t="shared" si="56"/>
        <v>239.5</v>
      </c>
      <c r="AV52" s="329">
        <v>240.1</v>
      </c>
      <c r="AW52" s="329"/>
      <c r="AX52" s="329"/>
      <c r="AY52" s="329"/>
      <c r="AZ52" s="508">
        <f t="shared" si="57"/>
        <v>240.1</v>
      </c>
      <c r="BA52" s="329">
        <v>240.2</v>
      </c>
      <c r="BB52" s="331"/>
      <c r="BC52" s="331"/>
      <c r="BD52" s="331"/>
      <c r="BE52" s="508">
        <f t="shared" si="58"/>
        <v>240.2</v>
      </c>
      <c r="BF52" s="329">
        <v>240.2</v>
      </c>
      <c r="BG52" s="331"/>
      <c r="BH52" s="331"/>
      <c r="BI52" s="331"/>
      <c r="BJ52" s="508">
        <f t="shared" si="59"/>
        <v>240.2</v>
      </c>
      <c r="BK52" s="295"/>
      <c r="BL52" s="295"/>
      <c r="BM52" s="295"/>
      <c r="BN52" s="295"/>
      <c r="BO52" s="295"/>
      <c r="BP52" s="295"/>
      <c r="BQ52" s="295"/>
      <c r="BR52" s="295"/>
      <c r="BS52" s="362"/>
      <c r="BT52" s="362"/>
      <c r="BU52" s="295"/>
      <c r="BV52" s="295"/>
      <c r="BW52" s="295"/>
      <c r="BX52" s="295"/>
      <c r="BY52" s="362"/>
      <c r="BZ52" s="295">
        <f t="shared" si="51"/>
        <v>239.5</v>
      </c>
      <c r="CA52" s="295"/>
      <c r="CB52" s="295"/>
      <c r="CC52" s="295"/>
      <c r="CD52" s="362"/>
      <c r="CE52" s="295">
        <f t="shared" si="52"/>
        <v>240.1</v>
      </c>
      <c r="CF52" s="295"/>
      <c r="CG52" s="295"/>
      <c r="CH52" s="295"/>
      <c r="CI52" s="362"/>
      <c r="CJ52" s="295">
        <f t="shared" si="23"/>
        <v>240.2</v>
      </c>
      <c r="CK52" s="295"/>
      <c r="CL52" s="295"/>
      <c r="CM52" s="295"/>
      <c r="CN52" s="362"/>
      <c r="CO52" s="291"/>
      <c r="CP52" s="291"/>
      <c r="CQ52" s="291"/>
      <c r="CR52" s="291"/>
      <c r="CS52" s="355"/>
      <c r="CT52" s="291"/>
      <c r="CU52" s="291"/>
      <c r="CV52" s="291"/>
      <c r="CW52" s="291"/>
      <c r="CX52" s="355"/>
      <c r="CY52" s="291">
        <f t="shared" si="25"/>
        <v>239.5</v>
      </c>
      <c r="CZ52" s="291"/>
      <c r="DA52" s="291"/>
      <c r="DB52" s="291"/>
      <c r="DC52" s="355"/>
      <c r="DD52" s="295"/>
      <c r="DE52" s="295"/>
      <c r="DF52" s="295"/>
      <c r="DG52" s="295"/>
      <c r="DH52" s="362"/>
      <c r="DI52" s="295"/>
      <c r="DJ52" s="295"/>
      <c r="DK52" s="295"/>
      <c r="DL52" s="295"/>
      <c r="DM52" s="362"/>
      <c r="DN52" s="295">
        <f t="shared" si="55"/>
        <v>239.5</v>
      </c>
      <c r="DO52" s="309"/>
      <c r="DP52" s="309"/>
      <c r="DQ52" s="309"/>
      <c r="DR52" s="362"/>
      <c r="DS52" s="1102"/>
      <c r="DT52" s="506"/>
      <c r="DU52" s="330"/>
      <c r="DV52" s="330"/>
      <c r="DW52" s="330"/>
      <c r="DX52" s="330"/>
      <c r="DY52" s="330"/>
      <c r="DZ52" s="330"/>
      <c r="EA52" s="330"/>
      <c r="EB52" s="330"/>
      <c r="EC52" s="509"/>
      <c r="ED52" s="509"/>
      <c r="EE52" s="329">
        <v>239.5</v>
      </c>
      <c r="EF52" s="329"/>
      <c r="EG52" s="329"/>
      <c r="EH52" s="329"/>
      <c r="EI52" s="508">
        <f t="shared" si="71"/>
        <v>239.5</v>
      </c>
      <c r="EJ52" s="329">
        <v>240.1</v>
      </c>
      <c r="EK52" s="329"/>
      <c r="EL52" s="329"/>
      <c r="EM52" s="329"/>
      <c r="EN52" s="508">
        <f t="shared" si="72"/>
        <v>240.1</v>
      </c>
      <c r="EO52" s="329">
        <v>240.2</v>
      </c>
      <c r="EP52" s="331"/>
      <c r="EQ52" s="331"/>
      <c r="ER52" s="331"/>
      <c r="ES52" s="508">
        <f t="shared" si="73"/>
        <v>240.2</v>
      </c>
      <c r="ET52" s="329">
        <v>240.2</v>
      </c>
      <c r="EU52" s="331"/>
      <c r="EV52" s="331"/>
      <c r="EW52" s="331"/>
      <c r="EX52" s="508">
        <f t="shared" si="74"/>
        <v>240.2</v>
      </c>
      <c r="EY52" s="330"/>
      <c r="EZ52" s="330"/>
      <c r="FA52" s="330"/>
      <c r="FB52" s="330"/>
      <c r="FC52" s="509"/>
      <c r="FD52" s="329">
        <v>239.5</v>
      </c>
      <c r="FE52" s="329"/>
      <c r="FF52" s="329"/>
      <c r="FG52" s="329"/>
      <c r="FH52" s="508">
        <f t="shared" si="75"/>
        <v>239.5</v>
      </c>
      <c r="FI52" s="329">
        <v>240.1</v>
      </c>
      <c r="FJ52" s="329"/>
      <c r="FK52" s="329"/>
      <c r="FL52" s="329"/>
      <c r="FM52" s="508">
        <f t="shared" si="76"/>
        <v>240.1</v>
      </c>
      <c r="FN52" s="330"/>
      <c r="FO52" s="330"/>
      <c r="FP52" s="330"/>
      <c r="FQ52" s="330"/>
      <c r="FR52" s="509"/>
      <c r="FS52" s="329">
        <v>239.5</v>
      </c>
      <c r="FT52" s="329"/>
      <c r="FU52" s="329"/>
      <c r="FV52" s="329"/>
      <c r="FW52" s="508">
        <f t="shared" si="77"/>
        <v>239.5</v>
      </c>
      <c r="FX52" s="329">
        <v>240.1</v>
      </c>
      <c r="FY52" s="329"/>
      <c r="FZ52" s="329"/>
      <c r="GA52" s="329"/>
      <c r="GB52" s="508">
        <f t="shared" si="78"/>
        <v>240.1</v>
      </c>
    </row>
    <row r="53" spans="1:184" ht="14.25" customHeight="1">
      <c r="A53" s="1041"/>
      <c r="B53" s="1044"/>
      <c r="C53" s="1032"/>
      <c r="D53" s="1032"/>
      <c r="E53" s="1032"/>
      <c r="F53" s="1032"/>
      <c r="G53" s="1032"/>
      <c r="H53" s="1032"/>
      <c r="I53" s="1046"/>
      <c r="J53" s="1032"/>
      <c r="K53" s="1032"/>
      <c r="L53" s="1032"/>
      <c r="M53" s="1032"/>
      <c r="N53" s="1032"/>
      <c r="O53" s="1032"/>
      <c r="P53" s="1046"/>
      <c r="Q53" s="1032"/>
      <c r="R53" s="1032"/>
      <c r="S53" s="1032"/>
      <c r="T53" s="1032"/>
      <c r="U53" s="1032"/>
      <c r="V53" s="1032"/>
      <c r="W53" s="1061"/>
      <c r="X53" s="1064"/>
      <c r="Y53" s="1070"/>
      <c r="Z53" s="1032"/>
      <c r="AA53" s="1032"/>
      <c r="AB53" s="1032"/>
      <c r="AC53" s="1072"/>
      <c r="AD53" s="306" t="s">
        <v>151</v>
      </c>
      <c r="AE53" s="306" t="s">
        <v>417</v>
      </c>
      <c r="AF53" s="306" t="s">
        <v>402</v>
      </c>
      <c r="AG53" s="330">
        <v>0</v>
      </c>
      <c r="AH53" s="330"/>
      <c r="AI53" s="330"/>
      <c r="AJ53" s="330"/>
      <c r="AK53" s="330"/>
      <c r="AL53" s="330"/>
      <c r="AM53" s="330"/>
      <c r="AN53" s="330"/>
      <c r="AO53" s="509">
        <f t="shared" ref="AO53:AO59" si="79">AG53-AI53-AK53-AM53</f>
        <v>0</v>
      </c>
      <c r="AP53" s="509"/>
      <c r="AQ53" s="329">
        <v>0</v>
      </c>
      <c r="AR53" s="329"/>
      <c r="AS53" s="329"/>
      <c r="AT53" s="329"/>
      <c r="AU53" s="508">
        <f t="shared" si="56"/>
        <v>0</v>
      </c>
      <c r="AV53" s="329">
        <v>0</v>
      </c>
      <c r="AW53" s="329"/>
      <c r="AX53" s="329"/>
      <c r="AY53" s="329"/>
      <c r="AZ53" s="508">
        <f t="shared" si="57"/>
        <v>0</v>
      </c>
      <c r="BA53" s="329">
        <v>0</v>
      </c>
      <c r="BB53" s="331"/>
      <c r="BC53" s="331"/>
      <c r="BD53" s="331"/>
      <c r="BE53" s="508">
        <f t="shared" si="58"/>
        <v>0</v>
      </c>
      <c r="BF53" s="329">
        <v>0</v>
      </c>
      <c r="BG53" s="331"/>
      <c r="BH53" s="331"/>
      <c r="BI53" s="331"/>
      <c r="BJ53" s="508">
        <f t="shared" si="59"/>
        <v>0</v>
      </c>
      <c r="BK53" s="295">
        <v>0</v>
      </c>
      <c r="BL53" s="295">
        <v>0</v>
      </c>
      <c r="BM53" s="295"/>
      <c r="BN53" s="295"/>
      <c r="BO53" s="295"/>
      <c r="BP53" s="295"/>
      <c r="BQ53" s="295"/>
      <c r="BR53" s="295"/>
      <c r="BS53" s="362">
        <f t="shared" si="60"/>
        <v>0</v>
      </c>
      <c r="BT53" s="362">
        <f t="shared" si="60"/>
        <v>0</v>
      </c>
      <c r="BU53" s="295">
        <f t="shared" si="50"/>
        <v>0</v>
      </c>
      <c r="BV53" s="295"/>
      <c r="BW53" s="295"/>
      <c r="BX53" s="295"/>
      <c r="BY53" s="362">
        <f t="shared" si="61"/>
        <v>0</v>
      </c>
      <c r="BZ53" s="295">
        <f t="shared" si="51"/>
        <v>0</v>
      </c>
      <c r="CA53" s="295"/>
      <c r="CB53" s="295"/>
      <c r="CC53" s="295"/>
      <c r="CD53" s="362">
        <f t="shared" si="62"/>
        <v>0</v>
      </c>
      <c r="CE53" s="295">
        <f t="shared" si="52"/>
        <v>0</v>
      </c>
      <c r="CF53" s="295"/>
      <c r="CG53" s="295"/>
      <c r="CH53" s="295"/>
      <c r="CI53" s="362">
        <f t="shared" si="63"/>
        <v>0</v>
      </c>
      <c r="CJ53" s="295">
        <f>BA53</f>
        <v>0</v>
      </c>
      <c r="CK53" s="295"/>
      <c r="CL53" s="295"/>
      <c r="CM53" s="295"/>
      <c r="CN53" s="362">
        <f t="shared" si="64"/>
        <v>0</v>
      </c>
      <c r="CO53" s="291" t="e">
        <f>#REF!</f>
        <v>#REF!</v>
      </c>
      <c r="CP53" s="291"/>
      <c r="CQ53" s="291"/>
      <c r="CR53" s="291"/>
      <c r="CS53" s="355" t="e">
        <f t="shared" si="65"/>
        <v>#REF!</v>
      </c>
      <c r="CT53" s="291">
        <f t="shared" si="53"/>
        <v>0</v>
      </c>
      <c r="CU53" s="291"/>
      <c r="CV53" s="291"/>
      <c r="CW53" s="291"/>
      <c r="CX53" s="355">
        <f t="shared" si="66"/>
        <v>0</v>
      </c>
      <c r="CY53" s="291">
        <f t="shared" ref="CY53:CY60" si="80">AQ53</f>
        <v>0</v>
      </c>
      <c r="CZ53" s="291"/>
      <c r="DA53" s="291"/>
      <c r="DB53" s="291"/>
      <c r="DC53" s="355">
        <f t="shared" si="67"/>
        <v>0</v>
      </c>
      <c r="DD53" s="295">
        <f t="shared" si="54"/>
        <v>0</v>
      </c>
      <c r="DE53" s="295"/>
      <c r="DF53" s="295"/>
      <c r="DG53" s="295"/>
      <c r="DH53" s="362">
        <f t="shared" si="68"/>
        <v>0</v>
      </c>
      <c r="DI53" s="295">
        <f t="shared" ref="DI53:DI60" si="81">BU53</f>
        <v>0</v>
      </c>
      <c r="DJ53" s="295"/>
      <c r="DK53" s="295"/>
      <c r="DL53" s="295"/>
      <c r="DM53" s="362">
        <f t="shared" si="69"/>
        <v>0</v>
      </c>
      <c r="DN53" s="295">
        <f t="shared" si="55"/>
        <v>0</v>
      </c>
      <c r="DO53" s="309"/>
      <c r="DP53" s="309"/>
      <c r="DQ53" s="309"/>
      <c r="DR53" s="362">
        <f t="shared" si="70"/>
        <v>0</v>
      </c>
      <c r="DS53" s="1102"/>
      <c r="DT53" s="506" t="s">
        <v>281</v>
      </c>
      <c r="DU53" s="330">
        <v>0</v>
      </c>
      <c r="DV53" s="330"/>
      <c r="DW53" s="330"/>
      <c r="DX53" s="330"/>
      <c r="DY53" s="330"/>
      <c r="DZ53" s="330"/>
      <c r="EA53" s="330"/>
      <c r="EB53" s="330"/>
      <c r="EC53" s="509">
        <f t="shared" ref="EC53:EC59" si="82">DU53-DW53-DY53-EA53</f>
        <v>0</v>
      </c>
      <c r="ED53" s="509"/>
      <c r="EE53" s="329">
        <v>0</v>
      </c>
      <c r="EF53" s="329"/>
      <c r="EG53" s="329"/>
      <c r="EH53" s="329"/>
      <c r="EI53" s="508">
        <f t="shared" si="71"/>
        <v>0</v>
      </c>
      <c r="EJ53" s="329">
        <v>0</v>
      </c>
      <c r="EK53" s="329"/>
      <c r="EL53" s="329"/>
      <c r="EM53" s="329"/>
      <c r="EN53" s="508">
        <f t="shared" si="72"/>
        <v>0</v>
      </c>
      <c r="EO53" s="329">
        <v>0</v>
      </c>
      <c r="EP53" s="331"/>
      <c r="EQ53" s="331"/>
      <c r="ER53" s="331"/>
      <c r="ES53" s="508">
        <f t="shared" si="73"/>
        <v>0</v>
      </c>
      <c r="ET53" s="329">
        <v>0</v>
      </c>
      <c r="EU53" s="331"/>
      <c r="EV53" s="331"/>
      <c r="EW53" s="331"/>
      <c r="EX53" s="508">
        <f t="shared" si="74"/>
        <v>0</v>
      </c>
      <c r="EY53" s="330"/>
      <c r="EZ53" s="330"/>
      <c r="FA53" s="330"/>
      <c r="FB53" s="330"/>
      <c r="FC53" s="509"/>
      <c r="FD53" s="329">
        <v>0</v>
      </c>
      <c r="FE53" s="329"/>
      <c r="FF53" s="329"/>
      <c r="FG53" s="329"/>
      <c r="FH53" s="508">
        <f t="shared" si="75"/>
        <v>0</v>
      </c>
      <c r="FI53" s="329">
        <v>0</v>
      </c>
      <c r="FJ53" s="329"/>
      <c r="FK53" s="329"/>
      <c r="FL53" s="329"/>
      <c r="FM53" s="508">
        <f t="shared" si="76"/>
        <v>0</v>
      </c>
      <c r="FN53" s="330"/>
      <c r="FO53" s="330"/>
      <c r="FP53" s="330"/>
      <c r="FQ53" s="330"/>
      <c r="FR53" s="509"/>
      <c r="FS53" s="329">
        <v>0</v>
      </c>
      <c r="FT53" s="329"/>
      <c r="FU53" s="329"/>
      <c r="FV53" s="329"/>
      <c r="FW53" s="508">
        <f t="shared" si="77"/>
        <v>0</v>
      </c>
      <c r="FX53" s="329">
        <v>0</v>
      </c>
      <c r="FY53" s="329"/>
      <c r="FZ53" s="329"/>
      <c r="GA53" s="329"/>
      <c r="GB53" s="508">
        <f t="shared" si="78"/>
        <v>0</v>
      </c>
    </row>
    <row r="54" spans="1:184" ht="17.25" customHeight="1">
      <c r="A54" s="1041"/>
      <c r="B54" s="1044"/>
      <c r="C54" s="1032"/>
      <c r="D54" s="1032"/>
      <c r="E54" s="1032"/>
      <c r="F54" s="1032"/>
      <c r="G54" s="1032"/>
      <c r="H54" s="1032"/>
      <c r="I54" s="1046"/>
      <c r="J54" s="1033"/>
      <c r="K54" s="1033"/>
      <c r="L54" s="1033"/>
      <c r="M54" s="1032"/>
      <c r="N54" s="1032"/>
      <c r="O54" s="1032"/>
      <c r="P54" s="1046"/>
      <c r="Q54" s="1033"/>
      <c r="R54" s="1033"/>
      <c r="S54" s="1033"/>
      <c r="T54" s="1033"/>
      <c r="U54" s="1033"/>
      <c r="V54" s="1033"/>
      <c r="W54" s="1061"/>
      <c r="X54" s="1064"/>
      <c r="Y54" s="1070"/>
      <c r="Z54" s="1032"/>
      <c r="AA54" s="1032"/>
      <c r="AB54" s="1032"/>
      <c r="AC54" s="1072"/>
      <c r="AD54" s="306" t="s">
        <v>151</v>
      </c>
      <c r="AE54" s="306" t="s">
        <v>417</v>
      </c>
      <c r="AF54" s="306" t="s">
        <v>402</v>
      </c>
      <c r="AG54" s="330">
        <v>0</v>
      </c>
      <c r="AH54" s="330"/>
      <c r="AI54" s="330"/>
      <c r="AJ54" s="330"/>
      <c r="AK54" s="330"/>
      <c r="AL54" s="330"/>
      <c r="AM54" s="330"/>
      <c r="AN54" s="330"/>
      <c r="AO54" s="509">
        <f t="shared" si="79"/>
        <v>0</v>
      </c>
      <c r="AP54" s="509"/>
      <c r="AQ54" s="329">
        <v>0</v>
      </c>
      <c r="AR54" s="329"/>
      <c r="AS54" s="329"/>
      <c r="AT54" s="329"/>
      <c r="AU54" s="508">
        <f t="shared" si="56"/>
        <v>0</v>
      </c>
      <c r="AV54" s="329">
        <v>0</v>
      </c>
      <c r="AW54" s="329"/>
      <c r="AX54" s="329"/>
      <c r="AY54" s="329"/>
      <c r="AZ54" s="508">
        <f t="shared" si="57"/>
        <v>0</v>
      </c>
      <c r="BA54" s="329">
        <v>0</v>
      </c>
      <c r="BB54" s="331"/>
      <c r="BC54" s="331"/>
      <c r="BD54" s="331"/>
      <c r="BE54" s="508">
        <f t="shared" si="58"/>
        <v>0</v>
      </c>
      <c r="BF54" s="329">
        <v>0</v>
      </c>
      <c r="BG54" s="331"/>
      <c r="BH54" s="331"/>
      <c r="BI54" s="331"/>
      <c r="BJ54" s="508">
        <f t="shared" si="59"/>
        <v>0</v>
      </c>
      <c r="BK54" s="295">
        <v>0</v>
      </c>
      <c r="BL54" s="295">
        <v>0</v>
      </c>
      <c r="BM54" s="295"/>
      <c r="BN54" s="295"/>
      <c r="BO54" s="295"/>
      <c r="BP54" s="295"/>
      <c r="BQ54" s="295"/>
      <c r="BR54" s="295"/>
      <c r="BS54" s="362">
        <f t="shared" si="60"/>
        <v>0</v>
      </c>
      <c r="BT54" s="362">
        <f t="shared" si="60"/>
        <v>0</v>
      </c>
      <c r="BU54" s="295">
        <f t="shared" si="50"/>
        <v>0</v>
      </c>
      <c r="BV54" s="295"/>
      <c r="BW54" s="295"/>
      <c r="BX54" s="295"/>
      <c r="BY54" s="362">
        <f t="shared" si="61"/>
        <v>0</v>
      </c>
      <c r="BZ54" s="295">
        <f t="shared" si="51"/>
        <v>0</v>
      </c>
      <c r="CA54" s="295"/>
      <c r="CB54" s="295"/>
      <c r="CC54" s="295"/>
      <c r="CD54" s="362">
        <f t="shared" si="62"/>
        <v>0</v>
      </c>
      <c r="CE54" s="295">
        <f t="shared" si="52"/>
        <v>0</v>
      </c>
      <c r="CF54" s="295"/>
      <c r="CG54" s="295"/>
      <c r="CH54" s="295"/>
      <c r="CI54" s="362">
        <f t="shared" si="63"/>
        <v>0</v>
      </c>
      <c r="CJ54" s="295">
        <f>BA54</f>
        <v>0</v>
      </c>
      <c r="CK54" s="295"/>
      <c r="CL54" s="295"/>
      <c r="CM54" s="295"/>
      <c r="CN54" s="362">
        <f t="shared" si="64"/>
        <v>0</v>
      </c>
      <c r="CO54" s="291" t="e">
        <f>#REF!</f>
        <v>#REF!</v>
      </c>
      <c r="CP54" s="291"/>
      <c r="CQ54" s="291">
        <v>5914.5</v>
      </c>
      <c r="CR54" s="291"/>
      <c r="CS54" s="355" t="e">
        <f t="shared" si="65"/>
        <v>#REF!</v>
      </c>
      <c r="CT54" s="291">
        <f t="shared" si="53"/>
        <v>0</v>
      </c>
      <c r="CU54" s="291"/>
      <c r="CV54" s="291"/>
      <c r="CW54" s="291"/>
      <c r="CX54" s="355">
        <f t="shared" si="66"/>
        <v>0</v>
      </c>
      <c r="CY54" s="291">
        <f t="shared" si="80"/>
        <v>0</v>
      </c>
      <c r="CZ54" s="291"/>
      <c r="DA54" s="291"/>
      <c r="DB54" s="291"/>
      <c r="DC54" s="355">
        <f t="shared" si="67"/>
        <v>0</v>
      </c>
      <c r="DD54" s="295">
        <f t="shared" si="54"/>
        <v>0</v>
      </c>
      <c r="DE54" s="295"/>
      <c r="DF54" s="295"/>
      <c r="DG54" s="295"/>
      <c r="DH54" s="362">
        <f t="shared" si="68"/>
        <v>0</v>
      </c>
      <c r="DI54" s="295">
        <f t="shared" si="81"/>
        <v>0</v>
      </c>
      <c r="DJ54" s="295"/>
      <c r="DK54" s="295"/>
      <c r="DL54" s="295"/>
      <c r="DM54" s="362">
        <f t="shared" si="69"/>
        <v>0</v>
      </c>
      <c r="DN54" s="295">
        <f t="shared" si="55"/>
        <v>0</v>
      </c>
      <c r="DO54" s="309"/>
      <c r="DP54" s="309"/>
      <c r="DQ54" s="309"/>
      <c r="DR54" s="362">
        <f t="shared" si="70"/>
        <v>0</v>
      </c>
      <c r="DS54" s="1102"/>
      <c r="DT54" s="506" t="s">
        <v>282</v>
      </c>
      <c r="DU54" s="330">
        <v>0</v>
      </c>
      <c r="DV54" s="330"/>
      <c r="DW54" s="330"/>
      <c r="DX54" s="330"/>
      <c r="DY54" s="330"/>
      <c r="DZ54" s="330"/>
      <c r="EA54" s="330"/>
      <c r="EB54" s="330"/>
      <c r="EC54" s="509">
        <f t="shared" si="82"/>
        <v>0</v>
      </c>
      <c r="ED54" s="509"/>
      <c r="EE54" s="329">
        <v>0</v>
      </c>
      <c r="EF54" s="329"/>
      <c r="EG54" s="329"/>
      <c r="EH54" s="329"/>
      <c r="EI54" s="508">
        <f t="shared" si="71"/>
        <v>0</v>
      </c>
      <c r="EJ54" s="329">
        <v>0</v>
      </c>
      <c r="EK54" s="329"/>
      <c r="EL54" s="329"/>
      <c r="EM54" s="329"/>
      <c r="EN54" s="508">
        <f t="shared" si="72"/>
        <v>0</v>
      </c>
      <c r="EO54" s="329">
        <v>0</v>
      </c>
      <c r="EP54" s="331"/>
      <c r="EQ54" s="331"/>
      <c r="ER54" s="331"/>
      <c r="ES54" s="508">
        <f t="shared" si="73"/>
        <v>0</v>
      </c>
      <c r="ET54" s="329">
        <v>0</v>
      </c>
      <c r="EU54" s="331"/>
      <c r="EV54" s="331"/>
      <c r="EW54" s="331"/>
      <c r="EX54" s="508">
        <f t="shared" si="74"/>
        <v>0</v>
      </c>
      <c r="EY54" s="330"/>
      <c r="EZ54" s="330"/>
      <c r="FA54" s="330"/>
      <c r="FB54" s="330"/>
      <c r="FC54" s="509"/>
      <c r="FD54" s="329">
        <v>0</v>
      </c>
      <c r="FE54" s="329"/>
      <c r="FF54" s="329"/>
      <c r="FG54" s="329"/>
      <c r="FH54" s="508">
        <f t="shared" si="75"/>
        <v>0</v>
      </c>
      <c r="FI54" s="329">
        <v>0</v>
      </c>
      <c r="FJ54" s="329"/>
      <c r="FK54" s="329"/>
      <c r="FL54" s="329"/>
      <c r="FM54" s="508">
        <f t="shared" si="76"/>
        <v>0</v>
      </c>
      <c r="FN54" s="330"/>
      <c r="FO54" s="330"/>
      <c r="FP54" s="330"/>
      <c r="FQ54" s="330"/>
      <c r="FR54" s="509"/>
      <c r="FS54" s="329">
        <v>0</v>
      </c>
      <c r="FT54" s="329"/>
      <c r="FU54" s="329"/>
      <c r="FV54" s="329"/>
      <c r="FW54" s="508">
        <f t="shared" si="77"/>
        <v>0</v>
      </c>
      <c r="FX54" s="329">
        <v>0</v>
      </c>
      <c r="FY54" s="329"/>
      <c r="FZ54" s="329"/>
      <c r="GA54" s="329"/>
      <c r="GB54" s="508">
        <f t="shared" si="78"/>
        <v>0</v>
      </c>
    </row>
    <row r="55" spans="1:184" ht="12.75" customHeight="1">
      <c r="A55" s="1041"/>
      <c r="B55" s="1044"/>
      <c r="C55" s="1033"/>
      <c r="D55" s="1033"/>
      <c r="E55" s="1033"/>
      <c r="F55" s="1033"/>
      <c r="G55" s="1033"/>
      <c r="H55" s="1033"/>
      <c r="I55" s="1047"/>
      <c r="J55" s="286"/>
      <c r="K55" s="286"/>
      <c r="L55" s="286"/>
      <c r="M55" s="1033"/>
      <c r="N55" s="1033"/>
      <c r="O55" s="1033"/>
      <c r="P55" s="1047"/>
      <c r="Q55" s="286"/>
      <c r="R55" s="286"/>
      <c r="S55" s="286"/>
      <c r="T55" s="286"/>
      <c r="U55" s="286"/>
      <c r="V55" s="286"/>
      <c r="W55" s="1078"/>
      <c r="X55" s="1080"/>
      <c r="Y55" s="1079"/>
      <c r="Z55" s="1033"/>
      <c r="AA55" s="1033"/>
      <c r="AB55" s="1033"/>
      <c r="AC55" s="1072"/>
      <c r="AD55" s="306" t="s">
        <v>151</v>
      </c>
      <c r="AE55" s="306" t="s">
        <v>450</v>
      </c>
      <c r="AF55" s="306" t="s">
        <v>399</v>
      </c>
      <c r="AG55" s="330">
        <v>0</v>
      </c>
      <c r="AH55" s="330"/>
      <c r="AI55" s="330"/>
      <c r="AJ55" s="330"/>
      <c r="AK55" s="330"/>
      <c r="AL55" s="330"/>
      <c r="AM55" s="330"/>
      <c r="AN55" s="330"/>
      <c r="AO55" s="509">
        <f t="shared" si="79"/>
        <v>0</v>
      </c>
      <c r="AP55" s="509"/>
      <c r="AQ55" s="329">
        <v>0</v>
      </c>
      <c r="AR55" s="329"/>
      <c r="AS55" s="329"/>
      <c r="AT55" s="329"/>
      <c r="AU55" s="508">
        <f t="shared" si="56"/>
        <v>0</v>
      </c>
      <c r="AV55" s="329">
        <v>0</v>
      </c>
      <c r="AW55" s="329"/>
      <c r="AX55" s="329"/>
      <c r="AY55" s="329"/>
      <c r="AZ55" s="508">
        <f t="shared" si="57"/>
        <v>0</v>
      </c>
      <c r="BA55" s="329">
        <v>0</v>
      </c>
      <c r="BB55" s="331"/>
      <c r="BC55" s="331"/>
      <c r="BD55" s="331"/>
      <c r="BE55" s="508">
        <f t="shared" si="58"/>
        <v>0</v>
      </c>
      <c r="BF55" s="329">
        <v>0</v>
      </c>
      <c r="BG55" s="331"/>
      <c r="BH55" s="331"/>
      <c r="BI55" s="331"/>
      <c r="BJ55" s="508">
        <f t="shared" si="59"/>
        <v>0</v>
      </c>
      <c r="BK55" s="295" t="e">
        <f>#REF!-14</f>
        <v>#REF!</v>
      </c>
      <c r="BL55" s="295" t="e">
        <f>#REF!</f>
        <v>#REF!</v>
      </c>
      <c r="BM55" s="295"/>
      <c r="BN55" s="295"/>
      <c r="BO55" s="295"/>
      <c r="BP55" s="295"/>
      <c r="BQ55" s="295"/>
      <c r="BR55" s="295"/>
      <c r="BS55" s="362" t="e">
        <f t="shared" si="60"/>
        <v>#REF!</v>
      </c>
      <c r="BT55" s="362" t="e">
        <f t="shared" si="60"/>
        <v>#REF!</v>
      </c>
      <c r="BU55" s="295">
        <f t="shared" si="50"/>
        <v>0</v>
      </c>
      <c r="BV55" s="295"/>
      <c r="BW55" s="295"/>
      <c r="BX55" s="295"/>
      <c r="BY55" s="362">
        <f t="shared" si="61"/>
        <v>0</v>
      </c>
      <c r="BZ55" s="295">
        <f t="shared" si="51"/>
        <v>0</v>
      </c>
      <c r="CA55" s="295"/>
      <c r="CB55" s="295"/>
      <c r="CC55" s="295"/>
      <c r="CD55" s="362">
        <f t="shared" si="62"/>
        <v>0</v>
      </c>
      <c r="CE55" s="295">
        <f t="shared" si="52"/>
        <v>0</v>
      </c>
      <c r="CF55" s="295"/>
      <c r="CG55" s="295"/>
      <c r="CH55" s="295"/>
      <c r="CI55" s="362">
        <f t="shared" si="63"/>
        <v>0</v>
      </c>
      <c r="CJ55" s="295">
        <f>BA55</f>
        <v>0</v>
      </c>
      <c r="CK55" s="295"/>
      <c r="CL55" s="295"/>
      <c r="CM55" s="295"/>
      <c r="CN55" s="362">
        <f t="shared" si="64"/>
        <v>0</v>
      </c>
      <c r="CO55" s="291" t="e">
        <f>#REF!</f>
        <v>#REF!</v>
      </c>
      <c r="CP55" s="291"/>
      <c r="CQ55" s="291"/>
      <c r="CR55" s="291"/>
      <c r="CS55" s="355" t="e">
        <f t="shared" si="65"/>
        <v>#REF!</v>
      </c>
      <c r="CT55" s="291">
        <f t="shared" si="53"/>
        <v>0</v>
      </c>
      <c r="CU55" s="291"/>
      <c r="CV55" s="291"/>
      <c r="CW55" s="291"/>
      <c r="CX55" s="355">
        <f t="shared" si="66"/>
        <v>0</v>
      </c>
      <c r="CY55" s="291">
        <f t="shared" si="80"/>
        <v>0</v>
      </c>
      <c r="CZ55" s="291"/>
      <c r="DA55" s="291"/>
      <c r="DB55" s="291"/>
      <c r="DC55" s="355">
        <f t="shared" si="67"/>
        <v>0</v>
      </c>
      <c r="DD55" s="295" t="e">
        <f t="shared" si="54"/>
        <v>#REF!</v>
      </c>
      <c r="DE55" s="295"/>
      <c r="DF55" s="295"/>
      <c r="DG55" s="295"/>
      <c r="DH55" s="362" t="e">
        <f t="shared" si="68"/>
        <v>#REF!</v>
      </c>
      <c r="DI55" s="295">
        <f t="shared" si="81"/>
        <v>0</v>
      </c>
      <c r="DJ55" s="295"/>
      <c r="DK55" s="295"/>
      <c r="DL55" s="295"/>
      <c r="DM55" s="362">
        <f t="shared" si="69"/>
        <v>0</v>
      </c>
      <c r="DN55" s="295">
        <f t="shared" si="55"/>
        <v>0</v>
      </c>
      <c r="DO55" s="309"/>
      <c r="DP55" s="309"/>
      <c r="DQ55" s="309"/>
      <c r="DR55" s="362">
        <f t="shared" si="70"/>
        <v>0</v>
      </c>
      <c r="DS55" s="1102"/>
      <c r="DT55" s="506" t="s">
        <v>283</v>
      </c>
      <c r="DU55" s="330">
        <v>0</v>
      </c>
      <c r="DV55" s="330"/>
      <c r="DW55" s="330"/>
      <c r="DX55" s="330"/>
      <c r="DY55" s="330"/>
      <c r="DZ55" s="330"/>
      <c r="EA55" s="330"/>
      <c r="EB55" s="330"/>
      <c r="EC55" s="509">
        <f t="shared" si="82"/>
        <v>0</v>
      </c>
      <c r="ED55" s="509"/>
      <c r="EE55" s="329">
        <v>0</v>
      </c>
      <c r="EF55" s="329"/>
      <c r="EG55" s="329"/>
      <c r="EH55" s="329"/>
      <c r="EI55" s="508">
        <f t="shared" si="71"/>
        <v>0</v>
      </c>
      <c r="EJ55" s="329">
        <v>0</v>
      </c>
      <c r="EK55" s="329"/>
      <c r="EL55" s="329"/>
      <c r="EM55" s="329"/>
      <c r="EN55" s="508">
        <f t="shared" si="72"/>
        <v>0</v>
      </c>
      <c r="EO55" s="329">
        <v>0</v>
      </c>
      <c r="EP55" s="331"/>
      <c r="EQ55" s="331"/>
      <c r="ER55" s="331"/>
      <c r="ES55" s="508">
        <f t="shared" si="73"/>
        <v>0</v>
      </c>
      <c r="ET55" s="329">
        <v>0</v>
      </c>
      <c r="EU55" s="331"/>
      <c r="EV55" s="331"/>
      <c r="EW55" s="331"/>
      <c r="EX55" s="508">
        <f t="shared" si="74"/>
        <v>0</v>
      </c>
      <c r="EY55" s="330"/>
      <c r="EZ55" s="330"/>
      <c r="FA55" s="330"/>
      <c r="FB55" s="330"/>
      <c r="FC55" s="509"/>
      <c r="FD55" s="329">
        <v>0</v>
      </c>
      <c r="FE55" s="329"/>
      <c r="FF55" s="329"/>
      <c r="FG55" s="329"/>
      <c r="FH55" s="508">
        <f t="shared" si="75"/>
        <v>0</v>
      </c>
      <c r="FI55" s="329">
        <v>0</v>
      </c>
      <c r="FJ55" s="329"/>
      <c r="FK55" s="329"/>
      <c r="FL55" s="329"/>
      <c r="FM55" s="508">
        <f t="shared" si="76"/>
        <v>0</v>
      </c>
      <c r="FN55" s="330"/>
      <c r="FO55" s="330"/>
      <c r="FP55" s="330"/>
      <c r="FQ55" s="330"/>
      <c r="FR55" s="509"/>
      <c r="FS55" s="329">
        <v>0</v>
      </c>
      <c r="FT55" s="329"/>
      <c r="FU55" s="329"/>
      <c r="FV55" s="329"/>
      <c r="FW55" s="508">
        <f t="shared" si="77"/>
        <v>0</v>
      </c>
      <c r="FX55" s="329">
        <v>0</v>
      </c>
      <c r="FY55" s="329"/>
      <c r="FZ55" s="329"/>
      <c r="GA55" s="329"/>
      <c r="GB55" s="508">
        <f t="shared" si="78"/>
        <v>0</v>
      </c>
    </row>
    <row r="56" spans="1:184" ht="18" customHeight="1">
      <c r="A56" s="1040"/>
      <c r="B56" s="1043"/>
      <c r="C56" s="365"/>
      <c r="D56" s="365"/>
      <c r="E56" s="365"/>
      <c r="F56" s="365"/>
      <c r="G56" s="365"/>
      <c r="H56" s="365"/>
      <c r="I56" s="365"/>
      <c r="J56" s="365"/>
      <c r="K56" s="365"/>
      <c r="L56" s="365"/>
      <c r="M56" s="301" t="s">
        <v>231</v>
      </c>
      <c r="N56" s="302"/>
      <c r="O56" s="302"/>
      <c r="P56" s="325">
        <v>30</v>
      </c>
      <c r="Q56" s="301"/>
      <c r="R56" s="301"/>
      <c r="S56" s="301"/>
      <c r="T56" s="301"/>
      <c r="U56" s="301"/>
      <c r="V56" s="301"/>
      <c r="W56" s="301"/>
      <c r="X56" s="301"/>
      <c r="Y56" s="301"/>
      <c r="Z56" s="510"/>
      <c r="AA56" s="304"/>
      <c r="AB56" s="511"/>
      <c r="AC56" s="1057"/>
      <c r="AD56" s="306" t="s">
        <v>151</v>
      </c>
      <c r="AE56" s="306" t="s">
        <v>437</v>
      </c>
      <c r="AF56" s="306" t="s">
        <v>399</v>
      </c>
      <c r="AG56" s="330">
        <v>0</v>
      </c>
      <c r="AH56" s="330"/>
      <c r="AI56" s="330"/>
      <c r="AJ56" s="330"/>
      <c r="AK56" s="330"/>
      <c r="AL56" s="330"/>
      <c r="AM56" s="330"/>
      <c r="AN56" s="330"/>
      <c r="AO56" s="509">
        <f t="shared" si="79"/>
        <v>0</v>
      </c>
      <c r="AP56" s="509"/>
      <c r="AQ56" s="329">
        <v>0</v>
      </c>
      <c r="AR56" s="329"/>
      <c r="AS56" s="329"/>
      <c r="AT56" s="329"/>
      <c r="AU56" s="508">
        <f t="shared" si="56"/>
        <v>0</v>
      </c>
      <c r="AV56" s="329">
        <v>0</v>
      </c>
      <c r="AW56" s="329"/>
      <c r="AX56" s="329"/>
      <c r="AY56" s="329"/>
      <c r="AZ56" s="508">
        <f t="shared" si="57"/>
        <v>0</v>
      </c>
      <c r="BA56" s="329">
        <v>0</v>
      </c>
      <c r="BB56" s="331"/>
      <c r="BC56" s="331"/>
      <c r="BD56" s="331"/>
      <c r="BE56" s="508">
        <f t="shared" si="58"/>
        <v>0</v>
      </c>
      <c r="BF56" s="329">
        <v>0</v>
      </c>
      <c r="BG56" s="331"/>
      <c r="BH56" s="331"/>
      <c r="BI56" s="331"/>
      <c r="BJ56" s="508">
        <f t="shared" si="59"/>
        <v>0</v>
      </c>
      <c r="BK56" s="295" t="e">
        <f>#REF!</f>
        <v>#REF!</v>
      </c>
      <c r="BL56" s="295" t="e">
        <f>#REF!</f>
        <v>#REF!</v>
      </c>
      <c r="BM56" s="295"/>
      <c r="BN56" s="295"/>
      <c r="BO56" s="295"/>
      <c r="BP56" s="295"/>
      <c r="BQ56" s="295"/>
      <c r="BR56" s="295"/>
      <c r="BS56" s="362" t="e">
        <f t="shared" si="60"/>
        <v>#REF!</v>
      </c>
      <c r="BT56" s="362" t="e">
        <f t="shared" si="60"/>
        <v>#REF!</v>
      </c>
      <c r="BU56" s="295">
        <f t="shared" si="50"/>
        <v>0</v>
      </c>
      <c r="BV56" s="295"/>
      <c r="BW56" s="295"/>
      <c r="BX56" s="295"/>
      <c r="BY56" s="362">
        <f t="shared" si="61"/>
        <v>0</v>
      </c>
      <c r="BZ56" s="295">
        <f t="shared" si="51"/>
        <v>0</v>
      </c>
      <c r="CA56" s="295"/>
      <c r="CB56" s="295"/>
      <c r="CC56" s="295"/>
      <c r="CD56" s="362">
        <f t="shared" si="62"/>
        <v>0</v>
      </c>
      <c r="CE56" s="295">
        <f t="shared" si="52"/>
        <v>0</v>
      </c>
      <c r="CF56" s="295"/>
      <c r="CG56" s="295"/>
      <c r="CH56" s="295"/>
      <c r="CI56" s="362">
        <f t="shared" si="63"/>
        <v>0</v>
      </c>
      <c r="CJ56" s="295">
        <f>BA56</f>
        <v>0</v>
      </c>
      <c r="CK56" s="295"/>
      <c r="CL56" s="295"/>
      <c r="CM56" s="295"/>
      <c r="CN56" s="362">
        <f t="shared" si="64"/>
        <v>0</v>
      </c>
      <c r="CO56" s="291" t="e">
        <f>#REF!</f>
        <v>#REF!</v>
      </c>
      <c r="CP56" s="291"/>
      <c r="CQ56" s="291"/>
      <c r="CR56" s="291"/>
      <c r="CS56" s="355" t="e">
        <f t="shared" si="65"/>
        <v>#REF!</v>
      </c>
      <c r="CT56" s="291">
        <f t="shared" si="53"/>
        <v>0</v>
      </c>
      <c r="CU56" s="291"/>
      <c r="CV56" s="291"/>
      <c r="CW56" s="291"/>
      <c r="CX56" s="355">
        <f t="shared" si="66"/>
        <v>0</v>
      </c>
      <c r="CY56" s="291">
        <f t="shared" si="80"/>
        <v>0</v>
      </c>
      <c r="CZ56" s="291"/>
      <c r="DA56" s="291"/>
      <c r="DB56" s="291"/>
      <c r="DC56" s="355">
        <f t="shared" si="67"/>
        <v>0</v>
      </c>
      <c r="DD56" s="295" t="e">
        <f t="shared" si="54"/>
        <v>#REF!</v>
      </c>
      <c r="DE56" s="295"/>
      <c r="DF56" s="295"/>
      <c r="DG56" s="295"/>
      <c r="DH56" s="362" t="e">
        <f t="shared" si="68"/>
        <v>#REF!</v>
      </c>
      <c r="DI56" s="295">
        <f t="shared" si="81"/>
        <v>0</v>
      </c>
      <c r="DJ56" s="295"/>
      <c r="DK56" s="295"/>
      <c r="DL56" s="295"/>
      <c r="DM56" s="362">
        <f t="shared" si="69"/>
        <v>0</v>
      </c>
      <c r="DN56" s="295">
        <f t="shared" si="55"/>
        <v>0</v>
      </c>
      <c r="DO56" s="324"/>
      <c r="DP56" s="324"/>
      <c r="DQ56" s="324"/>
      <c r="DR56" s="362">
        <f t="shared" si="70"/>
        <v>0</v>
      </c>
      <c r="DS56" s="1102"/>
      <c r="DT56" s="506" t="s">
        <v>284</v>
      </c>
      <c r="DU56" s="330">
        <v>0</v>
      </c>
      <c r="DV56" s="330"/>
      <c r="DW56" s="330"/>
      <c r="DX56" s="330"/>
      <c r="DY56" s="330"/>
      <c r="DZ56" s="330"/>
      <c r="EA56" s="330"/>
      <c r="EB56" s="330"/>
      <c r="EC56" s="509">
        <f t="shared" si="82"/>
        <v>0</v>
      </c>
      <c r="ED56" s="509"/>
      <c r="EE56" s="329">
        <v>0</v>
      </c>
      <c r="EF56" s="329"/>
      <c r="EG56" s="329"/>
      <c r="EH56" s="329"/>
      <c r="EI56" s="508">
        <f t="shared" si="71"/>
        <v>0</v>
      </c>
      <c r="EJ56" s="329">
        <v>0</v>
      </c>
      <c r="EK56" s="329"/>
      <c r="EL56" s="329"/>
      <c r="EM56" s="329"/>
      <c r="EN56" s="508">
        <f t="shared" si="72"/>
        <v>0</v>
      </c>
      <c r="EO56" s="329">
        <v>0</v>
      </c>
      <c r="EP56" s="331"/>
      <c r="EQ56" s="331"/>
      <c r="ER56" s="331"/>
      <c r="ES56" s="508">
        <f t="shared" si="73"/>
        <v>0</v>
      </c>
      <c r="ET56" s="329">
        <v>0</v>
      </c>
      <c r="EU56" s="331"/>
      <c r="EV56" s="331"/>
      <c r="EW56" s="331"/>
      <c r="EX56" s="508">
        <f t="shared" si="74"/>
        <v>0</v>
      </c>
      <c r="EY56" s="330"/>
      <c r="EZ56" s="330"/>
      <c r="FA56" s="330"/>
      <c r="FB56" s="330"/>
      <c r="FC56" s="509"/>
      <c r="FD56" s="329">
        <v>0</v>
      </c>
      <c r="FE56" s="329"/>
      <c r="FF56" s="329"/>
      <c r="FG56" s="329"/>
      <c r="FH56" s="508">
        <f t="shared" si="75"/>
        <v>0</v>
      </c>
      <c r="FI56" s="329">
        <v>0</v>
      </c>
      <c r="FJ56" s="329"/>
      <c r="FK56" s="329"/>
      <c r="FL56" s="329"/>
      <c r="FM56" s="508">
        <f t="shared" si="76"/>
        <v>0</v>
      </c>
      <c r="FN56" s="330"/>
      <c r="FO56" s="330"/>
      <c r="FP56" s="330"/>
      <c r="FQ56" s="330"/>
      <c r="FR56" s="509"/>
      <c r="FS56" s="329">
        <v>0</v>
      </c>
      <c r="FT56" s="329"/>
      <c r="FU56" s="329"/>
      <c r="FV56" s="329"/>
      <c r="FW56" s="508">
        <f t="shared" si="77"/>
        <v>0</v>
      </c>
      <c r="FX56" s="329">
        <v>0</v>
      </c>
      <c r="FY56" s="329"/>
      <c r="FZ56" s="329"/>
      <c r="GA56" s="329"/>
      <c r="GB56" s="508">
        <f t="shared" si="78"/>
        <v>0</v>
      </c>
    </row>
    <row r="57" spans="1:184" ht="0.75" hidden="1" customHeight="1">
      <c r="A57" s="504"/>
      <c r="B57" s="687"/>
      <c r="C57" s="286"/>
      <c r="D57" s="286"/>
      <c r="E57" s="286"/>
      <c r="F57" s="286"/>
      <c r="G57" s="286"/>
      <c r="H57" s="286"/>
      <c r="I57" s="287"/>
      <c r="J57" s="286"/>
      <c r="K57" s="286"/>
      <c r="L57" s="286"/>
      <c r="M57" s="286"/>
      <c r="N57" s="286"/>
      <c r="O57" s="286"/>
      <c r="P57" s="512"/>
      <c r="Q57" s="286"/>
      <c r="R57" s="286"/>
      <c r="S57" s="286"/>
      <c r="T57" s="286"/>
      <c r="U57" s="286"/>
      <c r="V57" s="286"/>
      <c r="W57" s="286"/>
      <c r="X57" s="286"/>
      <c r="Y57" s="286"/>
      <c r="Z57" s="286"/>
      <c r="AA57" s="286"/>
      <c r="AB57" s="501"/>
      <c r="AC57" s="357"/>
      <c r="AD57" s="306"/>
      <c r="AE57" s="306"/>
      <c r="AF57" s="306"/>
      <c r="AG57" s="330"/>
      <c r="AH57" s="330"/>
      <c r="AI57" s="330"/>
      <c r="AJ57" s="330"/>
      <c r="AK57" s="330"/>
      <c r="AL57" s="330"/>
      <c r="AM57" s="330"/>
      <c r="AN57" s="330"/>
      <c r="AO57" s="509">
        <f t="shared" si="79"/>
        <v>0</v>
      </c>
      <c r="AP57" s="509"/>
      <c r="AQ57" s="329">
        <v>0</v>
      </c>
      <c r="AR57" s="329"/>
      <c r="AS57" s="329"/>
      <c r="AT57" s="329"/>
      <c r="AU57" s="508">
        <f t="shared" si="56"/>
        <v>0</v>
      </c>
      <c r="AV57" s="329"/>
      <c r="AW57" s="329"/>
      <c r="AX57" s="329"/>
      <c r="AY57" s="329"/>
      <c r="AZ57" s="508">
        <f t="shared" si="57"/>
        <v>0</v>
      </c>
      <c r="BA57" s="329"/>
      <c r="BB57" s="331"/>
      <c r="BC57" s="331"/>
      <c r="BD57" s="331"/>
      <c r="BE57" s="508">
        <f t="shared" si="58"/>
        <v>0</v>
      </c>
      <c r="BF57" s="329"/>
      <c r="BG57" s="331"/>
      <c r="BH57" s="331"/>
      <c r="BI57" s="331"/>
      <c r="BJ57" s="508">
        <f t="shared" si="59"/>
        <v>0</v>
      </c>
      <c r="BK57" s="295"/>
      <c r="BL57" s="295"/>
      <c r="BM57" s="295"/>
      <c r="BN57" s="295"/>
      <c r="BO57" s="295"/>
      <c r="BP57" s="295"/>
      <c r="BQ57" s="295"/>
      <c r="BR57" s="295"/>
      <c r="BS57" s="362">
        <f t="shared" si="60"/>
        <v>0</v>
      </c>
      <c r="BT57" s="362">
        <f t="shared" si="60"/>
        <v>0</v>
      </c>
      <c r="BU57" s="295"/>
      <c r="BV57" s="295"/>
      <c r="BW57" s="295"/>
      <c r="BX57" s="295"/>
      <c r="BY57" s="362">
        <f t="shared" si="61"/>
        <v>0</v>
      </c>
      <c r="BZ57" s="295">
        <f t="shared" si="51"/>
        <v>0</v>
      </c>
      <c r="CA57" s="295"/>
      <c r="CB57" s="295"/>
      <c r="CC57" s="295"/>
      <c r="CD57" s="362">
        <f t="shared" si="62"/>
        <v>0</v>
      </c>
      <c r="CE57" s="295"/>
      <c r="CF57" s="295"/>
      <c r="CG57" s="295"/>
      <c r="CH57" s="295"/>
      <c r="CI57" s="362">
        <f t="shared" si="63"/>
        <v>0</v>
      </c>
      <c r="CJ57" s="295"/>
      <c r="CK57" s="295"/>
      <c r="CL57" s="295"/>
      <c r="CM57" s="295"/>
      <c r="CN57" s="362">
        <f t="shared" si="64"/>
        <v>0</v>
      </c>
      <c r="CO57" s="291"/>
      <c r="CP57" s="291"/>
      <c r="CQ57" s="291"/>
      <c r="CR57" s="291"/>
      <c r="CS57" s="355">
        <f t="shared" si="65"/>
        <v>0</v>
      </c>
      <c r="CT57" s="291"/>
      <c r="CU57" s="291"/>
      <c r="CV57" s="291"/>
      <c r="CW57" s="291"/>
      <c r="CX57" s="355">
        <f t="shared" si="66"/>
        <v>0</v>
      </c>
      <c r="CY57" s="291">
        <f t="shared" si="80"/>
        <v>0</v>
      </c>
      <c r="CZ57" s="291"/>
      <c r="DA57" s="291"/>
      <c r="DB57" s="291"/>
      <c r="DC57" s="355">
        <f t="shared" si="67"/>
        <v>0</v>
      </c>
      <c r="DD57" s="295"/>
      <c r="DE57" s="295"/>
      <c r="DF57" s="295"/>
      <c r="DG57" s="295"/>
      <c r="DH57" s="362">
        <f t="shared" si="68"/>
        <v>0</v>
      </c>
      <c r="DI57" s="295"/>
      <c r="DJ57" s="295"/>
      <c r="DK57" s="295"/>
      <c r="DL57" s="295"/>
      <c r="DM57" s="362">
        <f t="shared" si="69"/>
        <v>0</v>
      </c>
      <c r="DN57" s="295">
        <f t="shared" si="55"/>
        <v>0</v>
      </c>
      <c r="DO57" s="309"/>
      <c r="DP57" s="309"/>
      <c r="DQ57" s="309"/>
      <c r="DR57" s="362">
        <f t="shared" si="70"/>
        <v>0</v>
      </c>
      <c r="DS57" s="1102"/>
      <c r="DT57" s="496" t="s">
        <v>234</v>
      </c>
      <c r="DU57" s="330"/>
      <c r="DV57" s="330"/>
      <c r="DW57" s="330"/>
      <c r="DX57" s="330"/>
      <c r="DY57" s="330"/>
      <c r="DZ57" s="330"/>
      <c r="EA57" s="330"/>
      <c r="EB57" s="330"/>
      <c r="EC57" s="509">
        <f t="shared" si="82"/>
        <v>0</v>
      </c>
      <c r="ED57" s="509"/>
      <c r="EE57" s="329">
        <v>0</v>
      </c>
      <c r="EF57" s="329"/>
      <c r="EG57" s="329"/>
      <c r="EH57" s="329"/>
      <c r="EI57" s="508">
        <f t="shared" si="71"/>
        <v>0</v>
      </c>
      <c r="EJ57" s="329"/>
      <c r="EK57" s="329"/>
      <c r="EL57" s="329"/>
      <c r="EM57" s="329"/>
      <c r="EN57" s="508">
        <f t="shared" si="72"/>
        <v>0</v>
      </c>
      <c r="EO57" s="329"/>
      <c r="EP57" s="331"/>
      <c r="EQ57" s="331"/>
      <c r="ER57" s="331"/>
      <c r="ES57" s="508">
        <f t="shared" si="73"/>
        <v>0</v>
      </c>
      <c r="ET57" s="329"/>
      <c r="EU57" s="331"/>
      <c r="EV57" s="331"/>
      <c r="EW57" s="331"/>
      <c r="EX57" s="508">
        <f t="shared" si="74"/>
        <v>0</v>
      </c>
      <c r="EY57" s="330"/>
      <c r="EZ57" s="330"/>
      <c r="FA57" s="330"/>
      <c r="FB57" s="330"/>
      <c r="FC57" s="509"/>
      <c r="FD57" s="329">
        <v>0</v>
      </c>
      <c r="FE57" s="329"/>
      <c r="FF57" s="329"/>
      <c r="FG57" s="329"/>
      <c r="FH57" s="508">
        <f t="shared" si="75"/>
        <v>0</v>
      </c>
      <c r="FI57" s="329"/>
      <c r="FJ57" s="329"/>
      <c r="FK57" s="329"/>
      <c r="FL57" s="329"/>
      <c r="FM57" s="508">
        <f t="shared" si="76"/>
        <v>0</v>
      </c>
      <c r="FN57" s="330"/>
      <c r="FO57" s="330"/>
      <c r="FP57" s="330"/>
      <c r="FQ57" s="330"/>
      <c r="FR57" s="509"/>
      <c r="FS57" s="329">
        <v>0</v>
      </c>
      <c r="FT57" s="329"/>
      <c r="FU57" s="329"/>
      <c r="FV57" s="329"/>
      <c r="FW57" s="508">
        <f t="shared" si="77"/>
        <v>0</v>
      </c>
      <c r="FX57" s="329"/>
      <c r="FY57" s="329"/>
      <c r="FZ57" s="329"/>
      <c r="GA57" s="329"/>
      <c r="GB57" s="508">
        <f t="shared" si="78"/>
        <v>0</v>
      </c>
    </row>
    <row r="58" spans="1:184" ht="99.75" customHeight="1">
      <c r="A58" s="504" t="s">
        <v>286</v>
      </c>
      <c r="B58" s="297">
        <v>6612</v>
      </c>
      <c r="C58" s="301" t="s">
        <v>287</v>
      </c>
      <c r="D58" s="301" t="s">
        <v>288</v>
      </c>
      <c r="E58" s="301" t="s">
        <v>79</v>
      </c>
      <c r="F58" s="301"/>
      <c r="G58" s="301"/>
      <c r="H58" s="301"/>
      <c r="I58" s="313"/>
      <c r="J58" s="301"/>
      <c r="K58" s="301"/>
      <c r="L58" s="301"/>
      <c r="M58" s="301" t="s">
        <v>231</v>
      </c>
      <c r="N58" s="301"/>
      <c r="O58" s="301"/>
      <c r="P58" s="303">
        <v>30</v>
      </c>
      <c r="Q58" s="286"/>
      <c r="R58" s="286"/>
      <c r="S58" s="286"/>
      <c r="T58" s="286"/>
      <c r="U58" s="286"/>
      <c r="V58" s="286"/>
      <c r="W58" s="286"/>
      <c r="X58" s="301"/>
      <c r="Y58" s="301"/>
      <c r="Z58" s="304" t="s">
        <v>289</v>
      </c>
      <c r="AA58" s="304" t="s">
        <v>290</v>
      </c>
      <c r="AB58" s="503" t="s">
        <v>291</v>
      </c>
      <c r="AC58" s="357"/>
      <c r="AD58" s="306" t="s">
        <v>152</v>
      </c>
      <c r="AE58" s="306" t="s">
        <v>421</v>
      </c>
      <c r="AF58" s="306" t="s">
        <v>422</v>
      </c>
      <c r="AG58" s="308">
        <v>10</v>
      </c>
      <c r="AH58" s="308"/>
      <c r="AI58" s="308"/>
      <c r="AJ58" s="308"/>
      <c r="AK58" s="308"/>
      <c r="AL58" s="308"/>
      <c r="AM58" s="308"/>
      <c r="AN58" s="308"/>
      <c r="AO58" s="509">
        <f t="shared" si="79"/>
        <v>10</v>
      </c>
      <c r="AP58" s="509">
        <v>0</v>
      </c>
      <c r="AQ58" s="307">
        <v>15</v>
      </c>
      <c r="AR58" s="307"/>
      <c r="AS58" s="307"/>
      <c r="AT58" s="307"/>
      <c r="AU58" s="508">
        <f t="shared" si="56"/>
        <v>15</v>
      </c>
      <c r="AV58" s="307">
        <v>15</v>
      </c>
      <c r="AW58" s="307"/>
      <c r="AX58" s="307"/>
      <c r="AY58" s="307"/>
      <c r="AZ58" s="508">
        <f t="shared" si="57"/>
        <v>15</v>
      </c>
      <c r="BA58" s="307">
        <v>15</v>
      </c>
      <c r="BB58" s="291"/>
      <c r="BC58" s="291"/>
      <c r="BD58" s="291"/>
      <c r="BE58" s="508">
        <f t="shared" si="58"/>
        <v>15</v>
      </c>
      <c r="BF58" s="307">
        <v>15</v>
      </c>
      <c r="BG58" s="291"/>
      <c r="BH58" s="291"/>
      <c r="BI58" s="291"/>
      <c r="BJ58" s="508">
        <f t="shared" si="59"/>
        <v>15</v>
      </c>
      <c r="BK58" s="295" t="e">
        <f>#REF!</f>
        <v>#REF!</v>
      </c>
      <c r="BL58" s="295" t="e">
        <f>#REF!</f>
        <v>#REF!</v>
      </c>
      <c r="BM58" s="295"/>
      <c r="BN58" s="295"/>
      <c r="BO58" s="295"/>
      <c r="BP58" s="295"/>
      <c r="BQ58" s="295"/>
      <c r="BR58" s="295"/>
      <c r="BS58" s="362" t="e">
        <f t="shared" si="60"/>
        <v>#REF!</v>
      </c>
      <c r="BT58" s="362" t="e">
        <f t="shared" si="60"/>
        <v>#REF!</v>
      </c>
      <c r="BU58" s="295">
        <f t="shared" si="50"/>
        <v>10</v>
      </c>
      <c r="BV58" s="295"/>
      <c r="BW58" s="295"/>
      <c r="BX58" s="295"/>
      <c r="BY58" s="362">
        <f t="shared" si="61"/>
        <v>10</v>
      </c>
      <c r="BZ58" s="295">
        <f t="shared" si="51"/>
        <v>15</v>
      </c>
      <c r="CA58" s="295"/>
      <c r="CB58" s="295"/>
      <c r="CC58" s="295"/>
      <c r="CD58" s="362">
        <f t="shared" si="62"/>
        <v>15</v>
      </c>
      <c r="CE58" s="295">
        <f>AV58</f>
        <v>15</v>
      </c>
      <c r="CF58" s="295"/>
      <c r="CG58" s="295"/>
      <c r="CH58" s="295"/>
      <c r="CI58" s="362">
        <f t="shared" si="63"/>
        <v>15</v>
      </c>
      <c r="CJ58" s="295">
        <f>BA58</f>
        <v>15</v>
      </c>
      <c r="CK58" s="295"/>
      <c r="CL58" s="295"/>
      <c r="CM58" s="295"/>
      <c r="CN58" s="362">
        <f t="shared" si="64"/>
        <v>15</v>
      </c>
      <c r="CO58" s="291" t="e">
        <f>#REF!</f>
        <v>#REF!</v>
      </c>
      <c r="CP58" s="291"/>
      <c r="CQ58" s="291"/>
      <c r="CR58" s="291"/>
      <c r="CS58" s="355" t="e">
        <f t="shared" si="65"/>
        <v>#REF!</v>
      </c>
      <c r="CT58" s="291">
        <f t="shared" si="53"/>
        <v>10</v>
      </c>
      <c r="CU58" s="291"/>
      <c r="CV58" s="291"/>
      <c r="CW58" s="291"/>
      <c r="CX58" s="355">
        <f t="shared" si="66"/>
        <v>10</v>
      </c>
      <c r="CY58" s="291">
        <f t="shared" si="80"/>
        <v>15</v>
      </c>
      <c r="CZ58" s="291"/>
      <c r="DA58" s="291"/>
      <c r="DB58" s="291"/>
      <c r="DC58" s="355">
        <f t="shared" si="67"/>
        <v>15</v>
      </c>
      <c r="DD58" s="295" t="e">
        <f>BL58</f>
        <v>#REF!</v>
      </c>
      <c r="DE58" s="295"/>
      <c r="DF58" s="295"/>
      <c r="DG58" s="295"/>
      <c r="DH58" s="362" t="e">
        <f t="shared" si="68"/>
        <v>#REF!</v>
      </c>
      <c r="DI58" s="295">
        <f t="shared" si="81"/>
        <v>10</v>
      </c>
      <c r="DJ58" s="295"/>
      <c r="DK58" s="295"/>
      <c r="DL58" s="295"/>
      <c r="DM58" s="362">
        <f t="shared" si="69"/>
        <v>10</v>
      </c>
      <c r="DN58" s="295">
        <f t="shared" si="55"/>
        <v>15</v>
      </c>
      <c r="DO58" s="309"/>
      <c r="DP58" s="309"/>
      <c r="DQ58" s="309"/>
      <c r="DR58" s="362">
        <f t="shared" si="70"/>
        <v>15</v>
      </c>
      <c r="DS58" s="1102"/>
      <c r="DT58" s="507" t="s">
        <v>292</v>
      </c>
      <c r="DU58" s="308">
        <v>10</v>
      </c>
      <c r="DV58" s="308"/>
      <c r="DW58" s="308"/>
      <c r="DX58" s="308"/>
      <c r="DY58" s="308"/>
      <c r="DZ58" s="308"/>
      <c r="EA58" s="308"/>
      <c r="EB58" s="308"/>
      <c r="EC58" s="509">
        <f t="shared" si="82"/>
        <v>10</v>
      </c>
      <c r="ED58" s="509">
        <v>0</v>
      </c>
      <c r="EE58" s="307">
        <v>15</v>
      </c>
      <c r="EF58" s="307"/>
      <c r="EG58" s="307"/>
      <c r="EH58" s="307"/>
      <c r="EI58" s="508">
        <f t="shared" si="71"/>
        <v>15</v>
      </c>
      <c r="EJ58" s="307">
        <v>15</v>
      </c>
      <c r="EK58" s="307"/>
      <c r="EL58" s="307"/>
      <c r="EM58" s="307"/>
      <c r="EN58" s="508">
        <f t="shared" si="72"/>
        <v>15</v>
      </c>
      <c r="EO58" s="307">
        <v>15</v>
      </c>
      <c r="EP58" s="291"/>
      <c r="EQ58" s="291"/>
      <c r="ER58" s="291"/>
      <c r="ES58" s="508">
        <f t="shared" si="73"/>
        <v>15</v>
      </c>
      <c r="ET58" s="307">
        <v>15</v>
      </c>
      <c r="EU58" s="291"/>
      <c r="EV58" s="291"/>
      <c r="EW58" s="291"/>
      <c r="EX58" s="508">
        <f t="shared" si="74"/>
        <v>15</v>
      </c>
      <c r="EY58" s="308"/>
      <c r="EZ58" s="308"/>
      <c r="FA58" s="308"/>
      <c r="FB58" s="308"/>
      <c r="FC58" s="509">
        <v>0</v>
      </c>
      <c r="FD58" s="307">
        <v>15</v>
      </c>
      <c r="FE58" s="307"/>
      <c r="FF58" s="307"/>
      <c r="FG58" s="307"/>
      <c r="FH58" s="508">
        <f t="shared" si="75"/>
        <v>15</v>
      </c>
      <c r="FI58" s="307">
        <v>15</v>
      </c>
      <c r="FJ58" s="307"/>
      <c r="FK58" s="307"/>
      <c r="FL58" s="307"/>
      <c r="FM58" s="508">
        <f t="shared" si="76"/>
        <v>15</v>
      </c>
      <c r="FN58" s="308"/>
      <c r="FO58" s="308"/>
      <c r="FP58" s="308"/>
      <c r="FQ58" s="308"/>
      <c r="FR58" s="509">
        <v>0</v>
      </c>
      <c r="FS58" s="307">
        <v>15</v>
      </c>
      <c r="FT58" s="307"/>
      <c r="FU58" s="307"/>
      <c r="FV58" s="307"/>
      <c r="FW58" s="508">
        <f t="shared" si="77"/>
        <v>15</v>
      </c>
      <c r="FX58" s="307">
        <v>15</v>
      </c>
      <c r="FY58" s="307"/>
      <c r="FZ58" s="307"/>
      <c r="GA58" s="307"/>
      <c r="GB58" s="508">
        <f t="shared" si="78"/>
        <v>15</v>
      </c>
    </row>
    <row r="59" spans="1:184" ht="103.5" customHeight="1">
      <c r="A59" s="504" t="s">
        <v>51</v>
      </c>
      <c r="B59" s="297">
        <v>6617</v>
      </c>
      <c r="C59" s="301" t="s">
        <v>227</v>
      </c>
      <c r="D59" s="301" t="s">
        <v>238</v>
      </c>
      <c r="E59" s="301" t="s">
        <v>229</v>
      </c>
      <c r="F59" s="301" t="s">
        <v>245</v>
      </c>
      <c r="G59" s="301"/>
      <c r="H59" s="301"/>
      <c r="I59" s="313">
        <v>20</v>
      </c>
      <c r="J59" s="301"/>
      <c r="K59" s="301"/>
      <c r="L59" s="301"/>
      <c r="M59" s="301" t="s">
        <v>246</v>
      </c>
      <c r="N59" s="301"/>
      <c r="O59" s="301"/>
      <c r="P59" s="303" t="s">
        <v>101</v>
      </c>
      <c r="Q59" s="286"/>
      <c r="R59" s="286"/>
      <c r="S59" s="286"/>
      <c r="T59" s="286"/>
      <c r="U59" s="286"/>
      <c r="V59" s="286"/>
      <c r="W59" s="364" t="s">
        <v>256</v>
      </c>
      <c r="X59" s="364" t="s">
        <v>253</v>
      </c>
      <c r="Y59" s="364" t="s">
        <v>46</v>
      </c>
      <c r="Z59" s="286" t="s">
        <v>94</v>
      </c>
      <c r="AA59" s="286" t="s">
        <v>424</v>
      </c>
      <c r="AB59" s="301" t="s">
        <v>233</v>
      </c>
      <c r="AC59" s="357"/>
      <c r="AD59" s="306" t="s">
        <v>154</v>
      </c>
      <c r="AE59" s="306" t="s">
        <v>445</v>
      </c>
      <c r="AF59" s="306" t="s">
        <v>399</v>
      </c>
      <c r="AG59" s="308">
        <v>3.2</v>
      </c>
      <c r="AH59" s="308">
        <v>3.2</v>
      </c>
      <c r="AI59" s="308"/>
      <c r="AJ59" s="308"/>
      <c r="AK59" s="308"/>
      <c r="AL59" s="308"/>
      <c r="AM59" s="308"/>
      <c r="AN59" s="308"/>
      <c r="AO59" s="509">
        <f t="shared" si="79"/>
        <v>3.2</v>
      </c>
      <c r="AP59" s="509">
        <f>AH59-AJ59-AL59-AN59</f>
        <v>3.2</v>
      </c>
      <c r="AQ59" s="307">
        <v>0</v>
      </c>
      <c r="AR59" s="307"/>
      <c r="AS59" s="307"/>
      <c r="AT59" s="307"/>
      <c r="AU59" s="508">
        <f t="shared" si="56"/>
        <v>0</v>
      </c>
      <c r="AV59" s="307">
        <v>0</v>
      </c>
      <c r="AW59" s="307"/>
      <c r="AX59" s="307"/>
      <c r="AY59" s="307"/>
      <c r="AZ59" s="508">
        <f t="shared" si="57"/>
        <v>0</v>
      </c>
      <c r="BA59" s="307">
        <v>0</v>
      </c>
      <c r="BB59" s="291"/>
      <c r="BC59" s="291"/>
      <c r="BD59" s="291"/>
      <c r="BE59" s="508">
        <f t="shared" si="58"/>
        <v>0</v>
      </c>
      <c r="BF59" s="307">
        <v>0</v>
      </c>
      <c r="BG59" s="291"/>
      <c r="BH59" s="291"/>
      <c r="BI59" s="291"/>
      <c r="BJ59" s="508">
        <f t="shared" si="59"/>
        <v>0</v>
      </c>
      <c r="BK59" s="295" t="e">
        <f>#REF!</f>
        <v>#REF!</v>
      </c>
      <c r="BL59" s="295" t="e">
        <f>#REF!</f>
        <v>#REF!</v>
      </c>
      <c r="BM59" s="295"/>
      <c r="BN59" s="295"/>
      <c r="BO59" s="295"/>
      <c r="BP59" s="295"/>
      <c r="BQ59" s="295"/>
      <c r="BR59" s="295"/>
      <c r="BS59" s="362" t="e">
        <f t="shared" si="60"/>
        <v>#REF!</v>
      </c>
      <c r="BT59" s="362" t="e">
        <f t="shared" si="60"/>
        <v>#REF!</v>
      </c>
      <c r="BU59" s="295">
        <f t="shared" si="50"/>
        <v>3.2</v>
      </c>
      <c r="BV59" s="295"/>
      <c r="BW59" s="295"/>
      <c r="BX59" s="295"/>
      <c r="BY59" s="362">
        <f t="shared" si="61"/>
        <v>3.2</v>
      </c>
      <c r="BZ59" s="295">
        <f t="shared" si="51"/>
        <v>0</v>
      </c>
      <c r="CA59" s="295"/>
      <c r="CB59" s="295"/>
      <c r="CC59" s="295"/>
      <c r="CD59" s="362">
        <f t="shared" si="62"/>
        <v>0</v>
      </c>
      <c r="CE59" s="295">
        <f>AV59</f>
        <v>0</v>
      </c>
      <c r="CF59" s="295"/>
      <c r="CG59" s="295"/>
      <c r="CH59" s="295"/>
      <c r="CI59" s="362">
        <f t="shared" si="63"/>
        <v>0</v>
      </c>
      <c r="CJ59" s="295">
        <f>BA59</f>
        <v>0</v>
      </c>
      <c r="CK59" s="295"/>
      <c r="CL59" s="295"/>
      <c r="CM59" s="295"/>
      <c r="CN59" s="362">
        <f t="shared" si="64"/>
        <v>0</v>
      </c>
      <c r="CO59" s="291" t="e">
        <f>#REF!</f>
        <v>#REF!</v>
      </c>
      <c r="CP59" s="291"/>
      <c r="CQ59" s="291"/>
      <c r="CR59" s="291"/>
      <c r="CS59" s="355" t="e">
        <f t="shared" si="65"/>
        <v>#REF!</v>
      </c>
      <c r="CT59" s="291">
        <f t="shared" si="53"/>
        <v>3.2</v>
      </c>
      <c r="CU59" s="291"/>
      <c r="CV59" s="291"/>
      <c r="CW59" s="291"/>
      <c r="CX59" s="355">
        <f t="shared" si="66"/>
        <v>3.2</v>
      </c>
      <c r="CY59" s="291">
        <f t="shared" si="80"/>
        <v>0</v>
      </c>
      <c r="CZ59" s="291"/>
      <c r="DA59" s="291"/>
      <c r="DB59" s="291"/>
      <c r="DC59" s="355">
        <f t="shared" si="67"/>
        <v>0</v>
      </c>
      <c r="DD59" s="295" t="e">
        <f>BL59</f>
        <v>#REF!</v>
      </c>
      <c r="DE59" s="295"/>
      <c r="DF59" s="295"/>
      <c r="DG59" s="295"/>
      <c r="DH59" s="362" t="e">
        <f t="shared" si="68"/>
        <v>#REF!</v>
      </c>
      <c r="DI59" s="295">
        <f t="shared" si="81"/>
        <v>3.2</v>
      </c>
      <c r="DJ59" s="295"/>
      <c r="DK59" s="295"/>
      <c r="DL59" s="295"/>
      <c r="DM59" s="362">
        <f t="shared" si="69"/>
        <v>3.2</v>
      </c>
      <c r="DN59" s="295">
        <f t="shared" si="55"/>
        <v>0</v>
      </c>
      <c r="DO59" s="309"/>
      <c r="DP59" s="309"/>
      <c r="DQ59" s="309"/>
      <c r="DR59" s="362">
        <f t="shared" si="70"/>
        <v>0</v>
      </c>
      <c r="DS59" s="1102"/>
      <c r="DT59" s="507" t="s">
        <v>293</v>
      </c>
      <c r="DU59" s="308">
        <v>3.2</v>
      </c>
      <c r="DV59" s="308">
        <v>3.2</v>
      </c>
      <c r="DW59" s="308"/>
      <c r="DX59" s="308"/>
      <c r="DY59" s="308"/>
      <c r="DZ59" s="308"/>
      <c r="EA59" s="308"/>
      <c r="EB59" s="308"/>
      <c r="EC59" s="509">
        <f t="shared" si="82"/>
        <v>3.2</v>
      </c>
      <c r="ED59" s="509">
        <f>DV59-DX59-DZ59-EB59</f>
        <v>3.2</v>
      </c>
      <c r="EE59" s="307">
        <v>0</v>
      </c>
      <c r="EF59" s="307"/>
      <c r="EG59" s="307"/>
      <c r="EH59" s="307"/>
      <c r="EI59" s="508">
        <f t="shared" si="71"/>
        <v>0</v>
      </c>
      <c r="EJ59" s="307">
        <v>0</v>
      </c>
      <c r="EK59" s="307"/>
      <c r="EL59" s="307"/>
      <c r="EM59" s="307"/>
      <c r="EN59" s="508">
        <f t="shared" si="72"/>
        <v>0</v>
      </c>
      <c r="EO59" s="307">
        <v>0</v>
      </c>
      <c r="EP59" s="291"/>
      <c r="EQ59" s="291"/>
      <c r="ER59" s="291"/>
      <c r="ES59" s="508">
        <f t="shared" si="73"/>
        <v>0</v>
      </c>
      <c r="ET59" s="307">
        <v>0</v>
      </c>
      <c r="EU59" s="291"/>
      <c r="EV59" s="291"/>
      <c r="EW59" s="291"/>
      <c r="EX59" s="508">
        <f t="shared" si="74"/>
        <v>0</v>
      </c>
      <c r="EY59" s="308">
        <v>3.2</v>
      </c>
      <c r="EZ59" s="308"/>
      <c r="FA59" s="308"/>
      <c r="FB59" s="308"/>
      <c r="FC59" s="509">
        <f>EY59-EZ59-FA59-FB59</f>
        <v>3.2</v>
      </c>
      <c r="FD59" s="307">
        <v>0</v>
      </c>
      <c r="FE59" s="307"/>
      <c r="FF59" s="307"/>
      <c r="FG59" s="307"/>
      <c r="FH59" s="508">
        <f t="shared" si="75"/>
        <v>0</v>
      </c>
      <c r="FI59" s="307">
        <v>0</v>
      </c>
      <c r="FJ59" s="307"/>
      <c r="FK59" s="307"/>
      <c r="FL59" s="307"/>
      <c r="FM59" s="508">
        <f t="shared" si="76"/>
        <v>0</v>
      </c>
      <c r="FN59" s="308">
        <v>3.2</v>
      </c>
      <c r="FO59" s="308"/>
      <c r="FP59" s="308"/>
      <c r="FQ59" s="308"/>
      <c r="FR59" s="509">
        <f>FN59-FO59-FP59-FQ59</f>
        <v>3.2</v>
      </c>
      <c r="FS59" s="307">
        <v>0</v>
      </c>
      <c r="FT59" s="307"/>
      <c r="FU59" s="307"/>
      <c r="FV59" s="307"/>
      <c r="FW59" s="508">
        <f t="shared" si="77"/>
        <v>0</v>
      </c>
      <c r="FX59" s="307">
        <v>0</v>
      </c>
      <c r="FY59" s="307"/>
      <c r="FZ59" s="307"/>
      <c r="GA59" s="307"/>
      <c r="GB59" s="508">
        <f t="shared" si="78"/>
        <v>0</v>
      </c>
    </row>
    <row r="60" spans="1:184" ht="140.25" hidden="1" customHeight="1">
      <c r="A60" s="504" t="s">
        <v>294</v>
      </c>
      <c r="B60" s="687">
        <v>6618</v>
      </c>
      <c r="C60" s="365"/>
      <c r="D60" s="365"/>
      <c r="E60" s="365"/>
      <c r="F60" s="365"/>
      <c r="G60" s="365"/>
      <c r="H60" s="365"/>
      <c r="I60" s="365"/>
      <c r="J60" s="365"/>
      <c r="K60" s="365"/>
      <c r="L60" s="365"/>
      <c r="M60" s="301" t="s">
        <v>231</v>
      </c>
      <c r="N60" s="302"/>
      <c r="O60" s="302"/>
      <c r="P60" s="325">
        <v>30</v>
      </c>
      <c r="Q60" s="301"/>
      <c r="R60" s="301"/>
      <c r="S60" s="301"/>
      <c r="T60" s="301"/>
      <c r="U60" s="301"/>
      <c r="V60" s="301"/>
      <c r="W60" s="301"/>
      <c r="X60" s="301"/>
      <c r="Y60" s="301"/>
      <c r="Z60" s="333" t="s">
        <v>259</v>
      </c>
      <c r="AA60" s="315" t="s">
        <v>95</v>
      </c>
      <c r="AB60" s="503" t="s">
        <v>233</v>
      </c>
      <c r="AC60" s="357"/>
      <c r="AD60" s="306" t="s">
        <v>155</v>
      </c>
      <c r="AE60" s="306" t="s">
        <v>403</v>
      </c>
      <c r="AF60" s="306" t="s">
        <v>399</v>
      </c>
      <c r="AG60" s="308"/>
      <c r="AH60" s="308"/>
      <c r="AI60" s="308"/>
      <c r="AJ60" s="308"/>
      <c r="AK60" s="308"/>
      <c r="AL60" s="308"/>
      <c r="AM60" s="308"/>
      <c r="AN60" s="308"/>
      <c r="AO60" s="509"/>
      <c r="AP60" s="509"/>
      <c r="AQ60" s="307"/>
      <c r="AR60" s="307"/>
      <c r="AS60" s="307"/>
      <c r="AT60" s="307"/>
      <c r="AU60" s="508"/>
      <c r="AV60" s="307"/>
      <c r="AW60" s="307"/>
      <c r="AX60" s="307"/>
      <c r="AY60" s="307"/>
      <c r="AZ60" s="508"/>
      <c r="BA60" s="307"/>
      <c r="BB60" s="291"/>
      <c r="BC60" s="291"/>
      <c r="BD60" s="291"/>
      <c r="BE60" s="508"/>
      <c r="BF60" s="307"/>
      <c r="BG60" s="291"/>
      <c r="BH60" s="291"/>
      <c r="BI60" s="291"/>
      <c r="BJ60" s="508"/>
      <c r="BK60" s="295" t="e">
        <f>#REF!</f>
        <v>#REF!</v>
      </c>
      <c r="BL60" s="295" t="e">
        <f>#REF!</f>
        <v>#REF!</v>
      </c>
      <c r="BM60" s="295"/>
      <c r="BN60" s="295"/>
      <c r="BO60" s="295"/>
      <c r="BP60" s="295"/>
      <c r="BQ60" s="295"/>
      <c r="BR60" s="295"/>
      <c r="BS60" s="362" t="e">
        <f t="shared" si="60"/>
        <v>#REF!</v>
      </c>
      <c r="BT60" s="362" t="e">
        <f t="shared" si="60"/>
        <v>#REF!</v>
      </c>
      <c r="BU60" s="295">
        <f t="shared" si="50"/>
        <v>0</v>
      </c>
      <c r="BV60" s="295"/>
      <c r="BW60" s="295"/>
      <c r="BX60" s="295"/>
      <c r="BY60" s="362">
        <f t="shared" si="61"/>
        <v>0</v>
      </c>
      <c r="BZ60" s="295">
        <f t="shared" si="51"/>
        <v>0</v>
      </c>
      <c r="CA60" s="295"/>
      <c r="CB60" s="295"/>
      <c r="CC60" s="295"/>
      <c r="CD60" s="362">
        <f t="shared" si="62"/>
        <v>0</v>
      </c>
      <c r="CE60" s="295">
        <f>AV60</f>
        <v>0</v>
      </c>
      <c r="CF60" s="295"/>
      <c r="CG60" s="295"/>
      <c r="CH60" s="295"/>
      <c r="CI60" s="362">
        <f t="shared" si="63"/>
        <v>0</v>
      </c>
      <c r="CJ60" s="295">
        <f>BA60</f>
        <v>0</v>
      </c>
      <c r="CK60" s="295"/>
      <c r="CL60" s="295"/>
      <c r="CM60" s="295"/>
      <c r="CN60" s="362">
        <f t="shared" si="64"/>
        <v>0</v>
      </c>
      <c r="CO60" s="291" t="e">
        <f>#REF!</f>
        <v>#REF!</v>
      </c>
      <c r="CP60" s="291"/>
      <c r="CQ60" s="291"/>
      <c r="CR60" s="291"/>
      <c r="CS60" s="355" t="e">
        <f t="shared" si="65"/>
        <v>#REF!</v>
      </c>
      <c r="CT60" s="291">
        <f t="shared" si="53"/>
        <v>0</v>
      </c>
      <c r="CU60" s="291"/>
      <c r="CV60" s="291"/>
      <c r="CW60" s="291"/>
      <c r="CX60" s="355">
        <f t="shared" si="66"/>
        <v>0</v>
      </c>
      <c r="CY60" s="291">
        <f t="shared" si="80"/>
        <v>0</v>
      </c>
      <c r="CZ60" s="291"/>
      <c r="DA60" s="291"/>
      <c r="DB60" s="291"/>
      <c r="DC60" s="355">
        <f t="shared" si="67"/>
        <v>0</v>
      </c>
      <c r="DD60" s="295" t="e">
        <f>BL60</f>
        <v>#REF!</v>
      </c>
      <c r="DE60" s="295"/>
      <c r="DF60" s="295"/>
      <c r="DG60" s="295"/>
      <c r="DH60" s="362" t="e">
        <f t="shared" si="68"/>
        <v>#REF!</v>
      </c>
      <c r="DI60" s="295">
        <f t="shared" si="81"/>
        <v>0</v>
      </c>
      <c r="DJ60" s="295"/>
      <c r="DK60" s="295"/>
      <c r="DL60" s="295"/>
      <c r="DM60" s="362">
        <f t="shared" si="69"/>
        <v>0</v>
      </c>
      <c r="DN60" s="295">
        <f t="shared" si="55"/>
        <v>0</v>
      </c>
      <c r="DO60" s="309"/>
      <c r="DP60" s="309"/>
      <c r="DQ60" s="309"/>
      <c r="DR60" s="296">
        <f t="shared" si="70"/>
        <v>0</v>
      </c>
      <c r="DS60" s="1102"/>
      <c r="DT60" s="507" t="s">
        <v>295</v>
      </c>
      <c r="DU60" s="308"/>
      <c r="DV60" s="308"/>
      <c r="DW60" s="308"/>
      <c r="DX60" s="308"/>
      <c r="DY60" s="308"/>
      <c r="DZ60" s="308"/>
      <c r="EA60" s="308"/>
      <c r="EB60" s="308"/>
      <c r="EC60" s="509"/>
      <c r="ED60" s="509"/>
      <c r="EE60" s="307"/>
      <c r="EF60" s="307"/>
      <c r="EG60" s="307"/>
      <c r="EH60" s="307"/>
      <c r="EI60" s="508"/>
      <c r="EJ60" s="307"/>
      <c r="EK60" s="307"/>
      <c r="EL60" s="307"/>
      <c r="EM60" s="307"/>
      <c r="EN60" s="508"/>
      <c r="EO60" s="307"/>
      <c r="EP60" s="291"/>
      <c r="EQ60" s="291"/>
      <c r="ER60" s="291"/>
      <c r="ES60" s="508"/>
      <c r="ET60" s="307"/>
      <c r="EU60" s="291"/>
      <c r="EV60" s="291"/>
      <c r="EW60" s="291"/>
      <c r="EX60" s="508"/>
      <c r="EY60" s="308"/>
      <c r="EZ60" s="308"/>
      <c r="FA60" s="308"/>
      <c r="FB60" s="308"/>
      <c r="FC60" s="509"/>
      <c r="FD60" s="307"/>
      <c r="FE60" s="307"/>
      <c r="FF60" s="307"/>
      <c r="FG60" s="307"/>
      <c r="FH60" s="508"/>
      <c r="FI60" s="307"/>
      <c r="FJ60" s="307"/>
      <c r="FK60" s="307"/>
      <c r="FL60" s="307"/>
      <c r="FM60" s="508"/>
      <c r="FN60" s="308"/>
      <c r="FO60" s="308"/>
      <c r="FP60" s="308"/>
      <c r="FQ60" s="308"/>
      <c r="FR60" s="509"/>
      <c r="FS60" s="307"/>
      <c r="FT60" s="307"/>
      <c r="FU60" s="307"/>
      <c r="FV60" s="307"/>
      <c r="FW60" s="508"/>
      <c r="FX60" s="307"/>
      <c r="FY60" s="307"/>
      <c r="FZ60" s="307"/>
      <c r="GA60" s="307"/>
      <c r="GB60" s="508"/>
    </row>
    <row r="61" spans="1:184" s="273" customFormat="1" ht="63" customHeight="1">
      <c r="A61" s="493" t="s">
        <v>145</v>
      </c>
      <c r="B61" s="263">
        <v>6700</v>
      </c>
      <c r="C61" s="264" t="s">
        <v>387</v>
      </c>
      <c r="D61" s="264" t="s">
        <v>387</v>
      </c>
      <c r="E61" s="264" t="s">
        <v>387</v>
      </c>
      <c r="F61" s="264" t="s">
        <v>387</v>
      </c>
      <c r="G61" s="264" t="s">
        <v>387</v>
      </c>
      <c r="H61" s="264" t="s">
        <v>387</v>
      </c>
      <c r="I61" s="264" t="s">
        <v>387</v>
      </c>
      <c r="J61" s="264" t="s">
        <v>387</v>
      </c>
      <c r="K61" s="264" t="s">
        <v>387</v>
      </c>
      <c r="L61" s="264" t="s">
        <v>387</v>
      </c>
      <c r="M61" s="264" t="s">
        <v>387</v>
      </c>
      <c r="N61" s="264" t="s">
        <v>387</v>
      </c>
      <c r="O61" s="264" t="s">
        <v>387</v>
      </c>
      <c r="P61" s="264" t="s">
        <v>387</v>
      </c>
      <c r="Q61" s="266" t="s">
        <v>387</v>
      </c>
      <c r="R61" s="266" t="s">
        <v>387</v>
      </c>
      <c r="S61" s="266" t="s">
        <v>387</v>
      </c>
      <c r="T61" s="266" t="s">
        <v>387</v>
      </c>
      <c r="U61" s="266" t="s">
        <v>387</v>
      </c>
      <c r="V61" s="266" t="s">
        <v>387</v>
      </c>
      <c r="W61" s="266" t="s">
        <v>387</v>
      </c>
      <c r="X61" s="264" t="s">
        <v>387</v>
      </c>
      <c r="Y61" s="264" t="s">
        <v>387</v>
      </c>
      <c r="Z61" s="264" t="s">
        <v>387</v>
      </c>
      <c r="AA61" s="264" t="s">
        <v>387</v>
      </c>
      <c r="AB61" s="264" t="s">
        <v>387</v>
      </c>
      <c r="AC61" s="264" t="s">
        <v>387</v>
      </c>
      <c r="AD61" s="267" t="s">
        <v>387</v>
      </c>
      <c r="AE61" s="267"/>
      <c r="AF61" s="267"/>
      <c r="AG61" s="270">
        <f t="shared" ref="AG61:DN61" si="83">AG63+AG64</f>
        <v>0</v>
      </c>
      <c r="AH61" s="270"/>
      <c r="AI61" s="270">
        <f t="shared" si="83"/>
        <v>0</v>
      </c>
      <c r="AJ61" s="270"/>
      <c r="AK61" s="270">
        <f t="shared" si="83"/>
        <v>0</v>
      </c>
      <c r="AL61" s="270"/>
      <c r="AM61" s="270">
        <f t="shared" si="83"/>
        <v>0</v>
      </c>
      <c r="AN61" s="270"/>
      <c r="AO61" s="367">
        <f>AO63+AO64</f>
        <v>0</v>
      </c>
      <c r="AP61" s="367"/>
      <c r="AQ61" s="268">
        <f t="shared" si="83"/>
        <v>0</v>
      </c>
      <c r="AR61" s="268">
        <f t="shared" si="83"/>
        <v>0</v>
      </c>
      <c r="AS61" s="268">
        <f t="shared" si="83"/>
        <v>0</v>
      </c>
      <c r="AT61" s="268">
        <f t="shared" si="83"/>
        <v>0</v>
      </c>
      <c r="AU61" s="269">
        <f>AU63+AU64</f>
        <v>0</v>
      </c>
      <c r="AV61" s="268">
        <f t="shared" si="83"/>
        <v>0</v>
      </c>
      <c r="AW61" s="268">
        <f t="shared" si="83"/>
        <v>0</v>
      </c>
      <c r="AX61" s="268">
        <f t="shared" si="83"/>
        <v>0</v>
      </c>
      <c r="AY61" s="268">
        <f t="shared" si="83"/>
        <v>0</v>
      </c>
      <c r="AZ61" s="269">
        <f>AZ63+AZ64</f>
        <v>0</v>
      </c>
      <c r="BA61" s="268">
        <f t="shared" si="83"/>
        <v>0</v>
      </c>
      <c r="BB61" s="268">
        <f t="shared" si="83"/>
        <v>0</v>
      </c>
      <c r="BC61" s="268">
        <f t="shared" si="83"/>
        <v>0</v>
      </c>
      <c r="BD61" s="268">
        <f t="shared" si="83"/>
        <v>0</v>
      </c>
      <c r="BE61" s="269">
        <f t="shared" ref="BE61:BJ61" si="84">BE63+BE64</f>
        <v>0</v>
      </c>
      <c r="BF61" s="268">
        <f t="shared" si="84"/>
        <v>0</v>
      </c>
      <c r="BG61" s="268">
        <f t="shared" si="84"/>
        <v>0</v>
      </c>
      <c r="BH61" s="268">
        <f t="shared" si="84"/>
        <v>0</v>
      </c>
      <c r="BI61" s="268">
        <f t="shared" si="84"/>
        <v>0</v>
      </c>
      <c r="BJ61" s="269">
        <f t="shared" si="84"/>
        <v>0</v>
      </c>
      <c r="BK61" s="271">
        <f t="shared" si="83"/>
        <v>0</v>
      </c>
      <c r="BL61" s="271">
        <f t="shared" si="83"/>
        <v>0</v>
      </c>
      <c r="BM61" s="271">
        <f t="shared" si="83"/>
        <v>0</v>
      </c>
      <c r="BN61" s="271">
        <f t="shared" si="83"/>
        <v>0</v>
      </c>
      <c r="BO61" s="271">
        <f t="shared" si="83"/>
        <v>0</v>
      </c>
      <c r="BP61" s="271">
        <f t="shared" si="83"/>
        <v>0</v>
      </c>
      <c r="BQ61" s="271">
        <f t="shared" si="83"/>
        <v>0</v>
      </c>
      <c r="BR61" s="271">
        <f t="shared" si="83"/>
        <v>0</v>
      </c>
      <c r="BS61" s="272">
        <f>BS63+BS64</f>
        <v>0</v>
      </c>
      <c r="BT61" s="272">
        <f>BT63+BT64</f>
        <v>0</v>
      </c>
      <c r="BU61" s="271">
        <f t="shared" si="83"/>
        <v>0</v>
      </c>
      <c r="BV61" s="271">
        <f t="shared" si="83"/>
        <v>0</v>
      </c>
      <c r="BW61" s="271">
        <f t="shared" si="83"/>
        <v>0</v>
      </c>
      <c r="BX61" s="271">
        <f t="shared" si="83"/>
        <v>0</v>
      </c>
      <c r="BY61" s="272">
        <f>BY63+BY64</f>
        <v>0</v>
      </c>
      <c r="BZ61" s="271">
        <f t="shared" si="83"/>
        <v>0</v>
      </c>
      <c r="CA61" s="271">
        <f t="shared" si="83"/>
        <v>0</v>
      </c>
      <c r="CB61" s="271">
        <f t="shared" si="83"/>
        <v>0</v>
      </c>
      <c r="CC61" s="271">
        <f t="shared" si="83"/>
        <v>0</v>
      </c>
      <c r="CD61" s="272">
        <f>CD63+CD64</f>
        <v>0</v>
      </c>
      <c r="CE61" s="271">
        <f t="shared" si="83"/>
        <v>0</v>
      </c>
      <c r="CF61" s="271">
        <f t="shared" si="83"/>
        <v>0</v>
      </c>
      <c r="CG61" s="271">
        <f t="shared" si="83"/>
        <v>0</v>
      </c>
      <c r="CH61" s="271">
        <f t="shared" si="83"/>
        <v>0</v>
      </c>
      <c r="CI61" s="272">
        <f>CI63+CI64</f>
        <v>0</v>
      </c>
      <c r="CJ61" s="271">
        <f t="shared" si="83"/>
        <v>0</v>
      </c>
      <c r="CK61" s="271">
        <f t="shared" si="83"/>
        <v>0</v>
      </c>
      <c r="CL61" s="271">
        <f t="shared" si="83"/>
        <v>0</v>
      </c>
      <c r="CM61" s="271">
        <f t="shared" si="83"/>
        <v>0</v>
      </c>
      <c r="CN61" s="272">
        <f>CN63+CN64</f>
        <v>0</v>
      </c>
      <c r="CO61" s="513">
        <f t="shared" si="83"/>
        <v>0</v>
      </c>
      <c r="CP61" s="268">
        <f t="shared" si="83"/>
        <v>0</v>
      </c>
      <c r="CQ61" s="514">
        <f t="shared" si="83"/>
        <v>0</v>
      </c>
      <c r="CR61" s="268">
        <f t="shared" si="83"/>
        <v>0</v>
      </c>
      <c r="CS61" s="269">
        <f>CS63+CS64</f>
        <v>0</v>
      </c>
      <c r="CT61" s="268">
        <f t="shared" si="83"/>
        <v>0</v>
      </c>
      <c r="CU61" s="268">
        <f t="shared" si="83"/>
        <v>0</v>
      </c>
      <c r="CV61" s="268">
        <f t="shared" si="83"/>
        <v>0</v>
      </c>
      <c r="CW61" s="268">
        <f t="shared" si="83"/>
        <v>0</v>
      </c>
      <c r="CX61" s="269">
        <f>CX63+CX64</f>
        <v>0</v>
      </c>
      <c r="CY61" s="268">
        <f t="shared" si="83"/>
        <v>0</v>
      </c>
      <c r="CZ61" s="268">
        <f t="shared" si="83"/>
        <v>0</v>
      </c>
      <c r="DA61" s="268">
        <f t="shared" si="83"/>
        <v>0</v>
      </c>
      <c r="DB61" s="268">
        <f t="shared" si="83"/>
        <v>0</v>
      </c>
      <c r="DC61" s="269">
        <f>DC63+DC64</f>
        <v>0</v>
      </c>
      <c r="DD61" s="271">
        <f t="shared" si="83"/>
        <v>0</v>
      </c>
      <c r="DE61" s="271">
        <f t="shared" si="83"/>
        <v>0</v>
      </c>
      <c r="DF61" s="271">
        <f t="shared" si="83"/>
        <v>0</v>
      </c>
      <c r="DG61" s="271">
        <f t="shared" si="83"/>
        <v>0</v>
      </c>
      <c r="DH61" s="272">
        <f>DH63+DH64</f>
        <v>0</v>
      </c>
      <c r="DI61" s="271">
        <f t="shared" si="83"/>
        <v>0</v>
      </c>
      <c r="DJ61" s="271">
        <f t="shared" si="83"/>
        <v>0</v>
      </c>
      <c r="DK61" s="271">
        <f t="shared" si="83"/>
        <v>0</v>
      </c>
      <c r="DL61" s="271">
        <f t="shared" si="83"/>
        <v>0</v>
      </c>
      <c r="DM61" s="272">
        <f>DM63+DM64</f>
        <v>0</v>
      </c>
      <c r="DN61" s="271">
        <f t="shared" si="83"/>
        <v>0</v>
      </c>
      <c r="DO61" s="271">
        <f>DO63+DO64</f>
        <v>0</v>
      </c>
      <c r="DP61" s="271">
        <f>DP63+DP64</f>
        <v>0</v>
      </c>
      <c r="DQ61" s="271">
        <f>DQ63+DQ64</f>
        <v>0</v>
      </c>
      <c r="DR61" s="272">
        <f>DR63+DR64</f>
        <v>0</v>
      </c>
      <c r="DS61" s="1102"/>
      <c r="DT61" s="494"/>
      <c r="DU61" s="270">
        <f>DU63+DU64</f>
        <v>0</v>
      </c>
      <c r="DV61" s="270"/>
      <c r="DW61" s="270">
        <f>DW63+DW64</f>
        <v>0</v>
      </c>
      <c r="DX61" s="270"/>
      <c r="DY61" s="270">
        <f>DY63+DY64</f>
        <v>0</v>
      </c>
      <c r="DZ61" s="270"/>
      <c r="EA61" s="270">
        <f>EA63+EA64</f>
        <v>0</v>
      </c>
      <c r="EB61" s="270"/>
      <c r="EC61" s="367">
        <f>EC63+EC64</f>
        <v>0</v>
      </c>
      <c r="ED61" s="367"/>
      <c r="EE61" s="268">
        <f t="shared" ref="EE61:EN61" si="85">EE63+EE64</f>
        <v>0</v>
      </c>
      <c r="EF61" s="268">
        <f t="shared" si="85"/>
        <v>0</v>
      </c>
      <c r="EG61" s="268">
        <f t="shared" si="85"/>
        <v>0</v>
      </c>
      <c r="EH61" s="268">
        <f t="shared" si="85"/>
        <v>0</v>
      </c>
      <c r="EI61" s="269">
        <f t="shared" si="85"/>
        <v>0</v>
      </c>
      <c r="EJ61" s="268">
        <f t="shared" si="85"/>
        <v>0</v>
      </c>
      <c r="EK61" s="268">
        <f t="shared" si="85"/>
        <v>0</v>
      </c>
      <c r="EL61" s="268">
        <f t="shared" si="85"/>
        <v>0</v>
      </c>
      <c r="EM61" s="268">
        <f t="shared" si="85"/>
        <v>0</v>
      </c>
      <c r="EN61" s="269">
        <f t="shared" si="85"/>
        <v>0</v>
      </c>
      <c r="EO61" s="268">
        <f t="shared" ref="EO61:EX61" si="86">EO63+EO64</f>
        <v>0</v>
      </c>
      <c r="EP61" s="268">
        <f t="shared" si="86"/>
        <v>0</v>
      </c>
      <c r="EQ61" s="268">
        <f t="shared" si="86"/>
        <v>0</v>
      </c>
      <c r="ER61" s="268">
        <f t="shared" si="86"/>
        <v>0</v>
      </c>
      <c r="ES61" s="269">
        <f t="shared" si="86"/>
        <v>0</v>
      </c>
      <c r="ET61" s="268">
        <f t="shared" si="86"/>
        <v>0</v>
      </c>
      <c r="EU61" s="268">
        <f t="shared" si="86"/>
        <v>0</v>
      </c>
      <c r="EV61" s="268">
        <f t="shared" si="86"/>
        <v>0</v>
      </c>
      <c r="EW61" s="268">
        <f t="shared" si="86"/>
        <v>0</v>
      </c>
      <c r="EX61" s="269">
        <f t="shared" si="86"/>
        <v>0</v>
      </c>
      <c r="EY61" s="270"/>
      <c r="EZ61" s="270"/>
      <c r="FA61" s="270"/>
      <c r="FB61" s="270"/>
      <c r="FC61" s="367"/>
      <c r="FD61" s="268">
        <f t="shared" ref="FD61:FM61" si="87">FD63+FD64</f>
        <v>0</v>
      </c>
      <c r="FE61" s="268">
        <f t="shared" si="87"/>
        <v>0</v>
      </c>
      <c r="FF61" s="268">
        <f t="shared" si="87"/>
        <v>0</v>
      </c>
      <c r="FG61" s="268">
        <f t="shared" si="87"/>
        <v>0</v>
      </c>
      <c r="FH61" s="269">
        <f t="shared" si="87"/>
        <v>0</v>
      </c>
      <c r="FI61" s="268">
        <f t="shared" si="87"/>
        <v>0</v>
      </c>
      <c r="FJ61" s="268">
        <f t="shared" si="87"/>
        <v>0</v>
      </c>
      <c r="FK61" s="268">
        <f t="shared" si="87"/>
        <v>0</v>
      </c>
      <c r="FL61" s="268">
        <f t="shared" si="87"/>
        <v>0</v>
      </c>
      <c r="FM61" s="269">
        <f t="shared" si="87"/>
        <v>0</v>
      </c>
      <c r="FN61" s="270"/>
      <c r="FO61" s="270"/>
      <c r="FP61" s="270"/>
      <c r="FQ61" s="270"/>
      <c r="FR61" s="367"/>
      <c r="FS61" s="268">
        <f t="shared" ref="FS61:GB61" si="88">FS63+FS64</f>
        <v>0</v>
      </c>
      <c r="FT61" s="268">
        <f t="shared" si="88"/>
        <v>0</v>
      </c>
      <c r="FU61" s="268">
        <f t="shared" si="88"/>
        <v>0</v>
      </c>
      <c r="FV61" s="268">
        <f t="shared" si="88"/>
        <v>0</v>
      </c>
      <c r="FW61" s="269">
        <f t="shared" si="88"/>
        <v>0</v>
      </c>
      <c r="FX61" s="268">
        <f t="shared" si="88"/>
        <v>0</v>
      </c>
      <c r="FY61" s="268">
        <f t="shared" si="88"/>
        <v>0</v>
      </c>
      <c r="FZ61" s="268">
        <f t="shared" si="88"/>
        <v>0</v>
      </c>
      <c r="GA61" s="268">
        <f t="shared" si="88"/>
        <v>0</v>
      </c>
      <c r="GB61" s="269">
        <f t="shared" si="88"/>
        <v>0</v>
      </c>
    </row>
    <row r="62" spans="1:184" ht="0.75" hidden="1" customHeight="1">
      <c r="A62" s="495" t="s">
        <v>92</v>
      </c>
      <c r="B62" s="275"/>
      <c r="C62" s="276"/>
      <c r="D62" s="276"/>
      <c r="E62" s="276"/>
      <c r="F62" s="1058"/>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9"/>
      <c r="AE62" s="279"/>
      <c r="AF62" s="279"/>
      <c r="AG62" s="282"/>
      <c r="AH62" s="282"/>
      <c r="AI62" s="282"/>
      <c r="AJ62" s="282"/>
      <c r="AK62" s="282"/>
      <c r="AL62" s="282"/>
      <c r="AM62" s="282"/>
      <c r="AN62" s="282"/>
      <c r="AO62" s="283"/>
      <c r="AP62" s="283"/>
      <c r="AQ62" s="280"/>
      <c r="AR62" s="280"/>
      <c r="AS62" s="280"/>
      <c r="AT62" s="280"/>
      <c r="AU62" s="281"/>
      <c r="AV62" s="280"/>
      <c r="AW62" s="336"/>
      <c r="AX62" s="336"/>
      <c r="AY62" s="336"/>
      <c r="AZ62" s="337"/>
      <c r="BA62" s="336"/>
      <c r="BB62" s="336"/>
      <c r="BC62" s="336"/>
      <c r="BD62" s="336"/>
      <c r="BE62" s="337"/>
      <c r="BF62" s="336"/>
      <c r="BG62" s="336"/>
      <c r="BH62" s="336"/>
      <c r="BI62" s="336"/>
      <c r="BJ62" s="337"/>
      <c r="BK62" s="338"/>
      <c r="BL62" s="284"/>
      <c r="BM62" s="339"/>
      <c r="BN62" s="284"/>
      <c r="BO62" s="339"/>
      <c r="BP62" s="284"/>
      <c r="BQ62" s="339"/>
      <c r="BR62" s="284"/>
      <c r="BS62" s="368"/>
      <c r="BT62" s="285"/>
      <c r="BU62" s="339"/>
      <c r="BV62" s="284"/>
      <c r="BW62" s="339"/>
      <c r="BX62" s="338"/>
      <c r="BY62" s="406"/>
      <c r="BZ62" s="284"/>
      <c r="CA62" s="341"/>
      <c r="CB62" s="339"/>
      <c r="CC62" s="284"/>
      <c r="CD62" s="285"/>
      <c r="CE62" s="339"/>
      <c r="CF62" s="284"/>
      <c r="CG62" s="339"/>
      <c r="CH62" s="338"/>
      <c r="CI62" s="406"/>
      <c r="CJ62" s="284"/>
      <c r="CK62" s="341"/>
      <c r="CL62" s="339"/>
      <c r="CM62" s="284"/>
      <c r="CN62" s="285"/>
      <c r="CO62" s="340"/>
      <c r="CP62" s="280"/>
      <c r="CQ62" s="340"/>
      <c r="CR62" s="336"/>
      <c r="CS62" s="337"/>
      <c r="CT62" s="280"/>
      <c r="CU62" s="515"/>
      <c r="CV62" s="340"/>
      <c r="CW62" s="280"/>
      <c r="CX62" s="281"/>
      <c r="CY62" s="340"/>
      <c r="CZ62" s="280"/>
      <c r="DA62" s="340"/>
      <c r="DB62" s="336"/>
      <c r="DC62" s="337"/>
      <c r="DD62" s="284"/>
      <c r="DE62" s="339"/>
      <c r="DF62" s="284"/>
      <c r="DG62" s="339"/>
      <c r="DH62" s="285"/>
      <c r="DI62" s="284"/>
      <c r="DJ62" s="339"/>
      <c r="DK62" s="284"/>
      <c r="DL62" s="339"/>
      <c r="DM62" s="285"/>
      <c r="DN62" s="284"/>
      <c r="DO62" s="350"/>
      <c r="DP62" s="350"/>
      <c r="DQ62" s="350"/>
      <c r="DR62" s="351"/>
      <c r="DS62" s="1103"/>
      <c r="DT62" s="498"/>
      <c r="DU62" s="282"/>
      <c r="DV62" s="282"/>
      <c r="DW62" s="282"/>
      <c r="DX62" s="282"/>
      <c r="DY62" s="282"/>
      <c r="DZ62" s="282"/>
      <c r="EA62" s="282"/>
      <c r="EB62" s="282"/>
      <c r="EC62" s="283"/>
      <c r="ED62" s="283"/>
      <c r="EE62" s="280"/>
      <c r="EF62" s="280"/>
      <c r="EG62" s="280"/>
      <c r="EH62" s="280"/>
      <c r="EI62" s="281"/>
      <c r="EJ62" s="280"/>
      <c r="EK62" s="336"/>
      <c r="EL62" s="336"/>
      <c r="EM62" s="336"/>
      <c r="EN62" s="337"/>
      <c r="EO62" s="336"/>
      <c r="EP62" s="336"/>
      <c r="EQ62" s="336"/>
      <c r="ER62" s="336"/>
      <c r="ES62" s="337"/>
      <c r="ET62" s="336"/>
      <c r="EU62" s="336"/>
      <c r="EV62" s="336"/>
      <c r="EW62" s="336"/>
      <c r="EX62" s="337"/>
      <c r="EY62" s="282"/>
      <c r="EZ62" s="282"/>
      <c r="FA62" s="282"/>
      <c r="FB62" s="282"/>
      <c r="FC62" s="283"/>
      <c r="FD62" s="280"/>
      <c r="FE62" s="280"/>
      <c r="FF62" s="280"/>
      <c r="FG62" s="280"/>
      <c r="FH62" s="281"/>
      <c r="FI62" s="280"/>
      <c r="FJ62" s="336"/>
      <c r="FK62" s="336"/>
      <c r="FL62" s="336"/>
      <c r="FM62" s="337"/>
      <c r="FN62" s="282"/>
      <c r="FO62" s="282"/>
      <c r="FP62" s="282"/>
      <c r="FQ62" s="282"/>
      <c r="FR62" s="283"/>
      <c r="FS62" s="280"/>
      <c r="FT62" s="280"/>
      <c r="FU62" s="280"/>
      <c r="FV62" s="280"/>
      <c r="FW62" s="281"/>
      <c r="FX62" s="280"/>
      <c r="FY62" s="336"/>
      <c r="FZ62" s="336"/>
      <c r="GA62" s="336"/>
      <c r="GB62" s="355"/>
    </row>
    <row r="63" spans="1:184" ht="0.75" hidden="1" customHeight="1">
      <c r="A63" s="504" t="s">
        <v>93</v>
      </c>
      <c r="B63" s="297">
        <v>6701</v>
      </c>
      <c r="C63" s="369"/>
      <c r="D63" s="369"/>
      <c r="E63" s="369"/>
      <c r="F63" s="1059"/>
      <c r="G63" s="369"/>
      <c r="H63" s="369"/>
      <c r="I63" s="369"/>
      <c r="J63" s="369"/>
      <c r="K63" s="369"/>
      <c r="L63" s="369"/>
      <c r="M63" s="369"/>
      <c r="N63" s="369"/>
      <c r="O63" s="369"/>
      <c r="P63" s="369"/>
      <c r="Q63" s="369"/>
      <c r="R63" s="369"/>
      <c r="S63" s="369"/>
      <c r="T63" s="369"/>
      <c r="U63" s="369"/>
      <c r="V63" s="369"/>
      <c r="W63" s="369"/>
      <c r="X63" s="369"/>
      <c r="Y63" s="369"/>
      <c r="Z63" s="369"/>
      <c r="AA63" s="369"/>
      <c r="AB63" s="369"/>
      <c r="AC63" s="369"/>
      <c r="AD63" s="289"/>
      <c r="AE63" s="289"/>
      <c r="AF63" s="289"/>
      <c r="AG63" s="293"/>
      <c r="AH63" s="293"/>
      <c r="AI63" s="293"/>
      <c r="AJ63" s="293"/>
      <c r="AK63" s="293"/>
      <c r="AL63" s="293"/>
      <c r="AM63" s="293"/>
      <c r="AN63" s="293"/>
      <c r="AO63" s="294"/>
      <c r="AP63" s="294"/>
      <c r="AQ63" s="291"/>
      <c r="AR63" s="291"/>
      <c r="AS63" s="291"/>
      <c r="AT63" s="291"/>
      <c r="AU63" s="292"/>
      <c r="AV63" s="291"/>
      <c r="AW63" s="343"/>
      <c r="AX63" s="343"/>
      <c r="AY63" s="343"/>
      <c r="AZ63" s="344"/>
      <c r="BA63" s="343"/>
      <c r="BB63" s="343"/>
      <c r="BC63" s="343"/>
      <c r="BD63" s="343"/>
      <c r="BE63" s="344"/>
      <c r="BF63" s="343"/>
      <c r="BG63" s="343"/>
      <c r="BH63" s="343"/>
      <c r="BI63" s="343"/>
      <c r="BJ63" s="344"/>
      <c r="BK63" s="345"/>
      <c r="BL63" s="295"/>
      <c r="BM63" s="346"/>
      <c r="BN63" s="295"/>
      <c r="BO63" s="346"/>
      <c r="BP63" s="295"/>
      <c r="BQ63" s="346"/>
      <c r="BR63" s="295"/>
      <c r="BS63" s="372"/>
      <c r="BT63" s="296"/>
      <c r="BU63" s="346"/>
      <c r="BV63" s="295"/>
      <c r="BW63" s="346"/>
      <c r="BX63" s="345"/>
      <c r="BY63" s="407"/>
      <c r="BZ63" s="295"/>
      <c r="CA63" s="348"/>
      <c r="CB63" s="346"/>
      <c r="CC63" s="295"/>
      <c r="CD63" s="296"/>
      <c r="CE63" s="346"/>
      <c r="CF63" s="295"/>
      <c r="CG63" s="346"/>
      <c r="CH63" s="345"/>
      <c r="CI63" s="407"/>
      <c r="CJ63" s="295"/>
      <c r="CK63" s="348"/>
      <c r="CL63" s="346"/>
      <c r="CM63" s="295"/>
      <c r="CN63" s="296"/>
      <c r="CO63" s="347"/>
      <c r="CP63" s="291"/>
      <c r="CQ63" s="347"/>
      <c r="CR63" s="343"/>
      <c r="CS63" s="344"/>
      <c r="CT63" s="291"/>
      <c r="CU63" s="516"/>
      <c r="CV63" s="347"/>
      <c r="CW63" s="291"/>
      <c r="CX63" s="292"/>
      <c r="CY63" s="347"/>
      <c r="CZ63" s="291"/>
      <c r="DA63" s="347"/>
      <c r="DB63" s="343"/>
      <c r="DC63" s="344"/>
      <c r="DD63" s="295"/>
      <c r="DE63" s="346"/>
      <c r="DF63" s="295"/>
      <c r="DG63" s="346"/>
      <c r="DH63" s="296"/>
      <c r="DI63" s="295"/>
      <c r="DJ63" s="346"/>
      <c r="DK63" s="295"/>
      <c r="DL63" s="346"/>
      <c r="DM63" s="296"/>
      <c r="DN63" s="295"/>
      <c r="DO63" s="350"/>
      <c r="DP63" s="350"/>
      <c r="DQ63" s="350"/>
      <c r="DR63" s="351"/>
      <c r="DS63" s="1103"/>
      <c r="DT63" s="498"/>
      <c r="DU63" s="293"/>
      <c r="DV63" s="293"/>
      <c r="DW63" s="293"/>
      <c r="DX63" s="293"/>
      <c r="DY63" s="293"/>
      <c r="DZ63" s="293"/>
      <c r="EA63" s="293"/>
      <c r="EB63" s="293"/>
      <c r="EC63" s="294"/>
      <c r="ED63" s="294"/>
      <c r="EE63" s="291"/>
      <c r="EF63" s="291"/>
      <c r="EG63" s="291"/>
      <c r="EH63" s="291"/>
      <c r="EI63" s="292"/>
      <c r="EJ63" s="291"/>
      <c r="EK63" s="343"/>
      <c r="EL63" s="343"/>
      <c r="EM63" s="343"/>
      <c r="EN63" s="344"/>
      <c r="EO63" s="343"/>
      <c r="EP63" s="343"/>
      <c r="EQ63" s="343"/>
      <c r="ER63" s="343"/>
      <c r="ES63" s="344"/>
      <c r="ET63" s="343"/>
      <c r="EU63" s="343"/>
      <c r="EV63" s="343"/>
      <c r="EW63" s="343"/>
      <c r="EX63" s="344"/>
      <c r="EY63" s="293"/>
      <c r="EZ63" s="293"/>
      <c r="FA63" s="293"/>
      <c r="FB63" s="293"/>
      <c r="FC63" s="294"/>
      <c r="FD63" s="291"/>
      <c r="FE63" s="291"/>
      <c r="FF63" s="291"/>
      <c r="FG63" s="291"/>
      <c r="FH63" s="292"/>
      <c r="FI63" s="291"/>
      <c r="FJ63" s="343"/>
      <c r="FK63" s="343"/>
      <c r="FL63" s="343"/>
      <c r="FM63" s="344"/>
      <c r="FN63" s="293"/>
      <c r="FO63" s="293"/>
      <c r="FP63" s="293"/>
      <c r="FQ63" s="293"/>
      <c r="FR63" s="294"/>
      <c r="FS63" s="291"/>
      <c r="FT63" s="291"/>
      <c r="FU63" s="291"/>
      <c r="FV63" s="291"/>
      <c r="FW63" s="292"/>
      <c r="FX63" s="291"/>
      <c r="FY63" s="343"/>
      <c r="FZ63" s="343"/>
      <c r="GA63" s="343"/>
      <c r="GB63" s="344"/>
    </row>
    <row r="64" spans="1:184" hidden="1">
      <c r="A64" s="497" t="s">
        <v>93</v>
      </c>
      <c r="B64" s="300">
        <v>6702</v>
      </c>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06"/>
      <c r="AE64" s="306"/>
      <c r="AF64" s="306"/>
      <c r="AG64" s="308"/>
      <c r="AH64" s="308"/>
      <c r="AI64" s="308"/>
      <c r="AJ64" s="308"/>
      <c r="AK64" s="308"/>
      <c r="AL64" s="308"/>
      <c r="AM64" s="308"/>
      <c r="AN64" s="308"/>
      <c r="AO64" s="356"/>
      <c r="AP64" s="356"/>
      <c r="AQ64" s="307"/>
      <c r="AR64" s="307"/>
      <c r="AS64" s="307"/>
      <c r="AT64" s="307"/>
      <c r="AU64" s="355"/>
      <c r="AV64" s="307"/>
      <c r="AW64" s="307"/>
      <c r="AX64" s="307"/>
      <c r="AY64" s="307"/>
      <c r="AZ64" s="355"/>
      <c r="BA64" s="307"/>
      <c r="BB64" s="291"/>
      <c r="BC64" s="291"/>
      <c r="BD64" s="291"/>
      <c r="BE64" s="292"/>
      <c r="BF64" s="307"/>
      <c r="BG64" s="291"/>
      <c r="BH64" s="291"/>
      <c r="BI64" s="291"/>
      <c r="BJ64" s="292"/>
      <c r="BK64" s="295"/>
      <c r="BL64" s="295"/>
      <c r="BM64" s="345"/>
      <c r="BN64" s="345"/>
      <c r="BO64" s="345"/>
      <c r="BP64" s="345"/>
      <c r="BQ64" s="345"/>
      <c r="BR64" s="345"/>
      <c r="BS64" s="407"/>
      <c r="BT64" s="407"/>
      <c r="BU64" s="345"/>
      <c r="BV64" s="345"/>
      <c r="BW64" s="345"/>
      <c r="BX64" s="345"/>
      <c r="BY64" s="407"/>
      <c r="BZ64" s="295"/>
      <c r="CA64" s="348"/>
      <c r="CB64" s="348"/>
      <c r="CC64" s="348"/>
      <c r="CD64" s="349"/>
      <c r="CE64" s="348"/>
      <c r="CF64" s="348"/>
      <c r="CG64" s="348"/>
      <c r="CH64" s="348"/>
      <c r="CI64" s="349"/>
      <c r="CJ64" s="295"/>
      <c r="CK64" s="295"/>
      <c r="CL64" s="345"/>
      <c r="CM64" s="295"/>
      <c r="CN64" s="296"/>
      <c r="CO64" s="516"/>
      <c r="CP64" s="291"/>
      <c r="CQ64" s="291"/>
      <c r="CR64" s="291"/>
      <c r="CS64" s="292"/>
      <c r="CT64" s="291"/>
      <c r="CU64" s="291"/>
      <c r="CV64" s="291"/>
      <c r="CW64" s="291"/>
      <c r="CX64" s="292"/>
      <c r="CY64" s="291"/>
      <c r="CZ64" s="291"/>
      <c r="DA64" s="291"/>
      <c r="DB64" s="291"/>
      <c r="DC64" s="292"/>
      <c r="DD64" s="295"/>
      <c r="DE64" s="295"/>
      <c r="DF64" s="295"/>
      <c r="DG64" s="295"/>
      <c r="DH64" s="296"/>
      <c r="DI64" s="295"/>
      <c r="DJ64" s="295"/>
      <c r="DK64" s="295"/>
      <c r="DL64" s="295"/>
      <c r="DM64" s="296"/>
      <c r="DN64" s="295"/>
      <c r="DO64" s="309"/>
      <c r="DP64" s="309"/>
      <c r="DQ64" s="309"/>
      <c r="DR64" s="362"/>
      <c r="DS64" s="1102"/>
      <c r="DT64" s="498"/>
      <c r="DU64" s="308"/>
      <c r="DV64" s="308"/>
      <c r="DW64" s="308"/>
      <c r="DX64" s="308"/>
      <c r="DY64" s="308"/>
      <c r="DZ64" s="308"/>
      <c r="EA64" s="308"/>
      <c r="EB64" s="308"/>
      <c r="EC64" s="356"/>
      <c r="ED64" s="356"/>
      <c r="EE64" s="307"/>
      <c r="EF64" s="307"/>
      <c r="EG64" s="307"/>
      <c r="EH64" s="307"/>
      <c r="EI64" s="355"/>
      <c r="EJ64" s="307"/>
      <c r="EK64" s="307"/>
      <c r="EL64" s="307"/>
      <c r="EM64" s="307"/>
      <c r="EN64" s="355"/>
      <c r="EO64" s="307"/>
      <c r="EP64" s="291"/>
      <c r="EQ64" s="291"/>
      <c r="ER64" s="291"/>
      <c r="ES64" s="292"/>
      <c r="ET64" s="307"/>
      <c r="EU64" s="291"/>
      <c r="EV64" s="291"/>
      <c r="EW64" s="291"/>
      <c r="EX64" s="292"/>
      <c r="EY64" s="308"/>
      <c r="EZ64" s="308"/>
      <c r="FA64" s="308"/>
      <c r="FB64" s="308"/>
      <c r="FC64" s="356"/>
      <c r="FD64" s="307"/>
      <c r="FE64" s="307"/>
      <c r="FF64" s="307"/>
      <c r="FG64" s="307"/>
      <c r="FH64" s="355"/>
      <c r="FI64" s="307"/>
      <c r="FJ64" s="307"/>
      <c r="FK64" s="307"/>
      <c r="FL64" s="307"/>
      <c r="FM64" s="355"/>
      <c r="FN64" s="308"/>
      <c r="FO64" s="308"/>
      <c r="FP64" s="308"/>
      <c r="FQ64" s="308"/>
      <c r="FR64" s="356"/>
      <c r="FS64" s="307"/>
      <c r="FT64" s="307"/>
      <c r="FU64" s="307"/>
      <c r="FV64" s="307"/>
      <c r="FW64" s="355"/>
      <c r="FX64" s="307"/>
      <c r="FY64" s="307"/>
      <c r="FZ64" s="307"/>
      <c r="GA64" s="307"/>
      <c r="GB64" s="355"/>
    </row>
    <row r="65" spans="1:184" s="261" customFormat="1" ht="13.5" customHeight="1">
      <c r="A65" s="491" t="s">
        <v>471</v>
      </c>
      <c r="B65" s="249">
        <v>6800</v>
      </c>
      <c r="C65" s="250" t="s">
        <v>387</v>
      </c>
      <c r="D65" s="250" t="s">
        <v>387</v>
      </c>
      <c r="E65" s="250" t="s">
        <v>387</v>
      </c>
      <c r="F65" s="250" t="s">
        <v>387</v>
      </c>
      <c r="G65" s="250" t="s">
        <v>387</v>
      </c>
      <c r="H65" s="250" t="s">
        <v>387</v>
      </c>
      <c r="I65" s="250" t="s">
        <v>387</v>
      </c>
      <c r="J65" s="250" t="s">
        <v>387</v>
      </c>
      <c r="K65" s="250" t="s">
        <v>387</v>
      </c>
      <c r="L65" s="250" t="s">
        <v>387</v>
      </c>
      <c r="M65" s="250" t="s">
        <v>387</v>
      </c>
      <c r="N65" s="250" t="s">
        <v>387</v>
      </c>
      <c r="O65" s="250" t="s">
        <v>387</v>
      </c>
      <c r="P65" s="250" t="s">
        <v>387</v>
      </c>
      <c r="Q65" s="252" t="s">
        <v>387</v>
      </c>
      <c r="R65" s="252" t="s">
        <v>387</v>
      </c>
      <c r="S65" s="252" t="s">
        <v>387</v>
      </c>
      <c r="T65" s="252" t="s">
        <v>387</v>
      </c>
      <c r="U65" s="252" t="s">
        <v>387</v>
      </c>
      <c r="V65" s="252" t="s">
        <v>387</v>
      </c>
      <c r="W65" s="252" t="s">
        <v>387</v>
      </c>
      <c r="X65" s="250" t="s">
        <v>387</v>
      </c>
      <c r="Y65" s="250" t="s">
        <v>387</v>
      </c>
      <c r="Z65" s="250" t="s">
        <v>387</v>
      </c>
      <c r="AA65" s="250" t="s">
        <v>387</v>
      </c>
      <c r="AB65" s="250" t="s">
        <v>387</v>
      </c>
      <c r="AC65" s="250" t="s">
        <v>387</v>
      </c>
      <c r="AD65" s="253" t="s">
        <v>387</v>
      </c>
      <c r="AE65" s="376"/>
      <c r="AF65" s="376"/>
      <c r="AG65" s="256">
        <f>AG67+AG68+AG73+AG81+AG74+AG75+AG72+AG69+AG70+AG71+AG76+AG80+AG78+AG79+AG77</f>
        <v>1423.3999999999999</v>
      </c>
      <c r="AH65" s="256">
        <f>AH67+AH68+AH73+AH81+AH74+AH75+AH72+AH69+AH70+AH71+AH76+AH80+AH78+AH79+AH77</f>
        <v>1345.5000000000002</v>
      </c>
      <c r="AI65" s="256">
        <f t="shared" ref="AI65:AP65" si="89">AI67+AI68+AI73+AI81+AI74+AI75+AI72+AI69+AI70+AI71+AI76+AI80+AI78+AI79+AI77</f>
        <v>0</v>
      </c>
      <c r="AJ65" s="256">
        <f t="shared" si="89"/>
        <v>0</v>
      </c>
      <c r="AK65" s="256">
        <f t="shared" si="89"/>
        <v>0</v>
      </c>
      <c r="AL65" s="256">
        <f t="shared" si="89"/>
        <v>0</v>
      </c>
      <c r="AM65" s="256">
        <f t="shared" si="89"/>
        <v>0</v>
      </c>
      <c r="AN65" s="256">
        <f t="shared" si="89"/>
        <v>0</v>
      </c>
      <c r="AO65" s="256">
        <f t="shared" si="89"/>
        <v>1423.3999999999999</v>
      </c>
      <c r="AP65" s="256">
        <f t="shared" si="89"/>
        <v>1345.5000000000002</v>
      </c>
      <c r="AQ65" s="254">
        <f>AQ67+AQ68+AQ73+AQ81+AQ74+AQ75+AQ72+AQ69+AQ70+AQ71+AQ76+AQ80+AQ78+AQ79+AQ77</f>
        <v>1395.8</v>
      </c>
      <c r="AR65" s="254">
        <f>AR67+AR68+AR73+AR81+AR74+AR75+AR72+AR69+AR70+AR71+AR76+AR80+AR78+AR79+AR77</f>
        <v>0</v>
      </c>
      <c r="AS65" s="254">
        <f>AS67+AS68+AS73+AS81+AS74+AS75+AS72+AS69+AS70+AS71+AS76+AS80+AS78+AS79+AS77</f>
        <v>0</v>
      </c>
      <c r="AT65" s="254">
        <f>AT67+AT68+AT73+AT81+AT74+AT75+AT72+AT69+AT70+AT71+AT76+AT80+AT78+AT79+AT77</f>
        <v>0</v>
      </c>
      <c r="AU65" s="254">
        <f>AU67+AU68+AU73+AU81+AU74+AU75+AU72+AU69+AU70+AU71+AU76+AU80+AU78+AU79+AU77</f>
        <v>1395.8</v>
      </c>
      <c r="AV65" s="254">
        <f t="shared" ref="AV65:CS65" si="90">AV67+AV68+AV73+AV81+AV74+AV75+AV72+AV69+AV70+AV71+AV76+AV80+AV78+AV79</f>
        <v>1268.7</v>
      </c>
      <c r="AW65" s="254">
        <f t="shared" si="90"/>
        <v>0</v>
      </c>
      <c r="AX65" s="254">
        <f t="shared" si="90"/>
        <v>0</v>
      </c>
      <c r="AY65" s="254">
        <f t="shared" si="90"/>
        <v>0</v>
      </c>
      <c r="AZ65" s="254">
        <f t="shared" si="90"/>
        <v>1268.7</v>
      </c>
      <c r="BA65" s="254">
        <f t="shared" si="90"/>
        <v>1268.7</v>
      </c>
      <c r="BB65" s="254">
        <f t="shared" si="90"/>
        <v>0</v>
      </c>
      <c r="BC65" s="254">
        <f t="shared" si="90"/>
        <v>0</v>
      </c>
      <c r="BD65" s="254">
        <f t="shared" si="90"/>
        <v>0</v>
      </c>
      <c r="BE65" s="254">
        <f t="shared" si="90"/>
        <v>1268.7</v>
      </c>
      <c r="BF65" s="254">
        <f>BF67+BF68+BF73+BF81+BF74+BF75+BF72+BF69+BF70+BF71+BF76+BF80+BF78+BF79</f>
        <v>1268.7</v>
      </c>
      <c r="BG65" s="254">
        <f>BG67+BG68+BG73+BG81+BG74+BG75+BG72+BG69+BG70+BG71+BG76+BG80+BG78+BG79</f>
        <v>0</v>
      </c>
      <c r="BH65" s="254">
        <f>BH67+BH68+BH73+BH81+BH74+BH75+BH72+BH69+BH70+BH71+BH76+BH80+BH78+BH79</f>
        <v>0</v>
      </c>
      <c r="BI65" s="254">
        <f>BI67+BI68+BI73+BI81+BI74+BI75+BI72+BI69+BI70+BI71+BI76+BI80+BI78+BI79</f>
        <v>0</v>
      </c>
      <c r="BJ65" s="254">
        <f>BJ67+BJ68+BJ73+BJ81+BJ74+BJ75+BJ72+BJ69+BJ70+BJ71+BJ76+BJ80+BJ78+BJ79</f>
        <v>1268.7</v>
      </c>
      <c r="BK65" s="258" t="e">
        <f t="shared" si="90"/>
        <v>#REF!</v>
      </c>
      <c r="BL65" s="258" t="e">
        <f t="shared" si="90"/>
        <v>#REF!</v>
      </c>
      <c r="BM65" s="258">
        <f t="shared" si="90"/>
        <v>0</v>
      </c>
      <c r="BN65" s="258">
        <f t="shared" si="90"/>
        <v>0</v>
      </c>
      <c r="BO65" s="258">
        <f t="shared" si="90"/>
        <v>0</v>
      </c>
      <c r="BP65" s="258">
        <f t="shared" si="90"/>
        <v>0</v>
      </c>
      <c r="BQ65" s="258">
        <f t="shared" si="90"/>
        <v>0</v>
      </c>
      <c r="BR65" s="258">
        <f t="shared" si="90"/>
        <v>0</v>
      </c>
      <c r="BS65" s="258" t="e">
        <f t="shared" si="90"/>
        <v>#REF!</v>
      </c>
      <c r="BT65" s="258" t="e">
        <f t="shared" si="90"/>
        <v>#REF!</v>
      </c>
      <c r="BU65" s="258">
        <f t="shared" si="90"/>
        <v>1400.1</v>
      </c>
      <c r="BV65" s="258">
        <f t="shared" si="90"/>
        <v>0</v>
      </c>
      <c r="BW65" s="258">
        <f t="shared" si="90"/>
        <v>0</v>
      </c>
      <c r="BX65" s="258">
        <f t="shared" si="90"/>
        <v>0</v>
      </c>
      <c r="BY65" s="258">
        <f t="shared" si="90"/>
        <v>1400.1</v>
      </c>
      <c r="BZ65" s="258">
        <f t="shared" si="90"/>
        <v>1395.8</v>
      </c>
      <c r="CA65" s="258">
        <f t="shared" si="90"/>
        <v>0</v>
      </c>
      <c r="CB65" s="258">
        <f t="shared" si="90"/>
        <v>0</v>
      </c>
      <c r="CC65" s="258">
        <f t="shared" si="90"/>
        <v>0</v>
      </c>
      <c r="CD65" s="258">
        <f t="shared" si="90"/>
        <v>1395.8</v>
      </c>
      <c r="CE65" s="258">
        <f t="shared" si="90"/>
        <v>1268.7</v>
      </c>
      <c r="CF65" s="258">
        <f t="shared" si="90"/>
        <v>0</v>
      </c>
      <c r="CG65" s="258">
        <f t="shared" si="90"/>
        <v>0</v>
      </c>
      <c r="CH65" s="258">
        <f t="shared" si="90"/>
        <v>0</v>
      </c>
      <c r="CI65" s="258">
        <f t="shared" si="90"/>
        <v>1268.7</v>
      </c>
      <c r="CJ65" s="258">
        <f t="shared" si="90"/>
        <v>1268.7</v>
      </c>
      <c r="CK65" s="258">
        <f t="shared" si="90"/>
        <v>0</v>
      </c>
      <c r="CL65" s="258">
        <f t="shared" si="90"/>
        <v>0</v>
      </c>
      <c r="CM65" s="258">
        <f t="shared" si="90"/>
        <v>0</v>
      </c>
      <c r="CN65" s="258">
        <f t="shared" si="90"/>
        <v>1268.7</v>
      </c>
      <c r="CO65" s="254" t="e">
        <f t="shared" si="90"/>
        <v>#REF!</v>
      </c>
      <c r="CP65" s="254">
        <f t="shared" si="90"/>
        <v>0</v>
      </c>
      <c r="CQ65" s="254">
        <f t="shared" si="90"/>
        <v>0</v>
      </c>
      <c r="CR65" s="254">
        <f t="shared" si="90"/>
        <v>0</v>
      </c>
      <c r="CS65" s="254" t="e">
        <f t="shared" si="90"/>
        <v>#REF!</v>
      </c>
      <c r="CT65" s="254">
        <f t="shared" ref="CT65:DR65" si="91">CT67+CT68+CT73+CT81+CT74+CT75+CT72+CT69+CT70+CT71+CT76+CT80+CT78+CT79</f>
        <v>1400.1</v>
      </c>
      <c r="CU65" s="254">
        <f t="shared" si="91"/>
        <v>0</v>
      </c>
      <c r="CV65" s="254">
        <f t="shared" si="91"/>
        <v>0</v>
      </c>
      <c r="CW65" s="254">
        <f t="shared" si="91"/>
        <v>0</v>
      </c>
      <c r="CX65" s="254">
        <f t="shared" si="91"/>
        <v>1400.1</v>
      </c>
      <c r="CY65" s="254">
        <f t="shared" si="91"/>
        <v>1395.8</v>
      </c>
      <c r="CZ65" s="254">
        <f t="shared" si="91"/>
        <v>0</v>
      </c>
      <c r="DA65" s="254">
        <f t="shared" si="91"/>
        <v>0</v>
      </c>
      <c r="DB65" s="254">
        <f t="shared" si="91"/>
        <v>0</v>
      </c>
      <c r="DC65" s="254">
        <f t="shared" si="91"/>
        <v>1395.8</v>
      </c>
      <c r="DD65" s="258" t="e">
        <f t="shared" si="91"/>
        <v>#REF!</v>
      </c>
      <c r="DE65" s="258">
        <f t="shared" si="91"/>
        <v>0</v>
      </c>
      <c r="DF65" s="258">
        <f t="shared" si="91"/>
        <v>0</v>
      </c>
      <c r="DG65" s="258">
        <f t="shared" si="91"/>
        <v>0</v>
      </c>
      <c r="DH65" s="258" t="e">
        <f t="shared" si="91"/>
        <v>#REF!</v>
      </c>
      <c r="DI65" s="258">
        <f t="shared" si="91"/>
        <v>1400.1</v>
      </c>
      <c r="DJ65" s="258">
        <f t="shared" si="91"/>
        <v>0</v>
      </c>
      <c r="DK65" s="258">
        <f t="shared" si="91"/>
        <v>0</v>
      </c>
      <c r="DL65" s="258">
        <f t="shared" si="91"/>
        <v>0</v>
      </c>
      <c r="DM65" s="258">
        <f t="shared" si="91"/>
        <v>1400.1</v>
      </c>
      <c r="DN65" s="258">
        <f t="shared" si="91"/>
        <v>1395.8</v>
      </c>
      <c r="DO65" s="258">
        <f t="shared" si="91"/>
        <v>0</v>
      </c>
      <c r="DP65" s="258">
        <f t="shared" si="91"/>
        <v>0</v>
      </c>
      <c r="DQ65" s="258">
        <f t="shared" si="91"/>
        <v>0</v>
      </c>
      <c r="DR65" s="258">
        <f t="shared" si="91"/>
        <v>1395.8</v>
      </c>
      <c r="DS65" s="1102"/>
      <c r="DT65" s="492"/>
      <c r="DU65" s="256">
        <f>DU67+DU68+DU73+DU81+DU74+DU75+DU72+DU69+DU70+DU71+DU76+DU80+DU78+DU79+DU77</f>
        <v>1423.3999999999999</v>
      </c>
      <c r="DV65" s="256">
        <f>DV67+DV68+DV73+DV81+DV74+DV75+DV72+DV69+DV70+DV71+DV76+DV80+DV78+DV79+DV77</f>
        <v>1345.5000000000002</v>
      </c>
      <c r="DW65" s="256">
        <f t="shared" ref="DW65:EC65" si="92">DW67+DW68+DW73+DW81+DW74+DW75+DW72+DW69+DW70+DW71+DW76+DW80+DW78+DW79+DW77</f>
        <v>0</v>
      </c>
      <c r="DX65" s="256">
        <f t="shared" si="92"/>
        <v>0</v>
      </c>
      <c r="DY65" s="256">
        <f t="shared" si="92"/>
        <v>0</v>
      </c>
      <c r="DZ65" s="256">
        <f t="shared" si="92"/>
        <v>0</v>
      </c>
      <c r="EA65" s="256">
        <f t="shared" si="92"/>
        <v>0</v>
      </c>
      <c r="EB65" s="256">
        <f t="shared" si="92"/>
        <v>0</v>
      </c>
      <c r="EC65" s="256">
        <f t="shared" si="92"/>
        <v>1423.3999999999999</v>
      </c>
      <c r="ED65" s="256">
        <f>ED67+ED68+ED73+ED81+ED74+ED75+ED72+ED69+ED70+ED71+ED76+ED80+ED78+ED79</f>
        <v>1345.5000000000002</v>
      </c>
      <c r="EE65" s="254">
        <f>EE67+EE68+EE73+EE81+EE74+EE75+EE72+EE69+EE70+EE71+EE76+EE80+EE78+EE79+EE77</f>
        <v>1395.8</v>
      </c>
      <c r="EF65" s="254">
        <f>EF67+EF68+EF73+EF81+EF74+EF75+EF72+EF69+EF70+EF71+EF76+EF80+EF78+EF79+EF77</f>
        <v>0</v>
      </c>
      <c r="EG65" s="254">
        <f>EG67+EG68+EG73+EG81+EG74+EG75+EG72+EG69+EG70+EG71+EG76+EG80+EG78+EG79+EG77</f>
        <v>0</v>
      </c>
      <c r="EH65" s="254">
        <f>EH67+EH68+EH73+EH81+EH74+EH75+EH72+EH69+EH70+EH71+EH76+EH80+EH78+EH79+EH77</f>
        <v>0</v>
      </c>
      <c r="EI65" s="254">
        <f>EI67+EI68+EI73+EI81+EI74+EI75+EI72+EI69+EI70+EI71+EI76+EI80+EI78+EI79+EI77</f>
        <v>1395.8</v>
      </c>
      <c r="EJ65" s="254">
        <f t="shared" ref="EJ65:ES65" si="93">EJ67+EJ68+EJ73+EJ81+EJ74+EJ75+EJ72+EJ69+EJ70+EJ71+EJ76+EJ80+EJ78+EJ79</f>
        <v>1268.7</v>
      </c>
      <c r="EK65" s="254">
        <f t="shared" si="93"/>
        <v>0</v>
      </c>
      <c r="EL65" s="254">
        <f t="shared" si="93"/>
        <v>0</v>
      </c>
      <c r="EM65" s="254">
        <f t="shared" si="93"/>
        <v>0</v>
      </c>
      <c r="EN65" s="254">
        <f t="shared" si="93"/>
        <v>1268.7</v>
      </c>
      <c r="EO65" s="254">
        <f t="shared" si="93"/>
        <v>1268.7</v>
      </c>
      <c r="EP65" s="254">
        <f t="shared" si="93"/>
        <v>0</v>
      </c>
      <c r="EQ65" s="254">
        <f t="shared" si="93"/>
        <v>0</v>
      </c>
      <c r="ER65" s="254">
        <f t="shared" si="93"/>
        <v>0</v>
      </c>
      <c r="ES65" s="254">
        <f t="shared" si="93"/>
        <v>1268.7</v>
      </c>
      <c r="ET65" s="254">
        <f>ET67+ET68+ET73+ET81+ET74+ET75+ET72+ET69+ET70+ET71+ET76+ET80+ET78+ET79</f>
        <v>1268.7</v>
      </c>
      <c r="EU65" s="254">
        <f>EU67+EU68+EU73+EU81+EU74+EU75+EU72+EU69+EU70+EU71+EU76+EU80+EU78+EU79</f>
        <v>0</v>
      </c>
      <c r="EV65" s="254">
        <f>EV67+EV68+EV73+EV81+EV74+EV75+EV72+EV69+EV70+EV71+EV76+EV80+EV78+EV79</f>
        <v>0</v>
      </c>
      <c r="EW65" s="254">
        <f>EW67+EW68+EW73+EW81+EW74+EW75+EW72+EW69+EW70+EW71+EW76+EW80+EW78+EW79</f>
        <v>0</v>
      </c>
      <c r="EX65" s="254">
        <f>EX67+EX68+EX73+EX81+EX74+EX75+EX72+EX69+EX70+EX71+EX76+EX80+EX78+EX79</f>
        <v>1268.7</v>
      </c>
      <c r="EY65" s="256">
        <f t="shared" ref="EY65:FH65" si="94">EY67+EY68+EY73+EY81+EY74+EY75+EY72+EY69+EY70+EY71+EY76+EY80+EY78+EY79+EY77</f>
        <v>1345.5000000000002</v>
      </c>
      <c r="EZ65" s="256">
        <f t="shared" si="94"/>
        <v>0</v>
      </c>
      <c r="FA65" s="256">
        <f t="shared" si="94"/>
        <v>0</v>
      </c>
      <c r="FB65" s="256">
        <f t="shared" si="94"/>
        <v>0</v>
      </c>
      <c r="FC65" s="256">
        <f t="shared" si="94"/>
        <v>1345.5000000000002</v>
      </c>
      <c r="FD65" s="254">
        <f t="shared" si="94"/>
        <v>1395.8</v>
      </c>
      <c r="FE65" s="254">
        <f t="shared" si="94"/>
        <v>0</v>
      </c>
      <c r="FF65" s="254">
        <f t="shared" si="94"/>
        <v>0</v>
      </c>
      <c r="FG65" s="254">
        <f t="shared" si="94"/>
        <v>0</v>
      </c>
      <c r="FH65" s="254">
        <f t="shared" si="94"/>
        <v>1395.8</v>
      </c>
      <c r="FI65" s="254">
        <f>FI67+FI68+FI73+FI81+FI74+FI75+FI72+FI69+FI70+FI71+FI76+FI80+FI78+FI79</f>
        <v>1268.7</v>
      </c>
      <c r="FJ65" s="254">
        <f>FJ67+FJ68+FJ73+FJ81+FJ74+FJ75+FJ72+FJ69+FJ70+FJ71+FJ76+FJ80+FJ78+FJ79</f>
        <v>0</v>
      </c>
      <c r="FK65" s="254">
        <f>FK67+FK68+FK73+FK81+FK74+FK75+FK72+FK69+FK70+FK71+FK76+FK80+FK78+FK79</f>
        <v>0</v>
      </c>
      <c r="FL65" s="254">
        <f>FL67+FL68+FL73+FL81+FL74+FL75+FL72+FL69+FL70+FL71+FL76+FL80+FL78+FL79</f>
        <v>0</v>
      </c>
      <c r="FM65" s="254">
        <f>FM67+FM68+FM73+FM81+FM74+FM75+FM72+FM69+FM70+FM71+FM76+FM80+FM78+FM79</f>
        <v>1268.7</v>
      </c>
      <c r="FN65" s="256">
        <f>FN67+FN68+FN73+FN81+FN74+FN75+FN72+FN69+FN70+FN71+FN76+FN80+FN78+FN79+FN77</f>
        <v>1345.5000000000002</v>
      </c>
      <c r="FO65" s="256">
        <f>FO67+FO68+FO73+FO81+FO74+FO75+FO72+FO69+FO70+FO71+FO76+FO80+FO78+FO79+FO77</f>
        <v>0</v>
      </c>
      <c r="FP65" s="256">
        <f>FP67+FP68+FP73+FP81+FP74+FP75+FP72+FP69+FP70+FP71+FP76+FP80+FP78+FP79+FP77</f>
        <v>0</v>
      </c>
      <c r="FQ65" s="256">
        <f>FQ67+FQ68+FQ73+FQ81+FQ74+FQ75+FQ72+FQ69+FQ70+FQ71+FQ76+FQ80+FQ78+FQ79+FQ77</f>
        <v>0</v>
      </c>
      <c r="FR65" s="256">
        <f>FR67+FR68+FR73+FR81+FR74+FR75+FR72+FR69+FR70+FR71+FR76+FR80+FR78+FR79</f>
        <v>1345.5000000000002</v>
      </c>
      <c r="FS65" s="254">
        <f>FS67+FS68+FS73+FS81+FS74+FS75+FS72+FS69+FS70+FS71+FS76+FS80+FS78+FS79+FS77</f>
        <v>1395.8</v>
      </c>
      <c r="FT65" s="254">
        <f>FT67+FT68+FT73+FT81+FT74+FT75+FT72+FT69+FT70+FT71+FT76+FT80+FT78+FT79+FT77</f>
        <v>0</v>
      </c>
      <c r="FU65" s="254">
        <f>FU67+FU68+FU73+FU81+FU74+FU75+FU72+FU69+FU70+FU71+FU76+FU80+FU78+FU79+FU77</f>
        <v>0</v>
      </c>
      <c r="FV65" s="254">
        <f>FV67+FV68+FV73+FV81+FV74+FV75+FV72+FV69+FV70+FV71+FV76+FV80+FV78+FV79+FV77</f>
        <v>0</v>
      </c>
      <c r="FW65" s="254">
        <f>FW67+FW68+FW73+FW81+FW74+FW75+FW72+FW69+FW70+FW71+FW76+FW80+FW78+FW79+FW77</f>
        <v>1395.8</v>
      </c>
      <c r="FX65" s="254">
        <f>FX67+FX68+FX73+FX81+FX74+FX75+FX72+FX69+FX70+FX71+FX76+FX80+FX78+FX79</f>
        <v>1268.7</v>
      </c>
      <c r="FY65" s="254">
        <f>FY67+FY68+FY73+FY81+FY74+FY75+FY72+FY69+FY70+FY71+FY76+FY80+FY78+FY79</f>
        <v>0</v>
      </c>
      <c r="FZ65" s="254">
        <f>FZ67+FZ68+FZ73+FZ81+FZ74+FZ75+FZ72+FZ69+FZ70+FZ71+FZ76+FZ80+FZ78+FZ79</f>
        <v>0</v>
      </c>
      <c r="GA65" s="254">
        <f>GA67+GA68+GA73+GA81+GA74+GA75+GA72+GA69+GA70+GA71+GA76+GA80+GA78+GA79</f>
        <v>0</v>
      </c>
      <c r="GB65" s="254">
        <f>GB67+GB68+GB73+GB81+GB74+GB75+GB72+GB69+GB70+GB71+GB76+GB80+GB78+GB79</f>
        <v>1268.7</v>
      </c>
    </row>
    <row r="66" spans="1:184" ht="21.75" customHeight="1">
      <c r="A66" s="495" t="s">
        <v>92</v>
      </c>
      <c r="B66" s="275"/>
      <c r="C66" s="1031" t="s">
        <v>227</v>
      </c>
      <c r="D66" s="1031" t="s">
        <v>238</v>
      </c>
      <c r="E66" s="1031" t="s">
        <v>251</v>
      </c>
      <c r="F66" s="1031"/>
      <c r="G66" s="1031"/>
      <c r="H66" s="1031"/>
      <c r="I66" s="1031"/>
      <c r="J66" s="1031"/>
      <c r="K66" s="1031"/>
      <c r="L66" s="1031"/>
      <c r="M66" s="1031" t="s">
        <v>296</v>
      </c>
      <c r="N66" s="1031"/>
      <c r="O66" s="1031"/>
      <c r="P66" s="1045">
        <v>39</v>
      </c>
      <c r="Q66" s="312"/>
      <c r="R66" s="312"/>
      <c r="S66" s="312"/>
      <c r="T66" s="312"/>
      <c r="U66" s="312"/>
      <c r="V66" s="312"/>
      <c r="W66" s="1031" t="s">
        <v>297</v>
      </c>
      <c r="X66" s="1031" t="s">
        <v>298</v>
      </c>
      <c r="Y66" s="1073" t="s">
        <v>299</v>
      </c>
      <c r="Z66" s="1075" t="s">
        <v>300</v>
      </c>
      <c r="AA66" s="1031" t="s">
        <v>424</v>
      </c>
      <c r="AB66" s="1031" t="s">
        <v>233</v>
      </c>
      <c r="AC66" s="276"/>
      <c r="AD66" s="379"/>
      <c r="AE66" s="379"/>
      <c r="AF66" s="379"/>
      <c r="AG66" s="517"/>
      <c r="AH66" s="517"/>
      <c r="AI66" s="518"/>
      <c r="AJ66" s="518"/>
      <c r="AK66" s="282"/>
      <c r="AL66" s="282"/>
      <c r="AM66" s="282"/>
      <c r="AN66" s="380"/>
      <c r="AO66" s="606"/>
      <c r="AP66" s="606"/>
      <c r="AQ66" s="280"/>
      <c r="AR66" s="340"/>
      <c r="AS66" s="280"/>
      <c r="AT66" s="340"/>
      <c r="AU66" s="281"/>
      <c r="AV66" s="280"/>
      <c r="AW66" s="340"/>
      <c r="AX66" s="280"/>
      <c r="AY66" s="280"/>
      <c r="AZ66" s="519"/>
      <c r="BA66" s="280"/>
      <c r="BB66" s="340"/>
      <c r="BC66" s="280"/>
      <c r="BD66" s="340"/>
      <c r="BE66" s="281"/>
      <c r="BF66" s="280"/>
      <c r="BG66" s="340"/>
      <c r="BH66" s="280"/>
      <c r="BI66" s="340"/>
      <c r="BJ66" s="281"/>
      <c r="BK66" s="284"/>
      <c r="BL66" s="339"/>
      <c r="BM66" s="284"/>
      <c r="BN66" s="339"/>
      <c r="BO66" s="284"/>
      <c r="BP66" s="339"/>
      <c r="BQ66" s="284"/>
      <c r="BR66" s="339"/>
      <c r="BS66" s="285"/>
      <c r="BT66" s="368"/>
      <c r="BU66" s="284"/>
      <c r="BV66" s="339"/>
      <c r="BW66" s="284"/>
      <c r="BX66" s="339"/>
      <c r="BY66" s="285"/>
      <c r="BZ66" s="284"/>
      <c r="CA66" s="339"/>
      <c r="CB66" s="284"/>
      <c r="CC66" s="339"/>
      <c r="CD66" s="285"/>
      <c r="CE66" s="284"/>
      <c r="CF66" s="339"/>
      <c r="CG66" s="284"/>
      <c r="CH66" s="339"/>
      <c r="CI66" s="285"/>
      <c r="CJ66" s="284"/>
      <c r="CK66" s="339"/>
      <c r="CL66" s="284"/>
      <c r="CM66" s="339"/>
      <c r="CN66" s="285"/>
      <c r="CO66" s="280"/>
      <c r="CP66" s="340"/>
      <c r="CQ66" s="280"/>
      <c r="CR66" s="340"/>
      <c r="CS66" s="281"/>
      <c r="CT66" s="280"/>
      <c r="CU66" s="340"/>
      <c r="CV66" s="280"/>
      <c r="CW66" s="280"/>
      <c r="CX66" s="519"/>
      <c r="CY66" s="280"/>
      <c r="CZ66" s="340"/>
      <c r="DA66" s="280"/>
      <c r="DB66" s="340"/>
      <c r="DC66" s="281"/>
      <c r="DD66" s="284"/>
      <c r="DE66" s="339"/>
      <c r="DF66" s="284"/>
      <c r="DG66" s="339"/>
      <c r="DH66" s="285"/>
      <c r="DI66" s="284"/>
      <c r="DJ66" s="339"/>
      <c r="DK66" s="284"/>
      <c r="DL66" s="339"/>
      <c r="DM66" s="285"/>
      <c r="DN66" s="284"/>
      <c r="DO66" s="339"/>
      <c r="DP66" s="284"/>
      <c r="DQ66" s="341"/>
      <c r="DR66" s="342"/>
      <c r="DS66" s="1103"/>
      <c r="DT66" s="1098" t="s">
        <v>301</v>
      </c>
      <c r="DU66" s="517"/>
      <c r="DV66" s="517"/>
      <c r="DW66" s="518"/>
      <c r="DX66" s="518"/>
      <c r="DY66" s="282"/>
      <c r="DZ66" s="282"/>
      <c r="EA66" s="282"/>
      <c r="EB66" s="380"/>
      <c r="EC66" s="606"/>
      <c r="ED66" s="606"/>
      <c r="EE66" s="280"/>
      <c r="EF66" s="340"/>
      <c r="EG66" s="280"/>
      <c r="EH66" s="340"/>
      <c r="EI66" s="281"/>
      <c r="EJ66" s="280"/>
      <c r="EK66" s="340"/>
      <c r="EL66" s="280"/>
      <c r="EM66" s="280"/>
      <c r="EN66" s="519"/>
      <c r="EO66" s="280"/>
      <c r="EP66" s="340"/>
      <c r="EQ66" s="280"/>
      <c r="ER66" s="340"/>
      <c r="ES66" s="281"/>
      <c r="ET66" s="280"/>
      <c r="EU66" s="340"/>
      <c r="EV66" s="280"/>
      <c r="EW66" s="340"/>
      <c r="EX66" s="281"/>
      <c r="EY66" s="517"/>
      <c r="EZ66" s="518"/>
      <c r="FA66" s="282"/>
      <c r="FB66" s="380"/>
      <c r="FC66" s="606"/>
      <c r="FD66" s="280"/>
      <c r="FE66" s="340"/>
      <c r="FF66" s="280"/>
      <c r="FG66" s="340"/>
      <c r="FH66" s="281"/>
      <c r="FI66" s="280"/>
      <c r="FJ66" s="340"/>
      <c r="FK66" s="280"/>
      <c r="FL66" s="280"/>
      <c r="FM66" s="519"/>
      <c r="FN66" s="517"/>
      <c r="FO66" s="518"/>
      <c r="FP66" s="282"/>
      <c r="FQ66" s="380"/>
      <c r="FR66" s="606"/>
      <c r="FS66" s="280"/>
      <c r="FT66" s="340"/>
      <c r="FU66" s="280"/>
      <c r="FV66" s="340"/>
      <c r="FW66" s="281"/>
      <c r="FX66" s="280"/>
      <c r="FY66" s="340"/>
      <c r="FZ66" s="280"/>
      <c r="GA66" s="280"/>
      <c r="GB66" s="355"/>
    </row>
    <row r="67" spans="1:184" ht="24.75" customHeight="1">
      <c r="A67" s="1041" t="s">
        <v>458</v>
      </c>
      <c r="B67" s="1044">
        <v>6801</v>
      </c>
      <c r="C67" s="1032"/>
      <c r="D67" s="1032"/>
      <c r="E67" s="1032"/>
      <c r="F67" s="1032"/>
      <c r="G67" s="1032"/>
      <c r="H67" s="1032"/>
      <c r="I67" s="1032"/>
      <c r="J67" s="1032"/>
      <c r="K67" s="1032"/>
      <c r="L67" s="1032"/>
      <c r="M67" s="1032"/>
      <c r="N67" s="1032"/>
      <c r="O67" s="1032"/>
      <c r="P67" s="1046"/>
      <c r="Q67" s="286"/>
      <c r="R67" s="286"/>
      <c r="S67" s="286"/>
      <c r="T67" s="286"/>
      <c r="U67" s="286"/>
      <c r="V67" s="286"/>
      <c r="W67" s="1032"/>
      <c r="X67" s="1032"/>
      <c r="Y67" s="1074"/>
      <c r="Z67" s="1076"/>
      <c r="AA67" s="1032"/>
      <c r="AB67" s="1032"/>
      <c r="AC67" s="1072"/>
      <c r="AD67" s="381" t="s">
        <v>160</v>
      </c>
      <c r="AE67" s="381" t="s">
        <v>408</v>
      </c>
      <c r="AF67" s="381" t="s">
        <v>412</v>
      </c>
      <c r="AG67" s="389">
        <v>128.69999999999999</v>
      </c>
      <c r="AH67" s="389">
        <v>104.4</v>
      </c>
      <c r="AI67" s="389"/>
      <c r="AJ67" s="389"/>
      <c r="AK67" s="384"/>
      <c r="AL67" s="384"/>
      <c r="AM67" s="384"/>
      <c r="AN67" s="385"/>
      <c r="AO67" s="509">
        <f>AG67-AK67-AI67-AM67</f>
        <v>128.69999999999999</v>
      </c>
      <c r="AP67" s="509">
        <v>104.4</v>
      </c>
      <c r="AQ67" s="331">
        <v>71</v>
      </c>
      <c r="AR67" s="387"/>
      <c r="AS67" s="331"/>
      <c r="AT67" s="387"/>
      <c r="AU67" s="383">
        <f>AQ67-AR67-AS67-AT67</f>
        <v>71</v>
      </c>
      <c r="AV67" s="331">
        <v>72.400000000000006</v>
      </c>
      <c r="AW67" s="387"/>
      <c r="AX67" s="331"/>
      <c r="AY67" s="331"/>
      <c r="AZ67" s="520">
        <f>AV67-AW67-AX67-AY67</f>
        <v>72.400000000000006</v>
      </c>
      <c r="BA67" s="331">
        <v>72.400000000000006</v>
      </c>
      <c r="BB67" s="387"/>
      <c r="BC67" s="331"/>
      <c r="BD67" s="387"/>
      <c r="BE67" s="383">
        <f>BA67-BB67-BC67-BD67</f>
        <v>72.400000000000006</v>
      </c>
      <c r="BF67" s="331">
        <v>72.400000000000006</v>
      </c>
      <c r="BG67" s="387"/>
      <c r="BH67" s="331"/>
      <c r="BI67" s="387"/>
      <c r="BJ67" s="383">
        <f>BF67-BG67-BH67-BI67</f>
        <v>72.400000000000006</v>
      </c>
      <c r="BK67" s="295" t="e">
        <f>#REF!-21.7</f>
        <v>#REF!</v>
      </c>
      <c r="BL67" s="346" t="e">
        <f>#REF!-21.7</f>
        <v>#REF!</v>
      </c>
      <c r="BM67" s="295"/>
      <c r="BN67" s="346"/>
      <c r="BO67" s="295"/>
      <c r="BP67" s="346"/>
      <c r="BQ67" s="295"/>
      <c r="BR67" s="346"/>
      <c r="BS67" s="296" t="e">
        <f t="shared" ref="BS67:BT70" si="95">BK67-BM67-BO67-BQ67</f>
        <v>#REF!</v>
      </c>
      <c r="BT67" s="296" t="e">
        <f t="shared" si="95"/>
        <v>#REF!</v>
      </c>
      <c r="BU67" s="295">
        <f t="shared" ref="BU67:BU74" si="96">AG67</f>
        <v>128.69999999999999</v>
      </c>
      <c r="BV67" s="346"/>
      <c r="BW67" s="295"/>
      <c r="BX67" s="346"/>
      <c r="BY67" s="296">
        <f>BU67-BV67-BW67-BX67</f>
        <v>128.69999999999999</v>
      </c>
      <c r="BZ67" s="295">
        <f t="shared" ref="BZ67:BZ74" si="97">AQ67</f>
        <v>71</v>
      </c>
      <c r="CA67" s="346"/>
      <c r="CB67" s="295"/>
      <c r="CC67" s="346"/>
      <c r="CD67" s="296">
        <f>BZ67-CA67-CB67-CC67</f>
        <v>71</v>
      </c>
      <c r="CE67" s="295">
        <f>AV67</f>
        <v>72.400000000000006</v>
      </c>
      <c r="CF67" s="346"/>
      <c r="CG67" s="295"/>
      <c r="CH67" s="346"/>
      <c r="CI67" s="296">
        <f>CE67-CF67-CG67-CH67</f>
        <v>72.400000000000006</v>
      </c>
      <c r="CJ67" s="295">
        <f>BA67</f>
        <v>72.400000000000006</v>
      </c>
      <c r="CK67" s="346"/>
      <c r="CL67" s="295"/>
      <c r="CM67" s="346"/>
      <c r="CN67" s="296">
        <f>CJ67-CK67-CL67-CM67</f>
        <v>72.400000000000006</v>
      </c>
      <c r="CO67" s="291" t="e">
        <f>#REF!</f>
        <v>#REF!</v>
      </c>
      <c r="CP67" s="347"/>
      <c r="CQ67" s="291"/>
      <c r="CR67" s="347"/>
      <c r="CS67" s="292" t="e">
        <f>CO67-CP67-CQ67-CR67</f>
        <v>#REF!</v>
      </c>
      <c r="CT67" s="291">
        <f t="shared" ref="CT67:CT74" si="98">AG67</f>
        <v>128.69999999999999</v>
      </c>
      <c r="CU67" s="347"/>
      <c r="CV67" s="291"/>
      <c r="CW67" s="291"/>
      <c r="CX67" s="505">
        <f>CT67-CU67-CV67-CW67</f>
        <v>128.69999999999999</v>
      </c>
      <c r="CY67" s="291">
        <f>AQ67</f>
        <v>71</v>
      </c>
      <c r="CZ67" s="347"/>
      <c r="DA67" s="291"/>
      <c r="DB67" s="347"/>
      <c r="DC67" s="292">
        <f>CY67-CZ67-DA67-DB67</f>
        <v>71</v>
      </c>
      <c r="DD67" s="295" t="e">
        <f>BL67</f>
        <v>#REF!</v>
      </c>
      <c r="DE67" s="346"/>
      <c r="DF67" s="295"/>
      <c r="DG67" s="346"/>
      <c r="DH67" s="296" t="e">
        <f>DD67-DE67-DF67-DG67</f>
        <v>#REF!</v>
      </c>
      <c r="DI67" s="295">
        <f t="shared" ref="DI67:DI74" si="99">BU67</f>
        <v>128.69999999999999</v>
      </c>
      <c r="DJ67" s="346"/>
      <c r="DK67" s="295"/>
      <c r="DL67" s="346"/>
      <c r="DM67" s="296">
        <f>DI67-DJ67-DK67-DL67</f>
        <v>128.69999999999999</v>
      </c>
      <c r="DN67" s="295">
        <f t="shared" ref="DN67:DN74" si="100">BZ67</f>
        <v>71</v>
      </c>
      <c r="DO67" s="346"/>
      <c r="DP67" s="295"/>
      <c r="DQ67" s="348"/>
      <c r="DR67" s="349">
        <f>DN67-DO67-DP67-DQ67</f>
        <v>71</v>
      </c>
      <c r="DS67" s="1103"/>
      <c r="DT67" s="1099"/>
      <c r="DU67" s="389">
        <v>128.69999999999999</v>
      </c>
      <c r="DV67" s="389">
        <v>104.4</v>
      </c>
      <c r="DW67" s="389"/>
      <c r="DX67" s="389"/>
      <c r="DY67" s="384"/>
      <c r="DZ67" s="384"/>
      <c r="EA67" s="384"/>
      <c r="EB67" s="385"/>
      <c r="EC67" s="509">
        <f>DU67-DY67-DW67-EA67</f>
        <v>128.69999999999999</v>
      </c>
      <c r="ED67" s="509">
        <v>104.4</v>
      </c>
      <c r="EE67" s="331">
        <v>71</v>
      </c>
      <c r="EF67" s="387"/>
      <c r="EG67" s="331"/>
      <c r="EH67" s="387"/>
      <c r="EI67" s="383">
        <f>EE67-EF67-EG67-EH67</f>
        <v>71</v>
      </c>
      <c r="EJ67" s="331">
        <v>72.400000000000006</v>
      </c>
      <c r="EK67" s="387"/>
      <c r="EL67" s="331"/>
      <c r="EM67" s="331"/>
      <c r="EN67" s="520">
        <f>EJ67-EK67-EL67-EM67</f>
        <v>72.400000000000006</v>
      </c>
      <c r="EO67" s="331">
        <v>72.400000000000006</v>
      </c>
      <c r="EP67" s="387"/>
      <c r="EQ67" s="331"/>
      <c r="ER67" s="387"/>
      <c r="ES67" s="383">
        <f>EO67-EP67-EQ67-ER67</f>
        <v>72.400000000000006</v>
      </c>
      <c r="ET67" s="331">
        <v>72.400000000000006</v>
      </c>
      <c r="EU67" s="387"/>
      <c r="EV67" s="331"/>
      <c r="EW67" s="387"/>
      <c r="EX67" s="383">
        <f>ET67-EU67-EV67-EW67</f>
        <v>72.400000000000006</v>
      </c>
      <c r="EY67" s="389">
        <v>104.4</v>
      </c>
      <c r="EZ67" s="389"/>
      <c r="FA67" s="384"/>
      <c r="FB67" s="385"/>
      <c r="FC67" s="509">
        <v>104.4</v>
      </c>
      <c r="FD67" s="331">
        <v>71</v>
      </c>
      <c r="FE67" s="387"/>
      <c r="FF67" s="331"/>
      <c r="FG67" s="387"/>
      <c r="FH67" s="383">
        <f>FD67-FE67-FF67-FG67</f>
        <v>71</v>
      </c>
      <c r="FI67" s="331">
        <v>72.400000000000006</v>
      </c>
      <c r="FJ67" s="387"/>
      <c r="FK67" s="331"/>
      <c r="FL67" s="331"/>
      <c r="FM67" s="520">
        <f>FI67-FJ67-FK67-FL67</f>
        <v>72.400000000000006</v>
      </c>
      <c r="FN67" s="389">
        <v>104.4</v>
      </c>
      <c r="FO67" s="389"/>
      <c r="FP67" s="384"/>
      <c r="FQ67" s="385"/>
      <c r="FR67" s="509">
        <v>104.4</v>
      </c>
      <c r="FS67" s="331">
        <v>71</v>
      </c>
      <c r="FT67" s="387"/>
      <c r="FU67" s="331"/>
      <c r="FV67" s="387"/>
      <c r="FW67" s="383">
        <f>FS67-FT67-FU67-FV67</f>
        <v>71</v>
      </c>
      <c r="FX67" s="331">
        <v>72.400000000000006</v>
      </c>
      <c r="FY67" s="387"/>
      <c r="FZ67" s="331"/>
      <c r="GA67" s="331"/>
      <c r="GB67" s="508">
        <f>FX67-FY67-FZ67-GA67</f>
        <v>72.400000000000006</v>
      </c>
    </row>
    <row r="68" spans="1:184" ht="24" customHeight="1">
      <c r="A68" s="1041"/>
      <c r="B68" s="1044"/>
      <c r="C68" s="1032"/>
      <c r="D68" s="1032"/>
      <c r="E68" s="1032"/>
      <c r="F68" s="1032"/>
      <c r="G68" s="1032"/>
      <c r="H68" s="1032"/>
      <c r="I68" s="1032"/>
      <c r="J68" s="1032"/>
      <c r="K68" s="1032"/>
      <c r="L68" s="1032"/>
      <c r="M68" s="1032"/>
      <c r="N68" s="1032"/>
      <c r="O68" s="1032"/>
      <c r="P68" s="1046"/>
      <c r="Q68" s="286"/>
      <c r="R68" s="286"/>
      <c r="S68" s="286"/>
      <c r="T68" s="286"/>
      <c r="U68" s="286"/>
      <c r="V68" s="286"/>
      <c r="W68" s="1032"/>
      <c r="X68" s="1032"/>
      <c r="Y68" s="1074"/>
      <c r="Z68" s="1076"/>
      <c r="AA68" s="1032"/>
      <c r="AB68" s="1032"/>
      <c r="AC68" s="1072"/>
      <c r="AD68" s="381" t="s">
        <v>160</v>
      </c>
      <c r="AE68" s="381" t="s">
        <v>408</v>
      </c>
      <c r="AF68" s="381" t="s">
        <v>409</v>
      </c>
      <c r="AG68" s="384">
        <v>17.3</v>
      </c>
      <c r="AH68" s="384">
        <v>10.3</v>
      </c>
      <c r="AI68" s="330"/>
      <c r="AJ68" s="330"/>
      <c r="AK68" s="330"/>
      <c r="AL68" s="330"/>
      <c r="AM68" s="330"/>
      <c r="AN68" s="385"/>
      <c r="AO68" s="509">
        <f>AG68-AK68-AI68-AM68</f>
        <v>17.3</v>
      </c>
      <c r="AP68" s="509">
        <v>10.3</v>
      </c>
      <c r="AQ68" s="329">
        <v>16.3</v>
      </c>
      <c r="AR68" s="329"/>
      <c r="AS68" s="329"/>
      <c r="AT68" s="329"/>
      <c r="AU68" s="383">
        <f>AQ68-AR68-AS68-AT68</f>
        <v>16.3</v>
      </c>
      <c r="AV68" s="329">
        <v>16.3</v>
      </c>
      <c r="AW68" s="329"/>
      <c r="AX68" s="329"/>
      <c r="AY68" s="329"/>
      <c r="AZ68" s="520">
        <f>AV68-AW68-AX68-AY68</f>
        <v>16.3</v>
      </c>
      <c r="BA68" s="329">
        <v>16.3</v>
      </c>
      <c r="BB68" s="329"/>
      <c r="BC68" s="329"/>
      <c r="BD68" s="329"/>
      <c r="BE68" s="383">
        <f>BA68-BB68-BC68-BD68</f>
        <v>16.3</v>
      </c>
      <c r="BF68" s="329">
        <v>16.3</v>
      </c>
      <c r="BG68" s="329"/>
      <c r="BH68" s="329"/>
      <c r="BI68" s="329"/>
      <c r="BJ68" s="383">
        <f>BF68-BG68-BH68-BI68</f>
        <v>16.3</v>
      </c>
      <c r="BK68" s="309" t="e">
        <f>#REF!</f>
        <v>#REF!</v>
      </c>
      <c r="BL68" s="309" t="e">
        <f>#REF!</f>
        <v>#REF!</v>
      </c>
      <c r="BM68" s="309"/>
      <c r="BN68" s="309"/>
      <c r="BO68" s="309"/>
      <c r="BP68" s="309"/>
      <c r="BQ68" s="309"/>
      <c r="BR68" s="309"/>
      <c r="BS68" s="296" t="e">
        <f t="shared" si="95"/>
        <v>#REF!</v>
      </c>
      <c r="BT68" s="296" t="e">
        <f t="shared" si="95"/>
        <v>#REF!</v>
      </c>
      <c r="BU68" s="309">
        <f t="shared" si="96"/>
        <v>17.3</v>
      </c>
      <c r="BV68" s="309"/>
      <c r="BW68" s="309"/>
      <c r="BX68" s="309"/>
      <c r="BY68" s="296">
        <f>BU68-BV68-BW68-BX68</f>
        <v>17.3</v>
      </c>
      <c r="BZ68" s="309">
        <f t="shared" si="97"/>
        <v>16.3</v>
      </c>
      <c r="CA68" s="309"/>
      <c r="CB68" s="309"/>
      <c r="CC68" s="309"/>
      <c r="CD68" s="296">
        <f>BZ68-CA68-CB68-CC68</f>
        <v>16.3</v>
      </c>
      <c r="CE68" s="309">
        <f>AV68</f>
        <v>16.3</v>
      </c>
      <c r="CF68" s="309"/>
      <c r="CG68" s="309"/>
      <c r="CH68" s="521"/>
      <c r="CI68" s="296">
        <f>CE68-CF68-CG68-CH68</f>
        <v>16.3</v>
      </c>
      <c r="CJ68" s="309">
        <f>BA68</f>
        <v>16.3</v>
      </c>
      <c r="CK68" s="522"/>
      <c r="CL68" s="309"/>
      <c r="CM68" s="309"/>
      <c r="CN68" s="296">
        <f>CJ68-CK68-CL68-CM68</f>
        <v>16.3</v>
      </c>
      <c r="CO68" s="307" t="e">
        <f>#REF!</f>
        <v>#REF!</v>
      </c>
      <c r="CP68" s="307"/>
      <c r="CQ68" s="307"/>
      <c r="CR68" s="523"/>
      <c r="CS68" s="292" t="e">
        <f>CO68-CP68-CQ68-CR68</f>
        <v>#REF!</v>
      </c>
      <c r="CT68" s="307">
        <f t="shared" si="98"/>
        <v>17.3</v>
      </c>
      <c r="CU68" s="307"/>
      <c r="CV68" s="307"/>
      <c r="CW68" s="307"/>
      <c r="CX68" s="505">
        <f>CT68-CU68-CV68-CW68</f>
        <v>17.3</v>
      </c>
      <c r="CY68" s="307">
        <f>AQ68</f>
        <v>16.3</v>
      </c>
      <c r="CZ68" s="307"/>
      <c r="DA68" s="307"/>
      <c r="DB68" s="307"/>
      <c r="DC68" s="292">
        <f>CY68-CZ68-DA68-DB68</f>
        <v>16.3</v>
      </c>
      <c r="DD68" s="309" t="e">
        <f>BL68</f>
        <v>#REF!</v>
      </c>
      <c r="DE68" s="309"/>
      <c r="DF68" s="309"/>
      <c r="DG68" s="309"/>
      <c r="DH68" s="296" t="e">
        <f>DD68-DE68-DF68-DG68</f>
        <v>#REF!</v>
      </c>
      <c r="DI68" s="309">
        <f t="shared" si="99"/>
        <v>17.3</v>
      </c>
      <c r="DJ68" s="309"/>
      <c r="DK68" s="309"/>
      <c r="DL68" s="309"/>
      <c r="DM68" s="296">
        <f>DI68-DJ68-DK68-DL68</f>
        <v>17.3</v>
      </c>
      <c r="DN68" s="295">
        <f t="shared" si="100"/>
        <v>16.3</v>
      </c>
      <c r="DO68" s="309"/>
      <c r="DP68" s="309"/>
      <c r="DQ68" s="309"/>
      <c r="DR68" s="349">
        <f>DN68-DO68-DP68-DQ68</f>
        <v>16.3</v>
      </c>
      <c r="DS68" s="1103"/>
      <c r="DT68" s="1100"/>
      <c r="DU68" s="384">
        <v>17.3</v>
      </c>
      <c r="DV68" s="384">
        <v>10.3</v>
      </c>
      <c r="DW68" s="330"/>
      <c r="DX68" s="330"/>
      <c r="DY68" s="330"/>
      <c r="DZ68" s="330"/>
      <c r="EA68" s="330"/>
      <c r="EB68" s="385"/>
      <c r="EC68" s="509">
        <f>DU68-DY68-DW68-EA68</f>
        <v>17.3</v>
      </c>
      <c r="ED68" s="509">
        <v>10.3</v>
      </c>
      <c r="EE68" s="329">
        <v>16.3</v>
      </c>
      <c r="EF68" s="329"/>
      <c r="EG68" s="329"/>
      <c r="EH68" s="329"/>
      <c r="EI68" s="383">
        <f>EE68-EF68-EG68-EH68</f>
        <v>16.3</v>
      </c>
      <c r="EJ68" s="329">
        <v>16.3</v>
      </c>
      <c r="EK68" s="329"/>
      <c r="EL68" s="329"/>
      <c r="EM68" s="329"/>
      <c r="EN68" s="520">
        <f>EJ68-EK68-EL68-EM68</f>
        <v>16.3</v>
      </c>
      <c r="EO68" s="329">
        <v>16.3</v>
      </c>
      <c r="EP68" s="329"/>
      <c r="EQ68" s="329"/>
      <c r="ER68" s="329"/>
      <c r="ES68" s="383">
        <f>EO68-EP68-EQ68-ER68</f>
        <v>16.3</v>
      </c>
      <c r="ET68" s="329">
        <v>16.3</v>
      </c>
      <c r="EU68" s="329"/>
      <c r="EV68" s="329"/>
      <c r="EW68" s="329"/>
      <c r="EX68" s="383">
        <f>ET68-EU68-EV68-EW68</f>
        <v>16.3</v>
      </c>
      <c r="EY68" s="384">
        <v>10.3</v>
      </c>
      <c r="EZ68" s="330"/>
      <c r="FA68" s="330"/>
      <c r="FB68" s="385"/>
      <c r="FC68" s="509">
        <v>10.3</v>
      </c>
      <c r="FD68" s="329">
        <v>16.3</v>
      </c>
      <c r="FE68" s="329"/>
      <c r="FF68" s="329"/>
      <c r="FG68" s="329"/>
      <c r="FH68" s="383">
        <f>FD68-FE68-FF68-FG68</f>
        <v>16.3</v>
      </c>
      <c r="FI68" s="329">
        <v>16.3</v>
      </c>
      <c r="FJ68" s="329"/>
      <c r="FK68" s="329"/>
      <c r="FL68" s="329"/>
      <c r="FM68" s="520">
        <f>FI68-FJ68-FK68-FL68</f>
        <v>16.3</v>
      </c>
      <c r="FN68" s="384">
        <v>10.3</v>
      </c>
      <c r="FO68" s="330"/>
      <c r="FP68" s="330"/>
      <c r="FQ68" s="385"/>
      <c r="FR68" s="509">
        <v>10.3</v>
      </c>
      <c r="FS68" s="329">
        <v>16.3</v>
      </c>
      <c r="FT68" s="329"/>
      <c r="FU68" s="329"/>
      <c r="FV68" s="329"/>
      <c r="FW68" s="383">
        <f>FS68-FT68-FU68-FV68</f>
        <v>16.3</v>
      </c>
      <c r="FX68" s="329">
        <v>16.3</v>
      </c>
      <c r="FY68" s="329"/>
      <c r="FZ68" s="329"/>
      <c r="GA68" s="329"/>
      <c r="GB68" s="508">
        <f>FX68-FY68-FZ68-GA68</f>
        <v>16.3</v>
      </c>
    </row>
    <row r="69" spans="1:184" ht="15" customHeight="1">
      <c r="A69" s="1041"/>
      <c r="B69" s="1044"/>
      <c r="C69" s="1032"/>
      <c r="D69" s="1032"/>
      <c r="E69" s="1032"/>
      <c r="F69" s="1032"/>
      <c r="G69" s="1032"/>
      <c r="H69" s="1032"/>
      <c r="I69" s="1032"/>
      <c r="J69" s="1032"/>
      <c r="K69" s="1032"/>
      <c r="L69" s="1032"/>
      <c r="M69" s="1032"/>
      <c r="N69" s="1032"/>
      <c r="O69" s="1032"/>
      <c r="P69" s="1046"/>
      <c r="Q69" s="286"/>
      <c r="R69" s="286"/>
      <c r="S69" s="286"/>
      <c r="T69" s="286"/>
      <c r="U69" s="286"/>
      <c r="V69" s="286"/>
      <c r="W69" s="1032"/>
      <c r="X69" s="1032"/>
      <c r="Y69" s="317"/>
      <c r="Z69" s="1076"/>
      <c r="AA69" s="1032"/>
      <c r="AB69" s="1032"/>
      <c r="AC69" s="1072"/>
      <c r="AD69" s="381" t="s">
        <v>160</v>
      </c>
      <c r="AE69" s="381" t="s">
        <v>408</v>
      </c>
      <c r="AF69" s="381" t="s">
        <v>302</v>
      </c>
      <c r="AG69" s="384"/>
      <c r="AH69" s="384"/>
      <c r="AI69" s="330"/>
      <c r="AJ69" s="330"/>
      <c r="AK69" s="330"/>
      <c r="AL69" s="330"/>
      <c r="AM69" s="330"/>
      <c r="AN69" s="385"/>
      <c r="AO69" s="509">
        <f>AG69-AK69-AI69-AM69</f>
        <v>0</v>
      </c>
      <c r="AP69" s="509"/>
      <c r="AQ69" s="329"/>
      <c r="AR69" s="329"/>
      <c r="AS69" s="329"/>
      <c r="AT69" s="329"/>
      <c r="AU69" s="383">
        <f>AQ69-AR69-AS69-AT69</f>
        <v>0</v>
      </c>
      <c r="AV69" s="329"/>
      <c r="AW69" s="329"/>
      <c r="AX69" s="329"/>
      <c r="AY69" s="329"/>
      <c r="AZ69" s="520">
        <f>AV69-AW69-AX69-AY69</f>
        <v>0</v>
      </c>
      <c r="BA69" s="329"/>
      <c r="BB69" s="329"/>
      <c r="BC69" s="329"/>
      <c r="BD69" s="329"/>
      <c r="BE69" s="383">
        <f>BA69-BB69-BC69-BD69</f>
        <v>0</v>
      </c>
      <c r="BF69" s="329"/>
      <c r="BG69" s="329"/>
      <c r="BH69" s="329"/>
      <c r="BI69" s="329"/>
      <c r="BJ69" s="383">
        <f>BF69-BG69-BH69-BI69</f>
        <v>0</v>
      </c>
      <c r="BK69" s="309"/>
      <c r="BL69" s="309"/>
      <c r="BM69" s="309"/>
      <c r="BN69" s="309"/>
      <c r="BO69" s="309"/>
      <c r="BP69" s="309"/>
      <c r="BQ69" s="309"/>
      <c r="BR69" s="309"/>
      <c r="BS69" s="296">
        <f t="shared" si="95"/>
        <v>0</v>
      </c>
      <c r="BT69" s="296">
        <f t="shared" si="95"/>
        <v>0</v>
      </c>
      <c r="BU69" s="309"/>
      <c r="BV69" s="309"/>
      <c r="BW69" s="309"/>
      <c r="BX69" s="309"/>
      <c r="BY69" s="296">
        <f>BU69-BV69-BW69-BX69</f>
        <v>0</v>
      </c>
      <c r="BZ69" s="309"/>
      <c r="CA69" s="309"/>
      <c r="CB69" s="309"/>
      <c r="CC69" s="309"/>
      <c r="CD69" s="296">
        <f>BZ69-CA69-CB69-CC69</f>
        <v>0</v>
      </c>
      <c r="CE69" s="309"/>
      <c r="CF69" s="309"/>
      <c r="CG69" s="309"/>
      <c r="CH69" s="521"/>
      <c r="CI69" s="296">
        <f>CE69-CF69-CG69-CH69</f>
        <v>0</v>
      </c>
      <c r="CJ69" s="309"/>
      <c r="CK69" s="522"/>
      <c r="CL69" s="309"/>
      <c r="CM69" s="309"/>
      <c r="CN69" s="296">
        <f>CJ69-CK69-CL69-CM69</f>
        <v>0</v>
      </c>
      <c r="CO69" s="307"/>
      <c r="CP69" s="307"/>
      <c r="CQ69" s="307"/>
      <c r="CR69" s="307"/>
      <c r="CS69" s="292">
        <f>CO69-CP69-CQ69-CR69</f>
        <v>0</v>
      </c>
      <c r="CT69" s="307"/>
      <c r="CU69" s="307"/>
      <c r="CV69" s="307"/>
      <c r="CW69" s="307"/>
      <c r="CX69" s="505">
        <f>CT69-CU69-CV69-CW69</f>
        <v>0</v>
      </c>
      <c r="CY69" s="307"/>
      <c r="CZ69" s="307"/>
      <c r="DA69" s="307"/>
      <c r="DB69" s="307"/>
      <c r="DC69" s="292">
        <f>CY69-CZ69-DA69-DB69</f>
        <v>0</v>
      </c>
      <c r="DD69" s="309"/>
      <c r="DE69" s="309"/>
      <c r="DF69" s="309"/>
      <c r="DG69" s="309"/>
      <c r="DH69" s="296">
        <f>DD69-DE69-DF69-DG69</f>
        <v>0</v>
      </c>
      <c r="DI69" s="309"/>
      <c r="DJ69" s="309"/>
      <c r="DK69" s="309"/>
      <c r="DL69" s="309"/>
      <c r="DM69" s="296">
        <f>DI69-DJ69-DK69-DL69</f>
        <v>0</v>
      </c>
      <c r="DN69" s="295"/>
      <c r="DO69" s="309"/>
      <c r="DP69" s="309"/>
      <c r="DQ69" s="309"/>
      <c r="DR69" s="349">
        <f>DN69-DO69-DP69-DQ69</f>
        <v>0</v>
      </c>
      <c r="DS69" s="1103"/>
      <c r="DT69" s="524"/>
      <c r="DU69" s="384"/>
      <c r="DV69" s="384"/>
      <c r="DW69" s="330"/>
      <c r="DX69" s="330"/>
      <c r="DY69" s="330"/>
      <c r="DZ69" s="330"/>
      <c r="EA69" s="330"/>
      <c r="EB69" s="385"/>
      <c r="EC69" s="509">
        <f>DU69-DY69-DW69-EA69</f>
        <v>0</v>
      </c>
      <c r="ED69" s="509"/>
      <c r="EE69" s="329"/>
      <c r="EF69" s="329"/>
      <c r="EG69" s="329"/>
      <c r="EH69" s="329"/>
      <c r="EI69" s="383">
        <f>EE69-EF69-EG69-EH69</f>
        <v>0</v>
      </c>
      <c r="EJ69" s="329"/>
      <c r="EK69" s="329"/>
      <c r="EL69" s="329"/>
      <c r="EM69" s="329"/>
      <c r="EN69" s="520">
        <f>EJ69-EK69-EL69-EM69</f>
        <v>0</v>
      </c>
      <c r="EO69" s="329"/>
      <c r="EP69" s="329"/>
      <c r="EQ69" s="329"/>
      <c r="ER69" s="329"/>
      <c r="ES69" s="383">
        <f>EO69-EP69-EQ69-ER69</f>
        <v>0</v>
      </c>
      <c r="ET69" s="329"/>
      <c r="EU69" s="329"/>
      <c r="EV69" s="329"/>
      <c r="EW69" s="329"/>
      <c r="EX69" s="383">
        <f>ET69-EU69-EV69-EW69</f>
        <v>0</v>
      </c>
      <c r="EY69" s="384"/>
      <c r="EZ69" s="330"/>
      <c r="FA69" s="330"/>
      <c r="FB69" s="385"/>
      <c r="FC69" s="509"/>
      <c r="FD69" s="329"/>
      <c r="FE69" s="329"/>
      <c r="FF69" s="329"/>
      <c r="FG69" s="329"/>
      <c r="FH69" s="383">
        <f>FD69-FE69-FF69-FG69</f>
        <v>0</v>
      </c>
      <c r="FI69" s="329"/>
      <c r="FJ69" s="329"/>
      <c r="FK69" s="329"/>
      <c r="FL69" s="329"/>
      <c r="FM69" s="520">
        <f>FI69-FJ69-FK69-FL69</f>
        <v>0</v>
      </c>
      <c r="FN69" s="384"/>
      <c r="FO69" s="330"/>
      <c r="FP69" s="330"/>
      <c r="FQ69" s="385"/>
      <c r="FR69" s="509"/>
      <c r="FS69" s="329"/>
      <c r="FT69" s="329"/>
      <c r="FU69" s="329"/>
      <c r="FV69" s="329"/>
      <c r="FW69" s="383">
        <f>FS69-FT69-FU69-FV69</f>
        <v>0</v>
      </c>
      <c r="FX69" s="329"/>
      <c r="FY69" s="329"/>
      <c r="FZ69" s="329"/>
      <c r="GA69" s="329"/>
      <c r="GB69" s="508">
        <f>FX69-FY69-FZ69-GA69</f>
        <v>0</v>
      </c>
    </row>
    <row r="70" spans="1:184" ht="16.5" customHeight="1">
      <c r="A70" s="1041"/>
      <c r="B70" s="1044"/>
      <c r="C70" s="1032"/>
      <c r="D70" s="1032"/>
      <c r="E70" s="1032"/>
      <c r="F70" s="1032"/>
      <c r="G70" s="1032"/>
      <c r="H70" s="1032"/>
      <c r="I70" s="1032"/>
      <c r="J70" s="1032"/>
      <c r="K70" s="1032"/>
      <c r="L70" s="1032"/>
      <c r="M70" s="1032"/>
      <c r="N70" s="1032"/>
      <c r="O70" s="1032"/>
      <c r="P70" s="1046"/>
      <c r="Q70" s="286"/>
      <c r="R70" s="286"/>
      <c r="S70" s="286"/>
      <c r="T70" s="286"/>
      <c r="U70" s="286"/>
      <c r="V70" s="286"/>
      <c r="W70" s="1032"/>
      <c r="X70" s="1032"/>
      <c r="Y70" s="317"/>
      <c r="Z70" s="1076"/>
      <c r="AA70" s="1032"/>
      <c r="AB70" s="1032"/>
      <c r="AC70" s="1072"/>
      <c r="AD70" s="381" t="s">
        <v>160</v>
      </c>
      <c r="AE70" s="381" t="s">
        <v>408</v>
      </c>
      <c r="AF70" s="381" t="s">
        <v>303</v>
      </c>
      <c r="AG70" s="384">
        <v>235.2</v>
      </c>
      <c r="AH70" s="384">
        <v>233.9</v>
      </c>
      <c r="AI70" s="330"/>
      <c r="AJ70" s="330"/>
      <c r="AK70" s="330"/>
      <c r="AL70" s="330"/>
      <c r="AM70" s="330"/>
      <c r="AN70" s="385"/>
      <c r="AO70" s="509">
        <f>AG70-AK70-AI70-AM70</f>
        <v>235.2</v>
      </c>
      <c r="AP70" s="509">
        <v>233.9</v>
      </c>
      <c r="AQ70" s="329">
        <v>295.3</v>
      </c>
      <c r="AR70" s="329"/>
      <c r="AS70" s="329"/>
      <c r="AT70" s="329"/>
      <c r="AU70" s="383">
        <f>AQ70-AR70-AS70-AT70</f>
        <v>295.3</v>
      </c>
      <c r="AV70" s="329">
        <v>226.1</v>
      </c>
      <c r="AW70" s="329"/>
      <c r="AX70" s="329"/>
      <c r="AY70" s="329"/>
      <c r="AZ70" s="520">
        <f>AV70-AW70-AX70-AY70</f>
        <v>226.1</v>
      </c>
      <c r="BA70" s="329">
        <v>226.1</v>
      </c>
      <c r="BB70" s="329"/>
      <c r="BC70" s="329"/>
      <c r="BD70" s="329"/>
      <c r="BE70" s="383">
        <f>BA70-BB70-BC70-BD70</f>
        <v>226.1</v>
      </c>
      <c r="BF70" s="329">
        <v>226.1</v>
      </c>
      <c r="BG70" s="329"/>
      <c r="BH70" s="329"/>
      <c r="BI70" s="329"/>
      <c r="BJ70" s="383">
        <f>BF70-BG70-BH70-BI70</f>
        <v>226.1</v>
      </c>
      <c r="BK70" s="309" t="e">
        <f>#REF!</f>
        <v>#REF!</v>
      </c>
      <c r="BL70" s="309" t="e">
        <f>#REF!</f>
        <v>#REF!</v>
      </c>
      <c r="BM70" s="309"/>
      <c r="BN70" s="309"/>
      <c r="BO70" s="309"/>
      <c r="BP70" s="309"/>
      <c r="BQ70" s="309"/>
      <c r="BR70" s="309"/>
      <c r="BS70" s="296" t="e">
        <f t="shared" si="95"/>
        <v>#REF!</v>
      </c>
      <c r="BT70" s="296" t="e">
        <f t="shared" si="95"/>
        <v>#REF!</v>
      </c>
      <c r="BU70" s="309">
        <f t="shared" si="96"/>
        <v>235.2</v>
      </c>
      <c r="BV70" s="309"/>
      <c r="BW70" s="309"/>
      <c r="BX70" s="309"/>
      <c r="BY70" s="296">
        <f>BU70-BV70-BW70-BX70</f>
        <v>235.2</v>
      </c>
      <c r="BZ70" s="309">
        <f t="shared" si="97"/>
        <v>295.3</v>
      </c>
      <c r="CA70" s="309"/>
      <c r="CB70" s="309"/>
      <c r="CC70" s="309"/>
      <c r="CD70" s="296">
        <f>BZ70-CA70-CB70-CC70</f>
        <v>295.3</v>
      </c>
      <c r="CE70" s="309">
        <f>AV70</f>
        <v>226.1</v>
      </c>
      <c r="CF70" s="309"/>
      <c r="CG70" s="309"/>
      <c r="CH70" s="521"/>
      <c r="CI70" s="296">
        <f>CE70-CF70-CG70-CH70</f>
        <v>226.1</v>
      </c>
      <c r="CJ70" s="309">
        <f>BA70</f>
        <v>226.1</v>
      </c>
      <c r="CK70" s="522"/>
      <c r="CL70" s="309"/>
      <c r="CM70" s="309"/>
      <c r="CN70" s="296">
        <f>CJ70-CK70-CL70-CM70</f>
        <v>226.1</v>
      </c>
      <c r="CO70" s="307" t="e">
        <f>#REF!</f>
        <v>#REF!</v>
      </c>
      <c r="CP70" s="307"/>
      <c r="CQ70" s="307"/>
      <c r="CR70" s="307"/>
      <c r="CS70" s="292" t="e">
        <f>CO70-CP70-CQ70-CR70</f>
        <v>#REF!</v>
      </c>
      <c r="CT70" s="307">
        <f t="shared" si="98"/>
        <v>235.2</v>
      </c>
      <c r="CU70" s="307"/>
      <c r="CV70" s="307"/>
      <c r="CW70" s="307"/>
      <c r="CX70" s="505">
        <f>CT70-CU70-CV70-CW70</f>
        <v>235.2</v>
      </c>
      <c r="CY70" s="307">
        <f>AQ70</f>
        <v>295.3</v>
      </c>
      <c r="CZ70" s="307"/>
      <c r="DA70" s="307"/>
      <c r="DB70" s="307"/>
      <c r="DC70" s="292">
        <f>CY70-CZ70-DA70-DB70</f>
        <v>295.3</v>
      </c>
      <c r="DD70" s="309" t="e">
        <f>BL70</f>
        <v>#REF!</v>
      </c>
      <c r="DE70" s="309"/>
      <c r="DF70" s="309"/>
      <c r="DG70" s="309"/>
      <c r="DH70" s="296" t="e">
        <f>DD70-DE70-DF70-DG70</f>
        <v>#REF!</v>
      </c>
      <c r="DI70" s="309">
        <f t="shared" si="99"/>
        <v>235.2</v>
      </c>
      <c r="DJ70" s="309"/>
      <c r="DK70" s="309"/>
      <c r="DL70" s="309"/>
      <c r="DM70" s="296">
        <f>DI70-DJ70-DK70-DL70</f>
        <v>235.2</v>
      </c>
      <c r="DN70" s="309">
        <f t="shared" si="100"/>
        <v>295.3</v>
      </c>
      <c r="DO70" s="309"/>
      <c r="DP70" s="309"/>
      <c r="DQ70" s="309"/>
      <c r="DR70" s="349">
        <f>DN70-DO70-DP70-DQ70</f>
        <v>295.3</v>
      </c>
      <c r="DS70" s="1103"/>
      <c r="DT70" s="524"/>
      <c r="DU70" s="384">
        <v>235.2</v>
      </c>
      <c r="DV70" s="384">
        <v>233.9</v>
      </c>
      <c r="DW70" s="330"/>
      <c r="DX70" s="330"/>
      <c r="DY70" s="330"/>
      <c r="DZ70" s="330"/>
      <c r="EA70" s="330"/>
      <c r="EB70" s="385"/>
      <c r="EC70" s="509">
        <f>DU70-DY70-DW70-EA70</f>
        <v>235.2</v>
      </c>
      <c r="ED70" s="509">
        <v>233.9</v>
      </c>
      <c r="EE70" s="329">
        <v>295.3</v>
      </c>
      <c r="EF70" s="329"/>
      <c r="EG70" s="329"/>
      <c r="EH70" s="329"/>
      <c r="EI70" s="383">
        <f>EE70-EF70-EG70-EH70</f>
        <v>295.3</v>
      </c>
      <c r="EJ70" s="329">
        <v>226.1</v>
      </c>
      <c r="EK70" s="329"/>
      <c r="EL70" s="329"/>
      <c r="EM70" s="329"/>
      <c r="EN70" s="520">
        <f>EJ70-EK70-EL70-EM70</f>
        <v>226.1</v>
      </c>
      <c r="EO70" s="329">
        <v>226.1</v>
      </c>
      <c r="EP70" s="329"/>
      <c r="EQ70" s="329"/>
      <c r="ER70" s="329"/>
      <c r="ES70" s="383">
        <f>EO70-EP70-EQ70-ER70</f>
        <v>226.1</v>
      </c>
      <c r="ET70" s="329">
        <v>226.1</v>
      </c>
      <c r="EU70" s="329"/>
      <c r="EV70" s="329"/>
      <c r="EW70" s="329"/>
      <c r="EX70" s="383">
        <f>ET70-EU70-EV70-EW70</f>
        <v>226.1</v>
      </c>
      <c r="EY70" s="384">
        <v>233.9</v>
      </c>
      <c r="EZ70" s="330"/>
      <c r="FA70" s="330"/>
      <c r="FB70" s="385"/>
      <c r="FC70" s="509">
        <v>233.9</v>
      </c>
      <c r="FD70" s="329">
        <v>295.3</v>
      </c>
      <c r="FE70" s="329"/>
      <c r="FF70" s="329"/>
      <c r="FG70" s="329"/>
      <c r="FH70" s="383">
        <f>FD70-FE70-FF70-FG70</f>
        <v>295.3</v>
      </c>
      <c r="FI70" s="329">
        <v>226.1</v>
      </c>
      <c r="FJ70" s="329"/>
      <c r="FK70" s="329"/>
      <c r="FL70" s="329"/>
      <c r="FM70" s="520">
        <f>FI70-FJ70-FK70-FL70</f>
        <v>226.1</v>
      </c>
      <c r="FN70" s="384">
        <v>233.9</v>
      </c>
      <c r="FO70" s="330"/>
      <c r="FP70" s="330"/>
      <c r="FQ70" s="385"/>
      <c r="FR70" s="509">
        <v>233.9</v>
      </c>
      <c r="FS70" s="329">
        <v>295.3</v>
      </c>
      <c r="FT70" s="329"/>
      <c r="FU70" s="329"/>
      <c r="FV70" s="329"/>
      <c r="FW70" s="383">
        <f>FS70-FT70-FU70-FV70</f>
        <v>295.3</v>
      </c>
      <c r="FX70" s="329">
        <v>226.1</v>
      </c>
      <c r="FY70" s="329"/>
      <c r="FZ70" s="329"/>
      <c r="GA70" s="329"/>
      <c r="GB70" s="508">
        <f>FX70-FY70-FZ70-GA70</f>
        <v>226.1</v>
      </c>
    </row>
    <row r="71" spans="1:184" ht="12" hidden="1" customHeight="1">
      <c r="A71" s="1041"/>
      <c r="B71" s="1044"/>
      <c r="C71" s="1032"/>
      <c r="D71" s="1032"/>
      <c r="E71" s="1032"/>
      <c r="F71" s="1032"/>
      <c r="G71" s="1032"/>
      <c r="H71" s="1032"/>
      <c r="I71" s="1032"/>
      <c r="J71" s="1032"/>
      <c r="K71" s="1032"/>
      <c r="L71" s="1032"/>
      <c r="M71" s="1032"/>
      <c r="N71" s="1032"/>
      <c r="O71" s="1032"/>
      <c r="P71" s="1046"/>
      <c r="Q71" s="286"/>
      <c r="R71" s="286"/>
      <c r="S71" s="286"/>
      <c r="T71" s="286"/>
      <c r="U71" s="286"/>
      <c r="V71" s="286"/>
      <c r="W71" s="1032"/>
      <c r="X71" s="1032"/>
      <c r="Y71" s="317"/>
      <c r="Z71" s="1076"/>
      <c r="AA71" s="1032"/>
      <c r="AB71" s="1032"/>
      <c r="AC71" s="1072"/>
      <c r="AD71" s="381"/>
      <c r="AE71" s="381"/>
      <c r="AF71" s="381"/>
      <c r="AG71" s="384"/>
      <c r="AH71" s="384"/>
      <c r="AI71" s="330"/>
      <c r="AJ71" s="330"/>
      <c r="AK71" s="330"/>
      <c r="AL71" s="330"/>
      <c r="AM71" s="330"/>
      <c r="AN71" s="385"/>
      <c r="AO71" s="509"/>
      <c r="AP71" s="509"/>
      <c r="AQ71" s="329"/>
      <c r="AR71" s="329"/>
      <c r="AS71" s="329"/>
      <c r="AT71" s="329"/>
      <c r="AU71" s="383"/>
      <c r="AV71" s="329"/>
      <c r="AW71" s="329"/>
      <c r="AX71" s="329"/>
      <c r="AY71" s="329"/>
      <c r="AZ71" s="520"/>
      <c r="BA71" s="329"/>
      <c r="BB71" s="329"/>
      <c r="BC71" s="329"/>
      <c r="BD71" s="329"/>
      <c r="BE71" s="383"/>
      <c r="BF71" s="329"/>
      <c r="BG71" s="329"/>
      <c r="BH71" s="329"/>
      <c r="BI71" s="329"/>
      <c r="BJ71" s="383"/>
      <c r="BK71" s="309"/>
      <c r="BL71" s="309"/>
      <c r="BM71" s="309"/>
      <c r="BN71" s="309"/>
      <c r="BO71" s="309"/>
      <c r="BP71" s="309"/>
      <c r="BQ71" s="309"/>
      <c r="BR71" s="309"/>
      <c r="BS71" s="296"/>
      <c r="BT71" s="296"/>
      <c r="BU71" s="309"/>
      <c r="BV71" s="309"/>
      <c r="BW71" s="309"/>
      <c r="BX71" s="309"/>
      <c r="BY71" s="296"/>
      <c r="BZ71" s="309"/>
      <c r="CA71" s="309"/>
      <c r="CB71" s="309"/>
      <c r="CC71" s="309"/>
      <c r="CD71" s="296"/>
      <c r="CE71" s="309"/>
      <c r="CF71" s="309"/>
      <c r="CG71" s="309"/>
      <c r="CH71" s="521"/>
      <c r="CI71" s="296"/>
      <c r="CJ71" s="309"/>
      <c r="CK71" s="522"/>
      <c r="CL71" s="309"/>
      <c r="CM71" s="309"/>
      <c r="CN71" s="296"/>
      <c r="CO71" s="307"/>
      <c r="CP71" s="307"/>
      <c r="CQ71" s="307"/>
      <c r="CR71" s="307"/>
      <c r="CS71" s="292"/>
      <c r="CT71" s="307"/>
      <c r="CU71" s="307"/>
      <c r="CV71" s="307"/>
      <c r="CW71" s="307"/>
      <c r="CX71" s="505"/>
      <c r="CY71" s="307"/>
      <c r="CZ71" s="307"/>
      <c r="DA71" s="307"/>
      <c r="DB71" s="307"/>
      <c r="DC71" s="292"/>
      <c r="DD71" s="309"/>
      <c r="DE71" s="309"/>
      <c r="DF71" s="309"/>
      <c r="DG71" s="309"/>
      <c r="DH71" s="296"/>
      <c r="DI71" s="309"/>
      <c r="DJ71" s="309"/>
      <c r="DK71" s="309"/>
      <c r="DL71" s="309"/>
      <c r="DM71" s="296"/>
      <c r="DN71" s="309"/>
      <c r="DO71" s="309"/>
      <c r="DP71" s="309"/>
      <c r="DQ71" s="309"/>
      <c r="DR71" s="349"/>
      <c r="DS71" s="1103"/>
      <c r="DT71" s="524"/>
      <c r="DU71" s="384"/>
      <c r="DV71" s="384"/>
      <c r="DW71" s="330"/>
      <c r="DX71" s="330"/>
      <c r="DY71" s="330"/>
      <c r="DZ71" s="330"/>
      <c r="EA71" s="330"/>
      <c r="EB71" s="385"/>
      <c r="EC71" s="509"/>
      <c r="ED71" s="509"/>
      <c r="EE71" s="329"/>
      <c r="EF71" s="329"/>
      <c r="EG71" s="329"/>
      <c r="EH71" s="329"/>
      <c r="EI71" s="383"/>
      <c r="EJ71" s="329"/>
      <c r="EK71" s="329"/>
      <c r="EL71" s="329"/>
      <c r="EM71" s="329"/>
      <c r="EN71" s="520"/>
      <c r="EO71" s="329"/>
      <c r="EP71" s="329"/>
      <c r="EQ71" s="329"/>
      <c r="ER71" s="329"/>
      <c r="ES71" s="383"/>
      <c r="ET71" s="329"/>
      <c r="EU71" s="329"/>
      <c r="EV71" s="329"/>
      <c r="EW71" s="329"/>
      <c r="EX71" s="383"/>
      <c r="EY71" s="384"/>
      <c r="EZ71" s="330"/>
      <c r="FA71" s="330"/>
      <c r="FB71" s="385"/>
      <c r="FC71" s="509"/>
      <c r="FD71" s="329"/>
      <c r="FE71" s="329"/>
      <c r="FF71" s="329"/>
      <c r="FG71" s="329"/>
      <c r="FH71" s="383"/>
      <c r="FI71" s="329"/>
      <c r="FJ71" s="329"/>
      <c r="FK71" s="329"/>
      <c r="FL71" s="329"/>
      <c r="FM71" s="520"/>
      <c r="FN71" s="384"/>
      <c r="FO71" s="330"/>
      <c r="FP71" s="330"/>
      <c r="FQ71" s="385"/>
      <c r="FR71" s="509"/>
      <c r="FS71" s="329"/>
      <c r="FT71" s="329"/>
      <c r="FU71" s="329"/>
      <c r="FV71" s="329"/>
      <c r="FW71" s="383"/>
      <c r="FX71" s="329"/>
      <c r="FY71" s="329"/>
      <c r="FZ71" s="329"/>
      <c r="GA71" s="329"/>
      <c r="GB71" s="520"/>
    </row>
    <row r="72" spans="1:184" ht="12" hidden="1" customHeight="1">
      <c r="A72" s="1041"/>
      <c r="B72" s="1044"/>
      <c r="C72" s="1032"/>
      <c r="D72" s="1032"/>
      <c r="E72" s="1032"/>
      <c r="F72" s="1032"/>
      <c r="G72" s="1032"/>
      <c r="H72" s="1032"/>
      <c r="I72" s="1032"/>
      <c r="J72" s="1032"/>
      <c r="K72" s="1032"/>
      <c r="L72" s="1032"/>
      <c r="M72" s="1032"/>
      <c r="N72" s="1032"/>
      <c r="O72" s="1032"/>
      <c r="P72" s="1046"/>
      <c r="Q72" s="286"/>
      <c r="R72" s="286"/>
      <c r="S72" s="286"/>
      <c r="T72" s="286"/>
      <c r="U72" s="286"/>
      <c r="V72" s="286"/>
      <c r="W72" s="1032"/>
      <c r="X72" s="1032"/>
      <c r="Y72" s="317"/>
      <c r="Z72" s="1076"/>
      <c r="AA72" s="1032"/>
      <c r="AB72" s="1032"/>
      <c r="AC72" s="1072"/>
      <c r="AD72" s="289"/>
      <c r="AE72" s="289"/>
      <c r="AF72" s="289"/>
      <c r="AG72" s="384"/>
      <c r="AH72" s="384"/>
      <c r="AI72" s="330"/>
      <c r="AJ72" s="330"/>
      <c r="AK72" s="330"/>
      <c r="AL72" s="330"/>
      <c r="AM72" s="330"/>
      <c r="AN72" s="385"/>
      <c r="AO72" s="509"/>
      <c r="AP72" s="509"/>
      <c r="AQ72" s="329"/>
      <c r="AR72" s="329"/>
      <c r="AS72" s="329"/>
      <c r="AT72" s="329"/>
      <c r="AU72" s="383"/>
      <c r="AV72" s="329"/>
      <c r="AW72" s="329"/>
      <c r="AX72" s="329"/>
      <c r="AY72" s="329"/>
      <c r="AZ72" s="520"/>
      <c r="BA72" s="329"/>
      <c r="BB72" s="329"/>
      <c r="BC72" s="329"/>
      <c r="BD72" s="329"/>
      <c r="BE72" s="383"/>
      <c r="BF72" s="329"/>
      <c r="BG72" s="329"/>
      <c r="BH72" s="329"/>
      <c r="BI72" s="329"/>
      <c r="BJ72" s="383"/>
      <c r="BK72" s="309"/>
      <c r="BL72" s="309"/>
      <c r="BM72" s="309"/>
      <c r="BN72" s="309"/>
      <c r="BO72" s="309"/>
      <c r="BP72" s="309"/>
      <c r="BQ72" s="309"/>
      <c r="BR72" s="309"/>
      <c r="BS72" s="296"/>
      <c r="BT72" s="296"/>
      <c r="BU72" s="309"/>
      <c r="BV72" s="309"/>
      <c r="BW72" s="309"/>
      <c r="BX72" s="309"/>
      <c r="BY72" s="296"/>
      <c r="BZ72" s="309"/>
      <c r="CA72" s="309"/>
      <c r="CB72" s="309"/>
      <c r="CC72" s="309"/>
      <c r="CD72" s="296"/>
      <c r="CE72" s="309"/>
      <c r="CF72" s="309"/>
      <c r="CG72" s="309"/>
      <c r="CH72" s="309"/>
      <c r="CI72" s="296"/>
      <c r="CJ72" s="309"/>
      <c r="CK72" s="309"/>
      <c r="CL72" s="309"/>
      <c r="CM72" s="309"/>
      <c r="CN72" s="296"/>
      <c r="CO72" s="307"/>
      <c r="CP72" s="307"/>
      <c r="CQ72" s="307"/>
      <c r="CR72" s="307"/>
      <c r="CS72" s="292"/>
      <c r="CT72" s="307"/>
      <c r="CU72" s="307"/>
      <c r="CV72" s="307"/>
      <c r="CW72" s="307"/>
      <c r="CX72" s="505"/>
      <c r="CY72" s="307"/>
      <c r="CZ72" s="307"/>
      <c r="DA72" s="307"/>
      <c r="DB72" s="307"/>
      <c r="DC72" s="292"/>
      <c r="DD72" s="309"/>
      <c r="DE72" s="309"/>
      <c r="DF72" s="309"/>
      <c r="DG72" s="309"/>
      <c r="DH72" s="296"/>
      <c r="DI72" s="309"/>
      <c r="DJ72" s="309"/>
      <c r="DK72" s="309"/>
      <c r="DL72" s="309"/>
      <c r="DM72" s="296"/>
      <c r="DN72" s="295"/>
      <c r="DO72" s="309"/>
      <c r="DP72" s="309"/>
      <c r="DQ72" s="309"/>
      <c r="DR72" s="349"/>
      <c r="DS72" s="1102"/>
      <c r="DT72" s="498"/>
      <c r="DU72" s="384"/>
      <c r="DV72" s="384"/>
      <c r="DW72" s="330"/>
      <c r="DX72" s="330"/>
      <c r="DY72" s="330"/>
      <c r="DZ72" s="330"/>
      <c r="EA72" s="330"/>
      <c r="EB72" s="385"/>
      <c r="EC72" s="509"/>
      <c r="ED72" s="509"/>
      <c r="EE72" s="329"/>
      <c r="EF72" s="329"/>
      <c r="EG72" s="329"/>
      <c r="EH72" s="329"/>
      <c r="EI72" s="383"/>
      <c r="EJ72" s="329"/>
      <c r="EK72" s="329"/>
      <c r="EL72" s="329"/>
      <c r="EM72" s="329"/>
      <c r="EN72" s="520"/>
      <c r="EO72" s="329"/>
      <c r="EP72" s="329"/>
      <c r="EQ72" s="329"/>
      <c r="ER72" s="329"/>
      <c r="ES72" s="383"/>
      <c r="ET72" s="329"/>
      <c r="EU72" s="329"/>
      <c r="EV72" s="329"/>
      <c r="EW72" s="329"/>
      <c r="EX72" s="383"/>
      <c r="EY72" s="384"/>
      <c r="EZ72" s="330"/>
      <c r="FA72" s="330"/>
      <c r="FB72" s="385"/>
      <c r="FC72" s="509"/>
      <c r="FD72" s="329"/>
      <c r="FE72" s="329"/>
      <c r="FF72" s="329"/>
      <c r="FG72" s="329"/>
      <c r="FH72" s="383"/>
      <c r="FI72" s="329"/>
      <c r="FJ72" s="329"/>
      <c r="FK72" s="329"/>
      <c r="FL72" s="329"/>
      <c r="FM72" s="520"/>
      <c r="FN72" s="384"/>
      <c r="FO72" s="330"/>
      <c r="FP72" s="330"/>
      <c r="FQ72" s="385"/>
      <c r="FR72" s="509"/>
      <c r="FS72" s="329"/>
      <c r="FT72" s="329"/>
      <c r="FU72" s="329"/>
      <c r="FV72" s="329"/>
      <c r="FW72" s="383"/>
      <c r="FX72" s="329"/>
      <c r="FY72" s="329"/>
      <c r="FZ72" s="329"/>
      <c r="GA72" s="329"/>
      <c r="GB72" s="520"/>
    </row>
    <row r="73" spans="1:184" ht="15.75" hidden="1" customHeight="1">
      <c r="A73" s="1040"/>
      <c r="B73" s="1043"/>
      <c r="C73" s="1032"/>
      <c r="D73" s="1032"/>
      <c r="E73" s="1032"/>
      <c r="F73" s="1032"/>
      <c r="G73" s="1032"/>
      <c r="H73" s="1032"/>
      <c r="I73" s="1032"/>
      <c r="J73" s="1032"/>
      <c r="K73" s="1032"/>
      <c r="L73" s="1032"/>
      <c r="M73" s="1032"/>
      <c r="N73" s="1032"/>
      <c r="O73" s="1032"/>
      <c r="P73" s="1046"/>
      <c r="Q73" s="317"/>
      <c r="R73" s="317"/>
      <c r="S73" s="317"/>
      <c r="T73" s="317"/>
      <c r="U73" s="317"/>
      <c r="V73" s="317"/>
      <c r="W73" s="1032"/>
      <c r="X73" s="1032"/>
      <c r="Y73" s="317"/>
      <c r="Z73" s="1076"/>
      <c r="AA73" s="1032"/>
      <c r="AB73" s="1032"/>
      <c r="AC73" s="1057"/>
      <c r="AD73" s="289"/>
      <c r="AE73" s="289"/>
      <c r="AF73" s="289"/>
      <c r="AG73" s="330"/>
      <c r="AH73" s="330"/>
      <c r="AI73" s="330"/>
      <c r="AJ73" s="330"/>
      <c r="AK73" s="330"/>
      <c r="AL73" s="330"/>
      <c r="AM73" s="330"/>
      <c r="AN73" s="385"/>
      <c r="AO73" s="509"/>
      <c r="AP73" s="509"/>
      <c r="AQ73" s="329"/>
      <c r="AR73" s="329"/>
      <c r="AS73" s="329"/>
      <c r="AT73" s="329"/>
      <c r="AU73" s="383"/>
      <c r="AV73" s="329"/>
      <c r="AW73" s="390"/>
      <c r="AX73" s="390"/>
      <c r="AY73" s="390"/>
      <c r="AZ73" s="520"/>
      <c r="BA73" s="390"/>
      <c r="BB73" s="390"/>
      <c r="BC73" s="390"/>
      <c r="BD73" s="390"/>
      <c r="BE73" s="383"/>
      <c r="BF73" s="390"/>
      <c r="BG73" s="390"/>
      <c r="BH73" s="390"/>
      <c r="BI73" s="390"/>
      <c r="BJ73" s="383"/>
      <c r="BK73" s="295"/>
      <c r="BL73" s="295"/>
      <c r="BM73" s="295"/>
      <c r="BN73" s="295"/>
      <c r="BO73" s="295"/>
      <c r="BP73" s="295"/>
      <c r="BQ73" s="295"/>
      <c r="BR73" s="295"/>
      <c r="BS73" s="296"/>
      <c r="BT73" s="296"/>
      <c r="BU73" s="295"/>
      <c r="BV73" s="295"/>
      <c r="BW73" s="295"/>
      <c r="BX73" s="295"/>
      <c r="BY73" s="296"/>
      <c r="BZ73" s="295"/>
      <c r="CA73" s="295"/>
      <c r="CB73" s="295"/>
      <c r="CC73" s="295"/>
      <c r="CD73" s="296"/>
      <c r="CE73" s="295"/>
      <c r="CF73" s="295"/>
      <c r="CG73" s="295"/>
      <c r="CH73" s="295"/>
      <c r="CI73" s="296"/>
      <c r="CJ73" s="295"/>
      <c r="CK73" s="295"/>
      <c r="CL73" s="295"/>
      <c r="CM73" s="295"/>
      <c r="CN73" s="296"/>
      <c r="CO73" s="291"/>
      <c r="CP73" s="291"/>
      <c r="CQ73" s="291"/>
      <c r="CR73" s="291"/>
      <c r="CS73" s="292"/>
      <c r="CT73" s="291"/>
      <c r="CU73" s="291"/>
      <c r="CV73" s="291"/>
      <c r="CW73" s="291"/>
      <c r="CX73" s="505"/>
      <c r="CY73" s="291"/>
      <c r="CZ73" s="291"/>
      <c r="DA73" s="291"/>
      <c r="DB73" s="291"/>
      <c r="DC73" s="292"/>
      <c r="DD73" s="295"/>
      <c r="DE73" s="295"/>
      <c r="DF73" s="295"/>
      <c r="DG73" s="295"/>
      <c r="DH73" s="296"/>
      <c r="DI73" s="295"/>
      <c r="DJ73" s="295"/>
      <c r="DK73" s="295"/>
      <c r="DL73" s="295"/>
      <c r="DM73" s="296"/>
      <c r="DN73" s="295"/>
      <c r="DO73" s="309"/>
      <c r="DP73" s="309"/>
      <c r="DQ73" s="309"/>
      <c r="DR73" s="349"/>
      <c r="DS73" s="1102"/>
      <c r="DT73" s="498" t="s">
        <v>304</v>
      </c>
      <c r="DU73" s="330"/>
      <c r="DV73" s="330"/>
      <c r="DW73" s="330"/>
      <c r="DX73" s="330"/>
      <c r="DY73" s="330"/>
      <c r="DZ73" s="330"/>
      <c r="EA73" s="330"/>
      <c r="EB73" s="385"/>
      <c r="EC73" s="509"/>
      <c r="ED73" s="509"/>
      <c r="EE73" s="329"/>
      <c r="EF73" s="329"/>
      <c r="EG73" s="329"/>
      <c r="EH73" s="329"/>
      <c r="EI73" s="383"/>
      <c r="EJ73" s="329"/>
      <c r="EK73" s="390"/>
      <c r="EL73" s="390"/>
      <c r="EM73" s="390"/>
      <c r="EN73" s="520"/>
      <c r="EO73" s="390"/>
      <c r="EP73" s="390"/>
      <c r="EQ73" s="390"/>
      <c r="ER73" s="390"/>
      <c r="ES73" s="383"/>
      <c r="ET73" s="390"/>
      <c r="EU73" s="390"/>
      <c r="EV73" s="390"/>
      <c r="EW73" s="390"/>
      <c r="EX73" s="383"/>
      <c r="EY73" s="330"/>
      <c r="EZ73" s="330"/>
      <c r="FA73" s="330"/>
      <c r="FB73" s="385"/>
      <c r="FC73" s="509"/>
      <c r="FD73" s="329"/>
      <c r="FE73" s="329"/>
      <c r="FF73" s="329"/>
      <c r="FG73" s="329"/>
      <c r="FH73" s="383"/>
      <c r="FI73" s="329"/>
      <c r="FJ73" s="390"/>
      <c r="FK73" s="390"/>
      <c r="FL73" s="390"/>
      <c r="FM73" s="520"/>
      <c r="FN73" s="330"/>
      <c r="FO73" s="330"/>
      <c r="FP73" s="330"/>
      <c r="FQ73" s="385"/>
      <c r="FR73" s="509"/>
      <c r="FS73" s="329"/>
      <c r="FT73" s="329"/>
      <c r="FU73" s="329"/>
      <c r="FV73" s="329"/>
      <c r="FW73" s="383"/>
      <c r="FX73" s="329"/>
      <c r="FY73" s="390"/>
      <c r="FZ73" s="390"/>
      <c r="GA73" s="390"/>
      <c r="GB73" s="520"/>
    </row>
    <row r="74" spans="1:184" ht="34.5" customHeight="1">
      <c r="A74" s="1039" t="s">
        <v>459</v>
      </c>
      <c r="B74" s="1042">
        <v>6802</v>
      </c>
      <c r="C74" s="1049"/>
      <c r="D74" s="1049"/>
      <c r="E74" s="1049"/>
      <c r="F74" s="1049"/>
      <c r="G74" s="301"/>
      <c r="H74" s="301"/>
      <c r="I74" s="301"/>
      <c r="J74" s="301"/>
      <c r="K74" s="301"/>
      <c r="L74" s="301"/>
      <c r="M74" s="1049"/>
      <c r="N74" s="301"/>
      <c r="O74" s="301"/>
      <c r="P74" s="313"/>
      <c r="Q74" s="301"/>
      <c r="R74" s="301"/>
      <c r="S74" s="301"/>
      <c r="T74" s="301"/>
      <c r="U74" s="301"/>
      <c r="V74" s="301"/>
      <c r="W74" s="1049"/>
      <c r="X74" s="1049"/>
      <c r="Y74" s="1049"/>
      <c r="Z74" s="1068"/>
      <c r="AA74" s="1049"/>
      <c r="AB74" s="1049"/>
      <c r="AC74" s="1056"/>
      <c r="AD74" s="381" t="s">
        <v>160</v>
      </c>
      <c r="AE74" s="381" t="s">
        <v>408</v>
      </c>
      <c r="AF74" s="381" t="s">
        <v>305</v>
      </c>
      <c r="AG74" s="384">
        <v>789.6</v>
      </c>
      <c r="AH74" s="385">
        <v>785.5</v>
      </c>
      <c r="AI74" s="330"/>
      <c r="AJ74" s="330"/>
      <c r="AK74" s="330"/>
      <c r="AL74" s="330"/>
      <c r="AM74" s="330"/>
      <c r="AN74" s="330"/>
      <c r="AO74" s="509">
        <f>AG74-AK74-AI74-AM74</f>
        <v>789.6</v>
      </c>
      <c r="AP74" s="509">
        <v>785.5</v>
      </c>
      <c r="AQ74" s="331">
        <v>779.5</v>
      </c>
      <c r="AR74" s="387"/>
      <c r="AS74" s="331"/>
      <c r="AT74" s="387"/>
      <c r="AU74" s="383">
        <f>AQ74-AR74-AS74-AT74</f>
        <v>779.5</v>
      </c>
      <c r="AV74" s="331">
        <v>748.7</v>
      </c>
      <c r="AW74" s="387"/>
      <c r="AX74" s="331"/>
      <c r="AY74" s="387"/>
      <c r="AZ74" s="508">
        <f>AV74-AW74-AX74-AY74</f>
        <v>748.7</v>
      </c>
      <c r="BA74" s="390">
        <v>748.7</v>
      </c>
      <c r="BB74" s="329"/>
      <c r="BC74" s="329"/>
      <c r="BD74" s="329"/>
      <c r="BE74" s="383">
        <f>BA74-BB74-BC74-BD74</f>
        <v>748.7</v>
      </c>
      <c r="BF74" s="390">
        <v>748.7</v>
      </c>
      <c r="BG74" s="329"/>
      <c r="BH74" s="329"/>
      <c r="BI74" s="329"/>
      <c r="BJ74" s="383">
        <f>BF74-BG74-BH74-BI74</f>
        <v>748.7</v>
      </c>
      <c r="BK74" s="309" t="e">
        <f>#REF!</f>
        <v>#REF!</v>
      </c>
      <c r="BL74" s="309" t="e">
        <f>#REF!</f>
        <v>#REF!</v>
      </c>
      <c r="BM74" s="309"/>
      <c r="BN74" s="309"/>
      <c r="BO74" s="309"/>
      <c r="BP74" s="309"/>
      <c r="BQ74" s="309"/>
      <c r="BR74" s="309"/>
      <c r="BS74" s="296" t="e">
        <f>BK74-BM74-BO74-BQ74</f>
        <v>#REF!</v>
      </c>
      <c r="BT74" s="296" t="e">
        <f>BL74-BN74-BP74-BR74</f>
        <v>#REF!</v>
      </c>
      <c r="BU74" s="309">
        <f t="shared" si="96"/>
        <v>789.6</v>
      </c>
      <c r="BV74" s="309"/>
      <c r="BW74" s="309"/>
      <c r="BX74" s="309"/>
      <c r="BY74" s="296">
        <f>BU74-BV74-BW74-BX74</f>
        <v>789.6</v>
      </c>
      <c r="BZ74" s="309">
        <f t="shared" si="97"/>
        <v>779.5</v>
      </c>
      <c r="CA74" s="309"/>
      <c r="CB74" s="309"/>
      <c r="CC74" s="309"/>
      <c r="CD74" s="296">
        <f>BZ74-CA74-CB74-CC74</f>
        <v>779.5</v>
      </c>
      <c r="CE74" s="309">
        <f>AV74</f>
        <v>748.7</v>
      </c>
      <c r="CF74" s="309"/>
      <c r="CG74" s="309"/>
      <c r="CH74" s="309"/>
      <c r="CI74" s="296">
        <f>CE74-CF74-CG74-CH74</f>
        <v>748.7</v>
      </c>
      <c r="CJ74" s="309">
        <f>BA74</f>
        <v>748.7</v>
      </c>
      <c r="CK74" s="309"/>
      <c r="CL74" s="309"/>
      <c r="CM74" s="309"/>
      <c r="CN74" s="296">
        <f>CJ74-CK74-CL74-CM74</f>
        <v>748.7</v>
      </c>
      <c r="CO74" s="307" t="e">
        <f>#REF!</f>
        <v>#REF!</v>
      </c>
      <c r="CP74" s="307"/>
      <c r="CQ74" s="307"/>
      <c r="CR74" s="307"/>
      <c r="CS74" s="292" t="e">
        <f>CO74-CP74-CQ74-CR74</f>
        <v>#REF!</v>
      </c>
      <c r="CT74" s="307">
        <f t="shared" si="98"/>
        <v>789.6</v>
      </c>
      <c r="CU74" s="307"/>
      <c r="CV74" s="307"/>
      <c r="CW74" s="307"/>
      <c r="CX74" s="505">
        <f>CT74-CU74-CV74-CW74</f>
        <v>789.6</v>
      </c>
      <c r="CY74" s="307">
        <f>AQ74</f>
        <v>779.5</v>
      </c>
      <c r="CZ74" s="307"/>
      <c r="DA74" s="307"/>
      <c r="DB74" s="307"/>
      <c r="DC74" s="292">
        <f>CY74-CZ74-DA74-DB74</f>
        <v>779.5</v>
      </c>
      <c r="DD74" s="309" t="e">
        <f>BL74</f>
        <v>#REF!</v>
      </c>
      <c r="DE74" s="309"/>
      <c r="DF74" s="309"/>
      <c r="DG74" s="309"/>
      <c r="DH74" s="296" t="e">
        <f>DD74-DE74-DF74-DG74</f>
        <v>#REF!</v>
      </c>
      <c r="DI74" s="309">
        <f t="shared" si="99"/>
        <v>789.6</v>
      </c>
      <c r="DJ74" s="309"/>
      <c r="DK74" s="309"/>
      <c r="DL74" s="309"/>
      <c r="DM74" s="296">
        <f>DI74-DJ74-DK74-DL74</f>
        <v>789.6</v>
      </c>
      <c r="DN74" s="309">
        <f t="shared" si="100"/>
        <v>779.5</v>
      </c>
      <c r="DO74" s="309"/>
      <c r="DP74" s="309"/>
      <c r="DQ74" s="309"/>
      <c r="DR74" s="349">
        <f>DN74-DO74-DP74-DQ74</f>
        <v>779.5</v>
      </c>
      <c r="DS74" s="1102"/>
      <c r="DT74" s="498"/>
      <c r="DU74" s="384">
        <v>789.6</v>
      </c>
      <c r="DV74" s="385">
        <v>785.5</v>
      </c>
      <c r="DW74" s="385"/>
      <c r="DX74" s="385"/>
      <c r="DY74" s="384"/>
      <c r="DZ74" s="385"/>
      <c r="EA74" s="385"/>
      <c r="EB74" s="385"/>
      <c r="EC74" s="509">
        <f>DU74-DY74-DW74-EA74</f>
        <v>789.6</v>
      </c>
      <c r="ED74" s="509">
        <v>785.5</v>
      </c>
      <c r="EE74" s="331">
        <v>779.5</v>
      </c>
      <c r="EF74" s="387"/>
      <c r="EG74" s="331"/>
      <c r="EH74" s="387"/>
      <c r="EI74" s="383">
        <f>EE74-EF74-EG74-EH74</f>
        <v>779.5</v>
      </c>
      <c r="EJ74" s="331">
        <v>748.7</v>
      </c>
      <c r="EK74" s="387"/>
      <c r="EL74" s="331"/>
      <c r="EM74" s="387"/>
      <c r="EN74" s="508">
        <f>EJ74-EK74-EL74-EM74</f>
        <v>748.7</v>
      </c>
      <c r="EO74" s="390">
        <v>748.7</v>
      </c>
      <c r="EP74" s="329"/>
      <c r="EQ74" s="329"/>
      <c r="ER74" s="329"/>
      <c r="ES74" s="383">
        <f>EO74-EP74-EQ74-ER74</f>
        <v>748.7</v>
      </c>
      <c r="ET74" s="390">
        <v>748.7</v>
      </c>
      <c r="EU74" s="329"/>
      <c r="EV74" s="329"/>
      <c r="EW74" s="329"/>
      <c r="EX74" s="383">
        <f>ET74-EU74-EV74-EW74</f>
        <v>748.7</v>
      </c>
      <c r="EY74" s="385">
        <v>785.5</v>
      </c>
      <c r="EZ74" s="385"/>
      <c r="FA74" s="385"/>
      <c r="FB74" s="385"/>
      <c r="FC74" s="509">
        <v>785.5</v>
      </c>
      <c r="FD74" s="331">
        <v>779.5</v>
      </c>
      <c r="FE74" s="387"/>
      <c r="FF74" s="331"/>
      <c r="FG74" s="387"/>
      <c r="FH74" s="383">
        <f>FD74-FE74-FF74-FG74</f>
        <v>779.5</v>
      </c>
      <c r="FI74" s="331">
        <v>748.7</v>
      </c>
      <c r="FJ74" s="387"/>
      <c r="FK74" s="331"/>
      <c r="FL74" s="387"/>
      <c r="FM74" s="508">
        <f>FI74-FJ74-FK74-FL74</f>
        <v>748.7</v>
      </c>
      <c r="FN74" s="385">
        <v>785.5</v>
      </c>
      <c r="FO74" s="385"/>
      <c r="FP74" s="385"/>
      <c r="FQ74" s="385"/>
      <c r="FR74" s="509">
        <v>785.5</v>
      </c>
      <c r="FS74" s="331">
        <v>779.5</v>
      </c>
      <c r="FT74" s="387"/>
      <c r="FU74" s="331"/>
      <c r="FV74" s="387"/>
      <c r="FW74" s="383">
        <f>FS74-FT74-FU74-FV74</f>
        <v>779.5</v>
      </c>
      <c r="FX74" s="331">
        <v>748.7</v>
      </c>
      <c r="FY74" s="387"/>
      <c r="FZ74" s="331"/>
      <c r="GA74" s="387"/>
      <c r="GB74" s="508">
        <f>FX74-FY74-FZ74-GA74</f>
        <v>748.7</v>
      </c>
    </row>
    <row r="75" spans="1:184" ht="18.75" customHeight="1">
      <c r="A75" s="1040"/>
      <c r="B75" s="1043"/>
      <c r="C75" s="1049"/>
      <c r="D75" s="1049"/>
      <c r="E75" s="1049"/>
      <c r="F75" s="1049"/>
      <c r="G75" s="301"/>
      <c r="H75" s="301"/>
      <c r="I75" s="301"/>
      <c r="J75" s="301"/>
      <c r="K75" s="301"/>
      <c r="L75" s="301"/>
      <c r="M75" s="1049"/>
      <c r="N75" s="301"/>
      <c r="O75" s="301"/>
      <c r="P75" s="313"/>
      <c r="Q75" s="301"/>
      <c r="R75" s="301"/>
      <c r="S75" s="301"/>
      <c r="T75" s="301"/>
      <c r="U75" s="301"/>
      <c r="V75" s="301"/>
      <c r="W75" s="1049"/>
      <c r="X75" s="1049"/>
      <c r="Y75" s="1049"/>
      <c r="Z75" s="1068"/>
      <c r="AA75" s="1049"/>
      <c r="AB75" s="1049"/>
      <c r="AC75" s="1057"/>
      <c r="AD75" s="289"/>
      <c r="AE75" s="289"/>
      <c r="AF75" s="289"/>
      <c r="AG75" s="384"/>
      <c r="AH75" s="384"/>
      <c r="AI75" s="330"/>
      <c r="AJ75" s="330"/>
      <c r="AK75" s="330"/>
      <c r="AL75" s="391"/>
      <c r="AM75" s="391"/>
      <c r="AN75" s="389"/>
      <c r="AO75" s="509"/>
      <c r="AP75" s="509"/>
      <c r="AQ75" s="329"/>
      <c r="AR75" s="329"/>
      <c r="AS75" s="329"/>
      <c r="AT75" s="329"/>
      <c r="AU75" s="383"/>
      <c r="AV75" s="329"/>
      <c r="AW75" s="329"/>
      <c r="AX75" s="329"/>
      <c r="AY75" s="388"/>
      <c r="AZ75" s="383"/>
      <c r="BA75" s="525"/>
      <c r="BB75" s="329"/>
      <c r="BC75" s="329"/>
      <c r="BD75" s="329"/>
      <c r="BE75" s="383"/>
      <c r="BF75" s="525"/>
      <c r="BG75" s="329"/>
      <c r="BH75" s="329"/>
      <c r="BI75" s="329"/>
      <c r="BJ75" s="383"/>
      <c r="BK75" s="309"/>
      <c r="BL75" s="309"/>
      <c r="BM75" s="309"/>
      <c r="BN75" s="309"/>
      <c r="BO75" s="309"/>
      <c r="BP75" s="309"/>
      <c r="BQ75" s="309"/>
      <c r="BR75" s="309"/>
      <c r="BS75" s="296"/>
      <c r="BT75" s="296"/>
      <c r="BU75" s="309"/>
      <c r="BV75" s="309"/>
      <c r="BW75" s="309"/>
      <c r="BX75" s="309"/>
      <c r="BY75" s="296"/>
      <c r="BZ75" s="309"/>
      <c r="CA75" s="309"/>
      <c r="CB75" s="309"/>
      <c r="CC75" s="309"/>
      <c r="CD75" s="296"/>
      <c r="CE75" s="309"/>
      <c r="CF75" s="309"/>
      <c r="CG75" s="309"/>
      <c r="CH75" s="309"/>
      <c r="CI75" s="296"/>
      <c r="CJ75" s="309"/>
      <c r="CK75" s="309"/>
      <c r="CL75" s="309"/>
      <c r="CM75" s="309"/>
      <c r="CN75" s="296"/>
      <c r="CO75" s="307"/>
      <c r="CP75" s="307"/>
      <c r="CQ75" s="307"/>
      <c r="CR75" s="307"/>
      <c r="CS75" s="292"/>
      <c r="CT75" s="307"/>
      <c r="CU75" s="307"/>
      <c r="CV75" s="307"/>
      <c r="CW75" s="307"/>
      <c r="CX75" s="505"/>
      <c r="CY75" s="307"/>
      <c r="CZ75" s="307"/>
      <c r="DA75" s="307"/>
      <c r="DB75" s="307"/>
      <c r="DC75" s="292"/>
      <c r="DD75" s="309"/>
      <c r="DE75" s="309"/>
      <c r="DF75" s="309"/>
      <c r="DG75" s="309"/>
      <c r="DH75" s="296"/>
      <c r="DI75" s="309"/>
      <c r="DJ75" s="309"/>
      <c r="DK75" s="309"/>
      <c r="DL75" s="309"/>
      <c r="DM75" s="296"/>
      <c r="DN75" s="309"/>
      <c r="DO75" s="309"/>
      <c r="DP75" s="309"/>
      <c r="DQ75" s="309"/>
      <c r="DR75" s="349"/>
      <c r="DS75" s="1102"/>
      <c r="DT75" s="498"/>
      <c r="DU75" s="384"/>
      <c r="DV75" s="384"/>
      <c r="DW75" s="330"/>
      <c r="DX75" s="330"/>
      <c r="DY75" s="330"/>
      <c r="DZ75" s="391"/>
      <c r="EA75" s="391"/>
      <c r="EB75" s="389"/>
      <c r="EC75" s="509"/>
      <c r="ED75" s="509"/>
      <c r="EE75" s="329"/>
      <c r="EF75" s="329"/>
      <c r="EG75" s="329"/>
      <c r="EH75" s="329"/>
      <c r="EI75" s="383"/>
      <c r="EJ75" s="329"/>
      <c r="EK75" s="329"/>
      <c r="EL75" s="329"/>
      <c r="EM75" s="388"/>
      <c r="EN75" s="383"/>
      <c r="EO75" s="525"/>
      <c r="EP75" s="329"/>
      <c r="EQ75" s="329"/>
      <c r="ER75" s="329"/>
      <c r="ES75" s="383"/>
      <c r="ET75" s="525"/>
      <c r="EU75" s="329"/>
      <c r="EV75" s="329"/>
      <c r="EW75" s="329"/>
      <c r="EX75" s="383"/>
      <c r="EY75" s="384"/>
      <c r="EZ75" s="330"/>
      <c r="FA75" s="391"/>
      <c r="FB75" s="389"/>
      <c r="FC75" s="509"/>
      <c r="FD75" s="329"/>
      <c r="FE75" s="329"/>
      <c r="FF75" s="329"/>
      <c r="FG75" s="329"/>
      <c r="FH75" s="383"/>
      <c r="FI75" s="329"/>
      <c r="FJ75" s="329"/>
      <c r="FK75" s="329"/>
      <c r="FL75" s="388"/>
      <c r="FM75" s="383"/>
      <c r="FN75" s="384"/>
      <c r="FO75" s="330"/>
      <c r="FP75" s="391"/>
      <c r="FQ75" s="389"/>
      <c r="FR75" s="509"/>
      <c r="FS75" s="329"/>
      <c r="FT75" s="329"/>
      <c r="FU75" s="329"/>
      <c r="FV75" s="329"/>
      <c r="FW75" s="383"/>
      <c r="FX75" s="329"/>
      <c r="FY75" s="329"/>
      <c r="FZ75" s="329"/>
      <c r="GA75" s="388"/>
      <c r="GB75" s="383"/>
    </row>
    <row r="76" spans="1:184" ht="49.5" customHeight="1">
      <c r="A76" s="1036" t="s">
        <v>171</v>
      </c>
      <c r="B76" s="1042">
        <v>6808</v>
      </c>
      <c r="C76" s="301"/>
      <c r="D76" s="301"/>
      <c r="E76" s="301"/>
      <c r="F76" s="301"/>
      <c r="G76" s="301"/>
      <c r="H76" s="301"/>
      <c r="I76" s="301"/>
      <c r="J76" s="301"/>
      <c r="K76" s="301"/>
      <c r="L76" s="301"/>
      <c r="M76" s="301"/>
      <c r="N76" s="301"/>
      <c r="O76" s="301"/>
      <c r="P76" s="313"/>
      <c r="Q76" s="301"/>
      <c r="R76" s="301"/>
      <c r="S76" s="301"/>
      <c r="T76" s="301"/>
      <c r="U76" s="301"/>
      <c r="V76" s="301"/>
      <c r="W76" s="301"/>
      <c r="X76" s="301"/>
      <c r="Y76" s="301"/>
      <c r="Z76" s="393"/>
      <c r="AA76" s="301"/>
      <c r="AB76" s="305"/>
      <c r="AC76" s="318"/>
      <c r="AD76" s="289" t="s">
        <v>161</v>
      </c>
      <c r="AE76" s="289" t="s">
        <v>411</v>
      </c>
      <c r="AF76" s="289" t="s">
        <v>305</v>
      </c>
      <c r="AG76" s="384">
        <v>173.2</v>
      </c>
      <c r="AH76" s="384">
        <v>159.4</v>
      </c>
      <c r="AI76" s="330"/>
      <c r="AJ76" s="330"/>
      <c r="AK76" s="330"/>
      <c r="AL76" s="391"/>
      <c r="AM76" s="391"/>
      <c r="AN76" s="389"/>
      <c r="AO76" s="509">
        <f t="shared" ref="AO76:AO81" si="101">AG76-AK76-AI76-AM76</f>
        <v>173.2</v>
      </c>
      <c r="AP76" s="509">
        <v>159.4</v>
      </c>
      <c r="AQ76" s="329">
        <v>176</v>
      </c>
      <c r="AR76" s="329"/>
      <c r="AS76" s="329"/>
      <c r="AT76" s="329"/>
      <c r="AU76" s="383">
        <f t="shared" ref="AU76:AU81" si="102">AQ76-AR76-AS76-AT76</f>
        <v>176</v>
      </c>
      <c r="AV76" s="329">
        <v>154.19999999999999</v>
      </c>
      <c r="AW76" s="329"/>
      <c r="AX76" s="329"/>
      <c r="AY76" s="388"/>
      <c r="AZ76" s="383">
        <f>AV76-AW76-AX76-AY76</f>
        <v>154.19999999999999</v>
      </c>
      <c r="BA76" s="525">
        <v>154.19999999999999</v>
      </c>
      <c r="BB76" s="329"/>
      <c r="BC76" s="329"/>
      <c r="BD76" s="329"/>
      <c r="BE76" s="383">
        <f>BA76-BB76-BC76-BD76</f>
        <v>154.19999999999999</v>
      </c>
      <c r="BF76" s="525">
        <v>154.19999999999999</v>
      </c>
      <c r="BG76" s="329"/>
      <c r="BH76" s="329"/>
      <c r="BI76" s="329"/>
      <c r="BJ76" s="383">
        <f>BF76-BG76-BH76-BI76</f>
        <v>154.19999999999999</v>
      </c>
      <c r="BK76" s="309" t="e">
        <f>#REF!</f>
        <v>#REF!</v>
      </c>
      <c r="BL76" s="309" t="e">
        <f>#REF!</f>
        <v>#REF!</v>
      </c>
      <c r="BM76" s="309"/>
      <c r="BN76" s="309"/>
      <c r="BO76" s="309"/>
      <c r="BP76" s="309"/>
      <c r="BQ76" s="309"/>
      <c r="BR76" s="309"/>
      <c r="BS76" s="296" t="e">
        <f t="shared" ref="BS76:BT81" si="103">BK76-BM76-BO76-BQ76</f>
        <v>#REF!</v>
      </c>
      <c r="BT76" s="296" t="e">
        <f t="shared" si="103"/>
        <v>#REF!</v>
      </c>
      <c r="BU76" s="309">
        <f>AG76</f>
        <v>173.2</v>
      </c>
      <c r="BV76" s="309"/>
      <c r="BW76" s="309"/>
      <c r="BX76" s="309"/>
      <c r="BY76" s="296">
        <f>BU76-BV76-BW76-BX76</f>
        <v>173.2</v>
      </c>
      <c r="BZ76" s="309">
        <f>AQ76</f>
        <v>176</v>
      </c>
      <c r="CA76" s="309"/>
      <c r="CB76" s="309"/>
      <c r="CC76" s="309"/>
      <c r="CD76" s="296">
        <f>BZ76-CA76-CB76-CC76</f>
        <v>176</v>
      </c>
      <c r="CE76" s="309">
        <f>AV76</f>
        <v>154.19999999999999</v>
      </c>
      <c r="CF76" s="309"/>
      <c r="CG76" s="309"/>
      <c r="CH76" s="309"/>
      <c r="CI76" s="296">
        <f>CE76-CF76-CG76-CH76</f>
        <v>154.19999999999999</v>
      </c>
      <c r="CJ76" s="309">
        <f>BA76</f>
        <v>154.19999999999999</v>
      </c>
      <c r="CK76" s="309"/>
      <c r="CL76" s="309"/>
      <c r="CM76" s="309"/>
      <c r="CN76" s="296">
        <f>CJ76-CK76-CL76-CM76</f>
        <v>154.19999999999999</v>
      </c>
      <c r="CO76" s="307" t="e">
        <f>#REF!</f>
        <v>#REF!</v>
      </c>
      <c r="CP76" s="307"/>
      <c r="CQ76" s="307"/>
      <c r="CR76" s="307"/>
      <c r="CS76" s="292" t="e">
        <f>CO76-CP76-CQ76-CR76</f>
        <v>#REF!</v>
      </c>
      <c r="CT76" s="307">
        <f>AG76</f>
        <v>173.2</v>
      </c>
      <c r="CU76" s="307"/>
      <c r="CV76" s="307"/>
      <c r="CW76" s="307"/>
      <c r="CX76" s="505">
        <f>CT76-CU76-CV76-CW76</f>
        <v>173.2</v>
      </c>
      <c r="CY76" s="307">
        <f>AQ76</f>
        <v>176</v>
      </c>
      <c r="CZ76" s="307"/>
      <c r="DA76" s="307"/>
      <c r="DB76" s="307"/>
      <c r="DC76" s="292">
        <f>CY76-CZ76-DA76-DB76</f>
        <v>176</v>
      </c>
      <c r="DD76" s="309" t="e">
        <f>BL76</f>
        <v>#REF!</v>
      </c>
      <c r="DE76" s="309"/>
      <c r="DF76" s="309"/>
      <c r="DG76" s="309"/>
      <c r="DH76" s="296" t="e">
        <f>DD76-DE76-DF76-DG76</f>
        <v>#REF!</v>
      </c>
      <c r="DI76" s="309">
        <f>BU76</f>
        <v>173.2</v>
      </c>
      <c r="DJ76" s="309"/>
      <c r="DK76" s="309"/>
      <c r="DL76" s="309"/>
      <c r="DM76" s="296">
        <f>DI76-DJ76-DK76-DL76</f>
        <v>173.2</v>
      </c>
      <c r="DN76" s="309">
        <f>BZ76</f>
        <v>176</v>
      </c>
      <c r="DO76" s="309"/>
      <c r="DP76" s="309"/>
      <c r="DQ76" s="309"/>
      <c r="DR76" s="349">
        <f>DN76-DO76-DP76-DQ76</f>
        <v>176</v>
      </c>
      <c r="DS76" s="1102"/>
      <c r="DT76" s="310"/>
      <c r="DU76" s="384">
        <v>173.2</v>
      </c>
      <c r="DV76" s="384">
        <v>159.4</v>
      </c>
      <c r="DW76" s="330"/>
      <c r="DX76" s="330"/>
      <c r="DY76" s="330"/>
      <c r="DZ76" s="391"/>
      <c r="EA76" s="391"/>
      <c r="EB76" s="389"/>
      <c r="EC76" s="509">
        <f t="shared" ref="EC76:EC81" si="104">DU76-DY76-DW76-EA76</f>
        <v>173.2</v>
      </c>
      <c r="ED76" s="509">
        <v>159.4</v>
      </c>
      <c r="EE76" s="329">
        <v>176</v>
      </c>
      <c r="EF76" s="329"/>
      <c r="EG76" s="329"/>
      <c r="EH76" s="329"/>
      <c r="EI76" s="383">
        <f t="shared" ref="EI76:EI81" si="105">EE76-EF76-EG76-EH76</f>
        <v>176</v>
      </c>
      <c r="EJ76" s="329">
        <v>154.19999999999999</v>
      </c>
      <c r="EK76" s="329"/>
      <c r="EL76" s="329"/>
      <c r="EM76" s="388"/>
      <c r="EN76" s="383">
        <f>EJ76-EK76-EL76-EM76</f>
        <v>154.19999999999999</v>
      </c>
      <c r="EO76" s="525">
        <v>154.19999999999999</v>
      </c>
      <c r="EP76" s="329"/>
      <c r="EQ76" s="329"/>
      <c r="ER76" s="329"/>
      <c r="ES76" s="383">
        <f>EO76-EP76-EQ76-ER76</f>
        <v>154.19999999999999</v>
      </c>
      <c r="ET76" s="525">
        <v>154.19999999999999</v>
      </c>
      <c r="EU76" s="329"/>
      <c r="EV76" s="329"/>
      <c r="EW76" s="329"/>
      <c r="EX76" s="383">
        <f>ET76-EU76-EV76-EW76</f>
        <v>154.19999999999999</v>
      </c>
      <c r="EY76" s="384">
        <v>159.4</v>
      </c>
      <c r="EZ76" s="330"/>
      <c r="FA76" s="391"/>
      <c r="FB76" s="389"/>
      <c r="FC76" s="509">
        <v>159.4</v>
      </c>
      <c r="FD76" s="329">
        <v>176</v>
      </c>
      <c r="FE76" s="329"/>
      <c r="FF76" s="329"/>
      <c r="FG76" s="329"/>
      <c r="FH76" s="383">
        <f t="shared" ref="FH76:FH81" si="106">FD76-FE76-FF76-FG76</f>
        <v>176</v>
      </c>
      <c r="FI76" s="329">
        <v>154.19999999999999</v>
      </c>
      <c r="FJ76" s="329"/>
      <c r="FK76" s="329"/>
      <c r="FL76" s="388"/>
      <c r="FM76" s="383">
        <f>FI76-FJ76-FK76-FL76</f>
        <v>154.19999999999999</v>
      </c>
      <c r="FN76" s="384">
        <v>159.4</v>
      </c>
      <c r="FO76" s="330"/>
      <c r="FP76" s="391"/>
      <c r="FQ76" s="389"/>
      <c r="FR76" s="509">
        <v>159.4</v>
      </c>
      <c r="FS76" s="329">
        <v>176</v>
      </c>
      <c r="FT76" s="329"/>
      <c r="FU76" s="329"/>
      <c r="FV76" s="329"/>
      <c r="FW76" s="383">
        <f t="shared" ref="FW76:FW81" si="107">FS76-FT76-FU76-FV76</f>
        <v>176</v>
      </c>
      <c r="FX76" s="329">
        <v>154.19999999999999</v>
      </c>
      <c r="FY76" s="329"/>
      <c r="FZ76" s="329"/>
      <c r="GA76" s="388"/>
      <c r="GB76" s="383">
        <f>FX76-FY76-FZ76-GA76</f>
        <v>154.19999999999999</v>
      </c>
    </row>
    <row r="77" spans="1:184">
      <c r="A77" s="1037"/>
      <c r="B77" s="1044"/>
      <c r="C77" s="286"/>
      <c r="D77" s="286"/>
      <c r="E77" s="286"/>
      <c r="F77" s="286"/>
      <c r="G77" s="286"/>
      <c r="H77" s="286"/>
      <c r="I77" s="286"/>
      <c r="J77" s="286"/>
      <c r="K77" s="286"/>
      <c r="L77" s="286"/>
      <c r="M77" s="286"/>
      <c r="N77" s="286"/>
      <c r="O77" s="286"/>
      <c r="P77" s="287"/>
      <c r="Q77" s="286"/>
      <c r="R77" s="286"/>
      <c r="S77" s="286"/>
      <c r="T77" s="286"/>
      <c r="U77" s="286"/>
      <c r="V77" s="286"/>
      <c r="W77" s="286"/>
      <c r="X77" s="286"/>
      <c r="Y77" s="317"/>
      <c r="Z77" s="392"/>
      <c r="AA77" s="286"/>
      <c r="AB77" s="288"/>
      <c r="AC77" s="318"/>
      <c r="AD77" s="289" t="s">
        <v>161</v>
      </c>
      <c r="AE77" s="289" t="s">
        <v>411</v>
      </c>
      <c r="AF77" s="289" t="s">
        <v>412</v>
      </c>
      <c r="AG77" s="384">
        <v>23.3</v>
      </c>
      <c r="AH77" s="384">
        <v>0</v>
      </c>
      <c r="AI77" s="330"/>
      <c r="AJ77" s="330"/>
      <c r="AK77" s="330"/>
      <c r="AL77" s="391"/>
      <c r="AM77" s="391"/>
      <c r="AN77" s="389"/>
      <c r="AO77" s="509">
        <f t="shared" si="101"/>
        <v>23.3</v>
      </c>
      <c r="AP77" s="509">
        <v>0</v>
      </c>
      <c r="AQ77" s="329">
        <v>0</v>
      </c>
      <c r="AR77" s="329"/>
      <c r="AS77" s="329"/>
      <c r="AT77" s="329"/>
      <c r="AU77" s="383">
        <f t="shared" si="102"/>
        <v>0</v>
      </c>
      <c r="AV77" s="329"/>
      <c r="AW77" s="329"/>
      <c r="AX77" s="329"/>
      <c r="AY77" s="388"/>
      <c r="AZ77" s="520"/>
      <c r="BA77" s="525"/>
      <c r="BB77" s="329"/>
      <c r="BC77" s="329"/>
      <c r="BD77" s="329"/>
      <c r="BE77" s="383"/>
      <c r="BF77" s="525"/>
      <c r="BG77" s="329"/>
      <c r="BH77" s="329"/>
      <c r="BI77" s="329"/>
      <c r="BJ77" s="383"/>
      <c r="BK77" s="309"/>
      <c r="BL77" s="309"/>
      <c r="BM77" s="309"/>
      <c r="BN77" s="309"/>
      <c r="BO77" s="309"/>
      <c r="BP77" s="309"/>
      <c r="BQ77" s="309"/>
      <c r="BR77" s="309"/>
      <c r="BS77" s="296"/>
      <c r="BT77" s="296"/>
      <c r="BU77" s="309"/>
      <c r="BV77" s="309"/>
      <c r="BW77" s="309"/>
      <c r="BX77" s="309"/>
      <c r="BY77" s="296"/>
      <c r="BZ77" s="309"/>
      <c r="CA77" s="309"/>
      <c r="CB77" s="309"/>
      <c r="CC77" s="309"/>
      <c r="CD77" s="296"/>
      <c r="CE77" s="309"/>
      <c r="CF77" s="309"/>
      <c r="CG77" s="309"/>
      <c r="CH77" s="309"/>
      <c r="CI77" s="296"/>
      <c r="CJ77" s="309"/>
      <c r="CK77" s="309"/>
      <c r="CL77" s="309"/>
      <c r="CM77" s="309"/>
      <c r="CN77" s="296"/>
      <c r="CO77" s="307"/>
      <c r="CP77" s="307"/>
      <c r="CQ77" s="307"/>
      <c r="CR77" s="307"/>
      <c r="CS77" s="292"/>
      <c r="CT77" s="307"/>
      <c r="CU77" s="307"/>
      <c r="CV77" s="307"/>
      <c r="CW77" s="307"/>
      <c r="CX77" s="505"/>
      <c r="CY77" s="307"/>
      <c r="CZ77" s="307"/>
      <c r="DA77" s="307"/>
      <c r="DB77" s="307"/>
      <c r="DC77" s="292"/>
      <c r="DD77" s="309"/>
      <c r="DE77" s="309"/>
      <c r="DF77" s="309"/>
      <c r="DG77" s="309"/>
      <c r="DH77" s="296"/>
      <c r="DI77" s="309"/>
      <c r="DJ77" s="309"/>
      <c r="DK77" s="309"/>
      <c r="DL77" s="309"/>
      <c r="DM77" s="296"/>
      <c r="DN77" s="295"/>
      <c r="DO77" s="309"/>
      <c r="DP77" s="309"/>
      <c r="DQ77" s="309"/>
      <c r="DR77" s="349"/>
      <c r="DS77" s="1102"/>
      <c r="DT77" s="581"/>
      <c r="DU77" s="384">
        <v>23.3</v>
      </c>
      <c r="DV77" s="384">
        <v>0</v>
      </c>
      <c r="DW77" s="330"/>
      <c r="DX77" s="330"/>
      <c r="DY77" s="330"/>
      <c r="DZ77" s="391"/>
      <c r="EA77" s="391"/>
      <c r="EB77" s="389"/>
      <c r="EC77" s="509">
        <f t="shared" si="104"/>
        <v>23.3</v>
      </c>
      <c r="ED77" s="509">
        <v>0</v>
      </c>
      <c r="EE77" s="329">
        <v>0</v>
      </c>
      <c r="EF77" s="329"/>
      <c r="EG77" s="329"/>
      <c r="EH77" s="329"/>
      <c r="EI77" s="383">
        <f t="shared" si="105"/>
        <v>0</v>
      </c>
      <c r="EJ77" s="329"/>
      <c r="EK77" s="329"/>
      <c r="EL77" s="329"/>
      <c r="EM77" s="388"/>
      <c r="EN77" s="520"/>
      <c r="EO77" s="525"/>
      <c r="EP77" s="329"/>
      <c r="EQ77" s="329"/>
      <c r="ER77" s="329"/>
      <c r="ES77" s="383"/>
      <c r="ET77" s="525"/>
      <c r="EU77" s="329"/>
      <c r="EV77" s="329"/>
      <c r="EW77" s="329"/>
      <c r="EX77" s="383"/>
      <c r="EY77" s="384">
        <v>0</v>
      </c>
      <c r="EZ77" s="330"/>
      <c r="FA77" s="391"/>
      <c r="FB77" s="389"/>
      <c r="FC77" s="509">
        <v>0</v>
      </c>
      <c r="FD77" s="329">
        <v>0</v>
      </c>
      <c r="FE77" s="329"/>
      <c r="FF77" s="329"/>
      <c r="FG77" s="329"/>
      <c r="FH77" s="383">
        <f t="shared" si="106"/>
        <v>0</v>
      </c>
      <c r="FI77" s="329"/>
      <c r="FJ77" s="329"/>
      <c r="FK77" s="329"/>
      <c r="FL77" s="388"/>
      <c r="FM77" s="520"/>
      <c r="FN77" s="384">
        <v>0</v>
      </c>
      <c r="FO77" s="330"/>
      <c r="FP77" s="391"/>
      <c r="FQ77" s="389"/>
      <c r="FR77" s="509">
        <v>0</v>
      </c>
      <c r="FS77" s="329">
        <v>0</v>
      </c>
      <c r="FT77" s="329"/>
      <c r="FU77" s="329"/>
      <c r="FV77" s="329"/>
      <c r="FW77" s="383">
        <f t="shared" si="107"/>
        <v>0</v>
      </c>
      <c r="FX77" s="329"/>
      <c r="FY77" s="329"/>
      <c r="FZ77" s="329"/>
      <c r="GA77" s="388"/>
      <c r="GB77" s="508"/>
    </row>
    <row r="78" spans="1:184">
      <c r="A78" s="1037"/>
      <c r="B78" s="1044"/>
      <c r="C78" s="286"/>
      <c r="D78" s="286"/>
      <c r="E78" s="286"/>
      <c r="F78" s="286"/>
      <c r="G78" s="286"/>
      <c r="H78" s="286"/>
      <c r="I78" s="286"/>
      <c r="J78" s="286"/>
      <c r="K78" s="286"/>
      <c r="L78" s="286"/>
      <c r="M78" s="286"/>
      <c r="N78" s="286"/>
      <c r="O78" s="286"/>
      <c r="P78" s="287"/>
      <c r="Q78" s="286"/>
      <c r="R78" s="286"/>
      <c r="S78" s="286"/>
      <c r="T78" s="286"/>
      <c r="U78" s="286"/>
      <c r="V78" s="286"/>
      <c r="W78" s="286"/>
      <c r="X78" s="286"/>
      <c r="Y78" s="317"/>
      <c r="Z78" s="392"/>
      <c r="AA78" s="286"/>
      <c r="AB78" s="288"/>
      <c r="AC78" s="318"/>
      <c r="AD78" s="289" t="s">
        <v>161</v>
      </c>
      <c r="AE78" s="289" t="s">
        <v>410</v>
      </c>
      <c r="AF78" s="289" t="s">
        <v>306</v>
      </c>
      <c r="AG78" s="384">
        <v>4</v>
      </c>
      <c r="AH78" s="384">
        <v>3.6</v>
      </c>
      <c r="AI78" s="330"/>
      <c r="AJ78" s="330"/>
      <c r="AK78" s="330"/>
      <c r="AL78" s="330"/>
      <c r="AM78" s="330"/>
      <c r="AN78" s="385"/>
      <c r="AO78" s="509">
        <f t="shared" si="101"/>
        <v>4</v>
      </c>
      <c r="AP78" s="509">
        <v>3.6</v>
      </c>
      <c r="AQ78" s="329">
        <v>4.5</v>
      </c>
      <c r="AR78" s="329"/>
      <c r="AS78" s="329"/>
      <c r="AT78" s="329"/>
      <c r="AU78" s="383">
        <f t="shared" si="102"/>
        <v>4.5</v>
      </c>
      <c r="AV78" s="329">
        <v>4.5</v>
      </c>
      <c r="AW78" s="329"/>
      <c r="AX78" s="329"/>
      <c r="AY78" s="329"/>
      <c r="AZ78" s="520">
        <f>AV78-AW78-AX78-AY78</f>
        <v>4.5</v>
      </c>
      <c r="BA78" s="329">
        <v>4.5</v>
      </c>
      <c r="BB78" s="329"/>
      <c r="BC78" s="329"/>
      <c r="BD78" s="329"/>
      <c r="BE78" s="383">
        <f>BA78-BB78-BC78-BD78</f>
        <v>4.5</v>
      </c>
      <c r="BF78" s="329">
        <v>4.5</v>
      </c>
      <c r="BG78" s="329"/>
      <c r="BH78" s="329"/>
      <c r="BI78" s="329"/>
      <c r="BJ78" s="383">
        <f>BF78-BG78-BH78-BI78</f>
        <v>4.5</v>
      </c>
      <c r="BK78" s="309" t="e">
        <f>#REF!</f>
        <v>#REF!</v>
      </c>
      <c r="BL78" s="309" t="e">
        <f>#REF!</f>
        <v>#REF!</v>
      </c>
      <c r="BM78" s="309"/>
      <c r="BN78" s="309"/>
      <c r="BO78" s="309"/>
      <c r="BP78" s="309"/>
      <c r="BQ78" s="309"/>
      <c r="BR78" s="309"/>
      <c r="BS78" s="296" t="e">
        <f t="shared" si="103"/>
        <v>#REF!</v>
      </c>
      <c r="BT78" s="296" t="e">
        <f t="shared" si="103"/>
        <v>#REF!</v>
      </c>
      <c r="BU78" s="309">
        <f>AG78</f>
        <v>4</v>
      </c>
      <c r="BV78" s="309"/>
      <c r="BW78" s="309"/>
      <c r="BX78" s="309"/>
      <c r="BY78" s="296">
        <f>BU78-BV78-BW78-BX78</f>
        <v>4</v>
      </c>
      <c r="BZ78" s="309">
        <f>AQ78</f>
        <v>4.5</v>
      </c>
      <c r="CA78" s="309"/>
      <c r="CB78" s="309"/>
      <c r="CC78" s="309"/>
      <c r="CD78" s="296">
        <f>BZ78-CA78-CB78-CC78</f>
        <v>4.5</v>
      </c>
      <c r="CE78" s="309">
        <f>AV78</f>
        <v>4.5</v>
      </c>
      <c r="CF78" s="309"/>
      <c r="CG78" s="309"/>
      <c r="CH78" s="309"/>
      <c r="CI78" s="296">
        <f>CE78-CF78-CG78-CH78</f>
        <v>4.5</v>
      </c>
      <c r="CJ78" s="309">
        <f>BA78</f>
        <v>4.5</v>
      </c>
      <c r="CK78" s="309"/>
      <c r="CL78" s="309"/>
      <c r="CM78" s="309"/>
      <c r="CN78" s="296">
        <f>CJ78-CK78-CL78-CM78</f>
        <v>4.5</v>
      </c>
      <c r="CO78" s="307" t="e">
        <f>#REF!</f>
        <v>#REF!</v>
      </c>
      <c r="CP78" s="307"/>
      <c r="CQ78" s="307"/>
      <c r="CR78" s="307"/>
      <c r="CS78" s="292" t="e">
        <f>CO78-CP78-CQ78-CR78</f>
        <v>#REF!</v>
      </c>
      <c r="CT78" s="307">
        <f>AG78</f>
        <v>4</v>
      </c>
      <c r="CU78" s="307"/>
      <c r="CV78" s="307"/>
      <c r="CW78" s="307"/>
      <c r="CX78" s="505">
        <f>CT78-CU78-CV78-CW78</f>
        <v>4</v>
      </c>
      <c r="CY78" s="307">
        <f>AQ78</f>
        <v>4.5</v>
      </c>
      <c r="CZ78" s="307"/>
      <c r="DA78" s="307"/>
      <c r="DB78" s="307"/>
      <c r="DC78" s="292">
        <f>CY78-CZ78-DA78-DB78</f>
        <v>4.5</v>
      </c>
      <c r="DD78" s="309" t="e">
        <f>BL78</f>
        <v>#REF!</v>
      </c>
      <c r="DE78" s="309"/>
      <c r="DF78" s="309"/>
      <c r="DG78" s="309"/>
      <c r="DH78" s="296" t="e">
        <f>DD78-DE78-DF78-DG78</f>
        <v>#REF!</v>
      </c>
      <c r="DI78" s="309">
        <f>BU78</f>
        <v>4</v>
      </c>
      <c r="DJ78" s="309"/>
      <c r="DK78" s="309"/>
      <c r="DL78" s="309"/>
      <c r="DM78" s="296">
        <f>DI78-DJ78-DK78-DL78</f>
        <v>4</v>
      </c>
      <c r="DN78" s="295">
        <f>BZ78</f>
        <v>4.5</v>
      </c>
      <c r="DO78" s="309"/>
      <c r="DP78" s="309"/>
      <c r="DQ78" s="309"/>
      <c r="DR78" s="349">
        <f>DN78-DO78-DP78-DQ78</f>
        <v>4.5</v>
      </c>
      <c r="DS78" s="1102"/>
      <c r="DT78" s="498"/>
      <c r="DU78" s="384">
        <v>4</v>
      </c>
      <c r="DV78" s="384">
        <v>3.6</v>
      </c>
      <c r="DW78" s="330"/>
      <c r="DX78" s="330"/>
      <c r="DY78" s="330"/>
      <c r="DZ78" s="330"/>
      <c r="EA78" s="330"/>
      <c r="EB78" s="385"/>
      <c r="EC78" s="509">
        <f t="shared" si="104"/>
        <v>4</v>
      </c>
      <c r="ED78" s="509">
        <v>3.6</v>
      </c>
      <c r="EE78" s="329">
        <v>4.5</v>
      </c>
      <c r="EF78" s="329"/>
      <c r="EG78" s="329"/>
      <c r="EH78" s="329"/>
      <c r="EI78" s="383">
        <f t="shared" si="105"/>
        <v>4.5</v>
      </c>
      <c r="EJ78" s="329">
        <v>4.5</v>
      </c>
      <c r="EK78" s="329"/>
      <c r="EL78" s="329"/>
      <c r="EM78" s="329"/>
      <c r="EN78" s="520">
        <f>EJ78-EK78-EL78-EM78</f>
        <v>4.5</v>
      </c>
      <c r="EO78" s="329">
        <v>4.5</v>
      </c>
      <c r="EP78" s="329"/>
      <c r="EQ78" s="329"/>
      <c r="ER78" s="329"/>
      <c r="ES78" s="383">
        <f>EO78-EP78-EQ78-ER78</f>
        <v>4.5</v>
      </c>
      <c r="ET78" s="329">
        <v>4.5</v>
      </c>
      <c r="EU78" s="329"/>
      <c r="EV78" s="329"/>
      <c r="EW78" s="329"/>
      <c r="EX78" s="383">
        <f>ET78-EU78-EV78-EW78</f>
        <v>4.5</v>
      </c>
      <c r="EY78" s="384">
        <v>3.6</v>
      </c>
      <c r="EZ78" s="330"/>
      <c r="FA78" s="330"/>
      <c r="FB78" s="385"/>
      <c r="FC78" s="509">
        <v>3.6</v>
      </c>
      <c r="FD78" s="329">
        <v>4.5</v>
      </c>
      <c r="FE78" s="329"/>
      <c r="FF78" s="329"/>
      <c r="FG78" s="329"/>
      <c r="FH78" s="383">
        <f t="shared" si="106"/>
        <v>4.5</v>
      </c>
      <c r="FI78" s="329">
        <v>4.5</v>
      </c>
      <c r="FJ78" s="329"/>
      <c r="FK78" s="329"/>
      <c r="FL78" s="329"/>
      <c r="FM78" s="520">
        <f>FI78-FJ78-FK78-FL78</f>
        <v>4.5</v>
      </c>
      <c r="FN78" s="384">
        <v>3.6</v>
      </c>
      <c r="FO78" s="330"/>
      <c r="FP78" s="330"/>
      <c r="FQ78" s="385"/>
      <c r="FR78" s="509">
        <v>3.6</v>
      </c>
      <c r="FS78" s="329">
        <v>4.5</v>
      </c>
      <c r="FT78" s="329"/>
      <c r="FU78" s="329"/>
      <c r="FV78" s="329"/>
      <c r="FW78" s="383">
        <f t="shared" si="107"/>
        <v>4.5</v>
      </c>
      <c r="FX78" s="329">
        <v>4.5</v>
      </c>
      <c r="FY78" s="329"/>
      <c r="FZ78" s="329"/>
      <c r="GA78" s="388"/>
      <c r="GB78" s="508">
        <f>FX78-FY78-FZ78-GA78</f>
        <v>4.5</v>
      </c>
    </row>
    <row r="79" spans="1:184" ht="15" customHeight="1">
      <c r="A79" s="1037"/>
      <c r="B79" s="1044"/>
      <c r="C79" s="286"/>
      <c r="D79" s="286"/>
      <c r="E79" s="286"/>
      <c r="F79" s="286"/>
      <c r="G79" s="286"/>
      <c r="H79" s="286"/>
      <c r="I79" s="286"/>
      <c r="J79" s="286"/>
      <c r="K79" s="286"/>
      <c r="L79" s="286"/>
      <c r="M79" s="286"/>
      <c r="N79" s="286"/>
      <c r="O79" s="286"/>
      <c r="P79" s="287"/>
      <c r="Q79" s="286"/>
      <c r="R79" s="286"/>
      <c r="S79" s="286"/>
      <c r="T79" s="286"/>
      <c r="U79" s="286"/>
      <c r="V79" s="286"/>
      <c r="W79" s="286"/>
      <c r="X79" s="286"/>
      <c r="Y79" s="286"/>
      <c r="Z79" s="392"/>
      <c r="AA79" s="286"/>
      <c r="AB79" s="288"/>
      <c r="AC79" s="318"/>
      <c r="AD79" s="289" t="s">
        <v>161</v>
      </c>
      <c r="AE79" s="289" t="s">
        <v>410</v>
      </c>
      <c r="AF79" s="289" t="s">
        <v>399</v>
      </c>
      <c r="AG79" s="330">
        <v>0</v>
      </c>
      <c r="AH79" s="330"/>
      <c r="AI79" s="330"/>
      <c r="AJ79" s="330"/>
      <c r="AK79" s="330"/>
      <c r="AL79" s="330"/>
      <c r="AM79" s="330"/>
      <c r="AN79" s="385"/>
      <c r="AO79" s="509">
        <f t="shared" si="101"/>
        <v>0</v>
      </c>
      <c r="AP79" s="509"/>
      <c r="AQ79" s="329">
        <v>0</v>
      </c>
      <c r="AR79" s="329"/>
      <c r="AS79" s="329"/>
      <c r="AT79" s="329"/>
      <c r="AU79" s="383">
        <f t="shared" si="102"/>
        <v>0</v>
      </c>
      <c r="AV79" s="329">
        <v>0</v>
      </c>
      <c r="AW79" s="390"/>
      <c r="AX79" s="390"/>
      <c r="AY79" s="390"/>
      <c r="AZ79" s="508">
        <f>AV79-AW79-AX79-AY79</f>
        <v>0</v>
      </c>
      <c r="BA79" s="390">
        <v>0</v>
      </c>
      <c r="BB79" s="390"/>
      <c r="BC79" s="390"/>
      <c r="BD79" s="390"/>
      <c r="BE79" s="383">
        <f>BA79-BB79-BC79-BD79</f>
        <v>0</v>
      </c>
      <c r="BF79" s="390">
        <v>0</v>
      </c>
      <c r="BG79" s="390"/>
      <c r="BH79" s="390"/>
      <c r="BI79" s="390"/>
      <c r="BJ79" s="383">
        <f>BF79-BG79-BH79-BI79</f>
        <v>0</v>
      </c>
      <c r="BK79" s="295" t="e">
        <f>#REF!</f>
        <v>#REF!</v>
      </c>
      <c r="BL79" s="295" t="e">
        <f>#REF!</f>
        <v>#REF!</v>
      </c>
      <c r="BM79" s="295"/>
      <c r="BN79" s="295"/>
      <c r="BO79" s="295"/>
      <c r="BP79" s="295"/>
      <c r="BQ79" s="295"/>
      <c r="BR79" s="295"/>
      <c r="BS79" s="296" t="e">
        <f t="shared" si="103"/>
        <v>#REF!</v>
      </c>
      <c r="BT79" s="296" t="e">
        <f t="shared" si="103"/>
        <v>#REF!</v>
      </c>
      <c r="BU79" s="295">
        <f>AG79</f>
        <v>0</v>
      </c>
      <c r="BV79" s="295"/>
      <c r="BW79" s="295"/>
      <c r="BX79" s="295"/>
      <c r="BY79" s="296">
        <f>BU79-BV79-BW79-BX79</f>
        <v>0</v>
      </c>
      <c r="BZ79" s="295">
        <f>AQ79</f>
        <v>0</v>
      </c>
      <c r="CA79" s="295"/>
      <c r="CB79" s="295"/>
      <c r="CC79" s="295"/>
      <c r="CD79" s="296">
        <f>BZ79-CA79-CB79-CC79</f>
        <v>0</v>
      </c>
      <c r="CE79" s="295">
        <f>AV79</f>
        <v>0</v>
      </c>
      <c r="CF79" s="295"/>
      <c r="CG79" s="295"/>
      <c r="CH79" s="295"/>
      <c r="CI79" s="296">
        <f>CE79-CF79-CG79-CH79</f>
        <v>0</v>
      </c>
      <c r="CJ79" s="295">
        <f>BA79</f>
        <v>0</v>
      </c>
      <c r="CK79" s="295"/>
      <c r="CL79" s="295"/>
      <c r="CM79" s="295"/>
      <c r="CN79" s="296">
        <f>CJ79-CK79-CL79-CM79</f>
        <v>0</v>
      </c>
      <c r="CO79" s="291" t="e">
        <f>#REF!</f>
        <v>#REF!</v>
      </c>
      <c r="CP79" s="291"/>
      <c r="CQ79" s="291"/>
      <c r="CR79" s="291"/>
      <c r="CS79" s="292" t="e">
        <f>CO79-CP79-CQ79-CR79</f>
        <v>#REF!</v>
      </c>
      <c r="CT79" s="291">
        <f>AG79</f>
        <v>0</v>
      </c>
      <c r="CU79" s="291"/>
      <c r="CV79" s="291"/>
      <c r="CW79" s="291"/>
      <c r="CX79" s="505">
        <f>CT79-CU79-CV79-CW79</f>
        <v>0</v>
      </c>
      <c r="CY79" s="291">
        <f>AQ79</f>
        <v>0</v>
      </c>
      <c r="CZ79" s="291"/>
      <c r="DA79" s="291"/>
      <c r="DB79" s="291"/>
      <c r="DC79" s="292">
        <f>CY79-CZ79-DA79-DB79</f>
        <v>0</v>
      </c>
      <c r="DD79" s="295" t="e">
        <f>BL79</f>
        <v>#REF!</v>
      </c>
      <c r="DE79" s="295"/>
      <c r="DF79" s="295"/>
      <c r="DG79" s="295"/>
      <c r="DH79" s="296" t="e">
        <f>DD79-DE79-DF79-DG79</f>
        <v>#REF!</v>
      </c>
      <c r="DI79" s="295">
        <f>BU79</f>
        <v>0</v>
      </c>
      <c r="DJ79" s="295"/>
      <c r="DK79" s="295"/>
      <c r="DL79" s="295"/>
      <c r="DM79" s="296">
        <f>DI79-DJ79-DK79-DL79</f>
        <v>0</v>
      </c>
      <c r="DN79" s="295">
        <f>BZ79</f>
        <v>0</v>
      </c>
      <c r="DO79" s="309"/>
      <c r="DP79" s="309"/>
      <c r="DQ79" s="309"/>
      <c r="DR79" s="349">
        <f>DN79-DO79-DP79-DQ79</f>
        <v>0</v>
      </c>
      <c r="DS79" s="1102"/>
      <c r="DT79" s="498" t="s">
        <v>304</v>
      </c>
      <c r="DU79" s="330">
        <v>0</v>
      </c>
      <c r="DV79" s="330"/>
      <c r="DW79" s="330"/>
      <c r="DX79" s="330"/>
      <c r="DY79" s="330"/>
      <c r="DZ79" s="330"/>
      <c r="EA79" s="330"/>
      <c r="EB79" s="385"/>
      <c r="EC79" s="509">
        <f t="shared" si="104"/>
        <v>0</v>
      </c>
      <c r="ED79" s="509"/>
      <c r="EE79" s="329">
        <v>0</v>
      </c>
      <c r="EF79" s="329"/>
      <c r="EG79" s="329"/>
      <c r="EH79" s="329"/>
      <c r="EI79" s="383">
        <f t="shared" si="105"/>
        <v>0</v>
      </c>
      <c r="EJ79" s="329">
        <v>0</v>
      </c>
      <c r="EK79" s="390"/>
      <c r="EL79" s="390"/>
      <c r="EM79" s="390"/>
      <c r="EN79" s="508">
        <f>EJ79-EK79-EL79-EM79</f>
        <v>0</v>
      </c>
      <c r="EO79" s="390">
        <v>0</v>
      </c>
      <c r="EP79" s="390"/>
      <c r="EQ79" s="390"/>
      <c r="ER79" s="390"/>
      <c r="ES79" s="383">
        <f>EO79-EP79-EQ79-ER79</f>
        <v>0</v>
      </c>
      <c r="ET79" s="390">
        <v>0</v>
      </c>
      <c r="EU79" s="390"/>
      <c r="EV79" s="390"/>
      <c r="EW79" s="390"/>
      <c r="EX79" s="383">
        <f>ET79-EU79-EV79-EW79</f>
        <v>0</v>
      </c>
      <c r="EY79" s="330"/>
      <c r="EZ79" s="330"/>
      <c r="FA79" s="330"/>
      <c r="FB79" s="385"/>
      <c r="FC79" s="509"/>
      <c r="FD79" s="329">
        <v>0</v>
      </c>
      <c r="FE79" s="329"/>
      <c r="FF79" s="329"/>
      <c r="FG79" s="329"/>
      <c r="FH79" s="383">
        <f t="shared" si="106"/>
        <v>0</v>
      </c>
      <c r="FI79" s="329">
        <v>0</v>
      </c>
      <c r="FJ79" s="390"/>
      <c r="FK79" s="390"/>
      <c r="FL79" s="390"/>
      <c r="FM79" s="508">
        <f>FI79-FJ79-FK79-FL79</f>
        <v>0</v>
      </c>
      <c r="FN79" s="330"/>
      <c r="FO79" s="330"/>
      <c r="FP79" s="330"/>
      <c r="FQ79" s="385"/>
      <c r="FR79" s="509"/>
      <c r="FS79" s="329">
        <v>0</v>
      </c>
      <c r="FT79" s="329"/>
      <c r="FU79" s="329"/>
      <c r="FV79" s="329"/>
      <c r="FW79" s="383">
        <f t="shared" si="107"/>
        <v>0</v>
      </c>
      <c r="FX79" s="329">
        <v>0</v>
      </c>
      <c r="FY79" s="390"/>
      <c r="FZ79" s="390"/>
      <c r="GA79" s="387"/>
      <c r="GB79" s="508">
        <f>FX79-FY79-FZ79-GA79</f>
        <v>0</v>
      </c>
    </row>
    <row r="80" spans="1:184" ht="17.25" customHeight="1">
      <c r="A80" s="1038"/>
      <c r="B80" s="1043"/>
      <c r="C80" s="286"/>
      <c r="D80" s="286"/>
      <c r="E80" s="286"/>
      <c r="F80" s="286"/>
      <c r="G80" s="286"/>
      <c r="H80" s="286"/>
      <c r="I80" s="286"/>
      <c r="J80" s="286"/>
      <c r="K80" s="286"/>
      <c r="L80" s="286"/>
      <c r="M80" s="286"/>
      <c r="N80" s="286"/>
      <c r="O80" s="286"/>
      <c r="P80" s="287"/>
      <c r="Q80" s="286"/>
      <c r="R80" s="286"/>
      <c r="S80" s="286"/>
      <c r="T80" s="286"/>
      <c r="U80" s="286"/>
      <c r="V80" s="286"/>
      <c r="W80" s="286"/>
      <c r="X80" s="286"/>
      <c r="Y80" s="286"/>
      <c r="Z80" s="392"/>
      <c r="AA80" s="286"/>
      <c r="AB80" s="288"/>
      <c r="AC80" s="318"/>
      <c r="AD80" s="381" t="s">
        <v>161</v>
      </c>
      <c r="AE80" s="381" t="s">
        <v>411</v>
      </c>
      <c r="AF80" s="381" t="s">
        <v>303</v>
      </c>
      <c r="AG80" s="384">
        <v>52.1</v>
      </c>
      <c r="AH80" s="384">
        <v>48.4</v>
      </c>
      <c r="AI80" s="330"/>
      <c r="AJ80" s="330"/>
      <c r="AK80" s="330"/>
      <c r="AL80" s="330"/>
      <c r="AM80" s="330"/>
      <c r="AN80" s="385"/>
      <c r="AO80" s="509">
        <f t="shared" si="101"/>
        <v>52.1</v>
      </c>
      <c r="AP80" s="509">
        <v>48.4</v>
      </c>
      <c r="AQ80" s="329">
        <v>53.2</v>
      </c>
      <c r="AR80" s="329"/>
      <c r="AS80" s="329"/>
      <c r="AT80" s="329"/>
      <c r="AU80" s="383">
        <f t="shared" si="102"/>
        <v>53.2</v>
      </c>
      <c r="AV80" s="329">
        <v>46.5</v>
      </c>
      <c r="AW80" s="329"/>
      <c r="AX80" s="329"/>
      <c r="AY80" s="329"/>
      <c r="AZ80" s="520">
        <f>AV80-AW80-AX80-AY80</f>
        <v>46.5</v>
      </c>
      <c r="BA80" s="329">
        <v>46.5</v>
      </c>
      <c r="BB80" s="329"/>
      <c r="BC80" s="329"/>
      <c r="BD80" s="329"/>
      <c r="BE80" s="383">
        <f>BA80-BB80-BC80-BD80</f>
        <v>46.5</v>
      </c>
      <c r="BF80" s="329">
        <v>46.5</v>
      </c>
      <c r="BG80" s="329"/>
      <c r="BH80" s="329"/>
      <c r="BI80" s="329"/>
      <c r="BJ80" s="383">
        <f>BF80-BG80-BH80-BI80</f>
        <v>46.5</v>
      </c>
      <c r="BK80" s="309" t="e">
        <f>#REF!</f>
        <v>#REF!</v>
      </c>
      <c r="BL80" s="309" t="e">
        <f>#REF!</f>
        <v>#REF!</v>
      </c>
      <c r="BM80" s="309"/>
      <c r="BN80" s="309"/>
      <c r="BO80" s="309"/>
      <c r="BP80" s="309"/>
      <c r="BQ80" s="309"/>
      <c r="BR80" s="309"/>
      <c r="BS80" s="296" t="e">
        <f t="shared" si="103"/>
        <v>#REF!</v>
      </c>
      <c r="BT80" s="296" t="e">
        <f t="shared" si="103"/>
        <v>#REF!</v>
      </c>
      <c r="BU80" s="309">
        <f>AG80</f>
        <v>52.1</v>
      </c>
      <c r="BV80" s="309"/>
      <c r="BW80" s="309"/>
      <c r="BX80" s="309"/>
      <c r="BY80" s="296">
        <f>BU80-BV80-BW80-BX80</f>
        <v>52.1</v>
      </c>
      <c r="BZ80" s="309">
        <f>AQ80</f>
        <v>53.2</v>
      </c>
      <c r="CA80" s="309"/>
      <c r="CB80" s="309"/>
      <c r="CC80" s="309"/>
      <c r="CD80" s="296">
        <f>BZ80-CA80-CB80-CC80</f>
        <v>53.2</v>
      </c>
      <c r="CE80" s="309">
        <f>AV80</f>
        <v>46.5</v>
      </c>
      <c r="CF80" s="309"/>
      <c r="CG80" s="309"/>
      <c r="CH80" s="521"/>
      <c r="CI80" s="296">
        <f>CE80-CF80-CG80-CH80</f>
        <v>46.5</v>
      </c>
      <c r="CJ80" s="309">
        <f>BA80</f>
        <v>46.5</v>
      </c>
      <c r="CK80" s="522"/>
      <c r="CL80" s="309"/>
      <c r="CM80" s="309"/>
      <c r="CN80" s="296">
        <f>CJ80-CK80-CL80-CM80</f>
        <v>46.5</v>
      </c>
      <c r="CO80" s="307" t="e">
        <f>#REF!</f>
        <v>#REF!</v>
      </c>
      <c r="CP80" s="307"/>
      <c r="CQ80" s="307"/>
      <c r="CR80" s="307"/>
      <c r="CS80" s="292" t="e">
        <f>CO80-CP80-CQ80-CR80</f>
        <v>#REF!</v>
      </c>
      <c r="CT80" s="307">
        <f>AG80</f>
        <v>52.1</v>
      </c>
      <c r="CU80" s="307"/>
      <c r="CV80" s="307"/>
      <c r="CW80" s="307"/>
      <c r="CX80" s="505">
        <f>CT80-CU80-CV80-CW80</f>
        <v>52.1</v>
      </c>
      <c r="CY80" s="307">
        <f>AQ80</f>
        <v>53.2</v>
      </c>
      <c r="CZ80" s="307"/>
      <c r="DA80" s="307"/>
      <c r="DB80" s="307"/>
      <c r="DC80" s="292">
        <f>CY80-CZ80-DA80-DB80</f>
        <v>53.2</v>
      </c>
      <c r="DD80" s="309" t="e">
        <f>BL80</f>
        <v>#REF!</v>
      </c>
      <c r="DE80" s="309"/>
      <c r="DF80" s="309"/>
      <c r="DG80" s="309"/>
      <c r="DH80" s="296" t="e">
        <f>DD80-DE80-DF80-DG80</f>
        <v>#REF!</v>
      </c>
      <c r="DI80" s="309">
        <f>BU80</f>
        <v>52.1</v>
      </c>
      <c r="DJ80" s="309"/>
      <c r="DK80" s="309"/>
      <c r="DL80" s="309"/>
      <c r="DM80" s="296">
        <f>DI80-DJ80-DK80-DL80</f>
        <v>52.1</v>
      </c>
      <c r="DN80" s="309">
        <f>BZ80</f>
        <v>53.2</v>
      </c>
      <c r="DO80" s="309"/>
      <c r="DP80" s="309"/>
      <c r="DQ80" s="309"/>
      <c r="DR80" s="349">
        <f>DN80-DO80-DP80-DQ80</f>
        <v>53.2</v>
      </c>
      <c r="DS80" s="1102"/>
      <c r="DT80" s="310"/>
      <c r="DU80" s="384">
        <v>52.1</v>
      </c>
      <c r="DV80" s="384">
        <v>48.4</v>
      </c>
      <c r="DW80" s="330"/>
      <c r="DX80" s="330"/>
      <c r="DY80" s="330"/>
      <c r="DZ80" s="330"/>
      <c r="EA80" s="330"/>
      <c r="EB80" s="385"/>
      <c r="EC80" s="509">
        <f t="shared" si="104"/>
        <v>52.1</v>
      </c>
      <c r="ED80" s="509">
        <v>48.4</v>
      </c>
      <c r="EE80" s="329">
        <v>53.2</v>
      </c>
      <c r="EF80" s="329"/>
      <c r="EG80" s="329"/>
      <c r="EH80" s="329"/>
      <c r="EI80" s="383">
        <f t="shared" si="105"/>
        <v>53.2</v>
      </c>
      <c r="EJ80" s="329">
        <v>46.5</v>
      </c>
      <c r="EK80" s="329"/>
      <c r="EL80" s="329"/>
      <c r="EM80" s="329"/>
      <c r="EN80" s="520">
        <f>EJ80-EK80-EL80-EM80</f>
        <v>46.5</v>
      </c>
      <c r="EO80" s="329">
        <v>46.5</v>
      </c>
      <c r="EP80" s="329"/>
      <c r="EQ80" s="329"/>
      <c r="ER80" s="329"/>
      <c r="ES80" s="383">
        <f>EO80-EP80-EQ80-ER80</f>
        <v>46.5</v>
      </c>
      <c r="ET80" s="329">
        <v>46.5</v>
      </c>
      <c r="EU80" s="329"/>
      <c r="EV80" s="329"/>
      <c r="EW80" s="329"/>
      <c r="EX80" s="383">
        <f>ET80-EU80-EV80-EW80</f>
        <v>46.5</v>
      </c>
      <c r="EY80" s="384">
        <v>48.4</v>
      </c>
      <c r="EZ80" s="330"/>
      <c r="FA80" s="330"/>
      <c r="FB80" s="385"/>
      <c r="FC80" s="509">
        <v>48.4</v>
      </c>
      <c r="FD80" s="329">
        <v>53.2</v>
      </c>
      <c r="FE80" s="329"/>
      <c r="FF80" s="329"/>
      <c r="FG80" s="329"/>
      <c r="FH80" s="383">
        <f t="shared" si="106"/>
        <v>53.2</v>
      </c>
      <c r="FI80" s="329">
        <v>46.5</v>
      </c>
      <c r="FJ80" s="329"/>
      <c r="FK80" s="329"/>
      <c r="FL80" s="329"/>
      <c r="FM80" s="520">
        <f>FI80-FJ80-FK80-FL80</f>
        <v>46.5</v>
      </c>
      <c r="FN80" s="384">
        <v>48.4</v>
      </c>
      <c r="FO80" s="330"/>
      <c r="FP80" s="330"/>
      <c r="FQ80" s="385"/>
      <c r="FR80" s="509">
        <v>48.4</v>
      </c>
      <c r="FS80" s="329">
        <v>53.2</v>
      </c>
      <c r="FT80" s="329"/>
      <c r="FU80" s="329"/>
      <c r="FV80" s="329"/>
      <c r="FW80" s="383">
        <f t="shared" si="107"/>
        <v>53.2</v>
      </c>
      <c r="FX80" s="329">
        <v>46.5</v>
      </c>
      <c r="FY80" s="329"/>
      <c r="FZ80" s="329"/>
      <c r="GA80" s="329"/>
      <c r="GB80" s="508">
        <f>FX80-FY80-FZ80-GA80</f>
        <v>46.5</v>
      </c>
    </row>
    <row r="81" spans="1:184" ht="102.75" hidden="1" customHeight="1">
      <c r="A81" s="497" t="s">
        <v>120</v>
      </c>
      <c r="B81" s="300">
        <v>6813</v>
      </c>
      <c r="C81" s="301" t="s">
        <v>227</v>
      </c>
      <c r="D81" s="301" t="s">
        <v>238</v>
      </c>
      <c r="E81" s="301" t="s">
        <v>307</v>
      </c>
      <c r="F81" s="369"/>
      <c r="G81" s="369"/>
      <c r="H81" s="369"/>
      <c r="I81" s="394"/>
      <c r="J81" s="365"/>
      <c r="K81" s="365"/>
      <c r="L81" s="365"/>
      <c r="M81" s="301" t="s">
        <v>296</v>
      </c>
      <c r="N81" s="301"/>
      <c r="O81" s="301"/>
      <c r="P81" s="313" t="s">
        <v>308</v>
      </c>
      <c r="Q81" s="365"/>
      <c r="R81" s="365"/>
      <c r="S81" s="365"/>
      <c r="T81" s="365"/>
      <c r="U81" s="365"/>
      <c r="V81" s="365"/>
      <c r="W81" s="301" t="s">
        <v>309</v>
      </c>
      <c r="X81" s="301" t="s">
        <v>310</v>
      </c>
      <c r="Y81" s="301" t="s">
        <v>311</v>
      </c>
      <c r="Z81" s="301" t="s">
        <v>312</v>
      </c>
      <c r="AA81" s="301" t="s">
        <v>424</v>
      </c>
      <c r="AB81" s="301" t="s">
        <v>233</v>
      </c>
      <c r="AC81" s="365"/>
      <c r="AD81" s="306" t="s">
        <v>88</v>
      </c>
      <c r="AE81" s="306"/>
      <c r="AF81" s="306"/>
      <c r="AG81" s="308"/>
      <c r="AH81" s="308"/>
      <c r="AI81" s="308"/>
      <c r="AJ81" s="308"/>
      <c r="AK81" s="308"/>
      <c r="AL81" s="308"/>
      <c r="AM81" s="308"/>
      <c r="AN81" s="308"/>
      <c r="AO81" s="509">
        <f t="shared" si="101"/>
        <v>0</v>
      </c>
      <c r="AP81" s="509"/>
      <c r="AQ81" s="307"/>
      <c r="AR81" s="307"/>
      <c r="AS81" s="307"/>
      <c r="AT81" s="307"/>
      <c r="AU81" s="383">
        <f t="shared" si="102"/>
        <v>0</v>
      </c>
      <c r="AV81" s="307"/>
      <c r="AW81" s="307"/>
      <c r="AX81" s="307"/>
      <c r="AY81" s="307"/>
      <c r="AZ81" s="520">
        <f>AV81-AW81-AX81-AY81</f>
        <v>0</v>
      </c>
      <c r="BA81" s="307"/>
      <c r="BB81" s="291"/>
      <c r="BC81" s="291"/>
      <c r="BD81" s="291"/>
      <c r="BE81" s="383">
        <f>BA81-BB81-BC81-BD81</f>
        <v>0</v>
      </c>
      <c r="BF81" s="307"/>
      <c r="BG81" s="291"/>
      <c r="BH81" s="291"/>
      <c r="BI81" s="291"/>
      <c r="BJ81" s="383">
        <f>BF81-BG81-BH81-BI81</f>
        <v>0</v>
      </c>
      <c r="BK81" s="295"/>
      <c r="BL81" s="295"/>
      <c r="BM81" s="295"/>
      <c r="BN81" s="295"/>
      <c r="BO81" s="295"/>
      <c r="BP81" s="295"/>
      <c r="BQ81" s="295"/>
      <c r="BR81" s="295"/>
      <c r="BS81" s="296">
        <f t="shared" si="103"/>
        <v>0</v>
      </c>
      <c r="BT81" s="296">
        <f t="shared" si="103"/>
        <v>0</v>
      </c>
      <c r="BU81" s="295"/>
      <c r="BV81" s="295"/>
      <c r="BW81" s="295"/>
      <c r="BX81" s="295"/>
      <c r="BY81" s="296">
        <f>BU81-BV81-BW81-BX81</f>
        <v>0</v>
      </c>
      <c r="BZ81" s="295"/>
      <c r="CA81" s="295"/>
      <c r="CB81" s="295"/>
      <c r="CC81" s="295"/>
      <c r="CD81" s="296">
        <f>BZ81-CA81-CB81-CC81</f>
        <v>0</v>
      </c>
      <c r="CE81" s="295"/>
      <c r="CF81" s="295"/>
      <c r="CG81" s="295"/>
      <c r="CH81" s="295"/>
      <c r="CI81" s="296">
        <f>CE81-CF81-CG81-CH81</f>
        <v>0</v>
      </c>
      <c r="CJ81" s="295"/>
      <c r="CK81" s="295"/>
      <c r="CL81" s="295"/>
      <c r="CM81" s="295"/>
      <c r="CN81" s="296">
        <f>CJ81-CK81-CL81-CM81</f>
        <v>0</v>
      </c>
      <c r="CO81" s="291"/>
      <c r="CP81" s="291"/>
      <c r="CQ81" s="291"/>
      <c r="CR81" s="291"/>
      <c r="CS81" s="292">
        <f>CO81-CP81-CQ81-CR81</f>
        <v>0</v>
      </c>
      <c r="CT81" s="291"/>
      <c r="CU81" s="291"/>
      <c r="CV81" s="291"/>
      <c r="CW81" s="291"/>
      <c r="CX81" s="505">
        <f>CT81-CU81-CV81-CW81</f>
        <v>0</v>
      </c>
      <c r="CY81" s="291"/>
      <c r="CZ81" s="291"/>
      <c r="DA81" s="291"/>
      <c r="DB81" s="291"/>
      <c r="DC81" s="292">
        <f>CY81-CZ81-DA81-DB81</f>
        <v>0</v>
      </c>
      <c r="DD81" s="295"/>
      <c r="DE81" s="295"/>
      <c r="DF81" s="295"/>
      <c r="DG81" s="295"/>
      <c r="DH81" s="296">
        <f>DD81-DE81-DF81-DG81</f>
        <v>0</v>
      </c>
      <c r="DI81" s="295"/>
      <c r="DJ81" s="295"/>
      <c r="DK81" s="295"/>
      <c r="DL81" s="295"/>
      <c r="DM81" s="296">
        <f>DI81-DJ81-DK81-DL81</f>
        <v>0</v>
      </c>
      <c r="DN81" s="295"/>
      <c r="DO81" s="324"/>
      <c r="DP81" s="324"/>
      <c r="DQ81" s="324"/>
      <c r="DR81" s="349">
        <f>DN81-DO81-DP81-DQ81</f>
        <v>0</v>
      </c>
      <c r="DS81" s="1102"/>
      <c r="DT81" s="498" t="s">
        <v>313</v>
      </c>
      <c r="DU81" s="308"/>
      <c r="DV81" s="308"/>
      <c r="DW81" s="308"/>
      <c r="DX81" s="308"/>
      <c r="DY81" s="308"/>
      <c r="DZ81" s="308"/>
      <c r="EA81" s="308"/>
      <c r="EB81" s="308"/>
      <c r="EC81" s="509">
        <f t="shared" si="104"/>
        <v>0</v>
      </c>
      <c r="ED81" s="509"/>
      <c r="EE81" s="307"/>
      <c r="EF81" s="307"/>
      <c r="EG81" s="307"/>
      <c r="EH81" s="307"/>
      <c r="EI81" s="383">
        <f t="shared" si="105"/>
        <v>0</v>
      </c>
      <c r="EJ81" s="307"/>
      <c r="EK81" s="307"/>
      <c r="EL81" s="307"/>
      <c r="EM81" s="307"/>
      <c r="EN81" s="520">
        <f>EJ81-EK81-EL81-EM81</f>
        <v>0</v>
      </c>
      <c r="EO81" s="307"/>
      <c r="EP81" s="291"/>
      <c r="EQ81" s="291"/>
      <c r="ER81" s="291"/>
      <c r="ES81" s="383">
        <f>EO81-EP81-EQ81-ER81</f>
        <v>0</v>
      </c>
      <c r="ET81" s="307"/>
      <c r="EU81" s="291"/>
      <c r="EV81" s="291"/>
      <c r="EW81" s="291"/>
      <c r="EX81" s="383">
        <f>ET81-EU81-EV81-EW81</f>
        <v>0</v>
      </c>
      <c r="EY81" s="308"/>
      <c r="EZ81" s="308"/>
      <c r="FA81" s="308"/>
      <c r="FB81" s="308"/>
      <c r="FC81" s="509"/>
      <c r="FD81" s="307"/>
      <c r="FE81" s="307"/>
      <c r="FF81" s="307"/>
      <c r="FG81" s="307"/>
      <c r="FH81" s="383">
        <f t="shared" si="106"/>
        <v>0</v>
      </c>
      <c r="FI81" s="307"/>
      <c r="FJ81" s="307"/>
      <c r="FK81" s="307"/>
      <c r="FL81" s="307"/>
      <c r="FM81" s="520">
        <f>FI81-FJ81-FK81-FL81</f>
        <v>0</v>
      </c>
      <c r="FN81" s="308"/>
      <c r="FO81" s="308"/>
      <c r="FP81" s="308"/>
      <c r="FQ81" s="308"/>
      <c r="FR81" s="509"/>
      <c r="FS81" s="307"/>
      <c r="FT81" s="307"/>
      <c r="FU81" s="307"/>
      <c r="FV81" s="307"/>
      <c r="FW81" s="383">
        <f t="shared" si="107"/>
        <v>0</v>
      </c>
      <c r="FX81" s="307"/>
      <c r="FY81" s="307"/>
      <c r="FZ81" s="307"/>
      <c r="GA81" s="307"/>
      <c r="GB81" s="520">
        <f>FX81-FY81-FZ81-GA81</f>
        <v>0</v>
      </c>
    </row>
    <row r="82" spans="1:184" s="261" customFormat="1" ht="100.5" customHeight="1">
      <c r="A82" s="491" t="s">
        <v>143</v>
      </c>
      <c r="B82" s="249">
        <v>6900</v>
      </c>
      <c r="C82" s="250" t="s">
        <v>387</v>
      </c>
      <c r="D82" s="250" t="s">
        <v>387</v>
      </c>
      <c r="E82" s="250" t="s">
        <v>387</v>
      </c>
      <c r="F82" s="250" t="s">
        <v>387</v>
      </c>
      <c r="G82" s="250" t="s">
        <v>387</v>
      </c>
      <c r="H82" s="250" t="s">
        <v>387</v>
      </c>
      <c r="I82" s="250" t="s">
        <v>387</v>
      </c>
      <c r="J82" s="250" t="s">
        <v>387</v>
      </c>
      <c r="K82" s="250" t="s">
        <v>387</v>
      </c>
      <c r="L82" s="250" t="s">
        <v>387</v>
      </c>
      <c r="M82" s="250" t="s">
        <v>387</v>
      </c>
      <c r="N82" s="250" t="s">
        <v>387</v>
      </c>
      <c r="O82" s="250" t="s">
        <v>387</v>
      </c>
      <c r="P82" s="250" t="s">
        <v>387</v>
      </c>
      <c r="Q82" s="252" t="s">
        <v>387</v>
      </c>
      <c r="R82" s="252" t="s">
        <v>387</v>
      </c>
      <c r="S82" s="252" t="s">
        <v>387</v>
      </c>
      <c r="T82" s="252" t="s">
        <v>387</v>
      </c>
      <c r="U82" s="252" t="s">
        <v>387</v>
      </c>
      <c r="V82" s="252" t="s">
        <v>387</v>
      </c>
      <c r="W82" s="252" t="s">
        <v>387</v>
      </c>
      <c r="X82" s="250" t="s">
        <v>387</v>
      </c>
      <c r="Y82" s="250" t="s">
        <v>387</v>
      </c>
      <c r="Z82" s="250" t="s">
        <v>387</v>
      </c>
      <c r="AA82" s="250" t="s">
        <v>387</v>
      </c>
      <c r="AB82" s="250" t="s">
        <v>387</v>
      </c>
      <c r="AC82" s="250" t="s">
        <v>387</v>
      </c>
      <c r="AD82" s="253" t="s">
        <v>387</v>
      </c>
      <c r="AE82" s="253"/>
      <c r="AF82" s="253"/>
      <c r="AG82" s="256">
        <f t="shared" ref="AG82:DN82" si="108">AG83+AG87+AG91</f>
        <v>0</v>
      </c>
      <c r="AH82" s="256"/>
      <c r="AI82" s="256">
        <f t="shared" si="108"/>
        <v>0</v>
      </c>
      <c r="AJ82" s="256"/>
      <c r="AK82" s="256">
        <f t="shared" si="108"/>
        <v>0</v>
      </c>
      <c r="AL82" s="256"/>
      <c r="AM82" s="256">
        <f t="shared" si="108"/>
        <v>0</v>
      </c>
      <c r="AN82" s="256"/>
      <c r="AO82" s="257">
        <f>AO83+AO87+AO91</f>
        <v>0</v>
      </c>
      <c r="AP82" s="257"/>
      <c r="AQ82" s="254">
        <f t="shared" si="108"/>
        <v>0</v>
      </c>
      <c r="AR82" s="254">
        <f t="shared" si="108"/>
        <v>0</v>
      </c>
      <c r="AS82" s="254">
        <f t="shared" si="108"/>
        <v>0</v>
      </c>
      <c r="AT82" s="254">
        <f t="shared" si="108"/>
        <v>0</v>
      </c>
      <c r="AU82" s="255">
        <f>AU83+AU87+AU91</f>
        <v>0</v>
      </c>
      <c r="AV82" s="254">
        <f t="shared" si="108"/>
        <v>0</v>
      </c>
      <c r="AW82" s="254">
        <f t="shared" si="108"/>
        <v>0</v>
      </c>
      <c r="AX82" s="254">
        <f t="shared" si="108"/>
        <v>0</v>
      </c>
      <c r="AY82" s="254">
        <f t="shared" si="108"/>
        <v>0</v>
      </c>
      <c r="AZ82" s="255">
        <f>AZ83+AZ87+AZ91</f>
        <v>0</v>
      </c>
      <c r="BA82" s="254">
        <f t="shared" si="108"/>
        <v>0</v>
      </c>
      <c r="BB82" s="254">
        <f t="shared" si="108"/>
        <v>0</v>
      </c>
      <c r="BC82" s="254">
        <f t="shared" si="108"/>
        <v>0</v>
      </c>
      <c r="BD82" s="254">
        <f t="shared" si="108"/>
        <v>0</v>
      </c>
      <c r="BE82" s="255">
        <f t="shared" ref="BE82:BJ82" si="109">BE83+BE87+BE91</f>
        <v>0</v>
      </c>
      <c r="BF82" s="254">
        <f t="shared" si="109"/>
        <v>0</v>
      </c>
      <c r="BG82" s="254">
        <f t="shared" si="109"/>
        <v>0</v>
      </c>
      <c r="BH82" s="254">
        <f t="shared" si="109"/>
        <v>0</v>
      </c>
      <c r="BI82" s="254">
        <f t="shared" si="109"/>
        <v>0</v>
      </c>
      <c r="BJ82" s="255">
        <f t="shared" si="109"/>
        <v>0</v>
      </c>
      <c r="BK82" s="258">
        <f t="shared" si="108"/>
        <v>0</v>
      </c>
      <c r="BL82" s="258">
        <f t="shared" si="108"/>
        <v>0</v>
      </c>
      <c r="BM82" s="258">
        <f t="shared" si="108"/>
        <v>0</v>
      </c>
      <c r="BN82" s="258">
        <f t="shared" si="108"/>
        <v>0</v>
      </c>
      <c r="BO82" s="258">
        <f t="shared" si="108"/>
        <v>0</v>
      </c>
      <c r="BP82" s="258">
        <f t="shared" si="108"/>
        <v>0</v>
      </c>
      <c r="BQ82" s="258">
        <f t="shared" si="108"/>
        <v>0</v>
      </c>
      <c r="BR82" s="258">
        <f t="shared" si="108"/>
        <v>0</v>
      </c>
      <c r="BS82" s="259">
        <f>BS83+BS87+BS91</f>
        <v>0</v>
      </c>
      <c r="BT82" s="259">
        <f>BT83+BT87+BT91</f>
        <v>0</v>
      </c>
      <c r="BU82" s="258">
        <f t="shared" si="108"/>
        <v>0</v>
      </c>
      <c r="BV82" s="258">
        <f t="shared" si="108"/>
        <v>0</v>
      </c>
      <c r="BW82" s="258">
        <f t="shared" si="108"/>
        <v>0</v>
      </c>
      <c r="BX82" s="258">
        <f t="shared" si="108"/>
        <v>0</v>
      </c>
      <c r="BY82" s="259">
        <f>BY83+BY87+BY91</f>
        <v>0</v>
      </c>
      <c r="BZ82" s="258">
        <f t="shared" si="108"/>
        <v>0</v>
      </c>
      <c r="CA82" s="258">
        <f t="shared" si="108"/>
        <v>0</v>
      </c>
      <c r="CB82" s="258">
        <f t="shared" si="108"/>
        <v>0</v>
      </c>
      <c r="CC82" s="258">
        <f t="shared" si="108"/>
        <v>0</v>
      </c>
      <c r="CD82" s="259">
        <f>CD83+CD87+CD91</f>
        <v>0</v>
      </c>
      <c r="CE82" s="258">
        <f t="shared" si="108"/>
        <v>0</v>
      </c>
      <c r="CF82" s="258">
        <f t="shared" si="108"/>
        <v>0</v>
      </c>
      <c r="CG82" s="258">
        <f t="shared" si="108"/>
        <v>0</v>
      </c>
      <c r="CH82" s="258">
        <f t="shared" si="108"/>
        <v>0</v>
      </c>
      <c r="CI82" s="259">
        <f>CI83+CI87+CI91</f>
        <v>0</v>
      </c>
      <c r="CJ82" s="258">
        <f t="shared" si="108"/>
        <v>0</v>
      </c>
      <c r="CK82" s="258">
        <f t="shared" si="108"/>
        <v>0</v>
      </c>
      <c r="CL82" s="258">
        <f t="shared" si="108"/>
        <v>0</v>
      </c>
      <c r="CM82" s="258">
        <f t="shared" si="108"/>
        <v>0</v>
      </c>
      <c r="CN82" s="259">
        <f>CN83+CN87+CN91</f>
        <v>0</v>
      </c>
      <c r="CO82" s="254">
        <f t="shared" si="108"/>
        <v>0</v>
      </c>
      <c r="CP82" s="254">
        <f t="shared" si="108"/>
        <v>0</v>
      </c>
      <c r="CQ82" s="254">
        <f t="shared" si="108"/>
        <v>0</v>
      </c>
      <c r="CR82" s="254">
        <f t="shared" si="108"/>
        <v>0</v>
      </c>
      <c r="CS82" s="255">
        <f>CS83+CS87+CS91</f>
        <v>0</v>
      </c>
      <c r="CT82" s="254">
        <f t="shared" si="108"/>
        <v>0</v>
      </c>
      <c r="CU82" s="254">
        <f t="shared" si="108"/>
        <v>0</v>
      </c>
      <c r="CV82" s="254">
        <f t="shared" si="108"/>
        <v>0</v>
      </c>
      <c r="CW82" s="254">
        <f t="shared" si="108"/>
        <v>0</v>
      </c>
      <c r="CX82" s="255">
        <f>CX83+CX87+CX91</f>
        <v>0</v>
      </c>
      <c r="CY82" s="254">
        <f t="shared" si="108"/>
        <v>0</v>
      </c>
      <c r="CZ82" s="254">
        <f t="shared" si="108"/>
        <v>0</v>
      </c>
      <c r="DA82" s="254">
        <f t="shared" si="108"/>
        <v>0</v>
      </c>
      <c r="DB82" s="254">
        <f t="shared" si="108"/>
        <v>0</v>
      </c>
      <c r="DC82" s="255">
        <f>DC83+DC87+DC91</f>
        <v>0</v>
      </c>
      <c r="DD82" s="258">
        <f t="shared" si="108"/>
        <v>0</v>
      </c>
      <c r="DE82" s="258">
        <f t="shared" si="108"/>
        <v>0</v>
      </c>
      <c r="DF82" s="258">
        <f t="shared" si="108"/>
        <v>0</v>
      </c>
      <c r="DG82" s="258">
        <f t="shared" si="108"/>
        <v>0</v>
      </c>
      <c r="DH82" s="259">
        <f>DH83+DH87+DH91</f>
        <v>0</v>
      </c>
      <c r="DI82" s="258">
        <f t="shared" si="108"/>
        <v>0</v>
      </c>
      <c r="DJ82" s="258">
        <f t="shared" si="108"/>
        <v>0</v>
      </c>
      <c r="DK82" s="258">
        <f t="shared" si="108"/>
        <v>0</v>
      </c>
      <c r="DL82" s="258">
        <f t="shared" si="108"/>
        <v>0</v>
      </c>
      <c r="DM82" s="259">
        <f>DM83+DM87+DM91</f>
        <v>0</v>
      </c>
      <c r="DN82" s="258">
        <f t="shared" si="108"/>
        <v>0</v>
      </c>
      <c r="DO82" s="258">
        <f>DO83+DO87+DO91</f>
        <v>0</v>
      </c>
      <c r="DP82" s="258">
        <f>DP83+DP87+DP91</f>
        <v>0</v>
      </c>
      <c r="DQ82" s="258">
        <f>DQ83+DQ87+DQ91</f>
        <v>0</v>
      </c>
      <c r="DR82" s="259">
        <f>DR83+DR87+DR91</f>
        <v>0</v>
      </c>
      <c r="DS82" s="1102"/>
      <c r="DT82" s="492"/>
      <c r="DU82" s="256">
        <f>DU83+DU87+DU91</f>
        <v>0</v>
      </c>
      <c r="DV82" s="256"/>
      <c r="DW82" s="256">
        <f>DW83+DW87+DW91</f>
        <v>0</v>
      </c>
      <c r="DX82" s="256"/>
      <c r="DY82" s="256">
        <f>DY83+DY87+DY91</f>
        <v>0</v>
      </c>
      <c r="DZ82" s="256"/>
      <c r="EA82" s="256">
        <f>EA83+EA87+EA91</f>
        <v>0</v>
      </c>
      <c r="EB82" s="256"/>
      <c r="EC82" s="257">
        <f>EC83+EC87+EC91</f>
        <v>0</v>
      </c>
      <c r="ED82" s="257"/>
      <c r="EE82" s="254">
        <f t="shared" ref="EE82:EN82" si="110">EE83+EE87+EE91</f>
        <v>0</v>
      </c>
      <c r="EF82" s="254">
        <f t="shared" si="110"/>
        <v>0</v>
      </c>
      <c r="EG82" s="254">
        <f t="shared" si="110"/>
        <v>0</v>
      </c>
      <c r="EH82" s="254">
        <f t="shared" si="110"/>
        <v>0</v>
      </c>
      <c r="EI82" s="255">
        <f t="shared" si="110"/>
        <v>0</v>
      </c>
      <c r="EJ82" s="254">
        <f t="shared" si="110"/>
        <v>0</v>
      </c>
      <c r="EK82" s="254">
        <f t="shared" si="110"/>
        <v>0</v>
      </c>
      <c r="EL82" s="254">
        <f t="shared" si="110"/>
        <v>0</v>
      </c>
      <c r="EM82" s="254">
        <f t="shared" si="110"/>
        <v>0</v>
      </c>
      <c r="EN82" s="255">
        <f t="shared" si="110"/>
        <v>0</v>
      </c>
      <c r="EO82" s="254">
        <f t="shared" ref="EO82:EX82" si="111">EO83+EO87+EO91</f>
        <v>0</v>
      </c>
      <c r="EP82" s="254">
        <f t="shared" si="111"/>
        <v>0</v>
      </c>
      <c r="EQ82" s="254">
        <f t="shared" si="111"/>
        <v>0</v>
      </c>
      <c r="ER82" s="254">
        <f t="shared" si="111"/>
        <v>0</v>
      </c>
      <c r="ES82" s="255">
        <f t="shared" si="111"/>
        <v>0</v>
      </c>
      <c r="ET82" s="254">
        <f t="shared" si="111"/>
        <v>0</v>
      </c>
      <c r="EU82" s="254">
        <f t="shared" si="111"/>
        <v>0</v>
      </c>
      <c r="EV82" s="254">
        <f t="shared" si="111"/>
        <v>0</v>
      </c>
      <c r="EW82" s="254">
        <f t="shared" si="111"/>
        <v>0</v>
      </c>
      <c r="EX82" s="255">
        <f t="shared" si="111"/>
        <v>0</v>
      </c>
      <c r="EY82" s="256"/>
      <c r="EZ82" s="256"/>
      <c r="FA82" s="256"/>
      <c r="FB82" s="256"/>
      <c r="FC82" s="257"/>
      <c r="FD82" s="254">
        <f t="shared" ref="FD82:FM82" si="112">FD83+FD87+FD91</f>
        <v>0</v>
      </c>
      <c r="FE82" s="254">
        <f t="shared" si="112"/>
        <v>0</v>
      </c>
      <c r="FF82" s="254">
        <f t="shared" si="112"/>
        <v>0</v>
      </c>
      <c r="FG82" s="254">
        <f t="shared" si="112"/>
        <v>0</v>
      </c>
      <c r="FH82" s="255">
        <f t="shared" si="112"/>
        <v>0</v>
      </c>
      <c r="FI82" s="254">
        <f t="shared" si="112"/>
        <v>0</v>
      </c>
      <c r="FJ82" s="254">
        <f t="shared" si="112"/>
        <v>0</v>
      </c>
      <c r="FK82" s="254">
        <f t="shared" si="112"/>
        <v>0</v>
      </c>
      <c r="FL82" s="254">
        <f t="shared" si="112"/>
        <v>0</v>
      </c>
      <c r="FM82" s="255">
        <f t="shared" si="112"/>
        <v>0</v>
      </c>
      <c r="FN82" s="256"/>
      <c r="FO82" s="256"/>
      <c r="FP82" s="256"/>
      <c r="FQ82" s="256"/>
      <c r="FR82" s="257"/>
      <c r="FS82" s="254">
        <f t="shared" ref="FS82:GB82" si="113">FS83+FS87+FS91</f>
        <v>0</v>
      </c>
      <c r="FT82" s="254">
        <f t="shared" si="113"/>
        <v>0</v>
      </c>
      <c r="FU82" s="254">
        <f t="shared" si="113"/>
        <v>0</v>
      </c>
      <c r="FV82" s="254">
        <f t="shared" si="113"/>
        <v>0</v>
      </c>
      <c r="FW82" s="255">
        <f t="shared" si="113"/>
        <v>0</v>
      </c>
      <c r="FX82" s="254">
        <f t="shared" si="113"/>
        <v>0</v>
      </c>
      <c r="FY82" s="254">
        <f t="shared" si="113"/>
        <v>0</v>
      </c>
      <c r="FZ82" s="254">
        <f t="shared" si="113"/>
        <v>0</v>
      </c>
      <c r="GA82" s="254">
        <f t="shared" si="113"/>
        <v>0</v>
      </c>
      <c r="GB82" s="255">
        <f t="shared" si="113"/>
        <v>0</v>
      </c>
    </row>
    <row r="83" spans="1:184" s="273" customFormat="1" ht="63.75">
      <c r="A83" s="493" t="s">
        <v>144</v>
      </c>
      <c r="B83" s="263">
        <v>6901</v>
      </c>
      <c r="C83" s="264" t="s">
        <v>387</v>
      </c>
      <c r="D83" s="264" t="s">
        <v>387</v>
      </c>
      <c r="E83" s="264" t="s">
        <v>387</v>
      </c>
      <c r="F83" s="264" t="s">
        <v>387</v>
      </c>
      <c r="G83" s="264" t="s">
        <v>387</v>
      </c>
      <c r="H83" s="264" t="s">
        <v>387</v>
      </c>
      <c r="I83" s="264" t="s">
        <v>387</v>
      </c>
      <c r="J83" s="264" t="s">
        <v>387</v>
      </c>
      <c r="K83" s="264" t="s">
        <v>387</v>
      </c>
      <c r="L83" s="264" t="s">
        <v>387</v>
      </c>
      <c r="M83" s="264" t="s">
        <v>387</v>
      </c>
      <c r="N83" s="264" t="s">
        <v>387</v>
      </c>
      <c r="O83" s="264" t="s">
        <v>387</v>
      </c>
      <c r="P83" s="264" t="s">
        <v>387</v>
      </c>
      <c r="Q83" s="266" t="s">
        <v>387</v>
      </c>
      <c r="R83" s="266" t="s">
        <v>387</v>
      </c>
      <c r="S83" s="266" t="s">
        <v>387</v>
      </c>
      <c r="T83" s="266" t="s">
        <v>387</v>
      </c>
      <c r="U83" s="266" t="s">
        <v>387</v>
      </c>
      <c r="V83" s="266" t="s">
        <v>387</v>
      </c>
      <c r="W83" s="266" t="s">
        <v>387</v>
      </c>
      <c r="X83" s="264" t="s">
        <v>387</v>
      </c>
      <c r="Y83" s="264" t="s">
        <v>387</v>
      </c>
      <c r="Z83" s="264" t="s">
        <v>387</v>
      </c>
      <c r="AA83" s="264" t="s">
        <v>387</v>
      </c>
      <c r="AB83" s="264" t="s">
        <v>387</v>
      </c>
      <c r="AC83" s="264" t="s">
        <v>387</v>
      </c>
      <c r="AD83" s="267" t="s">
        <v>387</v>
      </c>
      <c r="AE83" s="267"/>
      <c r="AF83" s="267"/>
      <c r="AG83" s="270">
        <f t="shared" ref="AG83:DN83" si="114">AG85+AG86</f>
        <v>0</v>
      </c>
      <c r="AH83" s="270"/>
      <c r="AI83" s="270">
        <f t="shared" si="114"/>
        <v>0</v>
      </c>
      <c r="AJ83" s="270"/>
      <c r="AK83" s="270">
        <f t="shared" si="114"/>
        <v>0</v>
      </c>
      <c r="AL83" s="270"/>
      <c r="AM83" s="270">
        <f t="shared" si="114"/>
        <v>0</v>
      </c>
      <c r="AN83" s="270"/>
      <c r="AO83" s="367">
        <f>AO85+AO86</f>
        <v>0</v>
      </c>
      <c r="AP83" s="367"/>
      <c r="AQ83" s="268">
        <f t="shared" si="114"/>
        <v>0</v>
      </c>
      <c r="AR83" s="268">
        <f t="shared" si="114"/>
        <v>0</v>
      </c>
      <c r="AS83" s="268">
        <f t="shared" si="114"/>
        <v>0</v>
      </c>
      <c r="AT83" s="268">
        <f t="shared" si="114"/>
        <v>0</v>
      </c>
      <c r="AU83" s="269">
        <f>AU85+AU86</f>
        <v>0</v>
      </c>
      <c r="AV83" s="268">
        <f t="shared" si="114"/>
        <v>0</v>
      </c>
      <c r="AW83" s="268">
        <f t="shared" si="114"/>
        <v>0</v>
      </c>
      <c r="AX83" s="268">
        <f t="shared" si="114"/>
        <v>0</v>
      </c>
      <c r="AY83" s="268">
        <f t="shared" si="114"/>
        <v>0</v>
      </c>
      <c r="AZ83" s="269">
        <f>AZ85+AZ86</f>
        <v>0</v>
      </c>
      <c r="BA83" s="268">
        <f t="shared" si="114"/>
        <v>0</v>
      </c>
      <c r="BB83" s="268">
        <f t="shared" si="114"/>
        <v>0</v>
      </c>
      <c r="BC83" s="268">
        <f t="shared" si="114"/>
        <v>0</v>
      </c>
      <c r="BD83" s="268">
        <f t="shared" si="114"/>
        <v>0</v>
      </c>
      <c r="BE83" s="269">
        <f t="shared" ref="BE83:BJ83" si="115">BE85+BE86</f>
        <v>0</v>
      </c>
      <c r="BF83" s="268">
        <f t="shared" si="115"/>
        <v>0</v>
      </c>
      <c r="BG83" s="268">
        <f t="shared" si="115"/>
        <v>0</v>
      </c>
      <c r="BH83" s="268">
        <f t="shared" si="115"/>
        <v>0</v>
      </c>
      <c r="BI83" s="268">
        <f t="shared" si="115"/>
        <v>0</v>
      </c>
      <c r="BJ83" s="269">
        <f t="shared" si="115"/>
        <v>0</v>
      </c>
      <c r="BK83" s="271">
        <f t="shared" si="114"/>
        <v>0</v>
      </c>
      <c r="BL83" s="271">
        <f t="shared" si="114"/>
        <v>0</v>
      </c>
      <c r="BM83" s="271">
        <f t="shared" si="114"/>
        <v>0</v>
      </c>
      <c r="BN83" s="271">
        <f t="shared" si="114"/>
        <v>0</v>
      </c>
      <c r="BO83" s="271">
        <f t="shared" si="114"/>
        <v>0</v>
      </c>
      <c r="BP83" s="271">
        <f t="shared" si="114"/>
        <v>0</v>
      </c>
      <c r="BQ83" s="271">
        <f t="shared" si="114"/>
        <v>0</v>
      </c>
      <c r="BR83" s="271">
        <f t="shared" si="114"/>
        <v>0</v>
      </c>
      <c r="BS83" s="272">
        <f>BS85+BS86</f>
        <v>0</v>
      </c>
      <c r="BT83" s="272">
        <f>BT85+BT86</f>
        <v>0</v>
      </c>
      <c r="BU83" s="271">
        <f t="shared" si="114"/>
        <v>0</v>
      </c>
      <c r="BV83" s="271">
        <f t="shared" si="114"/>
        <v>0</v>
      </c>
      <c r="BW83" s="271">
        <f t="shared" si="114"/>
        <v>0</v>
      </c>
      <c r="BX83" s="271">
        <f t="shared" si="114"/>
        <v>0</v>
      </c>
      <c r="BY83" s="272">
        <f>BY85+BY86</f>
        <v>0</v>
      </c>
      <c r="BZ83" s="271">
        <f t="shared" si="114"/>
        <v>0</v>
      </c>
      <c r="CA83" s="271">
        <f t="shared" si="114"/>
        <v>0</v>
      </c>
      <c r="CB83" s="271">
        <f t="shared" si="114"/>
        <v>0</v>
      </c>
      <c r="CC83" s="271">
        <f t="shared" si="114"/>
        <v>0</v>
      </c>
      <c r="CD83" s="272">
        <f>CD85+CD86</f>
        <v>0</v>
      </c>
      <c r="CE83" s="271">
        <f t="shared" si="114"/>
        <v>0</v>
      </c>
      <c r="CF83" s="271">
        <f t="shared" si="114"/>
        <v>0</v>
      </c>
      <c r="CG83" s="271">
        <f t="shared" si="114"/>
        <v>0</v>
      </c>
      <c r="CH83" s="271">
        <f t="shared" si="114"/>
        <v>0</v>
      </c>
      <c r="CI83" s="272">
        <f>CI85+CI86</f>
        <v>0</v>
      </c>
      <c r="CJ83" s="271">
        <f t="shared" si="114"/>
        <v>0</v>
      </c>
      <c r="CK83" s="271">
        <f t="shared" si="114"/>
        <v>0</v>
      </c>
      <c r="CL83" s="271">
        <f t="shared" si="114"/>
        <v>0</v>
      </c>
      <c r="CM83" s="271">
        <f t="shared" si="114"/>
        <v>0</v>
      </c>
      <c r="CN83" s="272">
        <f>CN85+CN86</f>
        <v>0</v>
      </c>
      <c r="CO83" s="268">
        <f t="shared" si="114"/>
        <v>0</v>
      </c>
      <c r="CP83" s="268">
        <f t="shared" si="114"/>
        <v>0</v>
      </c>
      <c r="CQ83" s="268">
        <f t="shared" si="114"/>
        <v>0</v>
      </c>
      <c r="CR83" s="268">
        <f t="shared" si="114"/>
        <v>0</v>
      </c>
      <c r="CS83" s="269">
        <f>CS85+CS86</f>
        <v>0</v>
      </c>
      <c r="CT83" s="268">
        <f t="shared" si="114"/>
        <v>0</v>
      </c>
      <c r="CU83" s="268">
        <f t="shared" si="114"/>
        <v>0</v>
      </c>
      <c r="CV83" s="268">
        <f t="shared" si="114"/>
        <v>0</v>
      </c>
      <c r="CW83" s="268">
        <f t="shared" si="114"/>
        <v>0</v>
      </c>
      <c r="CX83" s="269">
        <f>CX85+CX86</f>
        <v>0</v>
      </c>
      <c r="CY83" s="268">
        <f t="shared" si="114"/>
        <v>0</v>
      </c>
      <c r="CZ83" s="268">
        <f t="shared" si="114"/>
        <v>0</v>
      </c>
      <c r="DA83" s="268">
        <f t="shared" si="114"/>
        <v>0</v>
      </c>
      <c r="DB83" s="268">
        <f t="shared" si="114"/>
        <v>0</v>
      </c>
      <c r="DC83" s="269">
        <f>DC85+DC86</f>
        <v>0</v>
      </c>
      <c r="DD83" s="271">
        <f t="shared" si="114"/>
        <v>0</v>
      </c>
      <c r="DE83" s="271">
        <f t="shared" si="114"/>
        <v>0</v>
      </c>
      <c r="DF83" s="271">
        <f t="shared" si="114"/>
        <v>0</v>
      </c>
      <c r="DG83" s="271">
        <f t="shared" si="114"/>
        <v>0</v>
      </c>
      <c r="DH83" s="272">
        <f>DH85+DH86</f>
        <v>0</v>
      </c>
      <c r="DI83" s="271">
        <f t="shared" si="114"/>
        <v>0</v>
      </c>
      <c r="DJ83" s="271">
        <f t="shared" si="114"/>
        <v>0</v>
      </c>
      <c r="DK83" s="271">
        <f t="shared" si="114"/>
        <v>0</v>
      </c>
      <c r="DL83" s="271">
        <f t="shared" si="114"/>
        <v>0</v>
      </c>
      <c r="DM83" s="272">
        <f>DM85+DM86</f>
        <v>0</v>
      </c>
      <c r="DN83" s="271">
        <f t="shared" si="114"/>
        <v>0</v>
      </c>
      <c r="DO83" s="271">
        <f>DO85+DO86</f>
        <v>0</v>
      </c>
      <c r="DP83" s="271">
        <f>DP85+DP86</f>
        <v>0</v>
      </c>
      <c r="DQ83" s="271">
        <f>DQ85+DQ86</f>
        <v>0</v>
      </c>
      <c r="DR83" s="272">
        <f>DR85+DR86</f>
        <v>0</v>
      </c>
      <c r="DS83" s="1102"/>
      <c r="DT83" s="494"/>
      <c r="DU83" s="270">
        <f>DU85+DU86</f>
        <v>0</v>
      </c>
      <c r="DV83" s="270"/>
      <c r="DW83" s="270">
        <f>DW85+DW86</f>
        <v>0</v>
      </c>
      <c r="DX83" s="270"/>
      <c r="DY83" s="270">
        <f>DY85+DY86</f>
        <v>0</v>
      </c>
      <c r="DZ83" s="270"/>
      <c r="EA83" s="270">
        <f>EA85+EA86</f>
        <v>0</v>
      </c>
      <c r="EB83" s="270"/>
      <c r="EC83" s="367">
        <f>EC85+EC86</f>
        <v>0</v>
      </c>
      <c r="ED83" s="367"/>
      <c r="EE83" s="268">
        <f t="shared" ref="EE83:EN83" si="116">EE85+EE86</f>
        <v>0</v>
      </c>
      <c r="EF83" s="268">
        <f t="shared" si="116"/>
        <v>0</v>
      </c>
      <c r="EG83" s="268">
        <f t="shared" si="116"/>
        <v>0</v>
      </c>
      <c r="EH83" s="268">
        <f t="shared" si="116"/>
        <v>0</v>
      </c>
      <c r="EI83" s="269">
        <f t="shared" si="116"/>
        <v>0</v>
      </c>
      <c r="EJ83" s="268">
        <f t="shared" si="116"/>
        <v>0</v>
      </c>
      <c r="EK83" s="268">
        <f t="shared" si="116"/>
        <v>0</v>
      </c>
      <c r="EL83" s="268">
        <f t="shared" si="116"/>
        <v>0</v>
      </c>
      <c r="EM83" s="268">
        <f t="shared" si="116"/>
        <v>0</v>
      </c>
      <c r="EN83" s="269">
        <f t="shared" si="116"/>
        <v>0</v>
      </c>
      <c r="EO83" s="268">
        <f t="shared" ref="EO83:EX83" si="117">EO85+EO86</f>
        <v>0</v>
      </c>
      <c r="EP83" s="268">
        <f t="shared" si="117"/>
        <v>0</v>
      </c>
      <c r="EQ83" s="268">
        <f t="shared" si="117"/>
        <v>0</v>
      </c>
      <c r="ER83" s="268">
        <f t="shared" si="117"/>
        <v>0</v>
      </c>
      <c r="ES83" s="269">
        <f t="shared" si="117"/>
        <v>0</v>
      </c>
      <c r="ET83" s="268">
        <f t="shared" si="117"/>
        <v>0</v>
      </c>
      <c r="EU83" s="268">
        <f t="shared" si="117"/>
        <v>0</v>
      </c>
      <c r="EV83" s="268">
        <f t="shared" si="117"/>
        <v>0</v>
      </c>
      <c r="EW83" s="268">
        <f t="shared" si="117"/>
        <v>0</v>
      </c>
      <c r="EX83" s="269">
        <f t="shared" si="117"/>
        <v>0</v>
      </c>
      <c r="EY83" s="270"/>
      <c r="EZ83" s="270"/>
      <c r="FA83" s="270"/>
      <c r="FB83" s="270"/>
      <c r="FC83" s="367"/>
      <c r="FD83" s="268">
        <f t="shared" ref="FD83:FM83" si="118">FD85+FD86</f>
        <v>0</v>
      </c>
      <c r="FE83" s="268">
        <f t="shared" si="118"/>
        <v>0</v>
      </c>
      <c r="FF83" s="268">
        <f t="shared" si="118"/>
        <v>0</v>
      </c>
      <c r="FG83" s="268">
        <f t="shared" si="118"/>
        <v>0</v>
      </c>
      <c r="FH83" s="269">
        <f t="shared" si="118"/>
        <v>0</v>
      </c>
      <c r="FI83" s="268">
        <f t="shared" si="118"/>
        <v>0</v>
      </c>
      <c r="FJ83" s="268">
        <f t="shared" si="118"/>
        <v>0</v>
      </c>
      <c r="FK83" s="268">
        <f t="shared" si="118"/>
        <v>0</v>
      </c>
      <c r="FL83" s="268">
        <f t="shared" si="118"/>
        <v>0</v>
      </c>
      <c r="FM83" s="269">
        <f t="shared" si="118"/>
        <v>0</v>
      </c>
      <c r="FN83" s="270"/>
      <c r="FO83" s="270"/>
      <c r="FP83" s="270"/>
      <c r="FQ83" s="270"/>
      <c r="FR83" s="367"/>
      <c r="FS83" s="268">
        <f t="shared" ref="FS83:GB83" si="119">FS85+FS86</f>
        <v>0</v>
      </c>
      <c r="FT83" s="268">
        <f t="shared" si="119"/>
        <v>0</v>
      </c>
      <c r="FU83" s="268">
        <f t="shared" si="119"/>
        <v>0</v>
      </c>
      <c r="FV83" s="268">
        <f t="shared" si="119"/>
        <v>0</v>
      </c>
      <c r="FW83" s="269">
        <f t="shared" si="119"/>
        <v>0</v>
      </c>
      <c r="FX83" s="268">
        <f t="shared" si="119"/>
        <v>0</v>
      </c>
      <c r="FY83" s="268">
        <f t="shared" si="119"/>
        <v>0</v>
      </c>
      <c r="FZ83" s="268">
        <f t="shared" si="119"/>
        <v>0</v>
      </c>
      <c r="GA83" s="268">
        <f t="shared" si="119"/>
        <v>0</v>
      </c>
      <c r="GB83" s="269">
        <f t="shared" si="119"/>
        <v>0</v>
      </c>
    </row>
    <row r="84" spans="1:184" ht="11.25" hidden="1" customHeight="1">
      <c r="A84" s="495" t="s">
        <v>92</v>
      </c>
      <c r="B84" s="275"/>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9"/>
      <c r="AE84" s="279"/>
      <c r="AF84" s="279"/>
      <c r="AG84" s="282"/>
      <c r="AH84" s="282"/>
      <c r="AI84" s="282"/>
      <c r="AJ84" s="282"/>
      <c r="AK84" s="282"/>
      <c r="AL84" s="282"/>
      <c r="AM84" s="282"/>
      <c r="AN84" s="282"/>
      <c r="AO84" s="283"/>
      <c r="AP84" s="283"/>
      <c r="AQ84" s="280"/>
      <c r="AR84" s="280"/>
      <c r="AS84" s="280"/>
      <c r="AT84" s="280"/>
      <c r="AU84" s="281"/>
      <c r="AV84" s="280"/>
      <c r="AW84" s="336"/>
      <c r="AX84" s="336"/>
      <c r="AY84" s="336"/>
      <c r="AZ84" s="337"/>
      <c r="BA84" s="336"/>
      <c r="BB84" s="336"/>
      <c r="BC84" s="336"/>
      <c r="BD84" s="336"/>
      <c r="BE84" s="337"/>
      <c r="BF84" s="336"/>
      <c r="BG84" s="336"/>
      <c r="BH84" s="336"/>
      <c r="BI84" s="336"/>
      <c r="BJ84" s="337"/>
      <c r="BK84" s="338"/>
      <c r="BL84" s="284"/>
      <c r="BM84" s="339"/>
      <c r="BN84" s="284"/>
      <c r="BO84" s="339"/>
      <c r="BP84" s="284"/>
      <c r="BQ84" s="339"/>
      <c r="BR84" s="284"/>
      <c r="BS84" s="368"/>
      <c r="BT84" s="285"/>
      <c r="BU84" s="339"/>
      <c r="BV84" s="284"/>
      <c r="BW84" s="339"/>
      <c r="BX84" s="284"/>
      <c r="BY84" s="285"/>
      <c r="BZ84" s="284"/>
      <c r="CA84" s="339"/>
      <c r="CB84" s="284"/>
      <c r="CC84" s="339"/>
      <c r="CD84" s="368"/>
      <c r="CE84" s="284"/>
      <c r="CF84" s="339"/>
      <c r="CG84" s="284"/>
      <c r="CH84" s="339"/>
      <c r="CI84" s="368"/>
      <c r="CJ84" s="284"/>
      <c r="CK84" s="339"/>
      <c r="CL84" s="284"/>
      <c r="CM84" s="339"/>
      <c r="CN84" s="368"/>
      <c r="CO84" s="280"/>
      <c r="CP84" s="340"/>
      <c r="CQ84" s="280"/>
      <c r="CR84" s="340"/>
      <c r="CS84" s="519"/>
      <c r="CT84" s="280"/>
      <c r="CU84" s="340"/>
      <c r="CV84" s="280"/>
      <c r="CW84" s="340"/>
      <c r="CX84" s="519"/>
      <c r="CY84" s="280"/>
      <c r="CZ84" s="340"/>
      <c r="DA84" s="280"/>
      <c r="DB84" s="340"/>
      <c r="DC84" s="519"/>
      <c r="DD84" s="284"/>
      <c r="DE84" s="339"/>
      <c r="DF84" s="284"/>
      <c r="DG84" s="339"/>
      <c r="DH84" s="368"/>
      <c r="DI84" s="284"/>
      <c r="DJ84" s="339"/>
      <c r="DK84" s="284"/>
      <c r="DL84" s="339"/>
      <c r="DM84" s="368"/>
      <c r="DN84" s="284"/>
      <c r="DO84" s="350"/>
      <c r="DP84" s="350"/>
      <c r="DQ84" s="350"/>
      <c r="DR84" s="351"/>
      <c r="DS84" s="1103"/>
      <c r="DT84" s="498"/>
      <c r="DU84" s="282"/>
      <c r="DV84" s="282"/>
      <c r="DW84" s="282"/>
      <c r="DX84" s="282"/>
      <c r="DY84" s="282"/>
      <c r="DZ84" s="282"/>
      <c r="EA84" s="282"/>
      <c r="EB84" s="282"/>
      <c r="EC84" s="283"/>
      <c r="ED84" s="283"/>
      <c r="EE84" s="280"/>
      <c r="EF84" s="280"/>
      <c r="EG84" s="280"/>
      <c r="EH84" s="280"/>
      <c r="EI84" s="281"/>
      <c r="EJ84" s="280"/>
      <c r="EK84" s="336"/>
      <c r="EL84" s="336"/>
      <c r="EM84" s="336"/>
      <c r="EN84" s="337"/>
      <c r="EO84" s="336"/>
      <c r="EP84" s="336"/>
      <c r="EQ84" s="336"/>
      <c r="ER84" s="336"/>
      <c r="ES84" s="337"/>
      <c r="ET84" s="336"/>
      <c r="EU84" s="336"/>
      <c r="EV84" s="336"/>
      <c r="EW84" s="336"/>
      <c r="EX84" s="337"/>
      <c r="EY84" s="282"/>
      <c r="EZ84" s="282"/>
      <c r="FA84" s="282"/>
      <c r="FB84" s="282"/>
      <c r="FC84" s="283"/>
      <c r="FD84" s="280"/>
      <c r="FE84" s="280"/>
      <c r="FF84" s="280"/>
      <c r="FG84" s="280"/>
      <c r="FH84" s="281"/>
      <c r="FI84" s="280"/>
      <c r="FJ84" s="336"/>
      <c r="FK84" s="336"/>
      <c r="FL84" s="336"/>
      <c r="FM84" s="337"/>
      <c r="FN84" s="282"/>
      <c r="FO84" s="282"/>
      <c r="FP84" s="282"/>
      <c r="FQ84" s="282"/>
      <c r="FR84" s="283"/>
      <c r="FS84" s="280"/>
      <c r="FT84" s="280"/>
      <c r="FU84" s="280"/>
      <c r="FV84" s="280"/>
      <c r="FW84" s="281"/>
      <c r="FX84" s="280"/>
      <c r="FY84" s="336"/>
      <c r="FZ84" s="336"/>
      <c r="GA84" s="336"/>
      <c r="GB84" s="355"/>
    </row>
    <row r="85" spans="1:184" hidden="1">
      <c r="A85" s="504" t="s">
        <v>93</v>
      </c>
      <c r="B85" s="297">
        <v>6902</v>
      </c>
      <c r="C85" s="369"/>
      <c r="D85" s="369"/>
      <c r="E85" s="369"/>
      <c r="F85" s="369"/>
      <c r="G85" s="369"/>
      <c r="H85" s="369"/>
      <c r="I85" s="369"/>
      <c r="J85" s="369"/>
      <c r="K85" s="369"/>
      <c r="L85" s="369"/>
      <c r="M85" s="369"/>
      <c r="N85" s="369"/>
      <c r="O85" s="369"/>
      <c r="P85" s="369"/>
      <c r="Q85" s="369"/>
      <c r="R85" s="369"/>
      <c r="S85" s="369"/>
      <c r="T85" s="369"/>
      <c r="U85" s="369"/>
      <c r="V85" s="369"/>
      <c r="W85" s="369"/>
      <c r="X85" s="369"/>
      <c r="Y85" s="369"/>
      <c r="Z85" s="369"/>
      <c r="AA85" s="369"/>
      <c r="AB85" s="369"/>
      <c r="AC85" s="369"/>
      <c r="AD85" s="289"/>
      <c r="AE85" s="289"/>
      <c r="AF85" s="289"/>
      <c r="AG85" s="293"/>
      <c r="AH85" s="293"/>
      <c r="AI85" s="293"/>
      <c r="AJ85" s="293"/>
      <c r="AK85" s="293"/>
      <c r="AL85" s="293"/>
      <c r="AM85" s="293"/>
      <c r="AN85" s="293"/>
      <c r="AO85" s="294"/>
      <c r="AP85" s="294"/>
      <c r="AQ85" s="291"/>
      <c r="AR85" s="291"/>
      <c r="AS85" s="291"/>
      <c r="AT85" s="291"/>
      <c r="AU85" s="292"/>
      <c r="AV85" s="291"/>
      <c r="AW85" s="343"/>
      <c r="AX85" s="343"/>
      <c r="AY85" s="343"/>
      <c r="AZ85" s="344"/>
      <c r="BA85" s="343"/>
      <c r="BB85" s="343"/>
      <c r="BC85" s="343"/>
      <c r="BD85" s="343"/>
      <c r="BE85" s="344"/>
      <c r="BF85" s="343"/>
      <c r="BG85" s="343"/>
      <c r="BH85" s="343"/>
      <c r="BI85" s="343"/>
      <c r="BJ85" s="344"/>
      <c r="BK85" s="345"/>
      <c r="BL85" s="295"/>
      <c r="BM85" s="346"/>
      <c r="BN85" s="295"/>
      <c r="BO85" s="346"/>
      <c r="BP85" s="295"/>
      <c r="BQ85" s="346"/>
      <c r="BR85" s="295"/>
      <c r="BS85" s="372"/>
      <c r="BT85" s="296"/>
      <c r="BU85" s="346"/>
      <c r="BV85" s="295"/>
      <c r="BW85" s="346"/>
      <c r="BX85" s="295"/>
      <c r="BY85" s="296"/>
      <c r="BZ85" s="295"/>
      <c r="CA85" s="346"/>
      <c r="CB85" s="295"/>
      <c r="CC85" s="346"/>
      <c r="CD85" s="372"/>
      <c r="CE85" s="295"/>
      <c r="CF85" s="346"/>
      <c r="CG85" s="295"/>
      <c r="CH85" s="346"/>
      <c r="CI85" s="372"/>
      <c r="CJ85" s="295"/>
      <c r="CK85" s="346"/>
      <c r="CL85" s="295"/>
      <c r="CM85" s="346"/>
      <c r="CN85" s="372"/>
      <c r="CO85" s="291"/>
      <c r="CP85" s="347"/>
      <c r="CQ85" s="291"/>
      <c r="CR85" s="347"/>
      <c r="CS85" s="505"/>
      <c r="CT85" s="291"/>
      <c r="CU85" s="347"/>
      <c r="CV85" s="291"/>
      <c r="CW85" s="347"/>
      <c r="CX85" s="505"/>
      <c r="CY85" s="291"/>
      <c r="CZ85" s="347"/>
      <c r="DA85" s="291"/>
      <c r="DB85" s="347"/>
      <c r="DC85" s="505"/>
      <c r="DD85" s="295"/>
      <c r="DE85" s="346"/>
      <c r="DF85" s="295"/>
      <c r="DG85" s="346"/>
      <c r="DH85" s="372"/>
      <c r="DI85" s="295"/>
      <c r="DJ85" s="346"/>
      <c r="DK85" s="295"/>
      <c r="DL85" s="346"/>
      <c r="DM85" s="372"/>
      <c r="DN85" s="295"/>
      <c r="DO85" s="350"/>
      <c r="DP85" s="350"/>
      <c r="DQ85" s="350"/>
      <c r="DR85" s="351"/>
      <c r="DS85" s="1103"/>
      <c r="DT85" s="498"/>
      <c r="DU85" s="293"/>
      <c r="DV85" s="293"/>
      <c r="DW85" s="293"/>
      <c r="DX85" s="293"/>
      <c r="DY85" s="293"/>
      <c r="DZ85" s="293"/>
      <c r="EA85" s="293"/>
      <c r="EB85" s="293"/>
      <c r="EC85" s="294"/>
      <c r="ED85" s="294"/>
      <c r="EE85" s="291"/>
      <c r="EF85" s="291"/>
      <c r="EG85" s="291"/>
      <c r="EH85" s="291"/>
      <c r="EI85" s="292"/>
      <c r="EJ85" s="291"/>
      <c r="EK85" s="343"/>
      <c r="EL85" s="343"/>
      <c r="EM85" s="343"/>
      <c r="EN85" s="344"/>
      <c r="EO85" s="343"/>
      <c r="EP85" s="343"/>
      <c r="EQ85" s="343"/>
      <c r="ER85" s="343"/>
      <c r="ES85" s="344"/>
      <c r="ET85" s="343"/>
      <c r="EU85" s="343"/>
      <c r="EV85" s="343"/>
      <c r="EW85" s="343"/>
      <c r="EX85" s="344"/>
      <c r="EY85" s="293"/>
      <c r="EZ85" s="293"/>
      <c r="FA85" s="293"/>
      <c r="FB85" s="293"/>
      <c r="FC85" s="294"/>
      <c r="FD85" s="291"/>
      <c r="FE85" s="291"/>
      <c r="FF85" s="291"/>
      <c r="FG85" s="291"/>
      <c r="FH85" s="292"/>
      <c r="FI85" s="291"/>
      <c r="FJ85" s="343"/>
      <c r="FK85" s="343"/>
      <c r="FL85" s="343"/>
      <c r="FM85" s="344"/>
      <c r="FN85" s="293"/>
      <c r="FO85" s="293"/>
      <c r="FP85" s="293"/>
      <c r="FQ85" s="293"/>
      <c r="FR85" s="294"/>
      <c r="FS85" s="291"/>
      <c r="FT85" s="291"/>
      <c r="FU85" s="291"/>
      <c r="FV85" s="291"/>
      <c r="FW85" s="292"/>
      <c r="FX85" s="291"/>
      <c r="FY85" s="343"/>
      <c r="FZ85" s="343"/>
      <c r="GA85" s="343"/>
      <c r="GB85" s="344"/>
    </row>
    <row r="86" spans="1:184" ht="0.75" hidden="1" customHeight="1">
      <c r="A86" s="497" t="s">
        <v>93</v>
      </c>
      <c r="B86" s="300">
        <v>6903</v>
      </c>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Z86" s="365"/>
      <c r="AA86" s="365"/>
      <c r="AB86" s="365"/>
      <c r="AC86" s="365"/>
      <c r="AD86" s="306"/>
      <c r="AE86" s="306"/>
      <c r="AF86" s="306"/>
      <c r="AG86" s="308"/>
      <c r="AH86" s="308"/>
      <c r="AI86" s="308"/>
      <c r="AJ86" s="308"/>
      <c r="AK86" s="308"/>
      <c r="AL86" s="308"/>
      <c r="AM86" s="308"/>
      <c r="AN86" s="308"/>
      <c r="AO86" s="356"/>
      <c r="AP86" s="356"/>
      <c r="AQ86" s="307"/>
      <c r="AR86" s="307"/>
      <c r="AS86" s="307"/>
      <c r="AT86" s="307"/>
      <c r="AU86" s="355"/>
      <c r="AV86" s="307"/>
      <c r="AW86" s="307"/>
      <c r="AX86" s="307"/>
      <c r="AY86" s="307"/>
      <c r="AZ86" s="355"/>
      <c r="BA86" s="307"/>
      <c r="BB86" s="291"/>
      <c r="BC86" s="291"/>
      <c r="BD86" s="291"/>
      <c r="BE86" s="292"/>
      <c r="BF86" s="307"/>
      <c r="BG86" s="291"/>
      <c r="BH86" s="291"/>
      <c r="BI86" s="291"/>
      <c r="BJ86" s="292"/>
      <c r="BK86" s="295"/>
      <c r="BL86" s="295"/>
      <c r="BM86" s="295"/>
      <c r="BN86" s="295"/>
      <c r="BO86" s="295"/>
      <c r="BP86" s="295"/>
      <c r="BQ86" s="295"/>
      <c r="BR86" s="295"/>
      <c r="BS86" s="296"/>
      <c r="BT86" s="296"/>
      <c r="BU86" s="295"/>
      <c r="BV86" s="295"/>
      <c r="BW86" s="295"/>
      <c r="BX86" s="295"/>
      <c r="BY86" s="296"/>
      <c r="BZ86" s="295"/>
      <c r="CA86" s="295"/>
      <c r="CB86" s="295"/>
      <c r="CC86" s="295"/>
      <c r="CD86" s="296"/>
      <c r="CE86" s="295"/>
      <c r="CF86" s="295"/>
      <c r="CG86" s="295"/>
      <c r="CH86" s="295"/>
      <c r="CI86" s="296"/>
      <c r="CJ86" s="295"/>
      <c r="CK86" s="295"/>
      <c r="CL86" s="295"/>
      <c r="CM86" s="295"/>
      <c r="CN86" s="296"/>
      <c r="CO86" s="291"/>
      <c r="CP86" s="291"/>
      <c r="CQ86" s="291"/>
      <c r="CR86" s="291"/>
      <c r="CS86" s="292"/>
      <c r="CT86" s="291"/>
      <c r="CU86" s="343"/>
      <c r="CV86" s="343"/>
      <c r="CW86" s="343"/>
      <c r="CX86" s="344"/>
      <c r="CY86" s="343"/>
      <c r="CZ86" s="343"/>
      <c r="DA86" s="343"/>
      <c r="DB86" s="343"/>
      <c r="DC86" s="344"/>
      <c r="DD86" s="295"/>
      <c r="DE86" s="348"/>
      <c r="DF86" s="348"/>
      <c r="DG86" s="348"/>
      <c r="DH86" s="349"/>
      <c r="DI86" s="348"/>
      <c r="DJ86" s="348"/>
      <c r="DK86" s="348"/>
      <c r="DL86" s="348"/>
      <c r="DM86" s="349"/>
      <c r="DN86" s="295"/>
      <c r="DO86" s="309"/>
      <c r="DP86" s="309"/>
      <c r="DQ86" s="309"/>
      <c r="DR86" s="362"/>
      <c r="DS86" s="1102"/>
      <c r="DT86" s="498"/>
      <c r="DU86" s="308"/>
      <c r="DV86" s="308"/>
      <c r="DW86" s="308"/>
      <c r="DX86" s="308"/>
      <c r="DY86" s="308"/>
      <c r="DZ86" s="308"/>
      <c r="EA86" s="308"/>
      <c r="EB86" s="308"/>
      <c r="EC86" s="356"/>
      <c r="ED86" s="356"/>
      <c r="EE86" s="307"/>
      <c r="EF86" s="307"/>
      <c r="EG86" s="307"/>
      <c r="EH86" s="307"/>
      <c r="EI86" s="355"/>
      <c r="EJ86" s="307"/>
      <c r="EK86" s="307"/>
      <c r="EL86" s="307"/>
      <c r="EM86" s="307"/>
      <c r="EN86" s="355"/>
      <c r="EO86" s="307"/>
      <c r="EP86" s="291"/>
      <c r="EQ86" s="291"/>
      <c r="ER86" s="291"/>
      <c r="ES86" s="292"/>
      <c r="ET86" s="307"/>
      <c r="EU86" s="291"/>
      <c r="EV86" s="291"/>
      <c r="EW86" s="291"/>
      <c r="EX86" s="292"/>
      <c r="EY86" s="308"/>
      <c r="EZ86" s="308"/>
      <c r="FA86" s="308"/>
      <c r="FB86" s="308"/>
      <c r="FC86" s="356"/>
      <c r="FD86" s="307"/>
      <c r="FE86" s="307"/>
      <c r="FF86" s="307"/>
      <c r="FG86" s="307"/>
      <c r="FH86" s="355"/>
      <c r="FI86" s="307"/>
      <c r="FJ86" s="307"/>
      <c r="FK86" s="307"/>
      <c r="FL86" s="307"/>
      <c r="FM86" s="355"/>
      <c r="FN86" s="308"/>
      <c r="FO86" s="308"/>
      <c r="FP86" s="308"/>
      <c r="FQ86" s="308"/>
      <c r="FR86" s="356"/>
      <c r="FS86" s="307"/>
      <c r="FT86" s="307"/>
      <c r="FU86" s="307"/>
      <c r="FV86" s="307"/>
      <c r="FW86" s="355"/>
      <c r="FX86" s="307"/>
      <c r="FY86" s="307"/>
      <c r="FZ86" s="307"/>
      <c r="GA86" s="307"/>
      <c r="GB86" s="355"/>
    </row>
    <row r="87" spans="1:184" s="273" customFormat="1" ht="101.25" customHeight="1">
      <c r="A87" s="493" t="s">
        <v>367</v>
      </c>
      <c r="B87" s="263">
        <v>7000</v>
      </c>
      <c r="C87" s="264" t="s">
        <v>387</v>
      </c>
      <c r="D87" s="264" t="s">
        <v>387</v>
      </c>
      <c r="E87" s="264" t="s">
        <v>387</v>
      </c>
      <c r="F87" s="264" t="s">
        <v>387</v>
      </c>
      <c r="G87" s="264" t="s">
        <v>387</v>
      </c>
      <c r="H87" s="264" t="s">
        <v>387</v>
      </c>
      <c r="I87" s="264" t="s">
        <v>387</v>
      </c>
      <c r="J87" s="264" t="s">
        <v>387</v>
      </c>
      <c r="K87" s="264" t="s">
        <v>387</v>
      </c>
      <c r="L87" s="264" t="s">
        <v>387</v>
      </c>
      <c r="M87" s="264" t="s">
        <v>387</v>
      </c>
      <c r="N87" s="264" t="s">
        <v>387</v>
      </c>
      <c r="O87" s="264" t="s">
        <v>387</v>
      </c>
      <c r="P87" s="264" t="s">
        <v>387</v>
      </c>
      <c r="Q87" s="266" t="s">
        <v>387</v>
      </c>
      <c r="R87" s="266" t="s">
        <v>387</v>
      </c>
      <c r="S87" s="266" t="s">
        <v>387</v>
      </c>
      <c r="T87" s="266" t="s">
        <v>387</v>
      </c>
      <c r="U87" s="266" t="s">
        <v>387</v>
      </c>
      <c r="V87" s="266" t="s">
        <v>387</v>
      </c>
      <c r="W87" s="266" t="s">
        <v>387</v>
      </c>
      <c r="X87" s="264" t="s">
        <v>387</v>
      </c>
      <c r="Y87" s="264" t="s">
        <v>387</v>
      </c>
      <c r="Z87" s="264" t="s">
        <v>387</v>
      </c>
      <c r="AA87" s="264" t="s">
        <v>387</v>
      </c>
      <c r="AB87" s="264" t="s">
        <v>387</v>
      </c>
      <c r="AC87" s="264" t="s">
        <v>387</v>
      </c>
      <c r="AD87" s="267" t="s">
        <v>387</v>
      </c>
      <c r="AE87" s="267"/>
      <c r="AF87" s="267"/>
      <c r="AG87" s="270">
        <f t="shared" ref="AG87:DN87" si="120">AG89+AG90</f>
        <v>0</v>
      </c>
      <c r="AH87" s="270"/>
      <c r="AI87" s="270">
        <f t="shared" si="120"/>
        <v>0</v>
      </c>
      <c r="AJ87" s="270"/>
      <c r="AK87" s="270">
        <f t="shared" si="120"/>
        <v>0</v>
      </c>
      <c r="AL87" s="270"/>
      <c r="AM87" s="270">
        <f t="shared" si="120"/>
        <v>0</v>
      </c>
      <c r="AN87" s="270"/>
      <c r="AO87" s="367">
        <f>AO89+AO90</f>
        <v>0</v>
      </c>
      <c r="AP87" s="367"/>
      <c r="AQ87" s="268">
        <f t="shared" si="120"/>
        <v>0</v>
      </c>
      <c r="AR87" s="268">
        <f t="shared" si="120"/>
        <v>0</v>
      </c>
      <c r="AS87" s="268">
        <f t="shared" si="120"/>
        <v>0</v>
      </c>
      <c r="AT87" s="268">
        <f t="shared" si="120"/>
        <v>0</v>
      </c>
      <c r="AU87" s="269">
        <f>AU89+AU90</f>
        <v>0</v>
      </c>
      <c r="AV87" s="268">
        <f t="shared" si="120"/>
        <v>0</v>
      </c>
      <c r="AW87" s="268">
        <f t="shared" si="120"/>
        <v>0</v>
      </c>
      <c r="AX87" s="268">
        <f t="shared" si="120"/>
        <v>0</v>
      </c>
      <c r="AY87" s="268">
        <f t="shared" si="120"/>
        <v>0</v>
      </c>
      <c r="AZ87" s="269">
        <f>AZ89+AZ90</f>
        <v>0</v>
      </c>
      <c r="BA87" s="268">
        <f t="shared" si="120"/>
        <v>0</v>
      </c>
      <c r="BB87" s="268">
        <f t="shared" si="120"/>
        <v>0</v>
      </c>
      <c r="BC87" s="268">
        <f t="shared" si="120"/>
        <v>0</v>
      </c>
      <c r="BD87" s="268">
        <f t="shared" si="120"/>
        <v>0</v>
      </c>
      <c r="BE87" s="269">
        <f t="shared" ref="BE87:BJ87" si="121">BE89+BE90</f>
        <v>0</v>
      </c>
      <c r="BF87" s="268">
        <f t="shared" si="121"/>
        <v>0</v>
      </c>
      <c r="BG87" s="268">
        <f t="shared" si="121"/>
        <v>0</v>
      </c>
      <c r="BH87" s="268">
        <f t="shared" si="121"/>
        <v>0</v>
      </c>
      <c r="BI87" s="268">
        <f t="shared" si="121"/>
        <v>0</v>
      </c>
      <c r="BJ87" s="269">
        <f t="shared" si="121"/>
        <v>0</v>
      </c>
      <c r="BK87" s="271">
        <f t="shared" si="120"/>
        <v>0</v>
      </c>
      <c r="BL87" s="271">
        <f t="shared" si="120"/>
        <v>0</v>
      </c>
      <c r="BM87" s="271">
        <f t="shared" si="120"/>
        <v>0</v>
      </c>
      <c r="BN87" s="271">
        <f t="shared" si="120"/>
        <v>0</v>
      </c>
      <c r="BO87" s="271">
        <f t="shared" si="120"/>
        <v>0</v>
      </c>
      <c r="BP87" s="271">
        <f t="shared" si="120"/>
        <v>0</v>
      </c>
      <c r="BQ87" s="271">
        <f t="shared" si="120"/>
        <v>0</v>
      </c>
      <c r="BR87" s="271">
        <f t="shared" si="120"/>
        <v>0</v>
      </c>
      <c r="BS87" s="272">
        <f>BS89+BS90</f>
        <v>0</v>
      </c>
      <c r="BT87" s="272">
        <f>BT89+BT90</f>
        <v>0</v>
      </c>
      <c r="BU87" s="271">
        <f t="shared" si="120"/>
        <v>0</v>
      </c>
      <c r="BV87" s="271">
        <f t="shared" si="120"/>
        <v>0</v>
      </c>
      <c r="BW87" s="271">
        <f t="shared" si="120"/>
        <v>0</v>
      </c>
      <c r="BX87" s="271">
        <f t="shared" si="120"/>
        <v>0</v>
      </c>
      <c r="BY87" s="272">
        <f>BY89+BY90</f>
        <v>0</v>
      </c>
      <c r="BZ87" s="271">
        <f t="shared" si="120"/>
        <v>0</v>
      </c>
      <c r="CA87" s="271">
        <f t="shared" si="120"/>
        <v>0</v>
      </c>
      <c r="CB87" s="271">
        <f t="shared" si="120"/>
        <v>0</v>
      </c>
      <c r="CC87" s="271">
        <f t="shared" si="120"/>
        <v>0</v>
      </c>
      <c r="CD87" s="272">
        <f>CD89+CD90</f>
        <v>0</v>
      </c>
      <c r="CE87" s="271">
        <f t="shared" si="120"/>
        <v>0</v>
      </c>
      <c r="CF87" s="271">
        <f t="shared" si="120"/>
        <v>0</v>
      </c>
      <c r="CG87" s="271">
        <f t="shared" si="120"/>
        <v>0</v>
      </c>
      <c r="CH87" s="271">
        <f t="shared" si="120"/>
        <v>0</v>
      </c>
      <c r="CI87" s="272">
        <f>CI89+CI90</f>
        <v>0</v>
      </c>
      <c r="CJ87" s="271">
        <f t="shared" si="120"/>
        <v>0</v>
      </c>
      <c r="CK87" s="271">
        <f t="shared" si="120"/>
        <v>0</v>
      </c>
      <c r="CL87" s="271">
        <f t="shared" si="120"/>
        <v>0</v>
      </c>
      <c r="CM87" s="271">
        <f t="shared" si="120"/>
        <v>0</v>
      </c>
      <c r="CN87" s="272">
        <f>CN89+CN90</f>
        <v>0</v>
      </c>
      <c r="CO87" s="268">
        <f t="shared" si="120"/>
        <v>0</v>
      </c>
      <c r="CP87" s="268">
        <f t="shared" si="120"/>
        <v>0</v>
      </c>
      <c r="CQ87" s="268">
        <f t="shared" si="120"/>
        <v>0</v>
      </c>
      <c r="CR87" s="268">
        <f t="shared" si="120"/>
        <v>0</v>
      </c>
      <c r="CS87" s="269">
        <f>CS89+CS90</f>
        <v>0</v>
      </c>
      <c r="CT87" s="268">
        <f t="shared" si="120"/>
        <v>0</v>
      </c>
      <c r="CU87" s="513">
        <f t="shared" si="120"/>
        <v>0</v>
      </c>
      <c r="CV87" s="268">
        <f t="shared" si="120"/>
        <v>0</v>
      </c>
      <c r="CW87" s="526">
        <f t="shared" si="120"/>
        <v>0</v>
      </c>
      <c r="CX87" s="527">
        <f>CX89+CX90</f>
        <v>0</v>
      </c>
      <c r="CY87" s="268">
        <f t="shared" si="120"/>
        <v>0</v>
      </c>
      <c r="CZ87" s="526">
        <f t="shared" si="120"/>
        <v>0</v>
      </c>
      <c r="DA87" s="268">
        <f t="shared" si="120"/>
        <v>0</v>
      </c>
      <c r="DB87" s="514">
        <f t="shared" si="120"/>
        <v>0</v>
      </c>
      <c r="DC87" s="528">
        <f>DC89+DC90</f>
        <v>0</v>
      </c>
      <c r="DD87" s="271">
        <f t="shared" si="120"/>
        <v>0</v>
      </c>
      <c r="DE87" s="271">
        <f t="shared" si="120"/>
        <v>0</v>
      </c>
      <c r="DF87" s="271">
        <f t="shared" si="120"/>
        <v>0</v>
      </c>
      <c r="DG87" s="529">
        <f t="shared" si="120"/>
        <v>0</v>
      </c>
      <c r="DH87" s="530">
        <f>DH89+DH90</f>
        <v>0</v>
      </c>
      <c r="DI87" s="271">
        <f t="shared" si="120"/>
        <v>0</v>
      </c>
      <c r="DJ87" s="531">
        <f t="shared" si="120"/>
        <v>0</v>
      </c>
      <c r="DK87" s="271">
        <f t="shared" si="120"/>
        <v>0</v>
      </c>
      <c r="DL87" s="532">
        <f t="shared" si="120"/>
        <v>0</v>
      </c>
      <c r="DM87" s="533">
        <f>DM89+DM90</f>
        <v>0</v>
      </c>
      <c r="DN87" s="271">
        <f t="shared" si="120"/>
        <v>0</v>
      </c>
      <c r="DO87" s="271">
        <f>DO89+DO90</f>
        <v>0</v>
      </c>
      <c r="DP87" s="271">
        <f>DP89+DP90</f>
        <v>0</v>
      </c>
      <c r="DQ87" s="271">
        <f>DQ89+DQ90</f>
        <v>0</v>
      </c>
      <c r="DR87" s="272">
        <f>DR89+DR90</f>
        <v>0</v>
      </c>
      <c r="DS87" s="1102"/>
      <c r="DT87" s="494"/>
      <c r="DU87" s="270">
        <f>DU89+DU90</f>
        <v>0</v>
      </c>
      <c r="DV87" s="270"/>
      <c r="DW87" s="270">
        <f>DW89+DW90</f>
        <v>0</v>
      </c>
      <c r="DX87" s="270"/>
      <c r="DY87" s="270">
        <f>DY89+DY90</f>
        <v>0</v>
      </c>
      <c r="DZ87" s="270"/>
      <c r="EA87" s="270">
        <f>EA89+EA90</f>
        <v>0</v>
      </c>
      <c r="EB87" s="270"/>
      <c r="EC87" s="367">
        <f>EC89+EC90</f>
        <v>0</v>
      </c>
      <c r="ED87" s="367"/>
      <c r="EE87" s="268">
        <f t="shared" ref="EE87:EN87" si="122">EE89+EE90</f>
        <v>0</v>
      </c>
      <c r="EF87" s="268">
        <f t="shared" si="122"/>
        <v>0</v>
      </c>
      <c r="EG87" s="268">
        <f t="shared" si="122"/>
        <v>0</v>
      </c>
      <c r="EH87" s="268">
        <f t="shared" si="122"/>
        <v>0</v>
      </c>
      <c r="EI87" s="269">
        <f t="shared" si="122"/>
        <v>0</v>
      </c>
      <c r="EJ87" s="268">
        <f t="shared" si="122"/>
        <v>0</v>
      </c>
      <c r="EK87" s="268">
        <f t="shared" si="122"/>
        <v>0</v>
      </c>
      <c r="EL87" s="268">
        <f t="shared" si="122"/>
        <v>0</v>
      </c>
      <c r="EM87" s="268">
        <f t="shared" si="122"/>
        <v>0</v>
      </c>
      <c r="EN87" s="269">
        <f t="shared" si="122"/>
        <v>0</v>
      </c>
      <c r="EO87" s="268">
        <f t="shared" ref="EO87:EX87" si="123">EO89+EO90</f>
        <v>0</v>
      </c>
      <c r="EP87" s="268">
        <f t="shared" si="123"/>
        <v>0</v>
      </c>
      <c r="EQ87" s="268">
        <f t="shared" si="123"/>
        <v>0</v>
      </c>
      <c r="ER87" s="268">
        <f t="shared" si="123"/>
        <v>0</v>
      </c>
      <c r="ES87" s="269">
        <f t="shared" si="123"/>
        <v>0</v>
      </c>
      <c r="ET87" s="268">
        <f t="shared" si="123"/>
        <v>0</v>
      </c>
      <c r="EU87" s="268">
        <f t="shared" si="123"/>
        <v>0</v>
      </c>
      <c r="EV87" s="268">
        <f t="shared" si="123"/>
        <v>0</v>
      </c>
      <c r="EW87" s="268">
        <f t="shared" si="123"/>
        <v>0</v>
      </c>
      <c r="EX87" s="269">
        <f t="shared" si="123"/>
        <v>0</v>
      </c>
      <c r="EY87" s="270"/>
      <c r="EZ87" s="270"/>
      <c r="FA87" s="270"/>
      <c r="FB87" s="270"/>
      <c r="FC87" s="367"/>
      <c r="FD87" s="268">
        <f t="shared" ref="FD87:FM87" si="124">FD89+FD90</f>
        <v>0</v>
      </c>
      <c r="FE87" s="268">
        <f t="shared" si="124"/>
        <v>0</v>
      </c>
      <c r="FF87" s="268">
        <f t="shared" si="124"/>
        <v>0</v>
      </c>
      <c r="FG87" s="268">
        <f t="shared" si="124"/>
        <v>0</v>
      </c>
      <c r="FH87" s="269">
        <f t="shared" si="124"/>
        <v>0</v>
      </c>
      <c r="FI87" s="268">
        <f t="shared" si="124"/>
        <v>0</v>
      </c>
      <c r="FJ87" s="268">
        <f t="shared" si="124"/>
        <v>0</v>
      </c>
      <c r="FK87" s="268">
        <f t="shared" si="124"/>
        <v>0</v>
      </c>
      <c r="FL87" s="268">
        <f t="shared" si="124"/>
        <v>0</v>
      </c>
      <c r="FM87" s="269">
        <f t="shared" si="124"/>
        <v>0</v>
      </c>
      <c r="FN87" s="270"/>
      <c r="FO87" s="270"/>
      <c r="FP87" s="270"/>
      <c r="FQ87" s="270"/>
      <c r="FR87" s="367"/>
      <c r="FS87" s="268">
        <f t="shared" ref="FS87:GB87" si="125">FS89+FS90</f>
        <v>0</v>
      </c>
      <c r="FT87" s="268">
        <f t="shared" si="125"/>
        <v>0</v>
      </c>
      <c r="FU87" s="268">
        <f t="shared" si="125"/>
        <v>0</v>
      </c>
      <c r="FV87" s="268">
        <f t="shared" si="125"/>
        <v>0</v>
      </c>
      <c r="FW87" s="269">
        <f t="shared" si="125"/>
        <v>0</v>
      </c>
      <c r="FX87" s="268">
        <f t="shared" si="125"/>
        <v>0</v>
      </c>
      <c r="FY87" s="268">
        <f t="shared" si="125"/>
        <v>0</v>
      </c>
      <c r="FZ87" s="268">
        <f t="shared" si="125"/>
        <v>0</v>
      </c>
      <c r="GA87" s="268">
        <f t="shared" si="125"/>
        <v>0</v>
      </c>
      <c r="GB87" s="269">
        <f t="shared" si="125"/>
        <v>0</v>
      </c>
    </row>
    <row r="88" spans="1:184" ht="11.25" hidden="1" customHeight="1">
      <c r="A88" s="495" t="s">
        <v>92</v>
      </c>
      <c r="B88" s="275"/>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9"/>
      <c r="AE88" s="279"/>
      <c r="AF88" s="279"/>
      <c r="AG88" s="282"/>
      <c r="AH88" s="282"/>
      <c r="AI88" s="282"/>
      <c r="AJ88" s="282"/>
      <c r="AK88" s="282"/>
      <c r="AL88" s="282"/>
      <c r="AM88" s="282"/>
      <c r="AN88" s="282"/>
      <c r="AO88" s="283"/>
      <c r="AP88" s="283"/>
      <c r="AQ88" s="280"/>
      <c r="AR88" s="280"/>
      <c r="AS88" s="280"/>
      <c r="AT88" s="280"/>
      <c r="AU88" s="281"/>
      <c r="AV88" s="280"/>
      <c r="AW88" s="336"/>
      <c r="AX88" s="336"/>
      <c r="AY88" s="336"/>
      <c r="AZ88" s="337"/>
      <c r="BA88" s="336"/>
      <c r="BB88" s="336"/>
      <c r="BC88" s="336"/>
      <c r="BD88" s="336"/>
      <c r="BE88" s="337"/>
      <c r="BF88" s="336"/>
      <c r="BG88" s="336"/>
      <c r="BH88" s="336"/>
      <c r="BI88" s="336"/>
      <c r="BJ88" s="337"/>
      <c r="BK88" s="338"/>
      <c r="BL88" s="284"/>
      <c r="BM88" s="339"/>
      <c r="BN88" s="284"/>
      <c r="BO88" s="339"/>
      <c r="BP88" s="284"/>
      <c r="BQ88" s="339"/>
      <c r="BR88" s="284"/>
      <c r="BS88" s="368"/>
      <c r="BT88" s="285"/>
      <c r="BU88" s="339"/>
      <c r="BV88" s="284"/>
      <c r="BW88" s="284"/>
      <c r="BX88" s="339"/>
      <c r="BY88" s="368"/>
      <c r="BZ88" s="284"/>
      <c r="CA88" s="339"/>
      <c r="CB88" s="284"/>
      <c r="CC88" s="339"/>
      <c r="CD88" s="368"/>
      <c r="CE88" s="284"/>
      <c r="CF88" s="339"/>
      <c r="CG88" s="284"/>
      <c r="CH88" s="339"/>
      <c r="CI88" s="368"/>
      <c r="CJ88" s="284"/>
      <c r="CK88" s="339"/>
      <c r="CL88" s="284"/>
      <c r="CM88" s="339"/>
      <c r="CN88" s="368"/>
      <c r="CO88" s="280"/>
      <c r="CP88" s="340"/>
      <c r="CQ88" s="280"/>
      <c r="CR88" s="340"/>
      <c r="CS88" s="519"/>
      <c r="CT88" s="280"/>
      <c r="CU88" s="340"/>
      <c r="CV88" s="280"/>
      <c r="CW88" s="340"/>
      <c r="CX88" s="519"/>
      <c r="CY88" s="280"/>
      <c r="CZ88" s="340"/>
      <c r="DA88" s="280"/>
      <c r="DB88" s="340"/>
      <c r="DC88" s="519"/>
      <c r="DD88" s="284"/>
      <c r="DE88" s="339"/>
      <c r="DF88" s="284"/>
      <c r="DG88" s="339"/>
      <c r="DH88" s="368"/>
      <c r="DI88" s="284"/>
      <c r="DJ88" s="339"/>
      <c r="DK88" s="284"/>
      <c r="DL88" s="339"/>
      <c r="DM88" s="368"/>
      <c r="DN88" s="284"/>
      <c r="DO88" s="350"/>
      <c r="DP88" s="350"/>
      <c r="DQ88" s="350"/>
      <c r="DR88" s="351"/>
      <c r="DS88" s="1103"/>
      <c r="DT88" s="498"/>
      <c r="DU88" s="282"/>
      <c r="DV88" s="282"/>
      <c r="DW88" s="282"/>
      <c r="DX88" s="282"/>
      <c r="DY88" s="282"/>
      <c r="DZ88" s="282"/>
      <c r="EA88" s="282"/>
      <c r="EB88" s="282"/>
      <c r="EC88" s="283"/>
      <c r="ED88" s="283"/>
      <c r="EE88" s="280"/>
      <c r="EF88" s="280"/>
      <c r="EG88" s="280"/>
      <c r="EH88" s="280"/>
      <c r="EI88" s="281"/>
      <c r="EJ88" s="280"/>
      <c r="EK88" s="336"/>
      <c r="EL88" s="336"/>
      <c r="EM88" s="336"/>
      <c r="EN88" s="337"/>
      <c r="EO88" s="336"/>
      <c r="EP88" s="336"/>
      <c r="EQ88" s="336"/>
      <c r="ER88" s="336"/>
      <c r="ES88" s="337"/>
      <c r="ET88" s="336"/>
      <c r="EU88" s="336"/>
      <c r="EV88" s="336"/>
      <c r="EW88" s="336"/>
      <c r="EX88" s="337"/>
      <c r="EY88" s="282"/>
      <c r="EZ88" s="282"/>
      <c r="FA88" s="282"/>
      <c r="FB88" s="282"/>
      <c r="FC88" s="283"/>
      <c r="FD88" s="280"/>
      <c r="FE88" s="280"/>
      <c r="FF88" s="280"/>
      <c r="FG88" s="280"/>
      <c r="FH88" s="281"/>
      <c r="FI88" s="280"/>
      <c r="FJ88" s="336"/>
      <c r="FK88" s="336"/>
      <c r="FL88" s="336"/>
      <c r="FM88" s="337"/>
      <c r="FN88" s="282"/>
      <c r="FO88" s="282"/>
      <c r="FP88" s="282"/>
      <c r="FQ88" s="282"/>
      <c r="FR88" s="283"/>
      <c r="FS88" s="280"/>
      <c r="FT88" s="280"/>
      <c r="FU88" s="280"/>
      <c r="FV88" s="280"/>
      <c r="FW88" s="281"/>
      <c r="FX88" s="280"/>
      <c r="FY88" s="336"/>
      <c r="FZ88" s="336"/>
      <c r="GA88" s="336"/>
      <c r="GB88" s="355"/>
    </row>
    <row r="89" spans="1:184" hidden="1">
      <c r="A89" s="504" t="s">
        <v>93</v>
      </c>
      <c r="B89" s="297"/>
      <c r="C89" s="369"/>
      <c r="D89" s="369"/>
      <c r="E89" s="369"/>
      <c r="F89" s="369"/>
      <c r="G89" s="369"/>
      <c r="H89" s="369"/>
      <c r="I89" s="369"/>
      <c r="J89" s="369"/>
      <c r="K89" s="369"/>
      <c r="L89" s="369"/>
      <c r="M89" s="369"/>
      <c r="N89" s="369"/>
      <c r="O89" s="369"/>
      <c r="P89" s="369"/>
      <c r="Q89" s="369"/>
      <c r="R89" s="369"/>
      <c r="S89" s="369"/>
      <c r="T89" s="369"/>
      <c r="U89" s="369"/>
      <c r="V89" s="369"/>
      <c r="W89" s="369"/>
      <c r="X89" s="369"/>
      <c r="Y89" s="369"/>
      <c r="Z89" s="369"/>
      <c r="AA89" s="369"/>
      <c r="AB89" s="369"/>
      <c r="AC89" s="369"/>
      <c r="AD89" s="289"/>
      <c r="AE89" s="289"/>
      <c r="AF89" s="289"/>
      <c r="AG89" s="293"/>
      <c r="AH89" s="293"/>
      <c r="AI89" s="293"/>
      <c r="AJ89" s="293"/>
      <c r="AK89" s="293"/>
      <c r="AL89" s="293"/>
      <c r="AM89" s="293"/>
      <c r="AN89" s="293"/>
      <c r="AO89" s="294"/>
      <c r="AP89" s="294"/>
      <c r="AQ89" s="291"/>
      <c r="AR89" s="291"/>
      <c r="AS89" s="291"/>
      <c r="AT89" s="291"/>
      <c r="AU89" s="292"/>
      <c r="AV89" s="291"/>
      <c r="AW89" s="343"/>
      <c r="AX89" s="343"/>
      <c r="AY89" s="343"/>
      <c r="AZ89" s="344"/>
      <c r="BA89" s="343"/>
      <c r="BB89" s="343"/>
      <c r="BC89" s="343"/>
      <c r="BD89" s="343"/>
      <c r="BE89" s="344"/>
      <c r="BF89" s="343"/>
      <c r="BG89" s="343"/>
      <c r="BH89" s="343"/>
      <c r="BI89" s="343"/>
      <c r="BJ89" s="344"/>
      <c r="BK89" s="345"/>
      <c r="BL89" s="295"/>
      <c r="BM89" s="346"/>
      <c r="BN89" s="295"/>
      <c r="BO89" s="346"/>
      <c r="BP89" s="295"/>
      <c r="BQ89" s="346"/>
      <c r="BR89" s="295"/>
      <c r="BS89" s="372"/>
      <c r="BT89" s="296"/>
      <c r="BU89" s="346"/>
      <c r="BV89" s="295"/>
      <c r="BW89" s="295"/>
      <c r="BX89" s="346"/>
      <c r="BY89" s="372"/>
      <c r="BZ89" s="295"/>
      <c r="CA89" s="346"/>
      <c r="CB89" s="295"/>
      <c r="CC89" s="346"/>
      <c r="CD89" s="372"/>
      <c r="CE89" s="295"/>
      <c r="CF89" s="346"/>
      <c r="CG89" s="295"/>
      <c r="CH89" s="346"/>
      <c r="CI89" s="372"/>
      <c r="CJ89" s="295"/>
      <c r="CK89" s="346"/>
      <c r="CL89" s="295"/>
      <c r="CM89" s="346"/>
      <c r="CN89" s="372"/>
      <c r="CO89" s="291"/>
      <c r="CP89" s="347"/>
      <c r="CQ89" s="291"/>
      <c r="CR89" s="347"/>
      <c r="CS89" s="505"/>
      <c r="CT89" s="291"/>
      <c r="CU89" s="347"/>
      <c r="CV89" s="291"/>
      <c r="CW89" s="347"/>
      <c r="CX89" s="505"/>
      <c r="CY89" s="291"/>
      <c r="CZ89" s="347"/>
      <c r="DA89" s="291"/>
      <c r="DB89" s="347"/>
      <c r="DC89" s="505"/>
      <c r="DD89" s="295"/>
      <c r="DE89" s="346"/>
      <c r="DF89" s="295"/>
      <c r="DG89" s="346"/>
      <c r="DH89" s="372"/>
      <c r="DI89" s="295"/>
      <c r="DJ89" s="346"/>
      <c r="DK89" s="295"/>
      <c r="DL89" s="346"/>
      <c r="DM89" s="372"/>
      <c r="DN89" s="295"/>
      <c r="DO89" s="350"/>
      <c r="DP89" s="350"/>
      <c r="DQ89" s="350"/>
      <c r="DR89" s="351"/>
      <c r="DS89" s="1103"/>
      <c r="DT89" s="498"/>
      <c r="DU89" s="293"/>
      <c r="DV89" s="293"/>
      <c r="DW89" s="293"/>
      <c r="DX89" s="293"/>
      <c r="DY89" s="293"/>
      <c r="DZ89" s="293"/>
      <c r="EA89" s="293"/>
      <c r="EB89" s="293"/>
      <c r="EC89" s="294"/>
      <c r="ED89" s="294"/>
      <c r="EE89" s="291"/>
      <c r="EF89" s="291"/>
      <c r="EG89" s="291"/>
      <c r="EH89" s="291"/>
      <c r="EI89" s="292"/>
      <c r="EJ89" s="291"/>
      <c r="EK89" s="343"/>
      <c r="EL89" s="343"/>
      <c r="EM89" s="343"/>
      <c r="EN89" s="344"/>
      <c r="EO89" s="343"/>
      <c r="EP89" s="343"/>
      <c r="EQ89" s="343"/>
      <c r="ER89" s="343"/>
      <c r="ES89" s="344"/>
      <c r="ET89" s="343"/>
      <c r="EU89" s="343"/>
      <c r="EV89" s="343"/>
      <c r="EW89" s="343"/>
      <c r="EX89" s="344"/>
      <c r="EY89" s="293"/>
      <c r="EZ89" s="293"/>
      <c r="FA89" s="293"/>
      <c r="FB89" s="293"/>
      <c r="FC89" s="294"/>
      <c r="FD89" s="291"/>
      <c r="FE89" s="291"/>
      <c r="FF89" s="291"/>
      <c r="FG89" s="291"/>
      <c r="FH89" s="292"/>
      <c r="FI89" s="291"/>
      <c r="FJ89" s="343"/>
      <c r="FK89" s="343"/>
      <c r="FL89" s="343"/>
      <c r="FM89" s="344"/>
      <c r="FN89" s="293"/>
      <c r="FO89" s="293"/>
      <c r="FP89" s="293"/>
      <c r="FQ89" s="293"/>
      <c r="FR89" s="294"/>
      <c r="FS89" s="291"/>
      <c r="FT89" s="291"/>
      <c r="FU89" s="291"/>
      <c r="FV89" s="291"/>
      <c r="FW89" s="292"/>
      <c r="FX89" s="291"/>
      <c r="FY89" s="343"/>
      <c r="FZ89" s="343"/>
      <c r="GA89" s="343"/>
      <c r="GB89" s="344"/>
    </row>
    <row r="90" spans="1:184" hidden="1">
      <c r="A90" s="497" t="s">
        <v>93</v>
      </c>
      <c r="B90" s="300"/>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06"/>
      <c r="AE90" s="306"/>
      <c r="AF90" s="306"/>
      <c r="AG90" s="308"/>
      <c r="AH90" s="308"/>
      <c r="AI90" s="308"/>
      <c r="AJ90" s="308"/>
      <c r="AK90" s="308"/>
      <c r="AL90" s="308"/>
      <c r="AM90" s="308"/>
      <c r="AN90" s="308"/>
      <c r="AO90" s="356"/>
      <c r="AP90" s="356"/>
      <c r="AQ90" s="307"/>
      <c r="AR90" s="307"/>
      <c r="AS90" s="307"/>
      <c r="AT90" s="307"/>
      <c r="AU90" s="355"/>
      <c r="AV90" s="307"/>
      <c r="AW90" s="307"/>
      <c r="AX90" s="307"/>
      <c r="AY90" s="307"/>
      <c r="AZ90" s="355"/>
      <c r="BA90" s="307"/>
      <c r="BB90" s="291"/>
      <c r="BC90" s="291"/>
      <c r="BD90" s="291"/>
      <c r="BE90" s="292"/>
      <c r="BF90" s="307"/>
      <c r="BG90" s="291"/>
      <c r="BH90" s="291"/>
      <c r="BI90" s="291"/>
      <c r="BJ90" s="292"/>
      <c r="BK90" s="295"/>
      <c r="BL90" s="295"/>
      <c r="BM90" s="345"/>
      <c r="BN90" s="295"/>
      <c r="BO90" s="346"/>
      <c r="BP90" s="295"/>
      <c r="BQ90" s="346"/>
      <c r="BR90" s="295"/>
      <c r="BS90" s="372"/>
      <c r="BT90" s="296"/>
      <c r="BU90" s="346"/>
      <c r="BV90" s="295"/>
      <c r="BW90" s="295"/>
      <c r="BX90" s="348"/>
      <c r="BY90" s="349"/>
      <c r="BZ90" s="295"/>
      <c r="CA90" s="345"/>
      <c r="CB90" s="295"/>
      <c r="CC90" s="346"/>
      <c r="CD90" s="372"/>
      <c r="CE90" s="295"/>
      <c r="CF90" s="346"/>
      <c r="CG90" s="295"/>
      <c r="CH90" s="348"/>
      <c r="CI90" s="349"/>
      <c r="CJ90" s="295"/>
      <c r="CK90" s="345"/>
      <c r="CL90" s="295"/>
      <c r="CM90" s="346"/>
      <c r="CN90" s="372"/>
      <c r="CO90" s="291"/>
      <c r="CP90" s="347"/>
      <c r="CQ90" s="291"/>
      <c r="CR90" s="516"/>
      <c r="CS90" s="534"/>
      <c r="CT90" s="291"/>
      <c r="CU90" s="343"/>
      <c r="CV90" s="291"/>
      <c r="CW90" s="347"/>
      <c r="CX90" s="505"/>
      <c r="CY90" s="291"/>
      <c r="CZ90" s="347"/>
      <c r="DA90" s="291"/>
      <c r="DB90" s="516"/>
      <c r="DC90" s="534"/>
      <c r="DD90" s="295"/>
      <c r="DE90" s="345"/>
      <c r="DF90" s="295"/>
      <c r="DG90" s="346"/>
      <c r="DH90" s="372"/>
      <c r="DI90" s="295"/>
      <c r="DJ90" s="346"/>
      <c r="DK90" s="295"/>
      <c r="DL90" s="348"/>
      <c r="DM90" s="349"/>
      <c r="DN90" s="295"/>
      <c r="DO90" s="309"/>
      <c r="DP90" s="309"/>
      <c r="DQ90" s="309"/>
      <c r="DR90" s="362"/>
      <c r="DS90" s="1102"/>
      <c r="DT90" s="498"/>
      <c r="DU90" s="308"/>
      <c r="DV90" s="308"/>
      <c r="DW90" s="308"/>
      <c r="DX90" s="308"/>
      <c r="DY90" s="308"/>
      <c r="DZ90" s="308"/>
      <c r="EA90" s="308"/>
      <c r="EB90" s="308"/>
      <c r="EC90" s="356"/>
      <c r="ED90" s="356"/>
      <c r="EE90" s="307"/>
      <c r="EF90" s="307"/>
      <c r="EG90" s="307"/>
      <c r="EH90" s="307"/>
      <c r="EI90" s="355"/>
      <c r="EJ90" s="307"/>
      <c r="EK90" s="307"/>
      <c r="EL90" s="307"/>
      <c r="EM90" s="307"/>
      <c r="EN90" s="355"/>
      <c r="EO90" s="307"/>
      <c r="EP90" s="291"/>
      <c r="EQ90" s="291"/>
      <c r="ER90" s="291"/>
      <c r="ES90" s="292"/>
      <c r="ET90" s="307"/>
      <c r="EU90" s="291"/>
      <c r="EV90" s="291"/>
      <c r="EW90" s="291"/>
      <c r="EX90" s="292"/>
      <c r="EY90" s="308"/>
      <c r="EZ90" s="308"/>
      <c r="FA90" s="308"/>
      <c r="FB90" s="308"/>
      <c r="FC90" s="356"/>
      <c r="FD90" s="307"/>
      <c r="FE90" s="307"/>
      <c r="FF90" s="307"/>
      <c r="FG90" s="307"/>
      <c r="FH90" s="355"/>
      <c r="FI90" s="307"/>
      <c r="FJ90" s="307"/>
      <c r="FK90" s="307"/>
      <c r="FL90" s="307"/>
      <c r="FM90" s="355"/>
      <c r="FN90" s="308"/>
      <c r="FO90" s="308"/>
      <c r="FP90" s="308"/>
      <c r="FQ90" s="308"/>
      <c r="FR90" s="356"/>
      <c r="FS90" s="307"/>
      <c r="FT90" s="307"/>
      <c r="FU90" s="307"/>
      <c r="FV90" s="307"/>
      <c r="FW90" s="355"/>
      <c r="FX90" s="307"/>
      <c r="FY90" s="307"/>
      <c r="FZ90" s="307"/>
      <c r="GA90" s="307"/>
      <c r="GB90" s="355"/>
    </row>
    <row r="91" spans="1:184" s="273" customFormat="1" ht="88.5" customHeight="1">
      <c r="A91" s="493" t="s">
        <v>368</v>
      </c>
      <c r="B91" s="263">
        <v>7200</v>
      </c>
      <c r="C91" s="264" t="s">
        <v>387</v>
      </c>
      <c r="D91" s="264" t="s">
        <v>387</v>
      </c>
      <c r="E91" s="264" t="s">
        <v>387</v>
      </c>
      <c r="F91" s="264" t="s">
        <v>387</v>
      </c>
      <c r="G91" s="264" t="s">
        <v>387</v>
      </c>
      <c r="H91" s="264" t="s">
        <v>387</v>
      </c>
      <c r="I91" s="264" t="s">
        <v>387</v>
      </c>
      <c r="J91" s="264" t="s">
        <v>387</v>
      </c>
      <c r="K91" s="264" t="s">
        <v>387</v>
      </c>
      <c r="L91" s="264" t="s">
        <v>387</v>
      </c>
      <c r="M91" s="264" t="s">
        <v>387</v>
      </c>
      <c r="N91" s="264" t="s">
        <v>387</v>
      </c>
      <c r="O91" s="264" t="s">
        <v>387</v>
      </c>
      <c r="P91" s="264" t="s">
        <v>387</v>
      </c>
      <c r="Q91" s="266" t="s">
        <v>387</v>
      </c>
      <c r="R91" s="266" t="s">
        <v>387</v>
      </c>
      <c r="S91" s="266" t="s">
        <v>387</v>
      </c>
      <c r="T91" s="266" t="s">
        <v>387</v>
      </c>
      <c r="U91" s="266" t="s">
        <v>387</v>
      </c>
      <c r="V91" s="266" t="s">
        <v>387</v>
      </c>
      <c r="W91" s="266" t="s">
        <v>387</v>
      </c>
      <c r="X91" s="264" t="s">
        <v>387</v>
      </c>
      <c r="Y91" s="264" t="s">
        <v>387</v>
      </c>
      <c r="Z91" s="264" t="s">
        <v>387</v>
      </c>
      <c r="AA91" s="264" t="s">
        <v>387</v>
      </c>
      <c r="AB91" s="264" t="s">
        <v>387</v>
      </c>
      <c r="AC91" s="264" t="s">
        <v>387</v>
      </c>
      <c r="AD91" s="267" t="s">
        <v>387</v>
      </c>
      <c r="AE91" s="267"/>
      <c r="AF91" s="267"/>
      <c r="AG91" s="270">
        <f t="shared" ref="AG91:DN91" si="126">AG93+AG94</f>
        <v>0</v>
      </c>
      <c r="AH91" s="270"/>
      <c r="AI91" s="270">
        <f t="shared" si="126"/>
        <v>0</v>
      </c>
      <c r="AJ91" s="270"/>
      <c r="AK91" s="270">
        <f t="shared" si="126"/>
        <v>0</v>
      </c>
      <c r="AL91" s="270"/>
      <c r="AM91" s="270">
        <f t="shared" si="126"/>
        <v>0</v>
      </c>
      <c r="AN91" s="270"/>
      <c r="AO91" s="367">
        <f>AO93+AO94</f>
        <v>0</v>
      </c>
      <c r="AP91" s="367"/>
      <c r="AQ91" s="268">
        <f t="shared" si="126"/>
        <v>0</v>
      </c>
      <c r="AR91" s="268">
        <f t="shared" si="126"/>
        <v>0</v>
      </c>
      <c r="AS91" s="268">
        <f t="shared" si="126"/>
        <v>0</v>
      </c>
      <c r="AT91" s="268">
        <f t="shared" si="126"/>
        <v>0</v>
      </c>
      <c r="AU91" s="269">
        <f>AU93+AU94</f>
        <v>0</v>
      </c>
      <c r="AV91" s="268">
        <f t="shared" si="126"/>
        <v>0</v>
      </c>
      <c r="AW91" s="268">
        <f t="shared" si="126"/>
        <v>0</v>
      </c>
      <c r="AX91" s="268">
        <f t="shared" si="126"/>
        <v>0</v>
      </c>
      <c r="AY91" s="268">
        <f t="shared" si="126"/>
        <v>0</v>
      </c>
      <c r="AZ91" s="269">
        <f>AZ93+AZ94</f>
        <v>0</v>
      </c>
      <c r="BA91" s="268">
        <f t="shared" si="126"/>
        <v>0</v>
      </c>
      <c r="BB91" s="268">
        <f t="shared" si="126"/>
        <v>0</v>
      </c>
      <c r="BC91" s="268">
        <f t="shared" si="126"/>
        <v>0</v>
      </c>
      <c r="BD91" s="268">
        <f t="shared" si="126"/>
        <v>0</v>
      </c>
      <c r="BE91" s="269">
        <f t="shared" ref="BE91:BJ91" si="127">BE93+BE94</f>
        <v>0</v>
      </c>
      <c r="BF91" s="268">
        <f t="shared" si="127"/>
        <v>0</v>
      </c>
      <c r="BG91" s="268">
        <f t="shared" si="127"/>
        <v>0</v>
      </c>
      <c r="BH91" s="268">
        <f t="shared" si="127"/>
        <v>0</v>
      </c>
      <c r="BI91" s="268">
        <f t="shared" si="127"/>
        <v>0</v>
      </c>
      <c r="BJ91" s="269">
        <f t="shared" si="127"/>
        <v>0</v>
      </c>
      <c r="BK91" s="271">
        <f t="shared" si="126"/>
        <v>0</v>
      </c>
      <c r="BL91" s="271">
        <f t="shared" si="126"/>
        <v>0</v>
      </c>
      <c r="BM91" s="529">
        <f t="shared" si="126"/>
        <v>0</v>
      </c>
      <c r="BN91" s="271">
        <f t="shared" si="126"/>
        <v>0</v>
      </c>
      <c r="BO91" s="531">
        <f t="shared" si="126"/>
        <v>0</v>
      </c>
      <c r="BP91" s="271">
        <f t="shared" si="126"/>
        <v>0</v>
      </c>
      <c r="BQ91" s="531">
        <f t="shared" si="126"/>
        <v>0</v>
      </c>
      <c r="BR91" s="271">
        <f t="shared" si="126"/>
        <v>0</v>
      </c>
      <c r="BS91" s="535">
        <f>BS93+BS94</f>
        <v>0</v>
      </c>
      <c r="BT91" s="272">
        <f>BT93+BT94</f>
        <v>0</v>
      </c>
      <c r="BU91" s="531">
        <f t="shared" si="126"/>
        <v>0</v>
      </c>
      <c r="BV91" s="271">
        <f t="shared" si="126"/>
        <v>0</v>
      </c>
      <c r="BW91" s="271">
        <f t="shared" si="126"/>
        <v>0</v>
      </c>
      <c r="BX91" s="532">
        <f t="shared" si="126"/>
        <v>0</v>
      </c>
      <c r="BY91" s="533">
        <f>BY93+BY94</f>
        <v>0</v>
      </c>
      <c r="BZ91" s="271">
        <f t="shared" si="126"/>
        <v>0</v>
      </c>
      <c r="CA91" s="529">
        <f t="shared" si="126"/>
        <v>0</v>
      </c>
      <c r="CB91" s="271">
        <f t="shared" si="126"/>
        <v>0</v>
      </c>
      <c r="CC91" s="531">
        <f t="shared" si="126"/>
        <v>0</v>
      </c>
      <c r="CD91" s="535">
        <f>CD93+CD94</f>
        <v>0</v>
      </c>
      <c r="CE91" s="271">
        <f t="shared" si="126"/>
        <v>0</v>
      </c>
      <c r="CF91" s="531">
        <f t="shared" si="126"/>
        <v>0</v>
      </c>
      <c r="CG91" s="271">
        <f t="shared" si="126"/>
        <v>0</v>
      </c>
      <c r="CH91" s="532">
        <f t="shared" si="126"/>
        <v>0</v>
      </c>
      <c r="CI91" s="533">
        <f>CI93+CI94</f>
        <v>0</v>
      </c>
      <c r="CJ91" s="271">
        <f t="shared" si="126"/>
        <v>0</v>
      </c>
      <c r="CK91" s="529">
        <f t="shared" si="126"/>
        <v>0</v>
      </c>
      <c r="CL91" s="271">
        <f t="shared" si="126"/>
        <v>0</v>
      </c>
      <c r="CM91" s="531">
        <f t="shared" si="126"/>
        <v>0</v>
      </c>
      <c r="CN91" s="535">
        <f>CN93+CN94</f>
        <v>0</v>
      </c>
      <c r="CO91" s="268">
        <f t="shared" si="126"/>
        <v>0</v>
      </c>
      <c r="CP91" s="526">
        <f t="shared" si="126"/>
        <v>0</v>
      </c>
      <c r="CQ91" s="268">
        <f t="shared" si="126"/>
        <v>0</v>
      </c>
      <c r="CR91" s="514">
        <f t="shared" si="126"/>
        <v>0</v>
      </c>
      <c r="CS91" s="528">
        <f>CS93+CS94</f>
        <v>0</v>
      </c>
      <c r="CT91" s="268">
        <f t="shared" si="126"/>
        <v>0</v>
      </c>
      <c r="CU91" s="513">
        <f t="shared" si="126"/>
        <v>0</v>
      </c>
      <c r="CV91" s="268">
        <f t="shared" si="126"/>
        <v>0</v>
      </c>
      <c r="CW91" s="526">
        <f t="shared" si="126"/>
        <v>0</v>
      </c>
      <c r="CX91" s="527">
        <f>CX93+CX94</f>
        <v>0</v>
      </c>
      <c r="CY91" s="268">
        <f t="shared" si="126"/>
        <v>0</v>
      </c>
      <c r="CZ91" s="526">
        <f t="shared" si="126"/>
        <v>0</v>
      </c>
      <c r="DA91" s="268">
        <f t="shared" si="126"/>
        <v>0</v>
      </c>
      <c r="DB91" s="514">
        <f t="shared" si="126"/>
        <v>0</v>
      </c>
      <c r="DC91" s="528">
        <f>DC93+DC94</f>
        <v>0</v>
      </c>
      <c r="DD91" s="271">
        <f t="shared" si="126"/>
        <v>0</v>
      </c>
      <c r="DE91" s="529">
        <f t="shared" si="126"/>
        <v>0</v>
      </c>
      <c r="DF91" s="271">
        <f t="shared" si="126"/>
        <v>0</v>
      </c>
      <c r="DG91" s="531">
        <f t="shared" si="126"/>
        <v>0</v>
      </c>
      <c r="DH91" s="535">
        <f>DH93+DH94</f>
        <v>0</v>
      </c>
      <c r="DI91" s="271">
        <f t="shared" si="126"/>
        <v>0</v>
      </c>
      <c r="DJ91" s="531">
        <f t="shared" si="126"/>
        <v>0</v>
      </c>
      <c r="DK91" s="271">
        <f t="shared" si="126"/>
        <v>0</v>
      </c>
      <c r="DL91" s="532">
        <f t="shared" si="126"/>
        <v>0</v>
      </c>
      <c r="DM91" s="533">
        <f>DM93+DM94</f>
        <v>0</v>
      </c>
      <c r="DN91" s="271">
        <f t="shared" si="126"/>
        <v>0</v>
      </c>
      <c r="DO91" s="271">
        <f>DO93+DO94</f>
        <v>0</v>
      </c>
      <c r="DP91" s="271">
        <f>DP93+DP94</f>
        <v>0</v>
      </c>
      <c r="DQ91" s="271">
        <f>DQ93+DQ94</f>
        <v>0</v>
      </c>
      <c r="DR91" s="272">
        <f>DR93+DR94</f>
        <v>0</v>
      </c>
      <c r="DS91" s="1102"/>
      <c r="DT91" s="494"/>
      <c r="DU91" s="270">
        <f>DU93+DU94</f>
        <v>0</v>
      </c>
      <c r="DV91" s="270"/>
      <c r="DW91" s="270">
        <f>DW93+DW94</f>
        <v>0</v>
      </c>
      <c r="DX91" s="270"/>
      <c r="DY91" s="270">
        <f>DY93+DY94</f>
        <v>0</v>
      </c>
      <c r="DZ91" s="270"/>
      <c r="EA91" s="270">
        <f>EA93+EA94</f>
        <v>0</v>
      </c>
      <c r="EB91" s="270"/>
      <c r="EC91" s="367">
        <f>EC93+EC94</f>
        <v>0</v>
      </c>
      <c r="ED91" s="367"/>
      <c r="EE91" s="268">
        <f t="shared" ref="EE91:EN91" si="128">EE93+EE94</f>
        <v>0</v>
      </c>
      <c r="EF91" s="268">
        <f t="shared" si="128"/>
        <v>0</v>
      </c>
      <c r="EG91" s="268">
        <f t="shared" si="128"/>
        <v>0</v>
      </c>
      <c r="EH91" s="268">
        <f t="shared" si="128"/>
        <v>0</v>
      </c>
      <c r="EI91" s="269">
        <f t="shared" si="128"/>
        <v>0</v>
      </c>
      <c r="EJ91" s="268">
        <f t="shared" si="128"/>
        <v>0</v>
      </c>
      <c r="EK91" s="268">
        <f t="shared" si="128"/>
        <v>0</v>
      </c>
      <c r="EL91" s="268">
        <f t="shared" si="128"/>
        <v>0</v>
      </c>
      <c r="EM91" s="268">
        <f t="shared" si="128"/>
        <v>0</v>
      </c>
      <c r="EN91" s="269">
        <f t="shared" si="128"/>
        <v>0</v>
      </c>
      <c r="EO91" s="268">
        <f t="shared" ref="EO91:EX91" si="129">EO93+EO94</f>
        <v>0</v>
      </c>
      <c r="EP91" s="268">
        <f t="shared" si="129"/>
        <v>0</v>
      </c>
      <c r="EQ91" s="268">
        <f t="shared" si="129"/>
        <v>0</v>
      </c>
      <c r="ER91" s="268">
        <f t="shared" si="129"/>
        <v>0</v>
      </c>
      <c r="ES91" s="269">
        <f t="shared" si="129"/>
        <v>0</v>
      </c>
      <c r="ET91" s="268">
        <f t="shared" si="129"/>
        <v>0</v>
      </c>
      <c r="EU91" s="268">
        <f t="shared" si="129"/>
        <v>0</v>
      </c>
      <c r="EV91" s="268">
        <f t="shared" si="129"/>
        <v>0</v>
      </c>
      <c r="EW91" s="268">
        <f t="shared" si="129"/>
        <v>0</v>
      </c>
      <c r="EX91" s="269">
        <f t="shared" si="129"/>
        <v>0</v>
      </c>
      <c r="EY91" s="270"/>
      <c r="EZ91" s="270"/>
      <c r="FA91" s="270"/>
      <c r="FB91" s="270"/>
      <c r="FC91" s="367"/>
      <c r="FD91" s="268">
        <f t="shared" ref="FD91:FM91" si="130">FD93+FD94</f>
        <v>0</v>
      </c>
      <c r="FE91" s="268">
        <f t="shared" si="130"/>
        <v>0</v>
      </c>
      <c r="FF91" s="268">
        <f t="shared" si="130"/>
        <v>0</v>
      </c>
      <c r="FG91" s="268">
        <f t="shared" si="130"/>
        <v>0</v>
      </c>
      <c r="FH91" s="269">
        <f t="shared" si="130"/>
        <v>0</v>
      </c>
      <c r="FI91" s="268">
        <f t="shared" si="130"/>
        <v>0</v>
      </c>
      <c r="FJ91" s="268">
        <f t="shared" si="130"/>
        <v>0</v>
      </c>
      <c r="FK91" s="268">
        <f t="shared" si="130"/>
        <v>0</v>
      </c>
      <c r="FL91" s="268">
        <f t="shared" si="130"/>
        <v>0</v>
      </c>
      <c r="FM91" s="269">
        <f t="shared" si="130"/>
        <v>0</v>
      </c>
      <c r="FN91" s="270"/>
      <c r="FO91" s="270"/>
      <c r="FP91" s="270"/>
      <c r="FQ91" s="270"/>
      <c r="FR91" s="367"/>
      <c r="FS91" s="268">
        <f t="shared" ref="FS91:GB91" si="131">FS93+FS94</f>
        <v>0</v>
      </c>
      <c r="FT91" s="268">
        <f t="shared" si="131"/>
        <v>0</v>
      </c>
      <c r="FU91" s="268">
        <f t="shared" si="131"/>
        <v>0</v>
      </c>
      <c r="FV91" s="268">
        <f t="shared" si="131"/>
        <v>0</v>
      </c>
      <c r="FW91" s="269">
        <f t="shared" si="131"/>
        <v>0</v>
      </c>
      <c r="FX91" s="268">
        <f t="shared" si="131"/>
        <v>0</v>
      </c>
      <c r="FY91" s="268">
        <f t="shared" si="131"/>
        <v>0</v>
      </c>
      <c r="FZ91" s="268">
        <f t="shared" si="131"/>
        <v>0</v>
      </c>
      <c r="GA91" s="268">
        <f t="shared" si="131"/>
        <v>0</v>
      </c>
      <c r="GB91" s="269">
        <f t="shared" si="131"/>
        <v>0</v>
      </c>
    </row>
    <row r="92" spans="1:184" ht="12" hidden="1" customHeight="1">
      <c r="A92" s="495" t="s">
        <v>92</v>
      </c>
      <c r="B92" s="275"/>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9"/>
      <c r="AE92" s="279"/>
      <c r="AF92" s="279"/>
      <c r="AG92" s="282"/>
      <c r="AH92" s="282"/>
      <c r="AI92" s="282"/>
      <c r="AJ92" s="282"/>
      <c r="AK92" s="282"/>
      <c r="AL92" s="282"/>
      <c r="AM92" s="282"/>
      <c r="AN92" s="282"/>
      <c r="AO92" s="283"/>
      <c r="AP92" s="283"/>
      <c r="AQ92" s="280"/>
      <c r="AR92" s="280"/>
      <c r="AS92" s="280"/>
      <c r="AT92" s="280"/>
      <c r="AU92" s="281"/>
      <c r="AV92" s="280"/>
      <c r="AW92" s="336"/>
      <c r="AX92" s="336"/>
      <c r="AY92" s="336"/>
      <c r="AZ92" s="337"/>
      <c r="BA92" s="336"/>
      <c r="BB92" s="336"/>
      <c r="BC92" s="336"/>
      <c r="BD92" s="336"/>
      <c r="BE92" s="337"/>
      <c r="BF92" s="336"/>
      <c r="BG92" s="336"/>
      <c r="BH92" s="336"/>
      <c r="BI92" s="336"/>
      <c r="BJ92" s="337"/>
      <c r="BK92" s="338"/>
      <c r="BL92" s="284"/>
      <c r="BM92" s="339"/>
      <c r="BN92" s="284"/>
      <c r="BO92" s="339"/>
      <c r="BP92" s="284"/>
      <c r="BQ92" s="339"/>
      <c r="BR92" s="284"/>
      <c r="BS92" s="368"/>
      <c r="BT92" s="285"/>
      <c r="BU92" s="339"/>
      <c r="BV92" s="284"/>
      <c r="BW92" s="284"/>
      <c r="BX92" s="339"/>
      <c r="BY92" s="368"/>
      <c r="BZ92" s="284"/>
      <c r="CA92" s="339"/>
      <c r="CB92" s="284"/>
      <c r="CC92" s="339"/>
      <c r="CD92" s="368"/>
      <c r="CE92" s="284"/>
      <c r="CF92" s="339"/>
      <c r="CG92" s="284"/>
      <c r="CH92" s="339"/>
      <c r="CI92" s="368"/>
      <c r="CJ92" s="284"/>
      <c r="CK92" s="339"/>
      <c r="CL92" s="284"/>
      <c r="CM92" s="339"/>
      <c r="CN92" s="368"/>
      <c r="CO92" s="280"/>
      <c r="CP92" s="340"/>
      <c r="CQ92" s="280"/>
      <c r="CR92" s="340"/>
      <c r="CS92" s="519"/>
      <c r="CT92" s="280"/>
      <c r="CU92" s="340"/>
      <c r="CV92" s="280"/>
      <c r="CW92" s="340"/>
      <c r="CX92" s="519"/>
      <c r="CY92" s="280"/>
      <c r="CZ92" s="340"/>
      <c r="DA92" s="280"/>
      <c r="DB92" s="340"/>
      <c r="DC92" s="519"/>
      <c r="DD92" s="284"/>
      <c r="DE92" s="339"/>
      <c r="DF92" s="284"/>
      <c r="DG92" s="339"/>
      <c r="DH92" s="368"/>
      <c r="DI92" s="284"/>
      <c r="DJ92" s="339"/>
      <c r="DK92" s="284"/>
      <c r="DL92" s="339"/>
      <c r="DM92" s="368"/>
      <c r="DN92" s="284"/>
      <c r="DO92" s="350"/>
      <c r="DP92" s="350"/>
      <c r="DQ92" s="350"/>
      <c r="DR92" s="351"/>
      <c r="DS92" s="1103"/>
      <c r="DT92" s="498"/>
      <c r="DU92" s="282"/>
      <c r="DV92" s="282"/>
      <c r="DW92" s="282"/>
      <c r="DX92" s="282"/>
      <c r="DY92" s="282"/>
      <c r="DZ92" s="282"/>
      <c r="EA92" s="282"/>
      <c r="EB92" s="282"/>
      <c r="EC92" s="283"/>
      <c r="ED92" s="283"/>
      <c r="EE92" s="280"/>
      <c r="EF92" s="280"/>
      <c r="EG92" s="280"/>
      <c r="EH92" s="280"/>
      <c r="EI92" s="281"/>
      <c r="EJ92" s="280"/>
      <c r="EK92" s="336"/>
      <c r="EL92" s="336"/>
      <c r="EM92" s="336"/>
      <c r="EN92" s="337"/>
      <c r="EO92" s="336"/>
      <c r="EP92" s="336"/>
      <c r="EQ92" s="336"/>
      <c r="ER92" s="336"/>
      <c r="ES92" s="337"/>
      <c r="ET92" s="336"/>
      <c r="EU92" s="336"/>
      <c r="EV92" s="336"/>
      <c r="EW92" s="336"/>
      <c r="EX92" s="337"/>
      <c r="EY92" s="282"/>
      <c r="EZ92" s="282"/>
      <c r="FA92" s="282"/>
      <c r="FB92" s="282"/>
      <c r="FC92" s="283"/>
      <c r="FD92" s="280"/>
      <c r="FE92" s="280"/>
      <c r="FF92" s="280"/>
      <c r="FG92" s="280"/>
      <c r="FH92" s="281"/>
      <c r="FI92" s="280"/>
      <c r="FJ92" s="336"/>
      <c r="FK92" s="336"/>
      <c r="FL92" s="336"/>
      <c r="FM92" s="337"/>
      <c r="FN92" s="282"/>
      <c r="FO92" s="282"/>
      <c r="FP92" s="282"/>
      <c r="FQ92" s="282"/>
      <c r="FR92" s="283"/>
      <c r="FS92" s="280"/>
      <c r="FT92" s="280"/>
      <c r="FU92" s="280"/>
      <c r="FV92" s="280"/>
      <c r="FW92" s="281"/>
      <c r="FX92" s="280"/>
      <c r="FY92" s="336"/>
      <c r="FZ92" s="336"/>
      <c r="GA92" s="336"/>
      <c r="GB92" s="355"/>
    </row>
    <row r="93" spans="1:184" hidden="1">
      <c r="A93" s="504" t="s">
        <v>93</v>
      </c>
      <c r="B93" s="297"/>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c r="AA93" s="369"/>
      <c r="AB93" s="369"/>
      <c r="AC93" s="369"/>
      <c r="AD93" s="289"/>
      <c r="AE93" s="289"/>
      <c r="AF93" s="289"/>
      <c r="AG93" s="293"/>
      <c r="AH93" s="293"/>
      <c r="AI93" s="293"/>
      <c r="AJ93" s="293"/>
      <c r="AK93" s="293"/>
      <c r="AL93" s="293"/>
      <c r="AM93" s="293"/>
      <c r="AN93" s="293"/>
      <c r="AO93" s="294"/>
      <c r="AP93" s="294"/>
      <c r="AQ93" s="291"/>
      <c r="AR93" s="291"/>
      <c r="AS93" s="291"/>
      <c r="AT93" s="291"/>
      <c r="AU93" s="292"/>
      <c r="AV93" s="291"/>
      <c r="AW93" s="343"/>
      <c r="AX93" s="343"/>
      <c r="AY93" s="343"/>
      <c r="AZ93" s="344"/>
      <c r="BA93" s="343"/>
      <c r="BB93" s="343"/>
      <c r="BC93" s="343"/>
      <c r="BD93" s="343"/>
      <c r="BE93" s="344"/>
      <c r="BF93" s="343"/>
      <c r="BG93" s="343"/>
      <c r="BH93" s="343"/>
      <c r="BI93" s="343"/>
      <c r="BJ93" s="344"/>
      <c r="BK93" s="345"/>
      <c r="BL93" s="295"/>
      <c r="BM93" s="346"/>
      <c r="BN93" s="295"/>
      <c r="BO93" s="346"/>
      <c r="BP93" s="295"/>
      <c r="BQ93" s="346"/>
      <c r="BR93" s="295"/>
      <c r="BS93" s="372"/>
      <c r="BT93" s="296"/>
      <c r="BU93" s="346"/>
      <c r="BV93" s="295"/>
      <c r="BW93" s="295"/>
      <c r="BX93" s="346"/>
      <c r="BY93" s="372"/>
      <c r="BZ93" s="295"/>
      <c r="CA93" s="346"/>
      <c r="CB93" s="295"/>
      <c r="CC93" s="346"/>
      <c r="CD93" s="372"/>
      <c r="CE93" s="295"/>
      <c r="CF93" s="346"/>
      <c r="CG93" s="295"/>
      <c r="CH93" s="346"/>
      <c r="CI93" s="372"/>
      <c r="CJ93" s="295"/>
      <c r="CK93" s="346"/>
      <c r="CL93" s="295"/>
      <c r="CM93" s="346"/>
      <c r="CN93" s="372"/>
      <c r="CO93" s="291"/>
      <c r="CP93" s="347"/>
      <c r="CQ93" s="291"/>
      <c r="CR93" s="347"/>
      <c r="CS93" s="505"/>
      <c r="CT93" s="291"/>
      <c r="CU93" s="347"/>
      <c r="CV93" s="291"/>
      <c r="CW93" s="347"/>
      <c r="CX93" s="505"/>
      <c r="CY93" s="291"/>
      <c r="CZ93" s="347"/>
      <c r="DA93" s="291"/>
      <c r="DB93" s="347"/>
      <c r="DC93" s="505"/>
      <c r="DD93" s="295"/>
      <c r="DE93" s="346"/>
      <c r="DF93" s="295"/>
      <c r="DG93" s="346"/>
      <c r="DH93" s="372"/>
      <c r="DI93" s="295"/>
      <c r="DJ93" s="346"/>
      <c r="DK93" s="295"/>
      <c r="DL93" s="346"/>
      <c r="DM93" s="372"/>
      <c r="DN93" s="295"/>
      <c r="DO93" s="350"/>
      <c r="DP93" s="350"/>
      <c r="DQ93" s="350"/>
      <c r="DR93" s="351"/>
      <c r="DS93" s="1103"/>
      <c r="DT93" s="498"/>
      <c r="DU93" s="293"/>
      <c r="DV93" s="293"/>
      <c r="DW93" s="293"/>
      <c r="DX93" s="293"/>
      <c r="DY93" s="293"/>
      <c r="DZ93" s="293"/>
      <c r="EA93" s="293"/>
      <c r="EB93" s="293"/>
      <c r="EC93" s="294"/>
      <c r="ED93" s="294"/>
      <c r="EE93" s="291"/>
      <c r="EF93" s="291"/>
      <c r="EG93" s="291"/>
      <c r="EH93" s="291"/>
      <c r="EI93" s="292"/>
      <c r="EJ93" s="291"/>
      <c r="EK93" s="343"/>
      <c r="EL93" s="343"/>
      <c r="EM93" s="343"/>
      <c r="EN93" s="344"/>
      <c r="EO93" s="343"/>
      <c r="EP93" s="343"/>
      <c r="EQ93" s="343"/>
      <c r="ER93" s="343"/>
      <c r="ES93" s="344"/>
      <c r="ET93" s="343"/>
      <c r="EU93" s="343"/>
      <c r="EV93" s="343"/>
      <c r="EW93" s="343"/>
      <c r="EX93" s="344"/>
      <c r="EY93" s="293"/>
      <c r="EZ93" s="293"/>
      <c r="FA93" s="293"/>
      <c r="FB93" s="293"/>
      <c r="FC93" s="294"/>
      <c r="FD93" s="291"/>
      <c r="FE93" s="291"/>
      <c r="FF93" s="291"/>
      <c r="FG93" s="291"/>
      <c r="FH93" s="292"/>
      <c r="FI93" s="291"/>
      <c r="FJ93" s="343"/>
      <c r="FK93" s="343"/>
      <c r="FL93" s="343"/>
      <c r="FM93" s="344"/>
      <c r="FN93" s="293"/>
      <c r="FO93" s="293"/>
      <c r="FP93" s="293"/>
      <c r="FQ93" s="293"/>
      <c r="FR93" s="294"/>
      <c r="FS93" s="291"/>
      <c r="FT93" s="291"/>
      <c r="FU93" s="291"/>
      <c r="FV93" s="291"/>
      <c r="FW93" s="292"/>
      <c r="FX93" s="291"/>
      <c r="FY93" s="343"/>
      <c r="FZ93" s="343"/>
      <c r="GA93" s="343"/>
      <c r="GB93" s="344"/>
    </row>
    <row r="94" spans="1:184" hidden="1">
      <c r="A94" s="497" t="s">
        <v>93</v>
      </c>
      <c r="B94" s="300"/>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306"/>
      <c r="AE94" s="306"/>
      <c r="AF94" s="306"/>
      <c r="AG94" s="308"/>
      <c r="AH94" s="308"/>
      <c r="AI94" s="308"/>
      <c r="AJ94" s="308"/>
      <c r="AK94" s="308"/>
      <c r="AL94" s="308"/>
      <c r="AM94" s="308"/>
      <c r="AN94" s="308"/>
      <c r="AO94" s="356"/>
      <c r="AP94" s="356"/>
      <c r="AQ94" s="307"/>
      <c r="AR94" s="307"/>
      <c r="AS94" s="307"/>
      <c r="AT94" s="307"/>
      <c r="AU94" s="355"/>
      <c r="AV94" s="307"/>
      <c r="AW94" s="307"/>
      <c r="AX94" s="307"/>
      <c r="AY94" s="307"/>
      <c r="AZ94" s="355"/>
      <c r="BA94" s="307"/>
      <c r="BB94" s="291"/>
      <c r="BC94" s="291"/>
      <c r="BD94" s="291"/>
      <c r="BE94" s="292"/>
      <c r="BF94" s="307"/>
      <c r="BG94" s="291"/>
      <c r="BH94" s="291"/>
      <c r="BI94" s="291"/>
      <c r="BJ94" s="292"/>
      <c r="BK94" s="295"/>
      <c r="BL94" s="295"/>
      <c r="BM94" s="295"/>
      <c r="BN94" s="295"/>
      <c r="BO94" s="295"/>
      <c r="BP94" s="295"/>
      <c r="BQ94" s="295"/>
      <c r="BR94" s="295"/>
      <c r="BS94" s="296"/>
      <c r="BT94" s="296"/>
      <c r="BU94" s="295"/>
      <c r="BV94" s="295"/>
      <c r="BW94" s="295"/>
      <c r="BX94" s="295"/>
      <c r="BY94" s="296"/>
      <c r="BZ94" s="295"/>
      <c r="CA94" s="295"/>
      <c r="CB94" s="295"/>
      <c r="CC94" s="295"/>
      <c r="CD94" s="296"/>
      <c r="CE94" s="295"/>
      <c r="CF94" s="295"/>
      <c r="CG94" s="295"/>
      <c r="CH94" s="295"/>
      <c r="CI94" s="296"/>
      <c r="CJ94" s="295"/>
      <c r="CK94" s="295"/>
      <c r="CL94" s="295"/>
      <c r="CM94" s="295"/>
      <c r="CN94" s="296"/>
      <c r="CO94" s="291"/>
      <c r="CP94" s="291"/>
      <c r="CQ94" s="291"/>
      <c r="CR94" s="291"/>
      <c r="CS94" s="292"/>
      <c r="CT94" s="291"/>
      <c r="CU94" s="291"/>
      <c r="CV94" s="291"/>
      <c r="CW94" s="291"/>
      <c r="CX94" s="292"/>
      <c r="CY94" s="291"/>
      <c r="CZ94" s="291"/>
      <c r="DA94" s="291"/>
      <c r="DB94" s="291"/>
      <c r="DC94" s="292"/>
      <c r="DD94" s="295"/>
      <c r="DE94" s="295"/>
      <c r="DF94" s="295"/>
      <c r="DG94" s="295"/>
      <c r="DH94" s="296"/>
      <c r="DI94" s="295"/>
      <c r="DJ94" s="295"/>
      <c r="DK94" s="295"/>
      <c r="DL94" s="295"/>
      <c r="DM94" s="296"/>
      <c r="DN94" s="295"/>
      <c r="DO94" s="309"/>
      <c r="DP94" s="309"/>
      <c r="DQ94" s="309"/>
      <c r="DR94" s="362"/>
      <c r="DS94" s="1102"/>
      <c r="DT94" s="498"/>
      <c r="DU94" s="308"/>
      <c r="DV94" s="308"/>
      <c r="DW94" s="308"/>
      <c r="DX94" s="308"/>
      <c r="DY94" s="308"/>
      <c r="DZ94" s="308"/>
      <c r="EA94" s="308"/>
      <c r="EB94" s="308"/>
      <c r="EC94" s="356"/>
      <c r="ED94" s="356"/>
      <c r="EE94" s="307"/>
      <c r="EF94" s="307"/>
      <c r="EG94" s="307"/>
      <c r="EH94" s="307"/>
      <c r="EI94" s="355"/>
      <c r="EJ94" s="307"/>
      <c r="EK94" s="307"/>
      <c r="EL94" s="307"/>
      <c r="EM94" s="307"/>
      <c r="EN94" s="355"/>
      <c r="EO94" s="307"/>
      <c r="EP94" s="291"/>
      <c r="EQ94" s="291"/>
      <c r="ER94" s="291"/>
      <c r="ES94" s="292"/>
      <c r="ET94" s="307"/>
      <c r="EU94" s="291"/>
      <c r="EV94" s="291"/>
      <c r="EW94" s="291"/>
      <c r="EX94" s="292"/>
      <c r="EY94" s="308"/>
      <c r="EZ94" s="308"/>
      <c r="FA94" s="308"/>
      <c r="FB94" s="308"/>
      <c r="FC94" s="356"/>
      <c r="FD94" s="307"/>
      <c r="FE94" s="307"/>
      <c r="FF94" s="307"/>
      <c r="FG94" s="307"/>
      <c r="FH94" s="355"/>
      <c r="FI94" s="307"/>
      <c r="FJ94" s="307"/>
      <c r="FK94" s="307"/>
      <c r="FL94" s="307"/>
      <c r="FM94" s="355"/>
      <c r="FN94" s="308"/>
      <c r="FO94" s="308"/>
      <c r="FP94" s="308"/>
      <c r="FQ94" s="308"/>
      <c r="FR94" s="356"/>
      <c r="FS94" s="307"/>
      <c r="FT94" s="307"/>
      <c r="FU94" s="307"/>
      <c r="FV94" s="307"/>
      <c r="FW94" s="355"/>
      <c r="FX94" s="307"/>
      <c r="FY94" s="307"/>
      <c r="FZ94" s="307"/>
      <c r="GA94" s="307"/>
      <c r="GB94" s="355"/>
    </row>
    <row r="95" spans="1:184" s="261" customFormat="1" ht="135">
      <c r="A95" s="491" t="s">
        <v>369</v>
      </c>
      <c r="B95" s="249">
        <v>7300</v>
      </c>
      <c r="C95" s="250" t="s">
        <v>387</v>
      </c>
      <c r="D95" s="250" t="s">
        <v>387</v>
      </c>
      <c r="E95" s="250" t="s">
        <v>387</v>
      </c>
      <c r="F95" s="250" t="s">
        <v>387</v>
      </c>
      <c r="G95" s="250" t="s">
        <v>387</v>
      </c>
      <c r="H95" s="250" t="s">
        <v>387</v>
      </c>
      <c r="I95" s="250" t="s">
        <v>387</v>
      </c>
      <c r="J95" s="250" t="s">
        <v>387</v>
      </c>
      <c r="K95" s="250" t="s">
        <v>387</v>
      </c>
      <c r="L95" s="250" t="s">
        <v>387</v>
      </c>
      <c r="M95" s="250" t="s">
        <v>387</v>
      </c>
      <c r="N95" s="250" t="s">
        <v>387</v>
      </c>
      <c r="O95" s="250" t="s">
        <v>387</v>
      </c>
      <c r="P95" s="250" t="s">
        <v>387</v>
      </c>
      <c r="Q95" s="252" t="s">
        <v>387</v>
      </c>
      <c r="R95" s="252" t="s">
        <v>387</v>
      </c>
      <c r="S95" s="252" t="s">
        <v>387</v>
      </c>
      <c r="T95" s="252" t="s">
        <v>387</v>
      </c>
      <c r="U95" s="252" t="s">
        <v>387</v>
      </c>
      <c r="V95" s="252" t="s">
        <v>387</v>
      </c>
      <c r="W95" s="252" t="s">
        <v>387</v>
      </c>
      <c r="X95" s="250" t="s">
        <v>387</v>
      </c>
      <c r="Y95" s="250" t="s">
        <v>387</v>
      </c>
      <c r="Z95" s="250" t="s">
        <v>387</v>
      </c>
      <c r="AA95" s="250" t="s">
        <v>387</v>
      </c>
      <c r="AB95" s="250" t="s">
        <v>387</v>
      </c>
      <c r="AC95" s="250" t="s">
        <v>387</v>
      </c>
      <c r="AD95" s="253" t="s">
        <v>387</v>
      </c>
      <c r="AE95" s="253"/>
      <c r="AF95" s="253"/>
      <c r="AG95" s="256">
        <f t="shared" ref="AG95:DI95" si="132">AG96+AG102+AG106</f>
        <v>87.9</v>
      </c>
      <c r="AH95" s="256">
        <f t="shared" si="132"/>
        <v>85.600000000000009</v>
      </c>
      <c r="AI95" s="256">
        <f t="shared" si="132"/>
        <v>83.2</v>
      </c>
      <c r="AJ95" s="256">
        <f t="shared" si="132"/>
        <v>83.2</v>
      </c>
      <c r="AK95" s="256">
        <f t="shared" si="132"/>
        <v>4.7</v>
      </c>
      <c r="AL95" s="256">
        <f t="shared" si="132"/>
        <v>2.4</v>
      </c>
      <c r="AM95" s="256">
        <f t="shared" si="132"/>
        <v>0</v>
      </c>
      <c r="AN95" s="256"/>
      <c r="AO95" s="257">
        <f>AO96+AO102+AO106</f>
        <v>0</v>
      </c>
      <c r="AP95" s="257"/>
      <c r="AQ95" s="254">
        <f t="shared" si="132"/>
        <v>93.1</v>
      </c>
      <c r="AR95" s="254">
        <f t="shared" si="132"/>
        <v>90.1</v>
      </c>
      <c r="AS95" s="254">
        <f t="shared" si="132"/>
        <v>3</v>
      </c>
      <c r="AT95" s="254">
        <f t="shared" si="132"/>
        <v>0</v>
      </c>
      <c r="AU95" s="255">
        <f>AU96+AU102+AU106</f>
        <v>0</v>
      </c>
      <c r="AV95" s="254">
        <f t="shared" si="132"/>
        <v>92.1</v>
      </c>
      <c r="AW95" s="254">
        <f t="shared" si="132"/>
        <v>89.1</v>
      </c>
      <c r="AX95" s="254">
        <f t="shared" si="132"/>
        <v>3</v>
      </c>
      <c r="AY95" s="254">
        <f t="shared" si="132"/>
        <v>0</v>
      </c>
      <c r="AZ95" s="255">
        <f>AZ96+AZ102+AZ106</f>
        <v>0</v>
      </c>
      <c r="BA95" s="254">
        <f t="shared" si="132"/>
        <v>92</v>
      </c>
      <c r="BB95" s="254">
        <f t="shared" si="132"/>
        <v>89.1</v>
      </c>
      <c r="BC95" s="254">
        <f t="shared" si="132"/>
        <v>2.9</v>
      </c>
      <c r="BD95" s="254">
        <f t="shared" si="132"/>
        <v>0</v>
      </c>
      <c r="BE95" s="255">
        <f t="shared" ref="BE95:BJ95" si="133">BE96+BE102+BE106</f>
        <v>0</v>
      </c>
      <c r="BF95" s="254">
        <f t="shared" si="133"/>
        <v>92</v>
      </c>
      <c r="BG95" s="254">
        <f t="shared" si="133"/>
        <v>89.1</v>
      </c>
      <c r="BH95" s="254">
        <f t="shared" si="133"/>
        <v>2.9</v>
      </c>
      <c r="BI95" s="254">
        <f t="shared" si="133"/>
        <v>0</v>
      </c>
      <c r="BJ95" s="255">
        <f t="shared" si="133"/>
        <v>0</v>
      </c>
      <c r="BK95" s="258" t="e">
        <f t="shared" si="132"/>
        <v>#REF!</v>
      </c>
      <c r="BL95" s="258" t="e">
        <f t="shared" si="132"/>
        <v>#REF!</v>
      </c>
      <c r="BM95" s="258">
        <f t="shared" si="132"/>
        <v>107.9</v>
      </c>
      <c r="BN95" s="258">
        <f t="shared" si="132"/>
        <v>107.9</v>
      </c>
      <c r="BO95" s="258">
        <f t="shared" si="132"/>
        <v>0</v>
      </c>
      <c r="BP95" s="258">
        <f t="shared" si="132"/>
        <v>0</v>
      </c>
      <c r="BQ95" s="258">
        <f t="shared" si="132"/>
        <v>0</v>
      </c>
      <c r="BR95" s="258">
        <f t="shared" si="132"/>
        <v>0</v>
      </c>
      <c r="BS95" s="259">
        <f>BS96+BS102+BS106</f>
        <v>0</v>
      </c>
      <c r="BT95" s="259">
        <f>BT96+BT102+BT106</f>
        <v>0</v>
      </c>
      <c r="BU95" s="258">
        <f t="shared" si="132"/>
        <v>83.2</v>
      </c>
      <c r="BV95" s="258">
        <f t="shared" si="132"/>
        <v>70.8</v>
      </c>
      <c r="BW95" s="258">
        <f t="shared" si="132"/>
        <v>0</v>
      </c>
      <c r="BX95" s="258">
        <f t="shared" si="132"/>
        <v>0</v>
      </c>
      <c r="BY95" s="259">
        <f>BY96+BY102+BY106</f>
        <v>0</v>
      </c>
      <c r="BZ95" s="258">
        <f t="shared" si="132"/>
        <v>90.1</v>
      </c>
      <c r="CA95" s="258">
        <f t="shared" si="132"/>
        <v>103.19999999999999</v>
      </c>
      <c r="CB95" s="258">
        <f t="shared" si="132"/>
        <v>0</v>
      </c>
      <c r="CC95" s="258">
        <f t="shared" si="132"/>
        <v>0</v>
      </c>
      <c r="CD95" s="259">
        <f>CD96+CD102+CD106</f>
        <v>0</v>
      </c>
      <c r="CE95" s="258">
        <f t="shared" si="132"/>
        <v>89.1</v>
      </c>
      <c r="CF95" s="258">
        <f t="shared" si="132"/>
        <v>69.8</v>
      </c>
      <c r="CG95" s="258">
        <f t="shared" si="132"/>
        <v>0</v>
      </c>
      <c r="CH95" s="258">
        <f t="shared" si="132"/>
        <v>0</v>
      </c>
      <c r="CI95" s="259">
        <f>CI96+CI102+CI106</f>
        <v>0</v>
      </c>
      <c r="CJ95" s="258">
        <f t="shared" si="132"/>
        <v>89.1</v>
      </c>
      <c r="CK95" s="258">
        <f t="shared" si="132"/>
        <v>69.8</v>
      </c>
      <c r="CL95" s="258">
        <f t="shared" si="132"/>
        <v>0</v>
      </c>
      <c r="CM95" s="258">
        <f t="shared" si="132"/>
        <v>0</v>
      </c>
      <c r="CN95" s="259">
        <f>CN96+CN102+CN106</f>
        <v>0</v>
      </c>
      <c r="CO95" s="254" t="e">
        <f t="shared" si="132"/>
        <v>#REF!</v>
      </c>
      <c r="CP95" s="254">
        <f t="shared" si="132"/>
        <v>107.9</v>
      </c>
      <c r="CQ95" s="254">
        <f t="shared" si="132"/>
        <v>0</v>
      </c>
      <c r="CR95" s="254">
        <f t="shared" si="132"/>
        <v>0</v>
      </c>
      <c r="CS95" s="255">
        <f>CS96+CS102+CS106</f>
        <v>0</v>
      </c>
      <c r="CT95" s="254">
        <f t="shared" si="132"/>
        <v>83.2</v>
      </c>
      <c r="CU95" s="254">
        <f t="shared" si="132"/>
        <v>70.8</v>
      </c>
      <c r="CV95" s="254">
        <f t="shared" si="132"/>
        <v>0</v>
      </c>
      <c r="CW95" s="254">
        <f t="shared" si="132"/>
        <v>0</v>
      </c>
      <c r="CX95" s="255">
        <f>CX96+CX102+CX106</f>
        <v>0</v>
      </c>
      <c r="CY95" s="254">
        <f t="shared" si="132"/>
        <v>90.1</v>
      </c>
      <c r="CZ95" s="254">
        <f t="shared" si="132"/>
        <v>103.19999999999999</v>
      </c>
      <c r="DA95" s="254">
        <f t="shared" si="132"/>
        <v>0</v>
      </c>
      <c r="DB95" s="254">
        <f t="shared" si="132"/>
        <v>0</v>
      </c>
      <c r="DC95" s="255">
        <f>DC96+DC102+DC106</f>
        <v>0</v>
      </c>
      <c r="DD95" s="258" t="e">
        <f t="shared" si="132"/>
        <v>#REF!</v>
      </c>
      <c r="DE95" s="258">
        <f t="shared" si="132"/>
        <v>107.9</v>
      </c>
      <c r="DF95" s="258">
        <f t="shared" si="132"/>
        <v>0</v>
      </c>
      <c r="DG95" s="258">
        <f t="shared" si="132"/>
        <v>0</v>
      </c>
      <c r="DH95" s="259">
        <f>DH96+DH102+DH106</f>
        <v>0</v>
      </c>
      <c r="DI95" s="258">
        <f t="shared" si="132"/>
        <v>83.2</v>
      </c>
      <c r="DJ95" s="258">
        <f t="shared" ref="DJ95:DQ95" si="134">DJ96+DJ102+DJ106</f>
        <v>70.8</v>
      </c>
      <c r="DK95" s="258">
        <f t="shared" si="134"/>
        <v>0</v>
      </c>
      <c r="DL95" s="258">
        <f t="shared" si="134"/>
        <v>0</v>
      </c>
      <c r="DM95" s="259">
        <f>DM96+DM102+DM106</f>
        <v>0</v>
      </c>
      <c r="DN95" s="258">
        <f t="shared" si="134"/>
        <v>90.1</v>
      </c>
      <c r="DO95" s="258">
        <f t="shared" si="134"/>
        <v>103.19999999999999</v>
      </c>
      <c r="DP95" s="258">
        <f t="shared" si="134"/>
        <v>0</v>
      </c>
      <c r="DQ95" s="258">
        <f t="shared" si="134"/>
        <v>0</v>
      </c>
      <c r="DR95" s="259">
        <f>DR96+DR102+DR106</f>
        <v>0</v>
      </c>
      <c r="DS95" s="1102"/>
      <c r="DT95" s="492"/>
      <c r="DU95" s="256">
        <f t="shared" ref="DU95:EA95" si="135">DU96+DU102+DU106</f>
        <v>87.9</v>
      </c>
      <c r="DV95" s="256">
        <f t="shared" si="135"/>
        <v>85.600000000000009</v>
      </c>
      <c r="DW95" s="256">
        <f t="shared" si="135"/>
        <v>83.2</v>
      </c>
      <c r="DX95" s="256">
        <f t="shared" si="135"/>
        <v>83.2</v>
      </c>
      <c r="DY95" s="256">
        <f t="shared" si="135"/>
        <v>4.7</v>
      </c>
      <c r="DZ95" s="256">
        <f t="shared" si="135"/>
        <v>2.4</v>
      </c>
      <c r="EA95" s="256">
        <f t="shared" si="135"/>
        <v>0</v>
      </c>
      <c r="EB95" s="256"/>
      <c r="EC95" s="257">
        <f>EC96+EC102+EC106</f>
        <v>0</v>
      </c>
      <c r="ED95" s="257"/>
      <c r="EE95" s="254">
        <f t="shared" ref="EE95:EN95" si="136">EE96+EE102+EE106</f>
        <v>93.1</v>
      </c>
      <c r="EF95" s="254">
        <f t="shared" si="136"/>
        <v>90.1</v>
      </c>
      <c r="EG95" s="254">
        <f t="shared" si="136"/>
        <v>3</v>
      </c>
      <c r="EH95" s="254">
        <f t="shared" si="136"/>
        <v>0</v>
      </c>
      <c r="EI95" s="255">
        <f t="shared" si="136"/>
        <v>0</v>
      </c>
      <c r="EJ95" s="254">
        <f t="shared" si="136"/>
        <v>92.1</v>
      </c>
      <c r="EK95" s="254">
        <f t="shared" si="136"/>
        <v>89.1</v>
      </c>
      <c r="EL95" s="254">
        <f t="shared" si="136"/>
        <v>3</v>
      </c>
      <c r="EM95" s="254">
        <f t="shared" si="136"/>
        <v>0</v>
      </c>
      <c r="EN95" s="255">
        <f t="shared" si="136"/>
        <v>0</v>
      </c>
      <c r="EO95" s="254">
        <f t="shared" ref="EO95:FA95" si="137">EO96+EO102+EO106</f>
        <v>92</v>
      </c>
      <c r="EP95" s="254">
        <f t="shared" si="137"/>
        <v>89.1</v>
      </c>
      <c r="EQ95" s="254">
        <f t="shared" si="137"/>
        <v>2.9</v>
      </c>
      <c r="ER95" s="254">
        <f t="shared" si="137"/>
        <v>0</v>
      </c>
      <c r="ES95" s="255">
        <f t="shared" si="137"/>
        <v>0</v>
      </c>
      <c r="ET95" s="254">
        <f t="shared" si="137"/>
        <v>92</v>
      </c>
      <c r="EU95" s="254">
        <f t="shared" si="137"/>
        <v>89.1</v>
      </c>
      <c r="EV95" s="254">
        <f t="shared" si="137"/>
        <v>2.9</v>
      </c>
      <c r="EW95" s="254">
        <f t="shared" si="137"/>
        <v>0</v>
      </c>
      <c r="EX95" s="255">
        <f t="shared" si="137"/>
        <v>0</v>
      </c>
      <c r="EY95" s="256">
        <f t="shared" si="137"/>
        <v>85.600000000000009</v>
      </c>
      <c r="EZ95" s="256">
        <f t="shared" si="137"/>
        <v>83.2</v>
      </c>
      <c r="FA95" s="256">
        <f t="shared" si="137"/>
        <v>2.4</v>
      </c>
      <c r="FB95" s="256"/>
      <c r="FC95" s="257"/>
      <c r="FD95" s="254">
        <f t="shared" ref="FD95:FP95" si="138">FD96+FD102+FD106</f>
        <v>93.1</v>
      </c>
      <c r="FE95" s="254">
        <f t="shared" si="138"/>
        <v>90.1</v>
      </c>
      <c r="FF95" s="254">
        <f t="shared" si="138"/>
        <v>3</v>
      </c>
      <c r="FG95" s="254">
        <f t="shared" si="138"/>
        <v>0</v>
      </c>
      <c r="FH95" s="255">
        <f t="shared" si="138"/>
        <v>0</v>
      </c>
      <c r="FI95" s="254">
        <f t="shared" si="138"/>
        <v>92.1</v>
      </c>
      <c r="FJ95" s="254">
        <f t="shared" si="138"/>
        <v>89.1</v>
      </c>
      <c r="FK95" s="254">
        <f t="shared" si="138"/>
        <v>3</v>
      </c>
      <c r="FL95" s="254">
        <f t="shared" si="138"/>
        <v>0</v>
      </c>
      <c r="FM95" s="255">
        <f t="shared" si="138"/>
        <v>0</v>
      </c>
      <c r="FN95" s="256">
        <f t="shared" si="138"/>
        <v>85.600000000000009</v>
      </c>
      <c r="FO95" s="256">
        <f t="shared" si="138"/>
        <v>83.2</v>
      </c>
      <c r="FP95" s="256">
        <f t="shared" si="138"/>
        <v>2.4</v>
      </c>
      <c r="FQ95" s="256"/>
      <c r="FR95" s="257"/>
      <c r="FS95" s="254">
        <f t="shared" ref="FS95:GB95" si="139">FS96+FS102+FS106</f>
        <v>93.1</v>
      </c>
      <c r="FT95" s="254">
        <f t="shared" si="139"/>
        <v>90.1</v>
      </c>
      <c r="FU95" s="254">
        <f t="shared" si="139"/>
        <v>3</v>
      </c>
      <c r="FV95" s="254">
        <f t="shared" si="139"/>
        <v>0</v>
      </c>
      <c r="FW95" s="255">
        <f t="shared" si="139"/>
        <v>0</v>
      </c>
      <c r="FX95" s="254">
        <f t="shared" si="139"/>
        <v>92.1</v>
      </c>
      <c r="FY95" s="254">
        <f t="shared" si="139"/>
        <v>89.1</v>
      </c>
      <c r="FZ95" s="254">
        <f t="shared" si="139"/>
        <v>3</v>
      </c>
      <c r="GA95" s="254">
        <f t="shared" si="139"/>
        <v>0</v>
      </c>
      <c r="GB95" s="255">
        <f t="shared" si="139"/>
        <v>0</v>
      </c>
    </row>
    <row r="96" spans="1:184" s="273" customFormat="1" ht="38.25">
      <c r="A96" s="493" t="s">
        <v>44</v>
      </c>
      <c r="B96" s="263">
        <v>7301</v>
      </c>
      <c r="C96" s="264" t="s">
        <v>387</v>
      </c>
      <c r="D96" s="264" t="s">
        <v>387</v>
      </c>
      <c r="E96" s="264" t="s">
        <v>387</v>
      </c>
      <c r="F96" s="264" t="s">
        <v>387</v>
      </c>
      <c r="G96" s="264" t="s">
        <v>387</v>
      </c>
      <c r="H96" s="264" t="s">
        <v>387</v>
      </c>
      <c r="I96" s="264" t="s">
        <v>387</v>
      </c>
      <c r="J96" s="264" t="s">
        <v>387</v>
      </c>
      <c r="K96" s="264" t="s">
        <v>387</v>
      </c>
      <c r="L96" s="264" t="s">
        <v>387</v>
      </c>
      <c r="M96" s="264" t="s">
        <v>387</v>
      </c>
      <c r="N96" s="264" t="s">
        <v>387</v>
      </c>
      <c r="O96" s="264" t="s">
        <v>387</v>
      </c>
      <c r="P96" s="264" t="s">
        <v>387</v>
      </c>
      <c r="Q96" s="266" t="s">
        <v>387</v>
      </c>
      <c r="R96" s="266" t="s">
        <v>387</v>
      </c>
      <c r="S96" s="266" t="s">
        <v>387</v>
      </c>
      <c r="T96" s="266" t="s">
        <v>387</v>
      </c>
      <c r="U96" s="266" t="s">
        <v>387</v>
      </c>
      <c r="V96" s="266" t="s">
        <v>387</v>
      </c>
      <c r="W96" s="266" t="s">
        <v>387</v>
      </c>
      <c r="X96" s="264" t="s">
        <v>387</v>
      </c>
      <c r="Y96" s="264" t="s">
        <v>387</v>
      </c>
      <c r="Z96" s="264" t="s">
        <v>387</v>
      </c>
      <c r="AA96" s="264" t="s">
        <v>387</v>
      </c>
      <c r="AB96" s="264" t="s">
        <v>387</v>
      </c>
      <c r="AC96" s="264" t="s">
        <v>387</v>
      </c>
      <c r="AD96" s="267" t="s">
        <v>387</v>
      </c>
      <c r="AE96" s="267"/>
      <c r="AF96" s="267"/>
      <c r="AG96" s="270">
        <f t="shared" ref="AG96:DN96" si="140">AG98+AG99+AG100+AG101</f>
        <v>83.2</v>
      </c>
      <c r="AH96" s="270">
        <f t="shared" si="140"/>
        <v>83.2</v>
      </c>
      <c r="AI96" s="270">
        <f t="shared" si="140"/>
        <v>83.2</v>
      </c>
      <c r="AJ96" s="270">
        <f t="shared" si="140"/>
        <v>83.2</v>
      </c>
      <c r="AK96" s="270">
        <f t="shared" si="140"/>
        <v>0</v>
      </c>
      <c r="AL96" s="270"/>
      <c r="AM96" s="270">
        <f t="shared" si="140"/>
        <v>0</v>
      </c>
      <c r="AN96" s="270"/>
      <c r="AO96" s="367">
        <f>AO98+AO99+AO100+AO101</f>
        <v>0</v>
      </c>
      <c r="AP96" s="367"/>
      <c r="AQ96" s="268">
        <f t="shared" si="140"/>
        <v>90.1</v>
      </c>
      <c r="AR96" s="268">
        <f t="shared" si="140"/>
        <v>90.1</v>
      </c>
      <c r="AS96" s="268">
        <f t="shared" si="140"/>
        <v>0</v>
      </c>
      <c r="AT96" s="268">
        <f t="shared" si="140"/>
        <v>0</v>
      </c>
      <c r="AU96" s="269">
        <f>AU98+AU99+AU100+AU101</f>
        <v>0</v>
      </c>
      <c r="AV96" s="268">
        <f t="shared" si="140"/>
        <v>89.1</v>
      </c>
      <c r="AW96" s="268">
        <f t="shared" si="140"/>
        <v>89.1</v>
      </c>
      <c r="AX96" s="268">
        <f t="shared" si="140"/>
        <v>0</v>
      </c>
      <c r="AY96" s="268">
        <f t="shared" si="140"/>
        <v>0</v>
      </c>
      <c r="AZ96" s="269">
        <f>AZ98+AZ99+AZ100+AZ101</f>
        <v>0</v>
      </c>
      <c r="BA96" s="268">
        <f t="shared" si="140"/>
        <v>89.1</v>
      </c>
      <c r="BB96" s="268">
        <f t="shared" si="140"/>
        <v>89.1</v>
      </c>
      <c r="BC96" s="268">
        <f t="shared" si="140"/>
        <v>0</v>
      </c>
      <c r="BD96" s="268">
        <f t="shared" si="140"/>
        <v>0</v>
      </c>
      <c r="BE96" s="269">
        <f t="shared" ref="BE96:BJ96" si="141">BE98+BE99+BE100+BE101</f>
        <v>0</v>
      </c>
      <c r="BF96" s="268">
        <f t="shared" si="141"/>
        <v>89.1</v>
      </c>
      <c r="BG96" s="268">
        <f t="shared" si="141"/>
        <v>89.1</v>
      </c>
      <c r="BH96" s="268">
        <f t="shared" si="141"/>
        <v>0</v>
      </c>
      <c r="BI96" s="268">
        <f t="shared" si="141"/>
        <v>0</v>
      </c>
      <c r="BJ96" s="269">
        <f t="shared" si="141"/>
        <v>0</v>
      </c>
      <c r="BK96" s="271" t="e">
        <f t="shared" si="140"/>
        <v>#REF!</v>
      </c>
      <c r="BL96" s="271" t="e">
        <f t="shared" si="140"/>
        <v>#REF!</v>
      </c>
      <c r="BM96" s="271">
        <f t="shared" si="140"/>
        <v>107.9</v>
      </c>
      <c r="BN96" s="271">
        <f t="shared" si="140"/>
        <v>107.9</v>
      </c>
      <c r="BO96" s="271">
        <f t="shared" si="140"/>
        <v>0</v>
      </c>
      <c r="BP96" s="271">
        <f t="shared" si="140"/>
        <v>0</v>
      </c>
      <c r="BQ96" s="271">
        <f t="shared" si="140"/>
        <v>0</v>
      </c>
      <c r="BR96" s="271">
        <f t="shared" si="140"/>
        <v>0</v>
      </c>
      <c r="BS96" s="272">
        <f>BS98+BS99+BS100+BS101</f>
        <v>0</v>
      </c>
      <c r="BT96" s="272">
        <f>BT98+BT99+BT100+BT101</f>
        <v>0</v>
      </c>
      <c r="BU96" s="271">
        <f t="shared" si="140"/>
        <v>83.2</v>
      </c>
      <c r="BV96" s="271">
        <f t="shared" si="140"/>
        <v>70.8</v>
      </c>
      <c r="BW96" s="271">
        <f t="shared" si="140"/>
        <v>0</v>
      </c>
      <c r="BX96" s="271">
        <f t="shared" si="140"/>
        <v>0</v>
      </c>
      <c r="BY96" s="272">
        <f>BY98+BY99+BY100+BY101</f>
        <v>0</v>
      </c>
      <c r="BZ96" s="271">
        <f t="shared" si="140"/>
        <v>90.1</v>
      </c>
      <c r="CA96" s="271">
        <f t="shared" si="140"/>
        <v>103.19999999999999</v>
      </c>
      <c r="CB96" s="271">
        <f t="shared" si="140"/>
        <v>0</v>
      </c>
      <c r="CC96" s="271">
        <f t="shared" si="140"/>
        <v>0</v>
      </c>
      <c r="CD96" s="272">
        <f>CD98+CD99+CD100+CD101</f>
        <v>0</v>
      </c>
      <c r="CE96" s="271">
        <f t="shared" si="140"/>
        <v>89.1</v>
      </c>
      <c r="CF96" s="271">
        <f t="shared" si="140"/>
        <v>69.8</v>
      </c>
      <c r="CG96" s="271">
        <f t="shared" si="140"/>
        <v>0</v>
      </c>
      <c r="CH96" s="271">
        <f t="shared" si="140"/>
        <v>0</v>
      </c>
      <c r="CI96" s="272">
        <f>CI98+CI99+CI100+CI101</f>
        <v>0</v>
      </c>
      <c r="CJ96" s="271">
        <f t="shared" si="140"/>
        <v>89.1</v>
      </c>
      <c r="CK96" s="271">
        <f t="shared" si="140"/>
        <v>69.8</v>
      </c>
      <c r="CL96" s="271">
        <f t="shared" si="140"/>
        <v>0</v>
      </c>
      <c r="CM96" s="271">
        <f t="shared" si="140"/>
        <v>0</v>
      </c>
      <c r="CN96" s="272">
        <f>CN98+CN99+CN100+CN101</f>
        <v>0</v>
      </c>
      <c r="CO96" s="268" t="e">
        <f t="shared" si="140"/>
        <v>#REF!</v>
      </c>
      <c r="CP96" s="268">
        <f t="shared" si="140"/>
        <v>107.9</v>
      </c>
      <c r="CQ96" s="268">
        <f t="shared" si="140"/>
        <v>0</v>
      </c>
      <c r="CR96" s="268">
        <f t="shared" si="140"/>
        <v>0</v>
      </c>
      <c r="CS96" s="269">
        <f>CS98+CS99+CS100+CS101</f>
        <v>0</v>
      </c>
      <c r="CT96" s="268">
        <f t="shared" si="140"/>
        <v>83.2</v>
      </c>
      <c r="CU96" s="268">
        <f t="shared" si="140"/>
        <v>70.8</v>
      </c>
      <c r="CV96" s="268">
        <f t="shared" si="140"/>
        <v>0</v>
      </c>
      <c r="CW96" s="268">
        <f t="shared" si="140"/>
        <v>0</v>
      </c>
      <c r="CX96" s="269">
        <f>CX98+CX99+CX100+CX101</f>
        <v>0</v>
      </c>
      <c r="CY96" s="268">
        <f t="shared" si="140"/>
        <v>90.1</v>
      </c>
      <c r="CZ96" s="268">
        <f t="shared" si="140"/>
        <v>103.19999999999999</v>
      </c>
      <c r="DA96" s="268">
        <f t="shared" si="140"/>
        <v>0</v>
      </c>
      <c r="DB96" s="268">
        <f t="shared" si="140"/>
        <v>0</v>
      </c>
      <c r="DC96" s="269">
        <f>DC98+DC99+DC100+DC101</f>
        <v>0</v>
      </c>
      <c r="DD96" s="271" t="e">
        <f t="shared" si="140"/>
        <v>#REF!</v>
      </c>
      <c r="DE96" s="271">
        <f t="shared" si="140"/>
        <v>107.9</v>
      </c>
      <c r="DF96" s="271">
        <f t="shared" si="140"/>
        <v>0</v>
      </c>
      <c r="DG96" s="271">
        <f t="shared" si="140"/>
        <v>0</v>
      </c>
      <c r="DH96" s="272">
        <f>DH98+DH99+DH100+DH101</f>
        <v>0</v>
      </c>
      <c r="DI96" s="271">
        <f t="shared" si="140"/>
        <v>83.2</v>
      </c>
      <c r="DJ96" s="271">
        <f t="shared" si="140"/>
        <v>70.8</v>
      </c>
      <c r="DK96" s="529">
        <f t="shared" si="140"/>
        <v>0</v>
      </c>
      <c r="DL96" s="271">
        <f t="shared" si="140"/>
        <v>0</v>
      </c>
      <c r="DM96" s="272">
        <f>DM98+DM99+DM100+DM101</f>
        <v>0</v>
      </c>
      <c r="DN96" s="271">
        <f t="shared" si="140"/>
        <v>90.1</v>
      </c>
      <c r="DO96" s="271">
        <f>DO98+DO99+DO100+DO101</f>
        <v>103.19999999999999</v>
      </c>
      <c r="DP96" s="271">
        <f>DP98+DP99+DP100+DP101</f>
        <v>0</v>
      </c>
      <c r="DQ96" s="271">
        <f>DQ98+DQ99+DQ100+DQ101</f>
        <v>0</v>
      </c>
      <c r="DR96" s="272">
        <f>DR98+DR99+DR100+DR101</f>
        <v>0</v>
      </c>
      <c r="DS96" s="1102"/>
      <c r="DT96" s="494"/>
      <c r="DU96" s="270">
        <f>DU98+DU99+DU100+DU101</f>
        <v>83.2</v>
      </c>
      <c r="DV96" s="270">
        <f>DV98+DV99+DV100+DV101</f>
        <v>83.2</v>
      </c>
      <c r="DW96" s="270">
        <f>DW98+DW99+DW100+DW101</f>
        <v>83.2</v>
      </c>
      <c r="DX96" s="270">
        <f>DX98+DX99+DX100+DX101</f>
        <v>83.2</v>
      </c>
      <c r="DY96" s="270">
        <f>DY98+DY99+DY100+DY101</f>
        <v>0</v>
      </c>
      <c r="DZ96" s="270"/>
      <c r="EA96" s="270">
        <f>EA98+EA99+EA100+EA101</f>
        <v>0</v>
      </c>
      <c r="EB96" s="270"/>
      <c r="EC96" s="367">
        <f>EC98+EC99+EC100+EC101</f>
        <v>0</v>
      </c>
      <c r="ED96" s="367"/>
      <c r="EE96" s="268">
        <f t="shared" ref="EE96:EN96" si="142">EE98+EE99+EE100+EE101</f>
        <v>90.1</v>
      </c>
      <c r="EF96" s="268">
        <f t="shared" si="142"/>
        <v>90.1</v>
      </c>
      <c r="EG96" s="268">
        <f t="shared" si="142"/>
        <v>0</v>
      </c>
      <c r="EH96" s="268">
        <f t="shared" si="142"/>
        <v>0</v>
      </c>
      <c r="EI96" s="269">
        <f t="shared" si="142"/>
        <v>0</v>
      </c>
      <c r="EJ96" s="268">
        <f t="shared" si="142"/>
        <v>89.1</v>
      </c>
      <c r="EK96" s="268">
        <f t="shared" si="142"/>
        <v>89.1</v>
      </c>
      <c r="EL96" s="268">
        <f t="shared" si="142"/>
        <v>0</v>
      </c>
      <c r="EM96" s="268">
        <f t="shared" si="142"/>
        <v>0</v>
      </c>
      <c r="EN96" s="269">
        <f t="shared" si="142"/>
        <v>0</v>
      </c>
      <c r="EO96" s="268">
        <f t="shared" ref="EO96:EZ96" si="143">EO98+EO99+EO100+EO101</f>
        <v>89.1</v>
      </c>
      <c r="EP96" s="268">
        <f t="shared" si="143"/>
        <v>89.1</v>
      </c>
      <c r="EQ96" s="268">
        <f t="shared" si="143"/>
        <v>0</v>
      </c>
      <c r="ER96" s="268">
        <f t="shared" si="143"/>
        <v>0</v>
      </c>
      <c r="ES96" s="269">
        <f t="shared" si="143"/>
        <v>0</v>
      </c>
      <c r="ET96" s="268">
        <f t="shared" si="143"/>
        <v>89.1</v>
      </c>
      <c r="EU96" s="268">
        <f t="shared" si="143"/>
        <v>89.1</v>
      </c>
      <c r="EV96" s="268">
        <f t="shared" si="143"/>
        <v>0</v>
      </c>
      <c r="EW96" s="268">
        <f t="shared" si="143"/>
        <v>0</v>
      </c>
      <c r="EX96" s="269">
        <f t="shared" si="143"/>
        <v>0</v>
      </c>
      <c r="EY96" s="270">
        <f t="shared" si="143"/>
        <v>83.2</v>
      </c>
      <c r="EZ96" s="270">
        <f t="shared" si="143"/>
        <v>83.2</v>
      </c>
      <c r="FA96" s="270"/>
      <c r="FB96" s="270"/>
      <c r="FC96" s="367"/>
      <c r="FD96" s="268">
        <f t="shared" ref="FD96:FO96" si="144">FD98+FD99+FD100+FD101</f>
        <v>90.1</v>
      </c>
      <c r="FE96" s="268">
        <f t="shared" si="144"/>
        <v>90.1</v>
      </c>
      <c r="FF96" s="268">
        <f t="shared" si="144"/>
        <v>0</v>
      </c>
      <c r="FG96" s="268">
        <f t="shared" si="144"/>
        <v>0</v>
      </c>
      <c r="FH96" s="269">
        <f t="shared" si="144"/>
        <v>0</v>
      </c>
      <c r="FI96" s="268">
        <f t="shared" si="144"/>
        <v>89.1</v>
      </c>
      <c r="FJ96" s="268">
        <f t="shared" si="144"/>
        <v>89.1</v>
      </c>
      <c r="FK96" s="268">
        <f t="shared" si="144"/>
        <v>0</v>
      </c>
      <c r="FL96" s="268">
        <f t="shared" si="144"/>
        <v>0</v>
      </c>
      <c r="FM96" s="269">
        <f t="shared" si="144"/>
        <v>0</v>
      </c>
      <c r="FN96" s="270">
        <f t="shared" si="144"/>
        <v>83.2</v>
      </c>
      <c r="FO96" s="270">
        <f t="shared" si="144"/>
        <v>83.2</v>
      </c>
      <c r="FP96" s="270"/>
      <c r="FQ96" s="270"/>
      <c r="FR96" s="367"/>
      <c r="FS96" s="268">
        <f t="shared" ref="FS96:GB96" si="145">FS98+FS99+FS100+FS101</f>
        <v>90.1</v>
      </c>
      <c r="FT96" s="268">
        <f t="shared" si="145"/>
        <v>90.1</v>
      </c>
      <c r="FU96" s="268">
        <f t="shared" si="145"/>
        <v>0</v>
      </c>
      <c r="FV96" s="268">
        <f t="shared" si="145"/>
        <v>0</v>
      </c>
      <c r="FW96" s="269">
        <f t="shared" si="145"/>
        <v>0</v>
      </c>
      <c r="FX96" s="268">
        <f t="shared" si="145"/>
        <v>89.1</v>
      </c>
      <c r="FY96" s="268">
        <f t="shared" si="145"/>
        <v>89.1</v>
      </c>
      <c r="FZ96" s="268">
        <f t="shared" si="145"/>
        <v>0</v>
      </c>
      <c r="GA96" s="268">
        <f t="shared" si="145"/>
        <v>0</v>
      </c>
      <c r="GB96" s="269">
        <f t="shared" si="145"/>
        <v>0</v>
      </c>
    </row>
    <row r="97" spans="1:184">
      <c r="A97" s="495" t="s">
        <v>92</v>
      </c>
      <c r="B97" s="275"/>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9"/>
      <c r="AE97" s="279"/>
      <c r="AF97" s="279"/>
      <c r="AG97" s="282"/>
      <c r="AH97" s="282"/>
      <c r="AI97" s="282"/>
      <c r="AJ97" s="282"/>
      <c r="AK97" s="282"/>
      <c r="AL97" s="282"/>
      <c r="AM97" s="282"/>
      <c r="AN97" s="282"/>
      <c r="AO97" s="283"/>
      <c r="AP97" s="283"/>
      <c r="AQ97" s="280"/>
      <c r="AR97" s="280"/>
      <c r="AS97" s="280"/>
      <c r="AT97" s="280"/>
      <c r="AU97" s="281"/>
      <c r="AV97" s="280"/>
      <c r="AW97" s="336"/>
      <c r="AX97" s="336"/>
      <c r="AY97" s="336"/>
      <c r="AZ97" s="337"/>
      <c r="BA97" s="336"/>
      <c r="BB97" s="336"/>
      <c r="BC97" s="336"/>
      <c r="BD97" s="336"/>
      <c r="BE97" s="337"/>
      <c r="BF97" s="336"/>
      <c r="BG97" s="336"/>
      <c r="BH97" s="336"/>
      <c r="BI97" s="336"/>
      <c r="BJ97" s="337"/>
      <c r="BK97" s="338"/>
      <c r="BL97" s="284"/>
      <c r="BM97" s="339"/>
      <c r="BN97" s="284"/>
      <c r="BO97" s="339"/>
      <c r="BP97" s="284"/>
      <c r="BQ97" s="339"/>
      <c r="BR97" s="284"/>
      <c r="BS97" s="368"/>
      <c r="BT97" s="285"/>
      <c r="BU97" s="339"/>
      <c r="BV97" s="284"/>
      <c r="BW97" s="339"/>
      <c r="BX97" s="284"/>
      <c r="BY97" s="285"/>
      <c r="BZ97" s="284"/>
      <c r="CA97" s="339"/>
      <c r="CB97" s="284"/>
      <c r="CC97" s="284"/>
      <c r="CD97" s="285"/>
      <c r="CE97" s="339"/>
      <c r="CF97" s="284"/>
      <c r="CG97" s="284"/>
      <c r="CH97" s="339"/>
      <c r="CI97" s="368"/>
      <c r="CJ97" s="284"/>
      <c r="CK97" s="339"/>
      <c r="CL97" s="284"/>
      <c r="CM97" s="339"/>
      <c r="CN97" s="368"/>
      <c r="CO97" s="280"/>
      <c r="CP97" s="340"/>
      <c r="CQ97" s="280"/>
      <c r="CR97" s="340"/>
      <c r="CS97" s="519"/>
      <c r="CT97" s="280"/>
      <c r="CU97" s="340"/>
      <c r="CV97" s="280"/>
      <c r="CW97" s="340"/>
      <c r="CX97" s="519"/>
      <c r="CY97" s="280"/>
      <c r="CZ97" s="340"/>
      <c r="DA97" s="280"/>
      <c r="DB97" s="340"/>
      <c r="DC97" s="519"/>
      <c r="DD97" s="284"/>
      <c r="DE97" s="339"/>
      <c r="DF97" s="284"/>
      <c r="DG97" s="284"/>
      <c r="DH97" s="285"/>
      <c r="DI97" s="339"/>
      <c r="DJ97" s="284"/>
      <c r="DK97" s="339"/>
      <c r="DL97" s="284"/>
      <c r="DM97" s="285"/>
      <c r="DN97" s="284"/>
      <c r="DO97" s="350"/>
      <c r="DP97" s="350"/>
      <c r="DQ97" s="350"/>
      <c r="DR97" s="351"/>
      <c r="DS97" s="1103"/>
      <c r="DT97" s="498"/>
      <c r="DU97" s="282"/>
      <c r="DV97" s="282"/>
      <c r="DW97" s="282"/>
      <c r="DX97" s="282"/>
      <c r="DY97" s="282"/>
      <c r="DZ97" s="282"/>
      <c r="EA97" s="282"/>
      <c r="EB97" s="282"/>
      <c r="EC97" s="283"/>
      <c r="ED97" s="283"/>
      <c r="EE97" s="280"/>
      <c r="EF97" s="280"/>
      <c r="EG97" s="280"/>
      <c r="EH97" s="280"/>
      <c r="EI97" s="281"/>
      <c r="EJ97" s="280"/>
      <c r="EK97" s="336"/>
      <c r="EL97" s="336"/>
      <c r="EM97" s="336"/>
      <c r="EN97" s="337"/>
      <c r="EO97" s="336"/>
      <c r="EP97" s="336"/>
      <c r="EQ97" s="336"/>
      <c r="ER97" s="336"/>
      <c r="ES97" s="337"/>
      <c r="ET97" s="336"/>
      <c r="EU97" s="336"/>
      <c r="EV97" s="336"/>
      <c r="EW97" s="336"/>
      <c r="EX97" s="337"/>
      <c r="EY97" s="282"/>
      <c r="EZ97" s="282"/>
      <c r="FA97" s="282"/>
      <c r="FB97" s="282"/>
      <c r="FC97" s="283"/>
      <c r="FD97" s="280"/>
      <c r="FE97" s="280"/>
      <c r="FF97" s="280"/>
      <c r="FG97" s="280"/>
      <c r="FH97" s="281"/>
      <c r="FI97" s="280"/>
      <c r="FJ97" s="336"/>
      <c r="FK97" s="336"/>
      <c r="FL97" s="336"/>
      <c r="FM97" s="337"/>
      <c r="FN97" s="282"/>
      <c r="FO97" s="282"/>
      <c r="FP97" s="282"/>
      <c r="FQ97" s="282"/>
      <c r="FR97" s="283"/>
      <c r="FS97" s="280"/>
      <c r="FT97" s="280"/>
      <c r="FU97" s="280"/>
      <c r="FV97" s="280"/>
      <c r="FW97" s="281"/>
      <c r="FX97" s="280"/>
      <c r="FY97" s="336"/>
      <c r="FZ97" s="336"/>
      <c r="GA97" s="336"/>
      <c r="GB97" s="355"/>
    </row>
    <row r="98" spans="1:184" hidden="1">
      <c r="A98" s="504" t="s">
        <v>93</v>
      </c>
      <c r="B98" s="297">
        <v>7302</v>
      </c>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289"/>
      <c r="AE98" s="289"/>
      <c r="AF98" s="289"/>
      <c r="AG98" s="293"/>
      <c r="AH98" s="293"/>
      <c r="AI98" s="293"/>
      <c r="AJ98" s="293"/>
      <c r="AK98" s="293"/>
      <c r="AL98" s="293"/>
      <c r="AM98" s="293"/>
      <c r="AN98" s="293"/>
      <c r="AO98" s="294"/>
      <c r="AP98" s="294"/>
      <c r="AQ98" s="291"/>
      <c r="AR98" s="291"/>
      <c r="AS98" s="291"/>
      <c r="AT98" s="291"/>
      <c r="AU98" s="292"/>
      <c r="AV98" s="291"/>
      <c r="AW98" s="343"/>
      <c r="AX98" s="343"/>
      <c r="AY98" s="343"/>
      <c r="AZ98" s="344"/>
      <c r="BA98" s="343"/>
      <c r="BB98" s="343"/>
      <c r="BC98" s="343"/>
      <c r="BD98" s="343"/>
      <c r="BE98" s="344"/>
      <c r="BF98" s="343"/>
      <c r="BG98" s="343"/>
      <c r="BH98" s="343"/>
      <c r="BI98" s="343"/>
      <c r="BJ98" s="344"/>
      <c r="BK98" s="345"/>
      <c r="BL98" s="295"/>
      <c r="BM98" s="346"/>
      <c r="BN98" s="295"/>
      <c r="BO98" s="346"/>
      <c r="BP98" s="295"/>
      <c r="BQ98" s="346"/>
      <c r="BR98" s="295"/>
      <c r="BS98" s="372"/>
      <c r="BT98" s="296"/>
      <c r="BU98" s="346"/>
      <c r="BV98" s="295"/>
      <c r="BW98" s="346"/>
      <c r="BX98" s="295"/>
      <c r="BY98" s="296"/>
      <c r="BZ98" s="295"/>
      <c r="CA98" s="346"/>
      <c r="CB98" s="295"/>
      <c r="CC98" s="295"/>
      <c r="CD98" s="296"/>
      <c r="CE98" s="346"/>
      <c r="CF98" s="295"/>
      <c r="CG98" s="295"/>
      <c r="CH98" s="346"/>
      <c r="CI98" s="372"/>
      <c r="CJ98" s="295"/>
      <c r="CK98" s="346"/>
      <c r="CL98" s="295"/>
      <c r="CM98" s="346"/>
      <c r="CN98" s="372"/>
      <c r="CO98" s="291"/>
      <c r="CP98" s="347"/>
      <c r="CQ98" s="291"/>
      <c r="CR98" s="347"/>
      <c r="CS98" s="505"/>
      <c r="CT98" s="291"/>
      <c r="CU98" s="347"/>
      <c r="CV98" s="291"/>
      <c r="CW98" s="347"/>
      <c r="CX98" s="505"/>
      <c r="CY98" s="291"/>
      <c r="CZ98" s="347"/>
      <c r="DA98" s="291"/>
      <c r="DB98" s="347"/>
      <c r="DC98" s="505"/>
      <c r="DD98" s="295"/>
      <c r="DE98" s="346"/>
      <c r="DF98" s="295"/>
      <c r="DG98" s="295"/>
      <c r="DH98" s="296"/>
      <c r="DI98" s="346"/>
      <c r="DJ98" s="295"/>
      <c r="DK98" s="346"/>
      <c r="DL98" s="295"/>
      <c r="DM98" s="296"/>
      <c r="DN98" s="295"/>
      <c r="DO98" s="295"/>
      <c r="DP98" s="348"/>
      <c r="DQ98" s="348"/>
      <c r="DR98" s="349"/>
      <c r="DS98" s="1103"/>
      <c r="DT98" s="498"/>
      <c r="DU98" s="293"/>
      <c r="DV98" s="293"/>
      <c r="DW98" s="293"/>
      <c r="DX98" s="293"/>
      <c r="DY98" s="293"/>
      <c r="DZ98" s="293"/>
      <c r="EA98" s="293"/>
      <c r="EB98" s="293"/>
      <c r="EC98" s="294"/>
      <c r="ED98" s="294"/>
      <c r="EE98" s="291"/>
      <c r="EF98" s="291"/>
      <c r="EG98" s="291"/>
      <c r="EH98" s="291"/>
      <c r="EI98" s="292"/>
      <c r="EJ98" s="291"/>
      <c r="EK98" s="343"/>
      <c r="EL98" s="343"/>
      <c r="EM98" s="343"/>
      <c r="EN98" s="344"/>
      <c r="EO98" s="343"/>
      <c r="EP98" s="343"/>
      <c r="EQ98" s="343"/>
      <c r="ER98" s="343"/>
      <c r="ES98" s="344"/>
      <c r="ET98" s="343"/>
      <c r="EU98" s="343"/>
      <c r="EV98" s="343"/>
      <c r="EW98" s="343"/>
      <c r="EX98" s="344"/>
      <c r="EY98" s="293"/>
      <c r="EZ98" s="293"/>
      <c r="FA98" s="293"/>
      <c r="FB98" s="293"/>
      <c r="FC98" s="294"/>
      <c r="FD98" s="291"/>
      <c r="FE98" s="291"/>
      <c r="FF98" s="291"/>
      <c r="FG98" s="291"/>
      <c r="FH98" s="292"/>
      <c r="FI98" s="291"/>
      <c r="FJ98" s="343"/>
      <c r="FK98" s="343"/>
      <c r="FL98" s="343"/>
      <c r="FM98" s="344"/>
      <c r="FN98" s="293"/>
      <c r="FO98" s="293"/>
      <c r="FP98" s="293"/>
      <c r="FQ98" s="293"/>
      <c r="FR98" s="294"/>
      <c r="FS98" s="291"/>
      <c r="FT98" s="291"/>
      <c r="FU98" s="291"/>
      <c r="FV98" s="291"/>
      <c r="FW98" s="292"/>
      <c r="FX98" s="291"/>
      <c r="FY98" s="343"/>
      <c r="FZ98" s="343"/>
      <c r="GA98" s="343"/>
      <c r="GB98" s="344"/>
    </row>
    <row r="99" spans="1:184" ht="99.75" customHeight="1">
      <c r="A99" s="1039" t="s">
        <v>122</v>
      </c>
      <c r="B99" s="1042">
        <v>7304</v>
      </c>
      <c r="C99" s="1060" t="s">
        <v>83</v>
      </c>
      <c r="D99" s="1063" t="s">
        <v>424</v>
      </c>
      <c r="E99" s="1069" t="s">
        <v>84</v>
      </c>
      <c r="F99" s="301" t="s">
        <v>314</v>
      </c>
      <c r="G99" s="301"/>
      <c r="H99" s="301"/>
      <c r="I99" s="313" t="s">
        <v>102</v>
      </c>
      <c r="J99" s="301"/>
      <c r="K99" s="301"/>
      <c r="L99" s="301"/>
      <c r="M99" s="301" t="s">
        <v>231</v>
      </c>
      <c r="N99" s="302"/>
      <c r="O99" s="302"/>
      <c r="P99" s="325">
        <v>30</v>
      </c>
      <c r="Q99" s="301"/>
      <c r="R99" s="301"/>
      <c r="S99" s="301"/>
      <c r="T99" s="301"/>
      <c r="U99" s="301"/>
      <c r="V99" s="301"/>
      <c r="W99" s="301"/>
      <c r="X99" s="301"/>
      <c r="Y99" s="301"/>
      <c r="Z99" s="1054" t="s">
        <v>259</v>
      </c>
      <c r="AA99" s="304" t="s">
        <v>95</v>
      </c>
      <c r="AB99" s="511" t="s">
        <v>233</v>
      </c>
      <c r="AC99" s="365"/>
      <c r="AD99" s="306" t="s">
        <v>89</v>
      </c>
      <c r="AE99" s="306" t="s">
        <v>414</v>
      </c>
      <c r="AF99" s="306" t="s">
        <v>406</v>
      </c>
      <c r="AG99" s="308">
        <v>81.900000000000006</v>
      </c>
      <c r="AH99" s="308">
        <v>81.900000000000006</v>
      </c>
      <c r="AI99" s="308">
        <v>81.900000000000006</v>
      </c>
      <c r="AJ99" s="308">
        <v>81.900000000000006</v>
      </c>
      <c r="AK99" s="308"/>
      <c r="AL99" s="308"/>
      <c r="AM99" s="308"/>
      <c r="AN99" s="308"/>
      <c r="AO99" s="356"/>
      <c r="AP99" s="356"/>
      <c r="AQ99" s="307">
        <v>88.1</v>
      </c>
      <c r="AR99" s="307">
        <v>88.1</v>
      </c>
      <c r="AS99" s="307"/>
      <c r="AT99" s="307"/>
      <c r="AU99" s="355"/>
      <c r="AV99" s="307">
        <v>88.1</v>
      </c>
      <c r="AW99" s="307">
        <v>88.1</v>
      </c>
      <c r="AX99" s="307"/>
      <c r="AY99" s="307"/>
      <c r="AZ99" s="355"/>
      <c r="BA99" s="307">
        <v>88.1</v>
      </c>
      <c r="BB99" s="291">
        <v>88.1</v>
      </c>
      <c r="BC99" s="291"/>
      <c r="BD99" s="291"/>
      <c r="BE99" s="292"/>
      <c r="BF99" s="307">
        <v>88.1</v>
      </c>
      <c r="BG99" s="291">
        <v>88.1</v>
      </c>
      <c r="BH99" s="291"/>
      <c r="BI99" s="291"/>
      <c r="BJ99" s="292"/>
      <c r="BK99" s="295" t="e">
        <f>#REF!</f>
        <v>#REF!</v>
      </c>
      <c r="BL99" s="295" t="e">
        <f>#REF!</f>
        <v>#REF!</v>
      </c>
      <c r="BM99" s="295">
        <v>102.7</v>
      </c>
      <c r="BN99" s="295">
        <v>102.7</v>
      </c>
      <c r="BO99" s="295"/>
      <c r="BP99" s="295"/>
      <c r="BQ99" s="295"/>
      <c r="BR99" s="295"/>
      <c r="BS99" s="296"/>
      <c r="BT99" s="296"/>
      <c r="BU99" s="295">
        <f>AG99</f>
        <v>81.900000000000006</v>
      </c>
      <c r="BV99" s="295">
        <v>69.5</v>
      </c>
      <c r="BW99" s="295"/>
      <c r="BX99" s="295"/>
      <c r="BY99" s="296"/>
      <c r="BZ99" s="295">
        <f>AQ99</f>
        <v>88.1</v>
      </c>
      <c r="CA99" s="295">
        <v>64.099999999999994</v>
      </c>
      <c r="CB99" s="295"/>
      <c r="CC99" s="295"/>
      <c r="CD99" s="296"/>
      <c r="CE99" s="295">
        <f>AV99</f>
        <v>88.1</v>
      </c>
      <c r="CF99" s="295">
        <v>66.7</v>
      </c>
      <c r="CG99" s="295"/>
      <c r="CH99" s="295"/>
      <c r="CI99" s="296"/>
      <c r="CJ99" s="295">
        <f>BA99</f>
        <v>88.1</v>
      </c>
      <c r="CK99" s="295">
        <v>66.7</v>
      </c>
      <c r="CL99" s="295"/>
      <c r="CM99" s="295"/>
      <c r="CN99" s="296"/>
      <c r="CO99" s="291" t="e">
        <f>#REF!</f>
        <v>#REF!</v>
      </c>
      <c r="CP99" s="291">
        <v>102.7</v>
      </c>
      <c r="CQ99" s="291"/>
      <c r="CR99" s="291"/>
      <c r="CS99" s="292"/>
      <c r="CT99" s="291">
        <f>AG99</f>
        <v>81.900000000000006</v>
      </c>
      <c r="CU99" s="291">
        <v>69.5</v>
      </c>
      <c r="CV99" s="291"/>
      <c r="CW99" s="291"/>
      <c r="CX99" s="292"/>
      <c r="CY99" s="291">
        <f>AQ99</f>
        <v>88.1</v>
      </c>
      <c r="CZ99" s="291">
        <v>64.099999999999994</v>
      </c>
      <c r="DA99" s="291"/>
      <c r="DB99" s="291"/>
      <c r="DC99" s="292"/>
      <c r="DD99" s="295" t="e">
        <f>BL99</f>
        <v>#REF!</v>
      </c>
      <c r="DE99" s="295">
        <f>BN99</f>
        <v>102.7</v>
      </c>
      <c r="DF99" s="295"/>
      <c r="DG99" s="295"/>
      <c r="DH99" s="296"/>
      <c r="DI99" s="295">
        <f>BU99</f>
        <v>81.900000000000006</v>
      </c>
      <c r="DJ99" s="295">
        <f>BV99</f>
        <v>69.5</v>
      </c>
      <c r="DK99" s="295"/>
      <c r="DL99" s="295"/>
      <c r="DM99" s="296"/>
      <c r="DN99" s="295">
        <f>BZ99</f>
        <v>88.1</v>
      </c>
      <c r="DO99" s="295">
        <f>CA99</f>
        <v>64.099999999999994</v>
      </c>
      <c r="DP99" s="324"/>
      <c r="DQ99" s="324"/>
      <c r="DR99" s="395"/>
      <c r="DS99" s="1102"/>
      <c r="DT99" s="498" t="s">
        <v>315</v>
      </c>
      <c r="DU99" s="308">
        <v>81.900000000000006</v>
      </c>
      <c r="DV99" s="308">
        <v>81.900000000000006</v>
      </c>
      <c r="DW99" s="308">
        <v>81.900000000000006</v>
      </c>
      <c r="DX99" s="308">
        <v>81.900000000000006</v>
      </c>
      <c r="DY99" s="308"/>
      <c r="DZ99" s="308"/>
      <c r="EA99" s="308"/>
      <c r="EB99" s="308"/>
      <c r="EC99" s="356"/>
      <c r="ED99" s="356"/>
      <c r="EE99" s="307">
        <v>88.1</v>
      </c>
      <c r="EF99" s="307">
        <v>88.1</v>
      </c>
      <c r="EG99" s="307"/>
      <c r="EH99" s="307"/>
      <c r="EI99" s="355"/>
      <c r="EJ99" s="307">
        <v>88.1</v>
      </c>
      <c r="EK99" s="307">
        <v>88.1</v>
      </c>
      <c r="EL99" s="307"/>
      <c r="EM99" s="307"/>
      <c r="EN99" s="355"/>
      <c r="EO99" s="307">
        <v>88.1</v>
      </c>
      <c r="EP99" s="291">
        <v>88.1</v>
      </c>
      <c r="EQ99" s="291"/>
      <c r="ER99" s="291"/>
      <c r="ES99" s="292"/>
      <c r="ET99" s="307">
        <v>88.1</v>
      </c>
      <c r="EU99" s="291">
        <v>88.1</v>
      </c>
      <c r="EV99" s="291"/>
      <c r="EW99" s="291"/>
      <c r="EX99" s="292"/>
      <c r="EY99" s="308">
        <v>81.900000000000006</v>
      </c>
      <c r="EZ99" s="308">
        <v>81.900000000000006</v>
      </c>
      <c r="FA99" s="308"/>
      <c r="FB99" s="308"/>
      <c r="FC99" s="356"/>
      <c r="FD99" s="307">
        <v>88.1</v>
      </c>
      <c r="FE99" s="307">
        <v>88.1</v>
      </c>
      <c r="FF99" s="307"/>
      <c r="FG99" s="307"/>
      <c r="FH99" s="355"/>
      <c r="FI99" s="307">
        <v>88.1</v>
      </c>
      <c r="FJ99" s="307">
        <v>88.1</v>
      </c>
      <c r="FK99" s="307"/>
      <c r="FL99" s="307"/>
      <c r="FM99" s="355"/>
      <c r="FN99" s="308">
        <v>81.900000000000006</v>
      </c>
      <c r="FO99" s="308">
        <v>81.900000000000006</v>
      </c>
      <c r="FP99" s="308"/>
      <c r="FQ99" s="308"/>
      <c r="FR99" s="356"/>
      <c r="FS99" s="307">
        <v>88.1</v>
      </c>
      <c r="FT99" s="307">
        <v>88.1</v>
      </c>
      <c r="FU99" s="307"/>
      <c r="FV99" s="307"/>
      <c r="FW99" s="355"/>
      <c r="FX99" s="307">
        <v>88.1</v>
      </c>
      <c r="FY99" s="307">
        <v>88.1</v>
      </c>
      <c r="FZ99" s="307"/>
      <c r="GA99" s="307"/>
      <c r="GB99" s="355"/>
    </row>
    <row r="100" spans="1:184" ht="24.75" customHeight="1">
      <c r="A100" s="1040"/>
      <c r="B100" s="1043"/>
      <c r="C100" s="1061"/>
      <c r="D100" s="1064"/>
      <c r="E100" s="1070"/>
      <c r="F100" s="286"/>
      <c r="G100" s="286"/>
      <c r="H100" s="286"/>
      <c r="I100" s="287"/>
      <c r="J100" s="286"/>
      <c r="K100" s="286"/>
      <c r="L100" s="286"/>
      <c r="M100" s="286"/>
      <c r="N100" s="441"/>
      <c r="O100" s="441"/>
      <c r="P100" s="536"/>
      <c r="Q100" s="286"/>
      <c r="R100" s="286"/>
      <c r="S100" s="286"/>
      <c r="T100" s="286"/>
      <c r="U100" s="286"/>
      <c r="V100" s="286"/>
      <c r="W100" s="301"/>
      <c r="X100" s="312"/>
      <c r="Y100" s="537"/>
      <c r="Z100" s="1055"/>
      <c r="AA100" s="320"/>
      <c r="AB100" s="538"/>
      <c r="AC100" s="365"/>
      <c r="AD100" s="306" t="s">
        <v>89</v>
      </c>
      <c r="AE100" s="306" t="s">
        <v>414</v>
      </c>
      <c r="AF100" s="306" t="s">
        <v>412</v>
      </c>
      <c r="AG100" s="308">
        <v>1.3</v>
      </c>
      <c r="AH100" s="308">
        <v>1.3</v>
      </c>
      <c r="AI100" s="308">
        <v>1.3</v>
      </c>
      <c r="AJ100" s="308">
        <v>1.3</v>
      </c>
      <c r="AK100" s="308"/>
      <c r="AL100" s="308"/>
      <c r="AM100" s="308"/>
      <c r="AN100" s="308"/>
      <c r="AO100" s="356"/>
      <c r="AP100" s="356"/>
      <c r="AQ100" s="307">
        <v>2</v>
      </c>
      <c r="AR100" s="307">
        <v>2</v>
      </c>
      <c r="AS100" s="307"/>
      <c r="AT100" s="307"/>
      <c r="AU100" s="355"/>
      <c r="AV100" s="307">
        <v>1</v>
      </c>
      <c r="AW100" s="307">
        <v>1</v>
      </c>
      <c r="AX100" s="307"/>
      <c r="AY100" s="307"/>
      <c r="AZ100" s="355"/>
      <c r="BA100" s="307">
        <v>1</v>
      </c>
      <c r="BB100" s="291">
        <v>1</v>
      </c>
      <c r="BC100" s="291"/>
      <c r="BD100" s="291"/>
      <c r="BE100" s="292"/>
      <c r="BF100" s="307">
        <v>1</v>
      </c>
      <c r="BG100" s="291">
        <v>1</v>
      </c>
      <c r="BH100" s="291"/>
      <c r="BI100" s="291"/>
      <c r="BJ100" s="292"/>
      <c r="BK100" s="295" t="e">
        <f>#REF!</f>
        <v>#REF!</v>
      </c>
      <c r="BL100" s="295" t="e">
        <f>#REF!</f>
        <v>#REF!</v>
      </c>
      <c r="BM100" s="295">
        <v>5.2</v>
      </c>
      <c r="BN100" s="295">
        <v>5.2</v>
      </c>
      <c r="BO100" s="295"/>
      <c r="BP100" s="295"/>
      <c r="BQ100" s="295"/>
      <c r="BR100" s="295"/>
      <c r="BS100" s="296"/>
      <c r="BT100" s="296"/>
      <c r="BU100" s="295">
        <f>AG100</f>
        <v>1.3</v>
      </c>
      <c r="BV100" s="295">
        <v>1.3</v>
      </c>
      <c r="BW100" s="295"/>
      <c r="BX100" s="295"/>
      <c r="BY100" s="296"/>
      <c r="BZ100" s="295">
        <f>AQ100</f>
        <v>2</v>
      </c>
      <c r="CA100" s="295">
        <v>39.1</v>
      </c>
      <c r="CB100" s="295"/>
      <c r="CC100" s="295"/>
      <c r="CD100" s="296"/>
      <c r="CE100" s="295">
        <f>AV100</f>
        <v>1</v>
      </c>
      <c r="CF100" s="295">
        <v>3.1</v>
      </c>
      <c r="CG100" s="295"/>
      <c r="CH100" s="295"/>
      <c r="CI100" s="296"/>
      <c r="CJ100" s="295">
        <f>BA100</f>
        <v>1</v>
      </c>
      <c r="CK100" s="295">
        <v>3.1</v>
      </c>
      <c r="CL100" s="295"/>
      <c r="CM100" s="295"/>
      <c r="CN100" s="296"/>
      <c r="CO100" s="291" t="e">
        <f>#REF!</f>
        <v>#REF!</v>
      </c>
      <c r="CP100" s="291">
        <v>5.2</v>
      </c>
      <c r="CQ100" s="291"/>
      <c r="CR100" s="291"/>
      <c r="CS100" s="292"/>
      <c r="CT100" s="291">
        <f>AG100</f>
        <v>1.3</v>
      </c>
      <c r="CU100" s="291">
        <v>1.3</v>
      </c>
      <c r="CV100" s="291"/>
      <c r="CW100" s="291"/>
      <c r="CX100" s="292"/>
      <c r="CY100" s="291">
        <f>AQ100</f>
        <v>2</v>
      </c>
      <c r="CZ100" s="291">
        <v>39.1</v>
      </c>
      <c r="DA100" s="291"/>
      <c r="DB100" s="291"/>
      <c r="DC100" s="292"/>
      <c r="DD100" s="295" t="e">
        <f>BL100</f>
        <v>#REF!</v>
      </c>
      <c r="DE100" s="295">
        <f>BN100</f>
        <v>5.2</v>
      </c>
      <c r="DF100" s="295"/>
      <c r="DG100" s="295"/>
      <c r="DH100" s="296"/>
      <c r="DI100" s="295">
        <f>BU100</f>
        <v>1.3</v>
      </c>
      <c r="DJ100" s="295">
        <f>BV100</f>
        <v>1.3</v>
      </c>
      <c r="DK100" s="295"/>
      <c r="DL100" s="295"/>
      <c r="DM100" s="296"/>
      <c r="DN100" s="295">
        <f>BZ100</f>
        <v>2</v>
      </c>
      <c r="DO100" s="295">
        <f>CA100</f>
        <v>39.1</v>
      </c>
      <c r="DP100" s="309"/>
      <c r="DQ100" s="309"/>
      <c r="DR100" s="362"/>
      <c r="DS100" s="1102"/>
      <c r="DT100" s="498"/>
      <c r="DU100" s="308">
        <v>1.3</v>
      </c>
      <c r="DV100" s="308">
        <v>1.3</v>
      </c>
      <c r="DW100" s="308">
        <v>1.3</v>
      </c>
      <c r="DX100" s="308">
        <v>1.3</v>
      </c>
      <c r="DY100" s="308"/>
      <c r="DZ100" s="308"/>
      <c r="EA100" s="308"/>
      <c r="EB100" s="308"/>
      <c r="EC100" s="356"/>
      <c r="ED100" s="356"/>
      <c r="EE100" s="307">
        <v>2</v>
      </c>
      <c r="EF100" s="307">
        <v>2</v>
      </c>
      <c r="EG100" s="307"/>
      <c r="EH100" s="307"/>
      <c r="EI100" s="355"/>
      <c r="EJ100" s="307">
        <v>1</v>
      </c>
      <c r="EK100" s="307">
        <v>1</v>
      </c>
      <c r="EL100" s="307"/>
      <c r="EM100" s="307"/>
      <c r="EN100" s="355"/>
      <c r="EO100" s="307">
        <v>1</v>
      </c>
      <c r="EP100" s="291">
        <v>1</v>
      </c>
      <c r="EQ100" s="291"/>
      <c r="ER100" s="291"/>
      <c r="ES100" s="292"/>
      <c r="ET100" s="307">
        <v>1</v>
      </c>
      <c r="EU100" s="291">
        <v>1</v>
      </c>
      <c r="EV100" s="291"/>
      <c r="EW100" s="291"/>
      <c r="EX100" s="292"/>
      <c r="EY100" s="308">
        <v>1.3</v>
      </c>
      <c r="EZ100" s="308">
        <v>1.3</v>
      </c>
      <c r="FA100" s="308"/>
      <c r="FB100" s="308"/>
      <c r="FC100" s="356"/>
      <c r="FD100" s="307">
        <v>2</v>
      </c>
      <c r="FE100" s="307">
        <v>2</v>
      </c>
      <c r="FF100" s="307"/>
      <c r="FG100" s="307"/>
      <c r="FH100" s="355"/>
      <c r="FI100" s="307">
        <v>1</v>
      </c>
      <c r="FJ100" s="307">
        <v>1</v>
      </c>
      <c r="FK100" s="307"/>
      <c r="FL100" s="307"/>
      <c r="FM100" s="355"/>
      <c r="FN100" s="308">
        <v>1.3</v>
      </c>
      <c r="FO100" s="308">
        <v>1.3</v>
      </c>
      <c r="FP100" s="308"/>
      <c r="FQ100" s="308"/>
      <c r="FR100" s="356"/>
      <c r="FS100" s="307">
        <v>2</v>
      </c>
      <c r="FT100" s="307">
        <v>2</v>
      </c>
      <c r="FU100" s="307"/>
      <c r="FV100" s="307"/>
      <c r="FW100" s="355"/>
      <c r="FX100" s="307">
        <v>1</v>
      </c>
      <c r="FY100" s="307">
        <v>1</v>
      </c>
      <c r="FZ100" s="307"/>
      <c r="GA100" s="307"/>
      <c r="GB100" s="355"/>
    </row>
    <row r="101" spans="1:184" ht="280.5" hidden="1">
      <c r="A101" s="497" t="s">
        <v>49</v>
      </c>
      <c r="B101" s="300">
        <v>5660</v>
      </c>
      <c r="C101" s="1062"/>
      <c r="D101" s="1065"/>
      <c r="E101" s="1071"/>
      <c r="F101" s="286"/>
      <c r="G101" s="286"/>
      <c r="H101" s="286"/>
      <c r="I101" s="287"/>
      <c r="J101" s="286"/>
      <c r="K101" s="286"/>
      <c r="L101" s="286"/>
      <c r="M101" s="286"/>
      <c r="N101" s="286"/>
      <c r="O101" s="286"/>
      <c r="P101" s="287"/>
      <c r="Q101" s="286"/>
      <c r="R101" s="286"/>
      <c r="S101" s="286"/>
      <c r="T101" s="286"/>
      <c r="U101" s="286"/>
      <c r="V101" s="286"/>
      <c r="W101" s="304" t="s">
        <v>256</v>
      </c>
      <c r="X101" s="315" t="s">
        <v>317</v>
      </c>
      <c r="Y101" s="539" t="s">
        <v>46</v>
      </c>
      <c r="Z101" s="442" t="s">
        <v>318</v>
      </c>
      <c r="AA101" s="320" t="s">
        <v>424</v>
      </c>
      <c r="AB101" s="322" t="s">
        <v>319</v>
      </c>
      <c r="AC101" s="365"/>
      <c r="AD101" s="306" t="s">
        <v>153</v>
      </c>
      <c r="AE101" s="306"/>
      <c r="AF101" s="306"/>
      <c r="AG101" s="308">
        <v>0</v>
      </c>
      <c r="AH101" s="308"/>
      <c r="AI101" s="308"/>
      <c r="AJ101" s="308"/>
      <c r="AK101" s="308"/>
      <c r="AL101" s="308"/>
      <c r="AM101" s="308"/>
      <c r="AN101" s="308"/>
      <c r="AO101" s="356"/>
      <c r="AP101" s="356"/>
      <c r="AQ101" s="307">
        <v>0</v>
      </c>
      <c r="AR101" s="307"/>
      <c r="AS101" s="307"/>
      <c r="AT101" s="307"/>
      <c r="AU101" s="355"/>
      <c r="AV101" s="307">
        <v>0</v>
      </c>
      <c r="AW101" s="307"/>
      <c r="AX101" s="307"/>
      <c r="AY101" s="307"/>
      <c r="AZ101" s="355"/>
      <c r="BA101" s="307"/>
      <c r="BB101" s="291"/>
      <c r="BC101" s="291"/>
      <c r="BD101" s="291"/>
      <c r="BE101" s="292"/>
      <c r="BF101" s="307"/>
      <c r="BG101" s="291"/>
      <c r="BH101" s="291"/>
      <c r="BI101" s="291"/>
      <c r="BJ101" s="292"/>
      <c r="BK101" s="295" t="e">
        <f>#REF!</f>
        <v>#REF!</v>
      </c>
      <c r="BL101" s="295" t="e">
        <f>#REF!</f>
        <v>#REF!</v>
      </c>
      <c r="BM101" s="295"/>
      <c r="BN101" s="295"/>
      <c r="BO101" s="295"/>
      <c r="BP101" s="295"/>
      <c r="BQ101" s="295"/>
      <c r="BR101" s="295"/>
      <c r="BS101" s="296"/>
      <c r="BT101" s="296"/>
      <c r="BU101" s="295">
        <f>AG101</f>
        <v>0</v>
      </c>
      <c r="BV101" s="295"/>
      <c r="BW101" s="295"/>
      <c r="BX101" s="295"/>
      <c r="BY101" s="296"/>
      <c r="BZ101" s="295">
        <f>AQ101</f>
        <v>0</v>
      </c>
      <c r="CA101" s="295"/>
      <c r="CB101" s="295"/>
      <c r="CC101" s="295"/>
      <c r="CD101" s="296"/>
      <c r="CE101" s="295">
        <f>AV101</f>
        <v>0</v>
      </c>
      <c r="CF101" s="295"/>
      <c r="CG101" s="295"/>
      <c r="CH101" s="295"/>
      <c r="CI101" s="296"/>
      <c r="CJ101" s="295">
        <f>BA101</f>
        <v>0</v>
      </c>
      <c r="CK101" s="295"/>
      <c r="CL101" s="295"/>
      <c r="CM101" s="295"/>
      <c r="CN101" s="296"/>
      <c r="CO101" s="291" t="e">
        <f>#REF!</f>
        <v>#REF!</v>
      </c>
      <c r="CP101" s="291"/>
      <c r="CQ101" s="291"/>
      <c r="CR101" s="291"/>
      <c r="CS101" s="292"/>
      <c r="CT101" s="291">
        <f>AG101</f>
        <v>0</v>
      </c>
      <c r="CU101" s="291"/>
      <c r="CV101" s="291"/>
      <c r="CW101" s="291"/>
      <c r="CX101" s="292"/>
      <c r="CY101" s="291">
        <f>AQ101</f>
        <v>0</v>
      </c>
      <c r="CZ101" s="291"/>
      <c r="DA101" s="291"/>
      <c r="DB101" s="291"/>
      <c r="DC101" s="292"/>
      <c r="DD101" s="295" t="e">
        <f>BL101</f>
        <v>#REF!</v>
      </c>
      <c r="DE101" s="295"/>
      <c r="DF101" s="295"/>
      <c r="DG101" s="295"/>
      <c r="DH101" s="296"/>
      <c r="DI101" s="295">
        <f>BU101</f>
        <v>0</v>
      </c>
      <c r="DJ101" s="295"/>
      <c r="DK101" s="295"/>
      <c r="DL101" s="295"/>
      <c r="DM101" s="296"/>
      <c r="DN101" s="295">
        <f>BZ101</f>
        <v>0</v>
      </c>
      <c r="DO101" s="324"/>
      <c r="DP101" s="324"/>
      <c r="DQ101" s="324"/>
      <c r="DR101" s="395"/>
      <c r="DS101" s="1102"/>
      <c r="DT101" s="498" t="s">
        <v>320</v>
      </c>
      <c r="DU101" s="308">
        <v>0</v>
      </c>
      <c r="DV101" s="308"/>
      <c r="DW101" s="308"/>
      <c r="DX101" s="308"/>
      <c r="DY101" s="308"/>
      <c r="DZ101" s="308"/>
      <c r="EA101" s="308"/>
      <c r="EB101" s="308"/>
      <c r="EC101" s="356"/>
      <c r="ED101" s="356"/>
      <c r="EE101" s="307">
        <v>0</v>
      </c>
      <c r="EF101" s="307"/>
      <c r="EG101" s="307"/>
      <c r="EH101" s="307"/>
      <c r="EI101" s="355"/>
      <c r="EJ101" s="307">
        <v>0</v>
      </c>
      <c r="EK101" s="307"/>
      <c r="EL101" s="307"/>
      <c r="EM101" s="307"/>
      <c r="EN101" s="355"/>
      <c r="EO101" s="307"/>
      <c r="EP101" s="291"/>
      <c r="EQ101" s="291"/>
      <c r="ER101" s="291"/>
      <c r="ES101" s="292"/>
      <c r="ET101" s="307"/>
      <c r="EU101" s="291"/>
      <c r="EV101" s="291"/>
      <c r="EW101" s="291"/>
      <c r="EX101" s="292"/>
      <c r="EY101" s="308"/>
      <c r="EZ101" s="308"/>
      <c r="FA101" s="308"/>
      <c r="FB101" s="308"/>
      <c r="FC101" s="356"/>
      <c r="FD101" s="307">
        <v>0</v>
      </c>
      <c r="FE101" s="307"/>
      <c r="FF101" s="307"/>
      <c r="FG101" s="307"/>
      <c r="FH101" s="355"/>
      <c r="FI101" s="307">
        <v>0</v>
      </c>
      <c r="FJ101" s="307"/>
      <c r="FK101" s="307"/>
      <c r="FL101" s="307"/>
      <c r="FM101" s="355"/>
      <c r="FN101" s="308"/>
      <c r="FO101" s="308"/>
      <c r="FP101" s="308"/>
      <c r="FQ101" s="308"/>
      <c r="FR101" s="356"/>
      <c r="FS101" s="307">
        <v>0</v>
      </c>
      <c r="FT101" s="307"/>
      <c r="FU101" s="307"/>
      <c r="FV101" s="307"/>
      <c r="FW101" s="355"/>
      <c r="FX101" s="307">
        <v>0</v>
      </c>
      <c r="FY101" s="307"/>
      <c r="FZ101" s="307"/>
      <c r="GA101" s="307"/>
      <c r="GB101" s="355"/>
    </row>
    <row r="102" spans="1:184" s="273" customFormat="1" ht="38.25">
      <c r="A102" s="412" t="s">
        <v>321</v>
      </c>
      <c r="B102" s="413">
        <v>7400</v>
      </c>
      <c r="C102" s="414"/>
      <c r="D102" s="414"/>
      <c r="E102" s="414"/>
      <c r="F102" s="414"/>
      <c r="G102" s="414"/>
      <c r="H102" s="414"/>
      <c r="I102" s="415"/>
      <c r="J102" s="414"/>
      <c r="K102" s="414"/>
      <c r="L102" s="414"/>
      <c r="M102" s="414"/>
      <c r="N102" s="416"/>
      <c r="O102" s="416"/>
      <c r="P102" s="417"/>
      <c r="Q102" s="418"/>
      <c r="R102" s="418"/>
      <c r="S102" s="418"/>
      <c r="T102" s="418"/>
      <c r="U102" s="418"/>
      <c r="V102" s="418"/>
      <c r="W102" s="418"/>
      <c r="X102" s="414"/>
      <c r="Y102" s="414"/>
      <c r="Z102" s="419"/>
      <c r="AA102" s="420"/>
      <c r="AB102" s="421"/>
      <c r="AC102" s="414"/>
      <c r="AD102" s="422"/>
      <c r="AE102" s="422"/>
      <c r="AF102" s="422"/>
      <c r="AG102" s="270">
        <f t="shared" ref="AG102:DI102" si="146">AG104+AG105</f>
        <v>4.7</v>
      </c>
      <c r="AH102" s="270">
        <f t="shared" si="146"/>
        <v>2.4</v>
      </c>
      <c r="AI102" s="270">
        <f t="shared" si="146"/>
        <v>0</v>
      </c>
      <c r="AJ102" s="270"/>
      <c r="AK102" s="270">
        <f t="shared" si="146"/>
        <v>4.7</v>
      </c>
      <c r="AL102" s="270">
        <f t="shared" si="146"/>
        <v>2.4</v>
      </c>
      <c r="AM102" s="270">
        <f t="shared" si="146"/>
        <v>0</v>
      </c>
      <c r="AN102" s="270"/>
      <c r="AO102" s="367">
        <f>AO104+AO105</f>
        <v>0</v>
      </c>
      <c r="AP102" s="367"/>
      <c r="AQ102" s="268">
        <f t="shared" si="146"/>
        <v>3</v>
      </c>
      <c r="AR102" s="268">
        <f t="shared" si="146"/>
        <v>0</v>
      </c>
      <c r="AS102" s="268">
        <f t="shared" si="146"/>
        <v>3</v>
      </c>
      <c r="AT102" s="268">
        <f t="shared" si="146"/>
        <v>0</v>
      </c>
      <c r="AU102" s="269">
        <f>AU104+AU105</f>
        <v>0</v>
      </c>
      <c r="AV102" s="268">
        <f t="shared" si="146"/>
        <v>3</v>
      </c>
      <c r="AW102" s="268">
        <f t="shared" si="146"/>
        <v>0</v>
      </c>
      <c r="AX102" s="268">
        <f t="shared" si="146"/>
        <v>3</v>
      </c>
      <c r="AY102" s="268">
        <f t="shared" si="146"/>
        <v>0</v>
      </c>
      <c r="AZ102" s="269">
        <f>AZ104+AZ105</f>
        <v>0</v>
      </c>
      <c r="BA102" s="268">
        <f t="shared" si="146"/>
        <v>2.9</v>
      </c>
      <c r="BB102" s="268">
        <f t="shared" si="146"/>
        <v>0</v>
      </c>
      <c r="BC102" s="268">
        <f t="shared" si="146"/>
        <v>2.9</v>
      </c>
      <c r="BD102" s="268">
        <f t="shared" si="146"/>
        <v>0</v>
      </c>
      <c r="BE102" s="269">
        <f t="shared" ref="BE102:BJ102" si="147">BE104+BE105</f>
        <v>0</v>
      </c>
      <c r="BF102" s="268">
        <f t="shared" si="147"/>
        <v>2.9</v>
      </c>
      <c r="BG102" s="268">
        <f t="shared" si="147"/>
        <v>0</v>
      </c>
      <c r="BH102" s="268">
        <f t="shared" si="147"/>
        <v>2.9</v>
      </c>
      <c r="BI102" s="268">
        <f t="shared" si="147"/>
        <v>0</v>
      </c>
      <c r="BJ102" s="269">
        <f t="shared" si="147"/>
        <v>0</v>
      </c>
      <c r="BK102" s="271">
        <f t="shared" si="146"/>
        <v>0</v>
      </c>
      <c r="BL102" s="271">
        <f t="shared" si="146"/>
        <v>0</v>
      </c>
      <c r="BM102" s="271">
        <f t="shared" si="146"/>
        <v>0</v>
      </c>
      <c r="BN102" s="271">
        <f t="shared" si="146"/>
        <v>0</v>
      </c>
      <c r="BO102" s="271">
        <f t="shared" si="146"/>
        <v>0</v>
      </c>
      <c r="BP102" s="271">
        <f t="shared" si="146"/>
        <v>0</v>
      </c>
      <c r="BQ102" s="271">
        <f t="shared" si="146"/>
        <v>0</v>
      </c>
      <c r="BR102" s="271">
        <f t="shared" si="146"/>
        <v>0</v>
      </c>
      <c r="BS102" s="272">
        <f>BS104+BS105</f>
        <v>0</v>
      </c>
      <c r="BT102" s="272">
        <f>BT104+BT105</f>
        <v>0</v>
      </c>
      <c r="BU102" s="271">
        <f t="shared" si="146"/>
        <v>0</v>
      </c>
      <c r="BV102" s="271">
        <f t="shared" si="146"/>
        <v>0</v>
      </c>
      <c r="BW102" s="271">
        <f t="shared" si="146"/>
        <v>0</v>
      </c>
      <c r="BX102" s="271">
        <f t="shared" si="146"/>
        <v>0</v>
      </c>
      <c r="BY102" s="272">
        <f>BY104+BY105</f>
        <v>0</v>
      </c>
      <c r="BZ102" s="271">
        <f t="shared" si="146"/>
        <v>0</v>
      </c>
      <c r="CA102" s="271">
        <f t="shared" si="146"/>
        <v>0</v>
      </c>
      <c r="CB102" s="271">
        <f t="shared" si="146"/>
        <v>0</v>
      </c>
      <c r="CC102" s="271">
        <f t="shared" si="146"/>
        <v>0</v>
      </c>
      <c r="CD102" s="272">
        <f>CD104+CD105</f>
        <v>0</v>
      </c>
      <c r="CE102" s="271">
        <f t="shared" si="146"/>
        <v>0</v>
      </c>
      <c r="CF102" s="271">
        <f t="shared" si="146"/>
        <v>0</v>
      </c>
      <c r="CG102" s="271">
        <f t="shared" si="146"/>
        <v>0</v>
      </c>
      <c r="CH102" s="271">
        <f t="shared" si="146"/>
        <v>0</v>
      </c>
      <c r="CI102" s="272">
        <f>CI104+CI105</f>
        <v>0</v>
      </c>
      <c r="CJ102" s="271">
        <f t="shared" si="146"/>
        <v>0</v>
      </c>
      <c r="CK102" s="271">
        <f t="shared" si="146"/>
        <v>0</v>
      </c>
      <c r="CL102" s="271">
        <f t="shared" si="146"/>
        <v>0</v>
      </c>
      <c r="CM102" s="271">
        <f t="shared" si="146"/>
        <v>0</v>
      </c>
      <c r="CN102" s="272">
        <f>CN104+CN105</f>
        <v>0</v>
      </c>
      <c r="CO102" s="268">
        <f t="shared" si="146"/>
        <v>0</v>
      </c>
      <c r="CP102" s="268">
        <f t="shared" si="146"/>
        <v>0</v>
      </c>
      <c r="CQ102" s="268">
        <f t="shared" si="146"/>
        <v>0</v>
      </c>
      <c r="CR102" s="268">
        <f t="shared" si="146"/>
        <v>0</v>
      </c>
      <c r="CS102" s="269">
        <f>CS104+CS105</f>
        <v>0</v>
      </c>
      <c r="CT102" s="268">
        <f t="shared" si="146"/>
        <v>0</v>
      </c>
      <c r="CU102" s="268">
        <f t="shared" si="146"/>
        <v>0</v>
      </c>
      <c r="CV102" s="268">
        <f t="shared" si="146"/>
        <v>0</v>
      </c>
      <c r="CW102" s="268">
        <f t="shared" si="146"/>
        <v>0</v>
      </c>
      <c r="CX102" s="269">
        <f>CX104+CX105</f>
        <v>0</v>
      </c>
      <c r="CY102" s="268">
        <f t="shared" si="146"/>
        <v>0</v>
      </c>
      <c r="CZ102" s="268">
        <f t="shared" si="146"/>
        <v>0</v>
      </c>
      <c r="DA102" s="268">
        <f t="shared" si="146"/>
        <v>0</v>
      </c>
      <c r="DB102" s="268">
        <f t="shared" si="146"/>
        <v>0</v>
      </c>
      <c r="DC102" s="269">
        <f>DC104+DC105</f>
        <v>0</v>
      </c>
      <c r="DD102" s="271">
        <f t="shared" si="146"/>
        <v>0</v>
      </c>
      <c r="DE102" s="271">
        <f t="shared" si="146"/>
        <v>0</v>
      </c>
      <c r="DF102" s="271">
        <f t="shared" si="146"/>
        <v>0</v>
      </c>
      <c r="DG102" s="271">
        <f t="shared" si="146"/>
        <v>0</v>
      </c>
      <c r="DH102" s="272">
        <f>DH104+DH105</f>
        <v>0</v>
      </c>
      <c r="DI102" s="271">
        <f t="shared" si="146"/>
        <v>0</v>
      </c>
      <c r="DJ102" s="271">
        <f t="shared" ref="DJ102:DQ102" si="148">DJ104+DJ105</f>
        <v>0</v>
      </c>
      <c r="DK102" s="271">
        <f t="shared" si="148"/>
        <v>0</v>
      </c>
      <c r="DL102" s="271">
        <f t="shared" si="148"/>
        <v>0</v>
      </c>
      <c r="DM102" s="272">
        <f>DM104+DM105</f>
        <v>0</v>
      </c>
      <c r="DN102" s="271">
        <f t="shared" si="148"/>
        <v>0</v>
      </c>
      <c r="DO102" s="271">
        <f t="shared" si="148"/>
        <v>0</v>
      </c>
      <c r="DP102" s="271">
        <f t="shared" si="148"/>
        <v>0</v>
      </c>
      <c r="DQ102" s="271">
        <f t="shared" si="148"/>
        <v>0</v>
      </c>
      <c r="DR102" s="272">
        <f>DR104+DR105</f>
        <v>0</v>
      </c>
      <c r="DS102" s="1102"/>
      <c r="DT102" s="423"/>
      <c r="DU102" s="270">
        <f>DU104+DU105</f>
        <v>4.7</v>
      </c>
      <c r="DV102" s="270">
        <f>DV104+DV105</f>
        <v>2.4</v>
      </c>
      <c r="DW102" s="270">
        <f>DW104+DW105</f>
        <v>0</v>
      </c>
      <c r="DX102" s="270"/>
      <c r="DY102" s="270">
        <f>DY104+DY105</f>
        <v>4.7</v>
      </c>
      <c r="DZ102" s="270">
        <f>DZ104+DZ105</f>
        <v>2.4</v>
      </c>
      <c r="EA102" s="270">
        <f>EA104+EA105</f>
        <v>0</v>
      </c>
      <c r="EB102" s="270"/>
      <c r="EC102" s="367">
        <f>EC104+EC105</f>
        <v>0</v>
      </c>
      <c r="ED102" s="367"/>
      <c r="EE102" s="268">
        <f t="shared" ref="EE102:EN102" si="149">EE104+EE105</f>
        <v>3</v>
      </c>
      <c r="EF102" s="268">
        <f t="shared" si="149"/>
        <v>0</v>
      </c>
      <c r="EG102" s="268">
        <f t="shared" si="149"/>
        <v>3</v>
      </c>
      <c r="EH102" s="268">
        <f t="shared" si="149"/>
        <v>0</v>
      </c>
      <c r="EI102" s="269">
        <f t="shared" si="149"/>
        <v>0</v>
      </c>
      <c r="EJ102" s="268">
        <f t="shared" si="149"/>
        <v>3</v>
      </c>
      <c r="EK102" s="268">
        <f t="shared" si="149"/>
        <v>0</v>
      </c>
      <c r="EL102" s="268">
        <f t="shared" si="149"/>
        <v>3</v>
      </c>
      <c r="EM102" s="268">
        <f t="shared" si="149"/>
        <v>0</v>
      </c>
      <c r="EN102" s="269">
        <f t="shared" si="149"/>
        <v>0</v>
      </c>
      <c r="EO102" s="268">
        <f t="shared" ref="EO102:EY102" si="150">EO104+EO105</f>
        <v>2.9</v>
      </c>
      <c r="EP102" s="268">
        <f t="shared" si="150"/>
        <v>0</v>
      </c>
      <c r="EQ102" s="268">
        <f t="shared" si="150"/>
        <v>2.9</v>
      </c>
      <c r="ER102" s="268">
        <f t="shared" si="150"/>
        <v>0</v>
      </c>
      <c r="ES102" s="269">
        <f t="shared" si="150"/>
        <v>0</v>
      </c>
      <c r="ET102" s="268">
        <f t="shared" si="150"/>
        <v>2.9</v>
      </c>
      <c r="EU102" s="268">
        <f t="shared" si="150"/>
        <v>0</v>
      </c>
      <c r="EV102" s="268">
        <f t="shared" si="150"/>
        <v>2.9</v>
      </c>
      <c r="EW102" s="268">
        <f t="shared" si="150"/>
        <v>0</v>
      </c>
      <c r="EX102" s="269">
        <f t="shared" si="150"/>
        <v>0</v>
      </c>
      <c r="EY102" s="270">
        <f t="shared" si="150"/>
        <v>2.4</v>
      </c>
      <c r="EZ102" s="270"/>
      <c r="FA102" s="270">
        <f>FA104+FA105</f>
        <v>2.4</v>
      </c>
      <c r="FB102" s="270"/>
      <c r="FC102" s="367"/>
      <c r="FD102" s="268">
        <f t="shared" ref="FD102:FN102" si="151">FD104+FD105</f>
        <v>3</v>
      </c>
      <c r="FE102" s="268">
        <f t="shared" si="151"/>
        <v>0</v>
      </c>
      <c r="FF102" s="268">
        <f t="shared" si="151"/>
        <v>3</v>
      </c>
      <c r="FG102" s="268">
        <f t="shared" si="151"/>
        <v>0</v>
      </c>
      <c r="FH102" s="269">
        <f t="shared" si="151"/>
        <v>0</v>
      </c>
      <c r="FI102" s="268">
        <f t="shared" si="151"/>
        <v>3</v>
      </c>
      <c r="FJ102" s="268">
        <f t="shared" si="151"/>
        <v>0</v>
      </c>
      <c r="FK102" s="268">
        <f t="shared" si="151"/>
        <v>3</v>
      </c>
      <c r="FL102" s="268">
        <f t="shared" si="151"/>
        <v>0</v>
      </c>
      <c r="FM102" s="269">
        <f t="shared" si="151"/>
        <v>0</v>
      </c>
      <c r="FN102" s="270">
        <f t="shared" si="151"/>
        <v>2.4</v>
      </c>
      <c r="FO102" s="270"/>
      <c r="FP102" s="270">
        <f>FP104+FP105</f>
        <v>2.4</v>
      </c>
      <c r="FQ102" s="270"/>
      <c r="FR102" s="367"/>
      <c r="FS102" s="268">
        <f t="shared" ref="FS102:GB102" si="152">FS104+FS105</f>
        <v>3</v>
      </c>
      <c r="FT102" s="268">
        <f t="shared" si="152"/>
        <v>0</v>
      </c>
      <c r="FU102" s="268">
        <f t="shared" si="152"/>
        <v>3</v>
      </c>
      <c r="FV102" s="268">
        <f t="shared" si="152"/>
        <v>0</v>
      </c>
      <c r="FW102" s="269">
        <f t="shared" si="152"/>
        <v>0</v>
      </c>
      <c r="FX102" s="268">
        <f t="shared" si="152"/>
        <v>3</v>
      </c>
      <c r="FY102" s="268">
        <f t="shared" si="152"/>
        <v>0</v>
      </c>
      <c r="FZ102" s="268">
        <f t="shared" si="152"/>
        <v>3</v>
      </c>
      <c r="GA102" s="268">
        <f t="shared" si="152"/>
        <v>0</v>
      </c>
      <c r="GB102" s="269">
        <f t="shared" si="152"/>
        <v>0</v>
      </c>
    </row>
    <row r="103" spans="1:184" ht="27.75" hidden="1" customHeight="1">
      <c r="A103" s="274" t="s">
        <v>92</v>
      </c>
      <c r="B103" s="275"/>
      <c r="C103" s="276"/>
      <c r="D103" s="276"/>
      <c r="E103" s="276"/>
      <c r="F103" s="276"/>
      <c r="G103" s="276"/>
      <c r="H103" s="276"/>
      <c r="I103" s="276"/>
      <c r="J103" s="276"/>
      <c r="K103" s="276"/>
      <c r="L103" s="276"/>
      <c r="M103" s="276"/>
      <c r="N103" s="276"/>
      <c r="O103" s="276"/>
      <c r="P103" s="277"/>
      <c r="Q103" s="276"/>
      <c r="R103" s="276"/>
      <c r="S103" s="276"/>
      <c r="T103" s="276"/>
      <c r="U103" s="276"/>
      <c r="V103" s="276"/>
      <c r="W103" s="276"/>
      <c r="X103" s="276"/>
      <c r="Y103" s="276"/>
      <c r="Z103" s="276"/>
      <c r="AA103" s="276"/>
      <c r="AB103" s="335"/>
      <c r="AC103" s="276"/>
      <c r="AD103" s="279"/>
      <c r="AE103" s="279"/>
      <c r="AF103" s="279"/>
      <c r="AG103" s="282"/>
      <c r="AH103" s="282"/>
      <c r="AI103" s="282"/>
      <c r="AJ103" s="282"/>
      <c r="AK103" s="282"/>
      <c r="AL103" s="282"/>
      <c r="AM103" s="282"/>
      <c r="AN103" s="282"/>
      <c r="AO103" s="283"/>
      <c r="AP103" s="283"/>
      <c r="AQ103" s="280"/>
      <c r="AR103" s="280"/>
      <c r="AS103" s="280"/>
      <c r="AT103" s="280"/>
      <c r="AU103" s="281"/>
      <c r="AV103" s="280"/>
      <c r="AW103" s="336"/>
      <c r="AX103" s="336"/>
      <c r="AY103" s="336"/>
      <c r="AZ103" s="337"/>
      <c r="BA103" s="336"/>
      <c r="BB103" s="336"/>
      <c r="BC103" s="336"/>
      <c r="BD103" s="336"/>
      <c r="BE103" s="269">
        <f>BE105+BE106</f>
        <v>0</v>
      </c>
      <c r="BF103" s="336"/>
      <c r="BG103" s="336"/>
      <c r="BH103" s="336"/>
      <c r="BI103" s="336"/>
      <c r="BJ103" s="269">
        <f>BJ105+BJ106</f>
        <v>0</v>
      </c>
      <c r="BK103" s="338"/>
      <c r="BL103" s="338"/>
      <c r="BM103" s="338"/>
      <c r="BN103" s="338"/>
      <c r="BO103" s="338"/>
      <c r="BP103" s="338"/>
      <c r="BQ103" s="338"/>
      <c r="BR103" s="338"/>
      <c r="BS103" s="406"/>
      <c r="BT103" s="406"/>
      <c r="BU103" s="338"/>
      <c r="BV103" s="338"/>
      <c r="BW103" s="338"/>
      <c r="BX103" s="338"/>
      <c r="BY103" s="406"/>
      <c r="BZ103" s="338"/>
      <c r="CA103" s="338"/>
      <c r="CB103" s="338"/>
      <c r="CC103" s="338"/>
      <c r="CD103" s="406"/>
      <c r="CE103" s="338"/>
      <c r="CF103" s="338"/>
      <c r="CG103" s="338"/>
      <c r="CH103" s="338"/>
      <c r="CI103" s="406"/>
      <c r="CJ103" s="338"/>
      <c r="CK103" s="338"/>
      <c r="CL103" s="338"/>
      <c r="CM103" s="338"/>
      <c r="CN103" s="406"/>
      <c r="CO103" s="336"/>
      <c r="CP103" s="336"/>
      <c r="CQ103" s="336"/>
      <c r="CR103" s="336"/>
      <c r="CS103" s="337"/>
      <c r="CT103" s="336"/>
      <c r="CU103" s="336"/>
      <c r="CV103" s="336"/>
      <c r="CW103" s="336"/>
      <c r="CX103" s="337"/>
      <c r="CY103" s="336"/>
      <c r="CZ103" s="336"/>
      <c r="DA103" s="336"/>
      <c r="DB103" s="336"/>
      <c r="DC103" s="337"/>
      <c r="DD103" s="338"/>
      <c r="DE103" s="338"/>
      <c r="DF103" s="338"/>
      <c r="DG103" s="338"/>
      <c r="DH103" s="406"/>
      <c r="DI103" s="338"/>
      <c r="DJ103" s="338"/>
      <c r="DK103" s="338"/>
      <c r="DL103" s="338"/>
      <c r="DM103" s="406"/>
      <c r="DN103" s="338"/>
      <c r="DO103" s="338"/>
      <c r="DP103" s="338"/>
      <c r="DQ103" s="338"/>
      <c r="DR103" s="406"/>
      <c r="DS103" s="1102"/>
      <c r="DT103" s="1105"/>
      <c r="DU103" s="282"/>
      <c r="DV103" s="282"/>
      <c r="DW103" s="282"/>
      <c r="DX103" s="282"/>
      <c r="DY103" s="282"/>
      <c r="DZ103" s="282"/>
      <c r="EA103" s="282"/>
      <c r="EB103" s="282"/>
      <c r="EC103" s="283"/>
      <c r="ED103" s="283"/>
      <c r="EE103" s="280"/>
      <c r="EF103" s="280"/>
      <c r="EG103" s="280"/>
      <c r="EH103" s="280"/>
      <c r="EI103" s="281"/>
      <c r="EJ103" s="280"/>
      <c r="EK103" s="336"/>
      <c r="EL103" s="336"/>
      <c r="EM103" s="336"/>
      <c r="EN103" s="337"/>
      <c r="EO103" s="336"/>
      <c r="EP103" s="336"/>
      <c r="EQ103" s="336"/>
      <c r="ER103" s="336"/>
      <c r="ES103" s="269">
        <f>ES105+ES106</f>
        <v>0</v>
      </c>
      <c r="ET103" s="336"/>
      <c r="EU103" s="336"/>
      <c r="EV103" s="336"/>
      <c r="EW103" s="336"/>
      <c r="EX103" s="269">
        <f>EX105+EX106</f>
        <v>0</v>
      </c>
      <c r="EY103" s="282"/>
      <c r="EZ103" s="282"/>
      <c r="FA103" s="282"/>
      <c r="FB103" s="282"/>
      <c r="FC103" s="283"/>
      <c r="FD103" s="280"/>
      <c r="FE103" s="280"/>
      <c r="FF103" s="280"/>
      <c r="FG103" s="280"/>
      <c r="FH103" s="281"/>
      <c r="FI103" s="280"/>
      <c r="FJ103" s="336"/>
      <c r="FK103" s="336"/>
      <c r="FL103" s="336"/>
      <c r="FM103" s="337"/>
      <c r="FN103" s="282"/>
      <c r="FO103" s="282"/>
      <c r="FP103" s="282"/>
      <c r="FQ103" s="282"/>
      <c r="FR103" s="283"/>
      <c r="FS103" s="280"/>
      <c r="FT103" s="280"/>
      <c r="FU103" s="280"/>
      <c r="FV103" s="280"/>
      <c r="FW103" s="281"/>
      <c r="FX103" s="280"/>
      <c r="FY103" s="336"/>
      <c r="FZ103" s="336"/>
      <c r="GA103" s="336"/>
      <c r="GB103" s="337"/>
    </row>
    <row r="104" spans="1:184" ht="27.75" hidden="1" customHeight="1">
      <c r="A104" s="321" t="s">
        <v>93</v>
      </c>
      <c r="B104" s="297">
        <v>7401</v>
      </c>
      <c r="C104" s="369"/>
      <c r="D104" s="369"/>
      <c r="E104" s="369"/>
      <c r="F104" s="369"/>
      <c r="G104" s="369"/>
      <c r="H104" s="369"/>
      <c r="I104" s="369"/>
      <c r="J104" s="369"/>
      <c r="K104" s="369"/>
      <c r="L104" s="369"/>
      <c r="M104" s="369"/>
      <c r="N104" s="369"/>
      <c r="O104" s="369"/>
      <c r="P104" s="370"/>
      <c r="Q104" s="369"/>
      <c r="R104" s="369"/>
      <c r="S104" s="369"/>
      <c r="T104" s="369"/>
      <c r="U104" s="369"/>
      <c r="V104" s="369"/>
      <c r="W104" s="369"/>
      <c r="X104" s="369"/>
      <c r="Y104" s="369"/>
      <c r="Z104" s="369"/>
      <c r="AA104" s="369"/>
      <c r="AB104" s="371"/>
      <c r="AC104" s="369"/>
      <c r="AD104" s="289"/>
      <c r="AE104" s="289"/>
      <c r="AF104" s="289"/>
      <c r="AG104" s="293"/>
      <c r="AH104" s="293"/>
      <c r="AI104" s="293"/>
      <c r="AJ104" s="293"/>
      <c r="AK104" s="293"/>
      <c r="AL104" s="293"/>
      <c r="AM104" s="293"/>
      <c r="AN104" s="293"/>
      <c r="AO104" s="294"/>
      <c r="AP104" s="294"/>
      <c r="AQ104" s="291"/>
      <c r="AR104" s="291"/>
      <c r="AS104" s="291"/>
      <c r="AT104" s="291"/>
      <c r="AU104" s="292"/>
      <c r="AV104" s="291"/>
      <c r="AW104" s="343"/>
      <c r="AX104" s="343"/>
      <c r="AY104" s="343"/>
      <c r="AZ104" s="344"/>
      <c r="BA104" s="343"/>
      <c r="BB104" s="343"/>
      <c r="BC104" s="343"/>
      <c r="BD104" s="343"/>
      <c r="BE104" s="269">
        <f>BE106+BE107</f>
        <v>0</v>
      </c>
      <c r="BF104" s="343"/>
      <c r="BG104" s="343"/>
      <c r="BH104" s="343"/>
      <c r="BI104" s="343"/>
      <c r="BJ104" s="269">
        <f>BJ106+BJ107</f>
        <v>0</v>
      </c>
      <c r="BK104" s="345"/>
      <c r="BL104" s="345"/>
      <c r="BM104" s="345"/>
      <c r="BN104" s="345"/>
      <c r="BO104" s="345"/>
      <c r="BP104" s="345"/>
      <c r="BQ104" s="345"/>
      <c r="BR104" s="345"/>
      <c r="BS104" s="407"/>
      <c r="BT104" s="407"/>
      <c r="BU104" s="345"/>
      <c r="BV104" s="345"/>
      <c r="BW104" s="345"/>
      <c r="BX104" s="345"/>
      <c r="BY104" s="407"/>
      <c r="BZ104" s="345"/>
      <c r="CA104" s="345"/>
      <c r="CB104" s="345"/>
      <c r="CC104" s="345"/>
      <c r="CD104" s="407"/>
      <c r="CE104" s="345"/>
      <c r="CF104" s="345"/>
      <c r="CG104" s="345"/>
      <c r="CH104" s="345"/>
      <c r="CI104" s="407"/>
      <c r="CJ104" s="345"/>
      <c r="CK104" s="345"/>
      <c r="CL104" s="345"/>
      <c r="CM104" s="345"/>
      <c r="CN104" s="407"/>
      <c r="CO104" s="343"/>
      <c r="CP104" s="343"/>
      <c r="CQ104" s="343"/>
      <c r="CR104" s="343"/>
      <c r="CS104" s="344"/>
      <c r="CT104" s="343"/>
      <c r="CU104" s="343"/>
      <c r="CV104" s="343"/>
      <c r="CW104" s="343"/>
      <c r="CX104" s="344"/>
      <c r="CY104" s="343"/>
      <c r="CZ104" s="343"/>
      <c r="DA104" s="343"/>
      <c r="DB104" s="343"/>
      <c r="DC104" s="344"/>
      <c r="DD104" s="345"/>
      <c r="DE104" s="345"/>
      <c r="DF104" s="345"/>
      <c r="DG104" s="345"/>
      <c r="DH104" s="407"/>
      <c r="DI104" s="345"/>
      <c r="DJ104" s="345"/>
      <c r="DK104" s="345"/>
      <c r="DL104" s="345"/>
      <c r="DM104" s="407"/>
      <c r="DN104" s="345"/>
      <c r="DO104" s="345"/>
      <c r="DP104" s="345"/>
      <c r="DQ104" s="345"/>
      <c r="DR104" s="407"/>
      <c r="DS104" s="1102"/>
      <c r="DT104" s="1106"/>
      <c r="DU104" s="293"/>
      <c r="DV104" s="293"/>
      <c r="DW104" s="293"/>
      <c r="DX104" s="293"/>
      <c r="DY104" s="293"/>
      <c r="DZ104" s="293"/>
      <c r="EA104" s="293"/>
      <c r="EB104" s="293"/>
      <c r="EC104" s="294"/>
      <c r="ED104" s="294"/>
      <c r="EE104" s="291"/>
      <c r="EF104" s="291"/>
      <c r="EG104" s="291"/>
      <c r="EH104" s="291"/>
      <c r="EI104" s="292"/>
      <c r="EJ104" s="291"/>
      <c r="EK104" s="343"/>
      <c r="EL104" s="343"/>
      <c r="EM104" s="343"/>
      <c r="EN104" s="344"/>
      <c r="EO104" s="343"/>
      <c r="EP104" s="343"/>
      <c r="EQ104" s="343"/>
      <c r="ER104" s="343"/>
      <c r="ES104" s="269">
        <f>ES106+ES107</f>
        <v>0</v>
      </c>
      <c r="ET104" s="343"/>
      <c r="EU104" s="343"/>
      <c r="EV104" s="343"/>
      <c r="EW104" s="343"/>
      <c r="EX104" s="269">
        <f>EX106+EX107</f>
        <v>0</v>
      </c>
      <c r="EY104" s="293"/>
      <c r="EZ104" s="293"/>
      <c r="FA104" s="293"/>
      <c r="FB104" s="293"/>
      <c r="FC104" s="294"/>
      <c r="FD104" s="291"/>
      <c r="FE104" s="291"/>
      <c r="FF104" s="291"/>
      <c r="FG104" s="291"/>
      <c r="FH104" s="292"/>
      <c r="FI104" s="291"/>
      <c r="FJ104" s="343"/>
      <c r="FK104" s="343"/>
      <c r="FL104" s="343"/>
      <c r="FM104" s="344"/>
      <c r="FN104" s="293"/>
      <c r="FO104" s="293"/>
      <c r="FP104" s="293"/>
      <c r="FQ104" s="293"/>
      <c r="FR104" s="294"/>
      <c r="FS104" s="291"/>
      <c r="FT104" s="291"/>
      <c r="FU104" s="291"/>
      <c r="FV104" s="291"/>
      <c r="FW104" s="292"/>
      <c r="FX104" s="291"/>
      <c r="FY104" s="343"/>
      <c r="FZ104" s="343"/>
      <c r="GA104" s="343"/>
      <c r="GB104" s="344"/>
    </row>
    <row r="105" spans="1:184" ht="112.5" customHeight="1">
      <c r="A105" s="321" t="s">
        <v>49</v>
      </c>
      <c r="B105" s="297">
        <v>7454</v>
      </c>
      <c r="C105" s="58" t="s">
        <v>124</v>
      </c>
      <c r="D105" s="58" t="s">
        <v>398</v>
      </c>
      <c r="E105" s="58" t="s">
        <v>125</v>
      </c>
      <c r="F105" s="59"/>
      <c r="G105" s="59"/>
      <c r="H105" s="59"/>
      <c r="I105" s="59"/>
      <c r="J105" s="59"/>
      <c r="K105" s="59"/>
      <c r="L105" s="59"/>
      <c r="M105" s="64" t="s">
        <v>486</v>
      </c>
      <c r="N105" s="66" t="s">
        <v>424</v>
      </c>
      <c r="O105" s="60" t="s">
        <v>487</v>
      </c>
      <c r="P105" s="59">
        <v>17</v>
      </c>
      <c r="Q105" s="59"/>
      <c r="R105" s="59"/>
      <c r="S105" s="59"/>
      <c r="T105" s="59"/>
      <c r="U105" s="59"/>
      <c r="V105" s="59"/>
      <c r="W105" s="58" t="s">
        <v>488</v>
      </c>
      <c r="X105" s="58" t="s">
        <v>388</v>
      </c>
      <c r="Y105" s="58" t="s">
        <v>142</v>
      </c>
      <c r="Z105" s="333"/>
      <c r="AA105" s="315"/>
      <c r="AB105" s="334"/>
      <c r="AC105" s="301"/>
      <c r="AD105" s="306" t="s">
        <v>153</v>
      </c>
      <c r="AE105" s="306" t="s">
        <v>322</v>
      </c>
      <c r="AF105" s="306" t="s">
        <v>412</v>
      </c>
      <c r="AG105" s="308">
        <v>4.7</v>
      </c>
      <c r="AH105" s="308">
        <v>2.4</v>
      </c>
      <c r="AI105" s="308"/>
      <c r="AJ105" s="308"/>
      <c r="AK105" s="308">
        <v>4.7</v>
      </c>
      <c r="AL105" s="308">
        <v>2.4</v>
      </c>
      <c r="AM105" s="308"/>
      <c r="AN105" s="308"/>
      <c r="AO105" s="356"/>
      <c r="AP105" s="356"/>
      <c r="AQ105" s="307">
        <v>3</v>
      </c>
      <c r="AR105" s="307"/>
      <c r="AS105" s="307">
        <v>3</v>
      </c>
      <c r="AT105" s="307"/>
      <c r="AU105" s="355"/>
      <c r="AV105" s="307">
        <f>AX105</f>
        <v>3</v>
      </c>
      <c r="AW105" s="307"/>
      <c r="AX105" s="307">
        <v>3</v>
      </c>
      <c r="AY105" s="307"/>
      <c r="AZ105" s="355"/>
      <c r="BA105" s="307">
        <f>BC105</f>
        <v>2.9</v>
      </c>
      <c r="BB105" s="291"/>
      <c r="BC105" s="291">
        <v>2.9</v>
      </c>
      <c r="BD105" s="291"/>
      <c r="BE105" s="269">
        <f>BE107+BE108</f>
        <v>0</v>
      </c>
      <c r="BF105" s="307">
        <f>BH105</f>
        <v>2.9</v>
      </c>
      <c r="BG105" s="291"/>
      <c r="BH105" s="291">
        <v>2.9</v>
      </c>
      <c r="BI105" s="291"/>
      <c r="BJ105" s="269">
        <f>BJ107+BJ108</f>
        <v>0</v>
      </c>
      <c r="BK105" s="295"/>
      <c r="BL105" s="295"/>
      <c r="BM105" s="295"/>
      <c r="BN105" s="295"/>
      <c r="BO105" s="295"/>
      <c r="BP105" s="295"/>
      <c r="BQ105" s="295"/>
      <c r="BR105" s="295"/>
      <c r="BS105" s="296"/>
      <c r="BT105" s="296"/>
      <c r="BU105" s="295"/>
      <c r="BV105" s="295"/>
      <c r="BW105" s="295"/>
      <c r="BX105" s="295"/>
      <c r="BY105" s="296"/>
      <c r="BZ105" s="295"/>
      <c r="CA105" s="295"/>
      <c r="CB105" s="295"/>
      <c r="CC105" s="295"/>
      <c r="CD105" s="296"/>
      <c r="CE105" s="295"/>
      <c r="CF105" s="295"/>
      <c r="CG105" s="295"/>
      <c r="CH105" s="295"/>
      <c r="CI105" s="296"/>
      <c r="CJ105" s="295"/>
      <c r="CK105" s="295"/>
      <c r="CL105" s="295"/>
      <c r="CM105" s="295"/>
      <c r="CN105" s="296"/>
      <c r="CO105" s="291"/>
      <c r="CP105" s="291"/>
      <c r="CQ105" s="291"/>
      <c r="CR105" s="291"/>
      <c r="CS105" s="292"/>
      <c r="CT105" s="291"/>
      <c r="CU105" s="291"/>
      <c r="CV105" s="291"/>
      <c r="CW105" s="291"/>
      <c r="CX105" s="292"/>
      <c r="CY105" s="291"/>
      <c r="CZ105" s="291"/>
      <c r="DA105" s="291"/>
      <c r="DB105" s="291"/>
      <c r="DC105" s="292"/>
      <c r="DD105" s="295"/>
      <c r="DE105" s="295"/>
      <c r="DF105" s="295"/>
      <c r="DG105" s="295"/>
      <c r="DH105" s="296"/>
      <c r="DI105" s="295"/>
      <c r="DJ105" s="295"/>
      <c r="DK105" s="295"/>
      <c r="DL105" s="295"/>
      <c r="DM105" s="296"/>
      <c r="DN105" s="295"/>
      <c r="DO105" s="309"/>
      <c r="DP105" s="309"/>
      <c r="DQ105" s="309"/>
      <c r="DR105" s="362"/>
      <c r="DS105" s="1102"/>
      <c r="DT105" s="411"/>
      <c r="DU105" s="308">
        <v>4.7</v>
      </c>
      <c r="DV105" s="308">
        <v>2.4</v>
      </c>
      <c r="DW105" s="308"/>
      <c r="DX105" s="308"/>
      <c r="DY105" s="308">
        <v>4.7</v>
      </c>
      <c r="DZ105" s="308">
        <v>2.4</v>
      </c>
      <c r="EA105" s="308"/>
      <c r="EB105" s="308"/>
      <c r="EC105" s="356"/>
      <c r="ED105" s="356"/>
      <c r="EE105" s="307">
        <v>3</v>
      </c>
      <c r="EF105" s="307"/>
      <c r="EG105" s="307">
        <v>3</v>
      </c>
      <c r="EH105" s="307"/>
      <c r="EI105" s="355"/>
      <c r="EJ105" s="307">
        <f>EL105</f>
        <v>3</v>
      </c>
      <c r="EK105" s="307"/>
      <c r="EL105" s="307">
        <v>3</v>
      </c>
      <c r="EM105" s="307"/>
      <c r="EN105" s="355"/>
      <c r="EO105" s="307">
        <f>EQ105</f>
        <v>2.9</v>
      </c>
      <c r="EP105" s="291"/>
      <c r="EQ105" s="291">
        <v>2.9</v>
      </c>
      <c r="ER105" s="291"/>
      <c r="ES105" s="269">
        <f>ES107+ES108</f>
        <v>0</v>
      </c>
      <c r="ET105" s="307">
        <f>EV105</f>
        <v>2.9</v>
      </c>
      <c r="EU105" s="291"/>
      <c r="EV105" s="291">
        <v>2.9</v>
      </c>
      <c r="EW105" s="291"/>
      <c r="EX105" s="269">
        <f>EX107+EX108</f>
        <v>0</v>
      </c>
      <c r="EY105" s="308">
        <v>2.4</v>
      </c>
      <c r="EZ105" s="308"/>
      <c r="FA105" s="308">
        <v>2.4</v>
      </c>
      <c r="FB105" s="308"/>
      <c r="FC105" s="356"/>
      <c r="FD105" s="307">
        <v>3</v>
      </c>
      <c r="FE105" s="307"/>
      <c r="FF105" s="307">
        <v>3</v>
      </c>
      <c r="FG105" s="307"/>
      <c r="FH105" s="355"/>
      <c r="FI105" s="307">
        <f>FK105</f>
        <v>3</v>
      </c>
      <c r="FJ105" s="307"/>
      <c r="FK105" s="307">
        <v>3</v>
      </c>
      <c r="FL105" s="307"/>
      <c r="FM105" s="355"/>
      <c r="FN105" s="308">
        <v>2.4</v>
      </c>
      <c r="FO105" s="308"/>
      <c r="FP105" s="308">
        <v>2.4</v>
      </c>
      <c r="FQ105" s="308"/>
      <c r="FR105" s="356"/>
      <c r="FS105" s="307">
        <v>3</v>
      </c>
      <c r="FT105" s="307"/>
      <c r="FU105" s="307">
        <v>3</v>
      </c>
      <c r="FV105" s="307"/>
      <c r="FW105" s="355"/>
      <c r="FX105" s="307">
        <f>FZ105</f>
        <v>3</v>
      </c>
      <c r="FY105" s="307"/>
      <c r="FZ105" s="307">
        <v>3</v>
      </c>
      <c r="GA105" s="307"/>
      <c r="GB105" s="355"/>
    </row>
    <row r="106" spans="1:184" s="273" customFormat="1" ht="38.25">
      <c r="A106" s="493" t="s">
        <v>323</v>
      </c>
      <c r="B106" s="263">
        <v>7500</v>
      </c>
      <c r="C106" s="264" t="s">
        <v>387</v>
      </c>
      <c r="D106" s="264" t="s">
        <v>387</v>
      </c>
      <c r="E106" s="264" t="s">
        <v>387</v>
      </c>
      <c r="F106" s="264" t="s">
        <v>387</v>
      </c>
      <c r="G106" s="264" t="s">
        <v>387</v>
      </c>
      <c r="H106" s="264" t="s">
        <v>387</v>
      </c>
      <c r="I106" s="264" t="s">
        <v>387</v>
      </c>
      <c r="J106" s="264" t="s">
        <v>387</v>
      </c>
      <c r="K106" s="264" t="s">
        <v>387</v>
      </c>
      <c r="L106" s="264" t="s">
        <v>387</v>
      </c>
      <c r="M106" s="264" t="s">
        <v>387</v>
      </c>
      <c r="N106" s="264" t="s">
        <v>387</v>
      </c>
      <c r="O106" s="264" t="s">
        <v>387</v>
      </c>
      <c r="P106" s="264" t="s">
        <v>387</v>
      </c>
      <c r="Q106" s="266" t="s">
        <v>387</v>
      </c>
      <c r="R106" s="266" t="s">
        <v>387</v>
      </c>
      <c r="S106" s="266" t="s">
        <v>387</v>
      </c>
      <c r="T106" s="266" t="s">
        <v>387</v>
      </c>
      <c r="U106" s="266" t="s">
        <v>387</v>
      </c>
      <c r="V106" s="266" t="s">
        <v>387</v>
      </c>
      <c r="W106" s="266" t="s">
        <v>387</v>
      </c>
      <c r="X106" s="264" t="s">
        <v>387</v>
      </c>
      <c r="Y106" s="264" t="s">
        <v>387</v>
      </c>
      <c r="Z106" s="264" t="s">
        <v>387</v>
      </c>
      <c r="AA106" s="264" t="s">
        <v>387</v>
      </c>
      <c r="AB106" s="264" t="s">
        <v>387</v>
      </c>
      <c r="AC106" s="264" t="s">
        <v>387</v>
      </c>
      <c r="AD106" s="267" t="s">
        <v>387</v>
      </c>
      <c r="AE106" s="267"/>
      <c r="AF106" s="267"/>
      <c r="AG106" s="270">
        <f t="shared" ref="AG106:DN106" si="153">AG108+AG109</f>
        <v>0</v>
      </c>
      <c r="AH106" s="270"/>
      <c r="AI106" s="270">
        <f t="shared" si="153"/>
        <v>0</v>
      </c>
      <c r="AJ106" s="270"/>
      <c r="AK106" s="270">
        <f t="shared" si="153"/>
        <v>0</v>
      </c>
      <c r="AL106" s="270"/>
      <c r="AM106" s="270">
        <f t="shared" si="153"/>
        <v>0</v>
      </c>
      <c r="AN106" s="270"/>
      <c r="AO106" s="367">
        <f>AO108+AO109</f>
        <v>0</v>
      </c>
      <c r="AP106" s="367"/>
      <c r="AQ106" s="268">
        <f t="shared" si="153"/>
        <v>0</v>
      </c>
      <c r="AR106" s="268">
        <f t="shared" si="153"/>
        <v>0</v>
      </c>
      <c r="AS106" s="268">
        <f t="shared" si="153"/>
        <v>0</v>
      </c>
      <c r="AT106" s="268">
        <f t="shared" si="153"/>
        <v>0</v>
      </c>
      <c r="AU106" s="269">
        <f>AU108+AU109</f>
        <v>0</v>
      </c>
      <c r="AV106" s="268">
        <f t="shared" si="153"/>
        <v>0</v>
      </c>
      <c r="AW106" s="268">
        <f t="shared" si="153"/>
        <v>0</v>
      </c>
      <c r="AX106" s="268">
        <f t="shared" si="153"/>
        <v>0</v>
      </c>
      <c r="AY106" s="268">
        <f t="shared" si="153"/>
        <v>0</v>
      </c>
      <c r="AZ106" s="269">
        <f>AZ108+AZ109</f>
        <v>0</v>
      </c>
      <c r="BA106" s="268">
        <f t="shared" si="153"/>
        <v>0</v>
      </c>
      <c r="BB106" s="268">
        <f t="shared" si="153"/>
        <v>0</v>
      </c>
      <c r="BC106" s="268">
        <f t="shared" si="153"/>
        <v>0</v>
      </c>
      <c r="BD106" s="268">
        <f t="shared" si="153"/>
        <v>0</v>
      </c>
      <c r="BE106" s="269">
        <f>BE108+BE109</f>
        <v>0</v>
      </c>
      <c r="BF106" s="268">
        <f>BF108+BF109</f>
        <v>0</v>
      </c>
      <c r="BG106" s="268">
        <f>BG108+BG109</f>
        <v>0</v>
      </c>
      <c r="BH106" s="268">
        <f>BH108+BH109</f>
        <v>0</v>
      </c>
      <c r="BI106" s="268">
        <f>BI108+BI109</f>
        <v>0</v>
      </c>
      <c r="BJ106" s="269">
        <f>BJ108+BJ109</f>
        <v>0</v>
      </c>
      <c r="BK106" s="271">
        <f t="shared" si="153"/>
        <v>0</v>
      </c>
      <c r="BL106" s="271">
        <f t="shared" si="153"/>
        <v>0</v>
      </c>
      <c r="BM106" s="271">
        <f t="shared" si="153"/>
        <v>0</v>
      </c>
      <c r="BN106" s="271">
        <f t="shared" si="153"/>
        <v>0</v>
      </c>
      <c r="BO106" s="271">
        <f t="shared" si="153"/>
        <v>0</v>
      </c>
      <c r="BP106" s="271">
        <f t="shared" si="153"/>
        <v>0</v>
      </c>
      <c r="BQ106" s="271">
        <f t="shared" si="153"/>
        <v>0</v>
      </c>
      <c r="BR106" s="271">
        <f t="shared" si="153"/>
        <v>0</v>
      </c>
      <c r="BS106" s="272">
        <f>BS108+BS109</f>
        <v>0</v>
      </c>
      <c r="BT106" s="272">
        <f>BT108+BT109</f>
        <v>0</v>
      </c>
      <c r="BU106" s="271">
        <f t="shared" si="153"/>
        <v>0</v>
      </c>
      <c r="BV106" s="271">
        <f t="shared" si="153"/>
        <v>0</v>
      </c>
      <c r="BW106" s="529">
        <f t="shared" si="153"/>
        <v>0</v>
      </c>
      <c r="BX106" s="271">
        <f t="shared" si="153"/>
        <v>0</v>
      </c>
      <c r="BY106" s="272">
        <f>BY108+BY109</f>
        <v>0</v>
      </c>
      <c r="BZ106" s="271">
        <f t="shared" si="153"/>
        <v>0</v>
      </c>
      <c r="CA106" s="271">
        <f t="shared" si="153"/>
        <v>0</v>
      </c>
      <c r="CB106" s="271">
        <f t="shared" si="153"/>
        <v>0</v>
      </c>
      <c r="CC106" s="271">
        <f t="shared" si="153"/>
        <v>0</v>
      </c>
      <c r="CD106" s="272">
        <f>CD108+CD109</f>
        <v>0</v>
      </c>
      <c r="CE106" s="271">
        <f t="shared" si="153"/>
        <v>0</v>
      </c>
      <c r="CF106" s="271">
        <f t="shared" si="153"/>
        <v>0</v>
      </c>
      <c r="CG106" s="271">
        <f t="shared" si="153"/>
        <v>0</v>
      </c>
      <c r="CH106" s="271">
        <f t="shared" si="153"/>
        <v>0</v>
      </c>
      <c r="CI106" s="272">
        <f>CI108+CI109</f>
        <v>0</v>
      </c>
      <c r="CJ106" s="271">
        <f t="shared" si="153"/>
        <v>0</v>
      </c>
      <c r="CK106" s="271">
        <f t="shared" si="153"/>
        <v>0</v>
      </c>
      <c r="CL106" s="271">
        <f t="shared" si="153"/>
        <v>0</v>
      </c>
      <c r="CM106" s="271">
        <f t="shared" si="153"/>
        <v>0</v>
      </c>
      <c r="CN106" s="272">
        <f>CN108+CN109</f>
        <v>0</v>
      </c>
      <c r="CO106" s="268">
        <f t="shared" si="153"/>
        <v>0</v>
      </c>
      <c r="CP106" s="268">
        <f t="shared" si="153"/>
        <v>0</v>
      </c>
      <c r="CQ106" s="268">
        <f t="shared" si="153"/>
        <v>0</v>
      </c>
      <c r="CR106" s="268">
        <f t="shared" si="153"/>
        <v>0</v>
      </c>
      <c r="CS106" s="269">
        <f>CS108+CS109</f>
        <v>0</v>
      </c>
      <c r="CT106" s="268">
        <f t="shared" si="153"/>
        <v>0</v>
      </c>
      <c r="CU106" s="268">
        <f t="shared" si="153"/>
        <v>0</v>
      </c>
      <c r="CV106" s="268">
        <f t="shared" si="153"/>
        <v>0</v>
      </c>
      <c r="CW106" s="268">
        <f t="shared" si="153"/>
        <v>0</v>
      </c>
      <c r="CX106" s="269">
        <f>CX108+CX109</f>
        <v>0</v>
      </c>
      <c r="CY106" s="268">
        <f t="shared" si="153"/>
        <v>0</v>
      </c>
      <c r="CZ106" s="268">
        <f t="shared" si="153"/>
        <v>0</v>
      </c>
      <c r="DA106" s="268">
        <f t="shared" si="153"/>
        <v>0</v>
      </c>
      <c r="DB106" s="268">
        <f t="shared" si="153"/>
        <v>0</v>
      </c>
      <c r="DC106" s="269">
        <f>DC108+DC109</f>
        <v>0</v>
      </c>
      <c r="DD106" s="271">
        <f t="shared" si="153"/>
        <v>0</v>
      </c>
      <c r="DE106" s="271">
        <f t="shared" si="153"/>
        <v>0</v>
      </c>
      <c r="DF106" s="271">
        <f t="shared" si="153"/>
        <v>0</v>
      </c>
      <c r="DG106" s="271">
        <f t="shared" si="153"/>
        <v>0</v>
      </c>
      <c r="DH106" s="272">
        <f>DH108+DH109</f>
        <v>0</v>
      </c>
      <c r="DI106" s="271">
        <f t="shared" si="153"/>
        <v>0</v>
      </c>
      <c r="DJ106" s="271">
        <f t="shared" si="153"/>
        <v>0</v>
      </c>
      <c r="DK106" s="271">
        <f t="shared" si="153"/>
        <v>0</v>
      </c>
      <c r="DL106" s="271">
        <f t="shared" si="153"/>
        <v>0</v>
      </c>
      <c r="DM106" s="272">
        <f>DM108+DM109</f>
        <v>0</v>
      </c>
      <c r="DN106" s="271">
        <f t="shared" si="153"/>
        <v>0</v>
      </c>
      <c r="DO106" s="271">
        <f>DO108+DO109</f>
        <v>0</v>
      </c>
      <c r="DP106" s="271">
        <f>DP108+DP109</f>
        <v>0</v>
      </c>
      <c r="DQ106" s="271">
        <f>DQ108+DQ109</f>
        <v>0</v>
      </c>
      <c r="DR106" s="272">
        <f>DR108+DR109</f>
        <v>0</v>
      </c>
      <c r="DS106" s="1102"/>
      <c r="DT106" s="494"/>
      <c r="DU106" s="270">
        <f>DU108+DU109</f>
        <v>0</v>
      </c>
      <c r="DV106" s="270"/>
      <c r="DW106" s="270">
        <f>DW108+DW109</f>
        <v>0</v>
      </c>
      <c r="DX106" s="270"/>
      <c r="DY106" s="270">
        <f>DY108+DY109</f>
        <v>0</v>
      </c>
      <c r="DZ106" s="270"/>
      <c r="EA106" s="270">
        <f>EA108+EA109</f>
        <v>0</v>
      </c>
      <c r="EB106" s="270"/>
      <c r="EC106" s="367">
        <f>EC108+EC109</f>
        <v>0</v>
      </c>
      <c r="ED106" s="367"/>
      <c r="EE106" s="268">
        <f t="shared" ref="EE106:ER106" si="154">EE108+EE109</f>
        <v>0</v>
      </c>
      <c r="EF106" s="268">
        <f t="shared" si="154"/>
        <v>0</v>
      </c>
      <c r="EG106" s="268">
        <f t="shared" si="154"/>
        <v>0</v>
      </c>
      <c r="EH106" s="268">
        <f t="shared" si="154"/>
        <v>0</v>
      </c>
      <c r="EI106" s="269">
        <f t="shared" si="154"/>
        <v>0</v>
      </c>
      <c r="EJ106" s="268">
        <f t="shared" si="154"/>
        <v>0</v>
      </c>
      <c r="EK106" s="268">
        <f t="shared" si="154"/>
        <v>0</v>
      </c>
      <c r="EL106" s="268">
        <f t="shared" si="154"/>
        <v>0</v>
      </c>
      <c r="EM106" s="268">
        <f t="shared" si="154"/>
        <v>0</v>
      </c>
      <c r="EN106" s="269">
        <f t="shared" si="154"/>
        <v>0</v>
      </c>
      <c r="EO106" s="268">
        <f t="shared" si="154"/>
        <v>0</v>
      </c>
      <c r="EP106" s="268">
        <f t="shared" si="154"/>
        <v>0</v>
      </c>
      <c r="EQ106" s="268">
        <f t="shared" si="154"/>
        <v>0</v>
      </c>
      <c r="ER106" s="268">
        <f t="shared" si="154"/>
        <v>0</v>
      </c>
      <c r="ES106" s="269">
        <f>ES108+ES109</f>
        <v>0</v>
      </c>
      <c r="ET106" s="268">
        <f>ET108+ET109</f>
        <v>0</v>
      </c>
      <c r="EU106" s="268">
        <f>EU108+EU109</f>
        <v>0</v>
      </c>
      <c r="EV106" s="268">
        <f>EV108+EV109</f>
        <v>0</v>
      </c>
      <c r="EW106" s="268">
        <f>EW108+EW109</f>
        <v>0</v>
      </c>
      <c r="EX106" s="269">
        <f>EX108+EX109</f>
        <v>0</v>
      </c>
      <c r="EY106" s="270"/>
      <c r="EZ106" s="270"/>
      <c r="FA106" s="270"/>
      <c r="FB106" s="270"/>
      <c r="FC106" s="367"/>
      <c r="FD106" s="268">
        <f t="shared" ref="FD106:FM106" si="155">FD108+FD109</f>
        <v>0</v>
      </c>
      <c r="FE106" s="268">
        <f t="shared" si="155"/>
        <v>0</v>
      </c>
      <c r="FF106" s="268">
        <f t="shared" si="155"/>
        <v>0</v>
      </c>
      <c r="FG106" s="268">
        <f t="shared" si="155"/>
        <v>0</v>
      </c>
      <c r="FH106" s="269">
        <f t="shared" si="155"/>
        <v>0</v>
      </c>
      <c r="FI106" s="268">
        <f t="shared" si="155"/>
        <v>0</v>
      </c>
      <c r="FJ106" s="268">
        <f t="shared" si="155"/>
        <v>0</v>
      </c>
      <c r="FK106" s="268">
        <f t="shared" si="155"/>
        <v>0</v>
      </c>
      <c r="FL106" s="268">
        <f t="shared" si="155"/>
        <v>0</v>
      </c>
      <c r="FM106" s="269">
        <f t="shared" si="155"/>
        <v>0</v>
      </c>
      <c r="FN106" s="270"/>
      <c r="FO106" s="270"/>
      <c r="FP106" s="270"/>
      <c r="FQ106" s="270"/>
      <c r="FR106" s="367"/>
      <c r="FS106" s="268">
        <f t="shared" ref="FS106:GB106" si="156">FS108+FS109</f>
        <v>0</v>
      </c>
      <c r="FT106" s="268">
        <f t="shared" si="156"/>
        <v>0</v>
      </c>
      <c r="FU106" s="268">
        <f t="shared" si="156"/>
        <v>0</v>
      </c>
      <c r="FV106" s="268">
        <f t="shared" si="156"/>
        <v>0</v>
      </c>
      <c r="FW106" s="269">
        <f t="shared" si="156"/>
        <v>0</v>
      </c>
      <c r="FX106" s="268">
        <f t="shared" si="156"/>
        <v>0</v>
      </c>
      <c r="FY106" s="268">
        <f t="shared" si="156"/>
        <v>0</v>
      </c>
      <c r="FZ106" s="268">
        <f t="shared" si="156"/>
        <v>0</v>
      </c>
      <c r="GA106" s="268">
        <f t="shared" si="156"/>
        <v>0</v>
      </c>
      <c r="GB106" s="269">
        <f t="shared" si="156"/>
        <v>0</v>
      </c>
    </row>
    <row r="107" spans="1:184" hidden="1">
      <c r="A107" s="495" t="s">
        <v>92</v>
      </c>
      <c r="B107" s="275"/>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9"/>
      <c r="AE107" s="279"/>
      <c r="AF107" s="279"/>
      <c r="AG107" s="282"/>
      <c r="AH107" s="282"/>
      <c r="AI107" s="282"/>
      <c r="AJ107" s="282"/>
      <c r="AK107" s="282"/>
      <c r="AL107" s="282"/>
      <c r="AM107" s="282"/>
      <c r="AN107" s="282"/>
      <c r="AO107" s="283"/>
      <c r="AP107" s="283"/>
      <c r="AQ107" s="280"/>
      <c r="AR107" s="280"/>
      <c r="AS107" s="280"/>
      <c r="AT107" s="280"/>
      <c r="AU107" s="281"/>
      <c r="AV107" s="280"/>
      <c r="AW107" s="336"/>
      <c r="AX107" s="336"/>
      <c r="AY107" s="336"/>
      <c r="AZ107" s="337"/>
      <c r="BA107" s="336"/>
      <c r="BB107" s="336"/>
      <c r="BC107" s="336"/>
      <c r="BD107" s="336"/>
      <c r="BE107" s="337"/>
      <c r="BF107" s="336"/>
      <c r="BG107" s="336"/>
      <c r="BH107" s="336"/>
      <c r="BI107" s="336"/>
      <c r="BJ107" s="337"/>
      <c r="BK107" s="338"/>
      <c r="BL107" s="284"/>
      <c r="BM107" s="339"/>
      <c r="BN107" s="284"/>
      <c r="BO107" s="339"/>
      <c r="BP107" s="284"/>
      <c r="BQ107" s="339"/>
      <c r="BR107" s="284"/>
      <c r="BS107" s="368"/>
      <c r="BT107" s="285"/>
      <c r="BU107" s="339"/>
      <c r="BV107" s="284"/>
      <c r="BW107" s="339"/>
      <c r="BX107" s="284"/>
      <c r="BY107" s="285"/>
      <c r="BZ107" s="284"/>
      <c r="CA107" s="339"/>
      <c r="CB107" s="284"/>
      <c r="CC107" s="339"/>
      <c r="CD107" s="368"/>
      <c r="CE107" s="284"/>
      <c r="CF107" s="339"/>
      <c r="CG107" s="284"/>
      <c r="CH107" s="339"/>
      <c r="CI107" s="368"/>
      <c r="CJ107" s="284"/>
      <c r="CK107" s="339"/>
      <c r="CL107" s="284"/>
      <c r="CM107" s="339"/>
      <c r="CN107" s="368"/>
      <c r="CO107" s="280"/>
      <c r="CP107" s="340"/>
      <c r="CQ107" s="280"/>
      <c r="CR107" s="280"/>
      <c r="CS107" s="281"/>
      <c r="CT107" s="280"/>
      <c r="CU107" s="340"/>
      <c r="CV107" s="280"/>
      <c r="CW107" s="340"/>
      <c r="CX107" s="519"/>
      <c r="CY107" s="280"/>
      <c r="CZ107" s="340"/>
      <c r="DA107" s="280"/>
      <c r="DB107" s="340"/>
      <c r="DC107" s="519"/>
      <c r="DD107" s="284"/>
      <c r="DE107" s="339"/>
      <c r="DF107" s="284"/>
      <c r="DG107" s="339"/>
      <c r="DH107" s="368"/>
      <c r="DI107" s="284"/>
      <c r="DJ107" s="339"/>
      <c r="DK107" s="284"/>
      <c r="DL107" s="339"/>
      <c r="DM107" s="368"/>
      <c r="DN107" s="284"/>
      <c r="DO107" s="284"/>
      <c r="DP107" s="341"/>
      <c r="DQ107" s="341"/>
      <c r="DR107" s="342"/>
      <c r="DS107" s="1103"/>
      <c r="DT107" s="498"/>
      <c r="DU107" s="282"/>
      <c r="DV107" s="282"/>
      <c r="DW107" s="282"/>
      <c r="DX107" s="282"/>
      <c r="DY107" s="282"/>
      <c r="DZ107" s="282"/>
      <c r="EA107" s="282"/>
      <c r="EB107" s="282"/>
      <c r="EC107" s="283"/>
      <c r="ED107" s="283"/>
      <c r="EE107" s="280"/>
      <c r="EF107" s="280"/>
      <c r="EG107" s="280"/>
      <c r="EH107" s="280"/>
      <c r="EI107" s="281"/>
      <c r="EJ107" s="280"/>
      <c r="EK107" s="336"/>
      <c r="EL107" s="336"/>
      <c r="EM107" s="336"/>
      <c r="EN107" s="337"/>
      <c r="EO107" s="336"/>
      <c r="EP107" s="336"/>
      <c r="EQ107" s="336"/>
      <c r="ER107" s="336"/>
      <c r="ES107" s="337"/>
      <c r="ET107" s="336"/>
      <c r="EU107" s="336"/>
      <c r="EV107" s="336"/>
      <c r="EW107" s="336"/>
      <c r="EX107" s="337"/>
      <c r="EY107" s="282"/>
      <c r="EZ107" s="282"/>
      <c r="FA107" s="282"/>
      <c r="FB107" s="282"/>
      <c r="FC107" s="283"/>
      <c r="FD107" s="280"/>
      <c r="FE107" s="280"/>
      <c r="FF107" s="280"/>
      <c r="FG107" s="280"/>
      <c r="FH107" s="281"/>
      <c r="FI107" s="280"/>
      <c r="FJ107" s="336"/>
      <c r="FK107" s="336"/>
      <c r="FL107" s="336"/>
      <c r="FM107" s="337"/>
      <c r="FN107" s="282"/>
      <c r="FO107" s="282"/>
      <c r="FP107" s="282"/>
      <c r="FQ107" s="282"/>
      <c r="FR107" s="283"/>
      <c r="FS107" s="280"/>
      <c r="FT107" s="280"/>
      <c r="FU107" s="280"/>
      <c r="FV107" s="280"/>
      <c r="FW107" s="281"/>
      <c r="FX107" s="280"/>
      <c r="FY107" s="336"/>
      <c r="FZ107" s="336"/>
      <c r="GA107" s="336"/>
      <c r="GB107" s="337"/>
    </row>
    <row r="108" spans="1:184" ht="22.5" hidden="1" customHeight="1">
      <c r="A108" s="504" t="s">
        <v>93</v>
      </c>
      <c r="B108" s="297"/>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c r="AA108" s="369"/>
      <c r="AB108" s="369"/>
      <c r="AC108" s="369"/>
      <c r="AD108" s="289"/>
      <c r="AE108" s="289"/>
      <c r="AF108" s="289"/>
      <c r="AG108" s="293"/>
      <c r="AH108" s="293"/>
      <c r="AI108" s="293"/>
      <c r="AJ108" s="293"/>
      <c r="AK108" s="293"/>
      <c r="AL108" s="293"/>
      <c r="AM108" s="293"/>
      <c r="AN108" s="293"/>
      <c r="AO108" s="294"/>
      <c r="AP108" s="294"/>
      <c r="AQ108" s="291"/>
      <c r="AR108" s="291"/>
      <c r="AS108" s="291"/>
      <c r="AT108" s="291"/>
      <c r="AU108" s="292"/>
      <c r="AV108" s="291"/>
      <c r="AW108" s="343"/>
      <c r="AX108" s="343"/>
      <c r="AY108" s="343"/>
      <c r="AZ108" s="344"/>
      <c r="BA108" s="343"/>
      <c r="BB108" s="343"/>
      <c r="BC108" s="343"/>
      <c r="BD108" s="343"/>
      <c r="BE108" s="344"/>
      <c r="BF108" s="343"/>
      <c r="BG108" s="343"/>
      <c r="BH108" s="343"/>
      <c r="BI108" s="343"/>
      <c r="BJ108" s="344"/>
      <c r="BK108" s="345"/>
      <c r="BL108" s="295"/>
      <c r="BM108" s="346"/>
      <c r="BN108" s="295"/>
      <c r="BO108" s="346"/>
      <c r="BP108" s="295"/>
      <c r="BQ108" s="346"/>
      <c r="BR108" s="295"/>
      <c r="BS108" s="372"/>
      <c r="BT108" s="296"/>
      <c r="BU108" s="346"/>
      <c r="BV108" s="295"/>
      <c r="BW108" s="346"/>
      <c r="BX108" s="295"/>
      <c r="BY108" s="296"/>
      <c r="BZ108" s="295"/>
      <c r="CA108" s="346"/>
      <c r="CB108" s="295"/>
      <c r="CC108" s="346"/>
      <c r="CD108" s="372"/>
      <c r="CE108" s="295"/>
      <c r="CF108" s="346"/>
      <c r="CG108" s="295"/>
      <c r="CH108" s="346"/>
      <c r="CI108" s="372"/>
      <c r="CJ108" s="295"/>
      <c r="CK108" s="346"/>
      <c r="CL108" s="295"/>
      <c r="CM108" s="346"/>
      <c r="CN108" s="372"/>
      <c r="CO108" s="291"/>
      <c r="CP108" s="347"/>
      <c r="CQ108" s="291"/>
      <c r="CR108" s="291"/>
      <c r="CS108" s="292"/>
      <c r="CT108" s="291"/>
      <c r="CU108" s="347"/>
      <c r="CV108" s="291"/>
      <c r="CW108" s="347"/>
      <c r="CX108" s="505"/>
      <c r="CY108" s="291"/>
      <c r="CZ108" s="347"/>
      <c r="DA108" s="291"/>
      <c r="DB108" s="347"/>
      <c r="DC108" s="505"/>
      <c r="DD108" s="295"/>
      <c r="DE108" s="346"/>
      <c r="DF108" s="295"/>
      <c r="DG108" s="346"/>
      <c r="DH108" s="372"/>
      <c r="DI108" s="295"/>
      <c r="DJ108" s="346"/>
      <c r="DK108" s="295"/>
      <c r="DL108" s="346"/>
      <c r="DM108" s="372"/>
      <c r="DN108" s="295"/>
      <c r="DO108" s="295"/>
      <c r="DP108" s="348"/>
      <c r="DQ108" s="348"/>
      <c r="DR108" s="349"/>
      <c r="DS108" s="1103"/>
      <c r="DT108" s="498"/>
      <c r="DU108" s="293"/>
      <c r="DV108" s="293"/>
      <c r="DW108" s="293"/>
      <c r="DX108" s="293"/>
      <c r="DY108" s="293"/>
      <c r="DZ108" s="293"/>
      <c r="EA108" s="293"/>
      <c r="EB108" s="293"/>
      <c r="EC108" s="294"/>
      <c r="ED108" s="294"/>
      <c r="EE108" s="291"/>
      <c r="EF108" s="291"/>
      <c r="EG108" s="291"/>
      <c r="EH108" s="291"/>
      <c r="EI108" s="292"/>
      <c r="EJ108" s="291"/>
      <c r="EK108" s="343"/>
      <c r="EL108" s="343"/>
      <c r="EM108" s="343"/>
      <c r="EN108" s="344"/>
      <c r="EO108" s="343"/>
      <c r="EP108" s="343"/>
      <c r="EQ108" s="343"/>
      <c r="ER108" s="343"/>
      <c r="ES108" s="344"/>
      <c r="ET108" s="343"/>
      <c r="EU108" s="343"/>
      <c r="EV108" s="343"/>
      <c r="EW108" s="343"/>
      <c r="EX108" s="344"/>
      <c r="EY108" s="293"/>
      <c r="EZ108" s="293"/>
      <c r="FA108" s="293"/>
      <c r="FB108" s="293"/>
      <c r="FC108" s="294"/>
      <c r="FD108" s="291"/>
      <c r="FE108" s="291"/>
      <c r="FF108" s="291"/>
      <c r="FG108" s="291"/>
      <c r="FH108" s="292"/>
      <c r="FI108" s="291"/>
      <c r="FJ108" s="343"/>
      <c r="FK108" s="343"/>
      <c r="FL108" s="343"/>
      <c r="FM108" s="344"/>
      <c r="FN108" s="293"/>
      <c r="FO108" s="293"/>
      <c r="FP108" s="293"/>
      <c r="FQ108" s="293"/>
      <c r="FR108" s="294"/>
      <c r="FS108" s="291"/>
      <c r="FT108" s="291"/>
      <c r="FU108" s="291"/>
      <c r="FV108" s="291"/>
      <c r="FW108" s="292"/>
      <c r="FX108" s="291"/>
      <c r="FY108" s="343"/>
      <c r="FZ108" s="343"/>
      <c r="GA108" s="343"/>
      <c r="GB108" s="344"/>
    </row>
    <row r="109" spans="1:184" hidden="1">
      <c r="A109" s="497" t="s">
        <v>93</v>
      </c>
      <c r="B109" s="300"/>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306"/>
      <c r="AE109" s="306"/>
      <c r="AF109" s="306"/>
      <c r="AG109" s="308"/>
      <c r="AH109" s="308"/>
      <c r="AI109" s="308"/>
      <c r="AJ109" s="308"/>
      <c r="AK109" s="308"/>
      <c r="AL109" s="308"/>
      <c r="AM109" s="308"/>
      <c r="AN109" s="308"/>
      <c r="AO109" s="356"/>
      <c r="AP109" s="356"/>
      <c r="AQ109" s="307"/>
      <c r="AR109" s="307"/>
      <c r="AS109" s="307"/>
      <c r="AT109" s="307"/>
      <c r="AU109" s="355"/>
      <c r="AV109" s="307"/>
      <c r="AW109" s="307"/>
      <c r="AX109" s="307"/>
      <c r="AY109" s="307"/>
      <c r="AZ109" s="355"/>
      <c r="BA109" s="307"/>
      <c r="BB109" s="291"/>
      <c r="BC109" s="291"/>
      <c r="BD109" s="291"/>
      <c r="BE109" s="292"/>
      <c r="BF109" s="307"/>
      <c r="BG109" s="291"/>
      <c r="BH109" s="291"/>
      <c r="BI109" s="291"/>
      <c r="BJ109" s="292"/>
      <c r="BK109" s="295"/>
      <c r="BL109" s="295"/>
      <c r="BM109" s="295"/>
      <c r="BN109" s="295"/>
      <c r="BO109" s="295"/>
      <c r="BP109" s="295"/>
      <c r="BQ109" s="295"/>
      <c r="BR109" s="295"/>
      <c r="BS109" s="296"/>
      <c r="BT109" s="296"/>
      <c r="BU109" s="295"/>
      <c r="BV109" s="295"/>
      <c r="BW109" s="295"/>
      <c r="BX109" s="295"/>
      <c r="BY109" s="296"/>
      <c r="BZ109" s="295"/>
      <c r="CA109" s="295"/>
      <c r="CB109" s="295"/>
      <c r="CC109" s="295"/>
      <c r="CD109" s="296"/>
      <c r="CE109" s="295"/>
      <c r="CF109" s="295"/>
      <c r="CG109" s="295"/>
      <c r="CH109" s="295"/>
      <c r="CI109" s="296"/>
      <c r="CJ109" s="295"/>
      <c r="CK109" s="295"/>
      <c r="CL109" s="295"/>
      <c r="CM109" s="295"/>
      <c r="CN109" s="296"/>
      <c r="CO109" s="291"/>
      <c r="CP109" s="291"/>
      <c r="CQ109" s="291"/>
      <c r="CR109" s="291"/>
      <c r="CS109" s="292"/>
      <c r="CT109" s="291"/>
      <c r="CU109" s="291"/>
      <c r="CV109" s="291"/>
      <c r="CW109" s="291"/>
      <c r="CX109" s="292"/>
      <c r="CY109" s="291"/>
      <c r="CZ109" s="291"/>
      <c r="DA109" s="291"/>
      <c r="DB109" s="291"/>
      <c r="DC109" s="292"/>
      <c r="DD109" s="295"/>
      <c r="DE109" s="295"/>
      <c r="DF109" s="295"/>
      <c r="DG109" s="295"/>
      <c r="DH109" s="296"/>
      <c r="DI109" s="295"/>
      <c r="DJ109" s="295"/>
      <c r="DK109" s="295"/>
      <c r="DL109" s="295"/>
      <c r="DM109" s="296"/>
      <c r="DN109" s="295"/>
      <c r="DO109" s="309"/>
      <c r="DP109" s="309"/>
      <c r="DQ109" s="309"/>
      <c r="DR109" s="362"/>
      <c r="DS109" s="1102"/>
      <c r="DT109" s="498"/>
      <c r="DU109" s="308"/>
      <c r="DV109" s="308"/>
      <c r="DW109" s="308"/>
      <c r="DX109" s="308"/>
      <c r="DY109" s="308"/>
      <c r="DZ109" s="308"/>
      <c r="EA109" s="308"/>
      <c r="EB109" s="308"/>
      <c r="EC109" s="356"/>
      <c r="ED109" s="356"/>
      <c r="EE109" s="307"/>
      <c r="EF109" s="307"/>
      <c r="EG109" s="307"/>
      <c r="EH109" s="307"/>
      <c r="EI109" s="355"/>
      <c r="EJ109" s="307"/>
      <c r="EK109" s="307"/>
      <c r="EL109" s="307"/>
      <c r="EM109" s="307"/>
      <c r="EN109" s="355"/>
      <c r="EO109" s="307"/>
      <c r="EP109" s="291"/>
      <c r="EQ109" s="291"/>
      <c r="ER109" s="291"/>
      <c r="ES109" s="292"/>
      <c r="ET109" s="307"/>
      <c r="EU109" s="291"/>
      <c r="EV109" s="291"/>
      <c r="EW109" s="291"/>
      <c r="EX109" s="292"/>
      <c r="EY109" s="308"/>
      <c r="EZ109" s="308"/>
      <c r="FA109" s="308"/>
      <c r="FB109" s="308"/>
      <c r="FC109" s="356"/>
      <c r="FD109" s="307"/>
      <c r="FE109" s="307"/>
      <c r="FF109" s="307"/>
      <c r="FG109" s="307"/>
      <c r="FH109" s="355"/>
      <c r="FI109" s="307"/>
      <c r="FJ109" s="307"/>
      <c r="FK109" s="307"/>
      <c r="FL109" s="307"/>
      <c r="FM109" s="355"/>
      <c r="FN109" s="308"/>
      <c r="FO109" s="308"/>
      <c r="FP109" s="308"/>
      <c r="FQ109" s="308"/>
      <c r="FR109" s="356"/>
      <c r="FS109" s="307"/>
      <c r="FT109" s="307"/>
      <c r="FU109" s="307"/>
      <c r="FV109" s="307"/>
      <c r="FW109" s="355"/>
      <c r="FX109" s="307"/>
      <c r="FY109" s="307"/>
      <c r="FZ109" s="307"/>
      <c r="GA109" s="307"/>
      <c r="GB109" s="355"/>
    </row>
    <row r="110" spans="1:184" s="261" customFormat="1" ht="67.5">
      <c r="A110" s="424" t="s">
        <v>324</v>
      </c>
      <c r="B110" s="425">
        <v>7600</v>
      </c>
      <c r="C110" s="250" t="s">
        <v>387</v>
      </c>
      <c r="D110" s="250" t="s">
        <v>387</v>
      </c>
      <c r="E110" s="250" t="s">
        <v>387</v>
      </c>
      <c r="F110" s="250" t="s">
        <v>387</v>
      </c>
      <c r="G110" s="250" t="s">
        <v>387</v>
      </c>
      <c r="H110" s="250" t="s">
        <v>387</v>
      </c>
      <c r="I110" s="250" t="s">
        <v>387</v>
      </c>
      <c r="J110" s="250" t="s">
        <v>387</v>
      </c>
      <c r="K110" s="250" t="s">
        <v>387</v>
      </c>
      <c r="L110" s="250" t="s">
        <v>387</v>
      </c>
      <c r="M110" s="250" t="s">
        <v>387</v>
      </c>
      <c r="N110" s="250" t="s">
        <v>387</v>
      </c>
      <c r="O110" s="250" t="s">
        <v>387</v>
      </c>
      <c r="P110" s="251" t="s">
        <v>387</v>
      </c>
      <c r="Q110" s="252" t="s">
        <v>387</v>
      </c>
      <c r="R110" s="252" t="s">
        <v>387</v>
      </c>
      <c r="S110" s="252" t="s">
        <v>387</v>
      </c>
      <c r="T110" s="252" t="s">
        <v>387</v>
      </c>
      <c r="U110" s="252" t="s">
        <v>387</v>
      </c>
      <c r="V110" s="252" t="s">
        <v>387</v>
      </c>
      <c r="W110" s="252" t="s">
        <v>387</v>
      </c>
      <c r="X110" s="250" t="s">
        <v>387</v>
      </c>
      <c r="Y110" s="250" t="s">
        <v>387</v>
      </c>
      <c r="Z110" s="250" t="s">
        <v>387</v>
      </c>
      <c r="AA110" s="250" t="s">
        <v>387</v>
      </c>
      <c r="AB110" s="375" t="s">
        <v>387</v>
      </c>
      <c r="AC110" s="250" t="s">
        <v>387</v>
      </c>
      <c r="AD110" s="253" t="s">
        <v>387</v>
      </c>
      <c r="AE110" s="426"/>
      <c r="AF110" s="426"/>
      <c r="AG110" s="429">
        <f t="shared" ref="AG110:DI110" si="157">AG112+AG113</f>
        <v>0</v>
      </c>
      <c r="AH110" s="429"/>
      <c r="AI110" s="429">
        <f t="shared" si="157"/>
        <v>0</v>
      </c>
      <c r="AJ110" s="429"/>
      <c r="AK110" s="429">
        <f t="shared" si="157"/>
        <v>0</v>
      </c>
      <c r="AL110" s="429"/>
      <c r="AM110" s="429">
        <f t="shared" si="157"/>
        <v>0</v>
      </c>
      <c r="AN110" s="429"/>
      <c r="AO110" s="430">
        <f>AO112+AO113</f>
        <v>0</v>
      </c>
      <c r="AP110" s="430"/>
      <c r="AQ110" s="427">
        <f t="shared" si="157"/>
        <v>0</v>
      </c>
      <c r="AR110" s="427">
        <f t="shared" si="157"/>
        <v>0</v>
      </c>
      <c r="AS110" s="427">
        <f t="shared" si="157"/>
        <v>0</v>
      </c>
      <c r="AT110" s="427">
        <f t="shared" si="157"/>
        <v>0</v>
      </c>
      <c r="AU110" s="428">
        <f>AU112+AU113</f>
        <v>0</v>
      </c>
      <c r="AV110" s="427">
        <f t="shared" si="157"/>
        <v>0</v>
      </c>
      <c r="AW110" s="427">
        <f t="shared" si="157"/>
        <v>0</v>
      </c>
      <c r="AX110" s="427">
        <f t="shared" si="157"/>
        <v>0</v>
      </c>
      <c r="AY110" s="427">
        <f t="shared" si="157"/>
        <v>0</v>
      </c>
      <c r="AZ110" s="428">
        <f>AZ112+AZ113</f>
        <v>0</v>
      </c>
      <c r="BA110" s="427">
        <f t="shared" si="157"/>
        <v>0</v>
      </c>
      <c r="BB110" s="427">
        <f t="shared" si="157"/>
        <v>0</v>
      </c>
      <c r="BC110" s="427">
        <f t="shared" si="157"/>
        <v>0</v>
      </c>
      <c r="BD110" s="427">
        <f t="shared" si="157"/>
        <v>0</v>
      </c>
      <c r="BE110" s="428">
        <f t="shared" ref="BE110:BJ110" si="158">BE112+BE113</f>
        <v>0</v>
      </c>
      <c r="BF110" s="427">
        <f t="shared" si="158"/>
        <v>0</v>
      </c>
      <c r="BG110" s="427">
        <f t="shared" si="158"/>
        <v>0</v>
      </c>
      <c r="BH110" s="427">
        <f t="shared" si="158"/>
        <v>0</v>
      </c>
      <c r="BI110" s="427">
        <f t="shared" si="158"/>
        <v>0</v>
      </c>
      <c r="BJ110" s="428">
        <f t="shared" si="158"/>
        <v>0</v>
      </c>
      <c r="BK110" s="431">
        <f t="shared" si="157"/>
        <v>0</v>
      </c>
      <c r="BL110" s="431">
        <f t="shared" si="157"/>
        <v>0</v>
      </c>
      <c r="BM110" s="431">
        <f t="shared" si="157"/>
        <v>0</v>
      </c>
      <c r="BN110" s="431">
        <f t="shared" si="157"/>
        <v>0</v>
      </c>
      <c r="BO110" s="431">
        <f t="shared" si="157"/>
        <v>0</v>
      </c>
      <c r="BP110" s="431">
        <f t="shared" si="157"/>
        <v>0</v>
      </c>
      <c r="BQ110" s="431">
        <f t="shared" si="157"/>
        <v>0</v>
      </c>
      <c r="BR110" s="431">
        <f t="shared" si="157"/>
        <v>0</v>
      </c>
      <c r="BS110" s="432">
        <f>BS112+BS113</f>
        <v>0</v>
      </c>
      <c r="BT110" s="432">
        <f>BT112+BT113</f>
        <v>0</v>
      </c>
      <c r="BU110" s="431">
        <f t="shared" si="157"/>
        <v>0</v>
      </c>
      <c r="BV110" s="431">
        <f t="shared" si="157"/>
        <v>0</v>
      </c>
      <c r="BW110" s="431">
        <f t="shared" si="157"/>
        <v>0</v>
      </c>
      <c r="BX110" s="431">
        <f t="shared" si="157"/>
        <v>0</v>
      </c>
      <c r="BY110" s="432">
        <f>BY112+BY113</f>
        <v>0</v>
      </c>
      <c r="BZ110" s="431">
        <f t="shared" si="157"/>
        <v>0</v>
      </c>
      <c r="CA110" s="431">
        <f t="shared" si="157"/>
        <v>0</v>
      </c>
      <c r="CB110" s="431">
        <f t="shared" si="157"/>
        <v>0</v>
      </c>
      <c r="CC110" s="431">
        <f t="shared" si="157"/>
        <v>0</v>
      </c>
      <c r="CD110" s="432">
        <f>CD112+CD113</f>
        <v>0</v>
      </c>
      <c r="CE110" s="431">
        <f t="shared" si="157"/>
        <v>0</v>
      </c>
      <c r="CF110" s="431">
        <f t="shared" si="157"/>
        <v>0</v>
      </c>
      <c r="CG110" s="431">
        <f t="shared" si="157"/>
        <v>0</v>
      </c>
      <c r="CH110" s="431">
        <f t="shared" si="157"/>
        <v>0</v>
      </c>
      <c r="CI110" s="432">
        <f>CI112+CI113</f>
        <v>0</v>
      </c>
      <c r="CJ110" s="431">
        <f t="shared" si="157"/>
        <v>0</v>
      </c>
      <c r="CK110" s="431">
        <f t="shared" si="157"/>
        <v>0</v>
      </c>
      <c r="CL110" s="431">
        <f t="shared" si="157"/>
        <v>0</v>
      </c>
      <c r="CM110" s="431">
        <f t="shared" si="157"/>
        <v>0</v>
      </c>
      <c r="CN110" s="432">
        <f>CN112+CN113</f>
        <v>0</v>
      </c>
      <c r="CO110" s="427">
        <f t="shared" si="157"/>
        <v>0</v>
      </c>
      <c r="CP110" s="427">
        <f t="shared" si="157"/>
        <v>0</v>
      </c>
      <c r="CQ110" s="427">
        <f t="shared" si="157"/>
        <v>0</v>
      </c>
      <c r="CR110" s="427">
        <f t="shared" si="157"/>
        <v>0</v>
      </c>
      <c r="CS110" s="428">
        <f>CS112+CS113</f>
        <v>0</v>
      </c>
      <c r="CT110" s="427">
        <f t="shared" si="157"/>
        <v>0</v>
      </c>
      <c r="CU110" s="427">
        <f t="shared" si="157"/>
        <v>0</v>
      </c>
      <c r="CV110" s="427">
        <f t="shared" si="157"/>
        <v>0</v>
      </c>
      <c r="CW110" s="427">
        <f t="shared" si="157"/>
        <v>0</v>
      </c>
      <c r="CX110" s="428">
        <f>CX112+CX113</f>
        <v>0</v>
      </c>
      <c r="CY110" s="427">
        <f t="shared" si="157"/>
        <v>0</v>
      </c>
      <c r="CZ110" s="427">
        <f t="shared" si="157"/>
        <v>0</v>
      </c>
      <c r="DA110" s="427">
        <f t="shared" si="157"/>
        <v>0</v>
      </c>
      <c r="DB110" s="427">
        <f t="shared" si="157"/>
        <v>0</v>
      </c>
      <c r="DC110" s="428">
        <f>DC112+DC113</f>
        <v>0</v>
      </c>
      <c r="DD110" s="431">
        <f t="shared" si="157"/>
        <v>0</v>
      </c>
      <c r="DE110" s="431">
        <f t="shared" si="157"/>
        <v>0</v>
      </c>
      <c r="DF110" s="431">
        <f t="shared" si="157"/>
        <v>0</v>
      </c>
      <c r="DG110" s="431">
        <f t="shared" si="157"/>
        <v>0</v>
      </c>
      <c r="DH110" s="432">
        <f>DH112+DH113</f>
        <v>0</v>
      </c>
      <c r="DI110" s="431">
        <f t="shared" si="157"/>
        <v>0</v>
      </c>
      <c r="DJ110" s="431">
        <f t="shared" ref="DJ110:DQ110" si="159">DJ112+DJ113</f>
        <v>0</v>
      </c>
      <c r="DK110" s="431">
        <f t="shared" si="159"/>
        <v>0</v>
      </c>
      <c r="DL110" s="431">
        <f t="shared" si="159"/>
        <v>0</v>
      </c>
      <c r="DM110" s="432">
        <f>DM112+DM113</f>
        <v>0</v>
      </c>
      <c r="DN110" s="431">
        <f t="shared" si="159"/>
        <v>0</v>
      </c>
      <c r="DO110" s="431">
        <f t="shared" si="159"/>
        <v>0</v>
      </c>
      <c r="DP110" s="431">
        <f t="shared" si="159"/>
        <v>0</v>
      </c>
      <c r="DQ110" s="431">
        <f t="shared" si="159"/>
        <v>0</v>
      </c>
      <c r="DR110" s="432">
        <f>DR112+DR113</f>
        <v>0</v>
      </c>
      <c r="DS110" s="1102"/>
      <c r="DT110" s="260"/>
      <c r="DU110" s="429">
        <f>DU112+DU113</f>
        <v>0</v>
      </c>
      <c r="DV110" s="429"/>
      <c r="DW110" s="429">
        <f>DW112+DW113</f>
        <v>0</v>
      </c>
      <c r="DX110" s="429"/>
      <c r="DY110" s="429">
        <f>DY112+DY113</f>
        <v>0</v>
      </c>
      <c r="DZ110" s="429"/>
      <c r="EA110" s="429">
        <f>EA112+EA113</f>
        <v>0</v>
      </c>
      <c r="EB110" s="429"/>
      <c r="EC110" s="430">
        <f>EC112+EC113</f>
        <v>0</v>
      </c>
      <c r="ED110" s="430"/>
      <c r="EE110" s="427">
        <f t="shared" ref="EE110:EN110" si="160">EE112+EE113</f>
        <v>0</v>
      </c>
      <c r="EF110" s="427">
        <f t="shared" si="160"/>
        <v>0</v>
      </c>
      <c r="EG110" s="427">
        <f t="shared" si="160"/>
        <v>0</v>
      </c>
      <c r="EH110" s="427">
        <f t="shared" si="160"/>
        <v>0</v>
      </c>
      <c r="EI110" s="428">
        <f t="shared" si="160"/>
        <v>0</v>
      </c>
      <c r="EJ110" s="427">
        <f t="shared" si="160"/>
        <v>0</v>
      </c>
      <c r="EK110" s="427">
        <f t="shared" si="160"/>
        <v>0</v>
      </c>
      <c r="EL110" s="427">
        <f t="shared" si="160"/>
        <v>0</v>
      </c>
      <c r="EM110" s="427">
        <f t="shared" si="160"/>
        <v>0</v>
      </c>
      <c r="EN110" s="428">
        <f t="shared" si="160"/>
        <v>0</v>
      </c>
      <c r="EO110" s="427">
        <f t="shared" ref="EO110:EX110" si="161">EO112+EO113</f>
        <v>0</v>
      </c>
      <c r="EP110" s="427">
        <f t="shared" si="161"/>
        <v>0</v>
      </c>
      <c r="EQ110" s="427">
        <f t="shared" si="161"/>
        <v>0</v>
      </c>
      <c r="ER110" s="427">
        <f t="shared" si="161"/>
        <v>0</v>
      </c>
      <c r="ES110" s="428">
        <f t="shared" si="161"/>
        <v>0</v>
      </c>
      <c r="ET110" s="427">
        <f t="shared" si="161"/>
        <v>0</v>
      </c>
      <c r="EU110" s="427">
        <f t="shared" si="161"/>
        <v>0</v>
      </c>
      <c r="EV110" s="427">
        <f t="shared" si="161"/>
        <v>0</v>
      </c>
      <c r="EW110" s="427">
        <f t="shared" si="161"/>
        <v>0</v>
      </c>
      <c r="EX110" s="428">
        <f t="shared" si="161"/>
        <v>0</v>
      </c>
      <c r="EY110" s="429"/>
      <c r="EZ110" s="429"/>
      <c r="FA110" s="429"/>
      <c r="FB110" s="429"/>
      <c r="FC110" s="430"/>
      <c r="FD110" s="427">
        <f t="shared" ref="FD110:FM110" si="162">FD112+FD113</f>
        <v>0</v>
      </c>
      <c r="FE110" s="427">
        <f t="shared" si="162"/>
        <v>0</v>
      </c>
      <c r="FF110" s="427">
        <f t="shared" si="162"/>
        <v>0</v>
      </c>
      <c r="FG110" s="427">
        <f t="shared" si="162"/>
        <v>0</v>
      </c>
      <c r="FH110" s="428">
        <f t="shared" si="162"/>
        <v>0</v>
      </c>
      <c r="FI110" s="427">
        <f t="shared" si="162"/>
        <v>0</v>
      </c>
      <c r="FJ110" s="427">
        <f t="shared" si="162"/>
        <v>0</v>
      </c>
      <c r="FK110" s="427">
        <f t="shared" si="162"/>
        <v>0</v>
      </c>
      <c r="FL110" s="427">
        <f t="shared" si="162"/>
        <v>0</v>
      </c>
      <c r="FM110" s="428">
        <f t="shared" si="162"/>
        <v>0</v>
      </c>
      <c r="FN110" s="429"/>
      <c r="FO110" s="429"/>
      <c r="FP110" s="429"/>
      <c r="FQ110" s="429"/>
      <c r="FR110" s="430"/>
      <c r="FS110" s="427">
        <f t="shared" ref="FS110:GB110" si="163">FS112+FS113</f>
        <v>0</v>
      </c>
      <c r="FT110" s="427">
        <f t="shared" si="163"/>
        <v>0</v>
      </c>
      <c r="FU110" s="427">
        <f t="shared" si="163"/>
        <v>0</v>
      </c>
      <c r="FV110" s="427">
        <f t="shared" si="163"/>
        <v>0</v>
      </c>
      <c r="FW110" s="428">
        <f t="shared" si="163"/>
        <v>0</v>
      </c>
      <c r="FX110" s="427">
        <f t="shared" si="163"/>
        <v>0</v>
      </c>
      <c r="FY110" s="427">
        <f t="shared" si="163"/>
        <v>0</v>
      </c>
      <c r="FZ110" s="427">
        <f t="shared" si="163"/>
        <v>0</v>
      </c>
      <c r="GA110" s="427">
        <f t="shared" si="163"/>
        <v>0</v>
      </c>
      <c r="GB110" s="428">
        <f t="shared" si="163"/>
        <v>0</v>
      </c>
    </row>
    <row r="111" spans="1:184" ht="0.75" customHeight="1">
      <c r="A111" s="274" t="s">
        <v>92</v>
      </c>
      <c r="B111" s="275"/>
      <c r="C111" s="276"/>
      <c r="D111" s="276"/>
      <c r="E111" s="276"/>
      <c r="F111" s="276"/>
      <c r="G111" s="276"/>
      <c r="H111" s="276"/>
      <c r="I111" s="276"/>
      <c r="J111" s="276"/>
      <c r="K111" s="276"/>
      <c r="L111" s="276"/>
      <c r="M111" s="276"/>
      <c r="N111" s="276"/>
      <c r="O111" s="276"/>
      <c r="P111" s="277"/>
      <c r="Q111" s="276"/>
      <c r="R111" s="276"/>
      <c r="S111" s="276"/>
      <c r="T111" s="276"/>
      <c r="U111" s="276"/>
      <c r="V111" s="276"/>
      <c r="W111" s="276"/>
      <c r="X111" s="276"/>
      <c r="Y111" s="276"/>
      <c r="Z111" s="276"/>
      <c r="AA111" s="276"/>
      <c r="AB111" s="335"/>
      <c r="AC111" s="276"/>
      <c r="AD111" s="279"/>
      <c r="AE111" s="279"/>
      <c r="AF111" s="279"/>
      <c r="AG111" s="282"/>
      <c r="AH111" s="282"/>
      <c r="AI111" s="282"/>
      <c r="AJ111" s="282"/>
      <c r="AK111" s="282"/>
      <c r="AL111" s="282"/>
      <c r="AM111" s="282"/>
      <c r="AN111" s="282"/>
      <c r="AO111" s="283"/>
      <c r="AP111" s="283"/>
      <c r="AQ111" s="280"/>
      <c r="AR111" s="280"/>
      <c r="AS111" s="280"/>
      <c r="AT111" s="280"/>
      <c r="AU111" s="281"/>
      <c r="AV111" s="280"/>
      <c r="AW111" s="336"/>
      <c r="AX111" s="336"/>
      <c r="AY111" s="336"/>
      <c r="AZ111" s="337"/>
      <c r="BA111" s="336"/>
      <c r="BB111" s="336"/>
      <c r="BC111" s="336"/>
      <c r="BD111" s="336"/>
      <c r="BE111" s="337"/>
      <c r="BF111" s="336"/>
      <c r="BG111" s="336"/>
      <c r="BH111" s="336"/>
      <c r="BI111" s="336"/>
      <c r="BJ111" s="337"/>
      <c r="BK111" s="338"/>
      <c r="BL111" s="284"/>
      <c r="BM111" s="284"/>
      <c r="BN111" s="284"/>
      <c r="BO111" s="284"/>
      <c r="BP111" s="284"/>
      <c r="BQ111" s="284"/>
      <c r="BR111" s="284"/>
      <c r="BS111" s="285"/>
      <c r="BT111" s="285"/>
      <c r="BU111" s="284"/>
      <c r="BV111" s="284"/>
      <c r="BW111" s="284"/>
      <c r="BX111" s="284"/>
      <c r="BY111" s="285"/>
      <c r="BZ111" s="284"/>
      <c r="CA111" s="284"/>
      <c r="CB111" s="284"/>
      <c r="CC111" s="284"/>
      <c r="CD111" s="285"/>
      <c r="CE111" s="284"/>
      <c r="CF111" s="284"/>
      <c r="CG111" s="284"/>
      <c r="CH111" s="284"/>
      <c r="CI111" s="285"/>
      <c r="CJ111" s="284"/>
      <c r="CK111" s="284"/>
      <c r="CL111" s="284"/>
      <c r="CM111" s="284"/>
      <c r="CN111" s="285"/>
      <c r="CO111" s="280"/>
      <c r="CP111" s="280"/>
      <c r="CQ111" s="280"/>
      <c r="CR111" s="280"/>
      <c r="CS111" s="281"/>
      <c r="CT111" s="280"/>
      <c r="CU111" s="280"/>
      <c r="CV111" s="280"/>
      <c r="CW111" s="280"/>
      <c r="CX111" s="281"/>
      <c r="CY111" s="280"/>
      <c r="CZ111" s="280"/>
      <c r="DA111" s="280"/>
      <c r="DB111" s="280"/>
      <c r="DC111" s="281"/>
      <c r="DD111" s="284"/>
      <c r="DE111" s="284"/>
      <c r="DF111" s="284"/>
      <c r="DG111" s="284"/>
      <c r="DH111" s="285"/>
      <c r="DI111" s="284"/>
      <c r="DJ111" s="284"/>
      <c r="DK111" s="284"/>
      <c r="DL111" s="284"/>
      <c r="DM111" s="285"/>
      <c r="DN111" s="284"/>
      <c r="DO111" s="350"/>
      <c r="DP111" s="350"/>
      <c r="DQ111" s="350"/>
      <c r="DR111" s="351"/>
      <c r="DS111" s="1102"/>
      <c r="DT111" s="310"/>
      <c r="DU111" s="282"/>
      <c r="DV111" s="282"/>
      <c r="DW111" s="282"/>
      <c r="DX111" s="282"/>
      <c r="DY111" s="282"/>
      <c r="DZ111" s="282"/>
      <c r="EA111" s="282"/>
      <c r="EB111" s="282"/>
      <c r="EC111" s="283"/>
      <c r="ED111" s="283"/>
      <c r="EE111" s="280"/>
      <c r="EF111" s="280"/>
      <c r="EG111" s="280"/>
      <c r="EH111" s="280"/>
      <c r="EI111" s="281"/>
      <c r="EJ111" s="280"/>
      <c r="EK111" s="336"/>
      <c r="EL111" s="336"/>
      <c r="EM111" s="336"/>
      <c r="EN111" s="337"/>
      <c r="EO111" s="336"/>
      <c r="EP111" s="336"/>
      <c r="EQ111" s="336"/>
      <c r="ER111" s="336"/>
      <c r="ES111" s="337"/>
      <c r="ET111" s="336"/>
      <c r="EU111" s="336"/>
      <c r="EV111" s="336"/>
      <c r="EW111" s="336"/>
      <c r="EX111" s="337"/>
      <c r="EY111" s="282"/>
      <c r="EZ111" s="282"/>
      <c r="FA111" s="282"/>
      <c r="FB111" s="282"/>
      <c r="FC111" s="283"/>
      <c r="FD111" s="280"/>
      <c r="FE111" s="280"/>
      <c r="FF111" s="280"/>
      <c r="FG111" s="280"/>
      <c r="FH111" s="281"/>
      <c r="FI111" s="280"/>
      <c r="FJ111" s="336"/>
      <c r="FK111" s="336"/>
      <c r="FL111" s="336"/>
      <c r="FM111" s="337"/>
      <c r="FN111" s="282"/>
      <c r="FO111" s="282"/>
      <c r="FP111" s="282"/>
      <c r="FQ111" s="282"/>
      <c r="FR111" s="283"/>
      <c r="FS111" s="280"/>
      <c r="FT111" s="280"/>
      <c r="FU111" s="280"/>
      <c r="FV111" s="280"/>
      <c r="FW111" s="281"/>
      <c r="FX111" s="280"/>
      <c r="FY111" s="336"/>
      <c r="FZ111" s="336"/>
      <c r="GA111" s="336"/>
      <c r="GB111" s="337"/>
    </row>
    <row r="112" spans="1:184" hidden="1">
      <c r="A112" s="321" t="s">
        <v>93</v>
      </c>
      <c r="B112" s="297">
        <v>7601</v>
      </c>
      <c r="C112" s="369"/>
      <c r="D112" s="369"/>
      <c r="E112" s="369"/>
      <c r="F112" s="369"/>
      <c r="G112" s="369"/>
      <c r="H112" s="369"/>
      <c r="I112" s="369"/>
      <c r="J112" s="369"/>
      <c r="K112" s="369"/>
      <c r="L112" s="369"/>
      <c r="M112" s="369"/>
      <c r="N112" s="369"/>
      <c r="O112" s="369"/>
      <c r="P112" s="370"/>
      <c r="Q112" s="369"/>
      <c r="R112" s="369"/>
      <c r="S112" s="369"/>
      <c r="T112" s="369"/>
      <c r="U112" s="369"/>
      <c r="V112" s="369"/>
      <c r="W112" s="369"/>
      <c r="X112" s="369"/>
      <c r="Y112" s="369"/>
      <c r="Z112" s="369"/>
      <c r="AA112" s="369"/>
      <c r="AB112" s="371"/>
      <c r="AC112" s="369"/>
      <c r="AD112" s="289"/>
      <c r="AE112" s="289"/>
      <c r="AF112" s="289"/>
      <c r="AG112" s="293"/>
      <c r="AH112" s="293"/>
      <c r="AI112" s="293"/>
      <c r="AJ112" s="293"/>
      <c r="AK112" s="293"/>
      <c r="AL112" s="293"/>
      <c r="AM112" s="293"/>
      <c r="AN112" s="293"/>
      <c r="AO112" s="294"/>
      <c r="AP112" s="294"/>
      <c r="AQ112" s="291"/>
      <c r="AR112" s="291"/>
      <c r="AS112" s="291"/>
      <c r="AT112" s="291"/>
      <c r="AU112" s="292"/>
      <c r="AV112" s="291"/>
      <c r="AW112" s="343"/>
      <c r="AX112" s="343"/>
      <c r="AY112" s="343"/>
      <c r="AZ112" s="344"/>
      <c r="BA112" s="343"/>
      <c r="BB112" s="343"/>
      <c r="BC112" s="343"/>
      <c r="BD112" s="343"/>
      <c r="BE112" s="344"/>
      <c r="BF112" s="343"/>
      <c r="BG112" s="343"/>
      <c r="BH112" s="343"/>
      <c r="BI112" s="343"/>
      <c r="BJ112" s="344"/>
      <c r="BK112" s="345"/>
      <c r="BL112" s="295"/>
      <c r="BM112" s="295"/>
      <c r="BN112" s="295"/>
      <c r="BO112" s="295"/>
      <c r="BP112" s="295"/>
      <c r="BQ112" s="295"/>
      <c r="BR112" s="295"/>
      <c r="BS112" s="296"/>
      <c r="BT112" s="296"/>
      <c r="BU112" s="295"/>
      <c r="BV112" s="295"/>
      <c r="BW112" s="295"/>
      <c r="BX112" s="295"/>
      <c r="BY112" s="296"/>
      <c r="BZ112" s="295"/>
      <c r="CA112" s="295"/>
      <c r="CB112" s="295"/>
      <c r="CC112" s="295"/>
      <c r="CD112" s="296"/>
      <c r="CE112" s="295"/>
      <c r="CF112" s="295"/>
      <c r="CG112" s="295"/>
      <c r="CH112" s="295"/>
      <c r="CI112" s="296"/>
      <c r="CJ112" s="295"/>
      <c r="CK112" s="295"/>
      <c r="CL112" s="295"/>
      <c r="CM112" s="295"/>
      <c r="CN112" s="296"/>
      <c r="CO112" s="291"/>
      <c r="CP112" s="291"/>
      <c r="CQ112" s="291"/>
      <c r="CR112" s="291"/>
      <c r="CS112" s="292"/>
      <c r="CT112" s="291"/>
      <c r="CU112" s="291"/>
      <c r="CV112" s="291"/>
      <c r="CW112" s="291"/>
      <c r="CX112" s="292"/>
      <c r="CY112" s="291"/>
      <c r="CZ112" s="291"/>
      <c r="DA112" s="291"/>
      <c r="DB112" s="291"/>
      <c r="DC112" s="292"/>
      <c r="DD112" s="295"/>
      <c r="DE112" s="295"/>
      <c r="DF112" s="295"/>
      <c r="DG112" s="295"/>
      <c r="DH112" s="296"/>
      <c r="DI112" s="295"/>
      <c r="DJ112" s="295"/>
      <c r="DK112" s="295"/>
      <c r="DL112" s="295"/>
      <c r="DM112" s="296"/>
      <c r="DN112" s="295"/>
      <c r="DO112" s="295"/>
      <c r="DP112" s="348"/>
      <c r="DQ112" s="348"/>
      <c r="DR112" s="349"/>
      <c r="DS112" s="1102"/>
      <c r="DT112" s="310"/>
      <c r="DU112" s="293"/>
      <c r="DV112" s="293"/>
      <c r="DW112" s="293"/>
      <c r="DX112" s="293"/>
      <c r="DY112" s="293"/>
      <c r="DZ112" s="293"/>
      <c r="EA112" s="293"/>
      <c r="EB112" s="293"/>
      <c r="EC112" s="294"/>
      <c r="ED112" s="294"/>
      <c r="EE112" s="291"/>
      <c r="EF112" s="291"/>
      <c r="EG112" s="291"/>
      <c r="EH112" s="291"/>
      <c r="EI112" s="292"/>
      <c r="EJ112" s="291"/>
      <c r="EK112" s="343"/>
      <c r="EL112" s="343"/>
      <c r="EM112" s="343"/>
      <c r="EN112" s="344"/>
      <c r="EO112" s="343"/>
      <c r="EP112" s="343"/>
      <c r="EQ112" s="343"/>
      <c r="ER112" s="343"/>
      <c r="ES112" s="344"/>
      <c r="ET112" s="343"/>
      <c r="EU112" s="343"/>
      <c r="EV112" s="343"/>
      <c r="EW112" s="343"/>
      <c r="EX112" s="344"/>
      <c r="EY112" s="293"/>
      <c r="EZ112" s="293"/>
      <c r="FA112" s="293"/>
      <c r="FB112" s="293"/>
      <c r="FC112" s="294"/>
      <c r="FD112" s="291"/>
      <c r="FE112" s="291"/>
      <c r="FF112" s="291"/>
      <c r="FG112" s="291"/>
      <c r="FH112" s="292"/>
      <c r="FI112" s="291"/>
      <c r="FJ112" s="343"/>
      <c r="FK112" s="343"/>
      <c r="FL112" s="343"/>
      <c r="FM112" s="344"/>
      <c r="FN112" s="293"/>
      <c r="FO112" s="293"/>
      <c r="FP112" s="293"/>
      <c r="FQ112" s="293"/>
      <c r="FR112" s="294"/>
      <c r="FS112" s="291"/>
      <c r="FT112" s="291"/>
      <c r="FU112" s="291"/>
      <c r="FV112" s="291"/>
      <c r="FW112" s="292"/>
      <c r="FX112" s="291"/>
      <c r="FY112" s="343"/>
      <c r="FZ112" s="343"/>
      <c r="GA112" s="343"/>
      <c r="GB112" s="344"/>
    </row>
    <row r="113" spans="1:184" hidden="1">
      <c r="A113" s="299" t="s">
        <v>93</v>
      </c>
      <c r="B113" s="300">
        <v>7602</v>
      </c>
      <c r="C113" s="365"/>
      <c r="D113" s="365"/>
      <c r="E113" s="365"/>
      <c r="F113" s="365"/>
      <c r="G113" s="365"/>
      <c r="H113" s="365"/>
      <c r="I113" s="365"/>
      <c r="J113" s="365"/>
      <c r="K113" s="365"/>
      <c r="L113" s="365"/>
      <c r="M113" s="365"/>
      <c r="N113" s="365"/>
      <c r="O113" s="365"/>
      <c r="P113" s="373"/>
      <c r="Q113" s="365"/>
      <c r="R113" s="365"/>
      <c r="S113" s="365"/>
      <c r="T113" s="365"/>
      <c r="U113" s="365"/>
      <c r="V113" s="365"/>
      <c r="W113" s="365"/>
      <c r="X113" s="365"/>
      <c r="Y113" s="365"/>
      <c r="Z113" s="365"/>
      <c r="AA113" s="365"/>
      <c r="AB113" s="374"/>
      <c r="AC113" s="365"/>
      <c r="AD113" s="306"/>
      <c r="AE113" s="306"/>
      <c r="AF113" s="306"/>
      <c r="AG113" s="308"/>
      <c r="AH113" s="308"/>
      <c r="AI113" s="308"/>
      <c r="AJ113" s="308"/>
      <c r="AK113" s="308"/>
      <c r="AL113" s="308"/>
      <c r="AM113" s="308"/>
      <c r="AN113" s="308"/>
      <c r="AO113" s="356"/>
      <c r="AP113" s="356"/>
      <c r="AQ113" s="307"/>
      <c r="AR113" s="307"/>
      <c r="AS113" s="307"/>
      <c r="AT113" s="307"/>
      <c r="AU113" s="355"/>
      <c r="AV113" s="307"/>
      <c r="AW113" s="307"/>
      <c r="AX113" s="307"/>
      <c r="AY113" s="307"/>
      <c r="AZ113" s="355"/>
      <c r="BA113" s="307"/>
      <c r="BB113" s="291"/>
      <c r="BC113" s="291"/>
      <c r="BD113" s="291"/>
      <c r="BE113" s="292"/>
      <c r="BF113" s="307"/>
      <c r="BG113" s="291"/>
      <c r="BH113" s="291"/>
      <c r="BI113" s="291"/>
      <c r="BJ113" s="292"/>
      <c r="BK113" s="295"/>
      <c r="BL113" s="295"/>
      <c r="BM113" s="295"/>
      <c r="BN113" s="295"/>
      <c r="BO113" s="295"/>
      <c r="BP113" s="295"/>
      <c r="BQ113" s="295"/>
      <c r="BR113" s="295"/>
      <c r="BS113" s="296"/>
      <c r="BT113" s="296"/>
      <c r="BU113" s="295"/>
      <c r="BV113" s="295"/>
      <c r="BW113" s="295"/>
      <c r="BX113" s="295"/>
      <c r="BY113" s="296"/>
      <c r="BZ113" s="295"/>
      <c r="CA113" s="295"/>
      <c r="CB113" s="295"/>
      <c r="CC113" s="295"/>
      <c r="CD113" s="296"/>
      <c r="CE113" s="295"/>
      <c r="CF113" s="295"/>
      <c r="CG113" s="295"/>
      <c r="CH113" s="295"/>
      <c r="CI113" s="296"/>
      <c r="CJ113" s="295"/>
      <c r="CK113" s="295"/>
      <c r="CL113" s="295"/>
      <c r="CM113" s="295"/>
      <c r="CN113" s="296"/>
      <c r="CO113" s="291"/>
      <c r="CP113" s="291"/>
      <c r="CQ113" s="291"/>
      <c r="CR113" s="291"/>
      <c r="CS113" s="292"/>
      <c r="CT113" s="291"/>
      <c r="CU113" s="291"/>
      <c r="CV113" s="291"/>
      <c r="CW113" s="291"/>
      <c r="CX113" s="292"/>
      <c r="CY113" s="291"/>
      <c r="CZ113" s="291"/>
      <c r="DA113" s="291"/>
      <c r="DB113" s="291"/>
      <c r="DC113" s="292"/>
      <c r="DD113" s="295"/>
      <c r="DE113" s="295"/>
      <c r="DF113" s="295"/>
      <c r="DG113" s="295"/>
      <c r="DH113" s="296"/>
      <c r="DI113" s="295"/>
      <c r="DJ113" s="295"/>
      <c r="DK113" s="295"/>
      <c r="DL113" s="295"/>
      <c r="DM113" s="296"/>
      <c r="DN113" s="295"/>
      <c r="DO113" s="324"/>
      <c r="DP113" s="324"/>
      <c r="DQ113" s="324"/>
      <c r="DR113" s="395"/>
      <c r="DS113" s="1102"/>
      <c r="DT113" s="310"/>
      <c r="DU113" s="308"/>
      <c r="DV113" s="308"/>
      <c r="DW113" s="308"/>
      <c r="DX113" s="308"/>
      <c r="DY113" s="308"/>
      <c r="DZ113" s="308"/>
      <c r="EA113" s="308"/>
      <c r="EB113" s="308"/>
      <c r="EC113" s="356"/>
      <c r="ED113" s="356"/>
      <c r="EE113" s="307"/>
      <c r="EF113" s="307"/>
      <c r="EG113" s="307"/>
      <c r="EH113" s="307"/>
      <c r="EI113" s="355"/>
      <c r="EJ113" s="307"/>
      <c r="EK113" s="307"/>
      <c r="EL113" s="307"/>
      <c r="EM113" s="307"/>
      <c r="EN113" s="355"/>
      <c r="EO113" s="307"/>
      <c r="EP113" s="291"/>
      <c r="EQ113" s="291"/>
      <c r="ER113" s="291"/>
      <c r="ES113" s="292"/>
      <c r="ET113" s="307"/>
      <c r="EU113" s="291"/>
      <c r="EV113" s="291"/>
      <c r="EW113" s="291"/>
      <c r="EX113" s="292"/>
      <c r="EY113" s="308"/>
      <c r="EZ113" s="308"/>
      <c r="FA113" s="308"/>
      <c r="FB113" s="308"/>
      <c r="FC113" s="356"/>
      <c r="FD113" s="307"/>
      <c r="FE113" s="307"/>
      <c r="FF113" s="307"/>
      <c r="FG113" s="307"/>
      <c r="FH113" s="355"/>
      <c r="FI113" s="307"/>
      <c r="FJ113" s="307"/>
      <c r="FK113" s="307"/>
      <c r="FL113" s="307"/>
      <c r="FM113" s="355"/>
      <c r="FN113" s="308"/>
      <c r="FO113" s="308"/>
      <c r="FP113" s="308"/>
      <c r="FQ113" s="308"/>
      <c r="FR113" s="356"/>
      <c r="FS113" s="307"/>
      <c r="FT113" s="307"/>
      <c r="FU113" s="307"/>
      <c r="FV113" s="307"/>
      <c r="FW113" s="355"/>
      <c r="FX113" s="307"/>
      <c r="FY113" s="307"/>
      <c r="FZ113" s="307"/>
      <c r="GA113" s="307"/>
      <c r="GB113" s="355"/>
    </row>
    <row r="114" spans="1:184" s="261" customFormat="1" ht="108">
      <c r="A114" s="491" t="s">
        <v>325</v>
      </c>
      <c r="B114" s="249">
        <v>7700</v>
      </c>
      <c r="C114" s="250" t="s">
        <v>387</v>
      </c>
      <c r="D114" s="250" t="s">
        <v>387</v>
      </c>
      <c r="E114" s="250" t="s">
        <v>387</v>
      </c>
      <c r="F114" s="250" t="s">
        <v>387</v>
      </c>
      <c r="G114" s="250" t="s">
        <v>387</v>
      </c>
      <c r="H114" s="250" t="s">
        <v>387</v>
      </c>
      <c r="I114" s="250" t="s">
        <v>387</v>
      </c>
      <c r="J114" s="250" t="s">
        <v>387</v>
      </c>
      <c r="K114" s="250" t="s">
        <v>387</v>
      </c>
      <c r="L114" s="250" t="s">
        <v>387</v>
      </c>
      <c r="M114" s="250" t="s">
        <v>387</v>
      </c>
      <c r="N114" s="250" t="s">
        <v>387</v>
      </c>
      <c r="O114" s="250" t="s">
        <v>387</v>
      </c>
      <c r="P114" s="250" t="s">
        <v>387</v>
      </c>
      <c r="Q114" s="252" t="s">
        <v>387</v>
      </c>
      <c r="R114" s="252" t="s">
        <v>387</v>
      </c>
      <c r="S114" s="252" t="s">
        <v>387</v>
      </c>
      <c r="T114" s="252" t="s">
        <v>387</v>
      </c>
      <c r="U114" s="252" t="s">
        <v>387</v>
      </c>
      <c r="V114" s="252" t="s">
        <v>387</v>
      </c>
      <c r="W114" s="252" t="s">
        <v>387</v>
      </c>
      <c r="X114" s="250" t="s">
        <v>387</v>
      </c>
      <c r="Y114" s="250" t="s">
        <v>387</v>
      </c>
      <c r="Z114" s="250" t="s">
        <v>387</v>
      </c>
      <c r="AA114" s="250" t="s">
        <v>387</v>
      </c>
      <c r="AB114" s="250" t="s">
        <v>387</v>
      </c>
      <c r="AC114" s="250" t="s">
        <v>387</v>
      </c>
      <c r="AD114" s="253" t="s">
        <v>387</v>
      </c>
      <c r="AE114" s="253"/>
      <c r="AF114" s="253"/>
      <c r="AG114" s="256">
        <f t="shared" ref="AG114:DN114" si="164">AG115+AG116</f>
        <v>958</v>
      </c>
      <c r="AH114" s="256">
        <f t="shared" si="164"/>
        <v>958</v>
      </c>
      <c r="AI114" s="256">
        <f t="shared" si="164"/>
        <v>0</v>
      </c>
      <c r="AJ114" s="256"/>
      <c r="AK114" s="256">
        <f t="shared" si="164"/>
        <v>0</v>
      </c>
      <c r="AL114" s="256"/>
      <c r="AM114" s="256">
        <f t="shared" si="164"/>
        <v>0</v>
      </c>
      <c r="AN114" s="256"/>
      <c r="AO114" s="257">
        <f>AO115+AO116</f>
        <v>958</v>
      </c>
      <c r="AP114" s="257">
        <f>AP115+AP116</f>
        <v>958</v>
      </c>
      <c r="AQ114" s="254">
        <f t="shared" si="164"/>
        <v>800.9</v>
      </c>
      <c r="AR114" s="254">
        <f t="shared" si="164"/>
        <v>0</v>
      </c>
      <c r="AS114" s="254">
        <f t="shared" si="164"/>
        <v>0</v>
      </c>
      <c r="AT114" s="254">
        <f t="shared" si="164"/>
        <v>0</v>
      </c>
      <c r="AU114" s="255">
        <f>AU115+AU116</f>
        <v>800.9</v>
      </c>
      <c r="AV114" s="254">
        <f t="shared" si="164"/>
        <v>936.9</v>
      </c>
      <c r="AW114" s="254">
        <f t="shared" si="164"/>
        <v>0</v>
      </c>
      <c r="AX114" s="254">
        <f t="shared" si="164"/>
        <v>0</v>
      </c>
      <c r="AY114" s="254">
        <f t="shared" si="164"/>
        <v>0</v>
      </c>
      <c r="AZ114" s="255">
        <f>AZ115+AZ116</f>
        <v>936.9</v>
      </c>
      <c r="BA114" s="254">
        <f t="shared" si="164"/>
        <v>936.9</v>
      </c>
      <c r="BB114" s="254">
        <f t="shared" si="164"/>
        <v>0</v>
      </c>
      <c r="BC114" s="254">
        <f t="shared" si="164"/>
        <v>0</v>
      </c>
      <c r="BD114" s="254">
        <f t="shared" si="164"/>
        <v>0</v>
      </c>
      <c r="BE114" s="255">
        <f t="shared" ref="BE114:BJ114" si="165">BE115+BE116</f>
        <v>936.9</v>
      </c>
      <c r="BF114" s="254">
        <f t="shared" si="165"/>
        <v>936.9</v>
      </c>
      <c r="BG114" s="254">
        <f t="shared" si="165"/>
        <v>0</v>
      </c>
      <c r="BH114" s="254">
        <f t="shared" si="165"/>
        <v>0</v>
      </c>
      <c r="BI114" s="254">
        <f t="shared" si="165"/>
        <v>0</v>
      </c>
      <c r="BJ114" s="255">
        <f t="shared" si="165"/>
        <v>936.9</v>
      </c>
      <c r="BK114" s="258" t="e">
        <f t="shared" si="164"/>
        <v>#REF!</v>
      </c>
      <c r="BL114" s="258" t="e">
        <f t="shared" si="164"/>
        <v>#REF!</v>
      </c>
      <c r="BM114" s="258">
        <f t="shared" si="164"/>
        <v>0</v>
      </c>
      <c r="BN114" s="258">
        <f t="shared" si="164"/>
        <v>0</v>
      </c>
      <c r="BO114" s="258">
        <f t="shared" si="164"/>
        <v>0</v>
      </c>
      <c r="BP114" s="258">
        <f t="shared" si="164"/>
        <v>0</v>
      </c>
      <c r="BQ114" s="258">
        <f t="shared" si="164"/>
        <v>0</v>
      </c>
      <c r="BR114" s="258">
        <f t="shared" si="164"/>
        <v>0</v>
      </c>
      <c r="BS114" s="259" t="e">
        <f>BS115+BS116</f>
        <v>#REF!</v>
      </c>
      <c r="BT114" s="259" t="e">
        <f>BT115+BT116</f>
        <v>#REF!</v>
      </c>
      <c r="BU114" s="258">
        <f t="shared" si="164"/>
        <v>958</v>
      </c>
      <c r="BV114" s="258">
        <f t="shared" si="164"/>
        <v>0</v>
      </c>
      <c r="BW114" s="258">
        <f t="shared" si="164"/>
        <v>0</v>
      </c>
      <c r="BX114" s="258">
        <f t="shared" si="164"/>
        <v>0</v>
      </c>
      <c r="BY114" s="259">
        <f>BY115+BY116</f>
        <v>958</v>
      </c>
      <c r="BZ114" s="258">
        <f t="shared" si="164"/>
        <v>0</v>
      </c>
      <c r="CA114" s="258">
        <f t="shared" si="164"/>
        <v>0</v>
      </c>
      <c r="CB114" s="258">
        <f t="shared" si="164"/>
        <v>0</v>
      </c>
      <c r="CC114" s="258">
        <f t="shared" si="164"/>
        <v>0</v>
      </c>
      <c r="CD114" s="259">
        <f>CD115+CD116</f>
        <v>0</v>
      </c>
      <c r="CE114" s="258">
        <f t="shared" si="164"/>
        <v>0</v>
      </c>
      <c r="CF114" s="258">
        <f t="shared" si="164"/>
        <v>0</v>
      </c>
      <c r="CG114" s="258">
        <f t="shared" si="164"/>
        <v>0</v>
      </c>
      <c r="CH114" s="258">
        <f t="shared" si="164"/>
        <v>0</v>
      </c>
      <c r="CI114" s="259">
        <f>CI115+CI116</f>
        <v>0</v>
      </c>
      <c r="CJ114" s="258">
        <f t="shared" si="164"/>
        <v>0</v>
      </c>
      <c r="CK114" s="258">
        <f t="shared" si="164"/>
        <v>0</v>
      </c>
      <c r="CL114" s="258">
        <f t="shared" si="164"/>
        <v>0</v>
      </c>
      <c r="CM114" s="258">
        <f t="shared" si="164"/>
        <v>0</v>
      </c>
      <c r="CN114" s="259">
        <f>CN115+CN116</f>
        <v>0</v>
      </c>
      <c r="CO114" s="254" t="e">
        <f t="shared" si="164"/>
        <v>#REF!</v>
      </c>
      <c r="CP114" s="254">
        <f t="shared" si="164"/>
        <v>0</v>
      </c>
      <c r="CQ114" s="254">
        <f t="shared" si="164"/>
        <v>0</v>
      </c>
      <c r="CR114" s="254">
        <f t="shared" si="164"/>
        <v>0</v>
      </c>
      <c r="CS114" s="255" t="e">
        <f>CS115+CS116</f>
        <v>#REF!</v>
      </c>
      <c r="CT114" s="254">
        <f t="shared" si="164"/>
        <v>958</v>
      </c>
      <c r="CU114" s="254">
        <f t="shared" si="164"/>
        <v>0</v>
      </c>
      <c r="CV114" s="254">
        <f t="shared" si="164"/>
        <v>0</v>
      </c>
      <c r="CW114" s="254">
        <f t="shared" si="164"/>
        <v>0</v>
      </c>
      <c r="CX114" s="255">
        <f>CX115+CX116</f>
        <v>958</v>
      </c>
      <c r="CY114" s="254">
        <f t="shared" si="164"/>
        <v>0</v>
      </c>
      <c r="CZ114" s="254">
        <f t="shared" si="164"/>
        <v>0</v>
      </c>
      <c r="DA114" s="254">
        <f t="shared" si="164"/>
        <v>0</v>
      </c>
      <c r="DB114" s="254">
        <f t="shared" si="164"/>
        <v>0</v>
      </c>
      <c r="DC114" s="255">
        <f>DC115+DC116</f>
        <v>0</v>
      </c>
      <c r="DD114" s="258" t="e">
        <f t="shared" si="164"/>
        <v>#REF!</v>
      </c>
      <c r="DE114" s="258">
        <f t="shared" si="164"/>
        <v>0</v>
      </c>
      <c r="DF114" s="258">
        <f t="shared" si="164"/>
        <v>0</v>
      </c>
      <c r="DG114" s="258">
        <f t="shared" si="164"/>
        <v>0</v>
      </c>
      <c r="DH114" s="259" t="e">
        <f>DH115+DH116</f>
        <v>#REF!</v>
      </c>
      <c r="DI114" s="258">
        <f t="shared" si="164"/>
        <v>958</v>
      </c>
      <c r="DJ114" s="258">
        <f t="shared" si="164"/>
        <v>0</v>
      </c>
      <c r="DK114" s="258">
        <f t="shared" si="164"/>
        <v>0</v>
      </c>
      <c r="DL114" s="258">
        <f t="shared" si="164"/>
        <v>0</v>
      </c>
      <c r="DM114" s="259">
        <f>DM115+DM116</f>
        <v>958</v>
      </c>
      <c r="DN114" s="258">
        <f t="shared" si="164"/>
        <v>0</v>
      </c>
      <c r="DO114" s="258">
        <f>DO115+DO116</f>
        <v>0</v>
      </c>
      <c r="DP114" s="258">
        <f>DP115+DP116</f>
        <v>0</v>
      </c>
      <c r="DQ114" s="258">
        <f>DQ115+DQ116</f>
        <v>0</v>
      </c>
      <c r="DR114" s="259">
        <f>DR115+DR116</f>
        <v>0</v>
      </c>
      <c r="DS114" s="1102"/>
      <c r="DT114" s="492"/>
      <c r="DU114" s="256">
        <f>DU115+DU116</f>
        <v>958</v>
      </c>
      <c r="DV114" s="256">
        <f>DV115+DV116</f>
        <v>958</v>
      </c>
      <c r="DW114" s="256">
        <f>DW115+DW116</f>
        <v>0</v>
      </c>
      <c r="DX114" s="256"/>
      <c r="DY114" s="256">
        <f>DY115+DY116</f>
        <v>0</v>
      </c>
      <c r="DZ114" s="256"/>
      <c r="EA114" s="256">
        <f>EA115+EA116</f>
        <v>0</v>
      </c>
      <c r="EB114" s="256"/>
      <c r="EC114" s="257">
        <f t="shared" ref="EC114:EN114" si="166">EC115+EC116</f>
        <v>958</v>
      </c>
      <c r="ED114" s="257">
        <f t="shared" si="166"/>
        <v>958</v>
      </c>
      <c r="EE114" s="254">
        <f t="shared" si="166"/>
        <v>800.9</v>
      </c>
      <c r="EF114" s="254">
        <f t="shared" si="166"/>
        <v>0</v>
      </c>
      <c r="EG114" s="254">
        <f t="shared" si="166"/>
        <v>0</v>
      </c>
      <c r="EH114" s="254">
        <f t="shared" si="166"/>
        <v>0</v>
      </c>
      <c r="EI114" s="255">
        <f t="shared" si="166"/>
        <v>800.9</v>
      </c>
      <c r="EJ114" s="254">
        <f t="shared" si="166"/>
        <v>936.9</v>
      </c>
      <c r="EK114" s="254">
        <f t="shared" si="166"/>
        <v>0</v>
      </c>
      <c r="EL114" s="254">
        <f t="shared" si="166"/>
        <v>0</v>
      </c>
      <c r="EM114" s="254">
        <f t="shared" si="166"/>
        <v>0</v>
      </c>
      <c r="EN114" s="255">
        <f t="shared" si="166"/>
        <v>936.9</v>
      </c>
      <c r="EO114" s="254">
        <f t="shared" ref="EO114:EY114" si="167">EO115+EO116</f>
        <v>936.9</v>
      </c>
      <c r="EP114" s="254">
        <f t="shared" si="167"/>
        <v>0</v>
      </c>
      <c r="EQ114" s="254">
        <f t="shared" si="167"/>
        <v>0</v>
      </c>
      <c r="ER114" s="254">
        <f t="shared" si="167"/>
        <v>0</v>
      </c>
      <c r="ES114" s="255">
        <f t="shared" si="167"/>
        <v>936.9</v>
      </c>
      <c r="ET114" s="254">
        <f t="shared" si="167"/>
        <v>936.9</v>
      </c>
      <c r="EU114" s="254">
        <f t="shared" si="167"/>
        <v>0</v>
      </c>
      <c r="EV114" s="254">
        <f t="shared" si="167"/>
        <v>0</v>
      </c>
      <c r="EW114" s="254">
        <f t="shared" si="167"/>
        <v>0</v>
      </c>
      <c r="EX114" s="255">
        <f t="shared" si="167"/>
        <v>936.9</v>
      </c>
      <c r="EY114" s="256">
        <f t="shared" si="167"/>
        <v>958</v>
      </c>
      <c r="EZ114" s="256"/>
      <c r="FA114" s="256"/>
      <c r="FB114" s="256"/>
      <c r="FC114" s="257">
        <f t="shared" ref="FC114:FN114" si="168">FC115+FC116</f>
        <v>958</v>
      </c>
      <c r="FD114" s="254">
        <f t="shared" si="168"/>
        <v>800.9</v>
      </c>
      <c r="FE114" s="254">
        <f t="shared" si="168"/>
        <v>0</v>
      </c>
      <c r="FF114" s="254">
        <f t="shared" si="168"/>
        <v>0</v>
      </c>
      <c r="FG114" s="254">
        <f t="shared" si="168"/>
        <v>0</v>
      </c>
      <c r="FH114" s="255">
        <f t="shared" si="168"/>
        <v>800.9</v>
      </c>
      <c r="FI114" s="254">
        <f t="shared" si="168"/>
        <v>936.9</v>
      </c>
      <c r="FJ114" s="254">
        <f t="shared" si="168"/>
        <v>0</v>
      </c>
      <c r="FK114" s="254">
        <f t="shared" si="168"/>
        <v>0</v>
      </c>
      <c r="FL114" s="254">
        <f t="shared" si="168"/>
        <v>0</v>
      </c>
      <c r="FM114" s="255">
        <f t="shared" si="168"/>
        <v>936.9</v>
      </c>
      <c r="FN114" s="256">
        <f t="shared" si="168"/>
        <v>958</v>
      </c>
      <c r="FO114" s="256"/>
      <c r="FP114" s="256"/>
      <c r="FQ114" s="256"/>
      <c r="FR114" s="257">
        <f t="shared" ref="FR114:GB114" si="169">FR115+FR116</f>
        <v>958</v>
      </c>
      <c r="FS114" s="254">
        <f t="shared" si="169"/>
        <v>800.9</v>
      </c>
      <c r="FT114" s="254">
        <f t="shared" si="169"/>
        <v>0</v>
      </c>
      <c r="FU114" s="254">
        <f t="shared" si="169"/>
        <v>0</v>
      </c>
      <c r="FV114" s="254">
        <f t="shared" si="169"/>
        <v>0</v>
      </c>
      <c r="FW114" s="255">
        <f t="shared" si="169"/>
        <v>800.9</v>
      </c>
      <c r="FX114" s="254">
        <f t="shared" si="169"/>
        <v>936.9</v>
      </c>
      <c r="FY114" s="254">
        <f t="shared" si="169"/>
        <v>0</v>
      </c>
      <c r="FZ114" s="254">
        <f t="shared" si="169"/>
        <v>0</v>
      </c>
      <c r="GA114" s="254">
        <f t="shared" si="169"/>
        <v>0</v>
      </c>
      <c r="GB114" s="255">
        <f t="shared" si="169"/>
        <v>936.9</v>
      </c>
    </row>
    <row r="115" spans="1:184" s="273" customFormat="1" ht="25.5">
      <c r="A115" s="493" t="s">
        <v>326</v>
      </c>
      <c r="B115" s="263">
        <v>7701</v>
      </c>
      <c r="C115" s="264" t="s">
        <v>387</v>
      </c>
      <c r="D115" s="264" t="s">
        <v>387</v>
      </c>
      <c r="E115" s="264" t="s">
        <v>387</v>
      </c>
      <c r="F115" s="264" t="s">
        <v>387</v>
      </c>
      <c r="G115" s="264" t="s">
        <v>387</v>
      </c>
      <c r="H115" s="264" t="s">
        <v>387</v>
      </c>
      <c r="I115" s="264" t="s">
        <v>387</v>
      </c>
      <c r="J115" s="264" t="s">
        <v>387</v>
      </c>
      <c r="K115" s="264" t="s">
        <v>387</v>
      </c>
      <c r="L115" s="264" t="s">
        <v>387</v>
      </c>
      <c r="M115" s="264" t="s">
        <v>387</v>
      </c>
      <c r="N115" s="264" t="s">
        <v>387</v>
      </c>
      <c r="O115" s="264" t="s">
        <v>387</v>
      </c>
      <c r="P115" s="264" t="s">
        <v>387</v>
      </c>
      <c r="Q115" s="266" t="s">
        <v>387</v>
      </c>
      <c r="R115" s="266" t="s">
        <v>387</v>
      </c>
      <c r="S115" s="266" t="s">
        <v>387</v>
      </c>
      <c r="T115" s="266" t="s">
        <v>387</v>
      </c>
      <c r="U115" s="266" t="s">
        <v>387</v>
      </c>
      <c r="V115" s="266" t="s">
        <v>387</v>
      </c>
      <c r="W115" s="266" t="s">
        <v>387</v>
      </c>
      <c r="X115" s="264" t="s">
        <v>387</v>
      </c>
      <c r="Y115" s="264" t="s">
        <v>387</v>
      </c>
      <c r="Z115" s="264" t="s">
        <v>387</v>
      </c>
      <c r="AA115" s="264" t="s">
        <v>387</v>
      </c>
      <c r="AB115" s="264" t="s">
        <v>387</v>
      </c>
      <c r="AC115" s="264" t="s">
        <v>387</v>
      </c>
      <c r="AD115" s="267" t="s">
        <v>387</v>
      </c>
      <c r="AE115" s="267"/>
      <c r="AF115" s="267"/>
      <c r="AG115" s="270"/>
      <c r="AH115" s="270"/>
      <c r="AI115" s="270"/>
      <c r="AJ115" s="270"/>
      <c r="AK115" s="270"/>
      <c r="AL115" s="270"/>
      <c r="AM115" s="270"/>
      <c r="AN115" s="270"/>
      <c r="AO115" s="367"/>
      <c r="AP115" s="367"/>
      <c r="AQ115" s="268"/>
      <c r="AR115" s="268"/>
      <c r="AS115" s="268"/>
      <c r="AT115" s="268"/>
      <c r="AU115" s="269"/>
      <c r="AV115" s="268"/>
      <c r="AW115" s="268"/>
      <c r="AX115" s="268"/>
      <c r="AY115" s="268"/>
      <c r="AZ115" s="269"/>
      <c r="BA115" s="268"/>
      <c r="BB115" s="433"/>
      <c r="BC115" s="433"/>
      <c r="BD115" s="433"/>
      <c r="BE115" s="434"/>
      <c r="BF115" s="268"/>
      <c r="BG115" s="433"/>
      <c r="BH115" s="433"/>
      <c r="BI115" s="433"/>
      <c r="BJ115" s="434"/>
      <c r="BK115" s="295"/>
      <c r="BL115" s="295"/>
      <c r="BM115" s="295"/>
      <c r="BN115" s="295"/>
      <c r="BO115" s="295"/>
      <c r="BP115" s="295"/>
      <c r="BQ115" s="295"/>
      <c r="BR115" s="295"/>
      <c r="BS115" s="296"/>
      <c r="BT115" s="296"/>
      <c r="BU115" s="295"/>
      <c r="BV115" s="295"/>
      <c r="BW115" s="295"/>
      <c r="BX115" s="295"/>
      <c r="BY115" s="296"/>
      <c r="BZ115" s="295"/>
      <c r="CA115" s="295"/>
      <c r="CB115" s="295"/>
      <c r="CC115" s="295"/>
      <c r="CD115" s="296"/>
      <c r="CE115" s="295"/>
      <c r="CF115" s="295"/>
      <c r="CG115" s="295"/>
      <c r="CH115" s="295"/>
      <c r="CI115" s="296"/>
      <c r="CJ115" s="295"/>
      <c r="CK115" s="295"/>
      <c r="CL115" s="295"/>
      <c r="CM115" s="295"/>
      <c r="CN115" s="296"/>
      <c r="CO115" s="291"/>
      <c r="CP115" s="291"/>
      <c r="CQ115" s="291"/>
      <c r="CR115" s="291"/>
      <c r="CS115" s="292"/>
      <c r="CT115" s="291"/>
      <c r="CU115" s="291"/>
      <c r="CV115" s="291"/>
      <c r="CW115" s="291"/>
      <c r="CX115" s="292"/>
      <c r="CY115" s="291"/>
      <c r="CZ115" s="291"/>
      <c r="DA115" s="291"/>
      <c r="DB115" s="291"/>
      <c r="DC115" s="292"/>
      <c r="DD115" s="295"/>
      <c r="DE115" s="295"/>
      <c r="DF115" s="295"/>
      <c r="DG115" s="295"/>
      <c r="DH115" s="296"/>
      <c r="DI115" s="295"/>
      <c r="DJ115" s="295"/>
      <c r="DK115" s="295"/>
      <c r="DL115" s="295"/>
      <c r="DM115" s="296"/>
      <c r="DN115" s="295"/>
      <c r="DO115" s="324"/>
      <c r="DP115" s="324"/>
      <c r="DQ115" s="324"/>
      <c r="DR115" s="395"/>
      <c r="DS115" s="1102"/>
      <c r="DT115" s="494"/>
      <c r="DU115" s="270"/>
      <c r="DV115" s="270"/>
      <c r="DW115" s="270"/>
      <c r="DX115" s="270"/>
      <c r="DY115" s="270"/>
      <c r="DZ115" s="270"/>
      <c r="EA115" s="270"/>
      <c r="EB115" s="270"/>
      <c r="EC115" s="367"/>
      <c r="ED115" s="367"/>
      <c r="EE115" s="268"/>
      <c r="EF115" s="268"/>
      <c r="EG115" s="268"/>
      <c r="EH115" s="268"/>
      <c r="EI115" s="269"/>
      <c r="EJ115" s="268"/>
      <c r="EK115" s="268"/>
      <c r="EL115" s="268"/>
      <c r="EM115" s="268"/>
      <c r="EN115" s="269"/>
      <c r="EO115" s="268"/>
      <c r="EP115" s="433"/>
      <c r="EQ115" s="433"/>
      <c r="ER115" s="433"/>
      <c r="ES115" s="434"/>
      <c r="ET115" s="268"/>
      <c r="EU115" s="433"/>
      <c r="EV115" s="433"/>
      <c r="EW115" s="433"/>
      <c r="EX115" s="434"/>
      <c r="EY115" s="270"/>
      <c r="EZ115" s="270"/>
      <c r="FA115" s="270"/>
      <c r="FB115" s="270"/>
      <c r="FC115" s="367"/>
      <c r="FD115" s="268"/>
      <c r="FE115" s="268"/>
      <c r="FF115" s="268"/>
      <c r="FG115" s="268"/>
      <c r="FH115" s="269"/>
      <c r="FI115" s="268"/>
      <c r="FJ115" s="268"/>
      <c r="FK115" s="268"/>
      <c r="FL115" s="268"/>
      <c r="FM115" s="269"/>
      <c r="FN115" s="270"/>
      <c r="FO115" s="270"/>
      <c r="FP115" s="270"/>
      <c r="FQ115" s="270"/>
      <c r="FR115" s="367"/>
      <c r="FS115" s="268"/>
      <c r="FT115" s="268"/>
      <c r="FU115" s="268"/>
      <c r="FV115" s="268"/>
      <c r="FW115" s="269"/>
      <c r="FX115" s="268"/>
      <c r="FY115" s="268"/>
      <c r="FZ115" s="268"/>
      <c r="GA115" s="268"/>
      <c r="GB115" s="269"/>
    </row>
    <row r="116" spans="1:184" s="273" customFormat="1" ht="25.5">
      <c r="A116" s="493" t="s">
        <v>327</v>
      </c>
      <c r="B116" s="263">
        <v>7800</v>
      </c>
      <c r="C116" s="264" t="s">
        <v>387</v>
      </c>
      <c r="D116" s="264" t="s">
        <v>387</v>
      </c>
      <c r="E116" s="264" t="s">
        <v>387</v>
      </c>
      <c r="F116" s="264" t="s">
        <v>387</v>
      </c>
      <c r="G116" s="264" t="s">
        <v>387</v>
      </c>
      <c r="H116" s="264" t="s">
        <v>387</v>
      </c>
      <c r="I116" s="264" t="s">
        <v>387</v>
      </c>
      <c r="J116" s="264" t="s">
        <v>387</v>
      </c>
      <c r="K116" s="264" t="s">
        <v>387</v>
      </c>
      <c r="L116" s="264" t="s">
        <v>387</v>
      </c>
      <c r="M116" s="264" t="s">
        <v>387</v>
      </c>
      <c r="N116" s="264" t="s">
        <v>387</v>
      </c>
      <c r="O116" s="264" t="s">
        <v>387</v>
      </c>
      <c r="P116" s="264" t="s">
        <v>387</v>
      </c>
      <c r="Q116" s="266" t="s">
        <v>387</v>
      </c>
      <c r="R116" s="266" t="s">
        <v>387</v>
      </c>
      <c r="S116" s="266" t="s">
        <v>387</v>
      </c>
      <c r="T116" s="266" t="s">
        <v>387</v>
      </c>
      <c r="U116" s="266" t="s">
        <v>387</v>
      </c>
      <c r="V116" s="266" t="s">
        <v>387</v>
      </c>
      <c r="W116" s="266" t="s">
        <v>387</v>
      </c>
      <c r="X116" s="264" t="s">
        <v>387</v>
      </c>
      <c r="Y116" s="264" t="s">
        <v>387</v>
      </c>
      <c r="Z116" s="264" t="s">
        <v>387</v>
      </c>
      <c r="AA116" s="264" t="s">
        <v>387</v>
      </c>
      <c r="AB116" s="264" t="s">
        <v>387</v>
      </c>
      <c r="AC116" s="264" t="s">
        <v>387</v>
      </c>
      <c r="AD116" s="267" t="s">
        <v>387</v>
      </c>
      <c r="AE116" s="267"/>
      <c r="AF116" s="267"/>
      <c r="AG116" s="270">
        <f t="shared" ref="AG116:DN116" si="170">AG117+AG122</f>
        <v>958</v>
      </c>
      <c r="AH116" s="270">
        <f t="shared" si="170"/>
        <v>958</v>
      </c>
      <c r="AI116" s="270">
        <f t="shared" si="170"/>
        <v>0</v>
      </c>
      <c r="AJ116" s="270"/>
      <c r="AK116" s="270">
        <f t="shared" si="170"/>
        <v>0</v>
      </c>
      <c r="AL116" s="270"/>
      <c r="AM116" s="270">
        <f t="shared" si="170"/>
        <v>0</v>
      </c>
      <c r="AN116" s="270"/>
      <c r="AO116" s="367">
        <f>AO117+AO122</f>
        <v>958</v>
      </c>
      <c r="AP116" s="367">
        <f>AP117+AP122</f>
        <v>958</v>
      </c>
      <c r="AQ116" s="268">
        <f t="shared" si="170"/>
        <v>800.9</v>
      </c>
      <c r="AR116" s="268">
        <f t="shared" si="170"/>
        <v>0</v>
      </c>
      <c r="AS116" s="268">
        <f t="shared" si="170"/>
        <v>0</v>
      </c>
      <c r="AT116" s="268">
        <f t="shared" si="170"/>
        <v>0</v>
      </c>
      <c r="AU116" s="269">
        <f>AU117+AU122</f>
        <v>800.9</v>
      </c>
      <c r="AV116" s="268">
        <f t="shared" si="170"/>
        <v>936.9</v>
      </c>
      <c r="AW116" s="268">
        <f t="shared" si="170"/>
        <v>0</v>
      </c>
      <c r="AX116" s="268">
        <f t="shared" si="170"/>
        <v>0</v>
      </c>
      <c r="AY116" s="268">
        <f t="shared" si="170"/>
        <v>0</v>
      </c>
      <c r="AZ116" s="269">
        <f>AZ117+AZ122</f>
        <v>936.9</v>
      </c>
      <c r="BA116" s="268">
        <f t="shared" si="170"/>
        <v>936.9</v>
      </c>
      <c r="BB116" s="268">
        <f t="shared" si="170"/>
        <v>0</v>
      </c>
      <c r="BC116" s="268">
        <f t="shared" si="170"/>
        <v>0</v>
      </c>
      <c r="BD116" s="268">
        <f t="shared" si="170"/>
        <v>0</v>
      </c>
      <c r="BE116" s="269">
        <f t="shared" ref="BE116:BJ116" si="171">BE117+BE122</f>
        <v>936.9</v>
      </c>
      <c r="BF116" s="268">
        <f t="shared" si="171"/>
        <v>936.9</v>
      </c>
      <c r="BG116" s="268">
        <f t="shared" si="171"/>
        <v>0</v>
      </c>
      <c r="BH116" s="268">
        <f t="shared" si="171"/>
        <v>0</v>
      </c>
      <c r="BI116" s="268">
        <f t="shared" si="171"/>
        <v>0</v>
      </c>
      <c r="BJ116" s="269">
        <f t="shared" si="171"/>
        <v>936.9</v>
      </c>
      <c r="BK116" s="271" t="e">
        <f t="shared" si="170"/>
        <v>#REF!</v>
      </c>
      <c r="BL116" s="271" t="e">
        <f t="shared" si="170"/>
        <v>#REF!</v>
      </c>
      <c r="BM116" s="271">
        <f t="shared" si="170"/>
        <v>0</v>
      </c>
      <c r="BN116" s="271">
        <f t="shared" si="170"/>
        <v>0</v>
      </c>
      <c r="BO116" s="271">
        <f t="shared" si="170"/>
        <v>0</v>
      </c>
      <c r="BP116" s="271">
        <f t="shared" si="170"/>
        <v>0</v>
      </c>
      <c r="BQ116" s="271">
        <f t="shared" si="170"/>
        <v>0</v>
      </c>
      <c r="BR116" s="271">
        <f t="shared" si="170"/>
        <v>0</v>
      </c>
      <c r="BS116" s="272" t="e">
        <f>BS117+BS122</f>
        <v>#REF!</v>
      </c>
      <c r="BT116" s="272" t="e">
        <f>BT117+BT122</f>
        <v>#REF!</v>
      </c>
      <c r="BU116" s="271">
        <f t="shared" si="170"/>
        <v>958</v>
      </c>
      <c r="BV116" s="271">
        <f t="shared" si="170"/>
        <v>0</v>
      </c>
      <c r="BW116" s="271">
        <f t="shared" si="170"/>
        <v>0</v>
      </c>
      <c r="BX116" s="271">
        <f t="shared" si="170"/>
        <v>0</v>
      </c>
      <c r="BY116" s="272">
        <f>BY117+BY122</f>
        <v>958</v>
      </c>
      <c r="BZ116" s="271">
        <f t="shared" si="170"/>
        <v>0</v>
      </c>
      <c r="CA116" s="271">
        <f t="shared" si="170"/>
        <v>0</v>
      </c>
      <c r="CB116" s="271">
        <f t="shared" si="170"/>
        <v>0</v>
      </c>
      <c r="CC116" s="271">
        <f t="shared" si="170"/>
        <v>0</v>
      </c>
      <c r="CD116" s="272">
        <f>CD117+CD122</f>
        <v>0</v>
      </c>
      <c r="CE116" s="271">
        <f t="shared" si="170"/>
        <v>0</v>
      </c>
      <c r="CF116" s="271">
        <f t="shared" si="170"/>
        <v>0</v>
      </c>
      <c r="CG116" s="271">
        <f t="shared" si="170"/>
        <v>0</v>
      </c>
      <c r="CH116" s="271">
        <f t="shared" si="170"/>
        <v>0</v>
      </c>
      <c r="CI116" s="272">
        <f>CI117+CI122</f>
        <v>0</v>
      </c>
      <c r="CJ116" s="271">
        <f t="shared" si="170"/>
        <v>0</v>
      </c>
      <c r="CK116" s="271">
        <f t="shared" si="170"/>
        <v>0</v>
      </c>
      <c r="CL116" s="271">
        <f t="shared" si="170"/>
        <v>0</v>
      </c>
      <c r="CM116" s="271">
        <f t="shared" si="170"/>
        <v>0</v>
      </c>
      <c r="CN116" s="272">
        <f>CN117+CN122</f>
        <v>0</v>
      </c>
      <c r="CO116" s="268" t="e">
        <f t="shared" si="170"/>
        <v>#REF!</v>
      </c>
      <c r="CP116" s="268">
        <f t="shared" si="170"/>
        <v>0</v>
      </c>
      <c r="CQ116" s="268">
        <f t="shared" si="170"/>
        <v>0</v>
      </c>
      <c r="CR116" s="268">
        <f t="shared" si="170"/>
        <v>0</v>
      </c>
      <c r="CS116" s="269" t="e">
        <f>CS117+CS122</f>
        <v>#REF!</v>
      </c>
      <c r="CT116" s="268">
        <f t="shared" si="170"/>
        <v>958</v>
      </c>
      <c r="CU116" s="268">
        <f t="shared" si="170"/>
        <v>0</v>
      </c>
      <c r="CV116" s="268">
        <f t="shared" si="170"/>
        <v>0</v>
      </c>
      <c r="CW116" s="268">
        <f t="shared" si="170"/>
        <v>0</v>
      </c>
      <c r="CX116" s="269">
        <f>CX117+CX122</f>
        <v>958</v>
      </c>
      <c r="CY116" s="268">
        <f t="shared" si="170"/>
        <v>0</v>
      </c>
      <c r="CZ116" s="268">
        <f t="shared" si="170"/>
        <v>0</v>
      </c>
      <c r="DA116" s="268">
        <f t="shared" si="170"/>
        <v>0</v>
      </c>
      <c r="DB116" s="268">
        <f t="shared" si="170"/>
        <v>0</v>
      </c>
      <c r="DC116" s="269">
        <f>DC117+DC122</f>
        <v>0</v>
      </c>
      <c r="DD116" s="271" t="e">
        <f t="shared" si="170"/>
        <v>#REF!</v>
      </c>
      <c r="DE116" s="271">
        <f t="shared" si="170"/>
        <v>0</v>
      </c>
      <c r="DF116" s="271">
        <f t="shared" si="170"/>
        <v>0</v>
      </c>
      <c r="DG116" s="271">
        <f t="shared" si="170"/>
        <v>0</v>
      </c>
      <c r="DH116" s="272" t="e">
        <f>DH117+DH122</f>
        <v>#REF!</v>
      </c>
      <c r="DI116" s="271">
        <f t="shared" si="170"/>
        <v>958</v>
      </c>
      <c r="DJ116" s="271">
        <f t="shared" si="170"/>
        <v>0</v>
      </c>
      <c r="DK116" s="271">
        <f t="shared" si="170"/>
        <v>0</v>
      </c>
      <c r="DL116" s="271">
        <f t="shared" si="170"/>
        <v>0</v>
      </c>
      <c r="DM116" s="272">
        <f>DM117+DM122</f>
        <v>958</v>
      </c>
      <c r="DN116" s="271">
        <f t="shared" si="170"/>
        <v>0</v>
      </c>
      <c r="DO116" s="271">
        <f>DO117+DO122</f>
        <v>0</v>
      </c>
      <c r="DP116" s="271">
        <f>DP117+DP122</f>
        <v>0</v>
      </c>
      <c r="DQ116" s="271">
        <f>DQ117+DQ122</f>
        <v>0</v>
      </c>
      <c r="DR116" s="272">
        <f>DR117+DR122</f>
        <v>0</v>
      </c>
      <c r="DS116" s="1102"/>
      <c r="DT116" s="494"/>
      <c r="DU116" s="270">
        <f>DU117+DU122</f>
        <v>958</v>
      </c>
      <c r="DV116" s="270">
        <f>DV117+DV122</f>
        <v>958</v>
      </c>
      <c r="DW116" s="270">
        <f>DW117+DW122</f>
        <v>0</v>
      </c>
      <c r="DX116" s="270"/>
      <c r="DY116" s="270">
        <f>DY117+DY122</f>
        <v>0</v>
      </c>
      <c r="DZ116" s="270"/>
      <c r="EA116" s="270">
        <f>EA117+EA122</f>
        <v>0</v>
      </c>
      <c r="EB116" s="270"/>
      <c r="EC116" s="367">
        <f t="shared" ref="EC116:EN116" si="172">EC117+EC122</f>
        <v>958</v>
      </c>
      <c r="ED116" s="367">
        <f t="shared" si="172"/>
        <v>958</v>
      </c>
      <c r="EE116" s="268">
        <f t="shared" si="172"/>
        <v>800.9</v>
      </c>
      <c r="EF116" s="268">
        <f t="shared" si="172"/>
        <v>0</v>
      </c>
      <c r="EG116" s="268">
        <f t="shared" si="172"/>
        <v>0</v>
      </c>
      <c r="EH116" s="268">
        <f t="shared" si="172"/>
        <v>0</v>
      </c>
      <c r="EI116" s="269">
        <f t="shared" si="172"/>
        <v>800.9</v>
      </c>
      <c r="EJ116" s="268">
        <f t="shared" si="172"/>
        <v>936.9</v>
      </c>
      <c r="EK116" s="268">
        <f t="shared" si="172"/>
        <v>0</v>
      </c>
      <c r="EL116" s="268">
        <f t="shared" si="172"/>
        <v>0</v>
      </c>
      <c r="EM116" s="268">
        <f t="shared" si="172"/>
        <v>0</v>
      </c>
      <c r="EN116" s="269">
        <f t="shared" si="172"/>
        <v>936.9</v>
      </c>
      <c r="EO116" s="268">
        <f t="shared" ref="EO116:EY116" si="173">EO117+EO122</f>
        <v>936.9</v>
      </c>
      <c r="EP116" s="268">
        <f t="shared" si="173"/>
        <v>0</v>
      </c>
      <c r="EQ116" s="268">
        <f t="shared" si="173"/>
        <v>0</v>
      </c>
      <c r="ER116" s="268">
        <f t="shared" si="173"/>
        <v>0</v>
      </c>
      <c r="ES116" s="269">
        <f t="shared" si="173"/>
        <v>936.9</v>
      </c>
      <c r="ET116" s="268">
        <f t="shared" si="173"/>
        <v>936.9</v>
      </c>
      <c r="EU116" s="268">
        <f t="shared" si="173"/>
        <v>0</v>
      </c>
      <c r="EV116" s="268">
        <f t="shared" si="173"/>
        <v>0</v>
      </c>
      <c r="EW116" s="268">
        <f t="shared" si="173"/>
        <v>0</v>
      </c>
      <c r="EX116" s="269">
        <f t="shared" si="173"/>
        <v>936.9</v>
      </c>
      <c r="EY116" s="270">
        <f t="shared" si="173"/>
        <v>958</v>
      </c>
      <c r="EZ116" s="270"/>
      <c r="FA116" s="270"/>
      <c r="FB116" s="270"/>
      <c r="FC116" s="367">
        <f t="shared" ref="FC116:FN116" si="174">FC117+FC122</f>
        <v>958</v>
      </c>
      <c r="FD116" s="268">
        <f t="shared" si="174"/>
        <v>800.9</v>
      </c>
      <c r="FE116" s="268">
        <f t="shared" si="174"/>
        <v>0</v>
      </c>
      <c r="FF116" s="268">
        <f t="shared" si="174"/>
        <v>0</v>
      </c>
      <c r="FG116" s="268">
        <f t="shared" si="174"/>
        <v>0</v>
      </c>
      <c r="FH116" s="269">
        <f t="shared" si="174"/>
        <v>800.9</v>
      </c>
      <c r="FI116" s="268">
        <f t="shared" si="174"/>
        <v>936.9</v>
      </c>
      <c r="FJ116" s="268">
        <f t="shared" si="174"/>
        <v>0</v>
      </c>
      <c r="FK116" s="268">
        <f t="shared" si="174"/>
        <v>0</v>
      </c>
      <c r="FL116" s="268">
        <f t="shared" si="174"/>
        <v>0</v>
      </c>
      <c r="FM116" s="269">
        <f t="shared" si="174"/>
        <v>936.9</v>
      </c>
      <c r="FN116" s="270">
        <f t="shared" si="174"/>
        <v>958</v>
      </c>
      <c r="FO116" s="270"/>
      <c r="FP116" s="270"/>
      <c r="FQ116" s="270"/>
      <c r="FR116" s="367">
        <f t="shared" ref="FR116:GB116" si="175">FR117+FR122</f>
        <v>958</v>
      </c>
      <c r="FS116" s="268">
        <f t="shared" si="175"/>
        <v>800.9</v>
      </c>
      <c r="FT116" s="268">
        <f t="shared" si="175"/>
        <v>0</v>
      </c>
      <c r="FU116" s="268">
        <f t="shared" si="175"/>
        <v>0</v>
      </c>
      <c r="FV116" s="268">
        <f t="shared" si="175"/>
        <v>0</v>
      </c>
      <c r="FW116" s="269">
        <f t="shared" si="175"/>
        <v>800.9</v>
      </c>
      <c r="FX116" s="268">
        <f t="shared" si="175"/>
        <v>936.9</v>
      </c>
      <c r="FY116" s="268">
        <f t="shared" si="175"/>
        <v>0</v>
      </c>
      <c r="FZ116" s="268">
        <f t="shared" si="175"/>
        <v>0</v>
      </c>
      <c r="GA116" s="268">
        <f t="shared" si="175"/>
        <v>0</v>
      </c>
      <c r="GB116" s="269">
        <f t="shared" si="175"/>
        <v>936.9</v>
      </c>
    </row>
    <row r="117" spans="1:184" ht="89.25">
      <c r="A117" s="497" t="s">
        <v>330</v>
      </c>
      <c r="B117" s="300">
        <v>7801</v>
      </c>
      <c r="C117" s="435" t="s">
        <v>387</v>
      </c>
      <c r="D117" s="435" t="s">
        <v>387</v>
      </c>
      <c r="E117" s="435" t="s">
        <v>387</v>
      </c>
      <c r="F117" s="435" t="s">
        <v>387</v>
      </c>
      <c r="G117" s="435" t="s">
        <v>387</v>
      </c>
      <c r="H117" s="435" t="s">
        <v>387</v>
      </c>
      <c r="I117" s="435" t="s">
        <v>387</v>
      </c>
      <c r="J117" s="435" t="s">
        <v>387</v>
      </c>
      <c r="K117" s="435" t="s">
        <v>387</v>
      </c>
      <c r="L117" s="435" t="s">
        <v>387</v>
      </c>
      <c r="M117" s="435" t="s">
        <v>387</v>
      </c>
      <c r="N117" s="435" t="s">
        <v>387</v>
      </c>
      <c r="O117" s="435" t="s">
        <v>387</v>
      </c>
      <c r="P117" s="435" t="s">
        <v>387</v>
      </c>
      <c r="Q117" s="437" t="s">
        <v>387</v>
      </c>
      <c r="R117" s="437" t="s">
        <v>387</v>
      </c>
      <c r="S117" s="437" t="s">
        <v>387</v>
      </c>
      <c r="T117" s="437" t="s">
        <v>387</v>
      </c>
      <c r="U117" s="437" t="s">
        <v>387</v>
      </c>
      <c r="V117" s="437" t="s">
        <v>387</v>
      </c>
      <c r="W117" s="437" t="s">
        <v>387</v>
      </c>
      <c r="X117" s="435" t="s">
        <v>387</v>
      </c>
      <c r="Y117" s="435" t="s">
        <v>387</v>
      </c>
      <c r="Z117" s="435" t="s">
        <v>387</v>
      </c>
      <c r="AA117" s="435" t="s">
        <v>387</v>
      </c>
      <c r="AB117" s="435" t="s">
        <v>387</v>
      </c>
      <c r="AC117" s="435" t="s">
        <v>387</v>
      </c>
      <c r="AD117" s="439" t="s">
        <v>387</v>
      </c>
      <c r="AE117" s="439"/>
      <c r="AF117" s="439"/>
      <c r="AG117" s="308">
        <f t="shared" ref="AG117:DN117" si="176">AG119+AG120</f>
        <v>958</v>
      </c>
      <c r="AH117" s="308">
        <f t="shared" si="176"/>
        <v>958</v>
      </c>
      <c r="AI117" s="308">
        <f t="shared" si="176"/>
        <v>0</v>
      </c>
      <c r="AJ117" s="308"/>
      <c r="AK117" s="308">
        <f t="shared" si="176"/>
        <v>0</v>
      </c>
      <c r="AL117" s="308"/>
      <c r="AM117" s="308">
        <f t="shared" si="176"/>
        <v>0</v>
      </c>
      <c r="AN117" s="308"/>
      <c r="AO117" s="356">
        <f>AO119+AO120</f>
        <v>958</v>
      </c>
      <c r="AP117" s="356">
        <f>AP119+AP120</f>
        <v>958</v>
      </c>
      <c r="AQ117" s="307">
        <f>AQ119+AQ120+AQ121</f>
        <v>800.9</v>
      </c>
      <c r="AR117" s="307">
        <f t="shared" ref="AR117:BE117" si="177">AR119+AR120+AR121</f>
        <v>0</v>
      </c>
      <c r="AS117" s="307">
        <f t="shared" si="177"/>
        <v>0</v>
      </c>
      <c r="AT117" s="307">
        <f t="shared" si="177"/>
        <v>0</v>
      </c>
      <c r="AU117" s="307">
        <f t="shared" si="177"/>
        <v>800.9</v>
      </c>
      <c r="AV117" s="307">
        <f t="shared" si="177"/>
        <v>936.9</v>
      </c>
      <c r="AW117" s="307">
        <f t="shared" si="177"/>
        <v>0</v>
      </c>
      <c r="AX117" s="307">
        <f t="shared" si="177"/>
        <v>0</v>
      </c>
      <c r="AY117" s="307">
        <f t="shared" si="177"/>
        <v>0</v>
      </c>
      <c r="AZ117" s="307">
        <f t="shared" si="177"/>
        <v>936.9</v>
      </c>
      <c r="BA117" s="307">
        <f t="shared" si="177"/>
        <v>936.9</v>
      </c>
      <c r="BB117" s="307">
        <f t="shared" si="177"/>
        <v>0</v>
      </c>
      <c r="BC117" s="307">
        <f t="shared" si="177"/>
        <v>0</v>
      </c>
      <c r="BD117" s="307">
        <f t="shared" si="177"/>
        <v>0</v>
      </c>
      <c r="BE117" s="307">
        <f t="shared" si="177"/>
        <v>936.9</v>
      </c>
      <c r="BF117" s="307">
        <f>BF119+BF120+BF121</f>
        <v>936.9</v>
      </c>
      <c r="BG117" s="307">
        <f>BG119+BG120+BG121</f>
        <v>0</v>
      </c>
      <c r="BH117" s="307">
        <f>BH119+BH120+BH121</f>
        <v>0</v>
      </c>
      <c r="BI117" s="307">
        <f>BI119+BI120+BI121</f>
        <v>0</v>
      </c>
      <c r="BJ117" s="307">
        <f>BJ119+BJ120+BJ121</f>
        <v>936.9</v>
      </c>
      <c r="BK117" s="309" t="e">
        <f t="shared" si="176"/>
        <v>#REF!</v>
      </c>
      <c r="BL117" s="309" t="e">
        <f t="shared" si="176"/>
        <v>#REF!</v>
      </c>
      <c r="BM117" s="309">
        <f t="shared" si="176"/>
        <v>0</v>
      </c>
      <c r="BN117" s="309">
        <f t="shared" si="176"/>
        <v>0</v>
      </c>
      <c r="BO117" s="309">
        <f t="shared" si="176"/>
        <v>0</v>
      </c>
      <c r="BP117" s="309">
        <f t="shared" si="176"/>
        <v>0</v>
      </c>
      <c r="BQ117" s="309">
        <f t="shared" si="176"/>
        <v>0</v>
      </c>
      <c r="BR117" s="309">
        <f t="shared" si="176"/>
        <v>0</v>
      </c>
      <c r="BS117" s="362" t="e">
        <f>BS119+BS120</f>
        <v>#REF!</v>
      </c>
      <c r="BT117" s="362" t="e">
        <f>BT119+BT120</f>
        <v>#REF!</v>
      </c>
      <c r="BU117" s="309">
        <f t="shared" si="176"/>
        <v>958</v>
      </c>
      <c r="BV117" s="309">
        <f t="shared" si="176"/>
        <v>0</v>
      </c>
      <c r="BW117" s="309">
        <f t="shared" si="176"/>
        <v>0</v>
      </c>
      <c r="BX117" s="309">
        <f t="shared" si="176"/>
        <v>0</v>
      </c>
      <c r="BY117" s="362">
        <f>BY119+BY120</f>
        <v>958</v>
      </c>
      <c r="BZ117" s="309">
        <f t="shared" si="176"/>
        <v>0</v>
      </c>
      <c r="CA117" s="309">
        <f t="shared" si="176"/>
        <v>0</v>
      </c>
      <c r="CB117" s="309">
        <f t="shared" si="176"/>
        <v>0</v>
      </c>
      <c r="CC117" s="309">
        <f t="shared" si="176"/>
        <v>0</v>
      </c>
      <c r="CD117" s="362">
        <f>CD119+CD120</f>
        <v>0</v>
      </c>
      <c r="CE117" s="309">
        <f t="shared" si="176"/>
        <v>0</v>
      </c>
      <c r="CF117" s="309">
        <f t="shared" si="176"/>
        <v>0</v>
      </c>
      <c r="CG117" s="309">
        <f t="shared" si="176"/>
        <v>0</v>
      </c>
      <c r="CH117" s="309">
        <f t="shared" si="176"/>
        <v>0</v>
      </c>
      <c r="CI117" s="362">
        <f>CI119+CI120</f>
        <v>0</v>
      </c>
      <c r="CJ117" s="309">
        <f t="shared" si="176"/>
        <v>0</v>
      </c>
      <c r="CK117" s="309">
        <f t="shared" si="176"/>
        <v>0</v>
      </c>
      <c r="CL117" s="309">
        <f t="shared" si="176"/>
        <v>0</v>
      </c>
      <c r="CM117" s="309">
        <f t="shared" si="176"/>
        <v>0</v>
      </c>
      <c r="CN117" s="362">
        <f>CN119+CN120</f>
        <v>0</v>
      </c>
      <c r="CO117" s="307" t="e">
        <f t="shared" si="176"/>
        <v>#REF!</v>
      </c>
      <c r="CP117" s="307">
        <f t="shared" si="176"/>
        <v>0</v>
      </c>
      <c r="CQ117" s="307">
        <f t="shared" si="176"/>
        <v>0</v>
      </c>
      <c r="CR117" s="307">
        <f t="shared" si="176"/>
        <v>0</v>
      </c>
      <c r="CS117" s="355" t="e">
        <f>CS119+CS120</f>
        <v>#REF!</v>
      </c>
      <c r="CT117" s="307">
        <f t="shared" si="176"/>
        <v>958</v>
      </c>
      <c r="CU117" s="307">
        <f t="shared" si="176"/>
        <v>0</v>
      </c>
      <c r="CV117" s="307">
        <f t="shared" si="176"/>
        <v>0</v>
      </c>
      <c r="CW117" s="307">
        <f t="shared" si="176"/>
        <v>0</v>
      </c>
      <c r="CX117" s="355">
        <f>CX119+CX120</f>
        <v>958</v>
      </c>
      <c r="CY117" s="307">
        <f t="shared" si="176"/>
        <v>0</v>
      </c>
      <c r="CZ117" s="307">
        <f t="shared" si="176"/>
        <v>0</v>
      </c>
      <c r="DA117" s="307">
        <f t="shared" si="176"/>
        <v>0</v>
      </c>
      <c r="DB117" s="307">
        <f t="shared" si="176"/>
        <v>0</v>
      </c>
      <c r="DC117" s="355">
        <f>DC119+DC120</f>
        <v>0</v>
      </c>
      <c r="DD117" s="309" t="e">
        <f t="shared" si="176"/>
        <v>#REF!</v>
      </c>
      <c r="DE117" s="309">
        <f t="shared" si="176"/>
        <v>0</v>
      </c>
      <c r="DF117" s="309">
        <f t="shared" si="176"/>
        <v>0</v>
      </c>
      <c r="DG117" s="309">
        <f t="shared" si="176"/>
        <v>0</v>
      </c>
      <c r="DH117" s="362" t="e">
        <f>DH119+DH120</f>
        <v>#REF!</v>
      </c>
      <c r="DI117" s="309">
        <f t="shared" si="176"/>
        <v>958</v>
      </c>
      <c r="DJ117" s="309">
        <f t="shared" si="176"/>
        <v>0</v>
      </c>
      <c r="DK117" s="309">
        <f t="shared" si="176"/>
        <v>0</v>
      </c>
      <c r="DL117" s="309">
        <f t="shared" si="176"/>
        <v>0</v>
      </c>
      <c r="DM117" s="362">
        <f>DM119+DM120</f>
        <v>958</v>
      </c>
      <c r="DN117" s="309">
        <f t="shared" si="176"/>
        <v>0</v>
      </c>
      <c r="DO117" s="309">
        <f>DO119+DO120</f>
        <v>0</v>
      </c>
      <c r="DP117" s="309">
        <f>DP119+DP120</f>
        <v>0</v>
      </c>
      <c r="DQ117" s="309">
        <f>DQ119+DQ120</f>
        <v>0</v>
      </c>
      <c r="DR117" s="362">
        <f>DR119+DR120</f>
        <v>0</v>
      </c>
      <c r="DS117" s="1102"/>
      <c r="DT117" s="498"/>
      <c r="DU117" s="308">
        <f>DU119+DU120</f>
        <v>958</v>
      </c>
      <c r="DV117" s="308">
        <f>DV119+DV120</f>
        <v>958</v>
      </c>
      <c r="DW117" s="308">
        <f>DW119+DW120</f>
        <v>0</v>
      </c>
      <c r="DX117" s="308"/>
      <c r="DY117" s="308">
        <f>DY119+DY120</f>
        <v>0</v>
      </c>
      <c r="DZ117" s="308"/>
      <c r="EA117" s="308">
        <f>EA119+EA120</f>
        <v>0</v>
      </c>
      <c r="EB117" s="308"/>
      <c r="EC117" s="356">
        <f>EC119+EC120</f>
        <v>958</v>
      </c>
      <c r="ED117" s="356">
        <f>ED119+ED120</f>
        <v>958</v>
      </c>
      <c r="EE117" s="307">
        <f>EE119+EE120+EE121</f>
        <v>800.9</v>
      </c>
      <c r="EF117" s="307">
        <f t="shared" ref="EF117:ES117" si="178">EF119+EF120+EF121</f>
        <v>0</v>
      </c>
      <c r="EG117" s="307">
        <f t="shared" si="178"/>
        <v>0</v>
      </c>
      <c r="EH117" s="307">
        <f t="shared" si="178"/>
        <v>0</v>
      </c>
      <c r="EI117" s="307">
        <f t="shared" si="178"/>
        <v>800.9</v>
      </c>
      <c r="EJ117" s="307">
        <f t="shared" si="178"/>
        <v>936.9</v>
      </c>
      <c r="EK117" s="307">
        <f t="shared" si="178"/>
        <v>0</v>
      </c>
      <c r="EL117" s="307">
        <f t="shared" si="178"/>
        <v>0</v>
      </c>
      <c r="EM117" s="307">
        <f t="shared" si="178"/>
        <v>0</v>
      </c>
      <c r="EN117" s="307">
        <f t="shared" si="178"/>
        <v>936.9</v>
      </c>
      <c r="EO117" s="307">
        <f t="shared" si="178"/>
        <v>936.9</v>
      </c>
      <c r="EP117" s="307">
        <f t="shared" si="178"/>
        <v>0</v>
      </c>
      <c r="EQ117" s="307">
        <f t="shared" si="178"/>
        <v>0</v>
      </c>
      <c r="ER117" s="307">
        <f t="shared" si="178"/>
        <v>0</v>
      </c>
      <c r="ES117" s="307">
        <f t="shared" si="178"/>
        <v>936.9</v>
      </c>
      <c r="ET117" s="307">
        <f>ET119+ET120+ET121</f>
        <v>936.9</v>
      </c>
      <c r="EU117" s="307">
        <f>EU119+EU120+EU121</f>
        <v>0</v>
      </c>
      <c r="EV117" s="307">
        <f>EV119+EV120+EV121</f>
        <v>0</v>
      </c>
      <c r="EW117" s="307">
        <f>EW119+EW120+EW121</f>
        <v>0</v>
      </c>
      <c r="EX117" s="307">
        <f>EX119+EX120+EX121</f>
        <v>936.9</v>
      </c>
      <c r="EY117" s="308">
        <f>EY119+EY120</f>
        <v>958</v>
      </c>
      <c r="EZ117" s="308"/>
      <c r="FA117" s="308"/>
      <c r="FB117" s="308"/>
      <c r="FC117" s="356">
        <f>FC119+FC120</f>
        <v>958</v>
      </c>
      <c r="FD117" s="307">
        <f>FD119+FD120+FD121</f>
        <v>800.9</v>
      </c>
      <c r="FE117" s="307">
        <f t="shared" ref="FE117:FM117" si="179">FE119+FE120+FE121</f>
        <v>0</v>
      </c>
      <c r="FF117" s="307">
        <f t="shared" si="179"/>
        <v>0</v>
      </c>
      <c r="FG117" s="307">
        <f t="shared" si="179"/>
        <v>0</v>
      </c>
      <c r="FH117" s="307">
        <f t="shared" si="179"/>
        <v>800.9</v>
      </c>
      <c r="FI117" s="307">
        <f t="shared" si="179"/>
        <v>936.9</v>
      </c>
      <c r="FJ117" s="307">
        <f t="shared" si="179"/>
        <v>0</v>
      </c>
      <c r="FK117" s="307">
        <f t="shared" si="179"/>
        <v>0</v>
      </c>
      <c r="FL117" s="307">
        <f t="shared" si="179"/>
        <v>0</v>
      </c>
      <c r="FM117" s="307">
        <f t="shared" si="179"/>
        <v>936.9</v>
      </c>
      <c r="FN117" s="308">
        <f>FN119+FN120</f>
        <v>958</v>
      </c>
      <c r="FO117" s="308"/>
      <c r="FP117" s="308"/>
      <c r="FQ117" s="308"/>
      <c r="FR117" s="356">
        <f>FR119+FR120</f>
        <v>958</v>
      </c>
      <c r="FS117" s="307">
        <f>FS119+FS120+FS121</f>
        <v>800.9</v>
      </c>
      <c r="FT117" s="307">
        <f t="shared" ref="FT117:GB117" si="180">FT119+FT120+FT121</f>
        <v>0</v>
      </c>
      <c r="FU117" s="307">
        <f t="shared" si="180"/>
        <v>0</v>
      </c>
      <c r="FV117" s="307">
        <f t="shared" si="180"/>
        <v>0</v>
      </c>
      <c r="FW117" s="307">
        <f t="shared" si="180"/>
        <v>800.9</v>
      </c>
      <c r="FX117" s="307">
        <f t="shared" si="180"/>
        <v>936.9</v>
      </c>
      <c r="FY117" s="307">
        <f t="shared" si="180"/>
        <v>0</v>
      </c>
      <c r="FZ117" s="307">
        <f t="shared" si="180"/>
        <v>0</v>
      </c>
      <c r="GA117" s="307">
        <f t="shared" si="180"/>
        <v>0</v>
      </c>
      <c r="GB117" s="307">
        <f t="shared" si="180"/>
        <v>936.9</v>
      </c>
    </row>
    <row r="118" spans="1:184" ht="2.25" hidden="1" customHeight="1">
      <c r="A118" s="495" t="s">
        <v>92</v>
      </c>
      <c r="B118" s="275">
        <v>7802</v>
      </c>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9"/>
      <c r="AE118" s="279"/>
      <c r="AF118" s="279"/>
      <c r="AG118" s="282"/>
      <c r="AH118" s="282"/>
      <c r="AI118" s="282"/>
      <c r="AJ118" s="282"/>
      <c r="AK118" s="282"/>
      <c r="AL118" s="282"/>
      <c r="AM118" s="282"/>
      <c r="AN118" s="282"/>
      <c r="AO118" s="283"/>
      <c r="AP118" s="283"/>
      <c r="AQ118" s="280"/>
      <c r="AR118" s="280"/>
      <c r="AS118" s="280"/>
      <c r="AT118" s="280"/>
      <c r="AU118" s="281"/>
      <c r="AV118" s="280"/>
      <c r="AW118" s="336"/>
      <c r="AX118" s="336"/>
      <c r="AY118" s="336"/>
      <c r="AZ118" s="337"/>
      <c r="BA118" s="336"/>
      <c r="BB118" s="336"/>
      <c r="BC118" s="336"/>
      <c r="BD118" s="336"/>
      <c r="BE118" s="337"/>
      <c r="BF118" s="336"/>
      <c r="BG118" s="336"/>
      <c r="BH118" s="336"/>
      <c r="BI118" s="336"/>
      <c r="BJ118" s="337"/>
      <c r="BK118" s="338"/>
      <c r="BL118" s="284"/>
      <c r="BM118" s="339"/>
      <c r="BN118" s="284"/>
      <c r="BO118" s="339"/>
      <c r="BP118" s="284"/>
      <c r="BQ118" s="339"/>
      <c r="BR118" s="284"/>
      <c r="BS118" s="368"/>
      <c r="BT118" s="285"/>
      <c r="BU118" s="339"/>
      <c r="BV118" s="284"/>
      <c r="BW118" s="339"/>
      <c r="BX118" s="284"/>
      <c r="BY118" s="285"/>
      <c r="BZ118" s="284"/>
      <c r="CA118" s="339"/>
      <c r="CB118" s="284"/>
      <c r="CC118" s="339"/>
      <c r="CD118" s="285"/>
      <c r="CE118" s="284"/>
      <c r="CF118" s="339"/>
      <c r="CG118" s="284"/>
      <c r="CH118" s="339"/>
      <c r="CI118" s="285"/>
      <c r="CJ118" s="284"/>
      <c r="CK118" s="339"/>
      <c r="CL118" s="284"/>
      <c r="CM118" s="339"/>
      <c r="CN118" s="285"/>
      <c r="CO118" s="280"/>
      <c r="CP118" s="340"/>
      <c r="CQ118" s="280"/>
      <c r="CR118" s="340"/>
      <c r="CS118" s="337"/>
      <c r="CT118" s="280"/>
      <c r="CU118" s="280"/>
      <c r="CV118" s="340"/>
      <c r="CW118" s="336"/>
      <c r="CX118" s="281"/>
      <c r="CY118" s="340"/>
      <c r="CZ118" s="280"/>
      <c r="DA118" s="340"/>
      <c r="DB118" s="336"/>
      <c r="DC118" s="281"/>
      <c r="DD118" s="284"/>
      <c r="DE118" s="341"/>
      <c r="DF118" s="339"/>
      <c r="DG118" s="284"/>
      <c r="DH118" s="285"/>
      <c r="DI118" s="339"/>
      <c r="DJ118" s="284"/>
      <c r="DK118" s="339"/>
      <c r="DL118" s="338"/>
      <c r="DM118" s="406"/>
      <c r="DN118" s="284"/>
      <c r="DO118" s="284"/>
      <c r="DP118" s="341"/>
      <c r="DQ118" s="341"/>
      <c r="DR118" s="342"/>
      <c r="DS118" s="1103"/>
      <c r="DT118" s="498"/>
      <c r="DU118" s="282"/>
      <c r="DV118" s="282"/>
      <c r="DW118" s="282"/>
      <c r="DX118" s="282"/>
      <c r="DY118" s="282"/>
      <c r="DZ118" s="282"/>
      <c r="EA118" s="282"/>
      <c r="EB118" s="282"/>
      <c r="EC118" s="283"/>
      <c r="ED118" s="283"/>
      <c r="EE118" s="280"/>
      <c r="EF118" s="280"/>
      <c r="EG118" s="280"/>
      <c r="EH118" s="280"/>
      <c r="EI118" s="281"/>
      <c r="EJ118" s="280"/>
      <c r="EK118" s="336"/>
      <c r="EL118" s="336"/>
      <c r="EM118" s="336"/>
      <c r="EN118" s="337"/>
      <c r="EO118" s="336"/>
      <c r="EP118" s="336"/>
      <c r="EQ118" s="336"/>
      <c r="ER118" s="336"/>
      <c r="ES118" s="337"/>
      <c r="ET118" s="336"/>
      <c r="EU118" s="336"/>
      <c r="EV118" s="336"/>
      <c r="EW118" s="336"/>
      <c r="EX118" s="337"/>
      <c r="EY118" s="282"/>
      <c r="EZ118" s="282"/>
      <c r="FA118" s="282"/>
      <c r="FB118" s="282"/>
      <c r="FC118" s="283"/>
      <c r="FD118" s="280"/>
      <c r="FE118" s="280"/>
      <c r="FF118" s="280"/>
      <c r="FG118" s="280"/>
      <c r="FH118" s="281"/>
      <c r="FI118" s="280"/>
      <c r="FJ118" s="336"/>
      <c r="FK118" s="336"/>
      <c r="FL118" s="336"/>
      <c r="FM118" s="337"/>
      <c r="FN118" s="282"/>
      <c r="FO118" s="282"/>
      <c r="FP118" s="282"/>
      <c r="FQ118" s="282"/>
      <c r="FR118" s="283"/>
      <c r="FS118" s="280"/>
      <c r="FT118" s="280"/>
      <c r="FU118" s="280"/>
      <c r="FV118" s="280"/>
      <c r="FW118" s="281"/>
      <c r="FX118" s="280"/>
      <c r="FY118" s="336"/>
      <c r="FZ118" s="336"/>
      <c r="GA118" s="336"/>
      <c r="GB118" s="337"/>
    </row>
    <row r="119" spans="1:184" hidden="1">
      <c r="A119" s="504" t="s">
        <v>93</v>
      </c>
      <c r="B119" s="297">
        <v>7802</v>
      </c>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c r="AA119" s="369"/>
      <c r="AB119" s="369"/>
      <c r="AC119" s="369"/>
      <c r="AD119" s="289"/>
      <c r="AE119" s="289"/>
      <c r="AF119" s="289"/>
      <c r="AG119" s="293"/>
      <c r="AH119" s="293"/>
      <c r="AI119" s="293"/>
      <c r="AJ119" s="293"/>
      <c r="AK119" s="293"/>
      <c r="AL119" s="293"/>
      <c r="AM119" s="293"/>
      <c r="AN119" s="293"/>
      <c r="AO119" s="294"/>
      <c r="AP119" s="294"/>
      <c r="AQ119" s="291"/>
      <c r="AR119" s="291"/>
      <c r="AS119" s="291"/>
      <c r="AT119" s="291"/>
      <c r="AU119" s="292"/>
      <c r="AV119" s="291"/>
      <c r="AW119" s="343"/>
      <c r="AX119" s="343"/>
      <c r="AY119" s="343"/>
      <c r="AZ119" s="344"/>
      <c r="BA119" s="343"/>
      <c r="BB119" s="343"/>
      <c r="BC119" s="343"/>
      <c r="BD119" s="343"/>
      <c r="BE119" s="344"/>
      <c r="BF119" s="343"/>
      <c r="BG119" s="343"/>
      <c r="BH119" s="343"/>
      <c r="BI119" s="343"/>
      <c r="BJ119" s="344"/>
      <c r="BK119" s="345"/>
      <c r="BL119" s="295"/>
      <c r="BM119" s="346"/>
      <c r="BN119" s="295"/>
      <c r="BO119" s="346"/>
      <c r="BP119" s="295"/>
      <c r="BQ119" s="346"/>
      <c r="BR119" s="295"/>
      <c r="BS119" s="372"/>
      <c r="BT119" s="296"/>
      <c r="BU119" s="346"/>
      <c r="BV119" s="295"/>
      <c r="BW119" s="346"/>
      <c r="BX119" s="295"/>
      <c r="BY119" s="296"/>
      <c r="BZ119" s="295"/>
      <c r="CA119" s="346"/>
      <c r="CB119" s="295"/>
      <c r="CC119" s="346"/>
      <c r="CD119" s="296"/>
      <c r="CE119" s="295"/>
      <c r="CF119" s="346"/>
      <c r="CG119" s="295"/>
      <c r="CH119" s="346"/>
      <c r="CI119" s="296"/>
      <c r="CJ119" s="295"/>
      <c r="CK119" s="346"/>
      <c r="CL119" s="295"/>
      <c r="CM119" s="346"/>
      <c r="CN119" s="296"/>
      <c r="CO119" s="291"/>
      <c r="CP119" s="347"/>
      <c r="CQ119" s="291"/>
      <c r="CR119" s="347"/>
      <c r="CS119" s="344"/>
      <c r="CT119" s="291"/>
      <c r="CU119" s="291"/>
      <c r="CV119" s="347"/>
      <c r="CW119" s="343"/>
      <c r="CX119" s="292"/>
      <c r="CY119" s="347"/>
      <c r="CZ119" s="291"/>
      <c r="DA119" s="347"/>
      <c r="DB119" s="343"/>
      <c r="DC119" s="292"/>
      <c r="DD119" s="295"/>
      <c r="DE119" s="348"/>
      <c r="DF119" s="346"/>
      <c r="DG119" s="295"/>
      <c r="DH119" s="296"/>
      <c r="DI119" s="346"/>
      <c r="DJ119" s="295"/>
      <c r="DK119" s="346"/>
      <c r="DL119" s="345"/>
      <c r="DM119" s="407"/>
      <c r="DN119" s="295"/>
      <c r="DO119" s="295"/>
      <c r="DP119" s="348"/>
      <c r="DQ119" s="348"/>
      <c r="DR119" s="349"/>
      <c r="DS119" s="1103"/>
      <c r="DT119" s="498"/>
      <c r="DU119" s="293"/>
      <c r="DV119" s="293"/>
      <c r="DW119" s="293"/>
      <c r="DX119" s="293"/>
      <c r="DY119" s="293"/>
      <c r="DZ119" s="293"/>
      <c r="EA119" s="293"/>
      <c r="EB119" s="293"/>
      <c r="EC119" s="294"/>
      <c r="ED119" s="294"/>
      <c r="EE119" s="291"/>
      <c r="EF119" s="291"/>
      <c r="EG119" s="291"/>
      <c r="EH119" s="291"/>
      <c r="EI119" s="292"/>
      <c r="EJ119" s="291"/>
      <c r="EK119" s="343"/>
      <c r="EL119" s="343"/>
      <c r="EM119" s="343"/>
      <c r="EN119" s="344"/>
      <c r="EO119" s="343"/>
      <c r="EP119" s="343"/>
      <c r="EQ119" s="343"/>
      <c r="ER119" s="343"/>
      <c r="ES119" s="344"/>
      <c r="ET119" s="343"/>
      <c r="EU119" s="343"/>
      <c r="EV119" s="343"/>
      <c r="EW119" s="343"/>
      <c r="EX119" s="344"/>
      <c r="EY119" s="293"/>
      <c r="EZ119" s="293"/>
      <c r="FA119" s="293"/>
      <c r="FB119" s="293"/>
      <c r="FC119" s="294"/>
      <c r="FD119" s="291"/>
      <c r="FE119" s="291"/>
      <c r="FF119" s="291"/>
      <c r="FG119" s="291"/>
      <c r="FH119" s="292"/>
      <c r="FI119" s="291"/>
      <c r="FJ119" s="343"/>
      <c r="FK119" s="343"/>
      <c r="FL119" s="343"/>
      <c r="FM119" s="344"/>
      <c r="FN119" s="293"/>
      <c r="FO119" s="293"/>
      <c r="FP119" s="293"/>
      <c r="FQ119" s="293"/>
      <c r="FR119" s="294"/>
      <c r="FS119" s="291"/>
      <c r="FT119" s="291"/>
      <c r="FU119" s="291"/>
      <c r="FV119" s="291"/>
      <c r="FW119" s="292"/>
      <c r="FX119" s="291"/>
      <c r="FY119" s="343"/>
      <c r="FZ119" s="343"/>
      <c r="GA119" s="343"/>
      <c r="GB119" s="344"/>
    </row>
    <row r="120" spans="1:184" ht="48.75" customHeight="1">
      <c r="A120" s="1034" t="s">
        <v>87</v>
      </c>
      <c r="B120" s="1042">
        <v>7803</v>
      </c>
      <c r="C120" s="1052" t="s">
        <v>124</v>
      </c>
      <c r="D120" s="58" t="s">
        <v>390</v>
      </c>
      <c r="E120" s="58" t="s">
        <v>125</v>
      </c>
      <c r="F120" s="365"/>
      <c r="G120" s="365"/>
      <c r="H120" s="365"/>
      <c r="I120" s="440"/>
      <c r="J120" s="365"/>
      <c r="K120" s="365"/>
      <c r="L120" s="365"/>
      <c r="M120" s="286" t="s">
        <v>331</v>
      </c>
      <c r="N120" s="441"/>
      <c r="O120" s="441"/>
      <c r="P120" s="441">
        <v>10</v>
      </c>
      <c r="Q120" s="365"/>
      <c r="R120" s="365"/>
      <c r="S120" s="365"/>
      <c r="T120" s="365"/>
      <c r="U120" s="365"/>
      <c r="V120" s="365"/>
      <c r="W120" s="442" t="s">
        <v>332</v>
      </c>
      <c r="X120" s="320" t="s">
        <v>333</v>
      </c>
      <c r="Y120" s="1050" t="s">
        <v>334</v>
      </c>
      <c r="Z120" s="1066" t="s">
        <v>247</v>
      </c>
      <c r="AA120" s="301" t="s">
        <v>424</v>
      </c>
      <c r="AB120" s="301" t="s">
        <v>248</v>
      </c>
      <c r="AC120" s="301"/>
      <c r="AD120" s="306" t="s">
        <v>156</v>
      </c>
      <c r="AE120" s="306" t="s">
        <v>404</v>
      </c>
      <c r="AF120" s="306" t="s">
        <v>416</v>
      </c>
      <c r="AG120" s="308">
        <v>958</v>
      </c>
      <c r="AH120" s="308">
        <v>958</v>
      </c>
      <c r="AI120" s="308"/>
      <c r="AJ120" s="308"/>
      <c r="AK120" s="308"/>
      <c r="AL120" s="308"/>
      <c r="AM120" s="308"/>
      <c r="AN120" s="308"/>
      <c r="AO120" s="356">
        <f>AG120-AI120-AK120-AM120</f>
        <v>958</v>
      </c>
      <c r="AP120" s="356">
        <v>958</v>
      </c>
      <c r="AQ120" s="307"/>
      <c r="AR120" s="307"/>
      <c r="AS120" s="307"/>
      <c r="AT120" s="307"/>
      <c r="AU120" s="355">
        <f>AQ120</f>
        <v>0</v>
      </c>
      <c r="AV120" s="307"/>
      <c r="AW120" s="307"/>
      <c r="AX120" s="307"/>
      <c r="AY120" s="307"/>
      <c r="AZ120" s="355">
        <f>AV120</f>
        <v>0</v>
      </c>
      <c r="BA120" s="307"/>
      <c r="BB120" s="291"/>
      <c r="BC120" s="291"/>
      <c r="BD120" s="291"/>
      <c r="BE120" s="292">
        <f>BA120</f>
        <v>0</v>
      </c>
      <c r="BF120" s="307"/>
      <c r="BG120" s="291"/>
      <c r="BH120" s="291"/>
      <c r="BI120" s="291"/>
      <c r="BJ120" s="292">
        <f>BF120</f>
        <v>0</v>
      </c>
      <c r="BK120" s="295" t="e">
        <f>#REF!</f>
        <v>#REF!</v>
      </c>
      <c r="BL120" s="295" t="e">
        <f>#REF!</f>
        <v>#REF!</v>
      </c>
      <c r="BM120" s="295"/>
      <c r="BN120" s="295"/>
      <c r="BO120" s="295"/>
      <c r="BP120" s="295"/>
      <c r="BQ120" s="295"/>
      <c r="BR120" s="295"/>
      <c r="BS120" s="296" t="e">
        <f>BK120</f>
        <v>#REF!</v>
      </c>
      <c r="BT120" s="296" t="e">
        <f>BL120</f>
        <v>#REF!</v>
      </c>
      <c r="BU120" s="295">
        <f>AG120</f>
        <v>958</v>
      </c>
      <c r="BV120" s="295"/>
      <c r="BW120" s="295"/>
      <c r="BX120" s="295"/>
      <c r="BY120" s="296">
        <f>BU120</f>
        <v>958</v>
      </c>
      <c r="BZ120" s="295">
        <f>AQ120</f>
        <v>0</v>
      </c>
      <c r="CA120" s="345"/>
      <c r="CB120" s="345"/>
      <c r="CC120" s="345"/>
      <c r="CD120" s="296">
        <f>BZ120</f>
        <v>0</v>
      </c>
      <c r="CE120" s="345">
        <f>AV120</f>
        <v>0</v>
      </c>
      <c r="CF120" s="345"/>
      <c r="CG120" s="345"/>
      <c r="CH120" s="345"/>
      <c r="CI120" s="296">
        <f>CE120</f>
        <v>0</v>
      </c>
      <c r="CJ120" s="295">
        <f>BA120</f>
        <v>0</v>
      </c>
      <c r="CK120" s="348"/>
      <c r="CL120" s="348"/>
      <c r="CM120" s="346"/>
      <c r="CN120" s="296">
        <f>CJ120</f>
        <v>0</v>
      </c>
      <c r="CO120" s="516" t="e">
        <f>#REF!</f>
        <v>#REF!</v>
      </c>
      <c r="CP120" s="516"/>
      <c r="CQ120" s="516"/>
      <c r="CR120" s="347"/>
      <c r="CS120" s="292" t="e">
        <f>CO120</f>
        <v>#REF!</v>
      </c>
      <c r="CT120" s="291">
        <f>AG120</f>
        <v>958</v>
      </c>
      <c r="CU120" s="291"/>
      <c r="CV120" s="291"/>
      <c r="CW120" s="343"/>
      <c r="CX120" s="292">
        <f>CT120</f>
        <v>958</v>
      </c>
      <c r="CY120" s="291">
        <f>AQ120</f>
        <v>0</v>
      </c>
      <c r="CZ120" s="291"/>
      <c r="DA120" s="291"/>
      <c r="DB120" s="343"/>
      <c r="DC120" s="292">
        <f>CY120</f>
        <v>0</v>
      </c>
      <c r="DD120" s="295" t="e">
        <f>BL120</f>
        <v>#REF!</v>
      </c>
      <c r="DE120" s="295"/>
      <c r="DF120" s="295"/>
      <c r="DG120" s="295"/>
      <c r="DH120" s="296" t="e">
        <f>DD120</f>
        <v>#REF!</v>
      </c>
      <c r="DI120" s="295">
        <f>BU120</f>
        <v>958</v>
      </c>
      <c r="DJ120" s="295"/>
      <c r="DK120" s="295"/>
      <c r="DL120" s="295"/>
      <c r="DM120" s="296">
        <f>DI120</f>
        <v>958</v>
      </c>
      <c r="DN120" s="295">
        <f>BZ120</f>
        <v>0</v>
      </c>
      <c r="DO120" s="295"/>
      <c r="DP120" s="295"/>
      <c r="DQ120" s="295"/>
      <c r="DR120" s="296">
        <f>DN120</f>
        <v>0</v>
      </c>
      <c r="DS120" s="1102"/>
      <c r="DT120" s="498" t="s">
        <v>335</v>
      </c>
      <c r="DU120" s="308">
        <v>958</v>
      </c>
      <c r="DV120" s="308">
        <v>958</v>
      </c>
      <c r="DW120" s="308"/>
      <c r="DX120" s="308"/>
      <c r="DY120" s="308"/>
      <c r="DZ120" s="308"/>
      <c r="EA120" s="308"/>
      <c r="EB120" s="308"/>
      <c r="EC120" s="356">
        <f>DU120-DW120-DY120-EA120</f>
        <v>958</v>
      </c>
      <c r="ED120" s="356">
        <v>958</v>
      </c>
      <c r="EE120" s="307"/>
      <c r="EF120" s="307"/>
      <c r="EG120" s="307"/>
      <c r="EH120" s="307"/>
      <c r="EI120" s="355">
        <f>EE120</f>
        <v>0</v>
      </c>
      <c r="EJ120" s="307"/>
      <c r="EK120" s="307"/>
      <c r="EL120" s="307"/>
      <c r="EM120" s="307"/>
      <c r="EN120" s="355">
        <f>EJ120</f>
        <v>0</v>
      </c>
      <c r="EO120" s="307"/>
      <c r="EP120" s="291"/>
      <c r="EQ120" s="291"/>
      <c r="ER120" s="291"/>
      <c r="ES120" s="292">
        <f>EO120</f>
        <v>0</v>
      </c>
      <c r="ET120" s="307"/>
      <c r="EU120" s="291"/>
      <c r="EV120" s="291"/>
      <c r="EW120" s="291"/>
      <c r="EX120" s="292">
        <f>ET120</f>
        <v>0</v>
      </c>
      <c r="EY120" s="308">
        <v>958</v>
      </c>
      <c r="EZ120" s="308"/>
      <c r="FA120" s="308"/>
      <c r="FB120" s="308"/>
      <c r="FC120" s="356">
        <v>958</v>
      </c>
      <c r="FD120" s="307"/>
      <c r="FE120" s="307"/>
      <c r="FF120" s="307"/>
      <c r="FG120" s="307"/>
      <c r="FH120" s="355">
        <f>FD120</f>
        <v>0</v>
      </c>
      <c r="FI120" s="307"/>
      <c r="FJ120" s="307"/>
      <c r="FK120" s="307"/>
      <c r="FL120" s="307"/>
      <c r="FM120" s="355">
        <f>FI120</f>
        <v>0</v>
      </c>
      <c r="FN120" s="308">
        <v>958</v>
      </c>
      <c r="FO120" s="308"/>
      <c r="FP120" s="308"/>
      <c r="FQ120" s="308"/>
      <c r="FR120" s="356">
        <v>958</v>
      </c>
      <c r="FS120" s="307"/>
      <c r="FT120" s="307"/>
      <c r="FU120" s="307"/>
      <c r="FV120" s="307"/>
      <c r="FW120" s="355">
        <f>FS120</f>
        <v>0</v>
      </c>
      <c r="FX120" s="307"/>
      <c r="FY120" s="307"/>
      <c r="FZ120" s="307"/>
      <c r="GA120" s="307"/>
      <c r="GB120" s="355">
        <f>FX120</f>
        <v>0</v>
      </c>
    </row>
    <row r="121" spans="1:184" ht="19.5" customHeight="1">
      <c r="A121" s="1035"/>
      <c r="B121" s="1043"/>
      <c r="C121" s="1053"/>
      <c r="D121" s="12"/>
      <c r="E121" s="12"/>
      <c r="F121" s="365"/>
      <c r="G121" s="365"/>
      <c r="H121" s="365"/>
      <c r="I121" s="440"/>
      <c r="J121" s="365"/>
      <c r="K121" s="365"/>
      <c r="L121" s="365"/>
      <c r="M121" s="286"/>
      <c r="N121" s="441"/>
      <c r="O121" s="441"/>
      <c r="P121" s="441"/>
      <c r="Q121" s="369"/>
      <c r="R121" s="369"/>
      <c r="S121" s="369"/>
      <c r="T121" s="369"/>
      <c r="U121" s="369"/>
      <c r="V121" s="369"/>
      <c r="W121" s="442"/>
      <c r="X121" s="320"/>
      <c r="Y121" s="1051"/>
      <c r="Z121" s="1067"/>
      <c r="AA121" s="301"/>
      <c r="AB121" s="301"/>
      <c r="AC121" s="301"/>
      <c r="AD121" s="306" t="s">
        <v>156</v>
      </c>
      <c r="AE121" s="306" t="s">
        <v>202</v>
      </c>
      <c r="AF121" s="306" t="s">
        <v>416</v>
      </c>
      <c r="AG121" s="308"/>
      <c r="AH121" s="308"/>
      <c r="AI121" s="308"/>
      <c r="AJ121" s="308"/>
      <c r="AK121" s="308"/>
      <c r="AL121" s="308"/>
      <c r="AM121" s="308"/>
      <c r="AN121" s="308"/>
      <c r="AO121" s="356"/>
      <c r="AP121" s="356"/>
      <c r="AQ121" s="307">
        <v>800.9</v>
      </c>
      <c r="AR121" s="307"/>
      <c r="AS121" s="307"/>
      <c r="AT121" s="307"/>
      <c r="AU121" s="355">
        <f>AQ121</f>
        <v>800.9</v>
      </c>
      <c r="AV121" s="307">
        <v>936.9</v>
      </c>
      <c r="AW121" s="307"/>
      <c r="AX121" s="307"/>
      <c r="AY121" s="307"/>
      <c r="AZ121" s="355">
        <f>AV121</f>
        <v>936.9</v>
      </c>
      <c r="BA121" s="307">
        <v>936.9</v>
      </c>
      <c r="BB121" s="291"/>
      <c r="BC121" s="291"/>
      <c r="BD121" s="291"/>
      <c r="BE121" s="292">
        <f>BA121</f>
        <v>936.9</v>
      </c>
      <c r="BF121" s="307">
        <v>936.9</v>
      </c>
      <c r="BG121" s="291"/>
      <c r="BH121" s="291"/>
      <c r="BI121" s="291"/>
      <c r="BJ121" s="292">
        <f>BF121</f>
        <v>936.9</v>
      </c>
      <c r="BK121" s="295"/>
      <c r="BL121" s="295"/>
      <c r="BM121" s="295"/>
      <c r="BN121" s="295"/>
      <c r="BO121" s="295"/>
      <c r="BP121" s="295"/>
      <c r="BQ121" s="295"/>
      <c r="BR121" s="295"/>
      <c r="BS121" s="296"/>
      <c r="BT121" s="296"/>
      <c r="BU121" s="295"/>
      <c r="BV121" s="295"/>
      <c r="BW121" s="295"/>
      <c r="BX121" s="295"/>
      <c r="BY121" s="296"/>
      <c r="BZ121" s="295"/>
      <c r="CA121" s="345"/>
      <c r="CB121" s="345"/>
      <c r="CC121" s="345"/>
      <c r="CD121" s="296"/>
      <c r="CE121" s="345"/>
      <c r="CF121" s="345"/>
      <c r="CG121" s="345"/>
      <c r="CH121" s="345"/>
      <c r="CI121" s="296"/>
      <c r="CJ121" s="295"/>
      <c r="CK121" s="348"/>
      <c r="CL121" s="348"/>
      <c r="CM121" s="346"/>
      <c r="CN121" s="296"/>
      <c r="CO121" s="516"/>
      <c r="CP121" s="516"/>
      <c r="CQ121" s="516"/>
      <c r="CR121" s="347"/>
      <c r="CS121" s="292"/>
      <c r="CT121" s="291"/>
      <c r="CU121" s="291"/>
      <c r="CV121" s="291"/>
      <c r="CW121" s="343"/>
      <c r="CX121" s="292"/>
      <c r="CY121" s="291"/>
      <c r="CZ121" s="291"/>
      <c r="DA121" s="291"/>
      <c r="DB121" s="343"/>
      <c r="DC121" s="292"/>
      <c r="DD121" s="295"/>
      <c r="DE121" s="295"/>
      <c r="DF121" s="295"/>
      <c r="DG121" s="345"/>
      <c r="DH121" s="296"/>
      <c r="DI121" s="295"/>
      <c r="DJ121" s="295"/>
      <c r="DK121" s="295"/>
      <c r="DL121" s="345"/>
      <c r="DM121" s="296"/>
      <c r="DN121" s="295"/>
      <c r="DO121" s="295"/>
      <c r="DP121" s="295"/>
      <c r="DQ121" s="295"/>
      <c r="DR121" s="296"/>
      <c r="DS121" s="1102"/>
      <c r="DT121" s="498"/>
      <c r="DU121" s="308"/>
      <c r="DV121" s="308"/>
      <c r="DW121" s="308"/>
      <c r="DX121" s="308"/>
      <c r="DY121" s="308"/>
      <c r="DZ121" s="308"/>
      <c r="EA121" s="308"/>
      <c r="EB121" s="308"/>
      <c r="EC121" s="356"/>
      <c r="ED121" s="356"/>
      <c r="EE121" s="307">
        <v>800.9</v>
      </c>
      <c r="EF121" s="307"/>
      <c r="EG121" s="307"/>
      <c r="EH121" s="307"/>
      <c r="EI121" s="355">
        <f>EE121</f>
        <v>800.9</v>
      </c>
      <c r="EJ121" s="307">
        <v>936.9</v>
      </c>
      <c r="EK121" s="307"/>
      <c r="EL121" s="307"/>
      <c r="EM121" s="307"/>
      <c r="EN121" s="355">
        <f>EJ121</f>
        <v>936.9</v>
      </c>
      <c r="EO121" s="307">
        <v>936.9</v>
      </c>
      <c r="EP121" s="291"/>
      <c r="EQ121" s="291"/>
      <c r="ER121" s="291"/>
      <c r="ES121" s="292">
        <f>EO121</f>
        <v>936.9</v>
      </c>
      <c r="ET121" s="307">
        <v>936.9</v>
      </c>
      <c r="EU121" s="291"/>
      <c r="EV121" s="291"/>
      <c r="EW121" s="291"/>
      <c r="EX121" s="292">
        <f>ET121</f>
        <v>936.9</v>
      </c>
      <c r="EY121" s="308"/>
      <c r="EZ121" s="308"/>
      <c r="FA121" s="308"/>
      <c r="FB121" s="308"/>
      <c r="FC121" s="356"/>
      <c r="FD121" s="307">
        <v>800.9</v>
      </c>
      <c r="FE121" s="307"/>
      <c r="FF121" s="307"/>
      <c r="FG121" s="307"/>
      <c r="FH121" s="355">
        <f>FD121</f>
        <v>800.9</v>
      </c>
      <c r="FI121" s="307">
        <v>936.9</v>
      </c>
      <c r="FJ121" s="307"/>
      <c r="FK121" s="307"/>
      <c r="FL121" s="307"/>
      <c r="FM121" s="355">
        <f>FI121</f>
        <v>936.9</v>
      </c>
      <c r="FN121" s="308"/>
      <c r="FO121" s="308"/>
      <c r="FP121" s="308"/>
      <c r="FQ121" s="308"/>
      <c r="FR121" s="356"/>
      <c r="FS121" s="307">
        <v>800.9</v>
      </c>
      <c r="FT121" s="307"/>
      <c r="FU121" s="307"/>
      <c r="FV121" s="307"/>
      <c r="FW121" s="355">
        <f>FS121</f>
        <v>800.9</v>
      </c>
      <c r="FX121" s="307">
        <v>936.9</v>
      </c>
      <c r="FY121" s="307"/>
      <c r="FZ121" s="307"/>
      <c r="GA121" s="307"/>
      <c r="GB121" s="355">
        <f>FX121</f>
        <v>936.9</v>
      </c>
    </row>
    <row r="122" spans="1:184" ht="38.25">
      <c r="A122" s="497" t="s">
        <v>336</v>
      </c>
      <c r="B122" s="300">
        <v>7900</v>
      </c>
      <c r="C122" s="435" t="s">
        <v>387</v>
      </c>
      <c r="D122" s="435" t="s">
        <v>387</v>
      </c>
      <c r="E122" s="435" t="s">
        <v>387</v>
      </c>
      <c r="F122" s="435" t="s">
        <v>387</v>
      </c>
      <c r="G122" s="435" t="s">
        <v>387</v>
      </c>
      <c r="H122" s="435" t="s">
        <v>387</v>
      </c>
      <c r="I122" s="435" t="s">
        <v>387</v>
      </c>
      <c r="J122" s="435" t="s">
        <v>387</v>
      </c>
      <c r="K122" s="435" t="s">
        <v>387</v>
      </c>
      <c r="L122" s="435" t="s">
        <v>387</v>
      </c>
      <c r="M122" s="435" t="s">
        <v>387</v>
      </c>
      <c r="N122" s="435" t="s">
        <v>387</v>
      </c>
      <c r="O122" s="435" t="s">
        <v>387</v>
      </c>
      <c r="P122" s="435" t="s">
        <v>387</v>
      </c>
      <c r="Q122" s="437" t="s">
        <v>387</v>
      </c>
      <c r="R122" s="437" t="s">
        <v>387</v>
      </c>
      <c r="S122" s="437" t="s">
        <v>387</v>
      </c>
      <c r="T122" s="437" t="s">
        <v>387</v>
      </c>
      <c r="U122" s="437" t="s">
        <v>387</v>
      </c>
      <c r="V122" s="437" t="s">
        <v>387</v>
      </c>
      <c r="W122" s="437" t="s">
        <v>387</v>
      </c>
      <c r="X122" s="435" t="s">
        <v>387</v>
      </c>
      <c r="Y122" s="435" t="s">
        <v>387</v>
      </c>
      <c r="Z122" s="435" t="s">
        <v>387</v>
      </c>
      <c r="AA122" s="435" t="s">
        <v>387</v>
      </c>
      <c r="AB122" s="435" t="s">
        <v>387</v>
      </c>
      <c r="AC122" s="435" t="s">
        <v>387</v>
      </c>
      <c r="AD122" s="439" t="s">
        <v>387</v>
      </c>
      <c r="AE122" s="439"/>
      <c r="AF122" s="439"/>
      <c r="AG122" s="308">
        <f t="shared" ref="AG122:DN122" si="181">AG124+AG125</f>
        <v>0</v>
      </c>
      <c r="AH122" s="308"/>
      <c r="AI122" s="308">
        <f t="shared" si="181"/>
        <v>0</v>
      </c>
      <c r="AJ122" s="308"/>
      <c r="AK122" s="308">
        <f t="shared" si="181"/>
        <v>0</v>
      </c>
      <c r="AL122" s="308"/>
      <c r="AM122" s="308">
        <f t="shared" si="181"/>
        <v>0</v>
      </c>
      <c r="AN122" s="308"/>
      <c r="AO122" s="356">
        <f>AO124+AO125</f>
        <v>0</v>
      </c>
      <c r="AP122" s="356"/>
      <c r="AQ122" s="307">
        <f t="shared" si="181"/>
        <v>0</v>
      </c>
      <c r="AR122" s="307">
        <f t="shared" si="181"/>
        <v>0</v>
      </c>
      <c r="AS122" s="307">
        <f t="shared" si="181"/>
        <v>0</v>
      </c>
      <c r="AT122" s="307">
        <f t="shared" si="181"/>
        <v>0</v>
      </c>
      <c r="AU122" s="355">
        <f>AU124+AU125</f>
        <v>0</v>
      </c>
      <c r="AV122" s="307">
        <f t="shared" si="181"/>
        <v>0</v>
      </c>
      <c r="AW122" s="307">
        <f t="shared" si="181"/>
        <v>0</v>
      </c>
      <c r="AX122" s="307">
        <f t="shared" si="181"/>
        <v>0</v>
      </c>
      <c r="AY122" s="307">
        <f t="shared" si="181"/>
        <v>0</v>
      </c>
      <c r="AZ122" s="355">
        <f>AZ124+AZ125</f>
        <v>0</v>
      </c>
      <c r="BA122" s="307">
        <f t="shared" si="181"/>
        <v>0</v>
      </c>
      <c r="BB122" s="307">
        <f t="shared" si="181"/>
        <v>0</v>
      </c>
      <c r="BC122" s="307">
        <f t="shared" si="181"/>
        <v>0</v>
      </c>
      <c r="BD122" s="307">
        <f t="shared" si="181"/>
        <v>0</v>
      </c>
      <c r="BE122" s="355">
        <f t="shared" ref="BE122:BJ122" si="182">BE124+BE125</f>
        <v>0</v>
      </c>
      <c r="BF122" s="307">
        <f t="shared" si="182"/>
        <v>0</v>
      </c>
      <c r="BG122" s="307">
        <f t="shared" si="182"/>
        <v>0</v>
      </c>
      <c r="BH122" s="307">
        <f t="shared" si="182"/>
        <v>0</v>
      </c>
      <c r="BI122" s="307">
        <f t="shared" si="182"/>
        <v>0</v>
      </c>
      <c r="BJ122" s="355">
        <f t="shared" si="182"/>
        <v>0</v>
      </c>
      <c r="BK122" s="309">
        <f t="shared" si="181"/>
        <v>0</v>
      </c>
      <c r="BL122" s="309">
        <f t="shared" si="181"/>
        <v>0</v>
      </c>
      <c r="BM122" s="309">
        <f t="shared" si="181"/>
        <v>0</v>
      </c>
      <c r="BN122" s="309">
        <f t="shared" si="181"/>
        <v>0</v>
      </c>
      <c r="BO122" s="309">
        <f t="shared" si="181"/>
        <v>0</v>
      </c>
      <c r="BP122" s="309">
        <f t="shared" si="181"/>
        <v>0</v>
      </c>
      <c r="BQ122" s="309">
        <f t="shared" si="181"/>
        <v>0</v>
      </c>
      <c r="BR122" s="309">
        <f t="shared" si="181"/>
        <v>0</v>
      </c>
      <c r="BS122" s="362">
        <f>BS124+BS125</f>
        <v>0</v>
      </c>
      <c r="BT122" s="362">
        <f>BT124+BT125</f>
        <v>0</v>
      </c>
      <c r="BU122" s="309">
        <f t="shared" si="181"/>
        <v>0</v>
      </c>
      <c r="BV122" s="309">
        <f t="shared" si="181"/>
        <v>0</v>
      </c>
      <c r="BW122" s="309">
        <f t="shared" si="181"/>
        <v>0</v>
      </c>
      <c r="BX122" s="309">
        <f t="shared" si="181"/>
        <v>0</v>
      </c>
      <c r="BY122" s="362">
        <f>BY124+BY125</f>
        <v>0</v>
      </c>
      <c r="BZ122" s="309">
        <f t="shared" si="181"/>
        <v>0</v>
      </c>
      <c r="CA122" s="309">
        <f t="shared" si="181"/>
        <v>0</v>
      </c>
      <c r="CB122" s="309">
        <f t="shared" si="181"/>
        <v>0</v>
      </c>
      <c r="CC122" s="521">
        <f t="shared" si="181"/>
        <v>0</v>
      </c>
      <c r="CD122" s="362">
        <f>CD124+CD125</f>
        <v>0</v>
      </c>
      <c r="CE122" s="309">
        <f t="shared" si="181"/>
        <v>0</v>
      </c>
      <c r="CF122" s="309">
        <f t="shared" si="181"/>
        <v>0</v>
      </c>
      <c r="CG122" s="309">
        <f t="shared" si="181"/>
        <v>0</v>
      </c>
      <c r="CH122" s="521">
        <f t="shared" si="181"/>
        <v>0</v>
      </c>
      <c r="CI122" s="362">
        <f>CI124+CI125</f>
        <v>0</v>
      </c>
      <c r="CJ122" s="309">
        <f t="shared" si="181"/>
        <v>0</v>
      </c>
      <c r="CK122" s="309">
        <f t="shared" si="181"/>
        <v>0</v>
      </c>
      <c r="CL122" s="309">
        <f t="shared" si="181"/>
        <v>0</v>
      </c>
      <c r="CM122" s="521">
        <f t="shared" si="181"/>
        <v>0</v>
      </c>
      <c r="CN122" s="362">
        <f>CN124+CN125</f>
        <v>0</v>
      </c>
      <c r="CO122" s="307">
        <f t="shared" si="181"/>
        <v>0</v>
      </c>
      <c r="CP122" s="307">
        <f t="shared" si="181"/>
        <v>0</v>
      </c>
      <c r="CQ122" s="307">
        <f t="shared" si="181"/>
        <v>0</v>
      </c>
      <c r="CR122" s="523">
        <f t="shared" si="181"/>
        <v>0</v>
      </c>
      <c r="CS122" s="355">
        <f>CS124+CS125</f>
        <v>0</v>
      </c>
      <c r="CT122" s="307">
        <f t="shared" si="181"/>
        <v>0</v>
      </c>
      <c r="CU122" s="307">
        <f t="shared" si="181"/>
        <v>0</v>
      </c>
      <c r="CV122" s="307">
        <f t="shared" si="181"/>
        <v>0</v>
      </c>
      <c r="CW122" s="523">
        <f t="shared" si="181"/>
        <v>0</v>
      </c>
      <c r="CX122" s="355">
        <f>CX124+CX125</f>
        <v>0</v>
      </c>
      <c r="CY122" s="307">
        <f t="shared" si="181"/>
        <v>0</v>
      </c>
      <c r="CZ122" s="307">
        <f t="shared" si="181"/>
        <v>0</v>
      </c>
      <c r="DA122" s="307">
        <f t="shared" si="181"/>
        <v>0</v>
      </c>
      <c r="DB122" s="523">
        <f t="shared" si="181"/>
        <v>0</v>
      </c>
      <c r="DC122" s="355">
        <f>DC124+DC125</f>
        <v>0</v>
      </c>
      <c r="DD122" s="309">
        <f t="shared" si="181"/>
        <v>0</v>
      </c>
      <c r="DE122" s="309">
        <f t="shared" si="181"/>
        <v>0</v>
      </c>
      <c r="DF122" s="309">
        <f t="shared" si="181"/>
        <v>0</v>
      </c>
      <c r="DG122" s="521">
        <f t="shared" si="181"/>
        <v>0</v>
      </c>
      <c r="DH122" s="362">
        <f>DH124+DH125</f>
        <v>0</v>
      </c>
      <c r="DI122" s="309">
        <f t="shared" si="181"/>
        <v>0</v>
      </c>
      <c r="DJ122" s="309">
        <f t="shared" si="181"/>
        <v>0</v>
      </c>
      <c r="DK122" s="309">
        <f t="shared" si="181"/>
        <v>0</v>
      </c>
      <c r="DL122" s="521">
        <f t="shared" si="181"/>
        <v>0</v>
      </c>
      <c r="DM122" s="362">
        <f>DM124+DM125</f>
        <v>0</v>
      </c>
      <c r="DN122" s="309">
        <f t="shared" si="181"/>
        <v>0</v>
      </c>
      <c r="DO122" s="309">
        <f>DO124+DO125</f>
        <v>0</v>
      </c>
      <c r="DP122" s="309">
        <f>DP124+DP125</f>
        <v>0</v>
      </c>
      <c r="DQ122" s="309">
        <f>DQ124+DQ125</f>
        <v>0</v>
      </c>
      <c r="DR122" s="362">
        <f>DR124+DR125</f>
        <v>0</v>
      </c>
      <c r="DS122" s="1102"/>
      <c r="DT122" s="498"/>
      <c r="DU122" s="308">
        <f>DU124+DU125</f>
        <v>0</v>
      </c>
      <c r="DV122" s="308"/>
      <c r="DW122" s="308">
        <f>DW124+DW125</f>
        <v>0</v>
      </c>
      <c r="DX122" s="308"/>
      <c r="DY122" s="308">
        <f>DY124+DY125</f>
        <v>0</v>
      </c>
      <c r="DZ122" s="308"/>
      <c r="EA122" s="308">
        <f>EA124+EA125</f>
        <v>0</v>
      </c>
      <c r="EB122" s="308"/>
      <c r="EC122" s="356">
        <f>EC124+EC125</f>
        <v>0</v>
      </c>
      <c r="ED122" s="356"/>
      <c r="EE122" s="307">
        <f t="shared" ref="EE122:EN122" si="183">EE124+EE125</f>
        <v>0</v>
      </c>
      <c r="EF122" s="307">
        <f t="shared" si="183"/>
        <v>0</v>
      </c>
      <c r="EG122" s="307">
        <f t="shared" si="183"/>
        <v>0</v>
      </c>
      <c r="EH122" s="307">
        <f t="shared" si="183"/>
        <v>0</v>
      </c>
      <c r="EI122" s="355">
        <f t="shared" si="183"/>
        <v>0</v>
      </c>
      <c r="EJ122" s="307">
        <f t="shared" si="183"/>
        <v>0</v>
      </c>
      <c r="EK122" s="307">
        <f t="shared" si="183"/>
        <v>0</v>
      </c>
      <c r="EL122" s="307">
        <f t="shared" si="183"/>
        <v>0</v>
      </c>
      <c r="EM122" s="307">
        <f t="shared" si="183"/>
        <v>0</v>
      </c>
      <c r="EN122" s="355">
        <f t="shared" si="183"/>
        <v>0</v>
      </c>
      <c r="EO122" s="307">
        <f t="shared" ref="EO122:EX122" si="184">EO124+EO125</f>
        <v>0</v>
      </c>
      <c r="EP122" s="307">
        <f t="shared" si="184"/>
        <v>0</v>
      </c>
      <c r="EQ122" s="307">
        <f t="shared" si="184"/>
        <v>0</v>
      </c>
      <c r="ER122" s="307">
        <f t="shared" si="184"/>
        <v>0</v>
      </c>
      <c r="ES122" s="355">
        <f t="shared" si="184"/>
        <v>0</v>
      </c>
      <c r="ET122" s="307">
        <f t="shared" si="184"/>
        <v>0</v>
      </c>
      <c r="EU122" s="307">
        <f t="shared" si="184"/>
        <v>0</v>
      </c>
      <c r="EV122" s="307">
        <f t="shared" si="184"/>
        <v>0</v>
      </c>
      <c r="EW122" s="307">
        <f t="shared" si="184"/>
        <v>0</v>
      </c>
      <c r="EX122" s="355">
        <f t="shared" si="184"/>
        <v>0</v>
      </c>
      <c r="EY122" s="308"/>
      <c r="EZ122" s="308"/>
      <c r="FA122" s="308"/>
      <c r="FB122" s="308"/>
      <c r="FC122" s="356"/>
      <c r="FD122" s="307">
        <f t="shared" ref="FD122:FM122" si="185">FD124+FD125</f>
        <v>0</v>
      </c>
      <c r="FE122" s="307">
        <f t="shared" si="185"/>
        <v>0</v>
      </c>
      <c r="FF122" s="307">
        <f t="shared" si="185"/>
        <v>0</v>
      </c>
      <c r="FG122" s="307">
        <f t="shared" si="185"/>
        <v>0</v>
      </c>
      <c r="FH122" s="355">
        <f t="shared" si="185"/>
        <v>0</v>
      </c>
      <c r="FI122" s="307">
        <f t="shared" si="185"/>
        <v>0</v>
      </c>
      <c r="FJ122" s="307">
        <f t="shared" si="185"/>
        <v>0</v>
      </c>
      <c r="FK122" s="307">
        <f t="shared" si="185"/>
        <v>0</v>
      </c>
      <c r="FL122" s="307">
        <f t="shared" si="185"/>
        <v>0</v>
      </c>
      <c r="FM122" s="355">
        <f t="shared" si="185"/>
        <v>0</v>
      </c>
      <c r="FN122" s="308"/>
      <c r="FO122" s="308"/>
      <c r="FP122" s="308"/>
      <c r="FQ122" s="308"/>
      <c r="FR122" s="356"/>
      <c r="FS122" s="307">
        <f t="shared" ref="FS122:GB122" si="186">FS124+FS125</f>
        <v>0</v>
      </c>
      <c r="FT122" s="307">
        <f t="shared" si="186"/>
        <v>0</v>
      </c>
      <c r="FU122" s="307">
        <f t="shared" si="186"/>
        <v>0</v>
      </c>
      <c r="FV122" s="307">
        <f t="shared" si="186"/>
        <v>0</v>
      </c>
      <c r="FW122" s="355">
        <f t="shared" si="186"/>
        <v>0</v>
      </c>
      <c r="FX122" s="307">
        <f t="shared" si="186"/>
        <v>0</v>
      </c>
      <c r="FY122" s="307">
        <f t="shared" si="186"/>
        <v>0</v>
      </c>
      <c r="FZ122" s="307">
        <f t="shared" si="186"/>
        <v>0</v>
      </c>
      <c r="GA122" s="307">
        <f t="shared" si="186"/>
        <v>0</v>
      </c>
      <c r="GB122" s="355">
        <f t="shared" si="186"/>
        <v>0</v>
      </c>
    </row>
    <row r="123" spans="1:184" hidden="1">
      <c r="A123" s="495" t="s">
        <v>92</v>
      </c>
      <c r="B123" s="275">
        <v>7901</v>
      </c>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9"/>
      <c r="AE123" s="279"/>
      <c r="AF123" s="279"/>
      <c r="AG123" s="282"/>
      <c r="AH123" s="282"/>
      <c r="AI123" s="282"/>
      <c r="AJ123" s="282"/>
      <c r="AK123" s="282"/>
      <c r="AL123" s="282"/>
      <c r="AM123" s="282"/>
      <c r="AN123" s="282"/>
      <c r="AO123" s="283"/>
      <c r="AP123" s="283"/>
      <c r="AQ123" s="280"/>
      <c r="AR123" s="280"/>
      <c r="AS123" s="280"/>
      <c r="AT123" s="280"/>
      <c r="AU123" s="281"/>
      <c r="AV123" s="280"/>
      <c r="AW123" s="336"/>
      <c r="AX123" s="336"/>
      <c r="AY123" s="336"/>
      <c r="AZ123" s="337"/>
      <c r="BA123" s="336"/>
      <c r="BB123" s="336"/>
      <c r="BC123" s="336"/>
      <c r="BD123" s="336"/>
      <c r="BE123" s="337"/>
      <c r="BF123" s="336"/>
      <c r="BG123" s="336"/>
      <c r="BH123" s="336"/>
      <c r="BI123" s="336"/>
      <c r="BJ123" s="337"/>
      <c r="BK123" s="338"/>
      <c r="BL123" s="284"/>
      <c r="BM123" s="339"/>
      <c r="BN123" s="284"/>
      <c r="BO123" s="339"/>
      <c r="BP123" s="284"/>
      <c r="BQ123" s="339"/>
      <c r="BR123" s="284"/>
      <c r="BS123" s="368"/>
      <c r="BT123" s="285"/>
      <c r="BU123" s="339"/>
      <c r="BV123" s="284"/>
      <c r="BW123" s="339"/>
      <c r="BX123" s="284"/>
      <c r="BY123" s="285"/>
      <c r="BZ123" s="284"/>
      <c r="CA123" s="339"/>
      <c r="CB123" s="284"/>
      <c r="CC123" s="339"/>
      <c r="CD123" s="285"/>
      <c r="CE123" s="284"/>
      <c r="CF123" s="339"/>
      <c r="CG123" s="284"/>
      <c r="CH123" s="339"/>
      <c r="CI123" s="285"/>
      <c r="CJ123" s="284"/>
      <c r="CK123" s="339"/>
      <c r="CL123" s="284"/>
      <c r="CM123" s="339"/>
      <c r="CN123" s="285"/>
      <c r="CO123" s="280"/>
      <c r="CP123" s="340"/>
      <c r="CQ123" s="280"/>
      <c r="CR123" s="340"/>
      <c r="CS123" s="337"/>
      <c r="CT123" s="280"/>
      <c r="CU123" s="340"/>
      <c r="CV123" s="280"/>
      <c r="CW123" s="340"/>
      <c r="CX123" s="281"/>
      <c r="CY123" s="280"/>
      <c r="CZ123" s="340"/>
      <c r="DA123" s="280"/>
      <c r="DB123" s="340"/>
      <c r="DC123" s="281"/>
      <c r="DD123" s="284"/>
      <c r="DE123" s="339"/>
      <c r="DF123" s="284"/>
      <c r="DG123" s="339"/>
      <c r="DH123" s="285"/>
      <c r="DI123" s="284"/>
      <c r="DJ123" s="339"/>
      <c r="DK123" s="284"/>
      <c r="DL123" s="339"/>
      <c r="DM123" s="285"/>
      <c r="DN123" s="284"/>
      <c r="DO123" s="350"/>
      <c r="DP123" s="350"/>
      <c r="DQ123" s="350"/>
      <c r="DR123" s="351"/>
      <c r="DS123" s="1103"/>
      <c r="DT123" s="498"/>
      <c r="DU123" s="282"/>
      <c r="DV123" s="282"/>
      <c r="DW123" s="282"/>
      <c r="DX123" s="282"/>
      <c r="DY123" s="282"/>
      <c r="DZ123" s="282"/>
      <c r="EA123" s="282"/>
      <c r="EB123" s="282"/>
      <c r="EC123" s="283"/>
      <c r="ED123" s="283"/>
      <c r="EE123" s="280"/>
      <c r="EF123" s="280"/>
      <c r="EG123" s="280"/>
      <c r="EH123" s="280"/>
      <c r="EI123" s="281"/>
      <c r="EJ123" s="280"/>
      <c r="EK123" s="336"/>
      <c r="EL123" s="336"/>
      <c r="EM123" s="336"/>
      <c r="EN123" s="337"/>
      <c r="EO123" s="336"/>
      <c r="EP123" s="336"/>
      <c r="EQ123" s="336"/>
      <c r="ER123" s="336"/>
      <c r="ES123" s="337"/>
      <c r="ET123" s="336"/>
      <c r="EU123" s="336"/>
      <c r="EV123" s="336"/>
      <c r="EW123" s="336"/>
      <c r="EX123" s="337"/>
      <c r="EY123" s="282"/>
      <c r="EZ123" s="282"/>
      <c r="FA123" s="282"/>
      <c r="FB123" s="282"/>
      <c r="FC123" s="283"/>
      <c r="FD123" s="280"/>
      <c r="FE123" s="280"/>
      <c r="FF123" s="280"/>
      <c r="FG123" s="280"/>
      <c r="FH123" s="281"/>
      <c r="FI123" s="280"/>
      <c r="FJ123" s="336"/>
      <c r="FK123" s="336"/>
      <c r="FL123" s="336"/>
      <c r="FM123" s="337"/>
      <c r="FN123" s="282"/>
      <c r="FO123" s="282"/>
      <c r="FP123" s="282"/>
      <c r="FQ123" s="282"/>
      <c r="FR123" s="283"/>
      <c r="FS123" s="280"/>
      <c r="FT123" s="280"/>
      <c r="FU123" s="280"/>
      <c r="FV123" s="280"/>
      <c r="FW123" s="281"/>
      <c r="FX123" s="280"/>
      <c r="FY123" s="336"/>
      <c r="FZ123" s="336"/>
      <c r="GA123" s="336"/>
      <c r="GB123" s="337"/>
    </row>
    <row r="124" spans="1:184" ht="22.5" hidden="1" customHeight="1">
      <c r="A124" s="504" t="s">
        <v>93</v>
      </c>
      <c r="B124" s="297">
        <v>7901</v>
      </c>
      <c r="C124" s="369"/>
      <c r="D124" s="369"/>
      <c r="E124" s="369"/>
      <c r="F124" s="369"/>
      <c r="G124" s="369"/>
      <c r="H124" s="369"/>
      <c r="I124" s="369"/>
      <c r="J124" s="369"/>
      <c r="K124" s="369"/>
      <c r="L124" s="369"/>
      <c r="M124" s="369"/>
      <c r="N124" s="369"/>
      <c r="O124" s="369"/>
      <c r="P124" s="369"/>
      <c r="Q124" s="369"/>
      <c r="R124" s="369"/>
      <c r="S124" s="369"/>
      <c r="T124" s="369"/>
      <c r="U124" s="369"/>
      <c r="V124" s="369"/>
      <c r="W124" s="369"/>
      <c r="X124" s="369"/>
      <c r="Y124" s="369"/>
      <c r="Z124" s="369"/>
      <c r="AA124" s="369"/>
      <c r="AB124" s="369"/>
      <c r="AC124" s="369"/>
      <c r="AD124" s="289"/>
      <c r="AE124" s="289"/>
      <c r="AF124" s="289"/>
      <c r="AG124" s="293"/>
      <c r="AH124" s="293"/>
      <c r="AI124" s="293"/>
      <c r="AJ124" s="293"/>
      <c r="AK124" s="293"/>
      <c r="AL124" s="293"/>
      <c r="AM124" s="293"/>
      <c r="AN124" s="293"/>
      <c r="AO124" s="294"/>
      <c r="AP124" s="294"/>
      <c r="AQ124" s="291"/>
      <c r="AR124" s="291"/>
      <c r="AS124" s="291"/>
      <c r="AT124" s="291"/>
      <c r="AU124" s="292"/>
      <c r="AV124" s="291"/>
      <c r="AW124" s="343"/>
      <c r="AX124" s="343"/>
      <c r="AY124" s="343"/>
      <c r="AZ124" s="344"/>
      <c r="BA124" s="343"/>
      <c r="BB124" s="343"/>
      <c r="BC124" s="343"/>
      <c r="BD124" s="343"/>
      <c r="BE124" s="344"/>
      <c r="BF124" s="343"/>
      <c r="BG124" s="343"/>
      <c r="BH124" s="343"/>
      <c r="BI124" s="343"/>
      <c r="BJ124" s="344"/>
      <c r="BK124" s="345"/>
      <c r="BL124" s="295"/>
      <c r="BM124" s="346"/>
      <c r="BN124" s="295"/>
      <c r="BO124" s="346"/>
      <c r="BP124" s="295"/>
      <c r="BQ124" s="346"/>
      <c r="BR124" s="295"/>
      <c r="BS124" s="372"/>
      <c r="BT124" s="296"/>
      <c r="BU124" s="346"/>
      <c r="BV124" s="295"/>
      <c r="BW124" s="346"/>
      <c r="BX124" s="295"/>
      <c r="BY124" s="296"/>
      <c r="BZ124" s="295"/>
      <c r="CA124" s="346"/>
      <c r="CB124" s="295"/>
      <c r="CC124" s="346"/>
      <c r="CD124" s="296"/>
      <c r="CE124" s="295"/>
      <c r="CF124" s="346"/>
      <c r="CG124" s="295"/>
      <c r="CH124" s="346"/>
      <c r="CI124" s="296"/>
      <c r="CJ124" s="295"/>
      <c r="CK124" s="346"/>
      <c r="CL124" s="295"/>
      <c r="CM124" s="346"/>
      <c r="CN124" s="296"/>
      <c r="CO124" s="291"/>
      <c r="CP124" s="347"/>
      <c r="CQ124" s="291"/>
      <c r="CR124" s="347"/>
      <c r="CS124" s="344"/>
      <c r="CT124" s="291"/>
      <c r="CU124" s="347"/>
      <c r="CV124" s="291"/>
      <c r="CW124" s="347"/>
      <c r="CX124" s="292"/>
      <c r="CY124" s="291"/>
      <c r="CZ124" s="347"/>
      <c r="DA124" s="291"/>
      <c r="DB124" s="347"/>
      <c r="DC124" s="292"/>
      <c r="DD124" s="295"/>
      <c r="DE124" s="346"/>
      <c r="DF124" s="295"/>
      <c r="DG124" s="346"/>
      <c r="DH124" s="296"/>
      <c r="DI124" s="295"/>
      <c r="DJ124" s="346"/>
      <c r="DK124" s="295"/>
      <c r="DL124" s="346"/>
      <c r="DM124" s="296"/>
      <c r="DN124" s="295"/>
      <c r="DO124" s="295"/>
      <c r="DP124" s="348"/>
      <c r="DQ124" s="348"/>
      <c r="DR124" s="349"/>
      <c r="DS124" s="1103"/>
      <c r="DT124" s="498"/>
      <c r="DU124" s="293"/>
      <c r="DV124" s="293"/>
      <c r="DW124" s="293"/>
      <c r="DX124" s="293"/>
      <c r="DY124" s="293"/>
      <c r="DZ124" s="293"/>
      <c r="EA124" s="293"/>
      <c r="EB124" s="293"/>
      <c r="EC124" s="294"/>
      <c r="ED124" s="294"/>
      <c r="EE124" s="291"/>
      <c r="EF124" s="291"/>
      <c r="EG124" s="291"/>
      <c r="EH124" s="291"/>
      <c r="EI124" s="292"/>
      <c r="EJ124" s="291"/>
      <c r="EK124" s="343"/>
      <c r="EL124" s="343"/>
      <c r="EM124" s="343"/>
      <c r="EN124" s="344"/>
      <c r="EO124" s="343"/>
      <c r="EP124" s="343"/>
      <c r="EQ124" s="343"/>
      <c r="ER124" s="343"/>
      <c r="ES124" s="344"/>
      <c r="ET124" s="343"/>
      <c r="EU124" s="343"/>
      <c r="EV124" s="343"/>
      <c r="EW124" s="343"/>
      <c r="EX124" s="344"/>
      <c r="EY124" s="293"/>
      <c r="EZ124" s="293"/>
      <c r="FA124" s="293"/>
      <c r="FB124" s="293"/>
      <c r="FC124" s="294"/>
      <c r="FD124" s="291"/>
      <c r="FE124" s="291"/>
      <c r="FF124" s="291"/>
      <c r="FG124" s="291"/>
      <c r="FH124" s="292"/>
      <c r="FI124" s="291"/>
      <c r="FJ124" s="343"/>
      <c r="FK124" s="343"/>
      <c r="FL124" s="343"/>
      <c r="FM124" s="344"/>
      <c r="FN124" s="293"/>
      <c r="FO124" s="293"/>
      <c r="FP124" s="293"/>
      <c r="FQ124" s="293"/>
      <c r="FR124" s="294"/>
      <c r="FS124" s="291"/>
      <c r="FT124" s="291"/>
      <c r="FU124" s="291"/>
      <c r="FV124" s="291"/>
      <c r="FW124" s="292"/>
      <c r="FX124" s="291"/>
      <c r="FY124" s="343"/>
      <c r="FZ124" s="343"/>
      <c r="GA124" s="343"/>
      <c r="GB124" s="344"/>
    </row>
    <row r="125" spans="1:184" hidden="1">
      <c r="A125" s="497" t="s">
        <v>93</v>
      </c>
      <c r="B125" s="300">
        <v>7902</v>
      </c>
      <c r="C125" s="365"/>
      <c r="D125" s="365"/>
      <c r="E125" s="365"/>
      <c r="F125" s="365"/>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c r="AC125" s="365"/>
      <c r="AD125" s="306"/>
      <c r="AE125" s="306"/>
      <c r="AF125" s="306"/>
      <c r="AG125" s="308"/>
      <c r="AH125" s="308"/>
      <c r="AI125" s="308"/>
      <c r="AJ125" s="308"/>
      <c r="AK125" s="308"/>
      <c r="AL125" s="308"/>
      <c r="AM125" s="308"/>
      <c r="AN125" s="308"/>
      <c r="AO125" s="356"/>
      <c r="AP125" s="356"/>
      <c r="AQ125" s="307"/>
      <c r="AR125" s="307"/>
      <c r="AS125" s="307"/>
      <c r="AT125" s="307"/>
      <c r="AU125" s="355"/>
      <c r="AV125" s="307"/>
      <c r="AW125" s="523"/>
      <c r="AX125" s="523"/>
      <c r="AY125" s="523"/>
      <c r="AZ125" s="540"/>
      <c r="BA125" s="523"/>
      <c r="BB125" s="523"/>
      <c r="BC125" s="523"/>
      <c r="BD125" s="523"/>
      <c r="BE125" s="540"/>
      <c r="BF125" s="523"/>
      <c r="BG125" s="523"/>
      <c r="BH125" s="523"/>
      <c r="BI125" s="523"/>
      <c r="BJ125" s="540"/>
      <c r="BK125" s="521"/>
      <c r="BL125" s="309"/>
      <c r="BM125" s="541"/>
      <c r="BN125" s="309"/>
      <c r="BO125" s="541"/>
      <c r="BP125" s="309"/>
      <c r="BQ125" s="541"/>
      <c r="BR125" s="309"/>
      <c r="BS125" s="542"/>
      <c r="BT125" s="362"/>
      <c r="BU125" s="541"/>
      <c r="BV125" s="309"/>
      <c r="BW125" s="541"/>
      <c r="BX125" s="309"/>
      <c r="BY125" s="362"/>
      <c r="BZ125" s="309"/>
      <c r="CA125" s="541"/>
      <c r="CB125" s="309"/>
      <c r="CC125" s="541"/>
      <c r="CD125" s="362"/>
      <c r="CE125" s="309"/>
      <c r="CF125" s="541"/>
      <c r="CG125" s="309"/>
      <c r="CH125" s="541"/>
      <c r="CI125" s="362"/>
      <c r="CJ125" s="309"/>
      <c r="CK125" s="541"/>
      <c r="CL125" s="309"/>
      <c r="CM125" s="541"/>
      <c r="CN125" s="362"/>
      <c r="CO125" s="307"/>
      <c r="CP125" s="543"/>
      <c r="CQ125" s="307"/>
      <c r="CR125" s="543"/>
      <c r="CS125" s="540"/>
      <c r="CT125" s="307"/>
      <c r="CU125" s="543"/>
      <c r="CV125" s="307"/>
      <c r="CW125" s="543"/>
      <c r="CX125" s="355"/>
      <c r="CY125" s="307"/>
      <c r="CZ125" s="543"/>
      <c r="DA125" s="307"/>
      <c r="DB125" s="543"/>
      <c r="DC125" s="355"/>
      <c r="DD125" s="309"/>
      <c r="DE125" s="541"/>
      <c r="DF125" s="309"/>
      <c r="DG125" s="541"/>
      <c r="DH125" s="362"/>
      <c r="DI125" s="309"/>
      <c r="DJ125" s="541"/>
      <c r="DK125" s="309"/>
      <c r="DL125" s="541"/>
      <c r="DM125" s="362"/>
      <c r="DN125" s="309"/>
      <c r="DO125" s="522"/>
      <c r="DP125" s="522"/>
      <c r="DQ125" s="522"/>
      <c r="DR125" s="544"/>
      <c r="DS125" s="1103"/>
      <c r="DT125" s="498"/>
      <c r="DU125" s="308"/>
      <c r="DV125" s="308"/>
      <c r="DW125" s="308"/>
      <c r="DX125" s="308"/>
      <c r="DY125" s="308"/>
      <c r="DZ125" s="308"/>
      <c r="EA125" s="308"/>
      <c r="EB125" s="308"/>
      <c r="EC125" s="356"/>
      <c r="ED125" s="356"/>
      <c r="EE125" s="307"/>
      <c r="EF125" s="307"/>
      <c r="EG125" s="307"/>
      <c r="EH125" s="307"/>
      <c r="EI125" s="355"/>
      <c r="EJ125" s="307"/>
      <c r="EK125" s="523"/>
      <c r="EL125" s="523"/>
      <c r="EM125" s="523"/>
      <c r="EN125" s="540"/>
      <c r="EO125" s="523"/>
      <c r="EP125" s="523"/>
      <c r="EQ125" s="523"/>
      <c r="ER125" s="523"/>
      <c r="ES125" s="540"/>
      <c r="ET125" s="523"/>
      <c r="EU125" s="523"/>
      <c r="EV125" s="523"/>
      <c r="EW125" s="523"/>
      <c r="EX125" s="540"/>
      <c r="EY125" s="308"/>
      <c r="EZ125" s="308"/>
      <c r="FA125" s="308"/>
      <c r="FB125" s="308"/>
      <c r="FC125" s="356"/>
      <c r="FD125" s="307"/>
      <c r="FE125" s="307"/>
      <c r="FF125" s="307"/>
      <c r="FG125" s="307"/>
      <c r="FH125" s="355"/>
      <c r="FI125" s="307"/>
      <c r="FJ125" s="523"/>
      <c r="FK125" s="523"/>
      <c r="FL125" s="523"/>
      <c r="FM125" s="540"/>
      <c r="FN125" s="308"/>
      <c r="FO125" s="308"/>
      <c r="FP125" s="308"/>
      <c r="FQ125" s="308"/>
      <c r="FR125" s="356"/>
      <c r="FS125" s="307"/>
      <c r="FT125" s="307"/>
      <c r="FU125" s="307"/>
      <c r="FV125" s="307"/>
      <c r="FW125" s="355"/>
      <c r="FX125" s="307"/>
      <c r="FY125" s="523"/>
      <c r="FZ125" s="523"/>
      <c r="GA125" s="523"/>
      <c r="GB125" s="540"/>
    </row>
    <row r="126" spans="1:184" s="247" customFormat="1" ht="39" thickBot="1">
      <c r="A126" s="545" t="s">
        <v>337</v>
      </c>
      <c r="B126" s="546">
        <v>8000</v>
      </c>
      <c r="C126" s="547"/>
      <c r="D126" s="547"/>
      <c r="E126" s="547"/>
      <c r="F126" s="547"/>
      <c r="G126" s="547"/>
      <c r="H126" s="547"/>
      <c r="I126" s="547"/>
      <c r="J126" s="547"/>
      <c r="K126" s="547"/>
      <c r="L126" s="547"/>
      <c r="M126" s="547"/>
      <c r="N126" s="547"/>
      <c r="O126" s="547"/>
      <c r="P126" s="547"/>
      <c r="Q126" s="547"/>
      <c r="R126" s="547"/>
      <c r="S126" s="547"/>
      <c r="T126" s="547"/>
      <c r="U126" s="547"/>
      <c r="V126" s="547"/>
      <c r="W126" s="547"/>
      <c r="X126" s="547"/>
      <c r="Y126" s="547"/>
      <c r="Z126" s="547"/>
      <c r="AA126" s="547"/>
      <c r="AB126" s="547"/>
      <c r="AC126" s="547"/>
      <c r="AD126" s="548" t="s">
        <v>338</v>
      </c>
      <c r="AE126" s="548" t="s">
        <v>364</v>
      </c>
      <c r="AF126" s="548" t="s">
        <v>422</v>
      </c>
      <c r="AG126" s="551">
        <v>0</v>
      </c>
      <c r="AH126" s="551"/>
      <c r="AI126" s="551"/>
      <c r="AJ126" s="551"/>
      <c r="AK126" s="551"/>
      <c r="AL126" s="551"/>
      <c r="AM126" s="551"/>
      <c r="AN126" s="551"/>
      <c r="AO126" s="552"/>
      <c r="AP126" s="552"/>
      <c r="AQ126" s="549"/>
      <c r="AR126" s="549"/>
      <c r="AS126" s="549"/>
      <c r="AT126" s="549"/>
      <c r="AU126" s="550"/>
      <c r="AV126" s="549">
        <f>AZ126</f>
        <v>69.400000000000006</v>
      </c>
      <c r="AW126" s="553"/>
      <c r="AX126" s="553"/>
      <c r="AY126" s="553"/>
      <c r="AZ126" s="554">
        <v>69.400000000000006</v>
      </c>
      <c r="BA126" s="553">
        <v>140.4</v>
      </c>
      <c r="BB126" s="553"/>
      <c r="BC126" s="553"/>
      <c r="BD126" s="553"/>
      <c r="BE126" s="554">
        <v>140.4</v>
      </c>
      <c r="BF126" s="553">
        <v>140.4</v>
      </c>
      <c r="BG126" s="553"/>
      <c r="BH126" s="553"/>
      <c r="BI126" s="553"/>
      <c r="BJ126" s="554">
        <v>140.4</v>
      </c>
      <c r="BK126" s="555" t="e">
        <f>#REF!</f>
        <v>#REF!</v>
      </c>
      <c r="BL126" s="467" t="e">
        <f>#REF!</f>
        <v>#REF!</v>
      </c>
      <c r="BM126" s="556"/>
      <c r="BN126" s="467"/>
      <c r="BO126" s="556"/>
      <c r="BP126" s="467"/>
      <c r="BQ126" s="556"/>
      <c r="BR126" s="467"/>
      <c r="BS126" s="557"/>
      <c r="BT126" s="468"/>
      <c r="BU126" s="556">
        <f>AG126</f>
        <v>0</v>
      </c>
      <c r="BV126" s="467"/>
      <c r="BW126" s="556"/>
      <c r="BX126" s="467"/>
      <c r="BY126" s="468"/>
      <c r="BZ126" s="467">
        <f>AQ126</f>
        <v>0</v>
      </c>
      <c r="CA126" s="556"/>
      <c r="CB126" s="467"/>
      <c r="CC126" s="556"/>
      <c r="CD126" s="468"/>
      <c r="CE126" s="467">
        <f>AV126</f>
        <v>69.400000000000006</v>
      </c>
      <c r="CF126" s="556"/>
      <c r="CG126" s="467"/>
      <c r="CH126" s="556"/>
      <c r="CI126" s="468"/>
      <c r="CJ126" s="467">
        <f>BA126</f>
        <v>140.4</v>
      </c>
      <c r="CK126" s="556"/>
      <c r="CL126" s="467"/>
      <c r="CM126" s="556"/>
      <c r="CN126" s="468"/>
      <c r="CO126" s="465" t="e">
        <f>#REF!</f>
        <v>#REF!</v>
      </c>
      <c r="CP126" s="558"/>
      <c r="CQ126" s="465"/>
      <c r="CR126" s="558"/>
      <c r="CS126" s="559"/>
      <c r="CT126" s="465">
        <f>AG126</f>
        <v>0</v>
      </c>
      <c r="CU126" s="558"/>
      <c r="CV126" s="465"/>
      <c r="CW126" s="558"/>
      <c r="CX126" s="466"/>
      <c r="CY126" s="465">
        <f>AQ126</f>
        <v>0</v>
      </c>
      <c r="CZ126" s="558"/>
      <c r="DA126" s="465"/>
      <c r="DB126" s="558"/>
      <c r="DC126" s="466"/>
      <c r="DD126" s="467" t="e">
        <f>BL126</f>
        <v>#REF!</v>
      </c>
      <c r="DE126" s="556"/>
      <c r="DF126" s="467"/>
      <c r="DG126" s="556"/>
      <c r="DH126" s="468"/>
      <c r="DI126" s="467">
        <f>BU126</f>
        <v>0</v>
      </c>
      <c r="DJ126" s="556"/>
      <c r="DK126" s="467"/>
      <c r="DL126" s="556"/>
      <c r="DM126" s="468"/>
      <c r="DN126" s="467">
        <f>BZ126</f>
        <v>0</v>
      </c>
      <c r="DO126" s="467"/>
      <c r="DP126" s="560"/>
      <c r="DQ126" s="560"/>
      <c r="DR126" s="561"/>
      <c r="DS126" s="1103"/>
      <c r="DT126" s="562"/>
      <c r="DU126" s="551">
        <v>0</v>
      </c>
      <c r="DV126" s="551"/>
      <c r="DW126" s="551"/>
      <c r="DX126" s="551"/>
      <c r="DY126" s="551"/>
      <c r="DZ126" s="551"/>
      <c r="EA126" s="551"/>
      <c r="EB126" s="551"/>
      <c r="EC126" s="552"/>
      <c r="ED126" s="552"/>
      <c r="EE126" s="549"/>
      <c r="EF126" s="549"/>
      <c r="EG126" s="549"/>
      <c r="EH126" s="549"/>
      <c r="EI126" s="550"/>
      <c r="EJ126" s="549">
        <f>EN126</f>
        <v>69.400000000000006</v>
      </c>
      <c r="EK126" s="553"/>
      <c r="EL126" s="553"/>
      <c r="EM126" s="553"/>
      <c r="EN126" s="554">
        <v>69.400000000000006</v>
      </c>
      <c r="EO126" s="553">
        <v>140.4</v>
      </c>
      <c r="EP126" s="553"/>
      <c r="EQ126" s="553"/>
      <c r="ER126" s="553"/>
      <c r="ES126" s="554">
        <v>140.4</v>
      </c>
      <c r="ET126" s="553">
        <v>140.4</v>
      </c>
      <c r="EU126" s="553"/>
      <c r="EV126" s="553"/>
      <c r="EW126" s="553"/>
      <c r="EX126" s="554">
        <v>140.4</v>
      </c>
      <c r="EY126" s="551"/>
      <c r="EZ126" s="551"/>
      <c r="FA126" s="551"/>
      <c r="FB126" s="551"/>
      <c r="FC126" s="552"/>
      <c r="FD126" s="549"/>
      <c r="FE126" s="549"/>
      <c r="FF126" s="549"/>
      <c r="FG126" s="549"/>
      <c r="FH126" s="550"/>
      <c r="FI126" s="549">
        <f>FM126</f>
        <v>69.400000000000006</v>
      </c>
      <c r="FJ126" s="553"/>
      <c r="FK126" s="553"/>
      <c r="FL126" s="553"/>
      <c r="FM126" s="554">
        <v>69.400000000000006</v>
      </c>
      <c r="FN126" s="551"/>
      <c r="FO126" s="551"/>
      <c r="FP126" s="551"/>
      <c r="FQ126" s="551"/>
      <c r="FR126" s="552"/>
      <c r="FS126" s="549"/>
      <c r="FT126" s="549"/>
      <c r="FU126" s="549"/>
      <c r="FV126" s="549"/>
      <c r="FW126" s="550"/>
      <c r="FX126" s="549">
        <f>GB126</f>
        <v>69.400000000000006</v>
      </c>
      <c r="FY126" s="553"/>
      <c r="FZ126" s="553"/>
      <c r="GA126" s="553"/>
      <c r="GB126" s="692">
        <v>69.400000000000006</v>
      </c>
    </row>
    <row r="127" spans="1:184" ht="26.25" thickBot="1">
      <c r="A127" s="455" t="s">
        <v>374</v>
      </c>
      <c r="B127" s="200">
        <v>10100</v>
      </c>
      <c r="C127" s="457" t="s">
        <v>387</v>
      </c>
      <c r="D127" s="457" t="s">
        <v>387</v>
      </c>
      <c r="E127" s="457" t="s">
        <v>387</v>
      </c>
      <c r="F127" s="457" t="s">
        <v>387</v>
      </c>
      <c r="G127" s="457" t="s">
        <v>387</v>
      </c>
      <c r="H127" s="457" t="s">
        <v>387</v>
      </c>
      <c r="I127" s="457" t="s">
        <v>387</v>
      </c>
      <c r="J127" s="457" t="s">
        <v>387</v>
      </c>
      <c r="K127" s="457" t="s">
        <v>387</v>
      </c>
      <c r="L127" s="457" t="s">
        <v>387</v>
      </c>
      <c r="M127" s="457" t="s">
        <v>387</v>
      </c>
      <c r="N127" s="457" t="s">
        <v>387</v>
      </c>
      <c r="O127" s="457" t="s">
        <v>387</v>
      </c>
      <c r="P127" s="457" t="s">
        <v>387</v>
      </c>
      <c r="Q127" s="457" t="s">
        <v>387</v>
      </c>
      <c r="R127" s="457" t="s">
        <v>387</v>
      </c>
      <c r="S127" s="457" t="s">
        <v>387</v>
      </c>
      <c r="T127" s="457" t="s">
        <v>387</v>
      </c>
      <c r="U127" s="457" t="s">
        <v>387</v>
      </c>
      <c r="V127" s="457" t="s">
        <v>387</v>
      </c>
      <c r="W127" s="457" t="s">
        <v>387</v>
      </c>
      <c r="X127" s="457" t="s">
        <v>387</v>
      </c>
      <c r="Y127" s="457" t="s">
        <v>387</v>
      </c>
      <c r="Z127" s="457" t="s">
        <v>387</v>
      </c>
      <c r="AA127" s="457" t="s">
        <v>387</v>
      </c>
      <c r="AB127" s="457" t="s">
        <v>387</v>
      </c>
      <c r="AC127" s="457" t="s">
        <v>387</v>
      </c>
      <c r="AD127" s="460" t="s">
        <v>387</v>
      </c>
      <c r="AE127" s="460"/>
      <c r="AF127" s="460"/>
      <c r="AG127" s="463">
        <f t="shared" ref="AG127:BR127" si="187">AG18+AG126</f>
        <v>4124.7999999999993</v>
      </c>
      <c r="AH127" s="463">
        <f t="shared" si="187"/>
        <v>3629.9</v>
      </c>
      <c r="AI127" s="463">
        <f t="shared" si="187"/>
        <v>83.2</v>
      </c>
      <c r="AJ127" s="463">
        <f t="shared" si="187"/>
        <v>83.2</v>
      </c>
      <c r="AK127" s="463">
        <f t="shared" si="187"/>
        <v>342.8</v>
      </c>
      <c r="AL127" s="463">
        <f t="shared" si="187"/>
        <v>340.5</v>
      </c>
      <c r="AM127" s="463">
        <f t="shared" si="187"/>
        <v>0</v>
      </c>
      <c r="AN127" s="463"/>
      <c r="AO127" s="464">
        <f>AO18+AO126</f>
        <v>3698.8</v>
      </c>
      <c r="AP127" s="464">
        <f>AP18+AP126</f>
        <v>3206.2000000000003</v>
      </c>
      <c r="AQ127" s="461">
        <f>AQ18</f>
        <v>6801.3</v>
      </c>
      <c r="AR127" s="461">
        <f t="shared" si="187"/>
        <v>2231.7999999999997</v>
      </c>
      <c r="AS127" s="461">
        <f t="shared" si="187"/>
        <v>1485.1</v>
      </c>
      <c r="AT127" s="461">
        <f t="shared" si="187"/>
        <v>0</v>
      </c>
      <c r="AU127" s="462">
        <f>AU18+AU126</f>
        <v>3084.4</v>
      </c>
      <c r="AV127" s="461">
        <f t="shared" si="187"/>
        <v>3391.4</v>
      </c>
      <c r="AW127" s="461">
        <f t="shared" si="187"/>
        <v>89.1</v>
      </c>
      <c r="AX127" s="461">
        <f t="shared" si="187"/>
        <v>523.20000000000005</v>
      </c>
      <c r="AY127" s="461">
        <f t="shared" si="187"/>
        <v>0</v>
      </c>
      <c r="AZ127" s="462">
        <f>AZ18+AZ126</f>
        <v>2779.1</v>
      </c>
      <c r="BA127" s="461">
        <f t="shared" si="187"/>
        <v>3419.7000000000003</v>
      </c>
      <c r="BB127" s="461">
        <f t="shared" si="187"/>
        <v>89.1</v>
      </c>
      <c r="BC127" s="461">
        <f t="shared" si="187"/>
        <v>521.9</v>
      </c>
      <c r="BD127" s="461">
        <f t="shared" si="187"/>
        <v>0</v>
      </c>
      <c r="BE127" s="462">
        <f t="shared" ref="BE127:BJ127" si="188">BE18+BE126</f>
        <v>2808.7000000000003</v>
      </c>
      <c r="BF127" s="461">
        <f t="shared" si="188"/>
        <v>3419.7000000000003</v>
      </c>
      <c r="BG127" s="461">
        <f t="shared" si="188"/>
        <v>89.1</v>
      </c>
      <c r="BH127" s="461">
        <f t="shared" si="188"/>
        <v>521.9</v>
      </c>
      <c r="BI127" s="461">
        <f t="shared" si="188"/>
        <v>0</v>
      </c>
      <c r="BJ127" s="462">
        <f t="shared" si="188"/>
        <v>2808.7000000000003</v>
      </c>
      <c r="BK127" s="563" t="e">
        <f t="shared" si="187"/>
        <v>#REF!</v>
      </c>
      <c r="BL127" s="563" t="e">
        <f t="shared" si="187"/>
        <v>#REF!</v>
      </c>
      <c r="BM127" s="563">
        <f t="shared" si="187"/>
        <v>107.9</v>
      </c>
      <c r="BN127" s="467">
        <f t="shared" si="187"/>
        <v>107.9</v>
      </c>
      <c r="BO127" s="467">
        <f t="shared" si="187"/>
        <v>140.80000000000001</v>
      </c>
      <c r="BP127" s="467">
        <f t="shared" si="187"/>
        <v>140.80000000000001</v>
      </c>
      <c r="BQ127" s="467">
        <f t="shared" si="187"/>
        <v>0</v>
      </c>
      <c r="BR127" s="467">
        <f t="shared" si="187"/>
        <v>0</v>
      </c>
      <c r="BS127" s="468" t="e">
        <f>BS18+BS126</f>
        <v>#REF!</v>
      </c>
      <c r="BT127" s="468" t="e">
        <f>BT18+BT126</f>
        <v>#REF!</v>
      </c>
      <c r="BU127" s="467">
        <f t="shared" ref="BU127:DG127" si="189">BU18+BU126</f>
        <v>3955.2999999999997</v>
      </c>
      <c r="BV127" s="467">
        <f t="shared" si="189"/>
        <v>70.8</v>
      </c>
      <c r="BW127" s="467">
        <f t="shared" si="189"/>
        <v>431.3</v>
      </c>
      <c r="BX127" s="467">
        <f t="shared" si="189"/>
        <v>0</v>
      </c>
      <c r="BY127" s="468">
        <f>BY18+BY126</f>
        <v>3438.8</v>
      </c>
      <c r="BZ127" s="467">
        <f t="shared" si="189"/>
        <v>3054.9</v>
      </c>
      <c r="CA127" s="467">
        <f t="shared" si="189"/>
        <v>103.19999999999999</v>
      </c>
      <c r="CB127" s="467">
        <f t="shared" si="189"/>
        <v>221.3</v>
      </c>
      <c r="CC127" s="467">
        <f t="shared" si="189"/>
        <v>0</v>
      </c>
      <c r="CD127" s="468">
        <f>CD18+CD126</f>
        <v>1192.6999999999998</v>
      </c>
      <c r="CE127" s="467">
        <f t="shared" si="189"/>
        <v>1445.4</v>
      </c>
      <c r="CF127" s="467">
        <f t="shared" si="189"/>
        <v>69.8</v>
      </c>
      <c r="CG127" s="467">
        <f t="shared" si="189"/>
        <v>221.3</v>
      </c>
      <c r="CH127" s="467">
        <f t="shared" si="189"/>
        <v>0</v>
      </c>
      <c r="CI127" s="468">
        <f>CI18+CI126</f>
        <v>1065.5999999999999</v>
      </c>
      <c r="CJ127" s="467">
        <f t="shared" si="189"/>
        <v>1516.4</v>
      </c>
      <c r="CK127" s="467">
        <f t="shared" si="189"/>
        <v>69.8</v>
      </c>
      <c r="CL127" s="467">
        <f t="shared" si="189"/>
        <v>221.3</v>
      </c>
      <c r="CM127" s="467">
        <f t="shared" si="189"/>
        <v>0</v>
      </c>
      <c r="CN127" s="468">
        <f>CN18+CN126</f>
        <v>1065.5999999999999</v>
      </c>
      <c r="CO127" s="465" t="e">
        <f t="shared" si="189"/>
        <v>#REF!</v>
      </c>
      <c r="CP127" s="465">
        <f t="shared" si="189"/>
        <v>107.9</v>
      </c>
      <c r="CQ127" s="465">
        <f t="shared" si="189"/>
        <v>6209.7</v>
      </c>
      <c r="CR127" s="465">
        <f t="shared" si="189"/>
        <v>0</v>
      </c>
      <c r="CS127" s="466" t="e">
        <f>CS18+CS126</f>
        <v>#REF!</v>
      </c>
      <c r="CT127" s="465">
        <f t="shared" si="189"/>
        <v>3955.2999999999997</v>
      </c>
      <c r="CU127" s="465">
        <f t="shared" si="189"/>
        <v>70.8</v>
      </c>
      <c r="CV127" s="465">
        <f t="shared" si="189"/>
        <v>431.3</v>
      </c>
      <c r="CW127" s="465">
        <f t="shared" si="189"/>
        <v>0</v>
      </c>
      <c r="CX127" s="466">
        <f>CX18+CX126</f>
        <v>3438.8</v>
      </c>
      <c r="CY127" s="465">
        <f t="shared" si="189"/>
        <v>3054.9</v>
      </c>
      <c r="CZ127" s="465">
        <f t="shared" si="189"/>
        <v>103.19999999999999</v>
      </c>
      <c r="DA127" s="465">
        <f t="shared" si="189"/>
        <v>221.3</v>
      </c>
      <c r="DB127" s="465">
        <f t="shared" si="189"/>
        <v>0</v>
      </c>
      <c r="DC127" s="466">
        <f>DC18+DC126</f>
        <v>1192.6999999999998</v>
      </c>
      <c r="DD127" s="467" t="e">
        <f t="shared" si="189"/>
        <v>#REF!</v>
      </c>
      <c r="DE127" s="467">
        <f t="shared" si="189"/>
        <v>107.9</v>
      </c>
      <c r="DF127" s="467">
        <f t="shared" si="189"/>
        <v>140.80000000000001</v>
      </c>
      <c r="DG127" s="467">
        <f t="shared" si="189"/>
        <v>0</v>
      </c>
      <c r="DH127" s="468" t="e">
        <f>DH18+DH126</f>
        <v>#REF!</v>
      </c>
      <c r="DI127" s="467">
        <f t="shared" ref="DI127:DQ127" si="190">DI18+DI126</f>
        <v>3955.2999999999997</v>
      </c>
      <c r="DJ127" s="467">
        <f t="shared" si="190"/>
        <v>70.8</v>
      </c>
      <c r="DK127" s="467">
        <f t="shared" si="190"/>
        <v>431.3</v>
      </c>
      <c r="DL127" s="467">
        <f t="shared" si="190"/>
        <v>0</v>
      </c>
      <c r="DM127" s="468">
        <f>DM18+DM126</f>
        <v>3438.8</v>
      </c>
      <c r="DN127" s="467">
        <f t="shared" si="190"/>
        <v>3054.9</v>
      </c>
      <c r="DO127" s="467">
        <f t="shared" si="190"/>
        <v>103.19999999999999</v>
      </c>
      <c r="DP127" s="467">
        <f t="shared" si="190"/>
        <v>221.3</v>
      </c>
      <c r="DQ127" s="467">
        <f t="shared" si="190"/>
        <v>0</v>
      </c>
      <c r="DR127" s="468">
        <f>DR18+DR126</f>
        <v>1192.6999999999998</v>
      </c>
      <c r="DS127" s="1104"/>
      <c r="DT127" s="564"/>
      <c r="DU127" s="463">
        <f t="shared" ref="DU127:EA127" si="191">DU18+DU126</f>
        <v>4111</v>
      </c>
      <c r="DV127" s="463">
        <f t="shared" si="191"/>
        <v>3616.1</v>
      </c>
      <c r="DW127" s="463">
        <f t="shared" si="191"/>
        <v>83.2</v>
      </c>
      <c r="DX127" s="463">
        <f t="shared" si="191"/>
        <v>83.2</v>
      </c>
      <c r="DY127" s="463">
        <f t="shared" si="191"/>
        <v>342.8</v>
      </c>
      <c r="DZ127" s="463">
        <f t="shared" si="191"/>
        <v>340.5</v>
      </c>
      <c r="EA127" s="463">
        <f t="shared" si="191"/>
        <v>0</v>
      </c>
      <c r="EB127" s="463"/>
      <c r="EC127" s="464">
        <f>EC18+EC126</f>
        <v>3685</v>
      </c>
      <c r="ED127" s="464">
        <f>ED18+ED126</f>
        <v>3192.4000000000005</v>
      </c>
      <c r="EE127" s="461">
        <f>EE18</f>
        <v>4950.3</v>
      </c>
      <c r="EF127" s="461">
        <f t="shared" ref="EF127:EX127" si="192">EF18+EF126</f>
        <v>778.7</v>
      </c>
      <c r="EG127" s="461">
        <f t="shared" si="192"/>
        <v>1220.0999999999999</v>
      </c>
      <c r="EH127" s="461">
        <f t="shared" si="192"/>
        <v>0</v>
      </c>
      <c r="EI127" s="462">
        <f t="shared" si="192"/>
        <v>2951.5</v>
      </c>
      <c r="EJ127" s="461">
        <f t="shared" si="192"/>
        <v>3391.4</v>
      </c>
      <c r="EK127" s="461">
        <f t="shared" si="192"/>
        <v>89.1</v>
      </c>
      <c r="EL127" s="461">
        <f t="shared" si="192"/>
        <v>523.20000000000005</v>
      </c>
      <c r="EM127" s="461">
        <f t="shared" si="192"/>
        <v>0</v>
      </c>
      <c r="EN127" s="462">
        <f t="shared" si="192"/>
        <v>2779.1</v>
      </c>
      <c r="EO127" s="461">
        <f t="shared" si="192"/>
        <v>3419.7000000000003</v>
      </c>
      <c r="EP127" s="461">
        <f t="shared" si="192"/>
        <v>89.1</v>
      </c>
      <c r="EQ127" s="461">
        <f t="shared" si="192"/>
        <v>521.9</v>
      </c>
      <c r="ER127" s="461">
        <f t="shared" si="192"/>
        <v>0</v>
      </c>
      <c r="ES127" s="462">
        <f t="shared" si="192"/>
        <v>2808.7000000000003</v>
      </c>
      <c r="ET127" s="461">
        <f t="shared" si="192"/>
        <v>3419.7000000000003</v>
      </c>
      <c r="EU127" s="461">
        <f t="shared" si="192"/>
        <v>89.1</v>
      </c>
      <c r="EV127" s="461">
        <f t="shared" si="192"/>
        <v>521.9</v>
      </c>
      <c r="EW127" s="461">
        <f t="shared" si="192"/>
        <v>0</v>
      </c>
      <c r="EX127" s="462">
        <f t="shared" si="192"/>
        <v>2808.7000000000003</v>
      </c>
      <c r="EY127" s="463">
        <f>EY18+EY126</f>
        <v>3629.9</v>
      </c>
      <c r="EZ127" s="463">
        <f>EZ18+EZ126</f>
        <v>83.2</v>
      </c>
      <c r="FA127" s="463">
        <f>FA18+FA126</f>
        <v>340.5</v>
      </c>
      <c r="FB127" s="463"/>
      <c r="FC127" s="464">
        <f>FC18+FC126</f>
        <v>3206.2000000000003</v>
      </c>
      <c r="FD127" s="461">
        <f>FD18</f>
        <v>6801.3</v>
      </c>
      <c r="FE127" s="461">
        <f t="shared" ref="FE127:FP127" si="193">FE18+FE126</f>
        <v>2231.7999999999997</v>
      </c>
      <c r="FF127" s="461">
        <f t="shared" si="193"/>
        <v>1485.1</v>
      </c>
      <c r="FG127" s="461">
        <f t="shared" si="193"/>
        <v>0</v>
      </c>
      <c r="FH127" s="462">
        <f t="shared" si="193"/>
        <v>3084.4</v>
      </c>
      <c r="FI127" s="461">
        <f t="shared" si="193"/>
        <v>3391.4</v>
      </c>
      <c r="FJ127" s="461">
        <f t="shared" si="193"/>
        <v>89.1</v>
      </c>
      <c r="FK127" s="461">
        <f t="shared" si="193"/>
        <v>523.20000000000005</v>
      </c>
      <c r="FL127" s="461">
        <f t="shared" si="193"/>
        <v>0</v>
      </c>
      <c r="FM127" s="462">
        <f t="shared" si="193"/>
        <v>2779.1</v>
      </c>
      <c r="FN127" s="463">
        <f t="shared" si="193"/>
        <v>3616.1</v>
      </c>
      <c r="FO127" s="463">
        <f t="shared" si="193"/>
        <v>83.2</v>
      </c>
      <c r="FP127" s="463">
        <f t="shared" si="193"/>
        <v>340.5</v>
      </c>
      <c r="FQ127" s="463"/>
      <c r="FR127" s="464">
        <f>FR18+FR126</f>
        <v>3192.4000000000005</v>
      </c>
      <c r="FS127" s="461">
        <f>FS18</f>
        <v>4950.3</v>
      </c>
      <c r="FT127" s="461">
        <f t="shared" ref="FT127:GB127" si="194">FT18+FT126</f>
        <v>778.7</v>
      </c>
      <c r="FU127" s="461">
        <f t="shared" si="194"/>
        <v>1220.0999999999999</v>
      </c>
      <c r="FV127" s="461">
        <f t="shared" si="194"/>
        <v>0</v>
      </c>
      <c r="FW127" s="462">
        <f t="shared" si="194"/>
        <v>2951.5</v>
      </c>
      <c r="FX127" s="461">
        <f t="shared" si="194"/>
        <v>3391.4</v>
      </c>
      <c r="FY127" s="461">
        <f t="shared" si="194"/>
        <v>89.1</v>
      </c>
      <c r="FZ127" s="461">
        <f t="shared" si="194"/>
        <v>523.20000000000005</v>
      </c>
      <c r="GA127" s="461">
        <f t="shared" si="194"/>
        <v>0</v>
      </c>
      <c r="GB127" s="466">
        <f t="shared" si="194"/>
        <v>2779.1</v>
      </c>
    </row>
    <row r="128" spans="1:184">
      <c r="A128" s="469"/>
      <c r="B128" s="470"/>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472"/>
      <c r="AE128" s="472"/>
      <c r="AF128" s="472"/>
      <c r="AG128" s="207"/>
      <c r="AH128" s="207"/>
      <c r="AI128" s="207"/>
      <c r="AJ128" s="207"/>
      <c r="AK128" s="207"/>
      <c r="AL128" s="207"/>
      <c r="AM128" s="207"/>
      <c r="AN128" s="207"/>
      <c r="AO128" s="208"/>
      <c r="AP128" s="208"/>
      <c r="AQ128" s="207"/>
      <c r="AR128" s="207"/>
      <c r="AS128" s="207"/>
      <c r="AT128" s="207"/>
      <c r="AU128" s="208"/>
      <c r="AV128" s="207"/>
      <c r="AW128" s="207"/>
      <c r="AX128" s="207"/>
      <c r="AY128" s="207"/>
      <c r="AZ128" s="208"/>
      <c r="BA128" s="207"/>
      <c r="BB128" s="207"/>
      <c r="BC128" s="207"/>
      <c r="BD128" s="207"/>
      <c r="BE128" s="208"/>
      <c r="BF128" s="208"/>
      <c r="BG128" s="208"/>
      <c r="BH128" s="208"/>
      <c r="BI128" s="208"/>
      <c r="BJ128" s="208"/>
      <c r="CO128" s="207"/>
      <c r="CP128" s="207"/>
      <c r="CQ128" s="207"/>
      <c r="CR128" s="207"/>
      <c r="CS128" s="208"/>
    </row>
    <row r="129" spans="1:137">
      <c r="A129" s="207" t="s">
        <v>172</v>
      </c>
      <c r="B129" s="473" t="s">
        <v>185</v>
      </c>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207"/>
      <c r="AH129" s="207"/>
      <c r="AI129" s="207"/>
      <c r="AJ129" s="207"/>
      <c r="AK129" s="207"/>
      <c r="AL129" s="207"/>
      <c r="AM129" s="207"/>
      <c r="AN129" s="207"/>
      <c r="AO129" s="208"/>
      <c r="AP129" s="208"/>
      <c r="AQ129" s="207"/>
      <c r="AR129" s="207"/>
      <c r="AS129" s="207"/>
      <c r="AT129" s="207"/>
      <c r="AU129" s="208"/>
      <c r="AV129" s="207"/>
      <c r="AW129" s="207"/>
      <c r="AX129" s="207"/>
      <c r="AY129" s="207"/>
      <c r="AZ129" s="208"/>
      <c r="BA129" s="207"/>
      <c r="BB129" s="207"/>
      <c r="BC129" s="207"/>
      <c r="BD129" s="207"/>
      <c r="BE129" s="208"/>
      <c r="BF129" s="208"/>
      <c r="BG129" s="208"/>
      <c r="BH129" s="208"/>
      <c r="BI129" s="208"/>
      <c r="BJ129" s="208"/>
      <c r="CO129" s="207"/>
      <c r="CP129" s="207"/>
      <c r="CQ129" s="207"/>
      <c r="CR129" s="207"/>
      <c r="CS129" s="208"/>
      <c r="DS129" s="474"/>
      <c r="DT129" s="475"/>
    </row>
    <row r="130" spans="1:137">
      <c r="A130" s="207"/>
      <c r="B130" s="1048"/>
      <c r="C130" s="1048"/>
      <c r="D130" s="1048"/>
      <c r="E130" s="1048"/>
      <c r="F130" s="1048"/>
      <c r="G130" s="1048"/>
      <c r="H130" s="1048"/>
      <c r="I130" s="1048"/>
      <c r="J130" s="1048"/>
      <c r="K130" s="1048"/>
      <c r="L130" s="1048"/>
      <c r="M130" s="1048"/>
      <c r="N130" s="1048"/>
      <c r="O130" s="1048"/>
      <c r="P130" s="1048"/>
      <c r="Q130" s="1048"/>
      <c r="R130" s="1048"/>
      <c r="S130" s="1048"/>
      <c r="T130" s="1048"/>
      <c r="U130" s="1048"/>
      <c r="V130" s="1048"/>
      <c r="W130" s="1048"/>
      <c r="X130" s="1048"/>
      <c r="Y130" s="1048"/>
      <c r="Z130" s="1048"/>
      <c r="AA130" s="1048"/>
      <c r="AB130" s="1048"/>
      <c r="AC130" s="1048"/>
      <c r="AD130" s="1048"/>
      <c r="AE130" s="1048"/>
      <c r="AF130" s="1048"/>
      <c r="AG130" s="207"/>
      <c r="AJ130" s="207"/>
      <c r="AK130" s="207"/>
      <c r="AL130" s="207"/>
      <c r="AM130" s="207"/>
      <c r="AN130" s="207"/>
      <c r="AO130" s="208"/>
      <c r="AP130" s="208"/>
      <c r="AQ130" s="207"/>
      <c r="AR130" s="207"/>
      <c r="AS130" s="207"/>
      <c r="AT130" s="207"/>
      <c r="AU130" s="208"/>
      <c r="AV130" s="207"/>
      <c r="AW130" s="207"/>
      <c r="AX130" s="207"/>
      <c r="AY130" s="207"/>
      <c r="AZ130" s="208"/>
      <c r="BA130" s="207"/>
      <c r="BB130" s="207"/>
      <c r="BC130" s="207"/>
      <c r="BD130" s="207"/>
      <c r="BE130" s="208"/>
      <c r="BF130" s="208"/>
      <c r="BG130" s="208"/>
      <c r="BH130" s="208"/>
      <c r="BI130" s="208"/>
      <c r="BJ130" s="208"/>
      <c r="CO130" s="207"/>
      <c r="CP130" s="207"/>
      <c r="CQ130" s="207"/>
      <c r="CR130" s="207"/>
      <c r="CS130" s="208"/>
      <c r="DS130" s="474"/>
      <c r="DT130" s="476"/>
      <c r="DU130" s="481"/>
      <c r="DV130" s="481"/>
    </row>
    <row r="131" spans="1:137" hidden="1">
      <c r="A131" s="207"/>
      <c r="B131" s="470"/>
      <c r="C131" s="207"/>
      <c r="D131" s="477"/>
      <c r="E131" s="207"/>
      <c r="F131" s="207"/>
      <c r="G131" s="207"/>
      <c r="H131" s="207"/>
      <c r="I131" s="207"/>
      <c r="K131" s="207"/>
      <c r="L131" s="207"/>
      <c r="M131" s="207"/>
      <c r="N131" s="207"/>
      <c r="O131" s="207"/>
      <c r="P131" s="471"/>
      <c r="Q131" s="207"/>
      <c r="R131" s="207"/>
      <c r="S131" s="207"/>
      <c r="T131" s="207"/>
      <c r="U131" s="207"/>
      <c r="V131" s="207"/>
      <c r="W131" s="207"/>
      <c r="X131" s="207"/>
      <c r="Y131" s="207"/>
      <c r="Z131" s="207"/>
      <c r="AA131" s="207"/>
      <c r="AB131" s="207"/>
      <c r="AC131" s="207"/>
      <c r="AD131" s="472"/>
      <c r="AE131" s="472"/>
      <c r="AF131" s="472"/>
      <c r="AG131" s="207"/>
      <c r="AH131" s="207"/>
      <c r="AI131" s="207"/>
      <c r="AJ131" s="207"/>
      <c r="AK131" s="207"/>
      <c r="AL131" s="207"/>
      <c r="AM131" s="207"/>
      <c r="AN131" s="207"/>
      <c r="AO131" s="208"/>
      <c r="AP131" s="208"/>
      <c r="AQ131" s="207"/>
      <c r="AR131" s="207"/>
      <c r="AS131" s="207"/>
      <c r="AT131" s="207"/>
      <c r="AU131" s="208"/>
      <c r="AV131" s="207"/>
      <c r="AW131" s="207"/>
      <c r="AX131" s="207"/>
      <c r="AY131" s="207"/>
      <c r="AZ131" s="208"/>
      <c r="BA131" s="207"/>
      <c r="BB131" s="207"/>
      <c r="BC131" s="207"/>
      <c r="BD131" s="207"/>
      <c r="BE131" s="208"/>
      <c r="BF131" s="208"/>
      <c r="BG131" s="208"/>
      <c r="BH131" s="208"/>
      <c r="BI131" s="208"/>
      <c r="BJ131" s="208"/>
      <c r="CO131" s="207"/>
      <c r="CP131" s="207"/>
      <c r="CQ131" s="207"/>
      <c r="CR131" s="207"/>
      <c r="CS131" s="208"/>
      <c r="DS131" s="474"/>
      <c r="DT131" s="476"/>
    </row>
    <row r="132" spans="1:137">
      <c r="A132" s="207" t="s">
        <v>173</v>
      </c>
      <c r="B132" s="565" t="s">
        <v>186</v>
      </c>
      <c r="C132" s="565"/>
      <c r="D132" s="565"/>
      <c r="E132" s="565"/>
      <c r="F132" s="565"/>
      <c r="G132" s="565"/>
      <c r="H132" s="565"/>
      <c r="I132" s="565"/>
      <c r="J132" s="565"/>
      <c r="K132" s="565"/>
      <c r="L132" s="565"/>
      <c r="M132" s="565"/>
      <c r="N132" s="565"/>
      <c r="O132" s="565"/>
      <c r="P132" s="565"/>
      <c r="Q132" s="565"/>
      <c r="R132" s="565"/>
      <c r="S132" s="565"/>
      <c r="T132" s="565"/>
      <c r="U132" s="565"/>
      <c r="V132" s="565"/>
      <c r="W132" s="565"/>
      <c r="X132" s="565"/>
      <c r="Y132" s="565"/>
      <c r="Z132" s="565"/>
      <c r="AA132" s="565"/>
      <c r="AB132" s="565"/>
      <c r="AC132" s="565"/>
      <c r="AD132" s="565"/>
      <c r="AE132" s="565"/>
      <c r="AF132" s="565"/>
      <c r="AG132" s="207"/>
      <c r="AH132" s="207"/>
      <c r="AI132" s="207"/>
      <c r="AJ132" s="207"/>
      <c r="AK132" s="207"/>
      <c r="AL132" s="207"/>
      <c r="AM132" s="207"/>
      <c r="AN132" s="207"/>
      <c r="AO132" s="208"/>
      <c r="AP132" s="208"/>
      <c r="AQ132" s="207"/>
      <c r="AR132" s="207"/>
      <c r="AS132" s="207"/>
      <c r="AT132" s="207"/>
      <c r="AU132" s="208"/>
      <c r="AV132" s="207"/>
      <c r="AW132" s="207"/>
      <c r="AX132" s="207"/>
      <c r="AY132" s="207"/>
      <c r="AZ132" s="208"/>
      <c r="BA132" s="207"/>
      <c r="BB132" s="207"/>
      <c r="BC132" s="207"/>
      <c r="BD132" s="207"/>
      <c r="BE132" s="208"/>
      <c r="BF132" s="208"/>
      <c r="BG132" s="208"/>
      <c r="BH132" s="208"/>
      <c r="BI132" s="208"/>
      <c r="BJ132" s="208"/>
      <c r="CO132" s="207"/>
      <c r="CP132" s="207"/>
      <c r="CQ132" s="207"/>
      <c r="CR132" s="207"/>
      <c r="CS132" s="208"/>
      <c r="DS132" s="474"/>
      <c r="DT132" s="475"/>
    </row>
    <row r="133" spans="1:137">
      <c r="A133" s="207"/>
      <c r="B133" s="1048"/>
      <c r="C133" s="1048"/>
      <c r="D133" s="1048"/>
      <c r="E133" s="1048"/>
      <c r="F133" s="1048"/>
      <c r="G133" s="1048"/>
      <c r="H133" s="1048"/>
      <c r="I133" s="1048"/>
      <c r="J133" s="1048"/>
      <c r="K133" s="1048"/>
      <c r="L133" s="1048"/>
      <c r="M133" s="1048"/>
      <c r="N133" s="1048"/>
      <c r="O133" s="1048"/>
      <c r="P133" s="1048"/>
      <c r="Q133" s="1048"/>
      <c r="R133" s="1048"/>
      <c r="S133" s="1048"/>
      <c r="T133" s="1048"/>
      <c r="U133" s="1048"/>
      <c r="V133" s="1048"/>
      <c r="W133" s="1048"/>
      <c r="X133" s="1048"/>
      <c r="Y133" s="1048"/>
      <c r="Z133" s="1048"/>
      <c r="AA133" s="1048"/>
      <c r="AB133" s="1048"/>
      <c r="AC133" s="1048"/>
      <c r="AD133" s="1048"/>
      <c r="AE133" s="1048"/>
      <c r="AF133" s="1048"/>
      <c r="AG133" s="207"/>
      <c r="AH133" s="207"/>
      <c r="AI133" s="207"/>
      <c r="AJ133" s="207"/>
      <c r="AK133" s="207"/>
      <c r="AL133" s="207"/>
      <c r="AM133" s="207"/>
      <c r="AN133" s="207"/>
      <c r="AO133" s="208"/>
      <c r="AP133" s="208"/>
      <c r="AQ133" s="207"/>
      <c r="AR133" s="207"/>
      <c r="AS133" s="207"/>
      <c r="AT133" s="207"/>
      <c r="AU133" s="208"/>
      <c r="AV133" s="207"/>
      <c r="AW133" s="207"/>
      <c r="AX133" s="207"/>
      <c r="AY133" s="207"/>
      <c r="AZ133" s="208"/>
      <c r="BA133" s="207"/>
      <c r="BB133" s="207"/>
      <c r="BC133" s="207"/>
      <c r="BD133" s="207"/>
      <c r="BE133" s="208"/>
      <c r="BF133" s="208"/>
      <c r="BG133" s="208"/>
      <c r="BH133" s="208"/>
      <c r="BI133" s="208"/>
      <c r="BJ133" s="208"/>
      <c r="CO133" s="207"/>
      <c r="CP133" s="207"/>
      <c r="CQ133" s="207"/>
      <c r="CR133" s="207"/>
      <c r="CS133" s="208"/>
      <c r="DS133" s="474"/>
      <c r="DT133" s="476"/>
    </row>
    <row r="134" spans="1:137">
      <c r="A134" s="469"/>
      <c r="B134" s="470"/>
      <c r="C134" s="207"/>
      <c r="D134" s="207"/>
      <c r="E134" s="207"/>
      <c r="F134" s="207"/>
      <c r="G134" s="207"/>
      <c r="H134" s="207"/>
      <c r="I134" s="207"/>
      <c r="K134" s="207"/>
      <c r="L134" s="207"/>
      <c r="M134" s="207"/>
      <c r="N134" s="207"/>
      <c r="O134" s="207"/>
      <c r="P134" s="471"/>
      <c r="Q134" s="207"/>
      <c r="R134" s="207"/>
      <c r="S134" s="207"/>
      <c r="T134" s="207"/>
      <c r="U134" s="207"/>
      <c r="V134" s="207"/>
      <c r="W134" s="207"/>
      <c r="X134" s="207"/>
      <c r="Y134" s="207"/>
      <c r="Z134" s="207"/>
      <c r="AA134" s="207"/>
      <c r="AB134" s="207"/>
      <c r="AC134" s="207"/>
      <c r="AD134" s="472"/>
      <c r="AE134" s="472"/>
      <c r="AF134" s="472"/>
      <c r="AG134" s="207"/>
      <c r="AH134" s="207"/>
      <c r="AI134" s="207"/>
      <c r="AJ134" s="207"/>
      <c r="AK134" s="207"/>
      <c r="AL134" s="207"/>
      <c r="AM134" s="207"/>
      <c r="AN134" s="207"/>
      <c r="AO134" s="208"/>
      <c r="AP134" s="208"/>
      <c r="AQ134" s="207"/>
      <c r="AR134" s="207"/>
      <c r="AS134" s="207"/>
      <c r="AT134" s="207"/>
      <c r="AU134" s="208"/>
      <c r="AV134" s="207"/>
      <c r="AW134" s="207"/>
      <c r="AX134" s="207"/>
      <c r="AY134" s="207"/>
      <c r="AZ134" s="208"/>
      <c r="BA134" s="207"/>
      <c r="BB134" s="207"/>
      <c r="BC134" s="207"/>
      <c r="BD134" s="207"/>
      <c r="BE134" s="208"/>
      <c r="BF134" s="208"/>
      <c r="BG134" s="208"/>
      <c r="BH134" s="208"/>
      <c r="BI134" s="208"/>
      <c r="BJ134" s="208"/>
      <c r="CO134" s="207"/>
      <c r="CP134" s="207"/>
      <c r="CQ134" s="207"/>
      <c r="CR134" s="207"/>
      <c r="CS134" s="208"/>
    </row>
    <row r="135" spans="1:137">
      <c r="AH135" s="484">
        <f>AI127+AK127+AO127</f>
        <v>4124.8</v>
      </c>
      <c r="AI135" s="484">
        <f>AJ127+AL127+AP127</f>
        <v>3629.9</v>
      </c>
    </row>
    <row r="136" spans="1:137" s="481" customFormat="1" ht="30" customHeight="1">
      <c r="A136" s="479"/>
      <c r="B136" s="480"/>
      <c r="AD136" s="482"/>
      <c r="AE136" s="482"/>
      <c r="AF136" s="482"/>
      <c r="AG136" s="481">
        <v>4124.8</v>
      </c>
      <c r="AI136" s="481">
        <v>83.15</v>
      </c>
      <c r="AK136" s="481">
        <v>342.9</v>
      </c>
      <c r="AL136" s="481">
        <v>340.5</v>
      </c>
      <c r="AO136" s="483"/>
      <c r="AP136" s="483"/>
      <c r="AQ136" s="481">
        <v>6801.3</v>
      </c>
      <c r="AR136" s="481">
        <v>2231.8000000000002</v>
      </c>
      <c r="AS136" s="481">
        <v>1485.1</v>
      </c>
      <c r="AU136" s="483"/>
      <c r="AV136" s="481">
        <v>3391.4</v>
      </c>
      <c r="AW136" s="481">
        <v>89.05</v>
      </c>
      <c r="AX136" s="481">
        <v>523.20000000000005</v>
      </c>
      <c r="AZ136" s="483"/>
      <c r="BA136" s="481">
        <v>3419.7</v>
      </c>
      <c r="BB136" s="481">
        <v>89.05</v>
      </c>
      <c r="BC136" s="481">
        <v>522</v>
      </c>
      <c r="BE136" s="483"/>
      <c r="BF136" s="483"/>
      <c r="BG136" s="483"/>
      <c r="BH136" s="483"/>
      <c r="BI136" s="483"/>
      <c r="BJ136" s="483"/>
      <c r="BK136" s="484" t="e">
        <f>#REF!-6605</f>
        <v>#REF!</v>
      </c>
      <c r="BL136" s="484" t="e">
        <f>#REF!-6543.1</f>
        <v>#REF!</v>
      </c>
      <c r="BM136" s="484"/>
      <c r="BN136" s="484"/>
      <c r="BO136" s="484"/>
      <c r="BP136" s="484"/>
      <c r="BQ136" s="484"/>
      <c r="BR136" s="484"/>
      <c r="BS136" s="485"/>
      <c r="BT136" s="485"/>
      <c r="BU136" s="484">
        <f>AG136</f>
        <v>4124.8</v>
      </c>
      <c r="BV136" s="484"/>
      <c r="BW136" s="484"/>
      <c r="BX136" s="484"/>
      <c r="BY136" s="485"/>
      <c r="BZ136" s="484">
        <f>AQ136</f>
        <v>6801.3</v>
      </c>
      <c r="CA136" s="484"/>
      <c r="CB136" s="484"/>
      <c r="CC136" s="484"/>
      <c r="CD136" s="485"/>
      <c r="CE136" s="484">
        <f>AV136</f>
        <v>3391.4</v>
      </c>
      <c r="CF136" s="484"/>
      <c r="CG136" s="484"/>
      <c r="CH136" s="484"/>
      <c r="CI136" s="485"/>
      <c r="CJ136" s="484">
        <f>BA136</f>
        <v>3419.7</v>
      </c>
      <c r="CK136" s="484"/>
      <c r="CL136" s="484"/>
      <c r="CM136" s="484"/>
      <c r="CN136" s="485"/>
      <c r="CO136" s="481" t="e">
        <f>#REF!</f>
        <v>#REF!</v>
      </c>
      <c r="CS136" s="483"/>
      <c r="CT136" s="481">
        <f>AG136</f>
        <v>4124.8</v>
      </c>
      <c r="CX136" s="483"/>
      <c r="CY136" s="481">
        <f>AQ136</f>
        <v>6801.3</v>
      </c>
      <c r="DC136" s="483"/>
      <c r="DD136" s="484" t="e">
        <f>BL136</f>
        <v>#REF!</v>
      </c>
      <c r="DE136" s="484"/>
      <c r="DF136" s="484"/>
      <c r="DG136" s="484"/>
      <c r="DH136" s="485"/>
      <c r="DI136" s="484">
        <f>BU136</f>
        <v>4124.8</v>
      </c>
      <c r="DJ136" s="484"/>
      <c r="DK136" s="484"/>
      <c r="DL136" s="484"/>
      <c r="DM136" s="485"/>
      <c r="DN136" s="484">
        <f>BZ136</f>
        <v>6801.3</v>
      </c>
      <c r="DO136" s="484"/>
      <c r="DP136" s="484"/>
      <c r="DQ136" s="484"/>
      <c r="DR136" s="485"/>
      <c r="DS136" s="484"/>
      <c r="DT136" s="486"/>
      <c r="DU136" s="481">
        <v>4111</v>
      </c>
      <c r="DV136" s="481">
        <v>3616.2</v>
      </c>
      <c r="EE136" s="481">
        <v>4950.3</v>
      </c>
      <c r="EF136" s="481">
        <v>778.7</v>
      </c>
      <c r="EG136" s="481">
        <v>1220.0999999999999</v>
      </c>
    </row>
    <row r="137" spans="1:137">
      <c r="AG137" s="481">
        <f>AG136-AG127</f>
        <v>0</v>
      </c>
      <c r="AH137" s="481"/>
      <c r="AI137" s="481">
        <f>AI136-AI127</f>
        <v>-4.9999999999997158E-2</v>
      </c>
      <c r="AJ137" s="481"/>
      <c r="AK137" s="481">
        <f>AK136-AK127</f>
        <v>9.9999999999965894E-2</v>
      </c>
      <c r="AL137" s="481"/>
      <c r="AM137" s="481"/>
      <c r="AN137" s="481"/>
      <c r="AO137" s="483"/>
      <c r="AP137" s="483"/>
      <c r="AQ137" s="481">
        <f>AQ136-AQ127</f>
        <v>0</v>
      </c>
      <c r="AR137" s="481">
        <f t="shared" ref="AR137:BC137" si="195">AR136-AR127</f>
        <v>0</v>
      </c>
      <c r="AS137" s="481">
        <f t="shared" si="195"/>
        <v>0</v>
      </c>
      <c r="AT137" s="481">
        <f t="shared" si="195"/>
        <v>0</v>
      </c>
      <c r="AU137" s="481">
        <f t="shared" si="195"/>
        <v>-3084.4</v>
      </c>
      <c r="AV137" s="481">
        <f t="shared" si="195"/>
        <v>0</v>
      </c>
      <c r="AW137" s="481">
        <f t="shared" si="195"/>
        <v>-4.9999999999997158E-2</v>
      </c>
      <c r="AX137" s="481">
        <f t="shared" si="195"/>
        <v>0</v>
      </c>
      <c r="AY137" s="481">
        <f t="shared" si="195"/>
        <v>0</v>
      </c>
      <c r="AZ137" s="481"/>
      <c r="BA137" s="481">
        <f t="shared" si="195"/>
        <v>0</v>
      </c>
      <c r="BB137" s="481">
        <f t="shared" si="195"/>
        <v>-4.9999999999997158E-2</v>
      </c>
      <c r="BC137" s="481">
        <f t="shared" si="195"/>
        <v>0.10000000000002274</v>
      </c>
      <c r="BD137" s="481"/>
      <c r="BE137" s="483"/>
      <c r="BF137" s="483"/>
      <c r="BG137" s="483"/>
      <c r="BH137" s="483"/>
      <c r="BI137" s="483"/>
      <c r="BJ137" s="483"/>
      <c r="BK137" s="484" t="e">
        <f>BK136-BK127</f>
        <v>#REF!</v>
      </c>
      <c r="BL137" s="484" t="e">
        <f>BL136-BL127</f>
        <v>#REF!</v>
      </c>
      <c r="BM137" s="484"/>
      <c r="BN137" s="484"/>
      <c r="BO137" s="484"/>
      <c r="BP137" s="484"/>
      <c r="BQ137" s="484"/>
      <c r="BR137" s="484"/>
      <c r="BS137" s="485"/>
      <c r="BT137" s="485"/>
      <c r="BU137" s="484">
        <f>BU136-BU127</f>
        <v>169.50000000000045</v>
      </c>
      <c r="BV137" s="484"/>
      <c r="BW137" s="484"/>
      <c r="BX137" s="484"/>
      <c r="BY137" s="485"/>
      <c r="BZ137" s="484">
        <f>BZ136-BZ127</f>
        <v>3746.4</v>
      </c>
      <c r="CA137" s="484"/>
      <c r="CB137" s="484"/>
      <c r="CC137" s="484"/>
      <c r="CD137" s="485"/>
      <c r="CE137" s="484">
        <f>CE136-CE127</f>
        <v>1946</v>
      </c>
      <c r="CF137" s="484"/>
      <c r="CG137" s="484"/>
      <c r="CH137" s="484"/>
      <c r="CI137" s="485"/>
      <c r="CJ137" s="484">
        <f>CJ136-CJ127</f>
        <v>1903.2999999999997</v>
      </c>
      <c r="CK137" s="484"/>
      <c r="CL137" s="484"/>
      <c r="CM137" s="484"/>
      <c r="CN137" s="485"/>
      <c r="CO137" s="481" t="e">
        <f>CO136-CO127</f>
        <v>#REF!</v>
      </c>
      <c r="CP137" s="481"/>
      <c r="CQ137" s="481"/>
      <c r="CR137" s="481"/>
      <c r="CS137" s="483"/>
      <c r="CT137" s="481">
        <f>CT136-CT127</f>
        <v>169.50000000000045</v>
      </c>
      <c r="CU137" s="481"/>
      <c r="CV137" s="481"/>
      <c r="CW137" s="481"/>
      <c r="CX137" s="483"/>
      <c r="CY137" s="481">
        <f>CY136-CY127</f>
        <v>3746.4</v>
      </c>
      <c r="CZ137" s="481"/>
      <c r="DA137" s="481"/>
      <c r="DB137" s="481"/>
      <c r="DC137" s="483"/>
      <c r="DD137" s="484" t="e">
        <f>DD136-DD127</f>
        <v>#REF!</v>
      </c>
      <c r="DE137" s="484"/>
      <c r="DF137" s="484"/>
      <c r="DG137" s="484"/>
      <c r="DH137" s="485"/>
      <c r="DI137" s="484">
        <f>DI136-DI127</f>
        <v>169.50000000000045</v>
      </c>
      <c r="DJ137" s="484"/>
      <c r="DK137" s="484"/>
      <c r="DL137" s="484"/>
      <c r="DM137" s="485"/>
      <c r="DN137" s="484">
        <f>DN136-DN127</f>
        <v>3746.4</v>
      </c>
      <c r="DO137" s="484"/>
      <c r="DP137" s="484"/>
      <c r="DQ137" s="484"/>
      <c r="DR137" s="485"/>
      <c r="DS137" s="481"/>
    </row>
    <row r="138" spans="1:137" ht="30" customHeight="1"/>
  </sheetData>
  <mergeCells count="370">
    <mergeCell ref="A22:A24"/>
    <mergeCell ref="A27:A32"/>
    <mergeCell ref="C25:C26"/>
    <mergeCell ref="W25:W26"/>
    <mergeCell ref="C27:C32"/>
    <mergeCell ref="C22:C24"/>
    <mergeCell ref="B22:B24"/>
    <mergeCell ref="B35:B41"/>
    <mergeCell ref="A35:A41"/>
    <mergeCell ref="C46:C47"/>
    <mergeCell ref="K35:K39"/>
    <mergeCell ref="I35:I41"/>
    <mergeCell ref="B46:B47"/>
    <mergeCell ref="H35:H41"/>
    <mergeCell ref="G35:G41"/>
    <mergeCell ref="C35:C41"/>
    <mergeCell ref="D35:D41"/>
    <mergeCell ref="ES12:ES16"/>
    <mergeCell ref="ER12:ER16"/>
    <mergeCell ref="EV12:EV16"/>
    <mergeCell ref="EN11:EN16"/>
    <mergeCell ref="ET11:EX11"/>
    <mergeCell ref="EX12:EX16"/>
    <mergeCell ref="AL12:AL16"/>
    <mergeCell ref="AJ12:AJ16"/>
    <mergeCell ref="AH12:AH16"/>
    <mergeCell ref="AD11:AD16"/>
    <mergeCell ref="AF11:AF16"/>
    <mergeCell ref="AG12:AG16"/>
    <mergeCell ref="AG11:AH11"/>
    <mergeCell ref="AI11:AJ11"/>
    <mergeCell ref="AM11:AN11"/>
    <mergeCell ref="GB11:GB16"/>
    <mergeCell ref="FS10:FW10"/>
    <mergeCell ref="FU11:FU16"/>
    <mergeCell ref="FT11:FT16"/>
    <mergeCell ref="FP11:FP16"/>
    <mergeCell ref="GA11:GA16"/>
    <mergeCell ref="FX10:GB10"/>
    <mergeCell ref="FC11:FC16"/>
    <mergeCell ref="FL11:FL16"/>
    <mergeCell ref="FZ11:FZ16"/>
    <mergeCell ref="EY7:FM9"/>
    <mergeCell ref="FN7:GB9"/>
    <mergeCell ref="FV11:FV16"/>
    <mergeCell ref="FW11:FW16"/>
    <mergeCell ref="FX11:FX16"/>
    <mergeCell ref="FY11:FY16"/>
    <mergeCell ref="FR11:FR16"/>
    <mergeCell ref="FS11:FS16"/>
    <mergeCell ref="FN11:FN16"/>
    <mergeCell ref="AW11:AW16"/>
    <mergeCell ref="BQ12:BQ16"/>
    <mergeCell ref="BG12:BG16"/>
    <mergeCell ref="FM11:FM16"/>
    <mergeCell ref="FQ11:FQ16"/>
    <mergeCell ref="FK11:FK16"/>
    <mergeCell ref="FO11:FO16"/>
    <mergeCell ref="FG11:FG16"/>
    <mergeCell ref="EF11:EF16"/>
    <mergeCell ref="EG11:EG16"/>
    <mergeCell ref="EY10:FC10"/>
    <mergeCell ref="FD10:FH10"/>
    <mergeCell ref="FI10:FM10"/>
    <mergeCell ref="FN10:FR10"/>
    <mergeCell ref="FH11:FH16"/>
    <mergeCell ref="AM12:AM16"/>
    <mergeCell ref="AO11:AP11"/>
    <mergeCell ref="BN12:BN16"/>
    <mergeCell ref="BK11:BL11"/>
    <mergeCell ref="BL12:BL16"/>
    <mergeCell ref="FB11:FB16"/>
    <mergeCell ref="FI11:FI16"/>
    <mergeCell ref="BU10:BY10"/>
    <mergeCell ref="EY11:EY16"/>
    <mergeCell ref="EZ11:EZ16"/>
    <mergeCell ref="BX11:BX16"/>
    <mergeCell ref="CQ11:CQ16"/>
    <mergeCell ref="ET12:ET16"/>
    <mergeCell ref="EU12:EU16"/>
    <mergeCell ref="EW12:EW16"/>
    <mergeCell ref="DT66:DT68"/>
    <mergeCell ref="DS18:DS127"/>
    <mergeCell ref="DT103:DT104"/>
    <mergeCell ref="DQ11:DQ16"/>
    <mergeCell ref="FJ11:FJ16"/>
    <mergeCell ref="FF11:FF16"/>
    <mergeCell ref="DT21:DT22"/>
    <mergeCell ref="FD11:FD16"/>
    <mergeCell ref="FE11:FE16"/>
    <mergeCell ref="FA11:FA16"/>
    <mergeCell ref="AQ11:AQ16"/>
    <mergeCell ref="DF11:DF16"/>
    <mergeCell ref="BP12:BP16"/>
    <mergeCell ref="BM12:BM16"/>
    <mergeCell ref="BO12:BO16"/>
    <mergeCell ref="AU11:AU16"/>
    <mergeCell ref="BH12:BH16"/>
    <mergeCell ref="BE12:BE16"/>
    <mergeCell ref="AS11:AS16"/>
    <mergeCell ref="BI12:BI16"/>
    <mergeCell ref="BO11:BP11"/>
    <mergeCell ref="BV11:BV16"/>
    <mergeCell ref="CI12:CI16"/>
    <mergeCell ref="CH12:CH16"/>
    <mergeCell ref="BB12:BB16"/>
    <mergeCell ref="BC12:BC16"/>
    <mergeCell ref="CG12:CG16"/>
    <mergeCell ref="BS12:BS16"/>
    <mergeCell ref="BF11:BJ11"/>
    <mergeCell ref="BA12:BA16"/>
    <mergeCell ref="BA11:BE11"/>
    <mergeCell ref="BA10:BJ10"/>
    <mergeCell ref="BJ12:BJ16"/>
    <mergeCell ref="BF12:BF16"/>
    <mergeCell ref="AZ11:AZ16"/>
    <mergeCell ref="BD12:BD16"/>
    <mergeCell ref="AO12:AO16"/>
    <mergeCell ref="AK12:AK16"/>
    <mergeCell ref="AR11:AR16"/>
    <mergeCell ref="AP12:AP16"/>
    <mergeCell ref="AT11:AT16"/>
    <mergeCell ref="AK11:AL11"/>
    <mergeCell ref="AN12:AN16"/>
    <mergeCell ref="AV11:AV16"/>
    <mergeCell ref="W27:W32"/>
    <mergeCell ref="Z22:Z23"/>
    <mergeCell ref="W11:W16"/>
    <mergeCell ref="X11:X16"/>
    <mergeCell ref="V11:V16"/>
    <mergeCell ref="Z27:Z32"/>
    <mergeCell ref="AC7:AC16"/>
    <mergeCell ref="C7:AB8"/>
    <mergeCell ref="T10:V10"/>
    <mergeCell ref="Z10:AB10"/>
    <mergeCell ref="U11:U16"/>
    <mergeCell ref="Y11:Y16"/>
    <mergeCell ref="C9:V9"/>
    <mergeCell ref="M10:P10"/>
    <mergeCell ref="W9:AB9"/>
    <mergeCell ref="O11:O16"/>
    <mergeCell ref="AV10:AZ10"/>
    <mergeCell ref="AQ10:AU10"/>
    <mergeCell ref="Z11:Z16"/>
    <mergeCell ref="AX11:AX16"/>
    <mergeCell ref="AD7:AF10"/>
    <mergeCell ref="AG7:BJ9"/>
    <mergeCell ref="AG10:AP10"/>
    <mergeCell ref="AI12:AI16"/>
    <mergeCell ref="AA11:AA16"/>
    <mergeCell ref="AE11:AE16"/>
    <mergeCell ref="Y35:Y39"/>
    <mergeCell ref="W48:W55"/>
    <mergeCell ref="Y48:Y55"/>
    <mergeCell ref="W35:W41"/>
    <mergeCell ref="W46:W47"/>
    <mergeCell ref="X48:X55"/>
    <mergeCell ref="AC35:AC41"/>
    <mergeCell ref="Z40:Z41"/>
    <mergeCell ref="AC46:AC47"/>
    <mergeCell ref="AC48:AC56"/>
    <mergeCell ref="Z48:Z55"/>
    <mergeCell ref="Z35:Z39"/>
    <mergeCell ref="V48:V54"/>
    <mergeCell ref="AC67:AC73"/>
    <mergeCell ref="W66:W73"/>
    <mergeCell ref="Y66:Y68"/>
    <mergeCell ref="AB66:AB73"/>
    <mergeCell ref="R48:R54"/>
    <mergeCell ref="AA48:AA55"/>
    <mergeCell ref="AA66:AA73"/>
    <mergeCell ref="Z66:Z73"/>
    <mergeCell ref="AB48:AB55"/>
    <mergeCell ref="U48:U54"/>
    <mergeCell ref="N66:N73"/>
    <mergeCell ref="N48:N55"/>
    <mergeCell ref="B130:AF130"/>
    <mergeCell ref="Z120:Z121"/>
    <mergeCell ref="W74:W75"/>
    <mergeCell ref="Z74:Z75"/>
    <mergeCell ref="E74:E75"/>
    <mergeCell ref="Y74:Y75"/>
    <mergeCell ref="E99:E101"/>
    <mergeCell ref="C99:C101"/>
    <mergeCell ref="D99:D101"/>
    <mergeCell ref="D66:D73"/>
    <mergeCell ref="C66:C73"/>
    <mergeCell ref="C74:C75"/>
    <mergeCell ref="F74:F75"/>
    <mergeCell ref="AC74:AC75"/>
    <mergeCell ref="H66:H73"/>
    <mergeCell ref="J66:J73"/>
    <mergeCell ref="X66:X73"/>
    <mergeCell ref="L66:L73"/>
    <mergeCell ref="M66:M73"/>
    <mergeCell ref="P66:P73"/>
    <mergeCell ref="B133:AF133"/>
    <mergeCell ref="D74:D75"/>
    <mergeCell ref="AA74:AA75"/>
    <mergeCell ref="AB74:AB75"/>
    <mergeCell ref="M74:M75"/>
    <mergeCell ref="B74:B75"/>
    <mergeCell ref="Y120:Y121"/>
    <mergeCell ref="X74:X75"/>
    <mergeCell ref="C120:C121"/>
    <mergeCell ref="Z99:Z100"/>
    <mergeCell ref="B120:B121"/>
    <mergeCell ref="T48:T54"/>
    <mergeCell ref="O48:O55"/>
    <mergeCell ref="P48:P55"/>
    <mergeCell ref="S48:S54"/>
    <mergeCell ref="B76:B80"/>
    <mergeCell ref="D48:D55"/>
    <mergeCell ref="F48:F55"/>
    <mergeCell ref="I48:I55"/>
    <mergeCell ref="Q48:Q54"/>
    <mergeCell ref="A48:A56"/>
    <mergeCell ref="E66:E73"/>
    <mergeCell ref="F66:F73"/>
    <mergeCell ref="A99:A100"/>
    <mergeCell ref="B99:B100"/>
    <mergeCell ref="B48:B56"/>
    <mergeCell ref="B67:B73"/>
    <mergeCell ref="A74:A75"/>
    <mergeCell ref="F62:F63"/>
    <mergeCell ref="E48:E55"/>
    <mergeCell ref="J35:J39"/>
    <mergeCell ref="M35:M39"/>
    <mergeCell ref="L35:L39"/>
    <mergeCell ref="A120:A121"/>
    <mergeCell ref="A76:A80"/>
    <mergeCell ref="C48:C55"/>
    <mergeCell ref="A46:A47"/>
    <mergeCell ref="F35:F41"/>
    <mergeCell ref="E35:E41"/>
    <mergeCell ref="A67:A73"/>
    <mergeCell ref="G66:G73"/>
    <mergeCell ref="I66:I73"/>
    <mergeCell ref="K66:K73"/>
    <mergeCell ref="O66:O73"/>
    <mergeCell ref="L48:L54"/>
    <mergeCell ref="K48:K54"/>
    <mergeCell ref="J48:J54"/>
    <mergeCell ref="G48:G55"/>
    <mergeCell ref="H48:H55"/>
    <mergeCell ref="M48:M55"/>
    <mergeCell ref="AB11:AB16"/>
    <mergeCell ref="W10:Y10"/>
    <mergeCell ref="N11:N16"/>
    <mergeCell ref="J10:L10"/>
    <mergeCell ref="L11:L16"/>
    <mergeCell ref="P11:P16"/>
    <mergeCell ref="Q11:Q16"/>
    <mergeCell ref="T11:T16"/>
    <mergeCell ref="E11:E16"/>
    <mergeCell ref="F10:I10"/>
    <mergeCell ref="J11:J16"/>
    <mergeCell ref="K11:K16"/>
    <mergeCell ref="C10:E10"/>
    <mergeCell ref="C11:C16"/>
    <mergeCell ref="I11:I16"/>
    <mergeCell ref="D11:D16"/>
    <mergeCell ref="F11:F16"/>
    <mergeCell ref="G11:G16"/>
    <mergeCell ref="A1:DT1"/>
    <mergeCell ref="A2:DT2"/>
    <mergeCell ref="A5:AV5"/>
    <mergeCell ref="A7:A16"/>
    <mergeCell ref="B7:B16"/>
    <mergeCell ref="CO7:DC9"/>
    <mergeCell ref="BK10:BT10"/>
    <mergeCell ref="BZ11:BZ16"/>
    <mergeCell ref="BZ10:CD10"/>
    <mergeCell ref="AY11:AY16"/>
    <mergeCell ref="CY10:DC10"/>
    <mergeCell ref="DC11:DC16"/>
    <mergeCell ref="CZ11:CZ16"/>
    <mergeCell ref="Q10:S10"/>
    <mergeCell ref="R11:R16"/>
    <mergeCell ref="S11:S16"/>
    <mergeCell ref="BM11:BN11"/>
    <mergeCell ref="BS11:BT11"/>
    <mergeCell ref="CJ12:CJ16"/>
    <mergeCell ref="BR12:BR16"/>
    <mergeCell ref="H11:H16"/>
    <mergeCell ref="M11:M16"/>
    <mergeCell ref="CR11:CR16"/>
    <mergeCell ref="CT10:CX10"/>
    <mergeCell ref="CU11:CU16"/>
    <mergeCell ref="CW11:CW16"/>
    <mergeCell ref="CO10:CS10"/>
    <mergeCell ref="CX11:CX16"/>
    <mergeCell ref="CB11:CB16"/>
    <mergeCell ref="BQ11:BR11"/>
    <mergeCell ref="BK7:CN9"/>
    <mergeCell ref="CE10:CN10"/>
    <mergeCell ref="BY11:BY16"/>
    <mergeCell ref="CL12:CL16"/>
    <mergeCell ref="CE12:CE16"/>
    <mergeCell ref="CN12:CN16"/>
    <mergeCell ref="BK12:BK16"/>
    <mergeCell ref="CC11:CC16"/>
    <mergeCell ref="BW11:BW16"/>
    <mergeCell ref="BU11:BU16"/>
    <mergeCell ref="DD11:DD16"/>
    <mergeCell ref="DT7:DT16"/>
    <mergeCell ref="DU7:EX9"/>
    <mergeCell ref="DR11:DR16"/>
    <mergeCell ref="DU10:ED10"/>
    <mergeCell ref="EO10:EX10"/>
    <mergeCell ref="EJ11:EJ16"/>
    <mergeCell ref="EJ10:EN10"/>
    <mergeCell ref="EM11:EM16"/>
    <mergeCell ref="EP12:EP16"/>
    <mergeCell ref="EO11:ES11"/>
    <mergeCell ref="DS7:DS16"/>
    <mergeCell ref="DM11:DM16"/>
    <mergeCell ref="EO12:EO16"/>
    <mergeCell ref="EE11:EE16"/>
    <mergeCell ref="DO11:DO16"/>
    <mergeCell ref="EK11:EK16"/>
    <mergeCell ref="EL11:EL16"/>
    <mergeCell ref="EQ12:EQ16"/>
    <mergeCell ref="DU11:DV11"/>
    <mergeCell ref="DI11:DI16"/>
    <mergeCell ref="DL11:DL16"/>
    <mergeCell ref="BT12:BT16"/>
    <mergeCell ref="DG11:DG16"/>
    <mergeCell ref="CV11:CV16"/>
    <mergeCell ref="CE11:CI11"/>
    <mergeCell ref="CA11:CA16"/>
    <mergeCell ref="CF12:CF16"/>
    <mergeCell ref="CD11:CD16"/>
    <mergeCell ref="CJ11:CN11"/>
    <mergeCell ref="CS11:CS16"/>
    <mergeCell ref="CP11:CP16"/>
    <mergeCell ref="CO11:CO16"/>
    <mergeCell ref="CK12:CK16"/>
    <mergeCell ref="CM12:CM16"/>
    <mergeCell ref="DY12:DY16"/>
    <mergeCell ref="DB11:DB16"/>
    <mergeCell ref="CT11:CT16"/>
    <mergeCell ref="DA11:DA16"/>
    <mergeCell ref="CY11:CY16"/>
    <mergeCell ref="DD7:DR9"/>
    <mergeCell ref="DN10:DR10"/>
    <mergeCell ref="DK11:DK16"/>
    <mergeCell ref="DJ11:DJ16"/>
    <mergeCell ref="DI10:DM10"/>
    <mergeCell ref="DD10:DH10"/>
    <mergeCell ref="DH11:DH16"/>
    <mergeCell ref="DE11:DE16"/>
    <mergeCell ref="DP11:DP16"/>
    <mergeCell ref="DN11:DN16"/>
    <mergeCell ref="DW12:DW16"/>
    <mergeCell ref="DU12:DU16"/>
    <mergeCell ref="DW11:DX11"/>
    <mergeCell ref="DV12:DV16"/>
    <mergeCell ref="EB12:EB16"/>
    <mergeCell ref="DX12:DX16"/>
    <mergeCell ref="EA12:EA16"/>
    <mergeCell ref="DZ12:DZ16"/>
    <mergeCell ref="DY11:DZ11"/>
    <mergeCell ref="EE10:EI10"/>
    <mergeCell ref="EC11:ED11"/>
    <mergeCell ref="EC12:EC16"/>
    <mergeCell ref="ED12:ED16"/>
    <mergeCell ref="EI11:EI16"/>
    <mergeCell ref="EA11:EB11"/>
    <mergeCell ref="EH11:EH16"/>
  </mergeCells>
  <phoneticPr fontId="0" type="noConversion"/>
  <pageMargins left="0.75" right="0.75" top="1" bottom="1" header="0.5" footer="0.5"/>
  <pageSetup paperSize="9" scale="49" orientation="landscape" r:id="rId1"/>
  <headerFooter alignWithMargins="0"/>
  <colBreaks count="1" manualBreakCount="1">
    <brk id="148" max="133" man="1"/>
  </colBreaks>
</worksheet>
</file>

<file path=xl/worksheets/sheet3.xml><?xml version="1.0" encoding="utf-8"?>
<worksheet xmlns="http://schemas.openxmlformats.org/spreadsheetml/2006/main" xmlns:r="http://schemas.openxmlformats.org/officeDocument/2006/relationships">
  <dimension ref="A1:DR129"/>
  <sheetViews>
    <sheetView topLeftCell="A106" workbookViewId="0">
      <selection activeCell="AF118" sqref="AF118"/>
    </sheetView>
  </sheetViews>
  <sheetFormatPr defaultRowHeight="12.75"/>
  <cols>
    <col min="1" max="1" width="32.85546875" style="202" customWidth="1"/>
    <col min="2" max="2" width="5.28515625" style="203" customWidth="1"/>
    <col min="3" max="3" width="15.5703125" style="201" customWidth="1"/>
    <col min="4" max="4" width="4.5703125" style="201" customWidth="1"/>
    <col min="5" max="5" width="4.28515625" style="201" customWidth="1"/>
    <col min="6" max="6" width="0.140625" style="201" hidden="1" customWidth="1"/>
    <col min="7" max="7" width="17.42578125" style="201" hidden="1" customWidth="1"/>
    <col min="8" max="8" width="15.42578125" style="201" hidden="1" customWidth="1"/>
    <col min="9" max="9" width="15.7109375" style="201" hidden="1" customWidth="1"/>
    <col min="10" max="10" width="16.140625" style="201" hidden="1" customWidth="1"/>
    <col min="11" max="11" width="13.5703125" style="201" hidden="1" customWidth="1"/>
    <col min="12" max="12" width="16" style="201" hidden="1" customWidth="1"/>
    <col min="13" max="13" width="14.5703125" style="201" hidden="1" customWidth="1"/>
    <col min="14" max="14" width="13.85546875" style="201" hidden="1" customWidth="1"/>
    <col min="15" max="15" width="13.5703125" style="201" hidden="1" customWidth="1"/>
    <col min="16" max="16" width="12.42578125" style="204" hidden="1" customWidth="1"/>
    <col min="17" max="17" width="0.140625" style="201" hidden="1" customWidth="1"/>
    <col min="18" max="18" width="15.42578125" style="201" hidden="1" customWidth="1"/>
    <col min="19" max="19" width="14" style="201" hidden="1" customWidth="1"/>
    <col min="20" max="20" width="13.5703125" style="201" hidden="1" customWidth="1"/>
    <col min="21" max="21" width="14" style="201" hidden="1" customWidth="1"/>
    <col min="22" max="22" width="11.42578125" style="201" hidden="1" customWidth="1"/>
    <col min="23" max="23" width="13.42578125" style="201" customWidth="1"/>
    <col min="24" max="24" width="4" style="201" customWidth="1"/>
    <col min="25" max="25" width="4.28515625" style="201" customWidth="1"/>
    <col min="26" max="26" width="10.5703125" style="201" hidden="1" customWidth="1"/>
    <col min="27" max="27" width="6.42578125" style="201" hidden="1" customWidth="1"/>
    <col min="28" max="28" width="5.7109375" style="201" hidden="1" customWidth="1"/>
    <col min="29" max="29" width="9.7109375" style="201" hidden="1" customWidth="1"/>
    <col min="30" max="30" width="4.85546875" style="205" customWidth="1"/>
    <col min="31" max="31" width="11.85546875" style="205" customWidth="1"/>
    <col min="32" max="32" width="3.85546875" style="205" customWidth="1"/>
    <col min="33" max="33" width="8.140625" style="201" customWidth="1"/>
    <col min="34" max="34" width="7.28515625" style="201" customWidth="1"/>
    <col min="35" max="36" width="6.85546875" style="201" customWidth="1"/>
    <col min="37" max="38" width="6.42578125" style="201" customWidth="1"/>
    <col min="39" max="39" width="5" style="201" customWidth="1"/>
    <col min="40" max="40" width="3.85546875" style="201" customWidth="1"/>
    <col min="41" max="41" width="7.140625" style="206" customWidth="1"/>
    <col min="42" max="42" width="7.5703125" style="206" customWidth="1"/>
    <col min="43" max="43" width="7.5703125" style="201" customWidth="1"/>
    <col min="44" max="44" width="6.5703125" style="201" customWidth="1"/>
    <col min="45" max="45" width="5.85546875" style="201" customWidth="1"/>
    <col min="46" max="46" width="5.140625" style="201" customWidth="1"/>
    <col min="47" max="47" width="7.7109375" style="206" customWidth="1"/>
    <col min="48" max="48" width="7.5703125" style="201" customWidth="1"/>
    <col min="49" max="49" width="5.5703125" style="201" customWidth="1"/>
    <col min="50" max="50" width="6.140625" style="201" customWidth="1"/>
    <col min="51" max="51" width="4.42578125" style="201" customWidth="1"/>
    <col min="52" max="52" width="7.5703125" style="206" customWidth="1"/>
    <col min="53" max="53" width="7.5703125" style="201" customWidth="1"/>
    <col min="54" max="54" width="5.7109375" style="201" customWidth="1"/>
    <col min="55" max="55" width="6" style="201" customWidth="1"/>
    <col min="56" max="56" width="4.42578125" style="201" customWidth="1"/>
    <col min="57" max="57" width="7.7109375" style="206" customWidth="1"/>
    <col min="58" max="58" width="7.5703125" style="206" customWidth="1"/>
    <col min="59" max="59" width="6.28515625" style="206" customWidth="1"/>
    <col min="60" max="60" width="7.140625" style="206" customWidth="1"/>
    <col min="61" max="61" width="4.7109375" style="206" customWidth="1"/>
    <col min="62" max="62" width="7.85546875" style="206" customWidth="1"/>
    <col min="63" max="63" width="7.7109375" style="201" customWidth="1"/>
    <col min="64" max="64" width="7.28515625" style="201" customWidth="1"/>
    <col min="65" max="65" width="5.7109375" style="201" customWidth="1"/>
    <col min="66" max="66" width="4.85546875" style="201" customWidth="1"/>
    <col min="67" max="67" width="6.5703125" style="201" customWidth="1"/>
    <col min="68" max="68" width="6" style="201" customWidth="1"/>
    <col min="69" max="69" width="4.85546875" style="201" customWidth="1"/>
    <col min="70" max="70" width="4.5703125" style="201" customWidth="1"/>
    <col min="71" max="71" width="7.5703125" style="201" customWidth="1"/>
    <col min="72" max="72" width="7.7109375" style="201" customWidth="1"/>
    <col min="73" max="73" width="7.42578125" style="201" customWidth="1"/>
    <col min="74" max="74" width="6" style="201" customWidth="1"/>
    <col min="75" max="75" width="6.42578125" style="201" customWidth="1"/>
    <col min="76" max="76" width="5.85546875" style="201" customWidth="1"/>
    <col min="77" max="78" width="7.42578125" style="201" customWidth="1"/>
    <col min="79" max="79" width="6" style="201" customWidth="1"/>
    <col min="80" max="80" width="6.42578125" style="201" customWidth="1"/>
    <col min="81" max="81" width="5.42578125" style="201" customWidth="1"/>
    <col min="82" max="82" width="7.7109375" style="201" customWidth="1"/>
    <col min="83" max="83" width="7.42578125" style="201" customWidth="1"/>
    <col min="84" max="84" width="6.42578125" style="201" customWidth="1"/>
    <col min="85" max="85" width="6.28515625" style="201" customWidth="1"/>
    <col min="86" max="86" width="5.5703125" style="201" customWidth="1"/>
    <col min="87" max="87" width="7.85546875" style="201" customWidth="1"/>
    <col min="88" max="88" width="7.42578125" style="201" customWidth="1"/>
    <col min="89" max="89" width="5.5703125" style="201" customWidth="1"/>
    <col min="90" max="90" width="6.140625" style="201" customWidth="1"/>
    <col min="91" max="91" width="5.85546875" style="201" customWidth="1"/>
    <col min="92" max="93" width="7.28515625" style="201" customWidth="1"/>
    <col min="94" max="94" width="6.5703125" style="201" customWidth="1"/>
    <col min="95" max="95" width="6.7109375" style="201" customWidth="1"/>
    <col min="96" max="96" width="5.42578125" style="201" customWidth="1"/>
    <col min="97" max="97" width="8.140625" style="201" customWidth="1"/>
    <col min="98" max="98" width="7.5703125" style="201" customWidth="1"/>
    <col min="99" max="99" width="5" style="201" customWidth="1"/>
    <col min="100" max="100" width="6.85546875" style="201" customWidth="1"/>
    <col min="101" max="101" width="4.85546875" style="201" customWidth="1"/>
    <col min="102" max="102" width="7.5703125" style="201" customWidth="1"/>
    <col min="103" max="103" width="7.7109375" style="201" customWidth="1"/>
    <col min="104" max="104" width="6.28515625" style="201" customWidth="1"/>
    <col min="105" max="105" width="6.85546875" style="201" customWidth="1"/>
    <col min="106" max="106" width="4.85546875" style="201" customWidth="1"/>
    <col min="107" max="107" width="7.5703125" style="201" customWidth="1"/>
    <col min="108" max="108" width="7.42578125" style="201" customWidth="1"/>
    <col min="109" max="109" width="5.7109375" style="201" customWidth="1"/>
    <col min="110" max="110" width="7" style="201" customWidth="1"/>
    <col min="111" max="111" width="4.7109375" style="201" customWidth="1"/>
    <col min="112" max="113" width="7.28515625" style="201" customWidth="1"/>
    <col min="114" max="114" width="5.140625" style="201" customWidth="1"/>
    <col min="115" max="115" width="7" style="201" customWidth="1"/>
    <col min="116" max="116" width="5" style="201" customWidth="1"/>
    <col min="117" max="117" width="7.140625" style="201" customWidth="1"/>
    <col min="118" max="118" width="7.85546875" style="201" customWidth="1"/>
    <col min="119" max="119" width="5.7109375" style="201" customWidth="1"/>
    <col min="120" max="120" width="6.85546875" style="201" customWidth="1"/>
    <col min="121" max="121" width="5.140625" style="201" customWidth="1"/>
    <col min="122" max="122" width="7.7109375" style="201" customWidth="1"/>
    <col min="123" max="16384" width="9.140625" style="201"/>
  </cols>
  <sheetData>
    <row r="1" spans="1:122">
      <c r="A1" s="1010" t="s">
        <v>339</v>
      </c>
      <c r="B1" s="1010"/>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0"/>
      <c r="AR1" s="1010"/>
      <c r="AS1" s="1010"/>
      <c r="AT1" s="1010"/>
      <c r="AU1" s="1010"/>
      <c r="AV1" s="1010"/>
      <c r="AW1" s="1010"/>
      <c r="AX1" s="1010"/>
      <c r="AY1" s="1010"/>
      <c r="AZ1" s="1010"/>
      <c r="BA1" s="1010"/>
      <c r="BB1" s="1010"/>
      <c r="BC1" s="1010"/>
      <c r="BD1" s="1010"/>
      <c r="BE1" s="1010"/>
      <c r="BF1" s="1010"/>
      <c r="BG1" s="1010"/>
      <c r="BH1" s="1010"/>
      <c r="BI1" s="1010"/>
      <c r="BJ1" s="1010"/>
    </row>
    <row r="2" spans="1:122">
      <c r="A2" s="1010" t="s">
        <v>468</v>
      </c>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c r="AO2" s="1010"/>
      <c r="AP2" s="1010"/>
      <c r="AQ2" s="1010"/>
      <c r="AR2" s="1010"/>
      <c r="AS2" s="1010"/>
      <c r="AT2" s="1010"/>
      <c r="AU2" s="1010"/>
      <c r="AV2" s="1010"/>
      <c r="AW2" s="1010"/>
      <c r="AX2" s="1010"/>
      <c r="AY2" s="1010"/>
      <c r="AZ2" s="1010"/>
      <c r="BA2" s="1010"/>
      <c r="BB2" s="1010"/>
      <c r="BC2" s="1010"/>
      <c r="BD2" s="1010"/>
      <c r="BE2" s="1010"/>
      <c r="BF2" s="1010"/>
      <c r="BG2" s="1010"/>
      <c r="BH2" s="1010"/>
      <c r="BI2" s="1010"/>
      <c r="BJ2" s="1010"/>
    </row>
    <row r="4" spans="1:122">
      <c r="B4" s="210"/>
      <c r="C4" s="211"/>
      <c r="D4" s="211"/>
      <c r="E4" s="211"/>
      <c r="F4" s="211"/>
      <c r="G4" s="211"/>
      <c r="H4" s="211"/>
      <c r="I4" s="211"/>
      <c r="J4" s="211"/>
      <c r="K4" s="211"/>
      <c r="L4" s="211"/>
      <c r="M4" s="211"/>
      <c r="N4" s="211"/>
      <c r="O4" s="211"/>
      <c r="P4" s="212"/>
      <c r="Q4" s="213"/>
      <c r="R4" s="213"/>
      <c r="S4" s="213"/>
      <c r="T4" s="213"/>
      <c r="U4" s="213"/>
      <c r="V4" s="213"/>
    </row>
    <row r="5" spans="1:122">
      <c r="A5" s="1011" t="s">
        <v>91</v>
      </c>
      <c r="B5" s="1011"/>
      <c r="C5" s="1011"/>
      <c r="D5" s="1011"/>
      <c r="E5" s="1011"/>
      <c r="F5" s="1011"/>
      <c r="G5" s="1011"/>
      <c r="H5" s="1011"/>
      <c r="I5" s="1011"/>
      <c r="J5" s="1011"/>
      <c r="K5" s="1011"/>
      <c r="L5" s="1011"/>
      <c r="M5" s="1011"/>
      <c r="N5" s="1011"/>
      <c r="O5" s="1011"/>
      <c r="P5" s="1011"/>
      <c r="Q5" s="1011"/>
      <c r="R5" s="1011"/>
      <c r="S5" s="1011"/>
      <c r="T5" s="1011"/>
      <c r="U5" s="1011"/>
      <c r="V5" s="1011"/>
      <c r="W5" s="1011"/>
      <c r="X5" s="1011"/>
      <c r="Y5" s="1011"/>
      <c r="Z5" s="1011"/>
      <c r="AA5" s="1011"/>
      <c r="AB5" s="1011"/>
      <c r="AC5" s="1011"/>
      <c r="AD5" s="1011"/>
      <c r="AE5" s="1011"/>
      <c r="AF5" s="1011"/>
      <c r="AG5" s="1011"/>
      <c r="AH5" s="1011"/>
      <c r="AI5" s="1011"/>
      <c r="AJ5" s="1011"/>
      <c r="AK5" s="1011"/>
      <c r="AL5" s="1011"/>
      <c r="AM5" s="1011"/>
      <c r="AN5" s="1011"/>
      <c r="AO5" s="1011"/>
      <c r="AP5" s="1011"/>
      <c r="AQ5" s="1011"/>
      <c r="AR5" s="1011"/>
      <c r="AS5" s="1011"/>
      <c r="AT5" s="1011"/>
      <c r="AU5" s="1011"/>
      <c r="AV5" s="1011"/>
      <c r="AW5" s="214"/>
      <c r="AX5" s="214"/>
      <c r="AY5" s="214"/>
      <c r="AZ5" s="215"/>
      <c r="BA5" s="214"/>
      <c r="BB5" s="214"/>
      <c r="BC5" s="214"/>
      <c r="BD5" s="214"/>
      <c r="BE5" s="215"/>
      <c r="BF5" s="215"/>
      <c r="BG5" s="215"/>
      <c r="BH5" s="215"/>
      <c r="BI5" s="215"/>
      <c r="BJ5" s="215"/>
    </row>
    <row r="6" spans="1:122" ht="13.5" thickBot="1"/>
    <row r="7" spans="1:122" ht="12.75" customHeight="1">
      <c r="A7" s="1012" t="s">
        <v>384</v>
      </c>
      <c r="B7" s="1015" t="s">
        <v>385</v>
      </c>
      <c r="C7" s="1088" t="s">
        <v>168</v>
      </c>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90"/>
      <c r="AC7" s="1087" t="s">
        <v>376</v>
      </c>
      <c r="AD7" s="1081" t="s">
        <v>377</v>
      </c>
      <c r="AE7" s="1082"/>
      <c r="AF7" s="1083"/>
      <c r="AG7" s="1130" t="s">
        <v>378</v>
      </c>
      <c r="AH7" s="1131"/>
      <c r="AI7" s="1131"/>
      <c r="AJ7" s="1131"/>
      <c r="AK7" s="1131"/>
      <c r="AL7" s="1131"/>
      <c r="AM7" s="1131"/>
      <c r="AN7" s="1131"/>
      <c r="AO7" s="1131"/>
      <c r="AP7" s="1131"/>
      <c r="AQ7" s="1131"/>
      <c r="AR7" s="1131"/>
      <c r="AS7" s="1131"/>
      <c r="AT7" s="1131"/>
      <c r="AU7" s="1131"/>
      <c r="AV7" s="1131"/>
      <c r="AW7" s="1131"/>
      <c r="AX7" s="1131"/>
      <c r="AY7" s="1131"/>
      <c r="AZ7" s="1131"/>
      <c r="BA7" s="1131"/>
      <c r="BB7" s="1131"/>
      <c r="BC7" s="1131"/>
      <c r="BD7" s="1131"/>
      <c r="BE7" s="1131"/>
      <c r="BF7" s="1131"/>
      <c r="BG7" s="1131"/>
      <c r="BH7" s="1131"/>
      <c r="BI7" s="1131"/>
      <c r="BJ7" s="1132"/>
      <c r="BK7" s="992" t="s">
        <v>235</v>
      </c>
      <c r="BL7" s="992"/>
      <c r="BM7" s="992"/>
      <c r="BN7" s="992"/>
      <c r="BO7" s="992"/>
      <c r="BP7" s="992"/>
      <c r="BQ7" s="992"/>
      <c r="BR7" s="992"/>
      <c r="BS7" s="992"/>
      <c r="BT7" s="992"/>
      <c r="BU7" s="992"/>
      <c r="BV7" s="992"/>
      <c r="BW7" s="992"/>
      <c r="BX7" s="992"/>
      <c r="BY7" s="992"/>
      <c r="BZ7" s="992"/>
      <c r="CA7" s="992"/>
      <c r="CB7" s="992"/>
      <c r="CC7" s="992"/>
      <c r="CD7" s="992"/>
      <c r="CE7" s="992"/>
      <c r="CF7" s="992"/>
      <c r="CG7" s="992"/>
      <c r="CH7" s="992"/>
      <c r="CI7" s="992"/>
      <c r="CJ7" s="992"/>
      <c r="CK7" s="992"/>
      <c r="CL7" s="992"/>
      <c r="CM7" s="992"/>
      <c r="CN7" s="992"/>
      <c r="CO7" s="992" t="s">
        <v>236</v>
      </c>
      <c r="CP7" s="992"/>
      <c r="CQ7" s="992"/>
      <c r="CR7" s="992"/>
      <c r="CS7" s="992"/>
      <c r="CT7" s="992"/>
      <c r="CU7" s="992"/>
      <c r="CV7" s="992"/>
      <c r="CW7" s="992"/>
      <c r="CX7" s="992"/>
      <c r="CY7" s="992"/>
      <c r="CZ7" s="992"/>
      <c r="DA7" s="992"/>
      <c r="DB7" s="992"/>
      <c r="DC7" s="992"/>
      <c r="DD7" s="1108" t="s">
        <v>237</v>
      </c>
      <c r="DE7" s="1108"/>
      <c r="DF7" s="1108"/>
      <c r="DG7" s="1108"/>
      <c r="DH7" s="1108"/>
      <c r="DI7" s="1108"/>
      <c r="DJ7" s="1108"/>
      <c r="DK7" s="1108"/>
      <c r="DL7" s="1108"/>
      <c r="DM7" s="1108"/>
      <c r="DN7" s="1108"/>
      <c r="DO7" s="1108"/>
      <c r="DP7" s="1108"/>
      <c r="DQ7" s="1108"/>
      <c r="DR7" s="1108"/>
    </row>
    <row r="8" spans="1:122" ht="12.75" customHeight="1">
      <c r="A8" s="1013"/>
      <c r="B8" s="1016"/>
      <c r="C8" s="1004"/>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2"/>
      <c r="AC8" s="1006"/>
      <c r="AD8" s="1084"/>
      <c r="AE8" s="1085"/>
      <c r="AF8" s="1086"/>
      <c r="AG8" s="1021"/>
      <c r="AH8" s="1022"/>
      <c r="AI8" s="1022"/>
      <c r="AJ8" s="1022"/>
      <c r="AK8" s="1022"/>
      <c r="AL8" s="1022"/>
      <c r="AM8" s="1022"/>
      <c r="AN8" s="1022"/>
      <c r="AO8" s="1022"/>
      <c r="AP8" s="1022"/>
      <c r="AQ8" s="1022"/>
      <c r="AR8" s="1022"/>
      <c r="AS8" s="1022"/>
      <c r="AT8" s="1022"/>
      <c r="AU8" s="1022"/>
      <c r="AV8" s="1022"/>
      <c r="AW8" s="1022"/>
      <c r="AX8" s="1022"/>
      <c r="AY8" s="1022"/>
      <c r="AZ8" s="1022"/>
      <c r="BA8" s="1022"/>
      <c r="BB8" s="1022"/>
      <c r="BC8" s="1022"/>
      <c r="BD8" s="1022"/>
      <c r="BE8" s="1022"/>
      <c r="BF8" s="1022"/>
      <c r="BG8" s="1022"/>
      <c r="BH8" s="1022"/>
      <c r="BI8" s="1022"/>
      <c r="BJ8" s="1023"/>
      <c r="BK8" s="992"/>
      <c r="BL8" s="992"/>
      <c r="BM8" s="992"/>
      <c r="BN8" s="992"/>
      <c r="BO8" s="992"/>
      <c r="BP8" s="992"/>
      <c r="BQ8" s="992"/>
      <c r="BR8" s="992"/>
      <c r="BS8" s="992"/>
      <c r="BT8" s="992"/>
      <c r="BU8" s="992"/>
      <c r="BV8" s="992"/>
      <c r="BW8" s="992"/>
      <c r="BX8" s="992"/>
      <c r="BY8" s="992"/>
      <c r="BZ8" s="992"/>
      <c r="CA8" s="992"/>
      <c r="CB8" s="992"/>
      <c r="CC8" s="992"/>
      <c r="CD8" s="992"/>
      <c r="CE8" s="992"/>
      <c r="CF8" s="992"/>
      <c r="CG8" s="992"/>
      <c r="CH8" s="992"/>
      <c r="CI8" s="992"/>
      <c r="CJ8" s="992"/>
      <c r="CK8" s="992"/>
      <c r="CL8" s="992"/>
      <c r="CM8" s="992"/>
      <c r="CN8" s="992"/>
      <c r="CO8" s="992"/>
      <c r="CP8" s="992"/>
      <c r="CQ8" s="992"/>
      <c r="CR8" s="992"/>
      <c r="CS8" s="992"/>
      <c r="CT8" s="992"/>
      <c r="CU8" s="992"/>
      <c r="CV8" s="992"/>
      <c r="CW8" s="992"/>
      <c r="CX8" s="992"/>
      <c r="CY8" s="992"/>
      <c r="CZ8" s="992"/>
      <c r="DA8" s="992"/>
      <c r="DB8" s="992"/>
      <c r="DC8" s="992"/>
      <c r="DD8" s="1108"/>
      <c r="DE8" s="1108"/>
      <c r="DF8" s="1108"/>
      <c r="DG8" s="1108"/>
      <c r="DH8" s="1108"/>
      <c r="DI8" s="1108"/>
      <c r="DJ8" s="1108"/>
      <c r="DK8" s="1108"/>
      <c r="DL8" s="1108"/>
      <c r="DM8" s="1108"/>
      <c r="DN8" s="1108"/>
      <c r="DO8" s="1108"/>
      <c r="DP8" s="1108"/>
      <c r="DQ8" s="1108"/>
      <c r="DR8" s="1108"/>
    </row>
    <row r="9" spans="1:122" ht="12.75" customHeight="1">
      <c r="A9" s="1013"/>
      <c r="B9" s="1016"/>
      <c r="C9" s="1000" t="s">
        <v>472</v>
      </c>
      <c r="D9" s="1001"/>
      <c r="E9" s="1001"/>
      <c r="F9" s="1001"/>
      <c r="G9" s="1001"/>
      <c r="H9" s="1001"/>
      <c r="I9" s="1001"/>
      <c r="J9" s="1001"/>
      <c r="K9" s="1001"/>
      <c r="L9" s="1001"/>
      <c r="M9" s="1001"/>
      <c r="N9" s="1001"/>
      <c r="O9" s="1001"/>
      <c r="P9" s="1001"/>
      <c r="Q9" s="1001"/>
      <c r="R9" s="1001"/>
      <c r="S9" s="1001"/>
      <c r="T9" s="1001"/>
      <c r="U9" s="1001"/>
      <c r="V9" s="1001"/>
      <c r="W9" s="1000" t="s">
        <v>473</v>
      </c>
      <c r="X9" s="1001"/>
      <c r="Y9" s="1001"/>
      <c r="Z9" s="1001"/>
      <c r="AA9" s="1001"/>
      <c r="AB9" s="1001"/>
      <c r="AC9" s="1006"/>
      <c r="AD9" s="1084"/>
      <c r="AE9" s="1085"/>
      <c r="AF9" s="1086"/>
      <c r="AG9" s="1024"/>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6"/>
      <c r="BK9" s="992"/>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c r="CP9" s="992"/>
      <c r="CQ9" s="992"/>
      <c r="CR9" s="992"/>
      <c r="CS9" s="992"/>
      <c r="CT9" s="992"/>
      <c r="CU9" s="992"/>
      <c r="CV9" s="992"/>
      <c r="CW9" s="992"/>
      <c r="CX9" s="992"/>
      <c r="CY9" s="992"/>
      <c r="CZ9" s="992"/>
      <c r="DA9" s="992"/>
      <c r="DB9" s="992"/>
      <c r="DC9" s="992"/>
      <c r="DD9" s="1108"/>
      <c r="DE9" s="1108"/>
      <c r="DF9" s="1108"/>
      <c r="DG9" s="1108"/>
      <c r="DH9" s="1108"/>
      <c r="DI9" s="1108"/>
      <c r="DJ9" s="1108"/>
      <c r="DK9" s="1108"/>
      <c r="DL9" s="1108"/>
      <c r="DM9" s="1108"/>
      <c r="DN9" s="1108"/>
      <c r="DO9" s="1108"/>
      <c r="DP9" s="1108"/>
      <c r="DQ9" s="1108"/>
      <c r="DR9" s="1108"/>
    </row>
    <row r="10" spans="1:122" ht="23.25" customHeight="1">
      <c r="A10" s="1013"/>
      <c r="B10" s="1016"/>
      <c r="C10" s="1028" t="s">
        <v>379</v>
      </c>
      <c r="D10" s="1029"/>
      <c r="E10" s="1030"/>
      <c r="F10" s="1000" t="s">
        <v>380</v>
      </c>
      <c r="G10" s="1001"/>
      <c r="H10" s="1001"/>
      <c r="I10" s="1027"/>
      <c r="J10" s="1000" t="s">
        <v>381</v>
      </c>
      <c r="K10" s="1001"/>
      <c r="L10" s="1027"/>
      <c r="M10" s="1002" t="s">
        <v>474</v>
      </c>
      <c r="N10" s="1093"/>
      <c r="O10" s="1093"/>
      <c r="P10" s="1094"/>
      <c r="Q10" s="1000" t="s">
        <v>382</v>
      </c>
      <c r="R10" s="1001"/>
      <c r="S10" s="1001"/>
      <c r="T10" s="1000" t="s">
        <v>475</v>
      </c>
      <c r="U10" s="1001"/>
      <c r="V10" s="1027"/>
      <c r="W10" s="1000" t="s">
        <v>476</v>
      </c>
      <c r="X10" s="1001"/>
      <c r="Y10" s="1027"/>
      <c r="Z10" s="1000" t="s">
        <v>477</v>
      </c>
      <c r="AA10" s="1001"/>
      <c r="AB10" s="1027"/>
      <c r="AC10" s="1006"/>
      <c r="AD10" s="1084"/>
      <c r="AE10" s="1085"/>
      <c r="AF10" s="1086"/>
      <c r="AG10" s="957" t="s">
        <v>59</v>
      </c>
      <c r="AH10" s="1122"/>
      <c r="AI10" s="1122"/>
      <c r="AJ10" s="1122"/>
      <c r="AK10" s="1122"/>
      <c r="AL10" s="1122"/>
      <c r="AM10" s="1122"/>
      <c r="AN10" s="1122"/>
      <c r="AO10" s="1123"/>
      <c r="AP10" s="602"/>
      <c r="AQ10" s="957" t="s">
        <v>61</v>
      </c>
      <c r="AR10" s="1122"/>
      <c r="AS10" s="1122"/>
      <c r="AT10" s="1122"/>
      <c r="AU10" s="1123"/>
      <c r="AV10" s="1161" t="s">
        <v>63</v>
      </c>
      <c r="AW10" s="1162"/>
      <c r="AX10" s="1162"/>
      <c r="AY10" s="1162"/>
      <c r="AZ10" s="1163"/>
      <c r="BA10" s="957" t="s">
        <v>113</v>
      </c>
      <c r="BB10" s="1122"/>
      <c r="BC10" s="1122"/>
      <c r="BD10" s="1122"/>
      <c r="BE10" s="1123"/>
      <c r="BF10" s="957" t="s">
        <v>113</v>
      </c>
      <c r="BG10" s="1122"/>
      <c r="BH10" s="1122"/>
      <c r="BI10" s="1122"/>
      <c r="BJ10" s="1123"/>
      <c r="BK10" s="957" t="s">
        <v>59</v>
      </c>
      <c r="BL10" s="1122"/>
      <c r="BM10" s="1122"/>
      <c r="BN10" s="1122"/>
      <c r="BO10" s="1122"/>
      <c r="BP10" s="1122"/>
      <c r="BQ10" s="1122"/>
      <c r="BR10" s="1122"/>
      <c r="BS10" s="1123"/>
      <c r="BT10" s="602"/>
      <c r="BU10" s="957" t="s">
        <v>61</v>
      </c>
      <c r="BV10" s="1122"/>
      <c r="BW10" s="1122"/>
      <c r="BX10" s="1122"/>
      <c r="BY10" s="1123"/>
      <c r="BZ10" s="981" t="s">
        <v>63</v>
      </c>
      <c r="CA10" s="1122"/>
      <c r="CB10" s="1122"/>
      <c r="CC10" s="1122"/>
      <c r="CD10" s="1123"/>
      <c r="CE10" s="957" t="s">
        <v>113</v>
      </c>
      <c r="CF10" s="1122"/>
      <c r="CG10" s="1122"/>
      <c r="CH10" s="1122"/>
      <c r="CI10" s="1123"/>
      <c r="CJ10" s="957" t="s">
        <v>113</v>
      </c>
      <c r="CK10" s="1122"/>
      <c r="CL10" s="1122"/>
      <c r="CM10" s="1122"/>
      <c r="CN10" s="1123"/>
      <c r="CO10" s="957" t="s">
        <v>211</v>
      </c>
      <c r="CP10" s="1122"/>
      <c r="CQ10" s="1122"/>
      <c r="CR10" s="1122"/>
      <c r="CS10" s="1123"/>
      <c r="CT10" s="957" t="s">
        <v>61</v>
      </c>
      <c r="CU10" s="1122"/>
      <c r="CV10" s="1122"/>
      <c r="CW10" s="1122"/>
      <c r="CX10" s="1123"/>
      <c r="CY10" s="1161" t="s">
        <v>63</v>
      </c>
      <c r="CZ10" s="1162"/>
      <c r="DA10" s="1162"/>
      <c r="DB10" s="1162"/>
      <c r="DC10" s="1163"/>
      <c r="DD10" s="957" t="s">
        <v>211</v>
      </c>
      <c r="DE10" s="1122"/>
      <c r="DF10" s="1122"/>
      <c r="DG10" s="1122"/>
      <c r="DH10" s="1123"/>
      <c r="DI10" s="957" t="s">
        <v>61</v>
      </c>
      <c r="DJ10" s="1122"/>
      <c r="DK10" s="1122"/>
      <c r="DL10" s="1122"/>
      <c r="DM10" s="1123"/>
      <c r="DN10" s="981" t="s">
        <v>63</v>
      </c>
      <c r="DO10" s="1122"/>
      <c r="DP10" s="1122"/>
      <c r="DQ10" s="1122"/>
      <c r="DR10" s="1123"/>
    </row>
    <row r="11" spans="1:122" ht="12.75" customHeight="1">
      <c r="A11" s="1013"/>
      <c r="B11" s="1016"/>
      <c r="C11" s="1115" t="s">
        <v>478</v>
      </c>
      <c r="D11" s="1115" t="s">
        <v>479</v>
      </c>
      <c r="E11" s="1115" t="s">
        <v>480</v>
      </c>
      <c r="F11" s="1115" t="s">
        <v>478</v>
      </c>
      <c r="G11" s="1115" t="s">
        <v>479</v>
      </c>
      <c r="H11" s="1115" t="s">
        <v>480</v>
      </c>
      <c r="I11" s="1116" t="s">
        <v>481</v>
      </c>
      <c r="J11" s="1115" t="s">
        <v>478</v>
      </c>
      <c r="K11" s="1119" t="s">
        <v>482</v>
      </c>
      <c r="L11" s="1115" t="s">
        <v>480</v>
      </c>
      <c r="M11" s="1115" t="s">
        <v>478</v>
      </c>
      <c r="N11" s="1119" t="s">
        <v>482</v>
      </c>
      <c r="O11" s="1115" t="s">
        <v>480</v>
      </c>
      <c r="P11" s="1116" t="s">
        <v>481</v>
      </c>
      <c r="Q11" s="1115" t="s">
        <v>478</v>
      </c>
      <c r="R11" s="1119" t="s">
        <v>482</v>
      </c>
      <c r="S11" s="1116" t="s">
        <v>480</v>
      </c>
      <c r="T11" s="1115" t="s">
        <v>478</v>
      </c>
      <c r="U11" s="1119" t="s">
        <v>482</v>
      </c>
      <c r="V11" s="1116" t="s">
        <v>480</v>
      </c>
      <c r="W11" s="1115" t="s">
        <v>478</v>
      </c>
      <c r="X11" s="1115" t="s">
        <v>479</v>
      </c>
      <c r="Y11" s="1115" t="s">
        <v>480</v>
      </c>
      <c r="Z11" s="1115" t="s">
        <v>478</v>
      </c>
      <c r="AA11" s="1119" t="s">
        <v>482</v>
      </c>
      <c r="AB11" s="1115" t="s">
        <v>480</v>
      </c>
      <c r="AC11" s="1006"/>
      <c r="AD11" s="973"/>
      <c r="AE11" s="974"/>
      <c r="AF11" s="975"/>
      <c r="AG11" s="981" t="s">
        <v>215</v>
      </c>
      <c r="AH11" s="983"/>
      <c r="AI11" s="957" t="s">
        <v>216</v>
      </c>
      <c r="AJ11" s="959"/>
      <c r="AK11" s="957" t="s">
        <v>217</v>
      </c>
      <c r="AL11" s="959"/>
      <c r="AM11" s="957" t="s">
        <v>218</v>
      </c>
      <c r="AN11" s="959"/>
      <c r="AO11" s="1141" t="s">
        <v>219</v>
      </c>
      <c r="AP11" s="1142"/>
      <c r="AQ11" s="1124" t="s">
        <v>215</v>
      </c>
      <c r="AR11" s="1124" t="s">
        <v>216</v>
      </c>
      <c r="AS11" s="1124" t="s">
        <v>217</v>
      </c>
      <c r="AT11" s="1124" t="s">
        <v>218</v>
      </c>
      <c r="AU11" s="1158" t="s">
        <v>219</v>
      </c>
      <c r="AV11" s="642"/>
      <c r="AW11" s="643"/>
      <c r="AX11" s="643"/>
      <c r="AY11" s="643"/>
      <c r="AZ11" s="644"/>
      <c r="BA11" s="981" t="s">
        <v>110</v>
      </c>
      <c r="BB11" s="1122"/>
      <c r="BC11" s="1122"/>
      <c r="BD11" s="1122"/>
      <c r="BE11" s="1123"/>
      <c r="BF11" s="981" t="s">
        <v>64</v>
      </c>
      <c r="BG11" s="1122"/>
      <c r="BH11" s="1122"/>
      <c r="BI11" s="1122"/>
      <c r="BJ11" s="1123"/>
      <c r="BK11" s="981" t="s">
        <v>215</v>
      </c>
      <c r="BL11" s="983"/>
      <c r="BM11" s="957" t="s">
        <v>216</v>
      </c>
      <c r="BN11" s="959"/>
      <c r="BO11" s="957" t="s">
        <v>217</v>
      </c>
      <c r="BP11" s="959"/>
      <c r="BQ11" s="957" t="s">
        <v>218</v>
      </c>
      <c r="BR11" s="959"/>
      <c r="BS11" s="1141" t="s">
        <v>219</v>
      </c>
      <c r="BT11" s="1142"/>
      <c r="BU11" s="1124" t="s">
        <v>215</v>
      </c>
      <c r="BV11" s="1124" t="s">
        <v>216</v>
      </c>
      <c r="BW11" s="1124" t="s">
        <v>217</v>
      </c>
      <c r="BX11" s="1124" t="s">
        <v>218</v>
      </c>
      <c r="BY11" s="1158" t="s">
        <v>219</v>
      </c>
      <c r="BZ11" s="603"/>
      <c r="CA11" s="604"/>
      <c r="CB11" s="604"/>
      <c r="CC11" s="604"/>
      <c r="CD11" s="605"/>
      <c r="CE11" s="981" t="s">
        <v>110</v>
      </c>
      <c r="CF11" s="1122"/>
      <c r="CG11" s="1122"/>
      <c r="CH11" s="1122"/>
      <c r="CI11" s="1123"/>
      <c r="CJ11" s="981" t="s">
        <v>64</v>
      </c>
      <c r="CK11" s="1122"/>
      <c r="CL11" s="1122"/>
      <c r="CM11" s="1122"/>
      <c r="CN11" s="1123"/>
      <c r="CO11" s="1124" t="s">
        <v>215</v>
      </c>
      <c r="CP11" s="1124" t="s">
        <v>216</v>
      </c>
      <c r="CQ11" s="1124" t="s">
        <v>217</v>
      </c>
      <c r="CR11" s="1124" t="s">
        <v>218</v>
      </c>
      <c r="CS11" s="1158" t="s">
        <v>219</v>
      </c>
      <c r="CT11" s="1124" t="s">
        <v>215</v>
      </c>
      <c r="CU11" s="1124" t="s">
        <v>216</v>
      </c>
      <c r="CV11" s="1124" t="s">
        <v>217</v>
      </c>
      <c r="CW11" s="1124" t="s">
        <v>218</v>
      </c>
      <c r="CX11" s="1158" t="s">
        <v>219</v>
      </c>
      <c r="CY11" s="642"/>
      <c r="CZ11" s="643"/>
      <c r="DA11" s="643"/>
      <c r="DB11" s="643"/>
      <c r="DC11" s="644"/>
      <c r="DD11" s="1124" t="s">
        <v>215</v>
      </c>
      <c r="DE11" s="1124" t="s">
        <v>216</v>
      </c>
      <c r="DF11" s="1124" t="s">
        <v>217</v>
      </c>
      <c r="DG11" s="1124" t="s">
        <v>218</v>
      </c>
      <c r="DH11" s="1158" t="s">
        <v>219</v>
      </c>
      <c r="DI11" s="1124" t="s">
        <v>215</v>
      </c>
      <c r="DJ11" s="1124" t="s">
        <v>216</v>
      </c>
      <c r="DK11" s="1124" t="s">
        <v>217</v>
      </c>
      <c r="DL11" s="1124" t="s">
        <v>218</v>
      </c>
      <c r="DM11" s="1158" t="s">
        <v>219</v>
      </c>
      <c r="DN11" s="603"/>
      <c r="DO11" s="604"/>
      <c r="DP11" s="604"/>
      <c r="DQ11" s="604"/>
      <c r="DR11" s="605"/>
    </row>
    <row r="12" spans="1:122" ht="76.5" customHeight="1">
      <c r="A12" s="1013"/>
      <c r="B12" s="1016"/>
      <c r="C12" s="1115"/>
      <c r="D12" s="1115"/>
      <c r="E12" s="1115"/>
      <c r="F12" s="1115"/>
      <c r="G12" s="1115"/>
      <c r="H12" s="1115"/>
      <c r="I12" s="1117"/>
      <c r="J12" s="1115"/>
      <c r="K12" s="1120"/>
      <c r="L12" s="1115"/>
      <c r="M12" s="1115"/>
      <c r="N12" s="1120"/>
      <c r="O12" s="1115"/>
      <c r="P12" s="1117"/>
      <c r="Q12" s="1115"/>
      <c r="R12" s="1120"/>
      <c r="S12" s="1117"/>
      <c r="T12" s="1115"/>
      <c r="U12" s="1120"/>
      <c r="V12" s="1117"/>
      <c r="W12" s="1115"/>
      <c r="X12" s="1115"/>
      <c r="Y12" s="1115"/>
      <c r="Z12" s="1115"/>
      <c r="AA12" s="1120"/>
      <c r="AB12" s="1115"/>
      <c r="AC12" s="1006"/>
      <c r="AD12" s="216" t="s">
        <v>483</v>
      </c>
      <c r="AE12" s="217" t="s">
        <v>213</v>
      </c>
      <c r="AF12" s="217" t="s">
        <v>214</v>
      </c>
      <c r="AG12" s="1124" t="s">
        <v>463</v>
      </c>
      <c r="AH12" s="1124" t="s">
        <v>462</v>
      </c>
      <c r="AI12" s="1124" t="s">
        <v>463</v>
      </c>
      <c r="AJ12" s="1124" t="s">
        <v>462</v>
      </c>
      <c r="AK12" s="1124" t="s">
        <v>463</v>
      </c>
      <c r="AL12" s="1124" t="s">
        <v>462</v>
      </c>
      <c r="AM12" s="1124" t="s">
        <v>463</v>
      </c>
      <c r="AN12" s="1124" t="s">
        <v>462</v>
      </c>
      <c r="AO12" s="1158" t="s">
        <v>463</v>
      </c>
      <c r="AP12" s="1158" t="s">
        <v>462</v>
      </c>
      <c r="AQ12" s="1125"/>
      <c r="AR12" s="1125"/>
      <c r="AS12" s="1125"/>
      <c r="AT12" s="1125"/>
      <c r="AU12" s="1159"/>
      <c r="AV12" s="1143" t="s">
        <v>215</v>
      </c>
      <c r="AW12" s="1143" t="s">
        <v>220</v>
      </c>
      <c r="AX12" s="1143" t="s">
        <v>217</v>
      </c>
      <c r="AY12" s="1143" t="s">
        <v>218</v>
      </c>
      <c r="AZ12" s="1127" t="s">
        <v>219</v>
      </c>
      <c r="BA12" s="1124" t="s">
        <v>215</v>
      </c>
      <c r="BB12" s="1124" t="s">
        <v>221</v>
      </c>
      <c r="BC12" s="1124" t="s">
        <v>217</v>
      </c>
      <c r="BD12" s="1124" t="s">
        <v>218</v>
      </c>
      <c r="BE12" s="1158" t="s">
        <v>219</v>
      </c>
      <c r="BF12" s="1124" t="s">
        <v>215</v>
      </c>
      <c r="BG12" s="1124" t="s">
        <v>221</v>
      </c>
      <c r="BH12" s="1124" t="s">
        <v>217</v>
      </c>
      <c r="BI12" s="1124" t="s">
        <v>218</v>
      </c>
      <c r="BJ12" s="1158" t="s">
        <v>219</v>
      </c>
      <c r="BK12" s="1124" t="s">
        <v>463</v>
      </c>
      <c r="BL12" s="1124" t="s">
        <v>462</v>
      </c>
      <c r="BM12" s="1124" t="s">
        <v>463</v>
      </c>
      <c r="BN12" s="1124" t="s">
        <v>462</v>
      </c>
      <c r="BO12" s="1124" t="s">
        <v>463</v>
      </c>
      <c r="BP12" s="1124" t="s">
        <v>462</v>
      </c>
      <c r="BQ12" s="1124" t="s">
        <v>463</v>
      </c>
      <c r="BR12" s="1124" t="s">
        <v>462</v>
      </c>
      <c r="BS12" s="1158" t="s">
        <v>463</v>
      </c>
      <c r="BT12" s="1158" t="s">
        <v>462</v>
      </c>
      <c r="BU12" s="1125"/>
      <c r="BV12" s="1125"/>
      <c r="BW12" s="1125"/>
      <c r="BX12" s="1125"/>
      <c r="BY12" s="1159"/>
      <c r="BZ12" s="1124" t="s">
        <v>215</v>
      </c>
      <c r="CA12" s="1124" t="s">
        <v>220</v>
      </c>
      <c r="CB12" s="1124" t="s">
        <v>217</v>
      </c>
      <c r="CC12" s="1124" t="s">
        <v>218</v>
      </c>
      <c r="CD12" s="1158" t="s">
        <v>219</v>
      </c>
      <c r="CE12" s="1124" t="s">
        <v>215</v>
      </c>
      <c r="CF12" s="1124" t="s">
        <v>221</v>
      </c>
      <c r="CG12" s="1124" t="s">
        <v>217</v>
      </c>
      <c r="CH12" s="1124" t="s">
        <v>218</v>
      </c>
      <c r="CI12" s="1158" t="s">
        <v>219</v>
      </c>
      <c r="CJ12" s="1124" t="s">
        <v>215</v>
      </c>
      <c r="CK12" s="1124" t="s">
        <v>221</v>
      </c>
      <c r="CL12" s="1124" t="s">
        <v>217</v>
      </c>
      <c r="CM12" s="1124" t="s">
        <v>218</v>
      </c>
      <c r="CN12" s="1158" t="s">
        <v>219</v>
      </c>
      <c r="CO12" s="1125"/>
      <c r="CP12" s="1125"/>
      <c r="CQ12" s="1125"/>
      <c r="CR12" s="1125"/>
      <c r="CS12" s="1159"/>
      <c r="CT12" s="1125"/>
      <c r="CU12" s="1125"/>
      <c r="CV12" s="1125"/>
      <c r="CW12" s="1125"/>
      <c r="CX12" s="1159"/>
      <c r="CY12" s="1143" t="s">
        <v>215</v>
      </c>
      <c r="CZ12" s="1143" t="s">
        <v>220</v>
      </c>
      <c r="DA12" s="1143" t="s">
        <v>217</v>
      </c>
      <c r="DB12" s="1143" t="s">
        <v>218</v>
      </c>
      <c r="DC12" s="1127" t="s">
        <v>219</v>
      </c>
      <c r="DD12" s="1125"/>
      <c r="DE12" s="1125"/>
      <c r="DF12" s="1125"/>
      <c r="DG12" s="1125"/>
      <c r="DH12" s="1159"/>
      <c r="DI12" s="1125"/>
      <c r="DJ12" s="1125"/>
      <c r="DK12" s="1125"/>
      <c r="DL12" s="1125"/>
      <c r="DM12" s="1159"/>
      <c r="DN12" s="1124" t="s">
        <v>215</v>
      </c>
      <c r="DO12" s="1124" t="s">
        <v>220</v>
      </c>
      <c r="DP12" s="1124" t="s">
        <v>217</v>
      </c>
      <c r="DQ12" s="1124" t="s">
        <v>218</v>
      </c>
      <c r="DR12" s="1158" t="s">
        <v>219</v>
      </c>
    </row>
    <row r="13" spans="1:122" ht="12.75" customHeight="1">
      <c r="A13" s="1013"/>
      <c r="B13" s="1016"/>
      <c r="C13" s="1115"/>
      <c r="D13" s="1115"/>
      <c r="E13" s="1115"/>
      <c r="F13" s="1115"/>
      <c r="G13" s="1115"/>
      <c r="H13" s="1115"/>
      <c r="I13" s="1117"/>
      <c r="J13" s="1115"/>
      <c r="K13" s="1120"/>
      <c r="L13" s="1115"/>
      <c r="M13" s="1115"/>
      <c r="N13" s="1120"/>
      <c r="O13" s="1115"/>
      <c r="P13" s="1117"/>
      <c r="Q13" s="1115"/>
      <c r="R13" s="1120"/>
      <c r="S13" s="1117"/>
      <c r="T13" s="1115"/>
      <c r="U13" s="1120"/>
      <c r="V13" s="1117"/>
      <c r="W13" s="1115"/>
      <c r="X13" s="1115"/>
      <c r="Y13" s="1115"/>
      <c r="Z13" s="1115"/>
      <c r="AA13" s="1120"/>
      <c r="AB13" s="1115"/>
      <c r="AC13" s="1006"/>
      <c r="AD13" s="218"/>
      <c r="AE13" s="219"/>
      <c r="AF13" s="219"/>
      <c r="AG13" s="1125"/>
      <c r="AH13" s="1125"/>
      <c r="AI13" s="1125"/>
      <c r="AJ13" s="1125"/>
      <c r="AK13" s="1125"/>
      <c r="AL13" s="1125"/>
      <c r="AM13" s="1125"/>
      <c r="AN13" s="1125"/>
      <c r="AO13" s="1159"/>
      <c r="AP13" s="1159"/>
      <c r="AQ13" s="1125"/>
      <c r="AR13" s="1125"/>
      <c r="AS13" s="1125"/>
      <c r="AT13" s="1125"/>
      <c r="AU13" s="1159"/>
      <c r="AV13" s="1144"/>
      <c r="AW13" s="1164"/>
      <c r="AX13" s="1164"/>
      <c r="AY13" s="1164"/>
      <c r="AZ13" s="1128"/>
      <c r="BA13" s="1125"/>
      <c r="BB13" s="1125"/>
      <c r="BC13" s="1125"/>
      <c r="BD13" s="1125"/>
      <c r="BE13" s="1159"/>
      <c r="BF13" s="1125"/>
      <c r="BG13" s="1125"/>
      <c r="BH13" s="1125"/>
      <c r="BI13" s="1125"/>
      <c r="BJ13" s="1159"/>
      <c r="BK13" s="1125"/>
      <c r="BL13" s="1125"/>
      <c r="BM13" s="1125"/>
      <c r="BN13" s="1125"/>
      <c r="BO13" s="1125"/>
      <c r="BP13" s="1125"/>
      <c r="BQ13" s="1125"/>
      <c r="BR13" s="1125"/>
      <c r="BS13" s="1159"/>
      <c r="BT13" s="1159"/>
      <c r="BU13" s="1125"/>
      <c r="BV13" s="1125"/>
      <c r="BW13" s="1125"/>
      <c r="BX13" s="1125"/>
      <c r="BY13" s="1159"/>
      <c r="BZ13" s="1166"/>
      <c r="CA13" s="1125"/>
      <c r="CB13" s="1125"/>
      <c r="CC13" s="1125"/>
      <c r="CD13" s="1159"/>
      <c r="CE13" s="1125"/>
      <c r="CF13" s="1125"/>
      <c r="CG13" s="1125"/>
      <c r="CH13" s="1125"/>
      <c r="CI13" s="1159"/>
      <c r="CJ13" s="1125"/>
      <c r="CK13" s="1125"/>
      <c r="CL13" s="1125"/>
      <c r="CM13" s="1125"/>
      <c r="CN13" s="1159"/>
      <c r="CO13" s="1125"/>
      <c r="CP13" s="1125"/>
      <c r="CQ13" s="1125"/>
      <c r="CR13" s="1125"/>
      <c r="CS13" s="1159"/>
      <c r="CT13" s="1125"/>
      <c r="CU13" s="1125"/>
      <c r="CV13" s="1125"/>
      <c r="CW13" s="1125"/>
      <c r="CX13" s="1159"/>
      <c r="CY13" s="1144"/>
      <c r="CZ13" s="1164"/>
      <c r="DA13" s="1164"/>
      <c r="DB13" s="1164"/>
      <c r="DC13" s="1128"/>
      <c r="DD13" s="1125"/>
      <c r="DE13" s="1125"/>
      <c r="DF13" s="1125"/>
      <c r="DG13" s="1125"/>
      <c r="DH13" s="1159"/>
      <c r="DI13" s="1125"/>
      <c r="DJ13" s="1125"/>
      <c r="DK13" s="1125"/>
      <c r="DL13" s="1125"/>
      <c r="DM13" s="1159"/>
      <c r="DN13" s="1166"/>
      <c r="DO13" s="1125"/>
      <c r="DP13" s="1125"/>
      <c r="DQ13" s="1125"/>
      <c r="DR13" s="1159"/>
    </row>
    <row r="14" spans="1:122" ht="12.75" customHeight="1">
      <c r="A14" s="1013"/>
      <c r="B14" s="1016"/>
      <c r="C14" s="1115"/>
      <c r="D14" s="1115"/>
      <c r="E14" s="1115"/>
      <c r="F14" s="1115"/>
      <c r="G14" s="1115"/>
      <c r="H14" s="1115"/>
      <c r="I14" s="1117"/>
      <c r="J14" s="1115"/>
      <c r="K14" s="1120"/>
      <c r="L14" s="1115"/>
      <c r="M14" s="1115"/>
      <c r="N14" s="1120"/>
      <c r="O14" s="1115"/>
      <c r="P14" s="1117"/>
      <c r="Q14" s="1115"/>
      <c r="R14" s="1120"/>
      <c r="S14" s="1117"/>
      <c r="T14" s="1115"/>
      <c r="U14" s="1120"/>
      <c r="V14" s="1117"/>
      <c r="W14" s="1115"/>
      <c r="X14" s="1115"/>
      <c r="Y14" s="1115"/>
      <c r="Z14" s="1115"/>
      <c r="AA14" s="1120"/>
      <c r="AB14" s="1115"/>
      <c r="AC14" s="1006"/>
      <c r="AD14" s="218"/>
      <c r="AE14" s="219"/>
      <c r="AF14" s="219"/>
      <c r="AG14" s="1125"/>
      <c r="AH14" s="1125"/>
      <c r="AI14" s="1125"/>
      <c r="AJ14" s="1125"/>
      <c r="AK14" s="1125"/>
      <c r="AL14" s="1125"/>
      <c r="AM14" s="1125"/>
      <c r="AN14" s="1125"/>
      <c r="AO14" s="1159"/>
      <c r="AP14" s="1159"/>
      <c r="AQ14" s="1125"/>
      <c r="AR14" s="1125"/>
      <c r="AS14" s="1125"/>
      <c r="AT14" s="1125"/>
      <c r="AU14" s="1159"/>
      <c r="AV14" s="1144"/>
      <c r="AW14" s="1164"/>
      <c r="AX14" s="1164"/>
      <c r="AY14" s="1164"/>
      <c r="AZ14" s="1128"/>
      <c r="BA14" s="1125"/>
      <c r="BB14" s="1125"/>
      <c r="BC14" s="1125"/>
      <c r="BD14" s="1125"/>
      <c r="BE14" s="1159"/>
      <c r="BF14" s="1125"/>
      <c r="BG14" s="1125"/>
      <c r="BH14" s="1125"/>
      <c r="BI14" s="1125"/>
      <c r="BJ14" s="1159"/>
      <c r="BK14" s="1125"/>
      <c r="BL14" s="1125"/>
      <c r="BM14" s="1125"/>
      <c r="BN14" s="1125"/>
      <c r="BO14" s="1125"/>
      <c r="BP14" s="1125"/>
      <c r="BQ14" s="1125"/>
      <c r="BR14" s="1125"/>
      <c r="BS14" s="1159"/>
      <c r="BT14" s="1159"/>
      <c r="BU14" s="1125"/>
      <c r="BV14" s="1125"/>
      <c r="BW14" s="1125"/>
      <c r="BX14" s="1125"/>
      <c r="BY14" s="1159"/>
      <c r="BZ14" s="1166"/>
      <c r="CA14" s="1125"/>
      <c r="CB14" s="1125"/>
      <c r="CC14" s="1125"/>
      <c r="CD14" s="1159"/>
      <c r="CE14" s="1125"/>
      <c r="CF14" s="1125"/>
      <c r="CG14" s="1125"/>
      <c r="CH14" s="1125"/>
      <c r="CI14" s="1159"/>
      <c r="CJ14" s="1125"/>
      <c r="CK14" s="1125"/>
      <c r="CL14" s="1125"/>
      <c r="CM14" s="1125"/>
      <c r="CN14" s="1159"/>
      <c r="CO14" s="1125"/>
      <c r="CP14" s="1125"/>
      <c r="CQ14" s="1125"/>
      <c r="CR14" s="1125"/>
      <c r="CS14" s="1159"/>
      <c r="CT14" s="1125"/>
      <c r="CU14" s="1125"/>
      <c r="CV14" s="1125"/>
      <c r="CW14" s="1125"/>
      <c r="CX14" s="1159"/>
      <c r="CY14" s="1144"/>
      <c r="CZ14" s="1164"/>
      <c r="DA14" s="1164"/>
      <c r="DB14" s="1164"/>
      <c r="DC14" s="1128"/>
      <c r="DD14" s="1125"/>
      <c r="DE14" s="1125"/>
      <c r="DF14" s="1125"/>
      <c r="DG14" s="1125"/>
      <c r="DH14" s="1159"/>
      <c r="DI14" s="1125"/>
      <c r="DJ14" s="1125"/>
      <c r="DK14" s="1125"/>
      <c r="DL14" s="1125"/>
      <c r="DM14" s="1159"/>
      <c r="DN14" s="1166"/>
      <c r="DO14" s="1125"/>
      <c r="DP14" s="1125"/>
      <c r="DQ14" s="1125"/>
      <c r="DR14" s="1159"/>
    </row>
    <row r="15" spans="1:122" ht="12.75" customHeight="1">
      <c r="A15" s="1013"/>
      <c r="B15" s="1016"/>
      <c r="C15" s="1115"/>
      <c r="D15" s="1115"/>
      <c r="E15" s="1115"/>
      <c r="F15" s="1115"/>
      <c r="G15" s="1115"/>
      <c r="H15" s="1115"/>
      <c r="I15" s="1117"/>
      <c r="J15" s="1115"/>
      <c r="K15" s="1120"/>
      <c r="L15" s="1115"/>
      <c r="M15" s="1115"/>
      <c r="N15" s="1120"/>
      <c r="O15" s="1115"/>
      <c r="P15" s="1117"/>
      <c r="Q15" s="1115"/>
      <c r="R15" s="1120"/>
      <c r="S15" s="1117"/>
      <c r="T15" s="1115"/>
      <c r="U15" s="1120"/>
      <c r="V15" s="1117"/>
      <c r="W15" s="1115"/>
      <c r="X15" s="1115"/>
      <c r="Y15" s="1115"/>
      <c r="Z15" s="1115"/>
      <c r="AA15" s="1120"/>
      <c r="AB15" s="1115"/>
      <c r="AC15" s="1006"/>
      <c r="AD15" s="218"/>
      <c r="AE15" s="219"/>
      <c r="AF15" s="219"/>
      <c r="AG15" s="1125"/>
      <c r="AH15" s="1125"/>
      <c r="AI15" s="1125"/>
      <c r="AJ15" s="1125"/>
      <c r="AK15" s="1125"/>
      <c r="AL15" s="1125"/>
      <c r="AM15" s="1125"/>
      <c r="AN15" s="1125"/>
      <c r="AO15" s="1159"/>
      <c r="AP15" s="1159"/>
      <c r="AQ15" s="1125"/>
      <c r="AR15" s="1125"/>
      <c r="AS15" s="1125"/>
      <c r="AT15" s="1125"/>
      <c r="AU15" s="1159"/>
      <c r="AV15" s="1144"/>
      <c r="AW15" s="1164"/>
      <c r="AX15" s="1164"/>
      <c r="AY15" s="1164"/>
      <c r="AZ15" s="1128"/>
      <c r="BA15" s="1125"/>
      <c r="BB15" s="1125"/>
      <c r="BC15" s="1125"/>
      <c r="BD15" s="1125"/>
      <c r="BE15" s="1159"/>
      <c r="BF15" s="1125"/>
      <c r="BG15" s="1125"/>
      <c r="BH15" s="1125"/>
      <c r="BI15" s="1125"/>
      <c r="BJ15" s="1159"/>
      <c r="BK15" s="1125"/>
      <c r="BL15" s="1125"/>
      <c r="BM15" s="1125"/>
      <c r="BN15" s="1125"/>
      <c r="BO15" s="1125"/>
      <c r="BP15" s="1125"/>
      <c r="BQ15" s="1125"/>
      <c r="BR15" s="1125"/>
      <c r="BS15" s="1159"/>
      <c r="BT15" s="1159"/>
      <c r="BU15" s="1125"/>
      <c r="BV15" s="1125"/>
      <c r="BW15" s="1125"/>
      <c r="BX15" s="1125"/>
      <c r="BY15" s="1159"/>
      <c r="BZ15" s="1166"/>
      <c r="CA15" s="1125"/>
      <c r="CB15" s="1125"/>
      <c r="CC15" s="1125"/>
      <c r="CD15" s="1159"/>
      <c r="CE15" s="1125"/>
      <c r="CF15" s="1125"/>
      <c r="CG15" s="1125"/>
      <c r="CH15" s="1125"/>
      <c r="CI15" s="1159"/>
      <c r="CJ15" s="1125"/>
      <c r="CK15" s="1125"/>
      <c r="CL15" s="1125"/>
      <c r="CM15" s="1125"/>
      <c r="CN15" s="1159"/>
      <c r="CO15" s="1125"/>
      <c r="CP15" s="1125"/>
      <c r="CQ15" s="1125"/>
      <c r="CR15" s="1125"/>
      <c r="CS15" s="1159"/>
      <c r="CT15" s="1125"/>
      <c r="CU15" s="1125"/>
      <c r="CV15" s="1125"/>
      <c r="CW15" s="1125"/>
      <c r="CX15" s="1159"/>
      <c r="CY15" s="1144"/>
      <c r="CZ15" s="1164"/>
      <c r="DA15" s="1164"/>
      <c r="DB15" s="1164"/>
      <c r="DC15" s="1128"/>
      <c r="DD15" s="1125"/>
      <c r="DE15" s="1125"/>
      <c r="DF15" s="1125"/>
      <c r="DG15" s="1125"/>
      <c r="DH15" s="1159"/>
      <c r="DI15" s="1125"/>
      <c r="DJ15" s="1125"/>
      <c r="DK15" s="1125"/>
      <c r="DL15" s="1125"/>
      <c r="DM15" s="1159"/>
      <c r="DN15" s="1166"/>
      <c r="DO15" s="1125"/>
      <c r="DP15" s="1125"/>
      <c r="DQ15" s="1125"/>
      <c r="DR15" s="1159"/>
    </row>
    <row r="16" spans="1:122" ht="12.75" customHeight="1">
      <c r="A16" s="1014"/>
      <c r="B16" s="1017"/>
      <c r="C16" s="1115"/>
      <c r="D16" s="1115"/>
      <c r="E16" s="1115"/>
      <c r="F16" s="1115"/>
      <c r="G16" s="1115"/>
      <c r="H16" s="1115"/>
      <c r="I16" s="1118"/>
      <c r="J16" s="1115"/>
      <c r="K16" s="1121"/>
      <c r="L16" s="1115"/>
      <c r="M16" s="1115"/>
      <c r="N16" s="1121"/>
      <c r="O16" s="1115"/>
      <c r="P16" s="1118"/>
      <c r="Q16" s="1115"/>
      <c r="R16" s="1121"/>
      <c r="S16" s="1118"/>
      <c r="T16" s="1115"/>
      <c r="U16" s="1121"/>
      <c r="V16" s="1118"/>
      <c r="W16" s="1115"/>
      <c r="X16" s="1115"/>
      <c r="Y16" s="1115"/>
      <c r="Z16" s="1115"/>
      <c r="AA16" s="1121"/>
      <c r="AB16" s="1115"/>
      <c r="AC16" s="1007"/>
      <c r="AD16" s="220"/>
      <c r="AE16" s="221"/>
      <c r="AF16" s="221"/>
      <c r="AG16" s="1126"/>
      <c r="AH16" s="1126"/>
      <c r="AI16" s="1126"/>
      <c r="AJ16" s="1126"/>
      <c r="AK16" s="1126"/>
      <c r="AL16" s="1126"/>
      <c r="AM16" s="1126"/>
      <c r="AN16" s="1126"/>
      <c r="AO16" s="1160"/>
      <c r="AP16" s="1160"/>
      <c r="AQ16" s="1126"/>
      <c r="AR16" s="1126"/>
      <c r="AS16" s="1126"/>
      <c r="AT16" s="1126"/>
      <c r="AU16" s="1160"/>
      <c r="AV16" s="1145"/>
      <c r="AW16" s="1165"/>
      <c r="AX16" s="1165"/>
      <c r="AY16" s="1165"/>
      <c r="AZ16" s="1129"/>
      <c r="BA16" s="1126"/>
      <c r="BB16" s="1126"/>
      <c r="BC16" s="1126"/>
      <c r="BD16" s="1126"/>
      <c r="BE16" s="1160"/>
      <c r="BF16" s="1126"/>
      <c r="BG16" s="1126"/>
      <c r="BH16" s="1126"/>
      <c r="BI16" s="1126"/>
      <c r="BJ16" s="1160"/>
      <c r="BK16" s="1126"/>
      <c r="BL16" s="1126"/>
      <c r="BM16" s="1126"/>
      <c r="BN16" s="1126"/>
      <c r="BO16" s="1126"/>
      <c r="BP16" s="1126"/>
      <c r="BQ16" s="1126"/>
      <c r="BR16" s="1126"/>
      <c r="BS16" s="1160"/>
      <c r="BT16" s="1160"/>
      <c r="BU16" s="1126"/>
      <c r="BV16" s="1126"/>
      <c r="BW16" s="1126"/>
      <c r="BX16" s="1126"/>
      <c r="BY16" s="1160"/>
      <c r="BZ16" s="1167"/>
      <c r="CA16" s="1126"/>
      <c r="CB16" s="1126"/>
      <c r="CC16" s="1126"/>
      <c r="CD16" s="1160"/>
      <c r="CE16" s="1126"/>
      <c r="CF16" s="1126"/>
      <c r="CG16" s="1126"/>
      <c r="CH16" s="1126"/>
      <c r="CI16" s="1160"/>
      <c r="CJ16" s="1126"/>
      <c r="CK16" s="1126"/>
      <c r="CL16" s="1126"/>
      <c r="CM16" s="1126"/>
      <c r="CN16" s="1160"/>
      <c r="CO16" s="1126"/>
      <c r="CP16" s="1126"/>
      <c r="CQ16" s="1126"/>
      <c r="CR16" s="1126"/>
      <c r="CS16" s="1160"/>
      <c r="CT16" s="1126"/>
      <c r="CU16" s="1126"/>
      <c r="CV16" s="1126"/>
      <c r="CW16" s="1126"/>
      <c r="CX16" s="1160"/>
      <c r="CY16" s="1145"/>
      <c r="CZ16" s="1165"/>
      <c r="DA16" s="1165"/>
      <c r="DB16" s="1165"/>
      <c r="DC16" s="1129"/>
      <c r="DD16" s="1126"/>
      <c r="DE16" s="1126"/>
      <c r="DF16" s="1126"/>
      <c r="DG16" s="1126"/>
      <c r="DH16" s="1160"/>
      <c r="DI16" s="1126"/>
      <c r="DJ16" s="1126"/>
      <c r="DK16" s="1126"/>
      <c r="DL16" s="1126"/>
      <c r="DM16" s="1160"/>
      <c r="DN16" s="1167"/>
      <c r="DO16" s="1126"/>
      <c r="DP16" s="1126"/>
      <c r="DQ16" s="1126"/>
      <c r="DR16" s="1160"/>
    </row>
    <row r="17" spans="1:122" s="235" customFormat="1" ht="13.5" thickBot="1">
      <c r="A17" s="222">
        <v>1</v>
      </c>
      <c r="B17" s="223" t="s">
        <v>386</v>
      </c>
      <c r="C17" s="224">
        <v>3</v>
      </c>
      <c r="D17" s="224">
        <v>4</v>
      </c>
      <c r="E17" s="224">
        <v>5</v>
      </c>
      <c r="F17" s="224">
        <v>6</v>
      </c>
      <c r="G17" s="224">
        <v>7</v>
      </c>
      <c r="H17" s="224">
        <v>8</v>
      </c>
      <c r="I17" s="224">
        <v>9</v>
      </c>
      <c r="J17" s="224">
        <v>10</v>
      </c>
      <c r="K17" s="224">
        <v>11</v>
      </c>
      <c r="L17" s="224">
        <v>12</v>
      </c>
      <c r="M17" s="224">
        <v>13</v>
      </c>
      <c r="N17" s="224">
        <v>14</v>
      </c>
      <c r="O17" s="224">
        <v>15</v>
      </c>
      <c r="P17" s="225">
        <v>16</v>
      </c>
      <c r="Q17" s="224">
        <v>17</v>
      </c>
      <c r="R17" s="224">
        <v>18</v>
      </c>
      <c r="S17" s="224">
        <v>19</v>
      </c>
      <c r="T17" s="224">
        <v>20</v>
      </c>
      <c r="U17" s="224">
        <v>21</v>
      </c>
      <c r="V17" s="224">
        <v>22</v>
      </c>
      <c r="W17" s="224">
        <v>23</v>
      </c>
      <c r="X17" s="224">
        <v>24</v>
      </c>
      <c r="Y17" s="224">
        <v>25</v>
      </c>
      <c r="Z17" s="224">
        <v>26</v>
      </c>
      <c r="AA17" s="224">
        <v>27</v>
      </c>
      <c r="AB17" s="224">
        <v>28</v>
      </c>
      <c r="AC17" s="224">
        <v>29</v>
      </c>
      <c r="AD17" s="226">
        <v>30</v>
      </c>
      <c r="AE17" s="227" t="s">
        <v>223</v>
      </c>
      <c r="AF17" s="227" t="s">
        <v>224</v>
      </c>
      <c r="AG17" s="230">
        <v>43</v>
      </c>
      <c r="AH17" s="230"/>
      <c r="AI17" s="230">
        <v>44</v>
      </c>
      <c r="AJ17" s="230"/>
      <c r="AK17" s="230">
        <v>45</v>
      </c>
      <c r="AL17" s="230"/>
      <c r="AM17" s="230">
        <v>46</v>
      </c>
      <c r="AN17" s="230"/>
      <c r="AO17" s="231">
        <v>47</v>
      </c>
      <c r="AP17" s="231"/>
      <c r="AQ17" s="228">
        <v>48</v>
      </c>
      <c r="AR17" s="228">
        <v>49</v>
      </c>
      <c r="AS17" s="228">
        <v>50</v>
      </c>
      <c r="AT17" s="228">
        <v>51</v>
      </c>
      <c r="AU17" s="229">
        <v>52</v>
      </c>
      <c r="AV17" s="645">
        <v>53</v>
      </c>
      <c r="AW17" s="645">
        <v>54</v>
      </c>
      <c r="AX17" s="645">
        <v>55</v>
      </c>
      <c r="AY17" s="645">
        <v>56</v>
      </c>
      <c r="AZ17" s="646">
        <v>57</v>
      </c>
      <c r="BA17" s="228">
        <v>58</v>
      </c>
      <c r="BB17" s="228">
        <v>59</v>
      </c>
      <c r="BC17" s="228">
        <v>60</v>
      </c>
      <c r="BD17" s="228">
        <v>61</v>
      </c>
      <c r="BE17" s="229">
        <v>62</v>
      </c>
      <c r="BF17" s="229"/>
      <c r="BG17" s="229"/>
      <c r="BH17" s="229"/>
      <c r="BI17" s="229"/>
      <c r="BJ17" s="229"/>
      <c r="BK17" s="230">
        <v>43</v>
      </c>
      <c r="BL17" s="230"/>
      <c r="BM17" s="230">
        <v>44</v>
      </c>
      <c r="BN17" s="230"/>
      <c r="BO17" s="230">
        <v>45</v>
      </c>
      <c r="BP17" s="230"/>
      <c r="BQ17" s="230">
        <v>46</v>
      </c>
      <c r="BR17" s="230"/>
      <c r="BS17" s="231">
        <v>47</v>
      </c>
      <c r="BT17" s="231"/>
      <c r="BU17" s="228">
        <v>48</v>
      </c>
      <c r="BV17" s="228">
        <v>49</v>
      </c>
      <c r="BW17" s="228">
        <v>50</v>
      </c>
      <c r="BX17" s="228">
        <v>51</v>
      </c>
      <c r="BY17" s="229">
        <v>52</v>
      </c>
      <c r="BZ17" s="228">
        <v>53</v>
      </c>
      <c r="CA17" s="228">
        <v>54</v>
      </c>
      <c r="CB17" s="228">
        <v>55</v>
      </c>
      <c r="CC17" s="228">
        <v>56</v>
      </c>
      <c r="CD17" s="229">
        <v>57</v>
      </c>
      <c r="CE17" s="228">
        <v>58</v>
      </c>
      <c r="CF17" s="228">
        <v>59</v>
      </c>
      <c r="CG17" s="228">
        <v>60</v>
      </c>
      <c r="CH17" s="228">
        <v>61</v>
      </c>
      <c r="CI17" s="229">
        <v>62</v>
      </c>
      <c r="CJ17" s="229"/>
      <c r="CK17" s="229"/>
      <c r="CL17" s="229"/>
      <c r="CM17" s="229"/>
      <c r="CN17" s="229"/>
      <c r="CO17" s="230"/>
      <c r="CP17" s="230"/>
      <c r="CQ17" s="230"/>
      <c r="CR17" s="230"/>
      <c r="CS17" s="231"/>
      <c r="CT17" s="228">
        <v>48</v>
      </c>
      <c r="CU17" s="228">
        <v>49</v>
      </c>
      <c r="CV17" s="228">
        <v>50</v>
      </c>
      <c r="CW17" s="228">
        <v>51</v>
      </c>
      <c r="CX17" s="229">
        <v>52</v>
      </c>
      <c r="CY17" s="645">
        <v>53</v>
      </c>
      <c r="CZ17" s="645">
        <v>54</v>
      </c>
      <c r="DA17" s="645">
        <v>55</v>
      </c>
      <c r="DB17" s="645">
        <v>56</v>
      </c>
      <c r="DC17" s="646">
        <v>57</v>
      </c>
      <c r="DD17" s="230"/>
      <c r="DE17" s="230"/>
      <c r="DF17" s="230"/>
      <c r="DG17" s="230"/>
      <c r="DH17" s="231"/>
      <c r="DI17" s="228">
        <v>48</v>
      </c>
      <c r="DJ17" s="228">
        <v>49</v>
      </c>
      <c r="DK17" s="228">
        <v>50</v>
      </c>
      <c r="DL17" s="228">
        <v>51</v>
      </c>
      <c r="DM17" s="229">
        <v>52</v>
      </c>
      <c r="DN17" s="228">
        <v>53</v>
      </c>
      <c r="DO17" s="228">
        <v>54</v>
      </c>
      <c r="DP17" s="228">
        <v>55</v>
      </c>
      <c r="DQ17" s="228">
        <v>56</v>
      </c>
      <c r="DR17" s="229">
        <v>57</v>
      </c>
    </row>
    <row r="18" spans="1:122" s="247" customFormat="1" ht="38.25" customHeight="1">
      <c r="A18" s="236" t="s">
        <v>77</v>
      </c>
      <c r="B18" s="237">
        <v>6500</v>
      </c>
      <c r="C18" s="238" t="s">
        <v>387</v>
      </c>
      <c r="D18" s="238" t="s">
        <v>387</v>
      </c>
      <c r="E18" s="238" t="s">
        <v>387</v>
      </c>
      <c r="F18" s="238" t="s">
        <v>387</v>
      </c>
      <c r="G18" s="238" t="s">
        <v>387</v>
      </c>
      <c r="H18" s="238" t="s">
        <v>387</v>
      </c>
      <c r="I18" s="238" t="s">
        <v>387</v>
      </c>
      <c r="J18" s="238" t="s">
        <v>387</v>
      </c>
      <c r="K18" s="238" t="s">
        <v>387</v>
      </c>
      <c r="L18" s="238" t="s">
        <v>387</v>
      </c>
      <c r="M18" s="238" t="s">
        <v>387</v>
      </c>
      <c r="N18" s="238" t="s">
        <v>387</v>
      </c>
      <c r="O18" s="238" t="s">
        <v>387</v>
      </c>
      <c r="P18" s="239" t="s">
        <v>387</v>
      </c>
      <c r="Q18" s="238" t="s">
        <v>387</v>
      </c>
      <c r="R18" s="238" t="s">
        <v>387</v>
      </c>
      <c r="S18" s="238" t="s">
        <v>387</v>
      </c>
      <c r="T18" s="238" t="s">
        <v>387</v>
      </c>
      <c r="U18" s="238" t="s">
        <v>387</v>
      </c>
      <c r="V18" s="238" t="s">
        <v>387</v>
      </c>
      <c r="W18" s="238" t="s">
        <v>387</v>
      </c>
      <c r="X18" s="238" t="s">
        <v>387</v>
      </c>
      <c r="Y18" s="238" t="s">
        <v>387</v>
      </c>
      <c r="Z18" s="238" t="s">
        <v>387</v>
      </c>
      <c r="AA18" s="238" t="s">
        <v>387</v>
      </c>
      <c r="AB18" s="238" t="s">
        <v>387</v>
      </c>
      <c r="AC18" s="238" t="s">
        <v>387</v>
      </c>
      <c r="AD18" s="240" t="s">
        <v>387</v>
      </c>
      <c r="AE18" s="240"/>
      <c r="AF18" s="240"/>
      <c r="AG18" s="243">
        <f t="shared" ref="AG18:AT18" si="0">AG19+AG59+AG75+AG89+AG106+AG102</f>
        <v>4718.6000000000004</v>
      </c>
      <c r="AH18" s="243">
        <f t="shared" si="0"/>
        <v>4301.8</v>
      </c>
      <c r="AI18" s="243">
        <f t="shared" si="0"/>
        <v>540.20000000000005</v>
      </c>
      <c r="AJ18" s="243">
        <f t="shared" si="0"/>
        <v>540.20000000000005</v>
      </c>
      <c r="AK18" s="243">
        <f t="shared" si="0"/>
        <v>284.79999999999995</v>
      </c>
      <c r="AL18" s="243">
        <f t="shared" si="0"/>
        <v>267.5</v>
      </c>
      <c r="AM18" s="243">
        <f t="shared" si="0"/>
        <v>0</v>
      </c>
      <c r="AN18" s="243"/>
      <c r="AO18" s="244">
        <f t="shared" si="0"/>
        <v>3893.6</v>
      </c>
      <c r="AP18" s="244">
        <f t="shared" si="0"/>
        <v>3494.1000000000004</v>
      </c>
      <c r="AQ18" s="241">
        <f>AQ19+AQ59+AQ75+AQ89+AQ106+AQ102+AQ118</f>
        <v>3928.6</v>
      </c>
      <c r="AR18" s="241">
        <f t="shared" si="0"/>
        <v>90.1</v>
      </c>
      <c r="AS18" s="241">
        <f t="shared" si="0"/>
        <v>759.2</v>
      </c>
      <c r="AT18" s="241">
        <f t="shared" si="0"/>
        <v>0</v>
      </c>
      <c r="AU18" s="242">
        <f>AU19+AU59+AU75+AU89+AU106+AU102+AU118</f>
        <v>2798.5</v>
      </c>
      <c r="AV18" s="647">
        <f t="shared" ref="AV18:BE18" si="1">AV19+AV59+AV75+AV89+AV106+AV102+AV118</f>
        <v>3380.5</v>
      </c>
      <c r="AW18" s="647">
        <f t="shared" si="1"/>
        <v>89.1</v>
      </c>
      <c r="AX18" s="647">
        <f t="shared" si="1"/>
        <v>491.2</v>
      </c>
      <c r="AY18" s="647">
        <f t="shared" si="1"/>
        <v>0</v>
      </c>
      <c r="AZ18" s="647">
        <f t="shared" si="1"/>
        <v>2519.4</v>
      </c>
      <c r="BA18" s="242">
        <f t="shared" si="1"/>
        <v>3394.3</v>
      </c>
      <c r="BB18" s="242">
        <f t="shared" si="1"/>
        <v>89.1</v>
      </c>
      <c r="BC18" s="242">
        <f t="shared" si="1"/>
        <v>490</v>
      </c>
      <c r="BD18" s="242">
        <f t="shared" si="1"/>
        <v>0</v>
      </c>
      <c r="BE18" s="242">
        <f t="shared" si="1"/>
        <v>2534.4</v>
      </c>
      <c r="BF18" s="242">
        <f>BF19+BF59+BF75+BF89+BF106+BF102+BF118</f>
        <v>3394.3</v>
      </c>
      <c r="BG18" s="242">
        <f>BG19+BG59+BG75+BG89+BG106+BG102+BG118</f>
        <v>89.1</v>
      </c>
      <c r="BH18" s="242">
        <f>BH19+BH59+BH75+BH89+BH106+BH102+BH118</f>
        <v>490</v>
      </c>
      <c r="BI18" s="242">
        <f>BI19+BI59+BI75+BI89+BI106+BI102+BI118</f>
        <v>0</v>
      </c>
      <c r="BJ18" s="242">
        <f>BJ19+BJ59+BJ75+BJ89+BJ106+BJ102+BJ118</f>
        <v>2534.4</v>
      </c>
      <c r="BK18" s="243">
        <f t="shared" ref="BK18:BQ18" si="2">BK19+BK59+BK75+BK89+BK106+BK102</f>
        <v>3657.7</v>
      </c>
      <c r="BL18" s="243">
        <f t="shared" si="2"/>
        <v>3386.7</v>
      </c>
      <c r="BM18" s="243">
        <f t="shared" si="2"/>
        <v>83</v>
      </c>
      <c r="BN18" s="243">
        <f t="shared" si="2"/>
        <v>83</v>
      </c>
      <c r="BO18" s="243">
        <f t="shared" si="2"/>
        <v>212.39999999999998</v>
      </c>
      <c r="BP18" s="243">
        <f t="shared" si="2"/>
        <v>209.5</v>
      </c>
      <c r="BQ18" s="243">
        <f t="shared" si="2"/>
        <v>0</v>
      </c>
      <c r="BR18" s="243"/>
      <c r="BS18" s="244">
        <f>BS19+BS59+BS75+BS89+BS106+BS102</f>
        <v>3362.3</v>
      </c>
      <c r="BT18" s="244">
        <f>BT19+BT59+BT75+BT89+BT106+BT102</f>
        <v>3094.2</v>
      </c>
      <c r="BU18" s="241">
        <f>BU19+BU59+BU75+BU89+BU106+BU102+BU118</f>
        <v>3723.3</v>
      </c>
      <c r="BV18" s="241">
        <f>BV19+BV59+BV75+BV89+BV106+BV102</f>
        <v>90.1</v>
      </c>
      <c r="BW18" s="241">
        <f>BW19+BW59+BW75+BW89+BW106+BW102</f>
        <v>712.1</v>
      </c>
      <c r="BX18" s="241">
        <f>BX19+BX59+BX75+BX89+BX106+BX102</f>
        <v>0</v>
      </c>
      <c r="BY18" s="242">
        <f>BY19+BY59+BY75+BY89+BY106+BY102+BY118</f>
        <v>2640.3</v>
      </c>
      <c r="BZ18" s="647">
        <f t="shared" ref="BZ18:CI18" si="3">BZ19+BZ59+BZ75+BZ89+BZ106+BZ102+BZ118</f>
        <v>3380.5</v>
      </c>
      <c r="CA18" s="647">
        <f t="shared" si="3"/>
        <v>89.1</v>
      </c>
      <c r="CB18" s="647">
        <f t="shared" si="3"/>
        <v>491.2</v>
      </c>
      <c r="CC18" s="647">
        <f t="shared" si="3"/>
        <v>0</v>
      </c>
      <c r="CD18" s="647">
        <f t="shared" si="3"/>
        <v>2519.4</v>
      </c>
      <c r="CE18" s="242">
        <f t="shared" si="3"/>
        <v>3394.3</v>
      </c>
      <c r="CF18" s="242">
        <f t="shared" si="3"/>
        <v>89.1</v>
      </c>
      <c r="CG18" s="242">
        <f t="shared" si="3"/>
        <v>490</v>
      </c>
      <c r="CH18" s="242">
        <f t="shared" si="3"/>
        <v>0</v>
      </c>
      <c r="CI18" s="242">
        <f t="shared" si="3"/>
        <v>2534.4</v>
      </c>
      <c r="CJ18" s="242">
        <f>CJ19+CJ59+CJ75+CJ89+CJ106+CJ102+CJ118</f>
        <v>3394.3</v>
      </c>
      <c r="CK18" s="242">
        <f>CK19+CK59+CK75+CK89+CK106+CK102+CK118</f>
        <v>89.1</v>
      </c>
      <c r="CL18" s="242">
        <f>CL19+CL59+CL75+CL89+CL106+CL102+CL118</f>
        <v>490</v>
      </c>
      <c r="CM18" s="242">
        <f>CM19+CM59+CM75+CM89+CM106+CM102+CM118</f>
        <v>0</v>
      </c>
      <c r="CN18" s="242">
        <f>CN19+CN59+CN75+CN89+CN106+CN102+CN118</f>
        <v>2534.4</v>
      </c>
      <c r="CO18" s="243">
        <f>CO19+CO59+CO75+CO89+CO106+CO102</f>
        <v>4301.8</v>
      </c>
      <c r="CP18" s="243">
        <f>CP19+CP59+CP75+CP89+CP106+CP102</f>
        <v>540.20000000000005</v>
      </c>
      <c r="CQ18" s="243">
        <f>CQ19+CQ59+CQ75+CQ89+CQ106+CQ102</f>
        <v>267.5</v>
      </c>
      <c r="CR18" s="243"/>
      <c r="CS18" s="244">
        <f>CS19+CS59+CS75+CS89+CS106+CS102</f>
        <v>3494.1000000000004</v>
      </c>
      <c r="CT18" s="241">
        <f>CT19+CT59+CT75+CT89+CT106+CT102+CT118</f>
        <v>3928.6</v>
      </c>
      <c r="CU18" s="241">
        <f>CU19+CU59+CU75+CU89+CU106+CU102</f>
        <v>90.1</v>
      </c>
      <c r="CV18" s="241">
        <f>CV19+CV59+CV75+CV89+CV106+CV102</f>
        <v>759.2</v>
      </c>
      <c r="CW18" s="241">
        <f>CW19+CW59+CW75+CW89+CW106+CW102</f>
        <v>0</v>
      </c>
      <c r="CX18" s="242">
        <f t="shared" ref="CX18:DC18" si="4">CX19+CX59+CX75+CX89+CX106+CX102+CX118</f>
        <v>2798.5</v>
      </c>
      <c r="CY18" s="647">
        <f t="shared" si="4"/>
        <v>3380.5</v>
      </c>
      <c r="CZ18" s="647">
        <f t="shared" si="4"/>
        <v>89.1</v>
      </c>
      <c r="DA18" s="647">
        <f t="shared" si="4"/>
        <v>491.2</v>
      </c>
      <c r="DB18" s="647">
        <f t="shared" si="4"/>
        <v>0</v>
      </c>
      <c r="DC18" s="647">
        <f t="shared" si="4"/>
        <v>2519.4</v>
      </c>
      <c r="DD18" s="243">
        <f>DD19+DD59+DD75+DD89+DD106+DD102</f>
        <v>3386.7</v>
      </c>
      <c r="DE18" s="243">
        <f>DE19+DE59+DE75+DE89+DE106+DE102</f>
        <v>83</v>
      </c>
      <c r="DF18" s="243">
        <f>DF19+DF59+DF75+DF89+DF106+DF102</f>
        <v>209.5</v>
      </c>
      <c r="DG18" s="243"/>
      <c r="DH18" s="244">
        <f>DH19+DH59+DH75+DH89+DH106+DH102</f>
        <v>3094.2</v>
      </c>
      <c r="DI18" s="241">
        <f>DI19+DI59+DI75+DI89+DI106+DI102+DI118</f>
        <v>3723.3</v>
      </c>
      <c r="DJ18" s="241">
        <f>DJ19+DJ59+DJ75+DJ89+DJ106+DJ102</f>
        <v>90.1</v>
      </c>
      <c r="DK18" s="241">
        <f>DK19+DK59+DK75+DK89+DK106+DK102</f>
        <v>712.1</v>
      </c>
      <c r="DL18" s="241">
        <f>DL19+DL59+DL75+DL89+DL106+DL102</f>
        <v>0</v>
      </c>
      <c r="DM18" s="242">
        <f t="shared" ref="DM18:DR18" si="5">DM19+DM59+DM75+DM89+DM106+DM102+DM118</f>
        <v>2640.3</v>
      </c>
      <c r="DN18" s="647">
        <f t="shared" si="5"/>
        <v>3380.5</v>
      </c>
      <c r="DO18" s="647">
        <f t="shared" si="5"/>
        <v>89.1</v>
      </c>
      <c r="DP18" s="647">
        <f t="shared" si="5"/>
        <v>491.2</v>
      </c>
      <c r="DQ18" s="647">
        <f t="shared" si="5"/>
        <v>0</v>
      </c>
      <c r="DR18" s="647">
        <f t="shared" si="5"/>
        <v>2519.4</v>
      </c>
    </row>
    <row r="19" spans="1:122" s="261" customFormat="1" ht="93.75" customHeight="1">
      <c r="A19" s="248" t="s">
        <v>389</v>
      </c>
      <c r="B19" s="249">
        <v>6501</v>
      </c>
      <c r="C19" s="250" t="s">
        <v>387</v>
      </c>
      <c r="D19" s="250" t="s">
        <v>387</v>
      </c>
      <c r="E19" s="250" t="s">
        <v>387</v>
      </c>
      <c r="F19" s="250" t="s">
        <v>387</v>
      </c>
      <c r="G19" s="250" t="s">
        <v>387</v>
      </c>
      <c r="H19" s="250" t="s">
        <v>387</v>
      </c>
      <c r="I19" s="250" t="s">
        <v>387</v>
      </c>
      <c r="J19" s="250" t="s">
        <v>387</v>
      </c>
      <c r="K19" s="250" t="s">
        <v>387</v>
      </c>
      <c r="L19" s="250" t="s">
        <v>387</v>
      </c>
      <c r="M19" s="250" t="s">
        <v>387</v>
      </c>
      <c r="N19" s="250" t="s">
        <v>387</v>
      </c>
      <c r="O19" s="250" t="s">
        <v>387</v>
      </c>
      <c r="P19" s="251" t="s">
        <v>387</v>
      </c>
      <c r="Q19" s="252" t="s">
        <v>387</v>
      </c>
      <c r="R19" s="252" t="s">
        <v>387</v>
      </c>
      <c r="S19" s="252" t="s">
        <v>387</v>
      </c>
      <c r="T19" s="252" t="s">
        <v>387</v>
      </c>
      <c r="U19" s="252" t="s">
        <v>387</v>
      </c>
      <c r="V19" s="252" t="s">
        <v>387</v>
      </c>
      <c r="W19" s="252" t="s">
        <v>387</v>
      </c>
      <c r="X19" s="250" t="s">
        <v>387</v>
      </c>
      <c r="Y19" s="250" t="s">
        <v>387</v>
      </c>
      <c r="Z19" s="250" t="s">
        <v>387</v>
      </c>
      <c r="AA19" s="250" t="s">
        <v>387</v>
      </c>
      <c r="AB19" s="250" t="s">
        <v>387</v>
      </c>
      <c r="AC19" s="250" t="s">
        <v>387</v>
      </c>
      <c r="AD19" s="253" t="s">
        <v>387</v>
      </c>
      <c r="AE19" s="253"/>
      <c r="AF19" s="253"/>
      <c r="AG19" s="256">
        <f t="shared" ref="AG19:BD19" si="6">AG20+AG39+AG55</f>
        <v>2494.8000000000002</v>
      </c>
      <c r="AH19" s="256">
        <f t="shared" si="6"/>
        <v>2178.1</v>
      </c>
      <c r="AI19" s="256">
        <f t="shared" si="6"/>
        <v>457.2</v>
      </c>
      <c r="AJ19" s="256">
        <f t="shared" si="6"/>
        <v>457.2</v>
      </c>
      <c r="AK19" s="256">
        <f t="shared" si="6"/>
        <v>280.09999999999997</v>
      </c>
      <c r="AL19" s="256">
        <f t="shared" si="6"/>
        <v>265.7</v>
      </c>
      <c r="AM19" s="256">
        <f t="shared" si="6"/>
        <v>0</v>
      </c>
      <c r="AN19" s="256"/>
      <c r="AO19" s="257">
        <f>AO20+AO39+AO55</f>
        <v>1757.4999999999998</v>
      </c>
      <c r="AP19" s="257">
        <f>AP20+AP39+AP55</f>
        <v>1455.2</v>
      </c>
      <c r="AQ19" s="254">
        <f t="shared" si="6"/>
        <v>2039.1</v>
      </c>
      <c r="AR19" s="254">
        <f t="shared" si="6"/>
        <v>0</v>
      </c>
      <c r="AS19" s="254">
        <f t="shared" si="6"/>
        <v>756.2</v>
      </c>
      <c r="AT19" s="254">
        <f t="shared" si="6"/>
        <v>0</v>
      </c>
      <c r="AU19" s="255">
        <f>AU20+AU39+AU55</f>
        <v>1002.0999999999999</v>
      </c>
      <c r="AV19" s="648">
        <f t="shared" si="6"/>
        <v>1345.9</v>
      </c>
      <c r="AW19" s="648">
        <f t="shared" si="6"/>
        <v>0</v>
      </c>
      <c r="AX19" s="648">
        <f t="shared" si="6"/>
        <v>488.2</v>
      </c>
      <c r="AY19" s="648">
        <f t="shared" si="6"/>
        <v>0</v>
      </c>
      <c r="AZ19" s="649">
        <f>AZ20+AZ39+AZ55</f>
        <v>576.9</v>
      </c>
      <c r="BA19" s="254">
        <f t="shared" si="6"/>
        <v>1288.9000000000001</v>
      </c>
      <c r="BB19" s="254">
        <f t="shared" si="6"/>
        <v>0</v>
      </c>
      <c r="BC19" s="254">
        <f t="shared" si="6"/>
        <v>487</v>
      </c>
      <c r="BD19" s="254">
        <f t="shared" si="6"/>
        <v>0</v>
      </c>
      <c r="BE19" s="255">
        <f t="shared" ref="BE19:BQ19" si="7">BE20+BE39+BE55</f>
        <v>521.1</v>
      </c>
      <c r="BF19" s="254">
        <f t="shared" si="7"/>
        <v>1288.9000000000001</v>
      </c>
      <c r="BG19" s="254">
        <f t="shared" si="7"/>
        <v>0</v>
      </c>
      <c r="BH19" s="254">
        <f t="shared" si="7"/>
        <v>487</v>
      </c>
      <c r="BI19" s="254">
        <f t="shared" si="7"/>
        <v>0</v>
      </c>
      <c r="BJ19" s="255">
        <f t="shared" si="7"/>
        <v>521.1</v>
      </c>
      <c r="BK19" s="256">
        <f t="shared" si="7"/>
        <v>1520.9</v>
      </c>
      <c r="BL19" s="256">
        <f t="shared" si="7"/>
        <v>1333.3999999999999</v>
      </c>
      <c r="BM19" s="256">
        <f t="shared" si="7"/>
        <v>0</v>
      </c>
      <c r="BN19" s="256">
        <f t="shared" si="7"/>
        <v>0</v>
      </c>
      <c r="BO19" s="256">
        <f t="shared" si="7"/>
        <v>207.7</v>
      </c>
      <c r="BP19" s="256">
        <f t="shared" si="7"/>
        <v>207.7</v>
      </c>
      <c r="BQ19" s="256">
        <f t="shared" si="7"/>
        <v>0</v>
      </c>
      <c r="BR19" s="256"/>
      <c r="BS19" s="257">
        <f t="shared" ref="BS19:CC19" si="8">BS20+BS39+BS55</f>
        <v>1313.2</v>
      </c>
      <c r="BT19" s="257">
        <f t="shared" si="8"/>
        <v>1125.6999999999998</v>
      </c>
      <c r="BU19" s="254">
        <f t="shared" si="8"/>
        <v>1833.8</v>
      </c>
      <c r="BV19" s="254">
        <f t="shared" si="8"/>
        <v>0</v>
      </c>
      <c r="BW19" s="254">
        <f t="shared" si="8"/>
        <v>709.1</v>
      </c>
      <c r="BX19" s="254">
        <f t="shared" si="8"/>
        <v>0</v>
      </c>
      <c r="BY19" s="255">
        <f t="shared" si="8"/>
        <v>843.9</v>
      </c>
      <c r="BZ19" s="648">
        <f t="shared" si="8"/>
        <v>1345.9</v>
      </c>
      <c r="CA19" s="648">
        <f t="shared" si="8"/>
        <v>0</v>
      </c>
      <c r="CB19" s="648">
        <f t="shared" si="8"/>
        <v>488.2</v>
      </c>
      <c r="CC19" s="648">
        <f t="shared" si="8"/>
        <v>0</v>
      </c>
      <c r="CD19" s="649">
        <f>CD20+CD39+CD55</f>
        <v>576.9</v>
      </c>
      <c r="CE19" s="254">
        <f t="shared" ref="CE19:CQ19" si="9">CE20+CE39+CE55</f>
        <v>1288.9000000000001</v>
      </c>
      <c r="CF19" s="254">
        <f t="shared" si="9"/>
        <v>0</v>
      </c>
      <c r="CG19" s="254">
        <f t="shared" si="9"/>
        <v>487</v>
      </c>
      <c r="CH19" s="254">
        <f t="shared" si="9"/>
        <v>0</v>
      </c>
      <c r="CI19" s="255">
        <f t="shared" si="9"/>
        <v>521.1</v>
      </c>
      <c r="CJ19" s="254">
        <f t="shared" si="9"/>
        <v>1288.9000000000001</v>
      </c>
      <c r="CK19" s="254">
        <f t="shared" si="9"/>
        <v>0</v>
      </c>
      <c r="CL19" s="254">
        <f t="shared" si="9"/>
        <v>487</v>
      </c>
      <c r="CM19" s="254">
        <f t="shared" si="9"/>
        <v>0</v>
      </c>
      <c r="CN19" s="255">
        <f t="shared" si="9"/>
        <v>521.1</v>
      </c>
      <c r="CO19" s="256">
        <f t="shared" si="9"/>
        <v>2178.1</v>
      </c>
      <c r="CP19" s="256">
        <f t="shared" si="9"/>
        <v>457.2</v>
      </c>
      <c r="CQ19" s="256">
        <f t="shared" si="9"/>
        <v>265.7</v>
      </c>
      <c r="CR19" s="256"/>
      <c r="CS19" s="257">
        <f t="shared" ref="CS19:DF19" si="10">CS20+CS39+CS55</f>
        <v>1455.2</v>
      </c>
      <c r="CT19" s="254">
        <f t="shared" si="10"/>
        <v>2039.1</v>
      </c>
      <c r="CU19" s="254">
        <f t="shared" si="10"/>
        <v>0</v>
      </c>
      <c r="CV19" s="254">
        <f t="shared" si="10"/>
        <v>756.2</v>
      </c>
      <c r="CW19" s="254">
        <f t="shared" si="10"/>
        <v>0</v>
      </c>
      <c r="CX19" s="255">
        <f t="shared" si="10"/>
        <v>1002.0999999999999</v>
      </c>
      <c r="CY19" s="648">
        <f t="shared" si="10"/>
        <v>1345.9</v>
      </c>
      <c r="CZ19" s="648">
        <f t="shared" si="10"/>
        <v>0</v>
      </c>
      <c r="DA19" s="648">
        <f t="shared" si="10"/>
        <v>488.2</v>
      </c>
      <c r="DB19" s="648">
        <f t="shared" si="10"/>
        <v>0</v>
      </c>
      <c r="DC19" s="649">
        <f t="shared" si="10"/>
        <v>576.9</v>
      </c>
      <c r="DD19" s="256">
        <f t="shared" si="10"/>
        <v>1333.3999999999999</v>
      </c>
      <c r="DE19" s="256">
        <f t="shared" si="10"/>
        <v>0</v>
      </c>
      <c r="DF19" s="256">
        <f t="shared" si="10"/>
        <v>207.7</v>
      </c>
      <c r="DG19" s="256"/>
      <c r="DH19" s="257">
        <f t="shared" ref="DH19:DQ19" si="11">DH20+DH39+DH55</f>
        <v>1125.6999999999998</v>
      </c>
      <c r="DI19" s="254">
        <f t="shared" si="11"/>
        <v>1833.8</v>
      </c>
      <c r="DJ19" s="254">
        <f t="shared" si="11"/>
        <v>0</v>
      </c>
      <c r="DK19" s="254">
        <f t="shared" si="11"/>
        <v>709.1</v>
      </c>
      <c r="DL19" s="254">
        <f t="shared" si="11"/>
        <v>0</v>
      </c>
      <c r="DM19" s="255">
        <f t="shared" si="11"/>
        <v>843.9</v>
      </c>
      <c r="DN19" s="648">
        <f t="shared" si="11"/>
        <v>1345.9</v>
      </c>
      <c r="DO19" s="648">
        <f t="shared" si="11"/>
        <v>0</v>
      </c>
      <c r="DP19" s="648">
        <f t="shared" si="11"/>
        <v>488.2</v>
      </c>
      <c r="DQ19" s="648">
        <f t="shared" si="11"/>
        <v>0</v>
      </c>
      <c r="DR19" s="649">
        <f>DR20+DR39+DR55</f>
        <v>576.9</v>
      </c>
    </row>
    <row r="20" spans="1:122" s="273" customFormat="1" ht="76.5" customHeight="1">
      <c r="A20" s="262" t="s">
        <v>146</v>
      </c>
      <c r="B20" s="263">
        <v>6502</v>
      </c>
      <c r="C20" s="264" t="s">
        <v>387</v>
      </c>
      <c r="D20" s="264" t="s">
        <v>387</v>
      </c>
      <c r="E20" s="264" t="s">
        <v>387</v>
      </c>
      <c r="F20" s="264" t="s">
        <v>387</v>
      </c>
      <c r="G20" s="264" t="s">
        <v>387</v>
      </c>
      <c r="H20" s="264" t="s">
        <v>387</v>
      </c>
      <c r="I20" s="264" t="s">
        <v>387</v>
      </c>
      <c r="J20" s="264" t="s">
        <v>387</v>
      </c>
      <c r="K20" s="264" t="s">
        <v>387</v>
      </c>
      <c r="L20" s="264" t="s">
        <v>387</v>
      </c>
      <c r="M20" s="264" t="s">
        <v>387</v>
      </c>
      <c r="N20" s="264" t="s">
        <v>387</v>
      </c>
      <c r="O20" s="264" t="s">
        <v>387</v>
      </c>
      <c r="P20" s="265" t="s">
        <v>387</v>
      </c>
      <c r="Q20" s="266" t="s">
        <v>387</v>
      </c>
      <c r="R20" s="266" t="s">
        <v>387</v>
      </c>
      <c r="S20" s="266" t="s">
        <v>387</v>
      </c>
      <c r="T20" s="266" t="s">
        <v>387</v>
      </c>
      <c r="U20" s="266" t="s">
        <v>387</v>
      </c>
      <c r="V20" s="266" t="s">
        <v>387</v>
      </c>
      <c r="W20" s="266" t="s">
        <v>387</v>
      </c>
      <c r="X20" s="264" t="s">
        <v>387</v>
      </c>
      <c r="Y20" s="264" t="s">
        <v>387</v>
      </c>
      <c r="Z20" s="264" t="s">
        <v>387</v>
      </c>
      <c r="AA20" s="264" t="s">
        <v>387</v>
      </c>
      <c r="AB20" s="264" t="s">
        <v>387</v>
      </c>
      <c r="AC20" s="264" t="s">
        <v>387</v>
      </c>
      <c r="AD20" s="267" t="s">
        <v>387</v>
      </c>
      <c r="AE20" s="267"/>
      <c r="AF20" s="267"/>
      <c r="AG20" s="270">
        <f>AG22+AG25+AG26+AG32+AG33+AG34+AG38+AG30+AG27+AG29+AG36+AG45+AG23+AG31+AG24</f>
        <v>1617.8</v>
      </c>
      <c r="AH20" s="270">
        <f t="shared" ref="AH20:AP20" si="12">AH22+AH25+AH26+AH32+AH33+AH34+AH38+AH30+AH27+AH29+AH36+AH45+AH23+AH31+AH24</f>
        <v>1324.8</v>
      </c>
      <c r="AI20" s="270">
        <f t="shared" si="12"/>
        <v>0</v>
      </c>
      <c r="AJ20" s="270">
        <f t="shared" si="12"/>
        <v>0</v>
      </c>
      <c r="AK20" s="270">
        <f t="shared" si="12"/>
        <v>43.2</v>
      </c>
      <c r="AL20" s="270">
        <f t="shared" si="12"/>
        <v>28.8</v>
      </c>
      <c r="AM20" s="270">
        <f t="shared" si="12"/>
        <v>0</v>
      </c>
      <c r="AN20" s="270">
        <f t="shared" si="12"/>
        <v>0</v>
      </c>
      <c r="AO20" s="270">
        <f t="shared" si="12"/>
        <v>1574.5999999999997</v>
      </c>
      <c r="AP20" s="270">
        <f t="shared" si="12"/>
        <v>1296</v>
      </c>
      <c r="AQ20" s="268">
        <f>AQ22+AQ25+AQ26+AQ32+AQ33+AQ34+AQ38+AQ30+AQ27+AQ29+AQ36+AQ45+AQ23+AQ27+AQ31+AQ28+AQ35+AQ37+AQ24</f>
        <v>1032.0999999999999</v>
      </c>
      <c r="AR20" s="268">
        <f>AR22+AR25+AR26+AR32+AR33+AR34+AR38+AR30+AR27+AR29+AR36+AR45+AR23+AR27+AR31+AR28+AR35+AR37+AR24</f>
        <v>0</v>
      </c>
      <c r="AS20" s="268">
        <f>AS22+AS25+AS26+AS32+AS33+AS34+AS38+AS30+AS27+AS29+AS36+AS45+AS23+AS27+AS31+AS28+AS35+AS37+AS24</f>
        <v>47.1</v>
      </c>
      <c r="AT20" s="268">
        <f>AT22+AT25+AT26+AT32+AT33+AT34+AT38+AT30+AT27+AT29+AT36+AT45+AT23+AT27+AT31+AT28+AT35+AT37+AT24</f>
        <v>0</v>
      </c>
      <c r="AU20" s="268">
        <f>AU22+AU25+AU26+AU32+AU33+AU34+AU38+AU30+AU27+AU29+AU36+AU45+AU23+AU27+AU31+AU28+AU35+AU37+AU24</f>
        <v>984.99999999999989</v>
      </c>
      <c r="AV20" s="650">
        <f t="shared" ref="AV20:BE20" si="13">AV22+AV25+AV26+AV32+AV33+AV34+AV38+AV30+AV27+AV29+AV36+AV45+AV23+AV27+AV31+AV28+AV35</f>
        <v>566.9</v>
      </c>
      <c r="AW20" s="650">
        <f t="shared" si="13"/>
        <v>0</v>
      </c>
      <c r="AX20" s="650">
        <f t="shared" si="13"/>
        <v>0</v>
      </c>
      <c r="AY20" s="650">
        <f t="shared" si="13"/>
        <v>0</v>
      </c>
      <c r="AZ20" s="650">
        <f t="shared" si="13"/>
        <v>566.9</v>
      </c>
      <c r="BA20" s="268">
        <f t="shared" si="13"/>
        <v>511.1</v>
      </c>
      <c r="BB20" s="268">
        <f t="shared" si="13"/>
        <v>0</v>
      </c>
      <c r="BC20" s="268">
        <f t="shared" si="13"/>
        <v>0</v>
      </c>
      <c r="BD20" s="268">
        <f t="shared" si="13"/>
        <v>0</v>
      </c>
      <c r="BE20" s="268">
        <f t="shared" si="13"/>
        <v>511.1</v>
      </c>
      <c r="BF20" s="268">
        <f>BF22+BF25+BF26+BF32+BF33+BF34+BF38+BF30+BF27+BF29+BF36+BF45+BF23+BF27+BF31+BF28+BF35</f>
        <v>511.1</v>
      </c>
      <c r="BG20" s="268">
        <f>BG22+BG25+BG26+BG32+BG33+BG34+BG38+BG30+BG27+BG29+BG36+BG45+BG23+BG27+BG31+BG28+BG35</f>
        <v>0</v>
      </c>
      <c r="BH20" s="268">
        <f>BH22+BH25+BH26+BH32+BH33+BH34+BH38+BH30+BH27+BH29+BH36+BH45+BH23+BH27+BH31+BH28+BH35</f>
        <v>0</v>
      </c>
      <c r="BI20" s="268">
        <f>BI22+BI25+BI26+BI32+BI33+BI34+BI38+BI30+BI27+BI29+BI36+BI45+BI23+BI27+BI31+BI28+BI35</f>
        <v>0</v>
      </c>
      <c r="BJ20" s="268">
        <f>BJ22+BJ25+BJ26+BJ32+BJ33+BJ34+BJ38+BJ30+BJ27+BJ29+BJ36+BJ45+BJ23+BJ27+BJ31+BJ28+BJ35</f>
        <v>511.1</v>
      </c>
      <c r="BK20" s="270">
        <f>BK22+BK25+BK26+BK32+BK33+BK34+BK38+BK30+BK27+BK29+BK36+BK45+BK23+BK31+BK24</f>
        <v>1150.2</v>
      </c>
      <c r="BL20" s="270">
        <f t="shared" ref="BL20:BT20" si="14">BL22+BL25+BL26+BL32+BL33+BL34+BL38+BL30+BL27+BL29+BL36+BL45+BL23+BL31+BL24</f>
        <v>986.09999999999991</v>
      </c>
      <c r="BM20" s="270">
        <f t="shared" si="14"/>
        <v>0</v>
      </c>
      <c r="BN20" s="270">
        <f t="shared" si="14"/>
        <v>0</v>
      </c>
      <c r="BO20" s="270">
        <f t="shared" si="14"/>
        <v>0</v>
      </c>
      <c r="BP20" s="270">
        <f t="shared" si="14"/>
        <v>0</v>
      </c>
      <c r="BQ20" s="270">
        <f t="shared" si="14"/>
        <v>0</v>
      </c>
      <c r="BR20" s="270">
        <f t="shared" si="14"/>
        <v>0</v>
      </c>
      <c r="BS20" s="270">
        <f t="shared" si="14"/>
        <v>1150.2</v>
      </c>
      <c r="BT20" s="270">
        <f t="shared" si="14"/>
        <v>986.09999999999991</v>
      </c>
      <c r="BU20" s="268">
        <f>BU22+BU25+BU26+BU32+BU33+BU34+BU38+BU30+BU27+BU29+BU36+BU45+BU23+BU27+BU31+BU28+BU35+BU37+BU24</f>
        <v>826.8</v>
      </c>
      <c r="BV20" s="268">
        <f>BV22+BV25+BV26+BV32+BV33+BV34+BV38+BV30+BV27+BV29+BV36+BV45+BV23+BV27+BV31+BV28+BV35+BV37+BV24</f>
        <v>0</v>
      </c>
      <c r="BW20" s="268">
        <f>BW22+BW25+BW26+BW32+BW33+BW34+BW38+BW30+BW27+BW29+BW36+BW45+BW23+BW27+BW31+BW28+BW35+BW37+BW24</f>
        <v>0</v>
      </c>
      <c r="BX20" s="268">
        <f>BX22+BX25+BX26+BX32+BX33+BX34+BX38+BX30+BX27+BX29+BX36+BX45+BX23+BX27+BX31+BX28+BX35+BX37+BX24</f>
        <v>0</v>
      </c>
      <c r="BY20" s="268">
        <f>BY22+BY25+BY26+BY32+BY33+BY34+BY38+BY30+BY27+BY29+BY36+BY45+BY23+BY27+BY31+BY28+BY35+BY37+BY24</f>
        <v>826.8</v>
      </c>
      <c r="BZ20" s="650">
        <f t="shared" ref="BZ20:CI20" si="15">BZ22+BZ25+BZ26+BZ32+BZ33+BZ34+BZ38+BZ30+BZ27+BZ29+BZ36+BZ45+BZ23+BZ27+BZ31+BZ28+BZ35</f>
        <v>566.9</v>
      </c>
      <c r="CA20" s="650">
        <f t="shared" si="15"/>
        <v>0</v>
      </c>
      <c r="CB20" s="650">
        <f t="shared" si="15"/>
        <v>0</v>
      </c>
      <c r="CC20" s="650">
        <f t="shared" si="15"/>
        <v>0</v>
      </c>
      <c r="CD20" s="650">
        <f t="shared" si="15"/>
        <v>566.9</v>
      </c>
      <c r="CE20" s="268">
        <f t="shared" si="15"/>
        <v>511.1</v>
      </c>
      <c r="CF20" s="268">
        <f t="shared" si="15"/>
        <v>0</v>
      </c>
      <c r="CG20" s="268">
        <f t="shared" si="15"/>
        <v>0</v>
      </c>
      <c r="CH20" s="268">
        <f t="shared" si="15"/>
        <v>0</v>
      </c>
      <c r="CI20" s="268">
        <f t="shared" si="15"/>
        <v>511.1</v>
      </c>
      <c r="CJ20" s="268">
        <f>CJ22+CJ25+CJ26+CJ32+CJ33+CJ34+CJ38+CJ30+CJ27+CJ29+CJ36+CJ45+CJ23+CJ27+CJ31+CJ28+CJ35</f>
        <v>511.1</v>
      </c>
      <c r="CK20" s="268">
        <f>CK22+CK25+CK26+CK32+CK33+CK34+CK38+CK30+CK27+CK29+CK36+CK45+CK23+CK27+CK31+CK28+CK35</f>
        <v>0</v>
      </c>
      <c r="CL20" s="268">
        <f>CL22+CL25+CL26+CL32+CL33+CL34+CL38+CL30+CL27+CL29+CL36+CL45+CL23+CL27+CL31+CL28+CL35</f>
        <v>0</v>
      </c>
      <c r="CM20" s="268">
        <f>CM22+CM25+CM26+CM32+CM33+CM34+CM38+CM30+CM27+CM29+CM36+CM45+CM23+CM27+CM31+CM28+CM35</f>
        <v>0</v>
      </c>
      <c r="CN20" s="268">
        <f>CN22+CN25+CN26+CN32+CN33+CN34+CN38+CN30+CN27+CN29+CN36+CN45+CN23+CN27+CN31+CN28+CN35</f>
        <v>511.1</v>
      </c>
      <c r="CO20" s="270">
        <f>CO22+CO25+CO26+CO32+CO33+CO34+CO38+CO30+CO27+CO29+CO36+CO45+CO23+CO31+CO24</f>
        <v>1324.8</v>
      </c>
      <c r="CP20" s="270">
        <f>CP22+CP25+CP26+CP32+CP33+CP34+CP38+CP30+CP27+CP29+CP36+CP45+CP23+CP31+CP24</f>
        <v>0</v>
      </c>
      <c r="CQ20" s="270">
        <f>CQ22+CQ25+CQ26+CQ32+CQ33+CQ34+CQ38+CQ30+CQ27+CQ29+CQ36+CQ45+CQ23+CQ31+CQ24</f>
        <v>28.8</v>
      </c>
      <c r="CR20" s="270">
        <f>CR22+CR25+CR26+CR32+CR33+CR34+CR38+CR30+CR27+CR29+CR36+CR45+CR23+CR31+CR24</f>
        <v>0</v>
      </c>
      <c r="CS20" s="270">
        <f>CS22+CS25+CS26+CS32+CS33+CS34+CS38+CS30+CS27+CS29+CS36+CS45+CS23+CS31+CS24</f>
        <v>1296</v>
      </c>
      <c r="CT20" s="268">
        <f>CT22+CT25+CT26+CT32+CT33+CT34+CT38+CT30+CT27+CT29+CT36+CT45+CT23+CT27+CT31+CT28+CT35+CT37+CT24</f>
        <v>1032.0999999999999</v>
      </c>
      <c r="CU20" s="268">
        <f>CU22+CU25+CU26+CU32+CU33+CU34+CU38+CU30+CU27+CU29+CU36+CU45+CU23+CU27+CU31+CU28+CU35+CU37+CU24</f>
        <v>0</v>
      </c>
      <c r="CV20" s="268">
        <f>CV22+CV25+CV26+CV32+CV33+CV34+CV38+CV30+CV27+CV29+CV36+CV45+CV23+CV27+CV31+CV28+CV35+CV37+CV24</f>
        <v>47.1</v>
      </c>
      <c r="CW20" s="268">
        <f>CW22+CW25+CW26+CW32+CW33+CW34+CW38+CW30+CW27+CW29+CW36+CW45+CW23+CW27+CW31+CW28+CW35+CW37+CW24</f>
        <v>0</v>
      </c>
      <c r="CX20" s="268">
        <f>CX22+CX25+CX26+CX32+CX33+CX34+CX38+CX30+CX27+CX29+CX36+CX45+CX23+CX27+CX31+CX28+CX35+CX37+CX24</f>
        <v>984.99999999999989</v>
      </c>
      <c r="CY20" s="650">
        <f>CY22+CY25+CY26+CY32+CY33+CY34+CY38+CY30+CY27+CY29+CY36+CY45+CY23+CY27+CY31+CY28+CY35</f>
        <v>566.9</v>
      </c>
      <c r="CZ20" s="650">
        <f>CZ22+CZ25+CZ26+CZ32+CZ33+CZ34+CZ38+CZ30+CZ27+CZ29+CZ36+CZ45+CZ23+CZ27+CZ31+CZ28+CZ35</f>
        <v>0</v>
      </c>
      <c r="DA20" s="650">
        <f>DA22+DA25+DA26+DA32+DA33+DA34+DA38+DA30+DA27+DA29+DA36+DA45+DA23+DA27+DA31+DA28+DA35</f>
        <v>0</v>
      </c>
      <c r="DB20" s="650">
        <f>DB22+DB25+DB26+DB32+DB33+DB34+DB38+DB30+DB27+DB29+DB36+DB45+DB23+DB27+DB31+DB28+DB35</f>
        <v>0</v>
      </c>
      <c r="DC20" s="650">
        <f>DC22+DC25+DC26+DC32+DC33+DC34+DC38+DC30+DC27+DC29+DC36+DC45+DC23+DC27+DC31+DC28+DC35</f>
        <v>566.9</v>
      </c>
      <c r="DD20" s="270">
        <f>DD22+DD25+DD26+DD32+DD33+DD34+DD38+DD30+DD27+DD29+DD36+DD45+DD23+DD31+DD24</f>
        <v>986.09999999999991</v>
      </c>
      <c r="DE20" s="270">
        <f>DE22+DE25+DE26+DE32+DE33+DE34+DE38+DE30+DE27+DE29+DE36+DE45+DE23+DE31+DE24</f>
        <v>0</v>
      </c>
      <c r="DF20" s="270">
        <f>DF22+DF25+DF26+DF32+DF33+DF34+DF38+DF30+DF27+DF29+DF36+DF45+DF23+DF31+DF24</f>
        <v>0</v>
      </c>
      <c r="DG20" s="270">
        <f>DG22+DG25+DG26+DG32+DG33+DG34+DG38+DG30+DG27+DG29+DG36+DG45+DG23+DG31+DG24</f>
        <v>0</v>
      </c>
      <c r="DH20" s="270">
        <f>DH22+DH25+DH26+DH32+DH33+DH34+DH38+DH30+DH27+DH29+DH36+DH45+DH23+DH31+DH24</f>
        <v>986.09999999999991</v>
      </c>
      <c r="DI20" s="268">
        <f>DI22+DI25+DI26+DI32+DI33+DI34+DI38+DI30+DI27+DI29+DI36+DI45+DI23+DI27+DI31+DI28+DI35+DI37+DI24</f>
        <v>826.8</v>
      </c>
      <c r="DJ20" s="268">
        <f>DJ22+DJ25+DJ26+DJ32+DJ33+DJ34+DJ38+DJ30+DJ27+DJ29+DJ36+DJ45+DJ23+DJ27+DJ31+DJ28+DJ35+DJ37+DJ24</f>
        <v>0</v>
      </c>
      <c r="DK20" s="268">
        <f>DK22+DK25+DK26+DK32+DK33+DK34+DK38+DK30+DK27+DK29+DK36+DK45+DK23+DK27+DK31+DK28+DK35+DK37+DK24</f>
        <v>0</v>
      </c>
      <c r="DL20" s="268">
        <f>DL22+DL25+DL26+DL32+DL33+DL34+DL38+DL30+DL27+DL29+DL36+DL45+DL23+DL27+DL31+DL28+DL35+DL37+DL24</f>
        <v>0</v>
      </c>
      <c r="DM20" s="268">
        <f>DM22+DM25+DM26+DM32+DM33+DM34+DM38+DM30+DM27+DM29+DM36+DM45+DM23+DM27+DM31+DM28+DM35+DM37+DM24</f>
        <v>826.8</v>
      </c>
      <c r="DN20" s="650">
        <f>DN22+DN25+DN26+DN32+DN33+DN34+DN38+DN30+DN27+DN29+DN36+DN45+DN23+DN27+DN31+DN28+DN35</f>
        <v>566.9</v>
      </c>
      <c r="DO20" s="650">
        <f>DO22+DO25+DO26+DO32+DO33+DO34+DO38+DO30+DO27+DO29+DO36+DO45+DO23+DO27+DO31+DO28+DO35</f>
        <v>0</v>
      </c>
      <c r="DP20" s="650">
        <f>DP22+DP25+DP26+DP32+DP33+DP34+DP38+DP30+DP27+DP29+DP36+DP45+DP23+DP27+DP31+DP28+DP35</f>
        <v>0</v>
      </c>
      <c r="DQ20" s="650">
        <f>DQ22+DQ25+DQ26+DQ32+DQ33+DQ34+DQ38+DQ30+DQ27+DQ29+DQ36+DQ45+DQ23+DQ27+DQ31+DQ28+DQ35</f>
        <v>0</v>
      </c>
      <c r="DR20" s="650">
        <f>DR22+DR25+DR26+DR32+DR33+DR34+DR38+DR30+DR27+DR29+DR36+DR45+DR23+DR27+DR31+DR28+DR35</f>
        <v>566.9</v>
      </c>
    </row>
    <row r="21" spans="1:122" ht="12.75" customHeight="1">
      <c r="A21" s="274" t="s">
        <v>92</v>
      </c>
      <c r="B21" s="275"/>
      <c r="C21" s="276"/>
      <c r="D21" s="276"/>
      <c r="E21" s="276"/>
      <c r="F21" s="276"/>
      <c r="G21" s="276"/>
      <c r="H21" s="276"/>
      <c r="I21" s="276"/>
      <c r="J21" s="276"/>
      <c r="K21" s="276"/>
      <c r="L21" s="276"/>
      <c r="M21" s="276"/>
      <c r="N21" s="276"/>
      <c r="O21" s="276"/>
      <c r="P21" s="277"/>
      <c r="Q21" s="276"/>
      <c r="R21" s="276"/>
      <c r="S21" s="276"/>
      <c r="T21" s="276"/>
      <c r="U21" s="276"/>
      <c r="V21" s="276"/>
      <c r="W21" s="276"/>
      <c r="X21" s="276"/>
      <c r="Y21" s="276"/>
      <c r="Z21" s="276"/>
      <c r="AA21" s="276"/>
      <c r="AB21" s="278"/>
      <c r="AC21" s="276"/>
      <c r="AD21" s="279"/>
      <c r="AE21" s="279"/>
      <c r="AF21" s="279"/>
      <c r="AG21" s="282"/>
      <c r="AH21" s="282"/>
      <c r="AI21" s="282"/>
      <c r="AJ21" s="282"/>
      <c r="AK21" s="282"/>
      <c r="AL21" s="282"/>
      <c r="AM21" s="282"/>
      <c r="AN21" s="282"/>
      <c r="AO21" s="283"/>
      <c r="AP21" s="283"/>
      <c r="AQ21" s="280"/>
      <c r="AR21" s="280"/>
      <c r="AS21" s="280"/>
      <c r="AT21" s="280"/>
      <c r="AU21" s="281"/>
      <c r="AV21" s="651"/>
      <c r="AW21" s="651"/>
      <c r="AX21" s="651"/>
      <c r="AY21" s="651"/>
      <c r="AZ21" s="652"/>
      <c r="BA21" s="280"/>
      <c r="BB21" s="280"/>
      <c r="BC21" s="280"/>
      <c r="BD21" s="280"/>
      <c r="BE21" s="281"/>
      <c r="BF21" s="280"/>
      <c r="BG21" s="280"/>
      <c r="BH21" s="280"/>
      <c r="BI21" s="280"/>
      <c r="BJ21" s="281"/>
      <c r="BK21" s="282"/>
      <c r="BL21" s="282"/>
      <c r="BM21" s="282"/>
      <c r="BN21" s="282"/>
      <c r="BO21" s="282"/>
      <c r="BP21" s="282"/>
      <c r="BQ21" s="282"/>
      <c r="BR21" s="282"/>
      <c r="BS21" s="283"/>
      <c r="BT21" s="283"/>
      <c r="BU21" s="280"/>
      <c r="BV21" s="280"/>
      <c r="BW21" s="280"/>
      <c r="BX21" s="280"/>
      <c r="BY21" s="281"/>
      <c r="BZ21" s="651"/>
      <c r="CA21" s="651"/>
      <c r="CB21" s="651"/>
      <c r="CC21" s="651"/>
      <c r="CD21" s="652"/>
      <c r="CE21" s="280"/>
      <c r="CF21" s="280"/>
      <c r="CG21" s="280"/>
      <c r="CH21" s="280"/>
      <c r="CI21" s="281"/>
      <c r="CJ21" s="280"/>
      <c r="CK21" s="280"/>
      <c r="CL21" s="280"/>
      <c r="CM21" s="280"/>
      <c r="CN21" s="281"/>
      <c r="CO21" s="282"/>
      <c r="CP21" s="282"/>
      <c r="CQ21" s="282"/>
      <c r="CR21" s="282"/>
      <c r="CS21" s="283"/>
      <c r="CT21" s="280"/>
      <c r="CU21" s="280"/>
      <c r="CV21" s="280"/>
      <c r="CW21" s="280"/>
      <c r="CX21" s="281"/>
      <c r="CY21" s="651"/>
      <c r="CZ21" s="651"/>
      <c r="DA21" s="651"/>
      <c r="DB21" s="651"/>
      <c r="DC21" s="652"/>
      <c r="DD21" s="282"/>
      <c r="DE21" s="282"/>
      <c r="DF21" s="282"/>
      <c r="DG21" s="282"/>
      <c r="DH21" s="283"/>
      <c r="DI21" s="280"/>
      <c r="DJ21" s="280"/>
      <c r="DK21" s="280"/>
      <c r="DL21" s="280"/>
      <c r="DM21" s="281"/>
      <c r="DN21" s="651"/>
      <c r="DO21" s="651"/>
      <c r="DP21" s="651"/>
      <c r="DQ21" s="651"/>
      <c r="DR21" s="652"/>
    </row>
    <row r="22" spans="1:122" ht="110.25" customHeight="1">
      <c r="A22" s="1113" t="s">
        <v>426</v>
      </c>
      <c r="B22" s="1044">
        <v>6505</v>
      </c>
      <c r="C22" s="1077" t="s">
        <v>227</v>
      </c>
      <c r="D22" s="1077" t="s">
        <v>228</v>
      </c>
      <c r="E22" s="1077" t="s">
        <v>229</v>
      </c>
      <c r="F22" s="286"/>
      <c r="G22" s="286"/>
      <c r="H22" s="286"/>
      <c r="I22" s="286"/>
      <c r="J22" s="286"/>
      <c r="K22" s="286"/>
      <c r="L22" s="286"/>
      <c r="M22" s="1077" t="s">
        <v>231</v>
      </c>
      <c r="N22" s="286"/>
      <c r="O22" s="286"/>
      <c r="P22" s="287" t="s">
        <v>232</v>
      </c>
      <c r="Q22" s="286"/>
      <c r="R22" s="286"/>
      <c r="S22" s="286"/>
      <c r="T22" s="286"/>
      <c r="U22" s="286"/>
      <c r="V22" s="286"/>
      <c r="W22" s="691" t="s">
        <v>45</v>
      </c>
      <c r="X22" s="104" t="s">
        <v>391</v>
      </c>
      <c r="Y22" s="104" t="s">
        <v>46</v>
      </c>
      <c r="Z22" s="1077" t="s">
        <v>167</v>
      </c>
      <c r="AA22" s="286" t="s">
        <v>424</v>
      </c>
      <c r="AB22" s="288" t="s">
        <v>233</v>
      </c>
      <c r="AC22" s="286"/>
      <c r="AD22" s="289" t="s">
        <v>161</v>
      </c>
      <c r="AE22" s="289" t="s">
        <v>400</v>
      </c>
      <c r="AF22" s="290">
        <v>240</v>
      </c>
      <c r="AG22" s="293">
        <v>9</v>
      </c>
      <c r="AH22" s="293">
        <v>0</v>
      </c>
      <c r="AI22" s="293"/>
      <c r="AJ22" s="293"/>
      <c r="AK22" s="293"/>
      <c r="AL22" s="293"/>
      <c r="AM22" s="293"/>
      <c r="AN22" s="293"/>
      <c r="AO22" s="294">
        <f>AG22-AI22-AK22-AM22</f>
        <v>9</v>
      </c>
      <c r="AP22" s="294">
        <f>AH22-AJ22-AL22-AN22</f>
        <v>0</v>
      </c>
      <c r="AQ22" s="291">
        <v>0</v>
      </c>
      <c r="AR22" s="291"/>
      <c r="AS22" s="291"/>
      <c r="AT22" s="291"/>
      <c r="AU22" s="292">
        <f>AQ22-AR22-AS22-AT22</f>
        <v>0</v>
      </c>
      <c r="AV22" s="653">
        <v>0</v>
      </c>
      <c r="AW22" s="653"/>
      <c r="AX22" s="653"/>
      <c r="AY22" s="653"/>
      <c r="AZ22" s="654">
        <f>AV22-AW22-AX22-AY22</f>
        <v>0</v>
      </c>
      <c r="BA22" s="291">
        <v>0</v>
      </c>
      <c r="BB22" s="291"/>
      <c r="BC22" s="291"/>
      <c r="BD22" s="291"/>
      <c r="BE22" s="292">
        <f>BA22-BB22-BC22-BD22</f>
        <v>0</v>
      </c>
      <c r="BF22" s="291">
        <v>0</v>
      </c>
      <c r="BG22" s="291"/>
      <c r="BH22" s="291"/>
      <c r="BI22" s="291"/>
      <c r="BJ22" s="292">
        <f>BF22-BG22-BH22-BI22</f>
        <v>0</v>
      </c>
      <c r="BK22" s="293">
        <v>9</v>
      </c>
      <c r="BL22" s="293">
        <v>0</v>
      </c>
      <c r="BM22" s="293"/>
      <c r="BN22" s="293"/>
      <c r="BO22" s="293"/>
      <c r="BP22" s="293"/>
      <c r="BQ22" s="293"/>
      <c r="BR22" s="293"/>
      <c r="BS22" s="294">
        <f>BK22-BM22-BO22-BQ22</f>
        <v>9</v>
      </c>
      <c r="BT22" s="294">
        <f>BL22-BN22-BP22-BR22</f>
        <v>0</v>
      </c>
      <c r="BU22" s="291">
        <v>0</v>
      </c>
      <c r="BV22" s="291"/>
      <c r="BW22" s="291"/>
      <c r="BX22" s="291"/>
      <c r="BY22" s="292">
        <f>BU22-BV22-BW22-BX22</f>
        <v>0</v>
      </c>
      <c r="BZ22" s="653">
        <v>0</v>
      </c>
      <c r="CA22" s="653"/>
      <c r="CB22" s="653"/>
      <c r="CC22" s="653"/>
      <c r="CD22" s="654">
        <f>BZ22-CA22-CB22-CC22</f>
        <v>0</v>
      </c>
      <c r="CE22" s="291">
        <v>0</v>
      </c>
      <c r="CF22" s="291"/>
      <c r="CG22" s="291"/>
      <c r="CH22" s="291"/>
      <c r="CI22" s="292">
        <f>CE22-CF22-CG22-CH22</f>
        <v>0</v>
      </c>
      <c r="CJ22" s="291">
        <v>0</v>
      </c>
      <c r="CK22" s="291"/>
      <c r="CL22" s="291"/>
      <c r="CM22" s="291"/>
      <c r="CN22" s="292">
        <f>CJ22-CK22-CL22-CM22</f>
        <v>0</v>
      </c>
      <c r="CO22" s="293">
        <v>0</v>
      </c>
      <c r="CP22" s="293"/>
      <c r="CQ22" s="293"/>
      <c r="CR22" s="293"/>
      <c r="CS22" s="294">
        <f>CO22-CP22-CQ22-CR22</f>
        <v>0</v>
      </c>
      <c r="CT22" s="291">
        <v>0</v>
      </c>
      <c r="CU22" s="291"/>
      <c r="CV22" s="291"/>
      <c r="CW22" s="291"/>
      <c r="CX22" s="292">
        <f>CT22-CU22-CV22-CW22</f>
        <v>0</v>
      </c>
      <c r="CY22" s="653">
        <v>0</v>
      </c>
      <c r="CZ22" s="653"/>
      <c r="DA22" s="653"/>
      <c r="DB22" s="653"/>
      <c r="DC22" s="654">
        <f>CY22-CZ22-DA22-DB22</f>
        <v>0</v>
      </c>
      <c r="DD22" s="293">
        <v>0</v>
      </c>
      <c r="DE22" s="293"/>
      <c r="DF22" s="293"/>
      <c r="DG22" s="293"/>
      <c r="DH22" s="294">
        <f>DD22-DE22-DF22-DG22</f>
        <v>0</v>
      </c>
      <c r="DI22" s="291">
        <v>0</v>
      </c>
      <c r="DJ22" s="291"/>
      <c r="DK22" s="291"/>
      <c r="DL22" s="291"/>
      <c r="DM22" s="292">
        <f>DI22-DJ22-DK22-DL22</f>
        <v>0</v>
      </c>
      <c r="DN22" s="653">
        <v>0</v>
      </c>
      <c r="DO22" s="653"/>
      <c r="DP22" s="653"/>
      <c r="DQ22" s="653"/>
      <c r="DR22" s="654">
        <f>DN22-DO22-DP22-DQ22</f>
        <v>0</v>
      </c>
    </row>
    <row r="23" spans="1:122" ht="17.25" hidden="1" customHeight="1">
      <c r="A23" s="1114"/>
      <c r="B23" s="1043"/>
      <c r="C23" s="1077"/>
      <c r="D23" s="1067"/>
      <c r="E23" s="1067"/>
      <c r="F23" s="286"/>
      <c r="G23" s="286"/>
      <c r="H23" s="286"/>
      <c r="I23" s="286"/>
      <c r="J23" s="286"/>
      <c r="K23" s="286"/>
      <c r="L23" s="286"/>
      <c r="M23" s="1067"/>
      <c r="N23" s="286"/>
      <c r="O23" s="286"/>
      <c r="P23" s="287"/>
      <c r="Q23" s="286"/>
      <c r="R23" s="286"/>
      <c r="S23" s="286"/>
      <c r="T23" s="286"/>
      <c r="U23" s="286"/>
      <c r="V23" s="286"/>
      <c r="W23" s="286"/>
      <c r="X23" s="286"/>
      <c r="Y23" s="286"/>
      <c r="Z23" s="1067"/>
      <c r="AA23" s="286"/>
      <c r="AB23" s="288"/>
      <c r="AC23" s="286"/>
      <c r="AD23" s="289" t="s">
        <v>159</v>
      </c>
      <c r="AE23" s="289" t="s">
        <v>453</v>
      </c>
      <c r="AF23" s="298">
        <v>850</v>
      </c>
      <c r="AG23" s="293">
        <v>0</v>
      </c>
      <c r="AH23" s="293"/>
      <c r="AI23" s="293"/>
      <c r="AJ23" s="293"/>
      <c r="AK23" s="293"/>
      <c r="AL23" s="293"/>
      <c r="AM23" s="293"/>
      <c r="AN23" s="293"/>
      <c r="AO23" s="294">
        <f t="shared" ref="AO23:AP38" si="16">AG23-AI23-AK23-AM23</f>
        <v>0</v>
      </c>
      <c r="AP23" s="294"/>
      <c r="AQ23" s="291">
        <v>0</v>
      </c>
      <c r="AR23" s="291"/>
      <c r="AS23" s="291"/>
      <c r="AT23" s="291"/>
      <c r="AU23" s="292">
        <f t="shared" ref="AU23:AU38" si="17">AQ23-AR23-AS23-AT23</f>
        <v>0</v>
      </c>
      <c r="AV23" s="653"/>
      <c r="AW23" s="653"/>
      <c r="AX23" s="653"/>
      <c r="AY23" s="653"/>
      <c r="AZ23" s="654">
        <f t="shared" ref="AZ23:AZ38" si="18">AV23-AW23-AX23-AY23</f>
        <v>0</v>
      </c>
      <c r="BA23" s="291"/>
      <c r="BB23" s="291"/>
      <c r="BC23" s="291"/>
      <c r="BD23" s="291"/>
      <c r="BE23" s="292">
        <f t="shared" ref="BE23:BE38" si="19">BA23-BB23-BC23-BD23</f>
        <v>0</v>
      </c>
      <c r="BF23" s="291"/>
      <c r="BG23" s="291"/>
      <c r="BH23" s="291"/>
      <c r="BI23" s="291"/>
      <c r="BJ23" s="292">
        <f t="shared" ref="BJ23:BJ30" si="20">BF23-BG23-BH23-BI23</f>
        <v>0</v>
      </c>
      <c r="BK23" s="293">
        <v>0</v>
      </c>
      <c r="BL23" s="293"/>
      <c r="BM23" s="293"/>
      <c r="BN23" s="293"/>
      <c r="BO23" s="293"/>
      <c r="BP23" s="293"/>
      <c r="BQ23" s="293"/>
      <c r="BR23" s="293"/>
      <c r="BS23" s="294">
        <f>BK23-BM23-BO23-BQ23</f>
        <v>0</v>
      </c>
      <c r="BT23" s="294"/>
      <c r="BU23" s="291">
        <v>0</v>
      </c>
      <c r="BV23" s="291"/>
      <c r="BW23" s="291"/>
      <c r="BX23" s="291"/>
      <c r="BY23" s="292">
        <f t="shared" ref="BY23:BY38" si="21">BU23-BV23-BW23-BX23</f>
        <v>0</v>
      </c>
      <c r="BZ23" s="653"/>
      <c r="CA23" s="653"/>
      <c r="CB23" s="653"/>
      <c r="CC23" s="653"/>
      <c r="CD23" s="654">
        <f t="shared" ref="CD23:CD30" si="22">BZ23-CA23-CB23-CC23</f>
        <v>0</v>
      </c>
      <c r="CE23" s="291"/>
      <c r="CF23" s="291"/>
      <c r="CG23" s="291"/>
      <c r="CH23" s="291"/>
      <c r="CI23" s="292">
        <f t="shared" ref="CI23:CI30" si="23">CE23-CF23-CG23-CH23</f>
        <v>0</v>
      </c>
      <c r="CJ23" s="291"/>
      <c r="CK23" s="291"/>
      <c r="CL23" s="291"/>
      <c r="CM23" s="291"/>
      <c r="CN23" s="292">
        <f t="shared" ref="CN23:CN30" si="24">CJ23-CK23-CL23-CM23</f>
        <v>0</v>
      </c>
      <c r="CO23" s="293"/>
      <c r="CP23" s="293"/>
      <c r="CQ23" s="293"/>
      <c r="CR23" s="293"/>
      <c r="CS23" s="294"/>
      <c r="CT23" s="291">
        <v>0</v>
      </c>
      <c r="CU23" s="291"/>
      <c r="CV23" s="291"/>
      <c r="CW23" s="291"/>
      <c r="CX23" s="292">
        <f t="shared" ref="CX23:CX38" si="25">CT23-CU23-CV23-CW23</f>
        <v>0</v>
      </c>
      <c r="CY23" s="653"/>
      <c r="CZ23" s="653"/>
      <c r="DA23" s="653"/>
      <c r="DB23" s="653"/>
      <c r="DC23" s="654">
        <f t="shared" ref="DC23:DC30" si="26">CY23-CZ23-DA23-DB23</f>
        <v>0</v>
      </c>
      <c r="DD23" s="293"/>
      <c r="DE23" s="293"/>
      <c r="DF23" s="293"/>
      <c r="DG23" s="293"/>
      <c r="DH23" s="294"/>
      <c r="DI23" s="291">
        <v>0</v>
      </c>
      <c r="DJ23" s="291"/>
      <c r="DK23" s="291"/>
      <c r="DL23" s="291"/>
      <c r="DM23" s="292">
        <f>DI23-DJ23-DK23-DL23</f>
        <v>0</v>
      </c>
      <c r="DN23" s="653"/>
      <c r="DO23" s="653"/>
      <c r="DP23" s="653"/>
      <c r="DQ23" s="653"/>
      <c r="DR23" s="654">
        <f>DN23-DO23-DP23-DQ23</f>
        <v>0</v>
      </c>
    </row>
    <row r="24" spans="1:122" ht="17.25" customHeight="1">
      <c r="A24" s="688"/>
      <c r="B24" s="297"/>
      <c r="C24" s="1067"/>
      <c r="D24" s="686"/>
      <c r="E24" s="686"/>
      <c r="F24" s="286"/>
      <c r="G24" s="286"/>
      <c r="H24" s="286"/>
      <c r="I24" s="286"/>
      <c r="J24" s="286"/>
      <c r="K24" s="286"/>
      <c r="L24" s="286"/>
      <c r="M24" s="686"/>
      <c r="N24" s="286"/>
      <c r="O24" s="286"/>
      <c r="P24" s="287"/>
      <c r="Q24" s="286"/>
      <c r="R24" s="286"/>
      <c r="S24" s="286"/>
      <c r="T24" s="286"/>
      <c r="U24" s="286"/>
      <c r="V24" s="286"/>
      <c r="W24" s="286"/>
      <c r="X24" s="286"/>
      <c r="Y24" s="286"/>
      <c r="Z24" s="686"/>
      <c r="AA24" s="286"/>
      <c r="AB24" s="288"/>
      <c r="AC24" s="286"/>
      <c r="AD24" s="306" t="s">
        <v>155</v>
      </c>
      <c r="AE24" s="306" t="s">
        <v>403</v>
      </c>
      <c r="AF24" s="306" t="s">
        <v>412</v>
      </c>
      <c r="AG24" s="308">
        <v>174.3</v>
      </c>
      <c r="AH24" s="308">
        <v>168.7</v>
      </c>
      <c r="AI24" s="308"/>
      <c r="AJ24" s="308"/>
      <c r="AK24" s="308"/>
      <c r="AL24" s="308"/>
      <c r="AM24" s="308"/>
      <c r="AN24" s="308"/>
      <c r="AO24" s="356">
        <f>AG24-AI24-AM24</f>
        <v>174.3</v>
      </c>
      <c r="AP24" s="356">
        <f>AH24-AJ24-AN24</f>
        <v>168.7</v>
      </c>
      <c r="AQ24" s="307">
        <v>114.8</v>
      </c>
      <c r="AR24" s="307"/>
      <c r="AS24" s="307"/>
      <c r="AT24" s="307"/>
      <c r="AU24" s="355">
        <f t="shared" si="17"/>
        <v>114.8</v>
      </c>
      <c r="AV24" s="655">
        <v>0</v>
      </c>
      <c r="AW24" s="655"/>
      <c r="AX24" s="655"/>
      <c r="AY24" s="655"/>
      <c r="AZ24" s="662">
        <f t="shared" si="18"/>
        <v>0</v>
      </c>
      <c r="BA24" s="307">
        <v>0</v>
      </c>
      <c r="BB24" s="291"/>
      <c r="BC24" s="291"/>
      <c r="BD24" s="291"/>
      <c r="BE24" s="344">
        <f t="shared" si="19"/>
        <v>0</v>
      </c>
      <c r="BF24" s="307">
        <v>0</v>
      </c>
      <c r="BG24" s="291"/>
      <c r="BH24" s="291"/>
      <c r="BI24" s="291"/>
      <c r="BJ24" s="344">
        <f>BF24-BG24-BH24-BI24</f>
        <v>0</v>
      </c>
      <c r="BK24" s="308">
        <v>174.3</v>
      </c>
      <c r="BL24" s="308">
        <v>168.7</v>
      </c>
      <c r="BM24" s="308"/>
      <c r="BN24" s="308"/>
      <c r="BO24" s="308"/>
      <c r="BP24" s="308"/>
      <c r="BQ24" s="308"/>
      <c r="BR24" s="308"/>
      <c r="BS24" s="356">
        <f>BK24-BM24-BQ24</f>
        <v>174.3</v>
      </c>
      <c r="BT24" s="356">
        <f>BL24-BN24-BR24</f>
        <v>168.7</v>
      </c>
      <c r="BU24" s="307">
        <v>114.8</v>
      </c>
      <c r="BV24" s="307"/>
      <c r="BW24" s="307"/>
      <c r="BX24" s="307"/>
      <c r="BY24" s="355">
        <f>BU24-BV24-BW24-BX24</f>
        <v>114.8</v>
      </c>
      <c r="BZ24" s="655">
        <v>0</v>
      </c>
      <c r="CA24" s="655"/>
      <c r="CB24" s="655"/>
      <c r="CC24" s="655"/>
      <c r="CD24" s="662">
        <f>BZ24-CA24-CB24-CC24</f>
        <v>0</v>
      </c>
      <c r="CE24" s="307">
        <v>0</v>
      </c>
      <c r="CF24" s="291"/>
      <c r="CG24" s="291"/>
      <c r="CH24" s="291"/>
      <c r="CI24" s="344">
        <f>CE24-CF24-CG24-CH24</f>
        <v>0</v>
      </c>
      <c r="CJ24" s="307">
        <v>0</v>
      </c>
      <c r="CK24" s="291"/>
      <c r="CL24" s="291"/>
      <c r="CM24" s="291"/>
      <c r="CN24" s="344">
        <f>CJ24-CK24-CL24-CM24</f>
        <v>0</v>
      </c>
      <c r="CO24" s="308">
        <v>168.7</v>
      </c>
      <c r="CP24" s="308"/>
      <c r="CQ24" s="308"/>
      <c r="CR24" s="308"/>
      <c r="CS24" s="356">
        <f>CO24-CP24-CR24</f>
        <v>168.7</v>
      </c>
      <c r="CT24" s="307">
        <v>114.8</v>
      </c>
      <c r="CU24" s="307"/>
      <c r="CV24" s="307"/>
      <c r="CW24" s="307"/>
      <c r="CX24" s="355">
        <f t="shared" si="25"/>
        <v>114.8</v>
      </c>
      <c r="CY24" s="655">
        <v>0</v>
      </c>
      <c r="CZ24" s="655"/>
      <c r="DA24" s="655"/>
      <c r="DB24" s="655"/>
      <c r="DC24" s="662">
        <f t="shared" si="26"/>
        <v>0</v>
      </c>
      <c r="DD24" s="308">
        <v>168.7</v>
      </c>
      <c r="DE24" s="308"/>
      <c r="DF24" s="308"/>
      <c r="DG24" s="308"/>
      <c r="DH24" s="356">
        <f>DD24-DE24-DG24</f>
        <v>168.7</v>
      </c>
      <c r="DI24" s="307">
        <v>114.8</v>
      </c>
      <c r="DJ24" s="307"/>
      <c r="DK24" s="307"/>
      <c r="DL24" s="307"/>
      <c r="DM24" s="355">
        <f>DI24-DJ24-DK24-DL24</f>
        <v>114.8</v>
      </c>
      <c r="DN24" s="655">
        <v>0</v>
      </c>
      <c r="DO24" s="655"/>
      <c r="DP24" s="655"/>
      <c r="DQ24" s="655"/>
      <c r="DR24" s="662">
        <f>DN24-DO24-DP24-DQ24</f>
        <v>0</v>
      </c>
    </row>
    <row r="25" spans="1:122" ht="126.75" customHeight="1">
      <c r="A25" s="299" t="s">
        <v>427</v>
      </c>
      <c r="B25" s="300">
        <v>6506</v>
      </c>
      <c r="C25" s="301" t="s">
        <v>227</v>
      </c>
      <c r="D25" s="301" t="s">
        <v>238</v>
      </c>
      <c r="E25" s="301" t="s">
        <v>229</v>
      </c>
      <c r="F25" s="301"/>
      <c r="G25" s="301"/>
      <c r="H25" s="301"/>
      <c r="I25" s="301"/>
      <c r="J25" s="301"/>
      <c r="K25" s="301"/>
      <c r="L25" s="301"/>
      <c r="M25" s="301" t="s">
        <v>239</v>
      </c>
      <c r="N25" s="302"/>
      <c r="O25" s="302"/>
      <c r="P25" s="303" t="s">
        <v>102</v>
      </c>
      <c r="Q25" s="286"/>
      <c r="R25" s="286"/>
      <c r="S25" s="286"/>
      <c r="T25" s="286"/>
      <c r="U25" s="286"/>
      <c r="V25" s="286"/>
      <c r="W25" s="304" t="s">
        <v>240</v>
      </c>
      <c r="X25" s="304" t="s">
        <v>241</v>
      </c>
      <c r="Y25" s="304" t="s">
        <v>242</v>
      </c>
      <c r="Z25" s="301" t="s">
        <v>243</v>
      </c>
      <c r="AA25" s="301" t="s">
        <v>424</v>
      </c>
      <c r="AB25" s="305" t="s">
        <v>233</v>
      </c>
      <c r="AC25" s="301"/>
      <c r="AD25" s="306" t="s">
        <v>425</v>
      </c>
      <c r="AE25" s="306" t="s">
        <v>440</v>
      </c>
      <c r="AF25" s="306" t="s">
        <v>412</v>
      </c>
      <c r="AG25" s="293">
        <v>152.5</v>
      </c>
      <c r="AH25" s="293">
        <v>108.9</v>
      </c>
      <c r="AI25" s="308"/>
      <c r="AJ25" s="308"/>
      <c r="AK25" s="308"/>
      <c r="AL25" s="308"/>
      <c r="AM25" s="308"/>
      <c r="AN25" s="293"/>
      <c r="AO25" s="294">
        <f t="shared" si="16"/>
        <v>152.5</v>
      </c>
      <c r="AP25" s="294">
        <f t="shared" si="16"/>
        <v>108.9</v>
      </c>
      <c r="AQ25" s="307">
        <v>0</v>
      </c>
      <c r="AR25" s="307"/>
      <c r="AS25" s="307"/>
      <c r="AT25" s="307"/>
      <c r="AU25" s="292">
        <f t="shared" si="17"/>
        <v>0</v>
      </c>
      <c r="AV25" s="655">
        <v>0</v>
      </c>
      <c r="AW25" s="653"/>
      <c r="AX25" s="653"/>
      <c r="AY25" s="653"/>
      <c r="AZ25" s="654">
        <f t="shared" si="18"/>
        <v>0</v>
      </c>
      <c r="BA25" s="291">
        <v>0</v>
      </c>
      <c r="BB25" s="291"/>
      <c r="BC25" s="291"/>
      <c r="BD25" s="291"/>
      <c r="BE25" s="292">
        <f t="shared" si="19"/>
        <v>0</v>
      </c>
      <c r="BF25" s="291">
        <v>0</v>
      </c>
      <c r="BG25" s="291"/>
      <c r="BH25" s="291"/>
      <c r="BI25" s="291"/>
      <c r="BJ25" s="292">
        <f t="shared" si="20"/>
        <v>0</v>
      </c>
      <c r="BK25" s="293">
        <v>25</v>
      </c>
      <c r="BL25" s="293">
        <v>13.9</v>
      </c>
      <c r="BM25" s="308"/>
      <c r="BN25" s="308"/>
      <c r="BO25" s="308"/>
      <c r="BP25" s="308"/>
      <c r="BQ25" s="308"/>
      <c r="BR25" s="293"/>
      <c r="BS25" s="294">
        <f>BK25-BM25-BO25-BQ25</f>
        <v>25</v>
      </c>
      <c r="BT25" s="294">
        <f t="shared" ref="BT25:BT34" si="27">BL25-BN25-BP25-BR25</f>
        <v>13.9</v>
      </c>
      <c r="BU25" s="307">
        <v>0</v>
      </c>
      <c r="BV25" s="307"/>
      <c r="BW25" s="307"/>
      <c r="BX25" s="307"/>
      <c r="BY25" s="292">
        <f t="shared" si="21"/>
        <v>0</v>
      </c>
      <c r="BZ25" s="655">
        <v>0</v>
      </c>
      <c r="CA25" s="653"/>
      <c r="CB25" s="653"/>
      <c r="CC25" s="653"/>
      <c r="CD25" s="654">
        <f t="shared" si="22"/>
        <v>0</v>
      </c>
      <c r="CE25" s="291">
        <v>0</v>
      </c>
      <c r="CF25" s="291"/>
      <c r="CG25" s="291"/>
      <c r="CH25" s="291"/>
      <c r="CI25" s="292">
        <f t="shared" si="23"/>
        <v>0</v>
      </c>
      <c r="CJ25" s="291">
        <v>0</v>
      </c>
      <c r="CK25" s="291"/>
      <c r="CL25" s="291"/>
      <c r="CM25" s="291"/>
      <c r="CN25" s="292">
        <f t="shared" si="24"/>
        <v>0</v>
      </c>
      <c r="CO25" s="293">
        <v>108.9</v>
      </c>
      <c r="CP25" s="308"/>
      <c r="CQ25" s="308"/>
      <c r="CR25" s="293"/>
      <c r="CS25" s="294">
        <f t="shared" ref="CS25:CS34" si="28">CO25-CP25-CQ25-CR25</f>
        <v>108.9</v>
      </c>
      <c r="CT25" s="307">
        <v>0</v>
      </c>
      <c r="CU25" s="307"/>
      <c r="CV25" s="307"/>
      <c r="CW25" s="307"/>
      <c r="CX25" s="292">
        <f t="shared" si="25"/>
        <v>0</v>
      </c>
      <c r="CY25" s="655">
        <v>0</v>
      </c>
      <c r="CZ25" s="653"/>
      <c r="DA25" s="653"/>
      <c r="DB25" s="653"/>
      <c r="DC25" s="654">
        <f t="shared" si="26"/>
        <v>0</v>
      </c>
      <c r="DD25" s="293">
        <v>13.9</v>
      </c>
      <c r="DE25" s="308"/>
      <c r="DF25" s="308"/>
      <c r="DG25" s="293"/>
      <c r="DH25" s="294">
        <f t="shared" ref="DH25:DH34" si="29">DD25-DE25-DF25-DG25</f>
        <v>13.9</v>
      </c>
      <c r="DI25" s="307">
        <v>0</v>
      </c>
      <c r="DJ25" s="307"/>
      <c r="DK25" s="307"/>
      <c r="DL25" s="307"/>
      <c r="DM25" s="292">
        <f t="shared" ref="DM25:DM38" si="30">DI25-DJ25-DK25-DL25</f>
        <v>0</v>
      </c>
      <c r="DN25" s="655">
        <v>0</v>
      </c>
      <c r="DO25" s="653"/>
      <c r="DP25" s="653"/>
      <c r="DQ25" s="653"/>
      <c r="DR25" s="654">
        <f t="shared" ref="DR25:DR30" si="31">DN25-DO25-DP25-DQ25</f>
        <v>0</v>
      </c>
    </row>
    <row r="26" spans="1:122" ht="12.75" customHeight="1">
      <c r="A26" s="1036" t="s">
        <v>118</v>
      </c>
      <c r="B26" s="1042">
        <v>6508</v>
      </c>
      <c r="C26" s="1066" t="s">
        <v>227</v>
      </c>
      <c r="D26" s="1031" t="s">
        <v>238</v>
      </c>
      <c r="E26" s="1031" t="s">
        <v>229</v>
      </c>
      <c r="F26" s="1031" t="s">
        <v>245</v>
      </c>
      <c r="G26" s="301"/>
      <c r="H26" s="301"/>
      <c r="I26" s="313">
        <v>20</v>
      </c>
      <c r="J26" s="301"/>
      <c r="K26" s="301"/>
      <c r="L26" s="301"/>
      <c r="M26" s="1031" t="s">
        <v>331</v>
      </c>
      <c r="N26" s="286"/>
      <c r="O26" s="286"/>
      <c r="P26" s="286">
        <v>10</v>
      </c>
      <c r="Q26" s="314"/>
      <c r="R26" s="314"/>
      <c r="S26" s="314"/>
      <c r="T26" s="314"/>
      <c r="U26" s="314"/>
      <c r="V26" s="314"/>
      <c r="W26" s="1054" t="s">
        <v>332</v>
      </c>
      <c r="X26" s="1138" t="s">
        <v>333</v>
      </c>
      <c r="Y26" s="1135" t="s">
        <v>334</v>
      </c>
      <c r="Z26" s="1031" t="s">
        <v>247</v>
      </c>
      <c r="AA26" s="1031" t="s">
        <v>424</v>
      </c>
      <c r="AB26" s="1152" t="s">
        <v>248</v>
      </c>
      <c r="AC26" s="1031"/>
      <c r="AD26" s="306" t="s">
        <v>156</v>
      </c>
      <c r="AE26" s="306" t="s">
        <v>423</v>
      </c>
      <c r="AF26" s="306" t="s">
        <v>412</v>
      </c>
      <c r="AG26" s="308">
        <v>7.6</v>
      </c>
      <c r="AH26" s="308">
        <v>7.6</v>
      </c>
      <c r="AI26" s="308"/>
      <c r="AJ26" s="308"/>
      <c r="AK26" s="308"/>
      <c r="AL26" s="308"/>
      <c r="AM26" s="308"/>
      <c r="AN26" s="293"/>
      <c r="AO26" s="294">
        <f t="shared" si="16"/>
        <v>7.6</v>
      </c>
      <c r="AP26" s="294">
        <f t="shared" si="16"/>
        <v>7.6</v>
      </c>
      <c r="AQ26" s="307">
        <v>0</v>
      </c>
      <c r="AR26" s="307"/>
      <c r="AS26" s="307"/>
      <c r="AT26" s="307"/>
      <c r="AU26" s="292">
        <f t="shared" si="17"/>
        <v>0</v>
      </c>
      <c r="AV26" s="655">
        <v>0</v>
      </c>
      <c r="AW26" s="653"/>
      <c r="AX26" s="653"/>
      <c r="AY26" s="653"/>
      <c r="AZ26" s="654">
        <f t="shared" si="18"/>
        <v>0</v>
      </c>
      <c r="BA26" s="291">
        <v>0</v>
      </c>
      <c r="BB26" s="291"/>
      <c r="BC26" s="291"/>
      <c r="BD26" s="291"/>
      <c r="BE26" s="292">
        <f t="shared" si="19"/>
        <v>0</v>
      </c>
      <c r="BF26" s="291">
        <v>0</v>
      </c>
      <c r="BG26" s="291"/>
      <c r="BH26" s="291"/>
      <c r="BI26" s="291"/>
      <c r="BJ26" s="292">
        <f t="shared" si="20"/>
        <v>0</v>
      </c>
      <c r="BK26" s="308">
        <v>7.6</v>
      </c>
      <c r="BL26" s="308">
        <v>7.6</v>
      </c>
      <c r="BM26" s="308"/>
      <c r="BN26" s="308"/>
      <c r="BO26" s="308"/>
      <c r="BP26" s="308"/>
      <c r="BQ26" s="308"/>
      <c r="BR26" s="293"/>
      <c r="BS26" s="294">
        <f>BK26-BM26-BO26-BQ26</f>
        <v>7.6</v>
      </c>
      <c r="BT26" s="294">
        <f t="shared" si="27"/>
        <v>7.6</v>
      </c>
      <c r="BU26" s="307">
        <v>0</v>
      </c>
      <c r="BV26" s="307"/>
      <c r="BW26" s="307"/>
      <c r="BX26" s="307"/>
      <c r="BY26" s="292">
        <f t="shared" si="21"/>
        <v>0</v>
      </c>
      <c r="BZ26" s="655">
        <v>0</v>
      </c>
      <c r="CA26" s="653"/>
      <c r="CB26" s="653"/>
      <c r="CC26" s="653"/>
      <c r="CD26" s="654">
        <f t="shared" si="22"/>
        <v>0</v>
      </c>
      <c r="CE26" s="291">
        <v>0</v>
      </c>
      <c r="CF26" s="291"/>
      <c r="CG26" s="291"/>
      <c r="CH26" s="291"/>
      <c r="CI26" s="292">
        <f t="shared" si="23"/>
        <v>0</v>
      </c>
      <c r="CJ26" s="291">
        <v>0</v>
      </c>
      <c r="CK26" s="291"/>
      <c r="CL26" s="291"/>
      <c r="CM26" s="291"/>
      <c r="CN26" s="292">
        <f t="shared" si="24"/>
        <v>0</v>
      </c>
      <c r="CO26" s="308">
        <v>7.6</v>
      </c>
      <c r="CP26" s="308"/>
      <c r="CQ26" s="308"/>
      <c r="CR26" s="293"/>
      <c r="CS26" s="294">
        <f t="shared" si="28"/>
        <v>7.6</v>
      </c>
      <c r="CT26" s="307">
        <v>0</v>
      </c>
      <c r="CU26" s="307"/>
      <c r="CV26" s="307"/>
      <c r="CW26" s="307"/>
      <c r="CX26" s="292">
        <f t="shared" si="25"/>
        <v>0</v>
      </c>
      <c r="CY26" s="655">
        <v>0</v>
      </c>
      <c r="CZ26" s="653"/>
      <c r="DA26" s="653"/>
      <c r="DB26" s="653"/>
      <c r="DC26" s="654">
        <f t="shared" si="26"/>
        <v>0</v>
      </c>
      <c r="DD26" s="308">
        <v>7.6</v>
      </c>
      <c r="DE26" s="308"/>
      <c r="DF26" s="308"/>
      <c r="DG26" s="293"/>
      <c r="DH26" s="294">
        <f t="shared" si="29"/>
        <v>7.6</v>
      </c>
      <c r="DI26" s="307">
        <v>0</v>
      </c>
      <c r="DJ26" s="307"/>
      <c r="DK26" s="307"/>
      <c r="DL26" s="307"/>
      <c r="DM26" s="292">
        <f t="shared" si="30"/>
        <v>0</v>
      </c>
      <c r="DN26" s="655">
        <v>0</v>
      </c>
      <c r="DO26" s="653"/>
      <c r="DP26" s="653"/>
      <c r="DQ26" s="653"/>
      <c r="DR26" s="654">
        <f t="shared" si="31"/>
        <v>0</v>
      </c>
    </row>
    <row r="27" spans="1:122">
      <c r="A27" s="1037"/>
      <c r="B27" s="1044"/>
      <c r="C27" s="1077"/>
      <c r="D27" s="1032"/>
      <c r="E27" s="1032"/>
      <c r="F27" s="1032"/>
      <c r="G27" s="301"/>
      <c r="H27" s="301"/>
      <c r="I27" s="313"/>
      <c r="J27" s="301"/>
      <c r="K27" s="301"/>
      <c r="L27" s="301"/>
      <c r="M27" s="1032"/>
      <c r="N27" s="286"/>
      <c r="O27" s="286"/>
      <c r="P27" s="286"/>
      <c r="Q27" s="318"/>
      <c r="R27" s="318"/>
      <c r="S27" s="318"/>
      <c r="T27" s="318"/>
      <c r="U27" s="318"/>
      <c r="V27" s="318"/>
      <c r="W27" s="1133"/>
      <c r="X27" s="1139"/>
      <c r="Y27" s="1136"/>
      <c r="Z27" s="1032"/>
      <c r="AA27" s="1032"/>
      <c r="AB27" s="1154"/>
      <c r="AC27" s="1032"/>
      <c r="AD27" s="306" t="s">
        <v>156</v>
      </c>
      <c r="AE27" s="306" t="s">
        <v>404</v>
      </c>
      <c r="AF27" s="306" t="s">
        <v>412</v>
      </c>
      <c r="AG27" s="308">
        <v>348.4</v>
      </c>
      <c r="AH27" s="308">
        <v>277.8</v>
      </c>
      <c r="AI27" s="308"/>
      <c r="AJ27" s="308"/>
      <c r="AK27" s="308"/>
      <c r="AL27" s="308"/>
      <c r="AM27" s="308"/>
      <c r="AN27" s="293"/>
      <c r="AO27" s="294">
        <f t="shared" si="16"/>
        <v>348.4</v>
      </c>
      <c r="AP27" s="294">
        <f t="shared" si="16"/>
        <v>277.8</v>
      </c>
      <c r="AQ27" s="307"/>
      <c r="AR27" s="307"/>
      <c r="AS27" s="307"/>
      <c r="AT27" s="307"/>
      <c r="AU27" s="292">
        <f t="shared" si="17"/>
        <v>0</v>
      </c>
      <c r="AV27" s="655"/>
      <c r="AW27" s="653"/>
      <c r="AX27" s="653"/>
      <c r="AY27" s="653"/>
      <c r="AZ27" s="654">
        <f t="shared" si="18"/>
        <v>0</v>
      </c>
      <c r="BA27" s="291"/>
      <c r="BB27" s="291"/>
      <c r="BC27" s="291"/>
      <c r="BD27" s="291"/>
      <c r="BE27" s="292">
        <f t="shared" si="19"/>
        <v>0</v>
      </c>
      <c r="BF27" s="291"/>
      <c r="BG27" s="291"/>
      <c r="BH27" s="291"/>
      <c r="BI27" s="291"/>
      <c r="BJ27" s="292">
        <f t="shared" si="20"/>
        <v>0</v>
      </c>
      <c r="BK27" s="308">
        <v>285</v>
      </c>
      <c r="BL27" s="308">
        <v>274.5</v>
      </c>
      <c r="BM27" s="308"/>
      <c r="BN27" s="308"/>
      <c r="BO27" s="308"/>
      <c r="BP27" s="308"/>
      <c r="BQ27" s="308"/>
      <c r="BR27" s="293"/>
      <c r="BS27" s="294">
        <f>BK27-BM27-BO27-BQ27</f>
        <v>285</v>
      </c>
      <c r="BT27" s="294">
        <f t="shared" si="27"/>
        <v>274.5</v>
      </c>
      <c r="BU27" s="307"/>
      <c r="BV27" s="307"/>
      <c r="BW27" s="307"/>
      <c r="BX27" s="307"/>
      <c r="BY27" s="292">
        <f t="shared" si="21"/>
        <v>0</v>
      </c>
      <c r="BZ27" s="655"/>
      <c r="CA27" s="653"/>
      <c r="CB27" s="653"/>
      <c r="CC27" s="653"/>
      <c r="CD27" s="654">
        <f t="shared" si="22"/>
        <v>0</v>
      </c>
      <c r="CE27" s="291"/>
      <c r="CF27" s="291"/>
      <c r="CG27" s="291"/>
      <c r="CH27" s="291"/>
      <c r="CI27" s="292">
        <f t="shared" si="23"/>
        <v>0</v>
      </c>
      <c r="CJ27" s="291"/>
      <c r="CK27" s="291"/>
      <c r="CL27" s="291"/>
      <c r="CM27" s="291"/>
      <c r="CN27" s="292">
        <f t="shared" si="24"/>
        <v>0</v>
      </c>
      <c r="CO27" s="308">
        <v>277.8</v>
      </c>
      <c r="CP27" s="308"/>
      <c r="CQ27" s="308"/>
      <c r="CR27" s="293"/>
      <c r="CS27" s="294">
        <f t="shared" si="28"/>
        <v>277.8</v>
      </c>
      <c r="CT27" s="307"/>
      <c r="CU27" s="307"/>
      <c r="CV27" s="307"/>
      <c r="CW27" s="307"/>
      <c r="CX27" s="292">
        <f t="shared" si="25"/>
        <v>0</v>
      </c>
      <c r="CY27" s="655"/>
      <c r="CZ27" s="653"/>
      <c r="DA27" s="653"/>
      <c r="DB27" s="653"/>
      <c r="DC27" s="654">
        <f t="shared" si="26"/>
        <v>0</v>
      </c>
      <c r="DD27" s="308">
        <v>274.5</v>
      </c>
      <c r="DE27" s="308"/>
      <c r="DF27" s="308"/>
      <c r="DG27" s="293"/>
      <c r="DH27" s="294">
        <f t="shared" si="29"/>
        <v>274.5</v>
      </c>
      <c r="DI27" s="307"/>
      <c r="DJ27" s="307"/>
      <c r="DK27" s="307"/>
      <c r="DL27" s="307"/>
      <c r="DM27" s="292">
        <f t="shared" si="30"/>
        <v>0</v>
      </c>
      <c r="DN27" s="655"/>
      <c r="DO27" s="653"/>
      <c r="DP27" s="653"/>
      <c r="DQ27" s="653"/>
      <c r="DR27" s="654">
        <f t="shared" si="31"/>
        <v>0</v>
      </c>
    </row>
    <row r="28" spans="1:122">
      <c r="A28" s="1037"/>
      <c r="B28" s="1044"/>
      <c r="C28" s="1077"/>
      <c r="D28" s="1032"/>
      <c r="E28" s="1032"/>
      <c r="F28" s="1032"/>
      <c r="G28" s="301"/>
      <c r="H28" s="301"/>
      <c r="I28" s="313"/>
      <c r="J28" s="301"/>
      <c r="K28" s="301"/>
      <c r="L28" s="301"/>
      <c r="M28" s="1032"/>
      <c r="N28" s="286"/>
      <c r="O28" s="286"/>
      <c r="P28" s="286"/>
      <c r="Q28" s="318"/>
      <c r="R28" s="318"/>
      <c r="S28" s="318"/>
      <c r="T28" s="318"/>
      <c r="U28" s="318"/>
      <c r="V28" s="318"/>
      <c r="W28" s="1133"/>
      <c r="X28" s="1139"/>
      <c r="Y28" s="1136"/>
      <c r="Z28" s="1032"/>
      <c r="AA28" s="1032"/>
      <c r="AB28" s="1154"/>
      <c r="AC28" s="1032"/>
      <c r="AD28" s="306" t="s">
        <v>156</v>
      </c>
      <c r="AE28" s="306" t="s">
        <v>202</v>
      </c>
      <c r="AF28" s="306" t="s">
        <v>412</v>
      </c>
      <c r="AG28" s="308"/>
      <c r="AH28" s="308"/>
      <c r="AI28" s="308"/>
      <c r="AJ28" s="308"/>
      <c r="AK28" s="308"/>
      <c r="AL28" s="308"/>
      <c r="AM28" s="308"/>
      <c r="AN28" s="293"/>
      <c r="AO28" s="294"/>
      <c r="AP28" s="294">
        <f t="shared" si="16"/>
        <v>0</v>
      </c>
      <c r="AQ28" s="307">
        <v>267.5</v>
      </c>
      <c r="AR28" s="307"/>
      <c r="AS28" s="307"/>
      <c r="AT28" s="307"/>
      <c r="AU28" s="292">
        <f t="shared" si="17"/>
        <v>267.5</v>
      </c>
      <c r="AV28" s="655">
        <v>271.89999999999998</v>
      </c>
      <c r="AW28" s="653"/>
      <c r="AX28" s="653"/>
      <c r="AY28" s="653"/>
      <c r="AZ28" s="654">
        <f t="shared" si="18"/>
        <v>271.89999999999998</v>
      </c>
      <c r="BA28" s="291">
        <v>201.5</v>
      </c>
      <c r="BB28" s="291"/>
      <c r="BC28" s="291"/>
      <c r="BD28" s="291"/>
      <c r="BE28" s="292">
        <f t="shared" si="19"/>
        <v>201.5</v>
      </c>
      <c r="BF28" s="291">
        <v>201.5</v>
      </c>
      <c r="BG28" s="291"/>
      <c r="BH28" s="291"/>
      <c r="BI28" s="291"/>
      <c r="BJ28" s="292">
        <f t="shared" si="20"/>
        <v>201.5</v>
      </c>
      <c r="BK28" s="308"/>
      <c r="BL28" s="308"/>
      <c r="BM28" s="308"/>
      <c r="BN28" s="308"/>
      <c r="BO28" s="308"/>
      <c r="BP28" s="308"/>
      <c r="BQ28" s="308"/>
      <c r="BR28" s="293"/>
      <c r="BS28" s="294"/>
      <c r="BT28" s="294">
        <f t="shared" si="27"/>
        <v>0</v>
      </c>
      <c r="BU28" s="307">
        <v>267.5</v>
      </c>
      <c r="BV28" s="307"/>
      <c r="BW28" s="307"/>
      <c r="BX28" s="307"/>
      <c r="BY28" s="292">
        <f t="shared" si="21"/>
        <v>267.5</v>
      </c>
      <c r="BZ28" s="655">
        <v>271.89999999999998</v>
      </c>
      <c r="CA28" s="653"/>
      <c r="CB28" s="653"/>
      <c r="CC28" s="653"/>
      <c r="CD28" s="654">
        <f t="shared" si="22"/>
        <v>271.89999999999998</v>
      </c>
      <c r="CE28" s="291">
        <v>201.5</v>
      </c>
      <c r="CF28" s="291"/>
      <c r="CG28" s="291"/>
      <c r="CH28" s="291"/>
      <c r="CI28" s="292">
        <f t="shared" si="23"/>
        <v>201.5</v>
      </c>
      <c r="CJ28" s="291">
        <v>201.5</v>
      </c>
      <c r="CK28" s="291"/>
      <c r="CL28" s="291"/>
      <c r="CM28" s="291"/>
      <c r="CN28" s="292">
        <f t="shared" si="24"/>
        <v>201.5</v>
      </c>
      <c r="CO28" s="308"/>
      <c r="CP28" s="308"/>
      <c r="CQ28" s="308"/>
      <c r="CR28" s="293"/>
      <c r="CS28" s="294">
        <f t="shared" si="28"/>
        <v>0</v>
      </c>
      <c r="CT28" s="307">
        <v>267.5</v>
      </c>
      <c r="CU28" s="307"/>
      <c r="CV28" s="307"/>
      <c r="CW28" s="307"/>
      <c r="CX28" s="292">
        <f t="shared" si="25"/>
        <v>267.5</v>
      </c>
      <c r="CY28" s="655">
        <v>271.89999999999998</v>
      </c>
      <c r="CZ28" s="653"/>
      <c r="DA28" s="653"/>
      <c r="DB28" s="653"/>
      <c r="DC28" s="654">
        <f t="shared" si="26"/>
        <v>271.89999999999998</v>
      </c>
      <c r="DD28" s="308"/>
      <c r="DE28" s="308"/>
      <c r="DF28" s="308"/>
      <c r="DG28" s="293"/>
      <c r="DH28" s="294">
        <f t="shared" si="29"/>
        <v>0</v>
      </c>
      <c r="DI28" s="307">
        <v>267.5</v>
      </c>
      <c r="DJ28" s="307"/>
      <c r="DK28" s="307"/>
      <c r="DL28" s="307"/>
      <c r="DM28" s="292">
        <f t="shared" si="30"/>
        <v>267.5</v>
      </c>
      <c r="DN28" s="655">
        <v>271.89999999999998</v>
      </c>
      <c r="DO28" s="653"/>
      <c r="DP28" s="653"/>
      <c r="DQ28" s="653"/>
      <c r="DR28" s="654">
        <f t="shared" si="31"/>
        <v>271.89999999999998</v>
      </c>
    </row>
    <row r="29" spans="1:122">
      <c r="A29" s="1037"/>
      <c r="B29" s="1044"/>
      <c r="C29" s="1077"/>
      <c r="D29" s="1032"/>
      <c r="E29" s="1032"/>
      <c r="F29" s="1032"/>
      <c r="G29" s="301"/>
      <c r="H29" s="301"/>
      <c r="I29" s="313"/>
      <c r="J29" s="301"/>
      <c r="K29" s="301"/>
      <c r="L29" s="301"/>
      <c r="M29" s="1032"/>
      <c r="N29" s="286"/>
      <c r="O29" s="286"/>
      <c r="P29" s="286"/>
      <c r="Q29" s="318"/>
      <c r="R29" s="318"/>
      <c r="S29" s="318"/>
      <c r="T29" s="318"/>
      <c r="U29" s="318"/>
      <c r="V29" s="318"/>
      <c r="W29" s="1133"/>
      <c r="X29" s="1139"/>
      <c r="Y29" s="1136"/>
      <c r="Z29" s="1032"/>
      <c r="AA29" s="1032"/>
      <c r="AB29" s="1154"/>
      <c r="AC29" s="1032"/>
      <c r="AD29" s="306" t="s">
        <v>156</v>
      </c>
      <c r="AE29" s="306" t="s">
        <v>419</v>
      </c>
      <c r="AF29" s="306" t="s">
        <v>412</v>
      </c>
      <c r="AG29" s="308">
        <v>0</v>
      </c>
      <c r="AH29" s="308"/>
      <c r="AI29" s="308"/>
      <c r="AJ29" s="308"/>
      <c r="AK29" s="308"/>
      <c r="AL29" s="308"/>
      <c r="AM29" s="308"/>
      <c r="AN29" s="293"/>
      <c r="AO29" s="294">
        <f t="shared" si="16"/>
        <v>0</v>
      </c>
      <c r="AP29" s="294">
        <f t="shared" si="16"/>
        <v>0</v>
      </c>
      <c r="AQ29" s="307">
        <v>0</v>
      </c>
      <c r="AR29" s="307"/>
      <c r="AS29" s="307"/>
      <c r="AT29" s="307"/>
      <c r="AU29" s="292">
        <f t="shared" si="17"/>
        <v>0</v>
      </c>
      <c r="AV29" s="655">
        <v>0</v>
      </c>
      <c r="AW29" s="653"/>
      <c r="AX29" s="653"/>
      <c r="AY29" s="653"/>
      <c r="AZ29" s="654">
        <f t="shared" si="18"/>
        <v>0</v>
      </c>
      <c r="BA29" s="291">
        <v>0</v>
      </c>
      <c r="BB29" s="291"/>
      <c r="BC29" s="291"/>
      <c r="BD29" s="291"/>
      <c r="BE29" s="292">
        <f t="shared" si="19"/>
        <v>0</v>
      </c>
      <c r="BF29" s="291">
        <v>0</v>
      </c>
      <c r="BG29" s="291"/>
      <c r="BH29" s="291"/>
      <c r="BI29" s="291"/>
      <c r="BJ29" s="292">
        <f t="shared" si="20"/>
        <v>0</v>
      </c>
      <c r="BK29" s="308">
        <v>0</v>
      </c>
      <c r="BL29" s="308"/>
      <c r="BM29" s="308"/>
      <c r="BN29" s="308"/>
      <c r="BO29" s="308"/>
      <c r="BP29" s="308"/>
      <c r="BQ29" s="308"/>
      <c r="BR29" s="293"/>
      <c r="BS29" s="294">
        <f t="shared" ref="BS29:BS34" si="32">BK29-BM29-BO29-BQ29</f>
        <v>0</v>
      </c>
      <c r="BT29" s="294">
        <f t="shared" si="27"/>
        <v>0</v>
      </c>
      <c r="BU29" s="307">
        <v>0</v>
      </c>
      <c r="BV29" s="307"/>
      <c r="BW29" s="307"/>
      <c r="BX29" s="307"/>
      <c r="BY29" s="292">
        <f t="shared" si="21"/>
        <v>0</v>
      </c>
      <c r="BZ29" s="655">
        <v>0</v>
      </c>
      <c r="CA29" s="653"/>
      <c r="CB29" s="653"/>
      <c r="CC29" s="653"/>
      <c r="CD29" s="654">
        <f t="shared" si="22"/>
        <v>0</v>
      </c>
      <c r="CE29" s="291">
        <v>0</v>
      </c>
      <c r="CF29" s="291"/>
      <c r="CG29" s="291"/>
      <c r="CH29" s="291"/>
      <c r="CI29" s="292">
        <f t="shared" si="23"/>
        <v>0</v>
      </c>
      <c r="CJ29" s="291">
        <v>0</v>
      </c>
      <c r="CK29" s="291"/>
      <c r="CL29" s="291"/>
      <c r="CM29" s="291"/>
      <c r="CN29" s="292">
        <f t="shared" si="24"/>
        <v>0</v>
      </c>
      <c r="CO29" s="308"/>
      <c r="CP29" s="308"/>
      <c r="CQ29" s="308"/>
      <c r="CR29" s="293"/>
      <c r="CS29" s="294">
        <f t="shared" si="28"/>
        <v>0</v>
      </c>
      <c r="CT29" s="307">
        <v>0</v>
      </c>
      <c r="CU29" s="307"/>
      <c r="CV29" s="307"/>
      <c r="CW29" s="307"/>
      <c r="CX29" s="292">
        <f t="shared" si="25"/>
        <v>0</v>
      </c>
      <c r="CY29" s="655">
        <v>0</v>
      </c>
      <c r="CZ29" s="653"/>
      <c r="DA29" s="653"/>
      <c r="DB29" s="653"/>
      <c r="DC29" s="654">
        <f t="shared" si="26"/>
        <v>0</v>
      </c>
      <c r="DD29" s="308"/>
      <c r="DE29" s="308"/>
      <c r="DF29" s="308"/>
      <c r="DG29" s="293"/>
      <c r="DH29" s="294">
        <f t="shared" si="29"/>
        <v>0</v>
      </c>
      <c r="DI29" s="307">
        <v>0</v>
      </c>
      <c r="DJ29" s="307"/>
      <c r="DK29" s="307"/>
      <c r="DL29" s="307"/>
      <c r="DM29" s="292">
        <f t="shared" si="30"/>
        <v>0</v>
      </c>
      <c r="DN29" s="655">
        <v>0</v>
      </c>
      <c r="DO29" s="653"/>
      <c r="DP29" s="653"/>
      <c r="DQ29" s="653"/>
      <c r="DR29" s="654">
        <f t="shared" si="31"/>
        <v>0</v>
      </c>
    </row>
    <row r="30" spans="1:122" ht="24.75" customHeight="1">
      <c r="A30" s="1038"/>
      <c r="B30" s="1043"/>
      <c r="C30" s="1077"/>
      <c r="D30" s="1033"/>
      <c r="E30" s="1033"/>
      <c r="F30" s="1033"/>
      <c r="G30" s="301"/>
      <c r="H30" s="301"/>
      <c r="I30" s="313"/>
      <c r="J30" s="301"/>
      <c r="K30" s="301"/>
      <c r="L30" s="301"/>
      <c r="M30" s="1033"/>
      <c r="N30" s="286"/>
      <c r="O30" s="286"/>
      <c r="P30" s="286"/>
      <c r="Q30" s="318"/>
      <c r="R30" s="318"/>
      <c r="S30" s="318"/>
      <c r="T30" s="318"/>
      <c r="U30" s="318"/>
      <c r="V30" s="318"/>
      <c r="W30" s="1133"/>
      <c r="X30" s="1140"/>
      <c r="Y30" s="1137"/>
      <c r="Z30" s="1033"/>
      <c r="AA30" s="1033"/>
      <c r="AB30" s="1154"/>
      <c r="AC30" s="1033"/>
      <c r="AD30" s="306" t="s">
        <v>156</v>
      </c>
      <c r="AE30" s="306" t="s">
        <v>405</v>
      </c>
      <c r="AF30" s="306" t="s">
        <v>412</v>
      </c>
      <c r="AG30" s="308">
        <v>20</v>
      </c>
      <c r="AH30" s="308">
        <v>10</v>
      </c>
      <c r="AI30" s="308"/>
      <c r="AJ30" s="308"/>
      <c r="AK30" s="308"/>
      <c r="AL30" s="308"/>
      <c r="AM30" s="308"/>
      <c r="AN30" s="293"/>
      <c r="AO30" s="294">
        <f t="shared" si="16"/>
        <v>20</v>
      </c>
      <c r="AP30" s="294">
        <f t="shared" si="16"/>
        <v>10</v>
      </c>
      <c r="AQ30" s="307">
        <v>0</v>
      </c>
      <c r="AR30" s="307"/>
      <c r="AS30" s="307"/>
      <c r="AT30" s="307"/>
      <c r="AU30" s="292">
        <f t="shared" si="17"/>
        <v>0</v>
      </c>
      <c r="AV30" s="655">
        <v>0</v>
      </c>
      <c r="AW30" s="653"/>
      <c r="AX30" s="653"/>
      <c r="AY30" s="653"/>
      <c r="AZ30" s="654">
        <f t="shared" si="18"/>
        <v>0</v>
      </c>
      <c r="BA30" s="291">
        <v>0</v>
      </c>
      <c r="BB30" s="291"/>
      <c r="BC30" s="291"/>
      <c r="BD30" s="291"/>
      <c r="BE30" s="292">
        <f t="shared" si="19"/>
        <v>0</v>
      </c>
      <c r="BF30" s="291">
        <v>0</v>
      </c>
      <c r="BG30" s="291"/>
      <c r="BH30" s="291"/>
      <c r="BI30" s="291"/>
      <c r="BJ30" s="292">
        <f t="shared" si="20"/>
        <v>0</v>
      </c>
      <c r="BK30" s="308">
        <v>20</v>
      </c>
      <c r="BL30" s="308">
        <v>10</v>
      </c>
      <c r="BM30" s="308"/>
      <c r="BN30" s="308"/>
      <c r="BO30" s="308"/>
      <c r="BP30" s="308"/>
      <c r="BQ30" s="308"/>
      <c r="BR30" s="293"/>
      <c r="BS30" s="294">
        <f t="shared" si="32"/>
        <v>20</v>
      </c>
      <c r="BT30" s="294">
        <f t="shared" si="27"/>
        <v>10</v>
      </c>
      <c r="BU30" s="307">
        <v>0</v>
      </c>
      <c r="BV30" s="307"/>
      <c r="BW30" s="307"/>
      <c r="BX30" s="307"/>
      <c r="BY30" s="292">
        <f t="shared" si="21"/>
        <v>0</v>
      </c>
      <c r="BZ30" s="655">
        <v>0</v>
      </c>
      <c r="CA30" s="653"/>
      <c r="CB30" s="653"/>
      <c r="CC30" s="653"/>
      <c r="CD30" s="654">
        <f t="shared" si="22"/>
        <v>0</v>
      </c>
      <c r="CE30" s="291">
        <v>0</v>
      </c>
      <c r="CF30" s="291"/>
      <c r="CG30" s="291"/>
      <c r="CH30" s="291"/>
      <c r="CI30" s="292">
        <f t="shared" si="23"/>
        <v>0</v>
      </c>
      <c r="CJ30" s="291">
        <v>0</v>
      </c>
      <c r="CK30" s="291"/>
      <c r="CL30" s="291"/>
      <c r="CM30" s="291"/>
      <c r="CN30" s="292">
        <f t="shared" si="24"/>
        <v>0</v>
      </c>
      <c r="CO30" s="308">
        <v>10</v>
      </c>
      <c r="CP30" s="308"/>
      <c r="CQ30" s="308"/>
      <c r="CR30" s="293"/>
      <c r="CS30" s="294">
        <f t="shared" si="28"/>
        <v>10</v>
      </c>
      <c r="CT30" s="307">
        <v>0</v>
      </c>
      <c r="CU30" s="307"/>
      <c r="CV30" s="307"/>
      <c r="CW30" s="307"/>
      <c r="CX30" s="292">
        <f t="shared" si="25"/>
        <v>0</v>
      </c>
      <c r="CY30" s="655">
        <v>0</v>
      </c>
      <c r="CZ30" s="653"/>
      <c r="DA30" s="653"/>
      <c r="DB30" s="653"/>
      <c r="DC30" s="654">
        <f t="shared" si="26"/>
        <v>0</v>
      </c>
      <c r="DD30" s="308">
        <v>10</v>
      </c>
      <c r="DE30" s="308"/>
      <c r="DF30" s="308"/>
      <c r="DG30" s="293"/>
      <c r="DH30" s="294">
        <f t="shared" si="29"/>
        <v>10</v>
      </c>
      <c r="DI30" s="307">
        <v>0</v>
      </c>
      <c r="DJ30" s="307"/>
      <c r="DK30" s="307"/>
      <c r="DL30" s="307"/>
      <c r="DM30" s="292">
        <f t="shared" si="30"/>
        <v>0</v>
      </c>
      <c r="DN30" s="655">
        <v>0</v>
      </c>
      <c r="DO30" s="653"/>
      <c r="DP30" s="653"/>
      <c r="DQ30" s="653"/>
      <c r="DR30" s="654">
        <f t="shared" si="31"/>
        <v>0</v>
      </c>
    </row>
    <row r="31" spans="1:122" ht="53.25" customHeight="1">
      <c r="A31" s="321"/>
      <c r="B31" s="297"/>
      <c r="C31" s="1067"/>
      <c r="D31" s="286"/>
      <c r="E31" s="286"/>
      <c r="F31" s="286"/>
      <c r="G31" s="301"/>
      <c r="H31" s="301"/>
      <c r="I31" s="313"/>
      <c r="J31" s="301"/>
      <c r="K31" s="301"/>
      <c r="L31" s="301"/>
      <c r="M31" s="286"/>
      <c r="N31" s="286"/>
      <c r="O31" s="286"/>
      <c r="P31" s="286"/>
      <c r="Q31" s="318"/>
      <c r="R31" s="318"/>
      <c r="S31" s="318"/>
      <c r="T31" s="318"/>
      <c r="U31" s="318"/>
      <c r="V31" s="318"/>
      <c r="W31" s="1055"/>
      <c r="X31" s="320"/>
      <c r="Y31" s="322"/>
      <c r="Z31" s="286"/>
      <c r="AA31" s="286"/>
      <c r="AB31" s="323"/>
      <c r="AC31" s="286"/>
      <c r="AD31" s="306" t="s">
        <v>156</v>
      </c>
      <c r="AE31" s="306" t="s">
        <v>340</v>
      </c>
      <c r="AF31" s="306" t="s">
        <v>412</v>
      </c>
      <c r="AG31" s="308">
        <v>7.1</v>
      </c>
      <c r="AH31" s="308">
        <v>6.8</v>
      </c>
      <c r="AI31" s="308"/>
      <c r="AJ31" s="308"/>
      <c r="AK31" s="308"/>
      <c r="AL31" s="308"/>
      <c r="AM31" s="308"/>
      <c r="AN31" s="293"/>
      <c r="AO31" s="294">
        <f t="shared" si="16"/>
        <v>7.1</v>
      </c>
      <c r="AP31" s="294">
        <f t="shared" si="16"/>
        <v>6.8</v>
      </c>
      <c r="AQ31" s="307">
        <v>0</v>
      </c>
      <c r="AR31" s="307"/>
      <c r="AS31" s="307"/>
      <c r="AT31" s="307"/>
      <c r="AU31" s="292">
        <f t="shared" si="17"/>
        <v>0</v>
      </c>
      <c r="AV31" s="655"/>
      <c r="AW31" s="653"/>
      <c r="AX31" s="653"/>
      <c r="AY31" s="653"/>
      <c r="AZ31" s="654"/>
      <c r="BA31" s="291"/>
      <c r="BB31" s="291"/>
      <c r="BC31" s="291"/>
      <c r="BD31" s="291"/>
      <c r="BE31" s="292"/>
      <c r="BF31" s="291"/>
      <c r="BG31" s="291"/>
      <c r="BH31" s="291"/>
      <c r="BI31" s="291"/>
      <c r="BJ31" s="292"/>
      <c r="BK31" s="308">
        <v>7.1</v>
      </c>
      <c r="BL31" s="308">
        <v>6.8</v>
      </c>
      <c r="BM31" s="308"/>
      <c r="BN31" s="308"/>
      <c r="BO31" s="308"/>
      <c r="BP31" s="308"/>
      <c r="BQ31" s="308"/>
      <c r="BR31" s="293"/>
      <c r="BS31" s="294">
        <f t="shared" si="32"/>
        <v>7.1</v>
      </c>
      <c r="BT31" s="294">
        <f t="shared" si="27"/>
        <v>6.8</v>
      </c>
      <c r="BU31" s="307">
        <v>0</v>
      </c>
      <c r="BV31" s="307"/>
      <c r="BW31" s="307"/>
      <c r="BX31" s="307"/>
      <c r="BY31" s="292">
        <f t="shared" si="21"/>
        <v>0</v>
      </c>
      <c r="BZ31" s="655"/>
      <c r="CA31" s="653"/>
      <c r="CB31" s="653"/>
      <c r="CC31" s="653"/>
      <c r="CD31" s="654"/>
      <c r="CE31" s="291"/>
      <c r="CF31" s="291"/>
      <c r="CG31" s="291"/>
      <c r="CH31" s="291"/>
      <c r="CI31" s="292"/>
      <c r="CJ31" s="291"/>
      <c r="CK31" s="291"/>
      <c r="CL31" s="291"/>
      <c r="CM31" s="291"/>
      <c r="CN31" s="292"/>
      <c r="CO31" s="308">
        <v>6.8</v>
      </c>
      <c r="CP31" s="308"/>
      <c r="CQ31" s="308"/>
      <c r="CR31" s="293"/>
      <c r="CS31" s="294">
        <f t="shared" si="28"/>
        <v>6.8</v>
      </c>
      <c r="CT31" s="307">
        <v>0</v>
      </c>
      <c r="CU31" s="307"/>
      <c r="CV31" s="307"/>
      <c r="CW31" s="307"/>
      <c r="CX31" s="292">
        <f t="shared" si="25"/>
        <v>0</v>
      </c>
      <c r="CY31" s="655"/>
      <c r="CZ31" s="653"/>
      <c r="DA31" s="653"/>
      <c r="DB31" s="653"/>
      <c r="DC31" s="654"/>
      <c r="DD31" s="308">
        <v>6.8</v>
      </c>
      <c r="DE31" s="308"/>
      <c r="DF31" s="308"/>
      <c r="DG31" s="293"/>
      <c r="DH31" s="294">
        <f t="shared" si="29"/>
        <v>6.8</v>
      </c>
      <c r="DI31" s="307">
        <v>0</v>
      </c>
      <c r="DJ31" s="307"/>
      <c r="DK31" s="307"/>
      <c r="DL31" s="307"/>
      <c r="DM31" s="292">
        <f t="shared" si="30"/>
        <v>0</v>
      </c>
      <c r="DN31" s="655"/>
      <c r="DO31" s="653"/>
      <c r="DP31" s="653"/>
      <c r="DQ31" s="653"/>
      <c r="DR31" s="654"/>
    </row>
    <row r="32" spans="1:122" ht="128.25" customHeight="1">
      <c r="A32" s="299" t="s">
        <v>456</v>
      </c>
      <c r="B32" s="300">
        <v>6509</v>
      </c>
      <c r="C32" s="301" t="s">
        <v>227</v>
      </c>
      <c r="D32" s="301" t="s">
        <v>250</v>
      </c>
      <c r="E32" s="301" t="s">
        <v>251</v>
      </c>
      <c r="F32" s="301"/>
      <c r="G32" s="301"/>
      <c r="H32" s="301"/>
      <c r="I32" s="313"/>
      <c r="J32" s="301"/>
      <c r="K32" s="301"/>
      <c r="L32" s="301"/>
      <c r="M32" s="301" t="s">
        <v>252</v>
      </c>
      <c r="N32" s="302"/>
      <c r="O32" s="302"/>
      <c r="P32" s="325">
        <v>12</v>
      </c>
      <c r="Q32" s="286"/>
      <c r="R32" s="286"/>
      <c r="S32" s="286"/>
      <c r="T32" s="286"/>
      <c r="U32" s="286"/>
      <c r="V32" s="286"/>
      <c r="W32" s="304" t="s">
        <v>45</v>
      </c>
      <c r="X32" s="304" t="s">
        <v>253</v>
      </c>
      <c r="Y32" s="326" t="s">
        <v>46</v>
      </c>
      <c r="Z32" s="304" t="s">
        <v>254</v>
      </c>
      <c r="AA32" s="304" t="s">
        <v>424</v>
      </c>
      <c r="AB32" s="327" t="s">
        <v>248</v>
      </c>
      <c r="AC32" s="301"/>
      <c r="AD32" s="306" t="s">
        <v>375</v>
      </c>
      <c r="AE32" s="306" t="s">
        <v>407</v>
      </c>
      <c r="AF32" s="306" t="s">
        <v>412</v>
      </c>
      <c r="AG32" s="308">
        <v>35</v>
      </c>
      <c r="AH32" s="308">
        <v>11.6</v>
      </c>
      <c r="AI32" s="308"/>
      <c r="AJ32" s="308"/>
      <c r="AK32" s="308"/>
      <c r="AL32" s="308"/>
      <c r="AM32" s="308"/>
      <c r="AN32" s="293"/>
      <c r="AO32" s="294">
        <f t="shared" si="16"/>
        <v>35</v>
      </c>
      <c r="AP32" s="294">
        <f t="shared" si="16"/>
        <v>11.6</v>
      </c>
      <c r="AQ32" s="307">
        <v>10.6</v>
      </c>
      <c r="AR32" s="307"/>
      <c r="AS32" s="307"/>
      <c r="AT32" s="307"/>
      <c r="AU32" s="292">
        <f t="shared" si="17"/>
        <v>10.6</v>
      </c>
      <c r="AV32" s="655">
        <v>0</v>
      </c>
      <c r="AW32" s="653"/>
      <c r="AX32" s="653"/>
      <c r="AY32" s="653"/>
      <c r="AZ32" s="654">
        <f t="shared" si="18"/>
        <v>0</v>
      </c>
      <c r="BA32" s="291">
        <v>0</v>
      </c>
      <c r="BB32" s="291"/>
      <c r="BC32" s="291"/>
      <c r="BD32" s="291"/>
      <c r="BE32" s="292">
        <f t="shared" si="19"/>
        <v>0</v>
      </c>
      <c r="BF32" s="291">
        <v>0</v>
      </c>
      <c r="BG32" s="291"/>
      <c r="BH32" s="291"/>
      <c r="BI32" s="291"/>
      <c r="BJ32" s="292">
        <f t="shared" ref="BJ32:BJ38" si="33">BF32-BG32-BH32-BI32</f>
        <v>0</v>
      </c>
      <c r="BK32" s="308">
        <v>35</v>
      </c>
      <c r="BL32" s="308">
        <v>11.6</v>
      </c>
      <c r="BM32" s="308"/>
      <c r="BN32" s="308"/>
      <c r="BO32" s="308"/>
      <c r="BP32" s="308"/>
      <c r="BQ32" s="308"/>
      <c r="BR32" s="293"/>
      <c r="BS32" s="294">
        <f t="shared" si="32"/>
        <v>35</v>
      </c>
      <c r="BT32" s="294">
        <f t="shared" si="27"/>
        <v>11.6</v>
      </c>
      <c r="BU32" s="307">
        <v>10.6</v>
      </c>
      <c r="BV32" s="307"/>
      <c r="BW32" s="307"/>
      <c r="BX32" s="307"/>
      <c r="BY32" s="292">
        <f t="shared" si="21"/>
        <v>10.6</v>
      </c>
      <c r="BZ32" s="655">
        <v>0</v>
      </c>
      <c r="CA32" s="653"/>
      <c r="CB32" s="653"/>
      <c r="CC32" s="653"/>
      <c r="CD32" s="654">
        <f>BZ32-CA32-CB32-CC32</f>
        <v>0</v>
      </c>
      <c r="CE32" s="291">
        <v>0</v>
      </c>
      <c r="CF32" s="291"/>
      <c r="CG32" s="291"/>
      <c r="CH32" s="291"/>
      <c r="CI32" s="292">
        <f>CE32-CF32-CG32-CH32</f>
        <v>0</v>
      </c>
      <c r="CJ32" s="291">
        <v>0</v>
      </c>
      <c r="CK32" s="291"/>
      <c r="CL32" s="291"/>
      <c r="CM32" s="291"/>
      <c r="CN32" s="292">
        <f>CJ32-CK32-CL32-CM32</f>
        <v>0</v>
      </c>
      <c r="CO32" s="308">
        <v>11.6</v>
      </c>
      <c r="CP32" s="308"/>
      <c r="CQ32" s="308"/>
      <c r="CR32" s="293"/>
      <c r="CS32" s="294">
        <f t="shared" si="28"/>
        <v>11.6</v>
      </c>
      <c r="CT32" s="307">
        <v>10.6</v>
      </c>
      <c r="CU32" s="307"/>
      <c r="CV32" s="307"/>
      <c r="CW32" s="307"/>
      <c r="CX32" s="292">
        <f t="shared" si="25"/>
        <v>10.6</v>
      </c>
      <c r="CY32" s="655">
        <v>0</v>
      </c>
      <c r="CZ32" s="653"/>
      <c r="DA32" s="653"/>
      <c r="DB32" s="653"/>
      <c r="DC32" s="654">
        <f>CY32-CZ32-DA32-DB32</f>
        <v>0</v>
      </c>
      <c r="DD32" s="308">
        <v>11.6</v>
      </c>
      <c r="DE32" s="308"/>
      <c r="DF32" s="308"/>
      <c r="DG32" s="293"/>
      <c r="DH32" s="294">
        <f t="shared" si="29"/>
        <v>11.6</v>
      </c>
      <c r="DI32" s="307">
        <v>10.6</v>
      </c>
      <c r="DJ32" s="307"/>
      <c r="DK32" s="307"/>
      <c r="DL32" s="307"/>
      <c r="DM32" s="292">
        <f t="shared" si="30"/>
        <v>10.6</v>
      </c>
      <c r="DN32" s="655">
        <v>0</v>
      </c>
      <c r="DO32" s="653"/>
      <c r="DP32" s="653"/>
      <c r="DQ32" s="653"/>
      <c r="DR32" s="654">
        <f>DN32-DO32-DP32-DQ32</f>
        <v>0</v>
      </c>
    </row>
    <row r="33" spans="1:122">
      <c r="A33" s="1036" t="s">
        <v>457</v>
      </c>
      <c r="B33" s="1042">
        <v>6513</v>
      </c>
      <c r="C33" s="1031" t="s">
        <v>227</v>
      </c>
      <c r="D33" s="1031" t="s">
        <v>238</v>
      </c>
      <c r="E33" s="1031" t="s">
        <v>251</v>
      </c>
      <c r="F33" s="1031" t="s">
        <v>245</v>
      </c>
      <c r="G33" s="1031"/>
      <c r="H33" s="1031"/>
      <c r="I33" s="1045">
        <v>20</v>
      </c>
      <c r="J33" s="1031"/>
      <c r="K33" s="1031"/>
      <c r="L33" s="1031"/>
      <c r="M33" s="1031" t="s">
        <v>341</v>
      </c>
      <c r="N33" s="1031"/>
      <c r="O33" s="1031"/>
      <c r="P33" s="1045" t="s">
        <v>101</v>
      </c>
      <c r="Q33" s="1134"/>
      <c r="R33" s="1134"/>
      <c r="S33" s="1134"/>
      <c r="T33" s="1134"/>
      <c r="U33" s="1134"/>
      <c r="V33" s="1134"/>
      <c r="W33" s="1066" t="s">
        <v>256</v>
      </c>
      <c r="X33" s="1031" t="s">
        <v>253</v>
      </c>
      <c r="Y33" s="1066" t="s">
        <v>46</v>
      </c>
      <c r="Z33" s="1066" t="s">
        <v>94</v>
      </c>
      <c r="AA33" s="1031" t="s">
        <v>424</v>
      </c>
      <c r="AB33" s="1152" t="s">
        <v>233</v>
      </c>
      <c r="AC33" s="1031"/>
      <c r="AD33" s="306" t="s">
        <v>154</v>
      </c>
      <c r="AE33" s="306" t="s">
        <v>444</v>
      </c>
      <c r="AF33" s="306" t="s">
        <v>412</v>
      </c>
      <c r="AG33" s="330">
        <v>498.1</v>
      </c>
      <c r="AH33" s="330">
        <v>423.1</v>
      </c>
      <c r="AI33" s="330"/>
      <c r="AJ33" s="330"/>
      <c r="AK33" s="330"/>
      <c r="AL33" s="330"/>
      <c r="AM33" s="330"/>
      <c r="AN33" s="384"/>
      <c r="AO33" s="294">
        <f t="shared" si="16"/>
        <v>498.1</v>
      </c>
      <c r="AP33" s="294">
        <f t="shared" si="16"/>
        <v>423.1</v>
      </c>
      <c r="AQ33" s="329"/>
      <c r="AR33" s="329"/>
      <c r="AS33" s="329"/>
      <c r="AT33" s="329"/>
      <c r="AU33" s="292">
        <f t="shared" si="17"/>
        <v>0</v>
      </c>
      <c r="AV33" s="640"/>
      <c r="AW33" s="656"/>
      <c r="AX33" s="656"/>
      <c r="AY33" s="656"/>
      <c r="AZ33" s="654">
        <f t="shared" si="18"/>
        <v>0</v>
      </c>
      <c r="BA33" s="331"/>
      <c r="BB33" s="331"/>
      <c r="BC33" s="331"/>
      <c r="BD33" s="331"/>
      <c r="BE33" s="292">
        <f t="shared" si="19"/>
        <v>0</v>
      </c>
      <c r="BF33" s="331"/>
      <c r="BG33" s="331"/>
      <c r="BH33" s="331"/>
      <c r="BI33" s="331"/>
      <c r="BJ33" s="292">
        <f t="shared" si="33"/>
        <v>0</v>
      </c>
      <c r="BK33" s="330">
        <v>473.6</v>
      </c>
      <c r="BL33" s="330">
        <v>415.4</v>
      </c>
      <c r="BM33" s="330"/>
      <c r="BN33" s="330"/>
      <c r="BO33" s="330"/>
      <c r="BP33" s="330"/>
      <c r="BQ33" s="330"/>
      <c r="BR33" s="384"/>
      <c r="BS33" s="294">
        <f t="shared" si="32"/>
        <v>473.6</v>
      </c>
      <c r="BT33" s="294">
        <f t="shared" si="27"/>
        <v>415.4</v>
      </c>
      <c r="BU33" s="329"/>
      <c r="BV33" s="329"/>
      <c r="BW33" s="329"/>
      <c r="BX33" s="329"/>
      <c r="BY33" s="292">
        <f t="shared" si="21"/>
        <v>0</v>
      </c>
      <c r="BZ33" s="640"/>
      <c r="CA33" s="656"/>
      <c r="CB33" s="656"/>
      <c r="CC33" s="656"/>
      <c r="CD33" s="654">
        <f>BZ33-CA33-CB33-CC33</f>
        <v>0</v>
      </c>
      <c r="CE33" s="331"/>
      <c r="CF33" s="331"/>
      <c r="CG33" s="331"/>
      <c r="CH33" s="331"/>
      <c r="CI33" s="292">
        <f>CE33-CF33-CG33-CH33</f>
        <v>0</v>
      </c>
      <c r="CJ33" s="331"/>
      <c r="CK33" s="331"/>
      <c r="CL33" s="331"/>
      <c r="CM33" s="331"/>
      <c r="CN33" s="292">
        <f>CJ33-CK33-CL33-CM33</f>
        <v>0</v>
      </c>
      <c r="CO33" s="330">
        <v>423.1</v>
      </c>
      <c r="CP33" s="330"/>
      <c r="CQ33" s="330"/>
      <c r="CR33" s="384"/>
      <c r="CS33" s="294">
        <f t="shared" si="28"/>
        <v>423.1</v>
      </c>
      <c r="CT33" s="329"/>
      <c r="CU33" s="329"/>
      <c r="CV33" s="329"/>
      <c r="CW33" s="329"/>
      <c r="CX33" s="292">
        <f t="shared" si="25"/>
        <v>0</v>
      </c>
      <c r="CY33" s="640"/>
      <c r="CZ33" s="656"/>
      <c r="DA33" s="656"/>
      <c r="DB33" s="656"/>
      <c r="DC33" s="654">
        <f>CY33-CZ33-DA33-DB33</f>
        <v>0</v>
      </c>
      <c r="DD33" s="330">
        <v>415.4</v>
      </c>
      <c r="DE33" s="330"/>
      <c r="DF33" s="330"/>
      <c r="DG33" s="384"/>
      <c r="DH33" s="294">
        <f t="shared" si="29"/>
        <v>415.4</v>
      </c>
      <c r="DI33" s="329"/>
      <c r="DJ33" s="329"/>
      <c r="DK33" s="329"/>
      <c r="DL33" s="329"/>
      <c r="DM33" s="292">
        <f t="shared" si="30"/>
        <v>0</v>
      </c>
      <c r="DN33" s="640"/>
      <c r="DO33" s="656"/>
      <c r="DP33" s="656"/>
      <c r="DQ33" s="656"/>
      <c r="DR33" s="654">
        <f>DN33-DO33-DP33-DQ33</f>
        <v>0</v>
      </c>
    </row>
    <row r="34" spans="1:122">
      <c r="A34" s="1037"/>
      <c r="B34" s="1044"/>
      <c r="C34" s="1032"/>
      <c r="D34" s="1032"/>
      <c r="E34" s="1032"/>
      <c r="F34" s="1032"/>
      <c r="G34" s="1032"/>
      <c r="H34" s="1032"/>
      <c r="I34" s="1046"/>
      <c r="J34" s="1033"/>
      <c r="K34" s="1033"/>
      <c r="L34" s="1033"/>
      <c r="M34" s="1033"/>
      <c r="N34" s="1033"/>
      <c r="O34" s="1033"/>
      <c r="P34" s="1047"/>
      <c r="Q34" s="1134"/>
      <c r="R34" s="1134"/>
      <c r="S34" s="1134"/>
      <c r="T34" s="1134"/>
      <c r="U34" s="1134"/>
      <c r="V34" s="1134"/>
      <c r="W34" s="1077"/>
      <c r="X34" s="1033"/>
      <c r="Y34" s="1077"/>
      <c r="Z34" s="1077"/>
      <c r="AA34" s="1033"/>
      <c r="AB34" s="1153"/>
      <c r="AC34" s="1033"/>
      <c r="AD34" s="306" t="s">
        <v>154</v>
      </c>
      <c r="AE34" s="306" t="s">
        <v>445</v>
      </c>
      <c r="AF34" s="306" t="s">
        <v>163</v>
      </c>
      <c r="AG34" s="330">
        <v>102.2</v>
      </c>
      <c r="AH34" s="330">
        <v>79.2</v>
      </c>
      <c r="AI34" s="330"/>
      <c r="AJ34" s="330"/>
      <c r="AK34" s="330"/>
      <c r="AL34" s="330"/>
      <c r="AM34" s="330"/>
      <c r="AN34" s="384"/>
      <c r="AO34" s="294">
        <f t="shared" si="16"/>
        <v>102.2</v>
      </c>
      <c r="AP34" s="294">
        <f t="shared" si="16"/>
        <v>79.2</v>
      </c>
      <c r="AQ34" s="329">
        <v>0</v>
      </c>
      <c r="AR34" s="329"/>
      <c r="AS34" s="329"/>
      <c r="AT34" s="329"/>
      <c r="AU34" s="292">
        <f t="shared" si="17"/>
        <v>0</v>
      </c>
      <c r="AV34" s="640">
        <v>0</v>
      </c>
      <c r="AW34" s="656"/>
      <c r="AX34" s="656"/>
      <c r="AY34" s="656"/>
      <c r="AZ34" s="654">
        <f t="shared" si="18"/>
        <v>0</v>
      </c>
      <c r="BA34" s="331">
        <v>0</v>
      </c>
      <c r="BB34" s="331"/>
      <c r="BC34" s="331"/>
      <c r="BD34" s="331"/>
      <c r="BE34" s="292">
        <f t="shared" si="19"/>
        <v>0</v>
      </c>
      <c r="BF34" s="331">
        <v>0</v>
      </c>
      <c r="BG34" s="331"/>
      <c r="BH34" s="331"/>
      <c r="BI34" s="331"/>
      <c r="BJ34" s="292">
        <f t="shared" si="33"/>
        <v>0</v>
      </c>
      <c r="BK34" s="330">
        <v>22.2</v>
      </c>
      <c r="BL34" s="330">
        <v>18.7</v>
      </c>
      <c r="BM34" s="330"/>
      <c r="BN34" s="330"/>
      <c r="BO34" s="330"/>
      <c r="BP34" s="330"/>
      <c r="BQ34" s="330"/>
      <c r="BR34" s="384"/>
      <c r="BS34" s="294">
        <f t="shared" si="32"/>
        <v>22.2</v>
      </c>
      <c r="BT34" s="294">
        <f t="shared" si="27"/>
        <v>18.7</v>
      </c>
      <c r="BU34" s="329">
        <v>0</v>
      </c>
      <c r="BV34" s="329"/>
      <c r="BW34" s="329"/>
      <c r="BX34" s="329"/>
      <c r="BY34" s="292">
        <f t="shared" si="21"/>
        <v>0</v>
      </c>
      <c r="BZ34" s="640">
        <v>0</v>
      </c>
      <c r="CA34" s="656"/>
      <c r="CB34" s="656"/>
      <c r="CC34" s="656"/>
      <c r="CD34" s="654">
        <f>BZ34-CA34-CB34-CC34</f>
        <v>0</v>
      </c>
      <c r="CE34" s="331">
        <v>0</v>
      </c>
      <c r="CF34" s="331"/>
      <c r="CG34" s="331"/>
      <c r="CH34" s="331"/>
      <c r="CI34" s="292">
        <f>CE34-CF34-CG34-CH34</f>
        <v>0</v>
      </c>
      <c r="CJ34" s="331">
        <v>0</v>
      </c>
      <c r="CK34" s="331"/>
      <c r="CL34" s="331"/>
      <c r="CM34" s="331"/>
      <c r="CN34" s="292">
        <f>CJ34-CK34-CL34-CM34</f>
        <v>0</v>
      </c>
      <c r="CO34" s="330">
        <v>79.2</v>
      </c>
      <c r="CP34" s="330"/>
      <c r="CQ34" s="330"/>
      <c r="CR34" s="384"/>
      <c r="CS34" s="294">
        <f t="shared" si="28"/>
        <v>79.2</v>
      </c>
      <c r="CT34" s="329">
        <v>0</v>
      </c>
      <c r="CU34" s="329"/>
      <c r="CV34" s="329"/>
      <c r="CW34" s="329"/>
      <c r="CX34" s="292">
        <f t="shared" si="25"/>
        <v>0</v>
      </c>
      <c r="CY34" s="640">
        <v>0</v>
      </c>
      <c r="CZ34" s="656"/>
      <c r="DA34" s="656"/>
      <c r="DB34" s="656"/>
      <c r="DC34" s="654">
        <f>CY34-CZ34-DA34-DB34</f>
        <v>0</v>
      </c>
      <c r="DD34" s="330">
        <v>18.7</v>
      </c>
      <c r="DE34" s="330"/>
      <c r="DF34" s="330"/>
      <c r="DG34" s="384"/>
      <c r="DH34" s="294">
        <f t="shared" si="29"/>
        <v>18.7</v>
      </c>
      <c r="DI34" s="329">
        <v>0</v>
      </c>
      <c r="DJ34" s="329"/>
      <c r="DK34" s="329"/>
      <c r="DL34" s="329"/>
      <c r="DM34" s="292">
        <f t="shared" si="30"/>
        <v>0</v>
      </c>
      <c r="DN34" s="640">
        <v>0</v>
      </c>
      <c r="DO34" s="656"/>
      <c r="DP34" s="656"/>
      <c r="DQ34" s="656"/>
      <c r="DR34" s="654">
        <f>DN34-DO34-DP34-DQ34</f>
        <v>0</v>
      </c>
    </row>
    <row r="35" spans="1:122">
      <c r="A35" s="1037"/>
      <c r="B35" s="1044"/>
      <c r="C35" s="1032"/>
      <c r="D35" s="1032"/>
      <c r="E35" s="1032"/>
      <c r="F35" s="1032"/>
      <c r="G35" s="1032"/>
      <c r="H35" s="1032"/>
      <c r="I35" s="1046"/>
      <c r="J35" s="286"/>
      <c r="K35" s="286"/>
      <c r="L35" s="286"/>
      <c r="M35" s="286"/>
      <c r="N35" s="286"/>
      <c r="O35" s="286"/>
      <c r="P35" s="287"/>
      <c r="Q35" s="1134"/>
      <c r="R35" s="1134"/>
      <c r="S35" s="1134"/>
      <c r="T35" s="1134"/>
      <c r="U35" s="1134"/>
      <c r="V35" s="1134"/>
      <c r="W35" s="1077"/>
      <c r="X35" s="286"/>
      <c r="Y35" s="1077"/>
      <c r="Z35" s="1077"/>
      <c r="AA35" s="317"/>
      <c r="AB35" s="323"/>
      <c r="AC35" s="286"/>
      <c r="AD35" s="306" t="s">
        <v>154</v>
      </c>
      <c r="AE35" s="306" t="s">
        <v>198</v>
      </c>
      <c r="AF35" s="306" t="s">
        <v>412</v>
      </c>
      <c r="AG35" s="330"/>
      <c r="AH35" s="330"/>
      <c r="AI35" s="330"/>
      <c r="AJ35" s="330"/>
      <c r="AK35" s="330"/>
      <c r="AL35" s="330"/>
      <c r="AM35" s="330"/>
      <c r="AN35" s="384"/>
      <c r="AO35" s="294"/>
      <c r="AP35" s="294"/>
      <c r="AQ35" s="329">
        <v>433.9</v>
      </c>
      <c r="AR35" s="329"/>
      <c r="AS35" s="329"/>
      <c r="AT35" s="329"/>
      <c r="AU35" s="292">
        <f t="shared" si="17"/>
        <v>433.9</v>
      </c>
      <c r="AV35" s="640">
        <v>295</v>
      </c>
      <c r="AW35" s="656"/>
      <c r="AX35" s="656"/>
      <c r="AY35" s="656"/>
      <c r="AZ35" s="654">
        <f t="shared" si="18"/>
        <v>295</v>
      </c>
      <c r="BA35" s="331">
        <v>309.60000000000002</v>
      </c>
      <c r="BB35" s="331"/>
      <c r="BC35" s="331"/>
      <c r="BD35" s="331"/>
      <c r="BE35" s="292">
        <f t="shared" si="19"/>
        <v>309.60000000000002</v>
      </c>
      <c r="BF35" s="331">
        <v>309.60000000000002</v>
      </c>
      <c r="BG35" s="331"/>
      <c r="BH35" s="331"/>
      <c r="BI35" s="331"/>
      <c r="BJ35" s="292">
        <f t="shared" si="33"/>
        <v>309.60000000000002</v>
      </c>
      <c r="BK35" s="330"/>
      <c r="BL35" s="330"/>
      <c r="BM35" s="330"/>
      <c r="BN35" s="330"/>
      <c r="BO35" s="330"/>
      <c r="BP35" s="330"/>
      <c r="BQ35" s="330"/>
      <c r="BR35" s="384"/>
      <c r="BS35" s="294"/>
      <c r="BT35" s="294"/>
      <c r="BU35" s="329">
        <v>433.9</v>
      </c>
      <c r="BV35" s="329"/>
      <c r="BW35" s="329"/>
      <c r="BX35" s="329"/>
      <c r="BY35" s="292">
        <f t="shared" si="21"/>
        <v>433.9</v>
      </c>
      <c r="BZ35" s="640">
        <v>295</v>
      </c>
      <c r="CA35" s="656"/>
      <c r="CB35" s="656"/>
      <c r="CC35" s="656"/>
      <c r="CD35" s="654">
        <f>BZ35-CA35-CB35-CC35</f>
        <v>295</v>
      </c>
      <c r="CE35" s="331">
        <v>309.60000000000002</v>
      </c>
      <c r="CF35" s="331"/>
      <c r="CG35" s="331"/>
      <c r="CH35" s="331"/>
      <c r="CI35" s="292">
        <f>CE35-CF35-CG35-CH35</f>
        <v>309.60000000000002</v>
      </c>
      <c r="CJ35" s="331">
        <v>309.60000000000002</v>
      </c>
      <c r="CK35" s="331"/>
      <c r="CL35" s="331"/>
      <c r="CM35" s="331"/>
      <c r="CN35" s="292">
        <f>CJ35-CK35-CL35-CM35</f>
        <v>309.60000000000002</v>
      </c>
      <c r="CO35" s="330"/>
      <c r="CP35" s="330"/>
      <c r="CQ35" s="330"/>
      <c r="CR35" s="384"/>
      <c r="CS35" s="294"/>
      <c r="CT35" s="329">
        <v>433.9</v>
      </c>
      <c r="CU35" s="329"/>
      <c r="CV35" s="329"/>
      <c r="CW35" s="329"/>
      <c r="CX35" s="292">
        <f t="shared" si="25"/>
        <v>433.9</v>
      </c>
      <c r="CY35" s="640">
        <v>295</v>
      </c>
      <c r="CZ35" s="656"/>
      <c r="DA35" s="656"/>
      <c r="DB35" s="656"/>
      <c r="DC35" s="654">
        <f>CY35-CZ35-DA35-DB35</f>
        <v>295</v>
      </c>
      <c r="DD35" s="330"/>
      <c r="DE35" s="330"/>
      <c r="DF35" s="330"/>
      <c r="DG35" s="384"/>
      <c r="DH35" s="294"/>
      <c r="DI35" s="329">
        <v>433.9</v>
      </c>
      <c r="DJ35" s="329"/>
      <c r="DK35" s="329"/>
      <c r="DL35" s="329"/>
      <c r="DM35" s="292">
        <f t="shared" si="30"/>
        <v>433.9</v>
      </c>
      <c r="DN35" s="640">
        <v>295</v>
      </c>
      <c r="DO35" s="656"/>
      <c r="DP35" s="656"/>
      <c r="DQ35" s="656"/>
      <c r="DR35" s="654">
        <f>DN35-DO35-DP35-DQ35</f>
        <v>295</v>
      </c>
    </row>
    <row r="36" spans="1:122">
      <c r="A36" s="1037"/>
      <c r="B36" s="1044"/>
      <c r="C36" s="1032"/>
      <c r="D36" s="1032"/>
      <c r="E36" s="1032"/>
      <c r="F36" s="1032"/>
      <c r="G36" s="1032"/>
      <c r="H36" s="1032"/>
      <c r="I36" s="1046"/>
      <c r="J36" s="286"/>
      <c r="K36" s="286"/>
      <c r="L36" s="286"/>
      <c r="M36" s="286"/>
      <c r="N36" s="286"/>
      <c r="O36" s="286"/>
      <c r="P36" s="287"/>
      <c r="Q36" s="1134"/>
      <c r="R36" s="1134"/>
      <c r="S36" s="1134"/>
      <c r="T36" s="1134"/>
      <c r="U36" s="1134"/>
      <c r="V36" s="1134"/>
      <c r="W36" s="1077"/>
      <c r="X36" s="286"/>
      <c r="Y36" s="1077"/>
      <c r="Z36" s="1067"/>
      <c r="AA36" s="317"/>
      <c r="AB36" s="323"/>
      <c r="AC36" s="286"/>
      <c r="AD36" s="306" t="s">
        <v>154</v>
      </c>
      <c r="AE36" s="306" t="s">
        <v>206</v>
      </c>
      <c r="AF36" s="306" t="s">
        <v>412</v>
      </c>
      <c r="AG36" s="330">
        <v>0</v>
      </c>
      <c r="AH36" s="330"/>
      <c r="AI36" s="330"/>
      <c r="AJ36" s="330"/>
      <c r="AK36" s="330"/>
      <c r="AL36" s="330"/>
      <c r="AM36" s="330"/>
      <c r="AN36" s="384"/>
      <c r="AO36" s="294">
        <f t="shared" si="16"/>
        <v>0</v>
      </c>
      <c r="AP36" s="294"/>
      <c r="AQ36" s="329">
        <v>158.19999999999999</v>
      </c>
      <c r="AR36" s="329"/>
      <c r="AS36" s="329"/>
      <c r="AT36" s="329"/>
      <c r="AU36" s="292">
        <f t="shared" si="17"/>
        <v>158.19999999999999</v>
      </c>
      <c r="AV36" s="640">
        <v>0</v>
      </c>
      <c r="AW36" s="656"/>
      <c r="AX36" s="656"/>
      <c r="AY36" s="656"/>
      <c r="AZ36" s="654">
        <f t="shared" si="18"/>
        <v>0</v>
      </c>
      <c r="BA36" s="331">
        <v>0</v>
      </c>
      <c r="BB36" s="331"/>
      <c r="BC36" s="331"/>
      <c r="BD36" s="331"/>
      <c r="BE36" s="292">
        <f t="shared" si="19"/>
        <v>0</v>
      </c>
      <c r="BF36" s="331">
        <v>0</v>
      </c>
      <c r="BG36" s="331"/>
      <c r="BH36" s="331"/>
      <c r="BI36" s="331"/>
      <c r="BJ36" s="292">
        <f t="shared" si="33"/>
        <v>0</v>
      </c>
      <c r="BK36" s="330">
        <v>0</v>
      </c>
      <c r="BL36" s="330"/>
      <c r="BM36" s="330"/>
      <c r="BN36" s="330"/>
      <c r="BO36" s="330"/>
      <c r="BP36" s="330"/>
      <c r="BQ36" s="330"/>
      <c r="BR36" s="384"/>
      <c r="BS36" s="294">
        <f>BK36-BM36-BO36-BQ36</f>
        <v>0</v>
      </c>
      <c r="BT36" s="294"/>
      <c r="BU36" s="329">
        <v>0</v>
      </c>
      <c r="BV36" s="329"/>
      <c r="BW36" s="329"/>
      <c r="BX36" s="329"/>
      <c r="BY36" s="292">
        <f t="shared" si="21"/>
        <v>0</v>
      </c>
      <c r="BZ36" s="640">
        <v>0</v>
      </c>
      <c r="CA36" s="656"/>
      <c r="CB36" s="656"/>
      <c r="CC36" s="656"/>
      <c r="CD36" s="654">
        <f>BZ36-CA36-CB36-CC36</f>
        <v>0</v>
      </c>
      <c r="CE36" s="331">
        <v>0</v>
      </c>
      <c r="CF36" s="331"/>
      <c r="CG36" s="331"/>
      <c r="CH36" s="331"/>
      <c r="CI36" s="292">
        <f>CE36-CF36-CG36-CH36</f>
        <v>0</v>
      </c>
      <c r="CJ36" s="331">
        <v>0</v>
      </c>
      <c r="CK36" s="331"/>
      <c r="CL36" s="331"/>
      <c r="CM36" s="331"/>
      <c r="CN36" s="292">
        <f>CJ36-CK36-CL36-CM36</f>
        <v>0</v>
      </c>
      <c r="CO36" s="330"/>
      <c r="CP36" s="330"/>
      <c r="CQ36" s="330"/>
      <c r="CR36" s="384"/>
      <c r="CS36" s="294"/>
      <c r="CT36" s="329">
        <v>158.19999999999999</v>
      </c>
      <c r="CU36" s="329"/>
      <c r="CV36" s="329"/>
      <c r="CW36" s="329"/>
      <c r="CX36" s="292">
        <f t="shared" si="25"/>
        <v>158.19999999999999</v>
      </c>
      <c r="CY36" s="640">
        <v>0</v>
      </c>
      <c r="CZ36" s="656"/>
      <c r="DA36" s="656"/>
      <c r="DB36" s="656"/>
      <c r="DC36" s="654">
        <f>CY36-CZ36-DA36-DB36</f>
        <v>0</v>
      </c>
      <c r="DD36" s="330"/>
      <c r="DE36" s="330"/>
      <c r="DF36" s="330"/>
      <c r="DG36" s="384"/>
      <c r="DH36" s="294"/>
      <c r="DI36" s="329">
        <v>0</v>
      </c>
      <c r="DJ36" s="329"/>
      <c r="DK36" s="329"/>
      <c r="DL36" s="329"/>
      <c r="DM36" s="292">
        <f t="shared" si="30"/>
        <v>0</v>
      </c>
      <c r="DN36" s="640">
        <v>0</v>
      </c>
      <c r="DO36" s="656"/>
      <c r="DP36" s="656"/>
      <c r="DQ36" s="656"/>
      <c r="DR36" s="654">
        <f>DN36-DO36-DP36-DQ36</f>
        <v>0</v>
      </c>
    </row>
    <row r="37" spans="1:122">
      <c r="A37" s="1037"/>
      <c r="B37" s="1044"/>
      <c r="C37" s="1032"/>
      <c r="D37" s="1032"/>
      <c r="E37" s="1032"/>
      <c r="F37" s="1032"/>
      <c r="G37" s="1032"/>
      <c r="H37" s="1032"/>
      <c r="I37" s="1046"/>
      <c r="J37" s="286"/>
      <c r="K37" s="286"/>
      <c r="L37" s="286"/>
      <c r="M37" s="286"/>
      <c r="N37" s="286"/>
      <c r="O37" s="286"/>
      <c r="P37" s="287"/>
      <c r="Q37" s="1134"/>
      <c r="R37" s="1134"/>
      <c r="S37" s="1134"/>
      <c r="T37" s="1134"/>
      <c r="U37" s="1134"/>
      <c r="V37" s="1134"/>
      <c r="W37" s="1077"/>
      <c r="X37" s="286"/>
      <c r="Y37" s="1077"/>
      <c r="Z37" s="641"/>
      <c r="AA37" s="317"/>
      <c r="AB37" s="323"/>
      <c r="AC37" s="286"/>
      <c r="AD37" s="306" t="s">
        <v>154</v>
      </c>
      <c r="AE37" s="306" t="s">
        <v>162</v>
      </c>
      <c r="AF37" s="306" t="s">
        <v>412</v>
      </c>
      <c r="AG37" s="330"/>
      <c r="AH37" s="330"/>
      <c r="AI37" s="330"/>
      <c r="AJ37" s="330"/>
      <c r="AK37" s="330"/>
      <c r="AL37" s="330"/>
      <c r="AM37" s="330"/>
      <c r="AN37" s="384"/>
      <c r="AO37" s="294"/>
      <c r="AP37" s="294"/>
      <c r="AQ37" s="329">
        <v>47.1</v>
      </c>
      <c r="AR37" s="329"/>
      <c r="AS37" s="329">
        <v>47.1</v>
      </c>
      <c r="AT37" s="329"/>
      <c r="AU37" s="292">
        <f t="shared" si="17"/>
        <v>0</v>
      </c>
      <c r="AV37" s="640"/>
      <c r="AW37" s="656"/>
      <c r="AX37" s="656"/>
      <c r="AY37" s="656"/>
      <c r="AZ37" s="654"/>
      <c r="BA37" s="331"/>
      <c r="BB37" s="331"/>
      <c r="BC37" s="331"/>
      <c r="BD37" s="331"/>
      <c r="BE37" s="292"/>
      <c r="BF37" s="331"/>
      <c r="BG37" s="331"/>
      <c r="BH37" s="331"/>
      <c r="BI37" s="331"/>
      <c r="BJ37" s="292"/>
      <c r="BK37" s="330"/>
      <c r="BL37" s="330"/>
      <c r="BM37" s="330"/>
      <c r="BN37" s="330"/>
      <c r="BO37" s="330"/>
      <c r="BP37" s="330"/>
      <c r="BQ37" s="330"/>
      <c r="BR37" s="384"/>
      <c r="BS37" s="294"/>
      <c r="BT37" s="294"/>
      <c r="BU37" s="329">
        <v>0</v>
      </c>
      <c r="BV37" s="329"/>
      <c r="BW37" s="329">
        <v>0</v>
      </c>
      <c r="BX37" s="329"/>
      <c r="BY37" s="292">
        <f t="shared" si="21"/>
        <v>0</v>
      </c>
      <c r="BZ37" s="640"/>
      <c r="CA37" s="656"/>
      <c r="CB37" s="656"/>
      <c r="CC37" s="656"/>
      <c r="CD37" s="654"/>
      <c r="CE37" s="331"/>
      <c r="CF37" s="331"/>
      <c r="CG37" s="331"/>
      <c r="CH37" s="331"/>
      <c r="CI37" s="292"/>
      <c r="CJ37" s="331"/>
      <c r="CK37" s="331"/>
      <c r="CL37" s="331"/>
      <c r="CM37" s="331"/>
      <c r="CN37" s="292"/>
      <c r="CO37" s="330"/>
      <c r="CP37" s="330"/>
      <c r="CQ37" s="330"/>
      <c r="CR37" s="384"/>
      <c r="CS37" s="294"/>
      <c r="CT37" s="329">
        <v>47.1</v>
      </c>
      <c r="CU37" s="329"/>
      <c r="CV37" s="329">
        <v>47.1</v>
      </c>
      <c r="CW37" s="329"/>
      <c r="CX37" s="292">
        <f t="shared" si="25"/>
        <v>0</v>
      </c>
      <c r="CY37" s="640"/>
      <c r="CZ37" s="656"/>
      <c r="DA37" s="656"/>
      <c r="DB37" s="656"/>
      <c r="DC37" s="654"/>
      <c r="DD37" s="330"/>
      <c r="DE37" s="330"/>
      <c r="DF37" s="330"/>
      <c r="DG37" s="384"/>
      <c r="DH37" s="294"/>
      <c r="DI37" s="329">
        <v>0</v>
      </c>
      <c r="DJ37" s="329"/>
      <c r="DK37" s="329">
        <v>0</v>
      </c>
      <c r="DL37" s="329"/>
      <c r="DM37" s="292">
        <f t="shared" si="30"/>
        <v>0</v>
      </c>
      <c r="DN37" s="640"/>
      <c r="DO37" s="656"/>
      <c r="DP37" s="656"/>
      <c r="DQ37" s="656"/>
      <c r="DR37" s="654"/>
    </row>
    <row r="38" spans="1:122" ht="65.25" customHeight="1">
      <c r="A38" s="1038"/>
      <c r="B38" s="1043"/>
      <c r="C38" s="1033"/>
      <c r="D38" s="1033"/>
      <c r="E38" s="1033"/>
      <c r="F38" s="1033"/>
      <c r="G38" s="1033"/>
      <c r="H38" s="1033"/>
      <c r="I38" s="1047"/>
      <c r="J38" s="286"/>
      <c r="K38" s="286"/>
      <c r="L38" s="286"/>
      <c r="M38" s="301" t="s">
        <v>231</v>
      </c>
      <c r="N38" s="302"/>
      <c r="O38" s="302"/>
      <c r="P38" s="325">
        <v>30</v>
      </c>
      <c r="Q38" s="1134"/>
      <c r="R38" s="1134"/>
      <c r="S38" s="1134"/>
      <c r="T38" s="1134"/>
      <c r="U38" s="1134"/>
      <c r="V38" s="1134"/>
      <c r="W38" s="1067"/>
      <c r="X38" s="286"/>
      <c r="Y38" s="1067"/>
      <c r="Z38" s="333" t="s">
        <v>259</v>
      </c>
      <c r="AA38" s="315" t="s">
        <v>95</v>
      </c>
      <c r="AB38" s="334" t="s">
        <v>233</v>
      </c>
      <c r="AC38" s="286"/>
      <c r="AD38" s="306" t="s">
        <v>154</v>
      </c>
      <c r="AE38" s="306" t="s">
        <v>430</v>
      </c>
      <c r="AF38" s="306" t="s">
        <v>412</v>
      </c>
      <c r="AG38" s="330">
        <v>72</v>
      </c>
      <c r="AH38" s="330">
        <v>72</v>
      </c>
      <c r="AI38" s="330"/>
      <c r="AJ38" s="330"/>
      <c r="AK38" s="330">
        <v>43.2</v>
      </c>
      <c r="AL38" s="330">
        <v>28.8</v>
      </c>
      <c r="AM38" s="330"/>
      <c r="AN38" s="384"/>
      <c r="AO38" s="294">
        <f t="shared" si="16"/>
        <v>28.799999999999997</v>
      </c>
      <c r="AP38" s="294">
        <f t="shared" si="16"/>
        <v>43.2</v>
      </c>
      <c r="AQ38" s="329">
        <v>0</v>
      </c>
      <c r="AR38" s="329"/>
      <c r="AS38" s="329"/>
      <c r="AT38" s="329"/>
      <c r="AU38" s="292">
        <f t="shared" si="17"/>
        <v>0</v>
      </c>
      <c r="AV38" s="640">
        <v>0</v>
      </c>
      <c r="AW38" s="656"/>
      <c r="AX38" s="656"/>
      <c r="AY38" s="656"/>
      <c r="AZ38" s="654">
        <f t="shared" si="18"/>
        <v>0</v>
      </c>
      <c r="BA38" s="331">
        <v>0</v>
      </c>
      <c r="BB38" s="331"/>
      <c r="BC38" s="331"/>
      <c r="BD38" s="331"/>
      <c r="BE38" s="292">
        <f t="shared" si="19"/>
        <v>0</v>
      </c>
      <c r="BF38" s="331">
        <v>0</v>
      </c>
      <c r="BG38" s="331"/>
      <c r="BH38" s="331"/>
      <c r="BI38" s="331"/>
      <c r="BJ38" s="292">
        <f t="shared" si="33"/>
        <v>0</v>
      </c>
      <c r="BK38" s="330">
        <v>0</v>
      </c>
      <c r="BL38" s="330">
        <v>0</v>
      </c>
      <c r="BM38" s="330"/>
      <c r="BN38" s="330"/>
      <c r="BO38" s="330">
        <v>0</v>
      </c>
      <c r="BP38" s="330">
        <v>0</v>
      </c>
      <c r="BQ38" s="330"/>
      <c r="BR38" s="384"/>
      <c r="BS38" s="294">
        <f>BK38-BM38-BO38-BQ38</f>
        <v>0</v>
      </c>
      <c r="BT38" s="294">
        <f>BL38-BN38-BP38-BR38</f>
        <v>0</v>
      </c>
      <c r="BU38" s="329">
        <v>0</v>
      </c>
      <c r="BV38" s="329"/>
      <c r="BW38" s="329"/>
      <c r="BX38" s="329"/>
      <c r="BY38" s="292">
        <f t="shared" si="21"/>
        <v>0</v>
      </c>
      <c r="BZ38" s="640">
        <v>0</v>
      </c>
      <c r="CA38" s="656"/>
      <c r="CB38" s="656"/>
      <c r="CC38" s="656"/>
      <c r="CD38" s="654">
        <f>BZ38-CA38-CB38-CC38</f>
        <v>0</v>
      </c>
      <c r="CE38" s="331">
        <v>0</v>
      </c>
      <c r="CF38" s="331"/>
      <c r="CG38" s="331"/>
      <c r="CH38" s="331"/>
      <c r="CI38" s="292">
        <f>CE38-CF38-CG38-CH38</f>
        <v>0</v>
      </c>
      <c r="CJ38" s="331">
        <v>0</v>
      </c>
      <c r="CK38" s="331"/>
      <c r="CL38" s="331"/>
      <c r="CM38" s="331"/>
      <c r="CN38" s="292">
        <f>CJ38-CK38-CL38-CM38</f>
        <v>0</v>
      </c>
      <c r="CO38" s="330">
        <v>72</v>
      </c>
      <c r="CP38" s="330"/>
      <c r="CQ38" s="330">
        <v>28.8</v>
      </c>
      <c r="CR38" s="384"/>
      <c r="CS38" s="294">
        <f>CO38-CP38-CQ38-CR38</f>
        <v>43.2</v>
      </c>
      <c r="CT38" s="329">
        <v>0</v>
      </c>
      <c r="CU38" s="329"/>
      <c r="CV38" s="329"/>
      <c r="CW38" s="329"/>
      <c r="CX38" s="292">
        <f t="shared" si="25"/>
        <v>0</v>
      </c>
      <c r="CY38" s="640">
        <v>0</v>
      </c>
      <c r="CZ38" s="656"/>
      <c r="DA38" s="656"/>
      <c r="DB38" s="656"/>
      <c r="DC38" s="654">
        <f>CY38-CZ38-DA38-DB38</f>
        <v>0</v>
      </c>
      <c r="DD38" s="330">
        <v>0</v>
      </c>
      <c r="DE38" s="330"/>
      <c r="DF38" s="330">
        <v>0</v>
      </c>
      <c r="DG38" s="384"/>
      <c r="DH38" s="294">
        <f>DD38-DE38-DF38-DG38</f>
        <v>0</v>
      </c>
      <c r="DI38" s="329">
        <v>0</v>
      </c>
      <c r="DJ38" s="329"/>
      <c r="DK38" s="329"/>
      <c r="DL38" s="329"/>
      <c r="DM38" s="292">
        <f t="shared" si="30"/>
        <v>0</v>
      </c>
      <c r="DN38" s="640">
        <v>0</v>
      </c>
      <c r="DO38" s="656"/>
      <c r="DP38" s="656"/>
      <c r="DQ38" s="656"/>
      <c r="DR38" s="654">
        <f>DN38-DO38-DP38-DQ38</f>
        <v>0</v>
      </c>
    </row>
    <row r="39" spans="1:122" s="273" customFormat="1" ht="25.5" customHeight="1">
      <c r="A39" s="262" t="s">
        <v>165</v>
      </c>
      <c r="B39" s="263">
        <v>6600</v>
      </c>
      <c r="C39" s="301"/>
      <c r="D39" s="301"/>
      <c r="E39" s="301"/>
      <c r="F39" s="301"/>
      <c r="G39" s="301"/>
      <c r="H39" s="301"/>
      <c r="I39" s="313"/>
      <c r="J39" s="301"/>
      <c r="K39" s="301"/>
      <c r="L39" s="301"/>
      <c r="M39" s="301"/>
      <c r="N39" s="301"/>
      <c r="O39" s="301"/>
      <c r="P39" s="313"/>
      <c r="Q39" s="1134"/>
      <c r="R39" s="1134"/>
      <c r="S39" s="1134"/>
      <c r="T39" s="1134"/>
      <c r="U39" s="1134"/>
      <c r="V39" s="1134"/>
      <c r="W39" s="301"/>
      <c r="X39" s="301"/>
      <c r="Y39" s="301"/>
      <c r="Z39" s="301"/>
      <c r="AA39" s="301"/>
      <c r="AB39" s="305"/>
      <c r="AC39" s="264" t="s">
        <v>387</v>
      </c>
      <c r="AD39" s="267" t="s">
        <v>387</v>
      </c>
      <c r="AE39" s="267"/>
      <c r="AF39" s="267"/>
      <c r="AG39" s="270">
        <f t="shared" ref="AG39:AM39" si="34">AG41+AG42+AG43+AG44+AG46+AG49+AG52+AG53+AG54+AG50+AG51</f>
        <v>877</v>
      </c>
      <c r="AH39" s="270">
        <f t="shared" si="34"/>
        <v>853.3</v>
      </c>
      <c r="AI39" s="270">
        <f t="shared" si="34"/>
        <v>457.2</v>
      </c>
      <c r="AJ39" s="270">
        <f t="shared" si="34"/>
        <v>457.2</v>
      </c>
      <c r="AK39" s="270">
        <f t="shared" si="34"/>
        <v>236.89999999999998</v>
      </c>
      <c r="AL39" s="270">
        <f t="shared" si="34"/>
        <v>236.89999999999998</v>
      </c>
      <c r="AM39" s="270">
        <f t="shared" si="34"/>
        <v>0</v>
      </c>
      <c r="AN39" s="270"/>
      <c r="AO39" s="270">
        <f>AO41+AO42+AO43+AO44+AO46+AO49+AO52+AO53+AO54+AO50+AO51</f>
        <v>182.9</v>
      </c>
      <c r="AP39" s="270">
        <f>AP41+AP42+AP43+AP44+AP46+AP49+AP52+AP53+AP54+AP50+AP51</f>
        <v>159.19999999999999</v>
      </c>
      <c r="AQ39" s="268">
        <f>AQ41+AQ42+AQ43+AQ44+AQ46+AQ49+AQ52+AQ53+AQ54+AQ50+AQ47+AQ48</f>
        <v>1007</v>
      </c>
      <c r="AR39" s="268">
        <f>AR41+AR42+AR43+AR44+AR46+AR49+AR52+AR53+AR54+AR50+AR47+AR48</f>
        <v>0</v>
      </c>
      <c r="AS39" s="268">
        <f>AS41+AS42+AS43+AS44+AS46+AS49+AS52+AS53+AS54+AS50+AS47+AS48</f>
        <v>709.1</v>
      </c>
      <c r="AT39" s="268">
        <f>AT41+AT42+AT43+AT44+AT46+AT49+AT52+AT53+AT54+AT50+AT47+AT48</f>
        <v>0</v>
      </c>
      <c r="AU39" s="269">
        <f>AU41+AU42+AU43+AU44+AU46+AU49+AU52+AU53+AU54+AU50</f>
        <v>17.100000000000001</v>
      </c>
      <c r="AV39" s="650">
        <f>AV41+AV42+AV43+AV44+AV46+AV49+AV52+AV53+AV54+AV50+AV47+AV48</f>
        <v>779</v>
      </c>
      <c r="AW39" s="650">
        <f>AW41+AW42+AW43+AW44+AW46+AW49+AW52+AW53+AW54+AW50+AW47+AW48</f>
        <v>0</v>
      </c>
      <c r="AX39" s="650">
        <f>AX41+AX42+AX43+AX44+AX46+AX49+AX52+AX53+AX54+AX50+AX47+AX48</f>
        <v>488.2</v>
      </c>
      <c r="AY39" s="650">
        <f>AY41+AY42+AY43+AY44+AY46+AY49+AY52+AY53+AY54+AY50+AY47+AY48</f>
        <v>0</v>
      </c>
      <c r="AZ39" s="657">
        <f>AZ41+AZ42+AZ43+AZ44+AZ46+AZ49+AZ52+AZ53+AZ54+AZ50</f>
        <v>10</v>
      </c>
      <c r="BA39" s="268">
        <f>BA41+BA42+BA43+BA44+BA46+BA49+BA52+BA53+BA54+BA50+BA47+BA48</f>
        <v>777.8</v>
      </c>
      <c r="BB39" s="268">
        <f>BB41+BB42+BB43+BB44+BB46+BB49+BB52+BB53+BB54+BB50+BB47+BB48</f>
        <v>0</v>
      </c>
      <c r="BC39" s="268">
        <f>BC41+BC42+BC43+BC44+BC46+BC49+BC52+BC53+BC54+BC50+BC47+BC48</f>
        <v>487</v>
      </c>
      <c r="BD39" s="268">
        <f>BD41+BD42+BD43+BD44+BD46+BD49+BD52+BD53+BD54+BD50+BD47+BD48</f>
        <v>0</v>
      </c>
      <c r="BE39" s="269">
        <f>BE41+BE42+BE43+BE44+BE46+BE49+BE52+BE53+BE54+BE50</f>
        <v>10</v>
      </c>
      <c r="BF39" s="268">
        <f>BF41+BF42+BF43+BF44+BF46+BF49+BF52+BF53+BF54+BF50+BF47+BF48</f>
        <v>777.8</v>
      </c>
      <c r="BG39" s="268">
        <f>BG41+BG42+BG43+BG44+BG46+BG49+BG52+BG53+BG54+BG50+BG47+BG48</f>
        <v>0</v>
      </c>
      <c r="BH39" s="268">
        <f>BH41+BH42+BH43+BH44+BH46+BH49+BH52+BH53+BH54+BH50+BH47+BH48</f>
        <v>487</v>
      </c>
      <c r="BI39" s="268">
        <f>BI41+BI42+BI43+BI44+BI46+BI49+BI52+BI53+BI54+BI50+BI47+BI48</f>
        <v>0</v>
      </c>
      <c r="BJ39" s="269">
        <f>BJ41+BJ42+BJ43+BJ44+BJ46+BJ49+BJ52+BJ53+BJ54+BJ50</f>
        <v>10</v>
      </c>
      <c r="BK39" s="270">
        <f t="shared" ref="BK39:BQ39" si="35">BK41+BK42+BK43+BK44+BK46+BK49+BK52+BK53+BK54+BK50+BK51</f>
        <v>370.7</v>
      </c>
      <c r="BL39" s="270">
        <f t="shared" si="35"/>
        <v>347.29999999999995</v>
      </c>
      <c r="BM39" s="270">
        <f t="shared" si="35"/>
        <v>0</v>
      </c>
      <c r="BN39" s="270">
        <f t="shared" si="35"/>
        <v>0</v>
      </c>
      <c r="BO39" s="270">
        <f t="shared" si="35"/>
        <v>207.7</v>
      </c>
      <c r="BP39" s="270">
        <f t="shared" si="35"/>
        <v>207.7</v>
      </c>
      <c r="BQ39" s="270">
        <f t="shared" si="35"/>
        <v>0</v>
      </c>
      <c r="BR39" s="270"/>
      <c r="BS39" s="270">
        <f>BS41+BS42+BS43+BS44+BS46+BS49+BS52+BS53+BS54+BS50+BS51</f>
        <v>163</v>
      </c>
      <c r="BT39" s="270">
        <f>BT41+BT42+BT43+BT44+BT46+BT49+BT52+BT53+BT54+BT50+BT51</f>
        <v>139.6</v>
      </c>
      <c r="BU39" s="268">
        <f>BU41+BU42+BU43+BU44+BU46+BU49+BU52+BU53+BU54+BU50+BU47+BU48</f>
        <v>1007</v>
      </c>
      <c r="BV39" s="268">
        <f>BV41+BV42+BV43+BV44+BV46+BV49+BV52+BV53+BV54+BV50+BV47+BV48</f>
        <v>0</v>
      </c>
      <c r="BW39" s="268">
        <f>BW41+BW42+BW43+BW44+BW46+BW49+BW52+BW53+BW54+BW50+BW47+BW48</f>
        <v>709.1</v>
      </c>
      <c r="BX39" s="268">
        <f>BX41+BX42+BX43+BX44+BX46+BX49+BX52+BX53+BX54+BX50+BX47+BX48</f>
        <v>0</v>
      </c>
      <c r="BY39" s="269">
        <f>BY41+BY42+BY43+BY44+BY46+BY49+BY52+BY53+BY54+BY50</f>
        <v>17.100000000000001</v>
      </c>
      <c r="BZ39" s="650">
        <f>BZ41+BZ42+BZ43+BZ44+BZ46+BZ49+BZ52+BZ53+BZ54+BZ50+BZ47+BZ48</f>
        <v>779</v>
      </c>
      <c r="CA39" s="650">
        <f>CA41+CA42+CA43+CA44+CA46+CA49+CA52+CA53+CA54+CA50+CA47+CA48</f>
        <v>0</v>
      </c>
      <c r="CB39" s="650">
        <f>CB41+CB42+CB43+CB44+CB46+CB49+CB52+CB53+CB54+CB50+CB47+CB48</f>
        <v>488.2</v>
      </c>
      <c r="CC39" s="650">
        <f>CC41+CC42+CC43+CC44+CC46+CC49+CC52+CC53+CC54+CC50+CC47+CC48</f>
        <v>0</v>
      </c>
      <c r="CD39" s="657">
        <f>CD41+CD42+CD43+CD44+CD46+CD49+CD52+CD53+CD54+CD50</f>
        <v>10</v>
      </c>
      <c r="CE39" s="268">
        <f>CE41+CE42+CE43+CE44+CE46+CE49+CE52+CE53+CE54+CE50+CE47+CE48</f>
        <v>777.8</v>
      </c>
      <c r="CF39" s="268">
        <f>CF41+CF42+CF43+CF44+CF46+CF49+CF52+CF53+CF54+CF50+CF47+CF48</f>
        <v>0</v>
      </c>
      <c r="CG39" s="268">
        <f>CG41+CG42+CG43+CG44+CG46+CG49+CG52+CG53+CG54+CG50+CG47+CG48</f>
        <v>487</v>
      </c>
      <c r="CH39" s="268">
        <f>CH41+CH42+CH43+CH44+CH46+CH49+CH52+CH53+CH54+CH50+CH47+CH48</f>
        <v>0</v>
      </c>
      <c r="CI39" s="269">
        <f>CI41+CI42+CI43+CI44+CI46+CI49+CI52+CI53+CI54+CI50</f>
        <v>10</v>
      </c>
      <c r="CJ39" s="268">
        <f>CJ41+CJ42+CJ43+CJ44+CJ46+CJ49+CJ52+CJ53+CJ54+CJ50+CJ47+CJ48</f>
        <v>777.8</v>
      </c>
      <c r="CK39" s="268">
        <f>CK41+CK42+CK43+CK44+CK46+CK49+CK52+CK53+CK54+CK50+CK47+CK48</f>
        <v>0</v>
      </c>
      <c r="CL39" s="268">
        <f>CL41+CL42+CL43+CL44+CL46+CL49+CL52+CL53+CL54+CL50+CL47+CL48</f>
        <v>487</v>
      </c>
      <c r="CM39" s="268">
        <f>CM41+CM42+CM43+CM44+CM46+CM49+CM52+CM53+CM54+CM50+CM47+CM48</f>
        <v>0</v>
      </c>
      <c r="CN39" s="269">
        <f>CN41+CN42+CN43+CN44+CN46+CN49+CN52+CN53+CN54+CN50</f>
        <v>10</v>
      </c>
      <c r="CO39" s="270">
        <f>CO41+CO42+CO43+CO44+CO46+CO49+CO52+CO53+CO54+CO50+CO51</f>
        <v>853.3</v>
      </c>
      <c r="CP39" s="270">
        <f>CP41+CP42+CP43+CP44+CP46+CP49+CP52+CP53+CP54+CP50+CP51</f>
        <v>457.2</v>
      </c>
      <c r="CQ39" s="270">
        <f>CQ41+CQ42+CQ43+CQ44+CQ46+CQ49+CQ52+CQ53+CQ54+CQ50+CQ51</f>
        <v>236.89999999999998</v>
      </c>
      <c r="CR39" s="270"/>
      <c r="CS39" s="270">
        <f>CS41+CS42+CS43+CS44+CS46+CS49+CS52+CS53+CS54+CS50+CS51</f>
        <v>159.19999999999999</v>
      </c>
      <c r="CT39" s="268">
        <f>CT41+CT42+CT43+CT44+CT46+CT49+CT52+CT53+CT54+CT50+CT47+CT48</f>
        <v>1007</v>
      </c>
      <c r="CU39" s="268">
        <f>CU41+CU42+CU43+CU44+CU46+CU49+CU52+CU53+CU54+CU50+CU47+CU48</f>
        <v>0</v>
      </c>
      <c r="CV39" s="268">
        <f>CV41+CV42+CV43+CV44+CV46+CV49+CV52+CV53+CV54+CV50+CV47+CV48</f>
        <v>709.1</v>
      </c>
      <c r="CW39" s="268">
        <f>CW41+CW42+CW43+CW44+CW46+CW49+CW52+CW53+CW54+CW50+CW47+CW48</f>
        <v>0</v>
      </c>
      <c r="CX39" s="269">
        <f>CX41+CX42+CX43+CX44+CX46+CX49+CX52+CX53+CX54+CX50</f>
        <v>17.100000000000001</v>
      </c>
      <c r="CY39" s="650">
        <f>CY41+CY42+CY43+CY44+CY46+CY49+CY52+CY53+CY54+CY50+CY47+CY48</f>
        <v>779</v>
      </c>
      <c r="CZ39" s="650">
        <f>CZ41+CZ42+CZ43+CZ44+CZ46+CZ49+CZ52+CZ53+CZ54+CZ50+CZ47+CZ48</f>
        <v>0</v>
      </c>
      <c r="DA39" s="650">
        <f>DA41+DA42+DA43+DA44+DA46+DA49+DA52+DA53+DA54+DA50+DA47+DA48</f>
        <v>488.2</v>
      </c>
      <c r="DB39" s="650">
        <f>DB41+DB42+DB43+DB44+DB46+DB49+DB52+DB53+DB54+DB50+DB47+DB48</f>
        <v>0</v>
      </c>
      <c r="DC39" s="657">
        <f>DC41+DC42+DC43+DC44+DC46+DC49+DC52+DC53+DC54+DC50</f>
        <v>10</v>
      </c>
      <c r="DD39" s="270">
        <f>DD41+DD42+DD43+DD44+DD46+DD49+DD52+DD53+DD54+DD50+DD51</f>
        <v>347.29999999999995</v>
      </c>
      <c r="DE39" s="270">
        <f>DE41+DE42+DE43+DE44+DE46+DE49+DE52+DE53+DE54+DE50+DE51</f>
        <v>0</v>
      </c>
      <c r="DF39" s="270">
        <f>DF41+DF42+DF43+DF44+DF46+DF49+DF52+DF53+DF54+DF50+DF51</f>
        <v>207.7</v>
      </c>
      <c r="DG39" s="270"/>
      <c r="DH39" s="270">
        <f>DH41+DH42+DH43+DH44+DH46+DH49+DH52+DH53+DH54+DH50+DH51</f>
        <v>139.6</v>
      </c>
      <c r="DI39" s="268">
        <f>DI41+DI42+DI43+DI44+DI46+DI49+DI52+DI53+DI54+DI50+DI47+DI48</f>
        <v>1007</v>
      </c>
      <c r="DJ39" s="268">
        <f>DJ41+DJ42+DJ43+DJ44+DJ46+DJ49+DJ52+DJ53+DJ54+DJ50+DJ47+DJ48</f>
        <v>0</v>
      </c>
      <c r="DK39" s="268">
        <f>DK41+DK42+DK43+DK44+DK46+DK49+DK52+DK53+DK54+DK50+DK47+DK48</f>
        <v>709.1</v>
      </c>
      <c r="DL39" s="268">
        <f>DL41+DL42+DL43+DL44+DL46+DL49+DL52+DL53+DL54+DL50+DL47+DL48</f>
        <v>0</v>
      </c>
      <c r="DM39" s="269">
        <f>DM41+DM42+DM43+DM44+DM46+DM49+DM52+DM53+DM54+DM50</f>
        <v>17.100000000000001</v>
      </c>
      <c r="DN39" s="650">
        <f>DN41+DN42+DN43+DN44+DN46+DN49+DN52+DN53+DN54+DN50+DN47+DN48</f>
        <v>779</v>
      </c>
      <c r="DO39" s="650">
        <f>DO41+DO42+DO43+DO44+DO46+DO49+DO52+DO53+DO54+DO50+DO47+DO48</f>
        <v>0</v>
      </c>
      <c r="DP39" s="650">
        <f>DP41+DP42+DP43+DP44+DP46+DP49+DP52+DP53+DP54+DP50+DP47+DP48</f>
        <v>488.2</v>
      </c>
      <c r="DQ39" s="650">
        <f>DQ41+DQ42+DQ43+DQ44+DQ46+DQ49+DQ52+DQ53+DQ54+DQ50+DQ47+DQ48</f>
        <v>0</v>
      </c>
      <c r="DR39" s="657">
        <f>DR41+DR42+DR43+DR44+DR46+DR49+DR52+DR53+DR54+DR50</f>
        <v>10</v>
      </c>
    </row>
    <row r="40" spans="1:122">
      <c r="A40" s="274" t="s">
        <v>92</v>
      </c>
      <c r="B40" s="275"/>
      <c r="C40" s="276"/>
      <c r="D40" s="276"/>
      <c r="E40" s="276"/>
      <c r="F40" s="276"/>
      <c r="G40" s="276"/>
      <c r="H40" s="276"/>
      <c r="I40" s="276"/>
      <c r="J40" s="276"/>
      <c r="K40" s="276"/>
      <c r="L40" s="276"/>
      <c r="M40" s="276"/>
      <c r="N40" s="276"/>
      <c r="O40" s="276"/>
      <c r="P40" s="277"/>
      <c r="Q40" s="276"/>
      <c r="R40" s="276"/>
      <c r="S40" s="276"/>
      <c r="T40" s="276"/>
      <c r="U40" s="276"/>
      <c r="V40" s="276"/>
      <c r="W40" s="276"/>
      <c r="X40" s="276"/>
      <c r="Y40" s="276"/>
      <c r="Z40" s="276"/>
      <c r="AA40" s="276"/>
      <c r="AB40" s="335"/>
      <c r="AC40" s="276"/>
      <c r="AD40" s="279"/>
      <c r="AE40" s="279"/>
      <c r="AF40" s="279"/>
      <c r="AG40" s="282"/>
      <c r="AH40" s="282"/>
      <c r="AI40" s="282"/>
      <c r="AJ40" s="282"/>
      <c r="AK40" s="282"/>
      <c r="AL40" s="282"/>
      <c r="AM40" s="282"/>
      <c r="AN40" s="282"/>
      <c r="AO40" s="283"/>
      <c r="AP40" s="283"/>
      <c r="AQ40" s="280"/>
      <c r="AR40" s="280"/>
      <c r="AS40" s="280"/>
      <c r="AT40" s="280"/>
      <c r="AU40" s="281"/>
      <c r="AV40" s="651"/>
      <c r="AW40" s="658"/>
      <c r="AX40" s="658"/>
      <c r="AY40" s="658"/>
      <c r="AZ40" s="659"/>
      <c r="BA40" s="336"/>
      <c r="BB40" s="336"/>
      <c r="BC40" s="336"/>
      <c r="BD40" s="336"/>
      <c r="BE40" s="337"/>
      <c r="BF40" s="336"/>
      <c r="BG40" s="336"/>
      <c r="BH40" s="336"/>
      <c r="BI40" s="336"/>
      <c r="BJ40" s="337"/>
      <c r="BK40" s="282"/>
      <c r="BL40" s="282"/>
      <c r="BM40" s="282"/>
      <c r="BN40" s="282"/>
      <c r="BO40" s="282"/>
      <c r="BP40" s="282"/>
      <c r="BQ40" s="282"/>
      <c r="BR40" s="282"/>
      <c r="BS40" s="283"/>
      <c r="BT40" s="283"/>
      <c r="BU40" s="280"/>
      <c r="BV40" s="280"/>
      <c r="BW40" s="280"/>
      <c r="BX40" s="280"/>
      <c r="BY40" s="281"/>
      <c r="BZ40" s="651"/>
      <c r="CA40" s="658"/>
      <c r="CB40" s="658"/>
      <c r="CC40" s="658"/>
      <c r="CD40" s="659"/>
      <c r="CE40" s="336"/>
      <c r="CF40" s="336"/>
      <c r="CG40" s="336"/>
      <c r="CH40" s="336"/>
      <c r="CI40" s="337"/>
      <c r="CJ40" s="336"/>
      <c r="CK40" s="336"/>
      <c r="CL40" s="336"/>
      <c r="CM40" s="336"/>
      <c r="CN40" s="337"/>
      <c r="CO40" s="282"/>
      <c r="CP40" s="282"/>
      <c r="CQ40" s="282"/>
      <c r="CR40" s="282"/>
      <c r="CS40" s="283"/>
      <c r="CT40" s="280"/>
      <c r="CU40" s="280"/>
      <c r="CV40" s="280"/>
      <c r="CW40" s="280"/>
      <c r="CX40" s="281"/>
      <c r="CY40" s="651"/>
      <c r="CZ40" s="658"/>
      <c r="DA40" s="658"/>
      <c r="DB40" s="658"/>
      <c r="DC40" s="659"/>
      <c r="DD40" s="282"/>
      <c r="DE40" s="282"/>
      <c r="DF40" s="282"/>
      <c r="DG40" s="282"/>
      <c r="DH40" s="283"/>
      <c r="DI40" s="280"/>
      <c r="DJ40" s="280"/>
      <c r="DK40" s="280"/>
      <c r="DL40" s="280"/>
      <c r="DM40" s="281"/>
      <c r="DN40" s="651"/>
      <c r="DO40" s="658"/>
      <c r="DP40" s="658"/>
      <c r="DQ40" s="658"/>
      <c r="DR40" s="659"/>
    </row>
    <row r="41" spans="1:122" ht="151.5" hidden="1" customHeight="1">
      <c r="A41" s="321" t="s">
        <v>426</v>
      </c>
      <c r="B41" s="297">
        <v>5001</v>
      </c>
      <c r="C41" s="286" t="s">
        <v>227</v>
      </c>
      <c r="D41" s="286" t="s">
        <v>228</v>
      </c>
      <c r="E41" s="286" t="s">
        <v>229</v>
      </c>
      <c r="F41" s="286"/>
      <c r="G41" s="286"/>
      <c r="H41" s="286"/>
      <c r="I41" s="286"/>
      <c r="J41" s="286"/>
      <c r="K41" s="286"/>
      <c r="L41" s="286"/>
      <c r="M41" s="286" t="s">
        <v>231</v>
      </c>
      <c r="N41" s="286"/>
      <c r="O41" s="286"/>
      <c r="P41" s="287" t="s">
        <v>232</v>
      </c>
      <c r="Q41" s="286"/>
      <c r="R41" s="286"/>
      <c r="S41" s="286"/>
      <c r="T41" s="286"/>
      <c r="U41" s="286"/>
      <c r="V41" s="286"/>
      <c r="W41" s="286"/>
      <c r="X41" s="286"/>
      <c r="Y41" s="286"/>
      <c r="Z41" s="286" t="s">
        <v>167</v>
      </c>
      <c r="AA41" s="286" t="s">
        <v>424</v>
      </c>
      <c r="AB41" s="288" t="s">
        <v>233</v>
      </c>
      <c r="AC41" s="286"/>
      <c r="AD41" s="289" t="s">
        <v>161</v>
      </c>
      <c r="AE41" s="289"/>
      <c r="AF41" s="289"/>
      <c r="AG41" s="293"/>
      <c r="AH41" s="293"/>
      <c r="AI41" s="293"/>
      <c r="AJ41" s="293"/>
      <c r="AK41" s="293"/>
      <c r="AL41" s="293"/>
      <c r="AM41" s="293"/>
      <c r="AN41" s="293"/>
      <c r="AO41" s="294"/>
      <c r="AP41" s="294"/>
      <c r="AQ41" s="291"/>
      <c r="AR41" s="291"/>
      <c r="AS41" s="291"/>
      <c r="AT41" s="291"/>
      <c r="AU41" s="292"/>
      <c r="AV41" s="653"/>
      <c r="AW41" s="660"/>
      <c r="AX41" s="660"/>
      <c r="AY41" s="660"/>
      <c r="AZ41" s="661"/>
      <c r="BA41" s="343"/>
      <c r="BB41" s="343"/>
      <c r="BC41" s="343"/>
      <c r="BD41" s="343"/>
      <c r="BE41" s="344"/>
      <c r="BF41" s="343"/>
      <c r="BG41" s="343"/>
      <c r="BH41" s="343"/>
      <c r="BI41" s="343"/>
      <c r="BJ41" s="344"/>
      <c r="BK41" s="293"/>
      <c r="BL41" s="293"/>
      <c r="BM41" s="293"/>
      <c r="BN41" s="293"/>
      <c r="BO41" s="293"/>
      <c r="BP41" s="293"/>
      <c r="BQ41" s="293"/>
      <c r="BR41" s="293"/>
      <c r="BS41" s="294"/>
      <c r="BT41" s="294"/>
      <c r="BU41" s="291"/>
      <c r="BV41" s="291"/>
      <c r="BW41" s="291"/>
      <c r="BX41" s="291"/>
      <c r="BY41" s="292"/>
      <c r="BZ41" s="653"/>
      <c r="CA41" s="660"/>
      <c r="CB41" s="660"/>
      <c r="CC41" s="660"/>
      <c r="CD41" s="661"/>
      <c r="CE41" s="343"/>
      <c r="CF41" s="343"/>
      <c r="CG41" s="343"/>
      <c r="CH41" s="343"/>
      <c r="CI41" s="344"/>
      <c r="CJ41" s="343"/>
      <c r="CK41" s="343"/>
      <c r="CL41" s="343"/>
      <c r="CM41" s="343"/>
      <c r="CN41" s="344"/>
      <c r="CO41" s="293"/>
      <c r="CP41" s="293"/>
      <c r="CQ41" s="293"/>
      <c r="CR41" s="293"/>
      <c r="CS41" s="294"/>
      <c r="CT41" s="291"/>
      <c r="CU41" s="291"/>
      <c r="CV41" s="291"/>
      <c r="CW41" s="291"/>
      <c r="CX41" s="292"/>
      <c r="CY41" s="653"/>
      <c r="CZ41" s="660"/>
      <c r="DA41" s="660"/>
      <c r="DB41" s="660"/>
      <c r="DC41" s="661"/>
      <c r="DD41" s="293"/>
      <c r="DE41" s="293"/>
      <c r="DF41" s="293"/>
      <c r="DG41" s="293"/>
      <c r="DH41" s="294"/>
      <c r="DI41" s="291"/>
      <c r="DJ41" s="291"/>
      <c r="DK41" s="291"/>
      <c r="DL41" s="291"/>
      <c r="DM41" s="292"/>
      <c r="DN41" s="653"/>
      <c r="DO41" s="660"/>
      <c r="DP41" s="660"/>
      <c r="DQ41" s="660"/>
      <c r="DR41" s="661"/>
    </row>
    <row r="42" spans="1:122" ht="128.25" customHeight="1">
      <c r="A42" s="1036" t="s">
        <v>264</v>
      </c>
      <c r="B42" s="1042">
        <v>6601</v>
      </c>
      <c r="C42" s="301" t="s">
        <v>227</v>
      </c>
      <c r="D42" s="301" t="s">
        <v>228</v>
      </c>
      <c r="E42" s="301" t="s">
        <v>251</v>
      </c>
      <c r="F42" s="301" t="s">
        <v>265</v>
      </c>
      <c r="G42" s="301"/>
      <c r="H42" s="301"/>
      <c r="I42" s="313">
        <v>20</v>
      </c>
      <c r="J42" s="301"/>
      <c r="K42" s="301"/>
      <c r="L42" s="301"/>
      <c r="M42" s="301" t="s">
        <v>246</v>
      </c>
      <c r="N42" s="301"/>
      <c r="O42" s="301"/>
      <c r="P42" s="303" t="s">
        <v>101</v>
      </c>
      <c r="Q42" s="301"/>
      <c r="R42" s="301"/>
      <c r="S42" s="301"/>
      <c r="T42" s="301"/>
      <c r="U42" s="301"/>
      <c r="V42" s="301"/>
      <c r="W42" s="304" t="s">
        <v>256</v>
      </c>
      <c r="X42" s="352" t="s">
        <v>253</v>
      </c>
      <c r="Y42" s="319" t="s">
        <v>46</v>
      </c>
      <c r="Z42" s="304" t="s">
        <v>342</v>
      </c>
      <c r="AA42" s="353" t="s">
        <v>424</v>
      </c>
      <c r="AB42" s="354" t="s">
        <v>233</v>
      </c>
      <c r="AC42" s="1056"/>
      <c r="AD42" s="306" t="s">
        <v>158</v>
      </c>
      <c r="AE42" s="306" t="s">
        <v>429</v>
      </c>
      <c r="AF42" s="306" t="s">
        <v>266</v>
      </c>
      <c r="AG42" s="655">
        <v>493.3</v>
      </c>
      <c r="AH42" s="655">
        <v>493</v>
      </c>
      <c r="AI42" s="655">
        <v>457.2</v>
      </c>
      <c r="AJ42" s="655">
        <v>457.2</v>
      </c>
      <c r="AK42" s="655">
        <v>29.2</v>
      </c>
      <c r="AL42" s="655">
        <v>29.2</v>
      </c>
      <c r="AM42" s="655"/>
      <c r="AN42" s="655"/>
      <c r="AO42" s="662">
        <f>AG42-AI42-AM42-AK42</f>
        <v>6.9000000000000234</v>
      </c>
      <c r="AP42" s="662">
        <f>AH42-AJ42-AN42-AL42</f>
        <v>6.6000000000000121</v>
      </c>
      <c r="AQ42" s="307">
        <v>0</v>
      </c>
      <c r="AR42" s="307"/>
      <c r="AS42" s="307"/>
      <c r="AT42" s="307"/>
      <c r="AU42" s="355">
        <f>AQ42-AR42-AS42-AT42</f>
        <v>0</v>
      </c>
      <c r="AV42" s="655">
        <v>0</v>
      </c>
      <c r="AW42" s="655"/>
      <c r="AX42" s="655"/>
      <c r="AY42" s="655"/>
      <c r="AZ42" s="662">
        <f>AV42-AW42-AX42-AY42</f>
        <v>0</v>
      </c>
      <c r="BA42" s="307">
        <v>0</v>
      </c>
      <c r="BB42" s="343"/>
      <c r="BC42" s="343"/>
      <c r="BD42" s="343"/>
      <c r="BE42" s="344">
        <f>BA42-BB42-BC42-BD42</f>
        <v>0</v>
      </c>
      <c r="BF42" s="307">
        <v>0</v>
      </c>
      <c r="BG42" s="343"/>
      <c r="BH42" s="343"/>
      <c r="BI42" s="343"/>
      <c r="BJ42" s="344">
        <f>BF42-BG42-BH42-BI42</f>
        <v>0</v>
      </c>
      <c r="BK42" s="308">
        <v>0</v>
      </c>
      <c r="BL42" s="308">
        <v>0</v>
      </c>
      <c r="BM42" s="308">
        <v>0</v>
      </c>
      <c r="BN42" s="308">
        <v>0</v>
      </c>
      <c r="BO42" s="308">
        <v>0</v>
      </c>
      <c r="BP42" s="308">
        <v>0</v>
      </c>
      <c r="BQ42" s="308"/>
      <c r="BR42" s="308"/>
      <c r="BS42" s="356">
        <f>BK42-BM42-BQ42-BO42</f>
        <v>0</v>
      </c>
      <c r="BT42" s="356">
        <f>BL42-BN42-BR42-BP42</f>
        <v>0</v>
      </c>
      <c r="BU42" s="307">
        <v>0</v>
      </c>
      <c r="BV42" s="307"/>
      <c r="BW42" s="307"/>
      <c r="BX42" s="307"/>
      <c r="BY42" s="355">
        <f>BU42-BV42-BW42-BX42</f>
        <v>0</v>
      </c>
      <c r="BZ42" s="655">
        <v>0</v>
      </c>
      <c r="CA42" s="655"/>
      <c r="CB42" s="655"/>
      <c r="CC42" s="655"/>
      <c r="CD42" s="662">
        <f>BZ42-CA42-CB42-CC42</f>
        <v>0</v>
      </c>
      <c r="CE42" s="307">
        <v>0</v>
      </c>
      <c r="CF42" s="343"/>
      <c r="CG42" s="343"/>
      <c r="CH42" s="343"/>
      <c r="CI42" s="344">
        <f>CE42-CF42-CG42-CH42</f>
        <v>0</v>
      </c>
      <c r="CJ42" s="307">
        <v>0</v>
      </c>
      <c r="CK42" s="343"/>
      <c r="CL42" s="343"/>
      <c r="CM42" s="343"/>
      <c r="CN42" s="344">
        <f>CJ42-CK42-CL42-CM42</f>
        <v>0</v>
      </c>
      <c r="CO42" s="655">
        <v>493</v>
      </c>
      <c r="CP42" s="655">
        <v>457.2</v>
      </c>
      <c r="CQ42" s="655">
        <v>29.2</v>
      </c>
      <c r="CR42" s="655"/>
      <c r="CS42" s="662">
        <f>CO42-CP42-CR42-CQ42</f>
        <v>6.6000000000000121</v>
      </c>
      <c r="CT42" s="307">
        <v>0</v>
      </c>
      <c r="CU42" s="307"/>
      <c r="CV42" s="307"/>
      <c r="CW42" s="307"/>
      <c r="CX42" s="355">
        <f>CT42-CU42-CV42-CW42</f>
        <v>0</v>
      </c>
      <c r="CY42" s="655">
        <v>0</v>
      </c>
      <c r="CZ42" s="655"/>
      <c r="DA42" s="655"/>
      <c r="DB42" s="655"/>
      <c r="DC42" s="662">
        <f>CY42-CZ42-DA42-DB42</f>
        <v>0</v>
      </c>
      <c r="DD42" s="308">
        <v>0</v>
      </c>
      <c r="DE42" s="308">
        <v>0</v>
      </c>
      <c r="DF42" s="308">
        <v>0</v>
      </c>
      <c r="DG42" s="308"/>
      <c r="DH42" s="356">
        <f>DD42-DE42-DG42-DF42</f>
        <v>0</v>
      </c>
      <c r="DI42" s="307">
        <v>0</v>
      </c>
      <c r="DJ42" s="307"/>
      <c r="DK42" s="307"/>
      <c r="DL42" s="307"/>
      <c r="DM42" s="355">
        <f>DI42-DJ42-DK42-DL42</f>
        <v>0</v>
      </c>
      <c r="DN42" s="655">
        <v>0</v>
      </c>
      <c r="DO42" s="655"/>
      <c r="DP42" s="655"/>
      <c r="DQ42" s="655"/>
      <c r="DR42" s="662">
        <f>DN42-DO42-DP42-DQ42</f>
        <v>0</v>
      </c>
    </row>
    <row r="43" spans="1:122" ht="0.75" hidden="1" customHeight="1">
      <c r="A43" s="1038"/>
      <c r="B43" s="1043"/>
      <c r="C43" s="301"/>
      <c r="D43" s="301"/>
      <c r="E43" s="301"/>
      <c r="F43" s="301"/>
      <c r="G43" s="301"/>
      <c r="H43" s="301"/>
      <c r="I43" s="301"/>
      <c r="J43" s="301"/>
      <c r="K43" s="301"/>
      <c r="L43" s="301"/>
      <c r="M43" s="301" t="s">
        <v>268</v>
      </c>
      <c r="N43" s="301"/>
      <c r="O43" s="301"/>
      <c r="P43" s="303" t="s">
        <v>269</v>
      </c>
      <c r="Q43" s="286"/>
      <c r="R43" s="286"/>
      <c r="S43" s="286"/>
      <c r="T43" s="286"/>
      <c r="U43" s="286"/>
      <c r="V43" s="286"/>
      <c r="W43" s="286"/>
      <c r="X43" s="301"/>
      <c r="Y43" s="301"/>
      <c r="Z43" s="286"/>
      <c r="AA43" s="301"/>
      <c r="AB43" s="305"/>
      <c r="AC43" s="1057"/>
      <c r="AD43" s="306" t="s">
        <v>119</v>
      </c>
      <c r="AE43" s="306" t="s">
        <v>447</v>
      </c>
      <c r="AF43" s="306" t="s">
        <v>399</v>
      </c>
      <c r="AG43" s="308">
        <v>0</v>
      </c>
      <c r="AH43" s="308"/>
      <c r="AI43" s="308"/>
      <c r="AJ43" s="308"/>
      <c r="AK43" s="308"/>
      <c r="AL43" s="308"/>
      <c r="AM43" s="308"/>
      <c r="AN43" s="308"/>
      <c r="AO43" s="356">
        <f>AG43-AI43-AM43-AK43</f>
        <v>0</v>
      </c>
      <c r="AP43" s="356"/>
      <c r="AQ43" s="307">
        <v>0</v>
      </c>
      <c r="AR43" s="307"/>
      <c r="AS43" s="307"/>
      <c r="AT43" s="307"/>
      <c r="AU43" s="355">
        <f t="shared" ref="AU43:AU53" si="36">AQ43-AR43-AS43-AT43</f>
        <v>0</v>
      </c>
      <c r="AV43" s="655">
        <v>0</v>
      </c>
      <c r="AW43" s="655"/>
      <c r="AX43" s="655"/>
      <c r="AY43" s="655"/>
      <c r="AZ43" s="662">
        <f t="shared" ref="AZ43:AZ53" si="37">AV43-AW43-AX43-AY43</f>
        <v>0</v>
      </c>
      <c r="BA43" s="307">
        <v>0</v>
      </c>
      <c r="BB43" s="343"/>
      <c r="BC43" s="343"/>
      <c r="BD43" s="343"/>
      <c r="BE43" s="344">
        <f t="shared" ref="BE43:BE53" si="38">BA43-BB43-BC43-BD43</f>
        <v>0</v>
      </c>
      <c r="BF43" s="307">
        <v>0</v>
      </c>
      <c r="BG43" s="343"/>
      <c r="BH43" s="343"/>
      <c r="BI43" s="343"/>
      <c r="BJ43" s="344">
        <f t="shared" ref="BJ43:BJ50" si="39">BF43-BG43-BH43-BI43</f>
        <v>0</v>
      </c>
      <c r="BK43" s="308">
        <v>0</v>
      </c>
      <c r="BL43" s="308"/>
      <c r="BM43" s="308"/>
      <c r="BN43" s="308"/>
      <c r="BO43" s="308"/>
      <c r="BP43" s="308"/>
      <c r="BQ43" s="308"/>
      <c r="BR43" s="308"/>
      <c r="BS43" s="356">
        <f>BK43-BM43-BQ43-BO43</f>
        <v>0</v>
      </c>
      <c r="BT43" s="356"/>
      <c r="BU43" s="307">
        <v>0</v>
      </c>
      <c r="BV43" s="307"/>
      <c r="BW43" s="307"/>
      <c r="BX43" s="307"/>
      <c r="BY43" s="355">
        <f t="shared" ref="BY43:BY50" si="40">BU43-BV43-BW43-BX43</f>
        <v>0</v>
      </c>
      <c r="BZ43" s="655">
        <v>0</v>
      </c>
      <c r="CA43" s="655"/>
      <c r="CB43" s="655"/>
      <c r="CC43" s="655"/>
      <c r="CD43" s="662">
        <f t="shared" ref="CD43:CD50" si="41">BZ43-CA43-CB43-CC43</f>
        <v>0</v>
      </c>
      <c r="CE43" s="307">
        <v>0</v>
      </c>
      <c r="CF43" s="343"/>
      <c r="CG43" s="343"/>
      <c r="CH43" s="343"/>
      <c r="CI43" s="344">
        <f t="shared" ref="CI43:CI50" si="42">CE43-CF43-CG43-CH43</f>
        <v>0</v>
      </c>
      <c r="CJ43" s="307">
        <v>0</v>
      </c>
      <c r="CK43" s="343"/>
      <c r="CL43" s="343"/>
      <c r="CM43" s="343"/>
      <c r="CN43" s="344">
        <f t="shared" ref="CN43:CN50" si="43">CJ43-CK43-CL43-CM43</f>
        <v>0</v>
      </c>
      <c r="CO43" s="308"/>
      <c r="CP43" s="308"/>
      <c r="CQ43" s="308"/>
      <c r="CR43" s="308"/>
      <c r="CS43" s="356"/>
      <c r="CT43" s="307">
        <v>0</v>
      </c>
      <c r="CU43" s="307"/>
      <c r="CV43" s="307"/>
      <c r="CW43" s="307"/>
      <c r="CX43" s="355">
        <f t="shared" ref="CX43:CX50" si="44">CT43-CU43-CV43-CW43</f>
        <v>0</v>
      </c>
      <c r="CY43" s="655">
        <v>0</v>
      </c>
      <c r="CZ43" s="655"/>
      <c r="DA43" s="655"/>
      <c r="DB43" s="655"/>
      <c r="DC43" s="662">
        <f t="shared" ref="DC43:DC50" si="45">CY43-CZ43-DA43-DB43</f>
        <v>0</v>
      </c>
      <c r="DD43" s="308"/>
      <c r="DE43" s="308"/>
      <c r="DF43" s="308"/>
      <c r="DG43" s="308"/>
      <c r="DH43" s="356"/>
      <c r="DI43" s="307">
        <v>0</v>
      </c>
      <c r="DJ43" s="307"/>
      <c r="DK43" s="307"/>
      <c r="DL43" s="307"/>
      <c r="DM43" s="355">
        <f t="shared" ref="DM43:DM50" si="46">DI43-DJ43-DK43-DL43</f>
        <v>0</v>
      </c>
      <c r="DN43" s="655">
        <v>0</v>
      </c>
      <c r="DO43" s="655"/>
      <c r="DP43" s="655"/>
      <c r="DQ43" s="655"/>
      <c r="DR43" s="662">
        <f t="shared" ref="DR43:DR50" si="47">DN43-DO43-DP43-DQ43</f>
        <v>0</v>
      </c>
    </row>
    <row r="44" spans="1:122" ht="101.25">
      <c r="A44" s="1036" t="s">
        <v>275</v>
      </c>
      <c r="B44" s="1042">
        <v>6603</v>
      </c>
      <c r="C44" s="1031" t="s">
        <v>227</v>
      </c>
      <c r="D44" s="1031" t="s">
        <v>238</v>
      </c>
      <c r="E44" s="1031" t="s">
        <v>251</v>
      </c>
      <c r="F44" s="1031"/>
      <c r="G44" s="1031"/>
      <c r="H44" s="1031"/>
      <c r="I44" s="1031"/>
      <c r="J44" s="1031"/>
      <c r="K44" s="1031"/>
      <c r="L44" s="1031"/>
      <c r="M44" s="1031" t="s">
        <v>276</v>
      </c>
      <c r="N44" s="1031"/>
      <c r="O44" s="1031"/>
      <c r="P44" s="1031">
        <v>36</v>
      </c>
      <c r="Q44" s="1031"/>
      <c r="R44" s="1031"/>
      <c r="S44" s="1031"/>
      <c r="T44" s="1031"/>
      <c r="U44" s="1031"/>
      <c r="V44" s="1031"/>
      <c r="W44" s="142" t="s">
        <v>45</v>
      </c>
      <c r="X44" s="142" t="s">
        <v>391</v>
      </c>
      <c r="Y44" s="142" t="s">
        <v>46</v>
      </c>
      <c r="Z44" s="1066" t="s">
        <v>277</v>
      </c>
      <c r="AA44" s="1031" t="s">
        <v>424</v>
      </c>
      <c r="AB44" s="1152" t="s">
        <v>278</v>
      </c>
      <c r="AC44" s="1056"/>
      <c r="AD44" s="306" t="s">
        <v>151</v>
      </c>
      <c r="AE44" s="306" t="s">
        <v>418</v>
      </c>
      <c r="AF44" s="306" t="s">
        <v>412</v>
      </c>
      <c r="AG44" s="330">
        <v>280.39999999999998</v>
      </c>
      <c r="AH44" s="330">
        <v>280.39999999999998</v>
      </c>
      <c r="AI44" s="330"/>
      <c r="AJ44" s="330"/>
      <c r="AK44" s="330">
        <v>207.7</v>
      </c>
      <c r="AL44" s="330">
        <v>207.7</v>
      </c>
      <c r="AM44" s="330"/>
      <c r="AN44" s="330"/>
      <c r="AO44" s="356">
        <f>AG44-AI44-AM44-AK44</f>
        <v>72.699999999999989</v>
      </c>
      <c r="AP44" s="356">
        <f>AH44-AJ44-AN44-AL44</f>
        <v>72.699999999999989</v>
      </c>
      <c r="AQ44" s="329"/>
      <c r="AR44" s="329"/>
      <c r="AS44" s="329"/>
      <c r="AT44" s="329"/>
      <c r="AU44" s="355">
        <f t="shared" si="36"/>
        <v>0</v>
      </c>
      <c r="AV44" s="640"/>
      <c r="AW44" s="640"/>
      <c r="AX44" s="640"/>
      <c r="AY44" s="640"/>
      <c r="AZ44" s="662">
        <f t="shared" si="37"/>
        <v>0</v>
      </c>
      <c r="BA44" s="329"/>
      <c r="BB44" s="331"/>
      <c r="BC44" s="331"/>
      <c r="BD44" s="331"/>
      <c r="BE44" s="344">
        <f t="shared" si="38"/>
        <v>0</v>
      </c>
      <c r="BF44" s="329"/>
      <c r="BG44" s="331"/>
      <c r="BH44" s="331"/>
      <c r="BI44" s="331"/>
      <c r="BJ44" s="344">
        <f t="shared" si="39"/>
        <v>0</v>
      </c>
      <c r="BK44" s="330">
        <v>280.39999999999998</v>
      </c>
      <c r="BL44" s="330">
        <v>280.39999999999998</v>
      </c>
      <c r="BM44" s="330"/>
      <c r="BN44" s="330"/>
      <c r="BO44" s="330">
        <v>207.7</v>
      </c>
      <c r="BP44" s="330">
        <v>207.7</v>
      </c>
      <c r="BQ44" s="330"/>
      <c r="BR44" s="330"/>
      <c r="BS44" s="356">
        <f>BK44-BM44-BQ44-BO44</f>
        <v>72.699999999999989</v>
      </c>
      <c r="BT44" s="356">
        <f>BL44-BN44-BR44-BP44</f>
        <v>72.699999999999989</v>
      </c>
      <c r="BU44" s="329"/>
      <c r="BV44" s="329"/>
      <c r="BW44" s="329"/>
      <c r="BX44" s="329"/>
      <c r="BY44" s="355">
        <f t="shared" si="40"/>
        <v>0</v>
      </c>
      <c r="BZ44" s="640"/>
      <c r="CA44" s="640"/>
      <c r="CB44" s="640"/>
      <c r="CC44" s="640"/>
      <c r="CD44" s="662">
        <f t="shared" si="41"/>
        <v>0</v>
      </c>
      <c r="CE44" s="329"/>
      <c r="CF44" s="331"/>
      <c r="CG44" s="331"/>
      <c r="CH44" s="331"/>
      <c r="CI44" s="344">
        <f t="shared" si="42"/>
        <v>0</v>
      </c>
      <c r="CJ44" s="329"/>
      <c r="CK44" s="331"/>
      <c r="CL44" s="331"/>
      <c r="CM44" s="331"/>
      <c r="CN44" s="344">
        <f t="shared" si="43"/>
        <v>0</v>
      </c>
      <c r="CO44" s="330">
        <v>280.39999999999998</v>
      </c>
      <c r="CP44" s="330"/>
      <c r="CQ44" s="330">
        <v>207.7</v>
      </c>
      <c r="CR44" s="330"/>
      <c r="CS44" s="356">
        <f>CO44-CP44-CR44-CQ44</f>
        <v>72.699999999999989</v>
      </c>
      <c r="CT44" s="329"/>
      <c r="CU44" s="329"/>
      <c r="CV44" s="329"/>
      <c r="CW44" s="329"/>
      <c r="CX44" s="355">
        <f t="shared" si="44"/>
        <v>0</v>
      </c>
      <c r="CY44" s="640"/>
      <c r="CZ44" s="640"/>
      <c r="DA44" s="640"/>
      <c r="DB44" s="640"/>
      <c r="DC44" s="662">
        <f t="shared" si="45"/>
        <v>0</v>
      </c>
      <c r="DD44" s="330">
        <v>280.39999999999998</v>
      </c>
      <c r="DE44" s="330"/>
      <c r="DF44" s="330">
        <v>207.7</v>
      </c>
      <c r="DG44" s="330"/>
      <c r="DH44" s="356">
        <f>DD44-DE44-DG44-DF44</f>
        <v>72.699999999999989</v>
      </c>
      <c r="DI44" s="329"/>
      <c r="DJ44" s="329"/>
      <c r="DK44" s="329"/>
      <c r="DL44" s="329"/>
      <c r="DM44" s="355">
        <f t="shared" si="46"/>
        <v>0</v>
      </c>
      <c r="DN44" s="640"/>
      <c r="DO44" s="640"/>
      <c r="DP44" s="640"/>
      <c r="DQ44" s="640"/>
      <c r="DR44" s="662">
        <f t="shared" si="47"/>
        <v>0</v>
      </c>
    </row>
    <row r="45" spans="1:122">
      <c r="A45" s="1037"/>
      <c r="B45" s="1044"/>
      <c r="C45" s="1032"/>
      <c r="D45" s="1032"/>
      <c r="E45" s="1032"/>
      <c r="F45" s="1032"/>
      <c r="G45" s="1032"/>
      <c r="H45" s="1032"/>
      <c r="I45" s="1032"/>
      <c r="J45" s="1032"/>
      <c r="K45" s="1032"/>
      <c r="L45" s="1032"/>
      <c r="M45" s="1032"/>
      <c r="N45" s="1032"/>
      <c r="O45" s="1032"/>
      <c r="P45" s="1032"/>
      <c r="Q45" s="1032"/>
      <c r="R45" s="1032"/>
      <c r="S45" s="1032"/>
      <c r="T45" s="1032"/>
      <c r="U45" s="1032"/>
      <c r="V45" s="1032"/>
      <c r="W45" s="693"/>
      <c r="X45" s="693"/>
      <c r="Y45" s="693"/>
      <c r="Z45" s="1077"/>
      <c r="AA45" s="1032"/>
      <c r="AB45" s="1154"/>
      <c r="AC45" s="1072"/>
      <c r="AD45" s="306" t="s">
        <v>151</v>
      </c>
      <c r="AE45" s="306" t="s">
        <v>449</v>
      </c>
      <c r="AF45" s="306" t="s">
        <v>412</v>
      </c>
      <c r="AG45" s="330">
        <v>191.6</v>
      </c>
      <c r="AH45" s="330">
        <v>159.1</v>
      </c>
      <c r="AI45" s="330"/>
      <c r="AJ45" s="330"/>
      <c r="AK45" s="330"/>
      <c r="AL45" s="330"/>
      <c r="AM45" s="330"/>
      <c r="AN45" s="330"/>
      <c r="AO45" s="356">
        <f>AG45-AI45-AM45-AK45</f>
        <v>191.6</v>
      </c>
      <c r="AP45" s="356">
        <f>AH45-AJ45-AN45-AL45</f>
        <v>159.1</v>
      </c>
      <c r="AQ45" s="329"/>
      <c r="AR45" s="329"/>
      <c r="AS45" s="329"/>
      <c r="AT45" s="329"/>
      <c r="AU45" s="355">
        <f t="shared" si="36"/>
        <v>0</v>
      </c>
      <c r="AV45" s="640"/>
      <c r="AW45" s="640"/>
      <c r="AX45" s="640"/>
      <c r="AY45" s="640"/>
      <c r="AZ45" s="662">
        <f t="shared" si="37"/>
        <v>0</v>
      </c>
      <c r="BA45" s="329"/>
      <c r="BB45" s="331"/>
      <c r="BC45" s="331"/>
      <c r="BD45" s="331"/>
      <c r="BE45" s="344">
        <f t="shared" si="38"/>
        <v>0</v>
      </c>
      <c r="BF45" s="329"/>
      <c r="BG45" s="331"/>
      <c r="BH45" s="331"/>
      <c r="BI45" s="331"/>
      <c r="BJ45" s="344">
        <f t="shared" si="39"/>
        <v>0</v>
      </c>
      <c r="BK45" s="330">
        <v>91.4</v>
      </c>
      <c r="BL45" s="330">
        <v>58.9</v>
      </c>
      <c r="BM45" s="330"/>
      <c r="BN45" s="330"/>
      <c r="BO45" s="330"/>
      <c r="BP45" s="330"/>
      <c r="BQ45" s="330"/>
      <c r="BR45" s="330"/>
      <c r="BS45" s="356">
        <f>BK45-BM45-BQ45-BO45</f>
        <v>91.4</v>
      </c>
      <c r="BT45" s="356">
        <f>BL45-BN45-BR45-BP45</f>
        <v>58.9</v>
      </c>
      <c r="BU45" s="329"/>
      <c r="BV45" s="329"/>
      <c r="BW45" s="329"/>
      <c r="BX45" s="329"/>
      <c r="BY45" s="355">
        <f t="shared" si="40"/>
        <v>0</v>
      </c>
      <c r="BZ45" s="640"/>
      <c r="CA45" s="640"/>
      <c r="CB45" s="640"/>
      <c r="CC45" s="640"/>
      <c r="CD45" s="662">
        <f t="shared" si="41"/>
        <v>0</v>
      </c>
      <c r="CE45" s="329"/>
      <c r="CF45" s="331"/>
      <c r="CG45" s="331"/>
      <c r="CH45" s="331"/>
      <c r="CI45" s="344">
        <f t="shared" si="42"/>
        <v>0</v>
      </c>
      <c r="CJ45" s="329"/>
      <c r="CK45" s="331"/>
      <c r="CL45" s="331"/>
      <c r="CM45" s="331"/>
      <c r="CN45" s="344">
        <f t="shared" si="43"/>
        <v>0</v>
      </c>
      <c r="CO45" s="330">
        <v>159.1</v>
      </c>
      <c r="CP45" s="330"/>
      <c r="CQ45" s="330"/>
      <c r="CR45" s="330"/>
      <c r="CS45" s="356">
        <f>CO45-CP45-CR45-CQ45</f>
        <v>159.1</v>
      </c>
      <c r="CT45" s="329"/>
      <c r="CU45" s="329"/>
      <c r="CV45" s="329"/>
      <c r="CW45" s="329"/>
      <c r="CX45" s="355">
        <f t="shared" si="44"/>
        <v>0</v>
      </c>
      <c r="CY45" s="640"/>
      <c r="CZ45" s="640"/>
      <c r="DA45" s="640"/>
      <c r="DB45" s="640"/>
      <c r="DC45" s="662">
        <f t="shared" si="45"/>
        <v>0</v>
      </c>
      <c r="DD45" s="330">
        <v>58.9</v>
      </c>
      <c r="DE45" s="330"/>
      <c r="DF45" s="330"/>
      <c r="DG45" s="330"/>
      <c r="DH45" s="356">
        <f>DD45-DE45-DG45-DF45</f>
        <v>58.9</v>
      </c>
      <c r="DI45" s="329"/>
      <c r="DJ45" s="329"/>
      <c r="DK45" s="329"/>
      <c r="DL45" s="329"/>
      <c r="DM45" s="355">
        <f t="shared" si="46"/>
        <v>0</v>
      </c>
      <c r="DN45" s="640"/>
      <c r="DO45" s="640"/>
      <c r="DP45" s="640"/>
      <c r="DQ45" s="640"/>
      <c r="DR45" s="662">
        <f t="shared" si="47"/>
        <v>0</v>
      </c>
    </row>
    <row r="46" spans="1:122">
      <c r="A46" s="1037"/>
      <c r="B46" s="1044"/>
      <c r="C46" s="1032"/>
      <c r="D46" s="1032"/>
      <c r="E46" s="1032"/>
      <c r="F46" s="1032"/>
      <c r="G46" s="1032"/>
      <c r="H46" s="1032"/>
      <c r="I46" s="1032"/>
      <c r="J46" s="1032"/>
      <c r="K46" s="1032"/>
      <c r="L46" s="1032"/>
      <c r="M46" s="1032"/>
      <c r="N46" s="1032"/>
      <c r="O46" s="1032"/>
      <c r="P46" s="1032"/>
      <c r="Q46" s="1032"/>
      <c r="R46" s="1032"/>
      <c r="S46" s="1032"/>
      <c r="T46" s="1032"/>
      <c r="U46" s="1032"/>
      <c r="V46" s="1032"/>
      <c r="W46" s="693"/>
      <c r="X46" s="693"/>
      <c r="Y46" s="693"/>
      <c r="Z46" s="1077"/>
      <c r="AA46" s="1032"/>
      <c r="AB46" s="1154"/>
      <c r="AC46" s="1072"/>
      <c r="AD46" s="306" t="s">
        <v>151</v>
      </c>
      <c r="AE46" s="306" t="s">
        <v>418</v>
      </c>
      <c r="AF46" s="306" t="s">
        <v>412</v>
      </c>
      <c r="AG46" s="330">
        <v>0</v>
      </c>
      <c r="AH46" s="330"/>
      <c r="AI46" s="330"/>
      <c r="AJ46" s="330"/>
      <c r="AK46" s="330"/>
      <c r="AL46" s="330"/>
      <c r="AM46" s="330"/>
      <c r="AN46" s="330"/>
      <c r="AO46" s="356">
        <f>AG46-AI46-AM46-AK46</f>
        <v>0</v>
      </c>
      <c r="AP46" s="356"/>
      <c r="AQ46" s="329"/>
      <c r="AR46" s="329"/>
      <c r="AS46" s="329"/>
      <c r="AT46" s="329"/>
      <c r="AU46" s="355">
        <f t="shared" si="36"/>
        <v>0</v>
      </c>
      <c r="AV46" s="640"/>
      <c r="AW46" s="640"/>
      <c r="AX46" s="640"/>
      <c r="AY46" s="640"/>
      <c r="AZ46" s="662">
        <f t="shared" si="37"/>
        <v>0</v>
      </c>
      <c r="BA46" s="329"/>
      <c r="BB46" s="331"/>
      <c r="BC46" s="331"/>
      <c r="BD46" s="331"/>
      <c r="BE46" s="344">
        <f t="shared" si="38"/>
        <v>0</v>
      </c>
      <c r="BF46" s="329"/>
      <c r="BG46" s="331"/>
      <c r="BH46" s="331"/>
      <c r="BI46" s="331"/>
      <c r="BJ46" s="344">
        <f t="shared" si="39"/>
        <v>0</v>
      </c>
      <c r="BK46" s="330">
        <v>0</v>
      </c>
      <c r="BL46" s="330"/>
      <c r="BM46" s="330"/>
      <c r="BN46" s="330"/>
      <c r="BO46" s="330"/>
      <c r="BP46" s="330"/>
      <c r="BQ46" s="330"/>
      <c r="BR46" s="330"/>
      <c r="BS46" s="356">
        <f>BK46-BM46-BQ46-BO46</f>
        <v>0</v>
      </c>
      <c r="BT46" s="356"/>
      <c r="BU46" s="329"/>
      <c r="BV46" s="329"/>
      <c r="BW46" s="329"/>
      <c r="BX46" s="329"/>
      <c r="BY46" s="355">
        <f t="shared" si="40"/>
        <v>0</v>
      </c>
      <c r="BZ46" s="640"/>
      <c r="CA46" s="640"/>
      <c r="CB46" s="640"/>
      <c r="CC46" s="640"/>
      <c r="CD46" s="662">
        <f t="shared" si="41"/>
        <v>0</v>
      </c>
      <c r="CE46" s="329"/>
      <c r="CF46" s="331"/>
      <c r="CG46" s="331"/>
      <c r="CH46" s="331"/>
      <c r="CI46" s="344">
        <f t="shared" si="42"/>
        <v>0</v>
      </c>
      <c r="CJ46" s="329"/>
      <c r="CK46" s="331"/>
      <c r="CL46" s="331"/>
      <c r="CM46" s="331"/>
      <c r="CN46" s="344">
        <f t="shared" si="43"/>
        <v>0</v>
      </c>
      <c r="CO46" s="330"/>
      <c r="CP46" s="330"/>
      <c r="CQ46" s="330"/>
      <c r="CR46" s="330"/>
      <c r="CS46" s="356"/>
      <c r="CT46" s="329"/>
      <c r="CU46" s="329"/>
      <c r="CV46" s="329"/>
      <c r="CW46" s="329"/>
      <c r="CX46" s="355">
        <f t="shared" si="44"/>
        <v>0</v>
      </c>
      <c r="CY46" s="640"/>
      <c r="CZ46" s="640"/>
      <c r="DA46" s="640"/>
      <c r="DB46" s="640"/>
      <c r="DC46" s="662">
        <f t="shared" si="45"/>
        <v>0</v>
      </c>
      <c r="DD46" s="330"/>
      <c r="DE46" s="330"/>
      <c r="DF46" s="330"/>
      <c r="DG46" s="330"/>
      <c r="DH46" s="356"/>
      <c r="DI46" s="329"/>
      <c r="DJ46" s="329"/>
      <c r="DK46" s="329"/>
      <c r="DL46" s="329"/>
      <c r="DM46" s="355">
        <f t="shared" si="46"/>
        <v>0</v>
      </c>
      <c r="DN46" s="640"/>
      <c r="DO46" s="640"/>
      <c r="DP46" s="640"/>
      <c r="DQ46" s="640"/>
      <c r="DR46" s="662">
        <f t="shared" si="47"/>
        <v>0</v>
      </c>
    </row>
    <row r="47" spans="1:122">
      <c r="A47" s="1037"/>
      <c r="B47" s="1044"/>
      <c r="C47" s="1032"/>
      <c r="D47" s="1032"/>
      <c r="E47" s="1032"/>
      <c r="F47" s="1032"/>
      <c r="G47" s="1032"/>
      <c r="H47" s="1032"/>
      <c r="I47" s="1032"/>
      <c r="J47" s="1032"/>
      <c r="K47" s="1032"/>
      <c r="L47" s="1032"/>
      <c r="M47" s="317"/>
      <c r="N47" s="317"/>
      <c r="O47" s="317"/>
      <c r="P47" s="317"/>
      <c r="Q47" s="1032"/>
      <c r="R47" s="1032"/>
      <c r="S47" s="1032"/>
      <c r="T47" s="1032"/>
      <c r="U47" s="1032"/>
      <c r="V47" s="1032"/>
      <c r="W47" s="693"/>
      <c r="X47" s="693"/>
      <c r="Y47" s="693"/>
      <c r="Z47" s="1077"/>
      <c r="AA47" s="317"/>
      <c r="AB47" s="323"/>
      <c r="AC47" s="1072"/>
      <c r="AD47" s="306" t="s">
        <v>151</v>
      </c>
      <c r="AE47" s="306" t="s">
        <v>199</v>
      </c>
      <c r="AF47" s="306" t="s">
        <v>412</v>
      </c>
      <c r="AG47" s="330"/>
      <c r="AH47" s="330"/>
      <c r="AI47" s="330"/>
      <c r="AJ47" s="330"/>
      <c r="AK47" s="330"/>
      <c r="AL47" s="330"/>
      <c r="AM47" s="330"/>
      <c r="AN47" s="330"/>
      <c r="AO47" s="356"/>
      <c r="AP47" s="356"/>
      <c r="AQ47" s="329">
        <v>226</v>
      </c>
      <c r="AR47" s="329"/>
      <c r="AS47" s="329"/>
      <c r="AT47" s="329"/>
      <c r="AU47" s="355">
        <f t="shared" si="36"/>
        <v>226</v>
      </c>
      <c r="AV47" s="640">
        <v>226.6</v>
      </c>
      <c r="AW47" s="640"/>
      <c r="AX47" s="640"/>
      <c r="AY47" s="640"/>
      <c r="AZ47" s="662">
        <f t="shared" si="37"/>
        <v>226.6</v>
      </c>
      <c r="BA47" s="329">
        <v>226.7</v>
      </c>
      <c r="BB47" s="331"/>
      <c r="BC47" s="331"/>
      <c r="BD47" s="331"/>
      <c r="BE47" s="344">
        <f t="shared" si="38"/>
        <v>226.7</v>
      </c>
      <c r="BF47" s="329">
        <v>226.7</v>
      </c>
      <c r="BG47" s="331"/>
      <c r="BH47" s="331"/>
      <c r="BI47" s="331"/>
      <c r="BJ47" s="344">
        <f t="shared" si="39"/>
        <v>226.7</v>
      </c>
      <c r="BK47" s="330"/>
      <c r="BL47" s="330"/>
      <c r="BM47" s="330"/>
      <c r="BN47" s="330"/>
      <c r="BO47" s="330"/>
      <c r="BP47" s="330"/>
      <c r="BQ47" s="330"/>
      <c r="BR47" s="330"/>
      <c r="BS47" s="356"/>
      <c r="BT47" s="356"/>
      <c r="BU47" s="329">
        <v>226</v>
      </c>
      <c r="BV47" s="329"/>
      <c r="BW47" s="329"/>
      <c r="BX47" s="329"/>
      <c r="BY47" s="355">
        <f t="shared" si="40"/>
        <v>226</v>
      </c>
      <c r="BZ47" s="640">
        <v>226.6</v>
      </c>
      <c r="CA47" s="640"/>
      <c r="CB47" s="640"/>
      <c r="CC47" s="640"/>
      <c r="CD47" s="662">
        <f t="shared" si="41"/>
        <v>226.6</v>
      </c>
      <c r="CE47" s="329">
        <v>226.7</v>
      </c>
      <c r="CF47" s="331"/>
      <c r="CG47" s="331"/>
      <c r="CH47" s="331"/>
      <c r="CI47" s="344">
        <f t="shared" si="42"/>
        <v>226.7</v>
      </c>
      <c r="CJ47" s="329">
        <v>226.7</v>
      </c>
      <c r="CK47" s="331"/>
      <c r="CL47" s="331"/>
      <c r="CM47" s="331"/>
      <c r="CN47" s="344">
        <f t="shared" si="43"/>
        <v>226.7</v>
      </c>
      <c r="CO47" s="330"/>
      <c r="CP47" s="330"/>
      <c r="CQ47" s="330"/>
      <c r="CR47" s="330"/>
      <c r="CS47" s="356"/>
      <c r="CT47" s="329">
        <v>226</v>
      </c>
      <c r="CU47" s="329"/>
      <c r="CV47" s="329"/>
      <c r="CW47" s="329"/>
      <c r="CX47" s="355">
        <f t="shared" si="44"/>
        <v>226</v>
      </c>
      <c r="CY47" s="640">
        <v>226.6</v>
      </c>
      <c r="CZ47" s="640"/>
      <c r="DA47" s="640"/>
      <c r="DB47" s="640"/>
      <c r="DC47" s="662">
        <f t="shared" si="45"/>
        <v>226.6</v>
      </c>
      <c r="DD47" s="330"/>
      <c r="DE47" s="330"/>
      <c r="DF47" s="330"/>
      <c r="DG47" s="330"/>
      <c r="DH47" s="356"/>
      <c r="DI47" s="329">
        <v>226</v>
      </c>
      <c r="DJ47" s="329"/>
      <c r="DK47" s="329"/>
      <c r="DL47" s="329"/>
      <c r="DM47" s="355">
        <f t="shared" si="46"/>
        <v>226</v>
      </c>
      <c r="DN47" s="640">
        <v>226.6</v>
      </c>
      <c r="DO47" s="640"/>
      <c r="DP47" s="640"/>
      <c r="DQ47" s="640"/>
      <c r="DR47" s="662">
        <f t="shared" si="47"/>
        <v>226.6</v>
      </c>
    </row>
    <row r="48" spans="1:122">
      <c r="A48" s="1037"/>
      <c r="B48" s="1044"/>
      <c r="C48" s="1032"/>
      <c r="D48" s="1032"/>
      <c r="E48" s="1032"/>
      <c r="F48" s="1032"/>
      <c r="G48" s="1032"/>
      <c r="H48" s="1032"/>
      <c r="I48" s="1032"/>
      <c r="J48" s="1032"/>
      <c r="K48" s="1032"/>
      <c r="L48" s="1032"/>
      <c r="M48" s="317"/>
      <c r="N48" s="317"/>
      <c r="O48" s="317"/>
      <c r="P48" s="317"/>
      <c r="Q48" s="1032"/>
      <c r="R48" s="1032"/>
      <c r="S48" s="1032"/>
      <c r="T48" s="1032"/>
      <c r="U48" s="1032"/>
      <c r="V48" s="1032"/>
      <c r="W48" s="693"/>
      <c r="X48" s="693"/>
      <c r="Y48" s="693"/>
      <c r="Z48" s="1067"/>
      <c r="AA48" s="317"/>
      <c r="AB48" s="323"/>
      <c r="AC48" s="1072"/>
      <c r="AD48" s="306" t="s">
        <v>151</v>
      </c>
      <c r="AE48" s="306" t="s">
        <v>200</v>
      </c>
      <c r="AF48" s="306" t="s">
        <v>412</v>
      </c>
      <c r="AG48" s="330"/>
      <c r="AH48" s="330"/>
      <c r="AI48" s="330"/>
      <c r="AJ48" s="330"/>
      <c r="AK48" s="330"/>
      <c r="AL48" s="330"/>
      <c r="AM48" s="330"/>
      <c r="AN48" s="330"/>
      <c r="AO48" s="356"/>
      <c r="AP48" s="356"/>
      <c r="AQ48" s="329">
        <v>763.9</v>
      </c>
      <c r="AR48" s="329"/>
      <c r="AS48" s="329">
        <v>709.1</v>
      </c>
      <c r="AT48" s="329"/>
      <c r="AU48" s="355">
        <f t="shared" si="36"/>
        <v>54.799999999999955</v>
      </c>
      <c r="AV48" s="640">
        <v>542.4</v>
      </c>
      <c r="AW48" s="640"/>
      <c r="AX48" s="640">
        <v>488.2</v>
      </c>
      <c r="AY48" s="640"/>
      <c r="AZ48" s="662">
        <f t="shared" si="37"/>
        <v>54.199999999999989</v>
      </c>
      <c r="BA48" s="329">
        <v>541.1</v>
      </c>
      <c r="BB48" s="331"/>
      <c r="BC48" s="331">
        <v>487</v>
      </c>
      <c r="BD48" s="331"/>
      <c r="BE48" s="344">
        <f t="shared" si="38"/>
        <v>54.100000000000023</v>
      </c>
      <c r="BF48" s="329">
        <v>541.1</v>
      </c>
      <c r="BG48" s="331"/>
      <c r="BH48" s="331">
        <v>487</v>
      </c>
      <c r="BI48" s="331"/>
      <c r="BJ48" s="344">
        <f t="shared" si="39"/>
        <v>54.100000000000023</v>
      </c>
      <c r="BK48" s="330"/>
      <c r="BL48" s="330"/>
      <c r="BM48" s="330"/>
      <c r="BN48" s="330"/>
      <c r="BO48" s="330"/>
      <c r="BP48" s="330"/>
      <c r="BQ48" s="330"/>
      <c r="BR48" s="330"/>
      <c r="BS48" s="356"/>
      <c r="BT48" s="356"/>
      <c r="BU48" s="329">
        <v>763.9</v>
      </c>
      <c r="BV48" s="329"/>
      <c r="BW48" s="329">
        <v>709.1</v>
      </c>
      <c r="BX48" s="329"/>
      <c r="BY48" s="355">
        <f t="shared" si="40"/>
        <v>54.799999999999955</v>
      </c>
      <c r="BZ48" s="640">
        <v>542.4</v>
      </c>
      <c r="CA48" s="640"/>
      <c r="CB48" s="640">
        <v>488.2</v>
      </c>
      <c r="CC48" s="640"/>
      <c r="CD48" s="662">
        <f t="shared" si="41"/>
        <v>54.199999999999989</v>
      </c>
      <c r="CE48" s="329">
        <v>541.1</v>
      </c>
      <c r="CF48" s="331"/>
      <c r="CG48" s="331">
        <v>487</v>
      </c>
      <c r="CH48" s="331"/>
      <c r="CI48" s="344">
        <f t="shared" si="42"/>
        <v>54.100000000000023</v>
      </c>
      <c r="CJ48" s="329">
        <v>541.1</v>
      </c>
      <c r="CK48" s="331"/>
      <c r="CL48" s="331">
        <v>487</v>
      </c>
      <c r="CM48" s="331"/>
      <c r="CN48" s="344">
        <f t="shared" si="43"/>
        <v>54.100000000000023</v>
      </c>
      <c r="CO48" s="330"/>
      <c r="CP48" s="330"/>
      <c r="CQ48" s="330"/>
      <c r="CR48" s="330"/>
      <c r="CS48" s="356"/>
      <c r="CT48" s="329">
        <v>763.9</v>
      </c>
      <c r="CU48" s="329"/>
      <c r="CV48" s="329">
        <v>709.1</v>
      </c>
      <c r="CW48" s="329"/>
      <c r="CX48" s="355">
        <f t="shared" si="44"/>
        <v>54.799999999999955</v>
      </c>
      <c r="CY48" s="640">
        <v>542.4</v>
      </c>
      <c r="CZ48" s="640"/>
      <c r="DA48" s="640">
        <v>488.2</v>
      </c>
      <c r="DB48" s="640"/>
      <c r="DC48" s="662">
        <f t="shared" si="45"/>
        <v>54.199999999999989</v>
      </c>
      <c r="DD48" s="330"/>
      <c r="DE48" s="330"/>
      <c r="DF48" s="330"/>
      <c r="DG48" s="330"/>
      <c r="DH48" s="356"/>
      <c r="DI48" s="329">
        <v>763.9</v>
      </c>
      <c r="DJ48" s="329"/>
      <c r="DK48" s="329">
        <v>709.1</v>
      </c>
      <c r="DL48" s="329"/>
      <c r="DM48" s="355">
        <f t="shared" si="46"/>
        <v>54.799999999999955</v>
      </c>
      <c r="DN48" s="640">
        <v>542.4</v>
      </c>
      <c r="DO48" s="640"/>
      <c r="DP48" s="640">
        <v>488.2</v>
      </c>
      <c r="DQ48" s="640"/>
      <c r="DR48" s="662">
        <f t="shared" si="47"/>
        <v>54.199999999999989</v>
      </c>
    </row>
    <row r="49" spans="1:122" ht="31.5" customHeight="1">
      <c r="A49" s="1038"/>
      <c r="B49" s="1043"/>
      <c r="C49" s="1033"/>
      <c r="D49" s="1033"/>
      <c r="E49" s="1033"/>
      <c r="F49" s="1033"/>
      <c r="G49" s="1033"/>
      <c r="H49" s="1033"/>
      <c r="I49" s="1033"/>
      <c r="J49" s="1033"/>
      <c r="K49" s="1033"/>
      <c r="L49" s="1033"/>
      <c r="M49" s="301" t="s">
        <v>231</v>
      </c>
      <c r="N49" s="302"/>
      <c r="O49" s="302"/>
      <c r="P49" s="325">
        <v>30</v>
      </c>
      <c r="Q49" s="1033"/>
      <c r="R49" s="1033"/>
      <c r="S49" s="1033"/>
      <c r="T49" s="1033"/>
      <c r="U49" s="1033"/>
      <c r="V49" s="1033"/>
      <c r="W49" s="586"/>
      <c r="X49" s="586"/>
      <c r="Y49" s="586"/>
      <c r="Z49" s="333" t="s">
        <v>259</v>
      </c>
      <c r="AA49" s="315" t="s">
        <v>95</v>
      </c>
      <c r="AB49" s="334" t="s">
        <v>233</v>
      </c>
      <c r="AC49" s="1057"/>
      <c r="AD49" s="306" t="s">
        <v>151</v>
      </c>
      <c r="AE49" s="306" t="s">
        <v>437</v>
      </c>
      <c r="AF49" s="306" t="s">
        <v>412</v>
      </c>
      <c r="AG49" s="330">
        <v>36.299999999999997</v>
      </c>
      <c r="AH49" s="330">
        <v>22.9</v>
      </c>
      <c r="AI49" s="330"/>
      <c r="AJ49" s="330"/>
      <c r="AK49" s="330"/>
      <c r="AL49" s="330"/>
      <c r="AM49" s="330"/>
      <c r="AN49" s="330"/>
      <c r="AO49" s="356">
        <f t="shared" ref="AO49:AP53" si="48">AG49-AI49-AM49</f>
        <v>36.299999999999997</v>
      </c>
      <c r="AP49" s="356">
        <f t="shared" si="48"/>
        <v>22.9</v>
      </c>
      <c r="AQ49" s="329">
        <v>0</v>
      </c>
      <c r="AR49" s="329"/>
      <c r="AS49" s="329"/>
      <c r="AT49" s="329"/>
      <c r="AU49" s="355">
        <f t="shared" si="36"/>
        <v>0</v>
      </c>
      <c r="AV49" s="640">
        <v>0</v>
      </c>
      <c r="AW49" s="640"/>
      <c r="AX49" s="640"/>
      <c r="AY49" s="640"/>
      <c r="AZ49" s="662">
        <f t="shared" si="37"/>
        <v>0</v>
      </c>
      <c r="BA49" s="329">
        <v>0</v>
      </c>
      <c r="BB49" s="331"/>
      <c r="BC49" s="331"/>
      <c r="BD49" s="331"/>
      <c r="BE49" s="344">
        <f t="shared" si="38"/>
        <v>0</v>
      </c>
      <c r="BF49" s="329">
        <v>0</v>
      </c>
      <c r="BG49" s="331"/>
      <c r="BH49" s="331"/>
      <c r="BI49" s="331"/>
      <c r="BJ49" s="344">
        <f t="shared" si="39"/>
        <v>0</v>
      </c>
      <c r="BK49" s="330">
        <v>36.299999999999997</v>
      </c>
      <c r="BL49" s="330">
        <v>22.9</v>
      </c>
      <c r="BM49" s="330"/>
      <c r="BN49" s="330"/>
      <c r="BO49" s="330"/>
      <c r="BP49" s="330"/>
      <c r="BQ49" s="330"/>
      <c r="BR49" s="330"/>
      <c r="BS49" s="356">
        <f t="shared" ref="BS49:BT51" si="49">BK49-BM49-BQ49</f>
        <v>36.299999999999997</v>
      </c>
      <c r="BT49" s="356">
        <f t="shared" si="49"/>
        <v>22.9</v>
      </c>
      <c r="BU49" s="329">
        <v>0</v>
      </c>
      <c r="BV49" s="329"/>
      <c r="BW49" s="329"/>
      <c r="BX49" s="329"/>
      <c r="BY49" s="355">
        <f t="shared" si="40"/>
        <v>0</v>
      </c>
      <c r="BZ49" s="640">
        <v>0</v>
      </c>
      <c r="CA49" s="640"/>
      <c r="CB49" s="640"/>
      <c r="CC49" s="640"/>
      <c r="CD49" s="662">
        <f t="shared" si="41"/>
        <v>0</v>
      </c>
      <c r="CE49" s="329">
        <v>0</v>
      </c>
      <c r="CF49" s="331"/>
      <c r="CG49" s="331"/>
      <c r="CH49" s="331"/>
      <c r="CI49" s="344">
        <f t="shared" si="42"/>
        <v>0</v>
      </c>
      <c r="CJ49" s="329">
        <v>0</v>
      </c>
      <c r="CK49" s="331"/>
      <c r="CL49" s="331"/>
      <c r="CM49" s="331"/>
      <c r="CN49" s="344">
        <f t="shared" si="43"/>
        <v>0</v>
      </c>
      <c r="CO49" s="330">
        <v>22.9</v>
      </c>
      <c r="CP49" s="330"/>
      <c r="CQ49" s="330"/>
      <c r="CR49" s="330"/>
      <c r="CS49" s="356">
        <f>CO49-CP49-CR49</f>
        <v>22.9</v>
      </c>
      <c r="CT49" s="329">
        <v>0</v>
      </c>
      <c r="CU49" s="329"/>
      <c r="CV49" s="329"/>
      <c r="CW49" s="329"/>
      <c r="CX49" s="355">
        <f t="shared" si="44"/>
        <v>0</v>
      </c>
      <c r="CY49" s="640">
        <v>0</v>
      </c>
      <c r="CZ49" s="640"/>
      <c r="DA49" s="640"/>
      <c r="DB49" s="640"/>
      <c r="DC49" s="662">
        <f t="shared" si="45"/>
        <v>0</v>
      </c>
      <c r="DD49" s="330">
        <v>22.9</v>
      </c>
      <c r="DE49" s="330"/>
      <c r="DF49" s="330"/>
      <c r="DG49" s="330"/>
      <c r="DH49" s="356">
        <f>DD49-DE49-DG49</f>
        <v>22.9</v>
      </c>
      <c r="DI49" s="329">
        <v>0</v>
      </c>
      <c r="DJ49" s="329"/>
      <c r="DK49" s="329"/>
      <c r="DL49" s="329"/>
      <c r="DM49" s="355">
        <f t="shared" si="46"/>
        <v>0</v>
      </c>
      <c r="DN49" s="640">
        <v>0</v>
      </c>
      <c r="DO49" s="640"/>
      <c r="DP49" s="640"/>
      <c r="DQ49" s="640"/>
      <c r="DR49" s="662">
        <f t="shared" si="47"/>
        <v>0</v>
      </c>
    </row>
    <row r="50" spans="1:122" ht="111.75" customHeight="1">
      <c r="A50" s="1146" t="s">
        <v>343</v>
      </c>
      <c r="B50" s="300">
        <v>6610</v>
      </c>
      <c r="C50" s="1066" t="s">
        <v>227</v>
      </c>
      <c r="D50" s="358" t="s">
        <v>238</v>
      </c>
      <c r="E50" s="358" t="s">
        <v>251</v>
      </c>
      <c r="F50" s="358"/>
      <c r="G50" s="358"/>
      <c r="H50" s="358"/>
      <c r="I50" s="358"/>
      <c r="J50" s="358"/>
      <c r="K50" s="358"/>
      <c r="L50" s="358"/>
      <c r="M50" s="358" t="s">
        <v>239</v>
      </c>
      <c r="N50" s="358"/>
      <c r="O50" s="358"/>
      <c r="P50" s="359"/>
      <c r="Q50" s="360"/>
      <c r="R50" s="360"/>
      <c r="S50" s="360"/>
      <c r="T50" s="360"/>
      <c r="U50" s="360"/>
      <c r="V50" s="360"/>
      <c r="W50" s="1066" t="s">
        <v>297</v>
      </c>
      <c r="X50" s="358" t="s">
        <v>344</v>
      </c>
      <c r="Y50" s="358" t="s">
        <v>299</v>
      </c>
      <c r="Z50" s="1077" t="s">
        <v>345</v>
      </c>
      <c r="AA50" s="312" t="s">
        <v>424</v>
      </c>
      <c r="AB50" s="316" t="s">
        <v>346</v>
      </c>
      <c r="AC50" s="361"/>
      <c r="AD50" s="306" t="s">
        <v>157</v>
      </c>
      <c r="AE50" s="306" t="s">
        <v>454</v>
      </c>
      <c r="AF50" s="306" t="s">
        <v>412</v>
      </c>
      <c r="AG50" s="308">
        <v>1</v>
      </c>
      <c r="AH50" s="308">
        <v>1</v>
      </c>
      <c r="AI50" s="308"/>
      <c r="AJ50" s="308"/>
      <c r="AK50" s="308"/>
      <c r="AL50" s="308"/>
      <c r="AM50" s="308"/>
      <c r="AN50" s="308"/>
      <c r="AO50" s="356">
        <f t="shared" si="48"/>
        <v>1</v>
      </c>
      <c r="AP50" s="356">
        <f t="shared" si="48"/>
        <v>1</v>
      </c>
      <c r="AQ50" s="307">
        <v>7.1</v>
      </c>
      <c r="AR50" s="307"/>
      <c r="AS50" s="307"/>
      <c r="AT50" s="307"/>
      <c r="AU50" s="355">
        <f t="shared" si="36"/>
        <v>7.1</v>
      </c>
      <c r="AV50" s="655">
        <v>0</v>
      </c>
      <c r="AW50" s="655"/>
      <c r="AX50" s="655"/>
      <c r="AY50" s="655"/>
      <c r="AZ50" s="662">
        <f t="shared" si="37"/>
        <v>0</v>
      </c>
      <c r="BA50" s="307">
        <v>0</v>
      </c>
      <c r="BB50" s="343"/>
      <c r="BC50" s="343"/>
      <c r="BD50" s="343"/>
      <c r="BE50" s="344">
        <f t="shared" si="38"/>
        <v>0</v>
      </c>
      <c r="BF50" s="307">
        <v>0</v>
      </c>
      <c r="BG50" s="343"/>
      <c r="BH50" s="343"/>
      <c r="BI50" s="343"/>
      <c r="BJ50" s="344">
        <f t="shared" si="39"/>
        <v>0</v>
      </c>
      <c r="BK50" s="308">
        <v>0</v>
      </c>
      <c r="BL50" s="308">
        <v>0</v>
      </c>
      <c r="BM50" s="308"/>
      <c r="BN50" s="308"/>
      <c r="BO50" s="308"/>
      <c r="BP50" s="308"/>
      <c r="BQ50" s="308"/>
      <c r="BR50" s="308"/>
      <c r="BS50" s="356">
        <f t="shared" si="49"/>
        <v>0</v>
      </c>
      <c r="BT50" s="356">
        <f t="shared" si="49"/>
        <v>0</v>
      </c>
      <c r="BU50" s="307">
        <v>7.1</v>
      </c>
      <c r="BV50" s="307"/>
      <c r="BW50" s="307"/>
      <c r="BX50" s="307"/>
      <c r="BY50" s="355">
        <f t="shared" si="40"/>
        <v>7.1</v>
      </c>
      <c r="BZ50" s="655">
        <v>0</v>
      </c>
      <c r="CA50" s="655"/>
      <c r="CB50" s="655"/>
      <c r="CC50" s="655"/>
      <c r="CD50" s="662">
        <f t="shared" si="41"/>
        <v>0</v>
      </c>
      <c r="CE50" s="307">
        <v>0</v>
      </c>
      <c r="CF50" s="343"/>
      <c r="CG50" s="343"/>
      <c r="CH50" s="343"/>
      <c r="CI50" s="344">
        <f t="shared" si="42"/>
        <v>0</v>
      </c>
      <c r="CJ50" s="307">
        <v>0</v>
      </c>
      <c r="CK50" s="343"/>
      <c r="CL50" s="343"/>
      <c r="CM50" s="343"/>
      <c r="CN50" s="344">
        <f t="shared" si="43"/>
        <v>0</v>
      </c>
      <c r="CO50" s="308">
        <v>1</v>
      </c>
      <c r="CP50" s="308"/>
      <c r="CQ50" s="308"/>
      <c r="CR50" s="308"/>
      <c r="CS50" s="356">
        <f>CO50-CP50-CR50</f>
        <v>1</v>
      </c>
      <c r="CT50" s="307">
        <v>7.1</v>
      </c>
      <c r="CU50" s="307"/>
      <c r="CV50" s="307"/>
      <c r="CW50" s="307"/>
      <c r="CX50" s="355">
        <f t="shared" si="44"/>
        <v>7.1</v>
      </c>
      <c r="CY50" s="655">
        <v>0</v>
      </c>
      <c r="CZ50" s="655"/>
      <c r="DA50" s="655"/>
      <c r="DB50" s="655"/>
      <c r="DC50" s="662">
        <f t="shared" si="45"/>
        <v>0</v>
      </c>
      <c r="DD50" s="308">
        <v>0</v>
      </c>
      <c r="DE50" s="308"/>
      <c r="DF50" s="308"/>
      <c r="DG50" s="308"/>
      <c r="DH50" s="356">
        <f>DD50-DE50-DG50</f>
        <v>0</v>
      </c>
      <c r="DI50" s="307">
        <v>7.1</v>
      </c>
      <c r="DJ50" s="307"/>
      <c r="DK50" s="307"/>
      <c r="DL50" s="307"/>
      <c r="DM50" s="355">
        <f t="shared" si="46"/>
        <v>7.1</v>
      </c>
      <c r="DN50" s="655">
        <v>0</v>
      </c>
      <c r="DO50" s="655"/>
      <c r="DP50" s="655"/>
      <c r="DQ50" s="655"/>
      <c r="DR50" s="662">
        <f t="shared" si="47"/>
        <v>0</v>
      </c>
    </row>
    <row r="51" spans="1:122">
      <c r="A51" s="1147"/>
      <c r="B51" s="297"/>
      <c r="C51" s="1067"/>
      <c r="D51" s="358"/>
      <c r="E51" s="358"/>
      <c r="F51" s="358"/>
      <c r="G51" s="358"/>
      <c r="H51" s="358"/>
      <c r="I51" s="358"/>
      <c r="J51" s="358"/>
      <c r="K51" s="358"/>
      <c r="L51" s="358"/>
      <c r="M51" s="358"/>
      <c r="N51" s="358"/>
      <c r="O51" s="358"/>
      <c r="P51" s="359"/>
      <c r="Q51" s="360"/>
      <c r="R51" s="360"/>
      <c r="S51" s="360"/>
      <c r="T51" s="360"/>
      <c r="U51" s="360"/>
      <c r="V51" s="360"/>
      <c r="W51" s="1067"/>
      <c r="X51" s="358"/>
      <c r="Y51" s="358"/>
      <c r="Z51" s="1067"/>
      <c r="AA51" s="312"/>
      <c r="AB51" s="363"/>
      <c r="AC51" s="357"/>
      <c r="AD51" s="306" t="s">
        <v>157</v>
      </c>
      <c r="AE51" s="306" t="s">
        <v>340</v>
      </c>
      <c r="AF51" s="306" t="s">
        <v>412</v>
      </c>
      <c r="AG51" s="308">
        <v>12</v>
      </c>
      <c r="AH51" s="308">
        <v>12</v>
      </c>
      <c r="AI51" s="308"/>
      <c r="AJ51" s="308"/>
      <c r="AK51" s="308"/>
      <c r="AL51" s="308"/>
      <c r="AM51" s="308"/>
      <c r="AN51" s="308"/>
      <c r="AO51" s="356">
        <f t="shared" si="48"/>
        <v>12</v>
      </c>
      <c r="AP51" s="356">
        <f t="shared" si="48"/>
        <v>12</v>
      </c>
      <c r="AQ51" s="307"/>
      <c r="AR51" s="307"/>
      <c r="AS51" s="307"/>
      <c r="AT51" s="307"/>
      <c r="AU51" s="355"/>
      <c r="AV51" s="655"/>
      <c r="AW51" s="655"/>
      <c r="AX51" s="655"/>
      <c r="AY51" s="655"/>
      <c r="AZ51" s="662"/>
      <c r="BA51" s="307"/>
      <c r="BB51" s="343"/>
      <c r="BC51" s="343"/>
      <c r="BD51" s="343"/>
      <c r="BE51" s="344"/>
      <c r="BF51" s="307"/>
      <c r="BG51" s="343"/>
      <c r="BH51" s="343"/>
      <c r="BI51" s="343"/>
      <c r="BJ51" s="344"/>
      <c r="BK51" s="308">
        <v>0</v>
      </c>
      <c r="BL51" s="308">
        <v>0</v>
      </c>
      <c r="BM51" s="308"/>
      <c r="BN51" s="308"/>
      <c r="BO51" s="308"/>
      <c r="BP51" s="308"/>
      <c r="BQ51" s="308"/>
      <c r="BR51" s="308"/>
      <c r="BS51" s="356">
        <f t="shared" si="49"/>
        <v>0</v>
      </c>
      <c r="BT51" s="356">
        <f t="shared" si="49"/>
        <v>0</v>
      </c>
      <c r="BU51" s="307"/>
      <c r="BV51" s="307"/>
      <c r="BW51" s="307"/>
      <c r="BX51" s="307"/>
      <c r="BY51" s="355"/>
      <c r="BZ51" s="655"/>
      <c r="CA51" s="655"/>
      <c r="CB51" s="655"/>
      <c r="CC51" s="655"/>
      <c r="CD51" s="662"/>
      <c r="CE51" s="307"/>
      <c r="CF51" s="343"/>
      <c r="CG51" s="343"/>
      <c r="CH51" s="343"/>
      <c r="CI51" s="344"/>
      <c r="CJ51" s="307"/>
      <c r="CK51" s="343"/>
      <c r="CL51" s="343"/>
      <c r="CM51" s="343"/>
      <c r="CN51" s="344"/>
      <c r="CO51" s="308">
        <v>12</v>
      </c>
      <c r="CP51" s="308"/>
      <c r="CQ51" s="308"/>
      <c r="CR51" s="308"/>
      <c r="CS51" s="356">
        <f>CO51-CP51-CR51</f>
        <v>12</v>
      </c>
      <c r="CT51" s="307"/>
      <c r="CU51" s="307"/>
      <c r="CV51" s="307"/>
      <c r="CW51" s="307"/>
      <c r="CX51" s="355"/>
      <c r="CY51" s="655"/>
      <c r="CZ51" s="655"/>
      <c r="DA51" s="655"/>
      <c r="DB51" s="655"/>
      <c r="DC51" s="662"/>
      <c r="DD51" s="308">
        <v>0</v>
      </c>
      <c r="DE51" s="308"/>
      <c r="DF51" s="308"/>
      <c r="DG51" s="308"/>
      <c r="DH51" s="356">
        <f>DD51-DE51-DG51</f>
        <v>0</v>
      </c>
      <c r="DI51" s="307"/>
      <c r="DJ51" s="307"/>
      <c r="DK51" s="307"/>
      <c r="DL51" s="307"/>
      <c r="DM51" s="355"/>
      <c r="DN51" s="655"/>
      <c r="DO51" s="655"/>
      <c r="DP51" s="655"/>
      <c r="DQ51" s="655"/>
      <c r="DR51" s="662"/>
    </row>
    <row r="52" spans="1:122" ht="141" customHeight="1">
      <c r="A52" s="321" t="s">
        <v>286</v>
      </c>
      <c r="B52" s="297">
        <v>6612</v>
      </c>
      <c r="C52" s="301" t="s">
        <v>287</v>
      </c>
      <c r="D52" s="301" t="s">
        <v>288</v>
      </c>
      <c r="E52" s="301" t="s">
        <v>79</v>
      </c>
      <c r="F52" s="301"/>
      <c r="G52" s="301"/>
      <c r="H52" s="301"/>
      <c r="I52" s="313"/>
      <c r="J52" s="301"/>
      <c r="K52" s="301"/>
      <c r="L52" s="301"/>
      <c r="M52" s="301" t="s">
        <v>231</v>
      </c>
      <c r="N52" s="301"/>
      <c r="O52" s="301"/>
      <c r="P52" s="303">
        <v>30</v>
      </c>
      <c r="Q52" s="286"/>
      <c r="R52" s="286"/>
      <c r="S52" s="286"/>
      <c r="T52" s="286"/>
      <c r="U52" s="286"/>
      <c r="V52" s="286"/>
      <c r="W52" s="286"/>
      <c r="X52" s="301"/>
      <c r="Y52" s="301"/>
      <c r="Z52" s="304" t="s">
        <v>289</v>
      </c>
      <c r="AA52" s="315" t="s">
        <v>290</v>
      </c>
      <c r="AB52" s="334" t="s">
        <v>291</v>
      </c>
      <c r="AC52" s="357"/>
      <c r="AD52" s="306" t="s">
        <v>152</v>
      </c>
      <c r="AE52" s="306" t="s">
        <v>421</v>
      </c>
      <c r="AF52" s="306" t="s">
        <v>422</v>
      </c>
      <c r="AG52" s="308">
        <v>10</v>
      </c>
      <c r="AH52" s="308">
        <v>0</v>
      </c>
      <c r="AI52" s="308"/>
      <c r="AJ52" s="308"/>
      <c r="AK52" s="308"/>
      <c r="AL52" s="308"/>
      <c r="AM52" s="308"/>
      <c r="AN52" s="308"/>
      <c r="AO52" s="356">
        <f t="shared" si="48"/>
        <v>10</v>
      </c>
      <c r="AP52" s="356"/>
      <c r="AQ52" s="307">
        <v>10</v>
      </c>
      <c r="AR52" s="307"/>
      <c r="AS52" s="307"/>
      <c r="AT52" s="307"/>
      <c r="AU52" s="355">
        <f t="shared" si="36"/>
        <v>10</v>
      </c>
      <c r="AV52" s="655">
        <v>10</v>
      </c>
      <c r="AW52" s="655"/>
      <c r="AX52" s="655"/>
      <c r="AY52" s="655"/>
      <c r="AZ52" s="662">
        <f t="shared" si="37"/>
        <v>10</v>
      </c>
      <c r="BA52" s="307">
        <v>10</v>
      </c>
      <c r="BB52" s="291"/>
      <c r="BC52" s="291"/>
      <c r="BD52" s="291"/>
      <c r="BE52" s="344">
        <f t="shared" si="38"/>
        <v>10</v>
      </c>
      <c r="BF52" s="307">
        <v>10</v>
      </c>
      <c r="BG52" s="291"/>
      <c r="BH52" s="291"/>
      <c r="BI52" s="291"/>
      <c r="BJ52" s="344">
        <f>BF52-BG52-BH52-BI52</f>
        <v>10</v>
      </c>
      <c r="BK52" s="308">
        <v>10</v>
      </c>
      <c r="BL52" s="308">
        <v>0</v>
      </c>
      <c r="BM52" s="308"/>
      <c r="BN52" s="308"/>
      <c r="BO52" s="308"/>
      <c r="BP52" s="308"/>
      <c r="BQ52" s="308"/>
      <c r="BR52" s="308"/>
      <c r="BS52" s="356">
        <f>BK52-BM52-BQ52</f>
        <v>10</v>
      </c>
      <c r="BT52" s="356"/>
      <c r="BU52" s="307">
        <v>10</v>
      </c>
      <c r="BV52" s="307"/>
      <c r="BW52" s="307"/>
      <c r="BX52" s="307"/>
      <c r="BY52" s="355">
        <f>BU52-BV52-BW52-BX52</f>
        <v>10</v>
      </c>
      <c r="BZ52" s="655">
        <v>10</v>
      </c>
      <c r="CA52" s="655"/>
      <c r="CB52" s="655"/>
      <c r="CC52" s="655"/>
      <c r="CD52" s="662">
        <f>BZ52-CA52-CB52-CC52</f>
        <v>10</v>
      </c>
      <c r="CE52" s="307">
        <v>10</v>
      </c>
      <c r="CF52" s="291"/>
      <c r="CG52" s="291"/>
      <c r="CH52" s="291"/>
      <c r="CI52" s="344">
        <f>CE52-CF52-CG52-CH52</f>
        <v>10</v>
      </c>
      <c r="CJ52" s="307">
        <v>10</v>
      </c>
      <c r="CK52" s="291"/>
      <c r="CL52" s="291"/>
      <c r="CM52" s="291"/>
      <c r="CN52" s="344">
        <f>CJ52-CK52-CL52-CM52</f>
        <v>10</v>
      </c>
      <c r="CO52" s="308">
        <v>0</v>
      </c>
      <c r="CP52" s="308"/>
      <c r="CQ52" s="308"/>
      <c r="CR52" s="308"/>
      <c r="CS52" s="356"/>
      <c r="CT52" s="307">
        <v>10</v>
      </c>
      <c r="CU52" s="307"/>
      <c r="CV52" s="307"/>
      <c r="CW52" s="307"/>
      <c r="CX52" s="355">
        <f>CT52-CU52-CV52-CW52</f>
        <v>10</v>
      </c>
      <c r="CY52" s="655">
        <v>10</v>
      </c>
      <c r="CZ52" s="655"/>
      <c r="DA52" s="655"/>
      <c r="DB52" s="655"/>
      <c r="DC52" s="662">
        <f>CY52-CZ52-DA52-DB52</f>
        <v>10</v>
      </c>
      <c r="DD52" s="308">
        <v>0</v>
      </c>
      <c r="DE52" s="308"/>
      <c r="DF52" s="308"/>
      <c r="DG52" s="308"/>
      <c r="DH52" s="356"/>
      <c r="DI52" s="307">
        <v>10</v>
      </c>
      <c r="DJ52" s="307"/>
      <c r="DK52" s="307"/>
      <c r="DL52" s="307"/>
      <c r="DM52" s="355">
        <f>DI52-DJ52-DK52-DL52</f>
        <v>10</v>
      </c>
      <c r="DN52" s="655">
        <v>10</v>
      </c>
      <c r="DO52" s="655"/>
      <c r="DP52" s="655"/>
      <c r="DQ52" s="655"/>
      <c r="DR52" s="662">
        <f>DN52-DO52-DP52-DQ52</f>
        <v>10</v>
      </c>
    </row>
    <row r="53" spans="1:122" ht="129" customHeight="1">
      <c r="A53" s="321" t="s">
        <v>51</v>
      </c>
      <c r="B53" s="297">
        <v>6617</v>
      </c>
      <c r="C53" s="301" t="s">
        <v>227</v>
      </c>
      <c r="D53" s="301" t="s">
        <v>238</v>
      </c>
      <c r="E53" s="301" t="s">
        <v>229</v>
      </c>
      <c r="F53" s="301" t="s">
        <v>245</v>
      </c>
      <c r="G53" s="301"/>
      <c r="H53" s="301"/>
      <c r="I53" s="313">
        <v>20</v>
      </c>
      <c r="J53" s="301"/>
      <c r="K53" s="301"/>
      <c r="L53" s="301"/>
      <c r="M53" s="301" t="s">
        <v>246</v>
      </c>
      <c r="N53" s="301"/>
      <c r="O53" s="301"/>
      <c r="P53" s="303" t="s">
        <v>101</v>
      </c>
      <c r="Q53" s="286"/>
      <c r="R53" s="286"/>
      <c r="S53" s="286"/>
      <c r="T53" s="286"/>
      <c r="U53" s="286"/>
      <c r="V53" s="286"/>
      <c r="W53" s="364" t="s">
        <v>256</v>
      </c>
      <c r="X53" s="364" t="s">
        <v>253</v>
      </c>
      <c r="Y53" s="364" t="s">
        <v>46</v>
      </c>
      <c r="Z53" s="286" t="s">
        <v>94</v>
      </c>
      <c r="AA53" s="286" t="s">
        <v>424</v>
      </c>
      <c r="AB53" s="305" t="s">
        <v>233</v>
      </c>
      <c r="AC53" s="357"/>
      <c r="AD53" s="306" t="s">
        <v>154</v>
      </c>
      <c r="AE53" s="306" t="s">
        <v>445</v>
      </c>
      <c r="AF53" s="306" t="s">
        <v>412</v>
      </c>
      <c r="AG53" s="308">
        <v>44</v>
      </c>
      <c r="AH53" s="308">
        <v>44</v>
      </c>
      <c r="AI53" s="308"/>
      <c r="AJ53" s="308"/>
      <c r="AK53" s="308"/>
      <c r="AL53" s="308"/>
      <c r="AM53" s="308"/>
      <c r="AN53" s="308"/>
      <c r="AO53" s="356">
        <f t="shared" si="48"/>
        <v>44</v>
      </c>
      <c r="AP53" s="356">
        <f t="shared" si="48"/>
        <v>44</v>
      </c>
      <c r="AQ53" s="307">
        <v>0</v>
      </c>
      <c r="AR53" s="307"/>
      <c r="AS53" s="307"/>
      <c r="AT53" s="307"/>
      <c r="AU53" s="355">
        <f t="shared" si="36"/>
        <v>0</v>
      </c>
      <c r="AV53" s="655">
        <v>0</v>
      </c>
      <c r="AW53" s="655"/>
      <c r="AX53" s="655"/>
      <c r="AY53" s="655"/>
      <c r="AZ53" s="662">
        <f t="shared" si="37"/>
        <v>0</v>
      </c>
      <c r="BA53" s="307">
        <v>0</v>
      </c>
      <c r="BB53" s="291"/>
      <c r="BC53" s="291"/>
      <c r="BD53" s="291"/>
      <c r="BE53" s="344">
        <f t="shared" si="38"/>
        <v>0</v>
      </c>
      <c r="BF53" s="307">
        <v>0</v>
      </c>
      <c r="BG53" s="291"/>
      <c r="BH53" s="291"/>
      <c r="BI53" s="291"/>
      <c r="BJ53" s="344">
        <f>BF53-BG53-BH53-BI53</f>
        <v>0</v>
      </c>
      <c r="BK53" s="308">
        <v>44</v>
      </c>
      <c r="BL53" s="308">
        <v>44</v>
      </c>
      <c r="BM53" s="308"/>
      <c r="BN53" s="308"/>
      <c r="BO53" s="308"/>
      <c r="BP53" s="308"/>
      <c r="BQ53" s="308"/>
      <c r="BR53" s="308"/>
      <c r="BS53" s="356">
        <f>BK53-BM53-BQ53</f>
        <v>44</v>
      </c>
      <c r="BT53" s="356">
        <f>BL53-BN53-BR53</f>
        <v>44</v>
      </c>
      <c r="BU53" s="307">
        <v>0</v>
      </c>
      <c r="BV53" s="307"/>
      <c r="BW53" s="307"/>
      <c r="BX53" s="307"/>
      <c r="BY53" s="355">
        <f>BU53-BV53-BW53-BX53</f>
        <v>0</v>
      </c>
      <c r="BZ53" s="655">
        <v>0</v>
      </c>
      <c r="CA53" s="655"/>
      <c r="CB53" s="655"/>
      <c r="CC53" s="655"/>
      <c r="CD53" s="662">
        <f>BZ53-CA53-CB53-CC53</f>
        <v>0</v>
      </c>
      <c r="CE53" s="307">
        <v>0</v>
      </c>
      <c r="CF53" s="291"/>
      <c r="CG53" s="291"/>
      <c r="CH53" s="291"/>
      <c r="CI53" s="344">
        <f>CE53-CF53-CG53-CH53</f>
        <v>0</v>
      </c>
      <c r="CJ53" s="307">
        <v>0</v>
      </c>
      <c r="CK53" s="291"/>
      <c r="CL53" s="291"/>
      <c r="CM53" s="291"/>
      <c r="CN53" s="344">
        <f>CJ53-CK53-CL53-CM53</f>
        <v>0</v>
      </c>
      <c r="CO53" s="308">
        <v>44</v>
      </c>
      <c r="CP53" s="308"/>
      <c r="CQ53" s="308"/>
      <c r="CR53" s="308"/>
      <c r="CS53" s="356">
        <f>CO53-CP53-CR53</f>
        <v>44</v>
      </c>
      <c r="CT53" s="307">
        <v>0</v>
      </c>
      <c r="CU53" s="307"/>
      <c r="CV53" s="307"/>
      <c r="CW53" s="307"/>
      <c r="CX53" s="355">
        <f>CT53-CU53-CV53-CW53</f>
        <v>0</v>
      </c>
      <c r="CY53" s="655">
        <v>0</v>
      </c>
      <c r="CZ53" s="655"/>
      <c r="DA53" s="655"/>
      <c r="DB53" s="655"/>
      <c r="DC53" s="662">
        <f>CY53-CZ53-DA53-DB53</f>
        <v>0</v>
      </c>
      <c r="DD53" s="308">
        <v>44</v>
      </c>
      <c r="DE53" s="308"/>
      <c r="DF53" s="308"/>
      <c r="DG53" s="308"/>
      <c r="DH53" s="356">
        <f>DD53-DE53-DG53</f>
        <v>44</v>
      </c>
      <c r="DI53" s="307">
        <v>0</v>
      </c>
      <c r="DJ53" s="307"/>
      <c r="DK53" s="307"/>
      <c r="DL53" s="307"/>
      <c r="DM53" s="355">
        <f>DI53-DJ53-DK53-DL53</f>
        <v>0</v>
      </c>
      <c r="DN53" s="655">
        <v>0</v>
      </c>
      <c r="DO53" s="655"/>
      <c r="DP53" s="655"/>
      <c r="DQ53" s="655"/>
      <c r="DR53" s="662">
        <f>DN53-DO53-DP53-DQ53</f>
        <v>0</v>
      </c>
    </row>
    <row r="54" spans="1:122" ht="18" hidden="1" customHeight="1">
      <c r="A54" s="321"/>
      <c r="B54" s="297"/>
      <c r="C54" s="365"/>
      <c r="D54" s="365"/>
      <c r="E54" s="365"/>
      <c r="F54" s="365"/>
      <c r="G54" s="365"/>
      <c r="H54" s="365"/>
      <c r="I54" s="365"/>
      <c r="J54" s="365"/>
      <c r="K54" s="365"/>
      <c r="L54" s="365"/>
      <c r="M54" s="301" t="s">
        <v>231</v>
      </c>
      <c r="N54" s="302"/>
      <c r="O54" s="302"/>
      <c r="P54" s="325">
        <v>30</v>
      </c>
      <c r="Q54" s="301"/>
      <c r="R54" s="301"/>
      <c r="S54" s="301"/>
      <c r="T54" s="301"/>
      <c r="U54" s="301"/>
      <c r="V54" s="301"/>
      <c r="W54" s="301"/>
      <c r="X54" s="301"/>
      <c r="Y54" s="301"/>
      <c r="Z54" s="333"/>
      <c r="AA54" s="315"/>
      <c r="AB54" s="334"/>
      <c r="AC54" s="301"/>
      <c r="AD54" s="306" t="s">
        <v>155</v>
      </c>
      <c r="AE54" s="306" t="s">
        <v>403</v>
      </c>
      <c r="AF54" s="306" t="s">
        <v>399</v>
      </c>
      <c r="AG54" s="308"/>
      <c r="AH54" s="308"/>
      <c r="AI54" s="308"/>
      <c r="AJ54" s="308"/>
      <c r="AK54" s="308"/>
      <c r="AL54" s="308"/>
      <c r="AM54" s="308"/>
      <c r="AN54" s="308"/>
      <c r="AO54" s="356"/>
      <c r="AP54" s="356"/>
      <c r="AQ54" s="307"/>
      <c r="AR54" s="307"/>
      <c r="AS54" s="307"/>
      <c r="AT54" s="307"/>
      <c r="AU54" s="355"/>
      <c r="AV54" s="655"/>
      <c r="AW54" s="655"/>
      <c r="AX54" s="655"/>
      <c r="AY54" s="655"/>
      <c r="AZ54" s="662"/>
      <c r="BA54" s="307"/>
      <c r="BB54" s="291"/>
      <c r="BC54" s="291"/>
      <c r="BD54" s="291"/>
      <c r="BE54" s="344"/>
      <c r="BF54" s="307"/>
      <c r="BG54" s="291"/>
      <c r="BH54" s="291"/>
      <c r="BI54" s="291"/>
      <c r="BJ54" s="344"/>
      <c r="BK54" s="308"/>
      <c r="BL54" s="308"/>
      <c r="BM54" s="308"/>
      <c r="BN54" s="308"/>
      <c r="BO54" s="308"/>
      <c r="BP54" s="308"/>
      <c r="BQ54" s="308"/>
      <c r="BR54" s="308"/>
      <c r="BS54" s="356"/>
      <c r="BT54" s="356"/>
      <c r="BU54" s="307"/>
      <c r="BV54" s="307"/>
      <c r="BW54" s="307"/>
      <c r="BX54" s="307"/>
      <c r="BY54" s="355"/>
      <c r="BZ54" s="655"/>
      <c r="CA54" s="655"/>
      <c r="CB54" s="655"/>
      <c r="CC54" s="655"/>
      <c r="CD54" s="662"/>
      <c r="CE54" s="307"/>
      <c r="CF54" s="291"/>
      <c r="CG54" s="291"/>
      <c r="CH54" s="291"/>
      <c r="CI54" s="344"/>
      <c r="CJ54" s="307"/>
      <c r="CK54" s="291"/>
      <c r="CL54" s="291"/>
      <c r="CM54" s="291"/>
      <c r="CN54" s="344"/>
      <c r="CO54" s="308"/>
      <c r="CP54" s="308"/>
      <c r="CQ54" s="308"/>
      <c r="CR54" s="308"/>
      <c r="CS54" s="356"/>
      <c r="CT54" s="307"/>
      <c r="CU54" s="307"/>
      <c r="CV54" s="307"/>
      <c r="CW54" s="307"/>
      <c r="CX54" s="355"/>
      <c r="CY54" s="655"/>
      <c r="CZ54" s="655"/>
      <c r="DA54" s="655"/>
      <c r="DB54" s="655"/>
      <c r="DC54" s="662"/>
      <c r="DD54" s="308"/>
      <c r="DE54" s="308"/>
      <c r="DF54" s="308"/>
      <c r="DG54" s="308"/>
      <c r="DH54" s="356"/>
      <c r="DI54" s="307"/>
      <c r="DJ54" s="307"/>
      <c r="DK54" s="307"/>
      <c r="DL54" s="307"/>
      <c r="DM54" s="355"/>
      <c r="DN54" s="655"/>
      <c r="DO54" s="655"/>
      <c r="DP54" s="655"/>
      <c r="DQ54" s="655"/>
      <c r="DR54" s="662"/>
    </row>
    <row r="55" spans="1:122" s="273" customFormat="1" ht="38.25" customHeight="1">
      <c r="A55" s="262" t="s">
        <v>145</v>
      </c>
      <c r="B55" s="263">
        <v>6700</v>
      </c>
      <c r="C55" s="264" t="s">
        <v>387</v>
      </c>
      <c r="D55" s="264" t="s">
        <v>387</v>
      </c>
      <c r="E55" s="264" t="s">
        <v>387</v>
      </c>
      <c r="F55" s="264" t="s">
        <v>387</v>
      </c>
      <c r="G55" s="264" t="s">
        <v>387</v>
      </c>
      <c r="H55" s="264" t="s">
        <v>387</v>
      </c>
      <c r="I55" s="264" t="s">
        <v>387</v>
      </c>
      <c r="J55" s="264" t="s">
        <v>387</v>
      </c>
      <c r="K55" s="264" t="s">
        <v>387</v>
      </c>
      <c r="L55" s="264" t="s">
        <v>387</v>
      </c>
      <c r="M55" s="264" t="s">
        <v>387</v>
      </c>
      <c r="N55" s="264" t="s">
        <v>387</v>
      </c>
      <c r="O55" s="264" t="s">
        <v>387</v>
      </c>
      <c r="P55" s="265" t="s">
        <v>387</v>
      </c>
      <c r="Q55" s="266" t="s">
        <v>387</v>
      </c>
      <c r="R55" s="266" t="s">
        <v>387</v>
      </c>
      <c r="S55" s="266" t="s">
        <v>387</v>
      </c>
      <c r="T55" s="266" t="s">
        <v>387</v>
      </c>
      <c r="U55" s="266" t="s">
        <v>387</v>
      </c>
      <c r="V55" s="266" t="s">
        <v>387</v>
      </c>
      <c r="W55" s="266" t="s">
        <v>387</v>
      </c>
      <c r="X55" s="264" t="s">
        <v>387</v>
      </c>
      <c r="Y55" s="264" t="s">
        <v>387</v>
      </c>
      <c r="Z55" s="264" t="s">
        <v>387</v>
      </c>
      <c r="AA55" s="264" t="s">
        <v>387</v>
      </c>
      <c r="AB55" s="366" t="s">
        <v>387</v>
      </c>
      <c r="AC55" s="264" t="s">
        <v>387</v>
      </c>
      <c r="AD55" s="267" t="s">
        <v>387</v>
      </c>
      <c r="AE55" s="267"/>
      <c r="AF55" s="267"/>
      <c r="AG55" s="270">
        <f t="shared" ref="AG55:BD55" si="50">AG57+AG58</f>
        <v>0</v>
      </c>
      <c r="AH55" s="270"/>
      <c r="AI55" s="270">
        <f t="shared" si="50"/>
        <v>0</v>
      </c>
      <c r="AJ55" s="270"/>
      <c r="AK55" s="270">
        <f t="shared" si="50"/>
        <v>0</v>
      </c>
      <c r="AL55" s="270"/>
      <c r="AM55" s="270">
        <f t="shared" si="50"/>
        <v>0</v>
      </c>
      <c r="AN55" s="270"/>
      <c r="AO55" s="367">
        <f>AO57+AO58</f>
        <v>0</v>
      </c>
      <c r="AP55" s="367"/>
      <c r="AQ55" s="268">
        <f t="shared" si="50"/>
        <v>0</v>
      </c>
      <c r="AR55" s="268">
        <f t="shared" si="50"/>
        <v>0</v>
      </c>
      <c r="AS55" s="268">
        <f t="shared" si="50"/>
        <v>0</v>
      </c>
      <c r="AT55" s="268">
        <f t="shared" si="50"/>
        <v>0</v>
      </c>
      <c r="AU55" s="269">
        <f>AU57+AU58</f>
        <v>0</v>
      </c>
      <c r="AV55" s="650">
        <f t="shared" si="50"/>
        <v>0</v>
      </c>
      <c r="AW55" s="650">
        <f t="shared" si="50"/>
        <v>0</v>
      </c>
      <c r="AX55" s="650">
        <f t="shared" si="50"/>
        <v>0</v>
      </c>
      <c r="AY55" s="650">
        <f t="shared" si="50"/>
        <v>0</v>
      </c>
      <c r="AZ55" s="657">
        <f>AZ57+AZ58</f>
        <v>0</v>
      </c>
      <c r="BA55" s="268">
        <f t="shared" si="50"/>
        <v>0</v>
      </c>
      <c r="BB55" s="268">
        <f t="shared" si="50"/>
        <v>0</v>
      </c>
      <c r="BC55" s="268">
        <f t="shared" si="50"/>
        <v>0</v>
      </c>
      <c r="BD55" s="268">
        <f t="shared" si="50"/>
        <v>0</v>
      </c>
      <c r="BE55" s="269">
        <f t="shared" ref="BE55:BK55" si="51">BE57+BE58</f>
        <v>0</v>
      </c>
      <c r="BF55" s="268">
        <f t="shared" si="51"/>
        <v>0</v>
      </c>
      <c r="BG55" s="268">
        <f t="shared" si="51"/>
        <v>0</v>
      </c>
      <c r="BH55" s="268">
        <f t="shared" si="51"/>
        <v>0</v>
      </c>
      <c r="BI55" s="268">
        <f t="shared" si="51"/>
        <v>0</v>
      </c>
      <c r="BJ55" s="269">
        <f t="shared" si="51"/>
        <v>0</v>
      </c>
      <c r="BK55" s="270">
        <f t="shared" si="51"/>
        <v>0</v>
      </c>
      <c r="BL55" s="270"/>
      <c r="BM55" s="270">
        <f>BM57+BM58</f>
        <v>0</v>
      </c>
      <c r="BN55" s="270"/>
      <c r="BO55" s="270">
        <f>BO57+BO58</f>
        <v>0</v>
      </c>
      <c r="BP55" s="270"/>
      <c r="BQ55" s="270">
        <f>BQ57+BQ58</f>
        <v>0</v>
      </c>
      <c r="BR55" s="270"/>
      <c r="BS55" s="367">
        <f>BS57+BS58</f>
        <v>0</v>
      </c>
      <c r="BT55" s="367"/>
      <c r="BU55" s="268">
        <f t="shared" ref="BU55:CC55" si="52">BU57+BU58</f>
        <v>0</v>
      </c>
      <c r="BV55" s="268">
        <f t="shared" si="52"/>
        <v>0</v>
      </c>
      <c r="BW55" s="268">
        <f t="shared" si="52"/>
        <v>0</v>
      </c>
      <c r="BX55" s="268">
        <f t="shared" si="52"/>
        <v>0</v>
      </c>
      <c r="BY55" s="269">
        <f t="shared" si="52"/>
        <v>0</v>
      </c>
      <c r="BZ55" s="650">
        <f t="shared" si="52"/>
        <v>0</v>
      </c>
      <c r="CA55" s="650">
        <f t="shared" si="52"/>
        <v>0</v>
      </c>
      <c r="CB55" s="650">
        <f t="shared" si="52"/>
        <v>0</v>
      </c>
      <c r="CC55" s="650">
        <f t="shared" si="52"/>
        <v>0</v>
      </c>
      <c r="CD55" s="657">
        <f>CD57+CD58</f>
        <v>0</v>
      </c>
      <c r="CE55" s="268">
        <f t="shared" ref="CE55:CN55" si="53">CE57+CE58</f>
        <v>0</v>
      </c>
      <c r="CF55" s="268">
        <f t="shared" si="53"/>
        <v>0</v>
      </c>
      <c r="CG55" s="268">
        <f t="shared" si="53"/>
        <v>0</v>
      </c>
      <c r="CH55" s="268">
        <f t="shared" si="53"/>
        <v>0</v>
      </c>
      <c r="CI55" s="269">
        <f t="shared" si="53"/>
        <v>0</v>
      </c>
      <c r="CJ55" s="268">
        <f t="shared" si="53"/>
        <v>0</v>
      </c>
      <c r="CK55" s="268">
        <f t="shared" si="53"/>
        <v>0</v>
      </c>
      <c r="CL55" s="268">
        <f t="shared" si="53"/>
        <v>0</v>
      </c>
      <c r="CM55" s="268">
        <f t="shared" si="53"/>
        <v>0</v>
      </c>
      <c r="CN55" s="269">
        <f t="shared" si="53"/>
        <v>0</v>
      </c>
      <c r="CO55" s="270"/>
      <c r="CP55" s="270"/>
      <c r="CQ55" s="270"/>
      <c r="CR55" s="270"/>
      <c r="CS55" s="367"/>
      <c r="CT55" s="268">
        <f t="shared" ref="CT55:DC55" si="54">CT57+CT58</f>
        <v>0</v>
      </c>
      <c r="CU55" s="268">
        <f t="shared" si="54"/>
        <v>0</v>
      </c>
      <c r="CV55" s="268">
        <f t="shared" si="54"/>
        <v>0</v>
      </c>
      <c r="CW55" s="268">
        <f t="shared" si="54"/>
        <v>0</v>
      </c>
      <c r="CX55" s="269">
        <f t="shared" si="54"/>
        <v>0</v>
      </c>
      <c r="CY55" s="650">
        <f t="shared" si="54"/>
        <v>0</v>
      </c>
      <c r="CZ55" s="650">
        <f t="shared" si="54"/>
        <v>0</v>
      </c>
      <c r="DA55" s="650">
        <f t="shared" si="54"/>
        <v>0</v>
      </c>
      <c r="DB55" s="650">
        <f t="shared" si="54"/>
        <v>0</v>
      </c>
      <c r="DC55" s="657">
        <f t="shared" si="54"/>
        <v>0</v>
      </c>
      <c r="DD55" s="270"/>
      <c r="DE55" s="270"/>
      <c r="DF55" s="270"/>
      <c r="DG55" s="270"/>
      <c r="DH55" s="367"/>
      <c r="DI55" s="268">
        <f t="shared" ref="DI55:DQ55" si="55">DI57+DI58</f>
        <v>0</v>
      </c>
      <c r="DJ55" s="268">
        <f t="shared" si="55"/>
        <v>0</v>
      </c>
      <c r="DK55" s="268">
        <f t="shared" si="55"/>
        <v>0</v>
      </c>
      <c r="DL55" s="268">
        <f t="shared" si="55"/>
        <v>0</v>
      </c>
      <c r="DM55" s="269">
        <f t="shared" si="55"/>
        <v>0</v>
      </c>
      <c r="DN55" s="650">
        <f t="shared" si="55"/>
        <v>0</v>
      </c>
      <c r="DO55" s="650">
        <f t="shared" si="55"/>
        <v>0</v>
      </c>
      <c r="DP55" s="650">
        <f t="shared" si="55"/>
        <v>0</v>
      </c>
      <c r="DQ55" s="650">
        <f t="shared" si="55"/>
        <v>0</v>
      </c>
      <c r="DR55" s="657">
        <f>DR57+DR58</f>
        <v>0</v>
      </c>
    </row>
    <row r="56" spans="1:122">
      <c r="A56" s="274" t="s">
        <v>92</v>
      </c>
      <c r="B56" s="275"/>
      <c r="C56" s="276"/>
      <c r="D56" s="276"/>
      <c r="E56" s="276"/>
      <c r="F56" s="1058"/>
      <c r="G56" s="276"/>
      <c r="H56" s="276"/>
      <c r="I56" s="276"/>
      <c r="J56" s="276"/>
      <c r="K56" s="276"/>
      <c r="L56" s="276"/>
      <c r="M56" s="276"/>
      <c r="N56" s="276"/>
      <c r="O56" s="276"/>
      <c r="P56" s="277"/>
      <c r="Q56" s="276"/>
      <c r="R56" s="276"/>
      <c r="S56" s="276"/>
      <c r="T56" s="276"/>
      <c r="U56" s="276"/>
      <c r="V56" s="276"/>
      <c r="W56" s="276"/>
      <c r="X56" s="276"/>
      <c r="Y56" s="276"/>
      <c r="Z56" s="276"/>
      <c r="AA56" s="276"/>
      <c r="AB56" s="335"/>
      <c r="AC56" s="276"/>
      <c r="AD56" s="279"/>
      <c r="AE56" s="279"/>
      <c r="AF56" s="279"/>
      <c r="AG56" s="282"/>
      <c r="AH56" s="282"/>
      <c r="AI56" s="282"/>
      <c r="AJ56" s="282"/>
      <c r="AK56" s="282"/>
      <c r="AL56" s="282"/>
      <c r="AM56" s="282"/>
      <c r="AN56" s="282"/>
      <c r="AO56" s="283"/>
      <c r="AP56" s="283"/>
      <c r="AQ56" s="280"/>
      <c r="AR56" s="280"/>
      <c r="AS56" s="280"/>
      <c r="AT56" s="280"/>
      <c r="AU56" s="281"/>
      <c r="AV56" s="651"/>
      <c r="AW56" s="658"/>
      <c r="AX56" s="658"/>
      <c r="AY56" s="658"/>
      <c r="AZ56" s="659"/>
      <c r="BA56" s="336"/>
      <c r="BB56" s="336"/>
      <c r="BC56" s="336"/>
      <c r="BD56" s="336"/>
      <c r="BE56" s="337"/>
      <c r="BF56" s="336"/>
      <c r="BG56" s="336"/>
      <c r="BH56" s="336"/>
      <c r="BI56" s="336"/>
      <c r="BJ56" s="337"/>
      <c r="BK56" s="282"/>
      <c r="BL56" s="282"/>
      <c r="BM56" s="282"/>
      <c r="BN56" s="282"/>
      <c r="BO56" s="282"/>
      <c r="BP56" s="282"/>
      <c r="BQ56" s="282"/>
      <c r="BR56" s="282"/>
      <c r="BS56" s="283"/>
      <c r="BT56" s="283"/>
      <c r="BU56" s="280"/>
      <c r="BV56" s="280"/>
      <c r="BW56" s="280"/>
      <c r="BX56" s="280"/>
      <c r="BY56" s="281"/>
      <c r="BZ56" s="651"/>
      <c r="CA56" s="658"/>
      <c r="CB56" s="658"/>
      <c r="CC56" s="658"/>
      <c r="CD56" s="659"/>
      <c r="CE56" s="336"/>
      <c r="CF56" s="336"/>
      <c r="CG56" s="336"/>
      <c r="CH56" s="336"/>
      <c r="CI56" s="337"/>
      <c r="CJ56" s="336"/>
      <c r="CK56" s="336"/>
      <c r="CL56" s="336"/>
      <c r="CM56" s="336"/>
      <c r="CN56" s="337"/>
      <c r="CO56" s="282"/>
      <c r="CP56" s="282"/>
      <c r="CQ56" s="282"/>
      <c r="CR56" s="282"/>
      <c r="CS56" s="283"/>
      <c r="CT56" s="280"/>
      <c r="CU56" s="280"/>
      <c r="CV56" s="280"/>
      <c r="CW56" s="280"/>
      <c r="CX56" s="281"/>
      <c r="CY56" s="651"/>
      <c r="CZ56" s="658"/>
      <c r="DA56" s="658"/>
      <c r="DB56" s="658"/>
      <c r="DC56" s="659"/>
      <c r="DD56" s="282"/>
      <c r="DE56" s="282"/>
      <c r="DF56" s="282"/>
      <c r="DG56" s="282"/>
      <c r="DH56" s="283"/>
      <c r="DI56" s="280"/>
      <c r="DJ56" s="280"/>
      <c r="DK56" s="280"/>
      <c r="DL56" s="280"/>
      <c r="DM56" s="281"/>
      <c r="DN56" s="651"/>
      <c r="DO56" s="658"/>
      <c r="DP56" s="658"/>
      <c r="DQ56" s="658"/>
      <c r="DR56" s="659"/>
    </row>
    <row r="57" spans="1:122" ht="1.5" hidden="1" customHeight="1">
      <c r="A57" s="321" t="s">
        <v>93</v>
      </c>
      <c r="B57" s="297">
        <v>6701</v>
      </c>
      <c r="C57" s="369"/>
      <c r="D57" s="369"/>
      <c r="E57" s="369"/>
      <c r="F57" s="1059"/>
      <c r="G57" s="369"/>
      <c r="H57" s="369"/>
      <c r="I57" s="369"/>
      <c r="J57" s="369"/>
      <c r="K57" s="369"/>
      <c r="L57" s="369"/>
      <c r="M57" s="369"/>
      <c r="N57" s="369"/>
      <c r="O57" s="369"/>
      <c r="P57" s="370"/>
      <c r="Q57" s="369"/>
      <c r="R57" s="369"/>
      <c r="S57" s="369"/>
      <c r="T57" s="369"/>
      <c r="U57" s="369"/>
      <c r="V57" s="369"/>
      <c r="W57" s="369"/>
      <c r="X57" s="369"/>
      <c r="Y57" s="369"/>
      <c r="Z57" s="369"/>
      <c r="AA57" s="369"/>
      <c r="AB57" s="371"/>
      <c r="AC57" s="369"/>
      <c r="AD57" s="289"/>
      <c r="AE57" s="289"/>
      <c r="AF57" s="289"/>
      <c r="AG57" s="293"/>
      <c r="AH57" s="293"/>
      <c r="AI57" s="293"/>
      <c r="AJ57" s="293"/>
      <c r="AK57" s="293"/>
      <c r="AL57" s="293"/>
      <c r="AM57" s="293"/>
      <c r="AN57" s="293"/>
      <c r="AO57" s="294"/>
      <c r="AP57" s="294"/>
      <c r="AQ57" s="291"/>
      <c r="AR57" s="291"/>
      <c r="AS57" s="291"/>
      <c r="AT57" s="291"/>
      <c r="AU57" s="292"/>
      <c r="AV57" s="653"/>
      <c r="AW57" s="660"/>
      <c r="AX57" s="660"/>
      <c r="AY57" s="660"/>
      <c r="AZ57" s="661"/>
      <c r="BA57" s="343"/>
      <c r="BB57" s="343"/>
      <c r="BC57" s="343"/>
      <c r="BD57" s="343"/>
      <c r="BE57" s="344"/>
      <c r="BF57" s="343"/>
      <c r="BG57" s="343"/>
      <c r="BH57" s="343"/>
      <c r="BI57" s="343"/>
      <c r="BJ57" s="344"/>
      <c r="BK57" s="293"/>
      <c r="BL57" s="293"/>
      <c r="BM57" s="293"/>
      <c r="BN57" s="293"/>
      <c r="BO57" s="293"/>
      <c r="BP57" s="293"/>
      <c r="BQ57" s="293"/>
      <c r="BR57" s="293"/>
      <c r="BS57" s="294"/>
      <c r="BT57" s="294"/>
      <c r="BU57" s="291"/>
      <c r="BV57" s="291"/>
      <c r="BW57" s="291"/>
      <c r="BX57" s="291"/>
      <c r="BY57" s="292"/>
      <c r="BZ57" s="653"/>
      <c r="CA57" s="660"/>
      <c r="CB57" s="660"/>
      <c r="CC57" s="660"/>
      <c r="CD57" s="661"/>
      <c r="CE57" s="343"/>
      <c r="CF57" s="343"/>
      <c r="CG57" s="343"/>
      <c r="CH57" s="343"/>
      <c r="CI57" s="344"/>
      <c r="CJ57" s="343"/>
      <c r="CK57" s="343"/>
      <c r="CL57" s="343"/>
      <c r="CM57" s="343"/>
      <c r="CN57" s="344"/>
      <c r="CO57" s="293"/>
      <c r="CP57" s="293"/>
      <c r="CQ57" s="293"/>
      <c r="CR57" s="293"/>
      <c r="CS57" s="294"/>
      <c r="CT57" s="291"/>
      <c r="CU57" s="291"/>
      <c r="CV57" s="291"/>
      <c r="CW57" s="291"/>
      <c r="CX57" s="292"/>
      <c r="CY57" s="653"/>
      <c r="CZ57" s="660"/>
      <c r="DA57" s="660"/>
      <c r="DB57" s="660"/>
      <c r="DC57" s="661"/>
      <c r="DD57" s="293"/>
      <c r="DE57" s="293"/>
      <c r="DF57" s="293"/>
      <c r="DG57" s="293"/>
      <c r="DH57" s="294"/>
      <c r="DI57" s="291"/>
      <c r="DJ57" s="291"/>
      <c r="DK57" s="291"/>
      <c r="DL57" s="291"/>
      <c r="DM57" s="292"/>
      <c r="DN57" s="653"/>
      <c r="DO57" s="660"/>
      <c r="DP57" s="660"/>
      <c r="DQ57" s="660"/>
      <c r="DR57" s="661"/>
    </row>
    <row r="58" spans="1:122" hidden="1">
      <c r="A58" s="299" t="s">
        <v>93</v>
      </c>
      <c r="B58" s="300">
        <v>6702</v>
      </c>
      <c r="C58" s="365"/>
      <c r="D58" s="365"/>
      <c r="E58" s="365"/>
      <c r="F58" s="365"/>
      <c r="G58" s="365"/>
      <c r="H58" s="365"/>
      <c r="I58" s="365"/>
      <c r="J58" s="365"/>
      <c r="K58" s="365"/>
      <c r="L58" s="365"/>
      <c r="M58" s="365"/>
      <c r="N58" s="365"/>
      <c r="O58" s="365"/>
      <c r="P58" s="373"/>
      <c r="Q58" s="365"/>
      <c r="R58" s="365"/>
      <c r="S58" s="365"/>
      <c r="T58" s="365"/>
      <c r="U58" s="365"/>
      <c r="V58" s="365"/>
      <c r="W58" s="365"/>
      <c r="X58" s="365"/>
      <c r="Y58" s="365"/>
      <c r="Z58" s="365"/>
      <c r="AA58" s="365"/>
      <c r="AB58" s="374"/>
      <c r="AC58" s="365"/>
      <c r="AD58" s="306"/>
      <c r="AE58" s="306"/>
      <c r="AF58" s="306"/>
      <c r="AG58" s="308"/>
      <c r="AH58" s="308"/>
      <c r="AI58" s="308"/>
      <c r="AJ58" s="308"/>
      <c r="AK58" s="308"/>
      <c r="AL58" s="308"/>
      <c r="AM58" s="308"/>
      <c r="AN58" s="308"/>
      <c r="AO58" s="356"/>
      <c r="AP58" s="356"/>
      <c r="AQ58" s="307"/>
      <c r="AR58" s="307"/>
      <c r="AS58" s="307"/>
      <c r="AT58" s="307"/>
      <c r="AU58" s="355"/>
      <c r="AV58" s="655"/>
      <c r="AW58" s="655"/>
      <c r="AX58" s="655"/>
      <c r="AY58" s="655"/>
      <c r="AZ58" s="662"/>
      <c r="BA58" s="307"/>
      <c r="BB58" s="291"/>
      <c r="BC58" s="291"/>
      <c r="BD58" s="291"/>
      <c r="BE58" s="292"/>
      <c r="BF58" s="307"/>
      <c r="BG58" s="291"/>
      <c r="BH58" s="291"/>
      <c r="BI58" s="291"/>
      <c r="BJ58" s="292"/>
      <c r="BK58" s="308"/>
      <c r="BL58" s="308"/>
      <c r="BM58" s="308"/>
      <c r="BN58" s="308"/>
      <c r="BO58" s="308"/>
      <c r="BP58" s="308"/>
      <c r="BQ58" s="308"/>
      <c r="BR58" s="308"/>
      <c r="BS58" s="356"/>
      <c r="BT58" s="356"/>
      <c r="BU58" s="307"/>
      <c r="BV58" s="307"/>
      <c r="BW58" s="307"/>
      <c r="BX58" s="307"/>
      <c r="BY58" s="355"/>
      <c r="BZ58" s="655"/>
      <c r="CA58" s="655"/>
      <c r="CB58" s="655"/>
      <c r="CC58" s="655"/>
      <c r="CD58" s="662"/>
      <c r="CE58" s="307"/>
      <c r="CF58" s="291"/>
      <c r="CG58" s="291"/>
      <c r="CH58" s="291"/>
      <c r="CI58" s="292"/>
      <c r="CJ58" s="307"/>
      <c r="CK58" s="291"/>
      <c r="CL58" s="291"/>
      <c r="CM58" s="291"/>
      <c r="CN58" s="292"/>
      <c r="CO58" s="308"/>
      <c r="CP58" s="308"/>
      <c r="CQ58" s="308"/>
      <c r="CR58" s="308"/>
      <c r="CS58" s="356"/>
      <c r="CT58" s="307"/>
      <c r="CU58" s="307"/>
      <c r="CV58" s="307"/>
      <c r="CW58" s="307"/>
      <c r="CX58" s="355"/>
      <c r="CY58" s="655"/>
      <c r="CZ58" s="655"/>
      <c r="DA58" s="655"/>
      <c r="DB58" s="655"/>
      <c r="DC58" s="662"/>
      <c r="DD58" s="308"/>
      <c r="DE58" s="308"/>
      <c r="DF58" s="308"/>
      <c r="DG58" s="308"/>
      <c r="DH58" s="356"/>
      <c r="DI58" s="307"/>
      <c r="DJ58" s="307"/>
      <c r="DK58" s="307"/>
      <c r="DL58" s="307"/>
      <c r="DM58" s="355"/>
      <c r="DN58" s="655"/>
      <c r="DO58" s="655"/>
      <c r="DP58" s="655"/>
      <c r="DQ58" s="655"/>
      <c r="DR58" s="662"/>
    </row>
    <row r="59" spans="1:122" s="261" customFormat="1" ht="30" customHeight="1">
      <c r="A59" s="248" t="s">
        <v>471</v>
      </c>
      <c r="B59" s="249">
        <v>6800</v>
      </c>
      <c r="C59" s="250" t="s">
        <v>387</v>
      </c>
      <c r="D59" s="250" t="s">
        <v>387</v>
      </c>
      <c r="E59" s="250" t="s">
        <v>387</v>
      </c>
      <c r="F59" s="250" t="s">
        <v>387</v>
      </c>
      <c r="G59" s="250" t="s">
        <v>387</v>
      </c>
      <c r="H59" s="250" t="s">
        <v>387</v>
      </c>
      <c r="I59" s="250" t="s">
        <v>387</v>
      </c>
      <c r="J59" s="250" t="s">
        <v>387</v>
      </c>
      <c r="K59" s="250" t="s">
        <v>387</v>
      </c>
      <c r="L59" s="250" t="s">
        <v>387</v>
      </c>
      <c r="M59" s="250" t="s">
        <v>387</v>
      </c>
      <c r="N59" s="250" t="s">
        <v>387</v>
      </c>
      <c r="O59" s="250" t="s">
        <v>387</v>
      </c>
      <c r="P59" s="251" t="s">
        <v>387</v>
      </c>
      <c r="Q59" s="252" t="s">
        <v>387</v>
      </c>
      <c r="R59" s="252" t="s">
        <v>387</v>
      </c>
      <c r="S59" s="252" t="s">
        <v>387</v>
      </c>
      <c r="T59" s="252" t="s">
        <v>387</v>
      </c>
      <c r="U59" s="252" t="s">
        <v>387</v>
      </c>
      <c r="V59" s="252" t="s">
        <v>387</v>
      </c>
      <c r="W59" s="252" t="s">
        <v>387</v>
      </c>
      <c r="X59" s="250" t="s">
        <v>387</v>
      </c>
      <c r="Y59" s="250" t="s">
        <v>387</v>
      </c>
      <c r="Z59" s="250" t="s">
        <v>387</v>
      </c>
      <c r="AA59" s="250" t="s">
        <v>387</v>
      </c>
      <c r="AB59" s="375" t="s">
        <v>387</v>
      </c>
      <c r="AC59" s="250" t="s">
        <v>387</v>
      </c>
      <c r="AD59" s="253" t="s">
        <v>387</v>
      </c>
      <c r="AE59" s="376"/>
      <c r="AF59" s="376"/>
      <c r="AG59" s="378">
        <f t="shared" ref="AG59:BE59" si="56">AG61+AG62+AG67+AG74+AG66+AG68+AG69+AG63+AG64+AG65+AG70+AG73+AG71+AG72</f>
        <v>1627.1000000000001</v>
      </c>
      <c r="AH59" s="378">
        <f t="shared" si="56"/>
        <v>1529.9</v>
      </c>
      <c r="AI59" s="378">
        <f t="shared" si="56"/>
        <v>0</v>
      </c>
      <c r="AJ59" s="378">
        <f t="shared" si="56"/>
        <v>0</v>
      </c>
      <c r="AK59" s="378">
        <f t="shared" si="56"/>
        <v>0</v>
      </c>
      <c r="AL59" s="378">
        <f t="shared" si="56"/>
        <v>0</v>
      </c>
      <c r="AM59" s="378">
        <f t="shared" si="56"/>
        <v>0</v>
      </c>
      <c r="AN59" s="378">
        <f t="shared" si="56"/>
        <v>0</v>
      </c>
      <c r="AO59" s="378">
        <f t="shared" si="56"/>
        <v>1627.1000000000001</v>
      </c>
      <c r="AP59" s="378">
        <f t="shared" si="56"/>
        <v>1529.9</v>
      </c>
      <c r="AQ59" s="377">
        <f t="shared" si="56"/>
        <v>1428.8000000000002</v>
      </c>
      <c r="AR59" s="377">
        <f t="shared" si="56"/>
        <v>0</v>
      </c>
      <c r="AS59" s="377">
        <f t="shared" si="56"/>
        <v>0</v>
      </c>
      <c r="AT59" s="377">
        <f t="shared" si="56"/>
        <v>0</v>
      </c>
      <c r="AU59" s="377">
        <f t="shared" si="56"/>
        <v>1428.8000000000002</v>
      </c>
      <c r="AV59" s="663">
        <f t="shared" si="56"/>
        <v>1352</v>
      </c>
      <c r="AW59" s="663">
        <f t="shared" si="56"/>
        <v>0</v>
      </c>
      <c r="AX59" s="663">
        <f t="shared" si="56"/>
        <v>0</v>
      </c>
      <c r="AY59" s="663">
        <f t="shared" si="56"/>
        <v>0</v>
      </c>
      <c r="AZ59" s="663">
        <f t="shared" si="56"/>
        <v>1352</v>
      </c>
      <c r="BA59" s="377">
        <f t="shared" si="56"/>
        <v>1352</v>
      </c>
      <c r="BB59" s="377">
        <f t="shared" si="56"/>
        <v>0</v>
      </c>
      <c r="BC59" s="377">
        <f t="shared" si="56"/>
        <v>0</v>
      </c>
      <c r="BD59" s="377">
        <f t="shared" si="56"/>
        <v>0</v>
      </c>
      <c r="BE59" s="377">
        <f t="shared" si="56"/>
        <v>1352</v>
      </c>
      <c r="BF59" s="377">
        <f>BF61+BF62+BF67+BF74+BF66+BF68+BF69+BF63+BF64+BF65+BF70+BF73+BF71+BF72</f>
        <v>1352</v>
      </c>
      <c r="BG59" s="377">
        <f>BG61+BG62+BG67+BG74+BG66+BG68+BG69+BG63+BG64+BG65+BG70+BG73+BG71+BG72</f>
        <v>0</v>
      </c>
      <c r="BH59" s="377">
        <f>BH61+BH62+BH67+BH74+BH66+BH68+BH69+BH63+BH64+BH65+BH70+BH73+BH71+BH72</f>
        <v>0</v>
      </c>
      <c r="BI59" s="377">
        <f>BI61+BI62+BI67+BI74+BI66+BI68+BI69+BI63+BI64+BI65+BI70+BI73+BI71+BI72</f>
        <v>0</v>
      </c>
      <c r="BJ59" s="377">
        <f>BJ61+BJ62+BJ67+BJ74+BJ66+BJ68+BJ69+BJ63+BJ64+BJ65+BJ70+BJ73+BJ71+BJ72</f>
        <v>1352</v>
      </c>
      <c r="BK59" s="378">
        <f t="shared" ref="BK59:CI59" si="57">BK61+BK62+BK67+BK74+BK66+BK68+BK69+BK63+BK64+BK65+BK70+BK73+BK71+BK72</f>
        <v>1540.1000000000001</v>
      </c>
      <c r="BL59" s="378">
        <f t="shared" si="57"/>
        <v>1459.5</v>
      </c>
      <c r="BM59" s="378">
        <f t="shared" si="57"/>
        <v>0</v>
      </c>
      <c r="BN59" s="378">
        <f t="shared" si="57"/>
        <v>0</v>
      </c>
      <c r="BO59" s="378">
        <f t="shared" si="57"/>
        <v>0</v>
      </c>
      <c r="BP59" s="378">
        <f t="shared" si="57"/>
        <v>0</v>
      </c>
      <c r="BQ59" s="378">
        <f t="shared" si="57"/>
        <v>0</v>
      </c>
      <c r="BR59" s="378">
        <f t="shared" si="57"/>
        <v>0</v>
      </c>
      <c r="BS59" s="378">
        <f t="shared" si="57"/>
        <v>1540.1000000000001</v>
      </c>
      <c r="BT59" s="378">
        <f t="shared" si="57"/>
        <v>1459.5</v>
      </c>
      <c r="BU59" s="377">
        <f t="shared" si="57"/>
        <v>1428.8000000000002</v>
      </c>
      <c r="BV59" s="377">
        <f t="shared" si="57"/>
        <v>0</v>
      </c>
      <c r="BW59" s="377">
        <f t="shared" si="57"/>
        <v>0</v>
      </c>
      <c r="BX59" s="377">
        <f t="shared" si="57"/>
        <v>0</v>
      </c>
      <c r="BY59" s="377">
        <f t="shared" si="57"/>
        <v>1428.8000000000002</v>
      </c>
      <c r="BZ59" s="663">
        <f t="shared" si="57"/>
        <v>1352</v>
      </c>
      <c r="CA59" s="663">
        <f t="shared" si="57"/>
        <v>0</v>
      </c>
      <c r="CB59" s="663">
        <f t="shared" si="57"/>
        <v>0</v>
      </c>
      <c r="CC59" s="663">
        <f t="shared" si="57"/>
        <v>0</v>
      </c>
      <c r="CD59" s="663">
        <f t="shared" si="57"/>
        <v>1352</v>
      </c>
      <c r="CE59" s="377">
        <f t="shared" si="57"/>
        <v>1352</v>
      </c>
      <c r="CF59" s="377">
        <f t="shared" si="57"/>
        <v>0</v>
      </c>
      <c r="CG59" s="377">
        <f t="shared" si="57"/>
        <v>0</v>
      </c>
      <c r="CH59" s="377">
        <f t="shared" si="57"/>
        <v>0</v>
      </c>
      <c r="CI59" s="377">
        <f t="shared" si="57"/>
        <v>1352</v>
      </c>
      <c r="CJ59" s="377">
        <f>CJ61+CJ62+CJ67+CJ74+CJ66+CJ68+CJ69+CJ63+CJ64+CJ65+CJ70+CJ73+CJ71+CJ72</f>
        <v>1352</v>
      </c>
      <c r="CK59" s="377">
        <f>CK61+CK62+CK67+CK74+CK66+CK68+CK69+CK63+CK64+CK65+CK70+CK73+CK71+CK72</f>
        <v>0</v>
      </c>
      <c r="CL59" s="377">
        <f>CL61+CL62+CL67+CL74+CL66+CL68+CL69+CL63+CL64+CL65+CL70+CL73+CL71+CL72</f>
        <v>0</v>
      </c>
      <c r="CM59" s="377">
        <f>CM61+CM62+CM67+CM74+CM66+CM68+CM69+CM63+CM64+CM65+CM70+CM73+CM71+CM72</f>
        <v>0</v>
      </c>
      <c r="CN59" s="377">
        <f>CN61+CN62+CN67+CN74+CN66+CN68+CN69+CN63+CN64+CN65+CN70+CN73+CN71+CN72</f>
        <v>1352</v>
      </c>
      <c r="CO59" s="378">
        <f t="shared" ref="CO59:DR59" si="58">CO61+CO62+CO67+CO74+CO66+CO68+CO69+CO63+CO64+CO65+CO70+CO73+CO71+CO72</f>
        <v>1529.9</v>
      </c>
      <c r="CP59" s="378">
        <f t="shared" si="58"/>
        <v>0</v>
      </c>
      <c r="CQ59" s="378">
        <f t="shared" si="58"/>
        <v>0</v>
      </c>
      <c r="CR59" s="378">
        <f t="shared" si="58"/>
        <v>0</v>
      </c>
      <c r="CS59" s="378">
        <f t="shared" si="58"/>
        <v>1529.9</v>
      </c>
      <c r="CT59" s="377">
        <f t="shared" si="58"/>
        <v>1428.8000000000002</v>
      </c>
      <c r="CU59" s="377">
        <f t="shared" si="58"/>
        <v>0</v>
      </c>
      <c r="CV59" s="377">
        <f t="shared" si="58"/>
        <v>0</v>
      </c>
      <c r="CW59" s="377">
        <f t="shared" si="58"/>
        <v>0</v>
      </c>
      <c r="CX59" s="377">
        <f t="shared" si="58"/>
        <v>1428.8000000000002</v>
      </c>
      <c r="CY59" s="663">
        <f t="shared" si="58"/>
        <v>1352</v>
      </c>
      <c r="CZ59" s="663">
        <f t="shared" si="58"/>
        <v>0</v>
      </c>
      <c r="DA59" s="663">
        <f t="shared" si="58"/>
        <v>0</v>
      </c>
      <c r="DB59" s="663">
        <f t="shared" si="58"/>
        <v>0</v>
      </c>
      <c r="DC59" s="663">
        <f t="shared" si="58"/>
        <v>1352</v>
      </c>
      <c r="DD59" s="378">
        <f t="shared" si="58"/>
        <v>1459.5</v>
      </c>
      <c r="DE59" s="378">
        <f t="shared" si="58"/>
        <v>0</v>
      </c>
      <c r="DF59" s="378">
        <f t="shared" si="58"/>
        <v>0</v>
      </c>
      <c r="DG59" s="378">
        <f t="shared" si="58"/>
        <v>0</v>
      </c>
      <c r="DH59" s="378">
        <f t="shared" si="58"/>
        <v>1459.5</v>
      </c>
      <c r="DI59" s="377">
        <f t="shared" si="58"/>
        <v>1428.8000000000002</v>
      </c>
      <c r="DJ59" s="377">
        <f t="shared" si="58"/>
        <v>0</v>
      </c>
      <c r="DK59" s="377">
        <f t="shared" si="58"/>
        <v>0</v>
      </c>
      <c r="DL59" s="377">
        <f t="shared" si="58"/>
        <v>0</v>
      </c>
      <c r="DM59" s="377">
        <f t="shared" si="58"/>
        <v>1428.8000000000002</v>
      </c>
      <c r="DN59" s="663">
        <f t="shared" si="58"/>
        <v>1352</v>
      </c>
      <c r="DO59" s="663">
        <f t="shared" si="58"/>
        <v>0</v>
      </c>
      <c r="DP59" s="663">
        <f t="shared" si="58"/>
        <v>0</v>
      </c>
      <c r="DQ59" s="663">
        <f t="shared" si="58"/>
        <v>0</v>
      </c>
      <c r="DR59" s="663">
        <f t="shared" si="58"/>
        <v>1352</v>
      </c>
    </row>
    <row r="60" spans="1:122" ht="51" customHeight="1">
      <c r="A60" s="274" t="s">
        <v>92</v>
      </c>
      <c r="B60" s="275"/>
      <c r="C60" s="1031" t="s">
        <v>227</v>
      </c>
      <c r="D60" s="1031" t="s">
        <v>238</v>
      </c>
      <c r="E60" s="1031" t="s">
        <v>251</v>
      </c>
      <c r="F60" s="1031"/>
      <c r="G60" s="1031"/>
      <c r="H60" s="1031"/>
      <c r="I60" s="1031"/>
      <c r="J60" s="1031"/>
      <c r="K60" s="1031"/>
      <c r="L60" s="1031"/>
      <c r="M60" s="1031" t="s">
        <v>296</v>
      </c>
      <c r="N60" s="1031"/>
      <c r="O60" s="1031"/>
      <c r="P60" s="1045">
        <v>39</v>
      </c>
      <c r="Q60" s="312"/>
      <c r="R60" s="312"/>
      <c r="S60" s="312"/>
      <c r="T60" s="312"/>
      <c r="U60" s="312"/>
      <c r="V60" s="312"/>
      <c r="W60" s="1031" t="s">
        <v>297</v>
      </c>
      <c r="X60" s="1031" t="s">
        <v>298</v>
      </c>
      <c r="Y60" s="312" t="s">
        <v>299</v>
      </c>
      <c r="Z60" s="1075" t="s">
        <v>300</v>
      </c>
      <c r="AA60" s="1031" t="s">
        <v>424</v>
      </c>
      <c r="AB60" s="1152" t="s">
        <v>233</v>
      </c>
      <c r="AC60" s="276"/>
      <c r="AD60" s="379"/>
      <c r="AE60" s="379"/>
      <c r="AF60" s="379"/>
      <c r="AG60" s="282"/>
      <c r="AH60" s="380"/>
      <c r="AI60" s="380"/>
      <c r="AJ60" s="380"/>
      <c r="AK60" s="282"/>
      <c r="AL60" s="380"/>
      <c r="AM60" s="380"/>
      <c r="AN60" s="380"/>
      <c r="AO60" s="283"/>
      <c r="AP60" s="283"/>
      <c r="AQ60" s="280"/>
      <c r="AR60" s="340"/>
      <c r="AS60" s="280"/>
      <c r="AT60" s="340"/>
      <c r="AU60" s="281"/>
      <c r="AV60" s="651"/>
      <c r="AW60" s="664"/>
      <c r="AX60" s="651"/>
      <c r="AY60" s="664"/>
      <c r="AZ60" s="652"/>
      <c r="BA60" s="280"/>
      <c r="BB60" s="340"/>
      <c r="BC60" s="280"/>
      <c r="BD60" s="340"/>
      <c r="BE60" s="281"/>
      <c r="BF60" s="280"/>
      <c r="BG60" s="340"/>
      <c r="BH60" s="280"/>
      <c r="BI60" s="340"/>
      <c r="BJ60" s="281"/>
      <c r="BK60" s="282"/>
      <c r="BL60" s="380"/>
      <c r="BM60" s="380"/>
      <c r="BN60" s="380"/>
      <c r="BO60" s="282"/>
      <c r="BP60" s="380"/>
      <c r="BQ60" s="380"/>
      <c r="BR60" s="380"/>
      <c r="BS60" s="283"/>
      <c r="BT60" s="283"/>
      <c r="BU60" s="280"/>
      <c r="BV60" s="340"/>
      <c r="BW60" s="280"/>
      <c r="BX60" s="340"/>
      <c r="BY60" s="281"/>
      <c r="BZ60" s="651"/>
      <c r="CA60" s="664"/>
      <c r="CB60" s="651"/>
      <c r="CC60" s="664"/>
      <c r="CD60" s="652"/>
      <c r="CE60" s="280"/>
      <c r="CF60" s="340"/>
      <c r="CG60" s="280"/>
      <c r="CH60" s="340"/>
      <c r="CI60" s="281"/>
      <c r="CJ60" s="280"/>
      <c r="CK60" s="340"/>
      <c r="CL60" s="280"/>
      <c r="CM60" s="340"/>
      <c r="CN60" s="281"/>
      <c r="CO60" s="380"/>
      <c r="CP60" s="380"/>
      <c r="CQ60" s="380"/>
      <c r="CR60" s="380"/>
      <c r="CS60" s="283"/>
      <c r="CT60" s="280"/>
      <c r="CU60" s="340"/>
      <c r="CV60" s="280"/>
      <c r="CW60" s="340"/>
      <c r="CX60" s="281"/>
      <c r="CY60" s="651"/>
      <c r="CZ60" s="664"/>
      <c r="DA60" s="651"/>
      <c r="DB60" s="664"/>
      <c r="DC60" s="652"/>
      <c r="DD60" s="380"/>
      <c r="DE60" s="380"/>
      <c r="DF60" s="380"/>
      <c r="DG60" s="380"/>
      <c r="DH60" s="283"/>
      <c r="DI60" s="280"/>
      <c r="DJ60" s="340"/>
      <c r="DK60" s="280"/>
      <c r="DL60" s="340"/>
      <c r="DM60" s="281"/>
      <c r="DN60" s="651"/>
      <c r="DO60" s="664"/>
      <c r="DP60" s="651"/>
      <c r="DQ60" s="664"/>
      <c r="DR60" s="652"/>
    </row>
    <row r="61" spans="1:122">
      <c r="A61" s="1037" t="s">
        <v>458</v>
      </c>
      <c r="B61" s="1044">
        <v>6801</v>
      </c>
      <c r="C61" s="1032"/>
      <c r="D61" s="1032"/>
      <c r="E61" s="1032"/>
      <c r="F61" s="1032"/>
      <c r="G61" s="1032"/>
      <c r="H61" s="1032"/>
      <c r="I61" s="1032"/>
      <c r="J61" s="1032"/>
      <c r="K61" s="1032"/>
      <c r="L61" s="1032"/>
      <c r="M61" s="1032"/>
      <c r="N61" s="1032"/>
      <c r="O61" s="1032"/>
      <c r="P61" s="1046"/>
      <c r="Q61" s="286"/>
      <c r="R61" s="286"/>
      <c r="S61" s="286"/>
      <c r="T61" s="286"/>
      <c r="U61" s="286"/>
      <c r="V61" s="286"/>
      <c r="W61" s="1032"/>
      <c r="X61" s="1032"/>
      <c r="Y61" s="317"/>
      <c r="Z61" s="1076"/>
      <c r="AA61" s="1032"/>
      <c r="AB61" s="1154"/>
      <c r="AC61" s="1072"/>
      <c r="AD61" s="381" t="s">
        <v>160</v>
      </c>
      <c r="AE61" s="381" t="s">
        <v>408</v>
      </c>
      <c r="AF61" s="381" t="s">
        <v>412</v>
      </c>
      <c r="AG61" s="330">
        <v>519.1</v>
      </c>
      <c r="AH61" s="330">
        <v>457.1</v>
      </c>
      <c r="AI61" s="385"/>
      <c r="AJ61" s="385"/>
      <c r="AK61" s="384"/>
      <c r="AL61" s="385"/>
      <c r="AM61" s="385"/>
      <c r="AN61" s="385"/>
      <c r="AO61" s="386">
        <f t="shared" ref="AO61:AP64" si="59">AG61-AI61-AK61-AM61</f>
        <v>519.1</v>
      </c>
      <c r="AP61" s="386">
        <f t="shared" si="59"/>
        <v>457.1</v>
      </c>
      <c r="AQ61" s="331">
        <v>334.6</v>
      </c>
      <c r="AR61" s="387"/>
      <c r="AS61" s="331"/>
      <c r="AT61" s="387"/>
      <c r="AU61" s="383">
        <f>AQ61-AR61-AS61-AT61</f>
        <v>334.6</v>
      </c>
      <c r="AV61" s="656">
        <v>223.5</v>
      </c>
      <c r="AW61" s="665"/>
      <c r="AX61" s="656"/>
      <c r="AY61" s="665"/>
      <c r="AZ61" s="666">
        <f>AV61-AW61-AX61-AY61</f>
        <v>223.5</v>
      </c>
      <c r="BA61" s="331">
        <v>223.5</v>
      </c>
      <c r="BB61" s="387"/>
      <c r="BC61" s="331"/>
      <c r="BD61" s="387"/>
      <c r="BE61" s="383">
        <f>BA61-BB61-BC61-BD61</f>
        <v>223.5</v>
      </c>
      <c r="BF61" s="331">
        <v>223.5</v>
      </c>
      <c r="BG61" s="387"/>
      <c r="BH61" s="331"/>
      <c r="BI61" s="387"/>
      <c r="BJ61" s="383">
        <f>BF61-BG61-BH61-BI61</f>
        <v>223.5</v>
      </c>
      <c r="BK61" s="384">
        <v>432.1</v>
      </c>
      <c r="BL61" s="385">
        <v>386.7</v>
      </c>
      <c r="BM61" s="385"/>
      <c r="BN61" s="385"/>
      <c r="BO61" s="384"/>
      <c r="BP61" s="385"/>
      <c r="BQ61" s="385"/>
      <c r="BR61" s="385"/>
      <c r="BS61" s="386">
        <f t="shared" ref="BS61:BT64" si="60">BK61-BM61-BO61-BQ61</f>
        <v>432.1</v>
      </c>
      <c r="BT61" s="386">
        <f t="shared" si="60"/>
        <v>386.7</v>
      </c>
      <c r="BU61" s="331">
        <v>334.6</v>
      </c>
      <c r="BV61" s="387"/>
      <c r="BW61" s="331"/>
      <c r="BX61" s="387"/>
      <c r="BY61" s="383">
        <f>BU61-BV61-BW61-BX61</f>
        <v>334.6</v>
      </c>
      <c r="BZ61" s="656">
        <v>223.5</v>
      </c>
      <c r="CA61" s="665"/>
      <c r="CB61" s="656"/>
      <c r="CC61" s="665"/>
      <c r="CD61" s="666">
        <f>BZ61-CA61-CB61-CC61</f>
        <v>223.5</v>
      </c>
      <c r="CE61" s="331">
        <v>223.5</v>
      </c>
      <c r="CF61" s="387"/>
      <c r="CG61" s="331"/>
      <c r="CH61" s="387"/>
      <c r="CI61" s="383">
        <f>CE61-CF61-CG61-CH61</f>
        <v>223.5</v>
      </c>
      <c r="CJ61" s="331">
        <v>223.5</v>
      </c>
      <c r="CK61" s="387"/>
      <c r="CL61" s="331"/>
      <c r="CM61" s="387"/>
      <c r="CN61" s="383">
        <f>CJ61-CK61-CL61-CM61</f>
        <v>223.5</v>
      </c>
      <c r="CO61" s="385">
        <v>457.1</v>
      </c>
      <c r="CP61" s="385"/>
      <c r="CQ61" s="385"/>
      <c r="CR61" s="385"/>
      <c r="CS61" s="386">
        <f>CO61-CP61-CQ61-CR61</f>
        <v>457.1</v>
      </c>
      <c r="CT61" s="331">
        <v>334.6</v>
      </c>
      <c r="CU61" s="387"/>
      <c r="CV61" s="331"/>
      <c r="CW61" s="387"/>
      <c r="CX61" s="383">
        <f>CT61-CU61-CV61-CW61</f>
        <v>334.6</v>
      </c>
      <c r="CY61" s="656">
        <v>223.5</v>
      </c>
      <c r="CZ61" s="665"/>
      <c r="DA61" s="656"/>
      <c r="DB61" s="665"/>
      <c r="DC61" s="666">
        <f>CY61-CZ61-DA61-DB61</f>
        <v>223.5</v>
      </c>
      <c r="DD61" s="385">
        <v>386.7</v>
      </c>
      <c r="DE61" s="385"/>
      <c r="DF61" s="385"/>
      <c r="DG61" s="385"/>
      <c r="DH61" s="386">
        <f>DD61-DE61-DF61-DG61</f>
        <v>386.7</v>
      </c>
      <c r="DI61" s="331">
        <v>334.6</v>
      </c>
      <c r="DJ61" s="387"/>
      <c r="DK61" s="331"/>
      <c r="DL61" s="387"/>
      <c r="DM61" s="383">
        <f>DI61-DJ61-DK61-DL61</f>
        <v>334.6</v>
      </c>
      <c r="DN61" s="656">
        <v>223.5</v>
      </c>
      <c r="DO61" s="665"/>
      <c r="DP61" s="656"/>
      <c r="DQ61" s="665"/>
      <c r="DR61" s="666">
        <f>DN61-DO61-DP61-DQ61</f>
        <v>223.5</v>
      </c>
    </row>
    <row r="62" spans="1:122">
      <c r="A62" s="1037"/>
      <c r="B62" s="1044"/>
      <c r="C62" s="1032"/>
      <c r="D62" s="1032"/>
      <c r="E62" s="1032"/>
      <c r="F62" s="1032"/>
      <c r="G62" s="1032"/>
      <c r="H62" s="1032"/>
      <c r="I62" s="1032"/>
      <c r="J62" s="1032"/>
      <c r="K62" s="1032"/>
      <c r="L62" s="1032"/>
      <c r="M62" s="1032"/>
      <c r="N62" s="1032"/>
      <c r="O62" s="1032"/>
      <c r="P62" s="1046"/>
      <c r="Q62" s="286"/>
      <c r="R62" s="286"/>
      <c r="S62" s="286"/>
      <c r="T62" s="286"/>
      <c r="U62" s="286"/>
      <c r="V62" s="286"/>
      <c r="W62" s="1032"/>
      <c r="X62" s="1032"/>
      <c r="Y62" s="317"/>
      <c r="Z62" s="1076"/>
      <c r="AA62" s="1032"/>
      <c r="AB62" s="1154"/>
      <c r="AC62" s="1072"/>
      <c r="AD62" s="381" t="s">
        <v>160</v>
      </c>
      <c r="AE62" s="381" t="s">
        <v>408</v>
      </c>
      <c r="AF62" s="381" t="s">
        <v>409</v>
      </c>
      <c r="AG62" s="330">
        <v>12.1</v>
      </c>
      <c r="AH62" s="330">
        <v>4.8</v>
      </c>
      <c r="AI62" s="385"/>
      <c r="AJ62" s="385"/>
      <c r="AK62" s="384"/>
      <c r="AL62" s="385"/>
      <c r="AM62" s="385"/>
      <c r="AN62" s="385"/>
      <c r="AO62" s="386">
        <f t="shared" si="59"/>
        <v>12.1</v>
      </c>
      <c r="AP62" s="386">
        <f t="shared" si="59"/>
        <v>4.8</v>
      </c>
      <c r="AQ62" s="331">
        <v>12.1</v>
      </c>
      <c r="AR62" s="387"/>
      <c r="AS62" s="331"/>
      <c r="AT62" s="387"/>
      <c r="AU62" s="383">
        <f>AQ62-AR62-AS62-AT62</f>
        <v>12.1</v>
      </c>
      <c r="AV62" s="656">
        <v>12.1</v>
      </c>
      <c r="AW62" s="665"/>
      <c r="AX62" s="656"/>
      <c r="AY62" s="665"/>
      <c r="AZ62" s="666">
        <f>AV62-AW62-AX62-AY62</f>
        <v>12.1</v>
      </c>
      <c r="BA62" s="331">
        <v>12.1</v>
      </c>
      <c r="BB62" s="387"/>
      <c r="BC62" s="331"/>
      <c r="BD62" s="387"/>
      <c r="BE62" s="383">
        <f>BA62-BB62-BC62-BD62</f>
        <v>12.1</v>
      </c>
      <c r="BF62" s="331">
        <v>12.1</v>
      </c>
      <c r="BG62" s="387"/>
      <c r="BH62" s="331"/>
      <c r="BI62" s="387"/>
      <c r="BJ62" s="383">
        <f>BF62-BG62-BH62-BI62</f>
        <v>12.1</v>
      </c>
      <c r="BK62" s="384">
        <v>12.1</v>
      </c>
      <c r="BL62" s="385">
        <v>4.8</v>
      </c>
      <c r="BM62" s="385"/>
      <c r="BN62" s="385"/>
      <c r="BO62" s="384"/>
      <c r="BP62" s="385"/>
      <c r="BQ62" s="385"/>
      <c r="BR62" s="385"/>
      <c r="BS62" s="386">
        <f t="shared" si="60"/>
        <v>12.1</v>
      </c>
      <c r="BT62" s="386">
        <f t="shared" si="60"/>
        <v>4.8</v>
      </c>
      <c r="BU62" s="331">
        <v>12.1</v>
      </c>
      <c r="BV62" s="387"/>
      <c r="BW62" s="331"/>
      <c r="BX62" s="387"/>
      <c r="BY62" s="383">
        <f>BU62-BV62-BW62-BX62</f>
        <v>12.1</v>
      </c>
      <c r="BZ62" s="656">
        <v>12.1</v>
      </c>
      <c r="CA62" s="665"/>
      <c r="CB62" s="656"/>
      <c r="CC62" s="665"/>
      <c r="CD62" s="666">
        <f>BZ62-CA62-CB62-CC62</f>
        <v>12.1</v>
      </c>
      <c r="CE62" s="331">
        <v>12.1</v>
      </c>
      <c r="CF62" s="387"/>
      <c r="CG62" s="331"/>
      <c r="CH62" s="387"/>
      <c r="CI62" s="383">
        <f>CE62-CF62-CG62-CH62</f>
        <v>12.1</v>
      </c>
      <c r="CJ62" s="331">
        <v>12.1</v>
      </c>
      <c r="CK62" s="387"/>
      <c r="CL62" s="331"/>
      <c r="CM62" s="387"/>
      <c r="CN62" s="383">
        <f>CJ62-CK62-CL62-CM62</f>
        <v>12.1</v>
      </c>
      <c r="CO62" s="385">
        <v>4.8</v>
      </c>
      <c r="CP62" s="385"/>
      <c r="CQ62" s="385"/>
      <c r="CR62" s="385"/>
      <c r="CS62" s="386">
        <f>CO62-CP62-CQ62-CR62</f>
        <v>4.8</v>
      </c>
      <c r="CT62" s="331">
        <v>12.1</v>
      </c>
      <c r="CU62" s="387"/>
      <c r="CV62" s="331"/>
      <c r="CW62" s="387"/>
      <c r="CX62" s="383">
        <f>CT62-CU62-CV62-CW62</f>
        <v>12.1</v>
      </c>
      <c r="CY62" s="656">
        <v>12.1</v>
      </c>
      <c r="CZ62" s="665"/>
      <c r="DA62" s="656"/>
      <c r="DB62" s="665"/>
      <c r="DC62" s="666">
        <f>CY62-CZ62-DA62-DB62</f>
        <v>12.1</v>
      </c>
      <c r="DD62" s="385">
        <v>4.8</v>
      </c>
      <c r="DE62" s="385"/>
      <c r="DF62" s="385"/>
      <c r="DG62" s="385"/>
      <c r="DH62" s="386">
        <f>DD62-DE62-DF62-DG62</f>
        <v>4.8</v>
      </c>
      <c r="DI62" s="331">
        <v>12.1</v>
      </c>
      <c r="DJ62" s="387"/>
      <c r="DK62" s="331"/>
      <c r="DL62" s="387"/>
      <c r="DM62" s="383">
        <f>DI62-DJ62-DK62-DL62</f>
        <v>12.1</v>
      </c>
      <c r="DN62" s="656">
        <v>12.1</v>
      </c>
      <c r="DO62" s="665"/>
      <c r="DP62" s="656"/>
      <c r="DQ62" s="665"/>
      <c r="DR62" s="666">
        <f>DN62-DO62-DP62-DQ62</f>
        <v>12.1</v>
      </c>
    </row>
    <row r="63" spans="1:122">
      <c r="A63" s="1037"/>
      <c r="B63" s="1044"/>
      <c r="C63" s="1032"/>
      <c r="D63" s="1032"/>
      <c r="E63" s="1032"/>
      <c r="F63" s="1032"/>
      <c r="G63" s="1032"/>
      <c r="H63" s="1032"/>
      <c r="I63" s="1032"/>
      <c r="J63" s="1032"/>
      <c r="K63" s="1032"/>
      <c r="L63" s="1032"/>
      <c r="M63" s="1032"/>
      <c r="N63" s="1032"/>
      <c r="O63" s="1032"/>
      <c r="P63" s="1046"/>
      <c r="Q63" s="286"/>
      <c r="R63" s="286"/>
      <c r="S63" s="286"/>
      <c r="T63" s="286"/>
      <c r="U63" s="286"/>
      <c r="V63" s="286"/>
      <c r="W63" s="1032"/>
      <c r="X63" s="1032"/>
      <c r="Y63" s="317"/>
      <c r="Z63" s="1076"/>
      <c r="AA63" s="1032"/>
      <c r="AB63" s="1154"/>
      <c r="AC63" s="1072"/>
      <c r="AD63" s="381" t="s">
        <v>160</v>
      </c>
      <c r="AE63" s="381" t="s">
        <v>408</v>
      </c>
      <c r="AF63" s="381" t="s">
        <v>406</v>
      </c>
      <c r="AG63" s="330"/>
      <c r="AH63" s="330"/>
      <c r="AI63" s="385"/>
      <c r="AJ63" s="385"/>
      <c r="AK63" s="384"/>
      <c r="AL63" s="385"/>
      <c r="AM63" s="385"/>
      <c r="AN63" s="385"/>
      <c r="AO63" s="386">
        <f t="shared" si="59"/>
        <v>0</v>
      </c>
      <c r="AP63" s="386">
        <f t="shared" si="59"/>
        <v>0</v>
      </c>
      <c r="AQ63" s="331"/>
      <c r="AR63" s="387"/>
      <c r="AS63" s="331"/>
      <c r="AT63" s="387"/>
      <c r="AU63" s="383">
        <f>AQ63-AR63-AS63-AT63</f>
        <v>0</v>
      </c>
      <c r="AV63" s="656"/>
      <c r="AW63" s="640"/>
      <c r="AX63" s="640"/>
      <c r="AY63" s="667"/>
      <c r="AZ63" s="666">
        <f>AV63-AW63-AX63-AY63</f>
        <v>0</v>
      </c>
      <c r="BA63" s="329"/>
      <c r="BB63" s="387"/>
      <c r="BC63" s="329"/>
      <c r="BD63" s="387"/>
      <c r="BE63" s="383">
        <f>BA63-BB63-BC63-BD63</f>
        <v>0</v>
      </c>
      <c r="BF63" s="329"/>
      <c r="BG63" s="387"/>
      <c r="BH63" s="329"/>
      <c r="BI63" s="387"/>
      <c r="BJ63" s="383">
        <f>BF63-BG63-BH63-BI63</f>
        <v>0</v>
      </c>
      <c r="BK63" s="384"/>
      <c r="BL63" s="385"/>
      <c r="BM63" s="385"/>
      <c r="BN63" s="385"/>
      <c r="BO63" s="384"/>
      <c r="BP63" s="385"/>
      <c r="BQ63" s="385"/>
      <c r="BR63" s="385"/>
      <c r="BS63" s="386">
        <f t="shared" si="60"/>
        <v>0</v>
      </c>
      <c r="BT63" s="386">
        <f t="shared" si="60"/>
        <v>0</v>
      </c>
      <c r="BU63" s="331"/>
      <c r="BV63" s="387"/>
      <c r="BW63" s="331"/>
      <c r="BX63" s="387"/>
      <c r="BY63" s="383">
        <f>BU63-BV63-BW63-BX63</f>
        <v>0</v>
      </c>
      <c r="BZ63" s="656"/>
      <c r="CA63" s="640"/>
      <c r="CB63" s="640"/>
      <c r="CC63" s="667"/>
      <c r="CD63" s="666">
        <f>BZ63-CA63-CB63-CC63</f>
        <v>0</v>
      </c>
      <c r="CE63" s="329"/>
      <c r="CF63" s="387"/>
      <c r="CG63" s="329"/>
      <c r="CH63" s="387"/>
      <c r="CI63" s="383">
        <f>CE63-CF63-CG63-CH63</f>
        <v>0</v>
      </c>
      <c r="CJ63" s="329"/>
      <c r="CK63" s="387"/>
      <c r="CL63" s="329"/>
      <c r="CM63" s="387"/>
      <c r="CN63" s="383">
        <f>CJ63-CK63-CL63-CM63</f>
        <v>0</v>
      </c>
      <c r="CO63" s="385"/>
      <c r="CP63" s="385"/>
      <c r="CQ63" s="385"/>
      <c r="CR63" s="385"/>
      <c r="CS63" s="386">
        <f>CO63-CP63-CQ63-CR63</f>
        <v>0</v>
      </c>
      <c r="CT63" s="331"/>
      <c r="CU63" s="387"/>
      <c r="CV63" s="331"/>
      <c r="CW63" s="387"/>
      <c r="CX63" s="383">
        <f>CT63-CU63-CV63-CW63</f>
        <v>0</v>
      </c>
      <c r="CY63" s="656"/>
      <c r="CZ63" s="640"/>
      <c r="DA63" s="640"/>
      <c r="DB63" s="667"/>
      <c r="DC63" s="666">
        <f>CY63-CZ63-DA63-DB63</f>
        <v>0</v>
      </c>
      <c r="DD63" s="385"/>
      <c r="DE63" s="385"/>
      <c r="DF63" s="385"/>
      <c r="DG63" s="385"/>
      <c r="DH63" s="386">
        <f>DD63-DE63-DF63-DG63</f>
        <v>0</v>
      </c>
      <c r="DI63" s="331"/>
      <c r="DJ63" s="387"/>
      <c r="DK63" s="331"/>
      <c r="DL63" s="387"/>
      <c r="DM63" s="383">
        <f>DI63-DJ63-DK63-DL63</f>
        <v>0</v>
      </c>
      <c r="DN63" s="656"/>
      <c r="DO63" s="640"/>
      <c r="DP63" s="640"/>
      <c r="DQ63" s="667"/>
      <c r="DR63" s="666">
        <f>DN63-DO63-DP63-DQ63</f>
        <v>0</v>
      </c>
    </row>
    <row r="64" spans="1:122">
      <c r="A64" s="1037"/>
      <c r="B64" s="1044"/>
      <c r="C64" s="1032"/>
      <c r="D64" s="1032"/>
      <c r="E64" s="1032"/>
      <c r="F64" s="1032"/>
      <c r="G64" s="1032"/>
      <c r="H64" s="1032"/>
      <c r="I64" s="1032"/>
      <c r="J64" s="1032"/>
      <c r="K64" s="1032"/>
      <c r="L64" s="1032"/>
      <c r="M64" s="1032"/>
      <c r="N64" s="1032"/>
      <c r="O64" s="1032"/>
      <c r="P64" s="1046"/>
      <c r="Q64" s="286"/>
      <c r="R64" s="286"/>
      <c r="S64" s="286"/>
      <c r="T64" s="286"/>
      <c r="U64" s="286"/>
      <c r="V64" s="286"/>
      <c r="W64" s="1032"/>
      <c r="X64" s="1032"/>
      <c r="Y64" s="317"/>
      <c r="Z64" s="1076"/>
      <c r="AA64" s="1032"/>
      <c r="AB64" s="1154"/>
      <c r="AC64" s="1072"/>
      <c r="AD64" s="381" t="s">
        <v>160</v>
      </c>
      <c r="AE64" s="381" t="s">
        <v>408</v>
      </c>
      <c r="AF64" s="381" t="s">
        <v>406</v>
      </c>
      <c r="AG64" s="330">
        <v>204.6</v>
      </c>
      <c r="AH64" s="330">
        <v>199.1</v>
      </c>
      <c r="AI64" s="385"/>
      <c r="AJ64" s="385"/>
      <c r="AK64" s="384"/>
      <c r="AL64" s="385"/>
      <c r="AM64" s="385"/>
      <c r="AN64" s="385"/>
      <c r="AO64" s="386">
        <f t="shared" si="59"/>
        <v>204.6</v>
      </c>
      <c r="AP64" s="386">
        <f t="shared" si="59"/>
        <v>199.1</v>
      </c>
      <c r="AQ64" s="331">
        <v>207.8</v>
      </c>
      <c r="AR64" s="387"/>
      <c r="AS64" s="331"/>
      <c r="AT64" s="387"/>
      <c r="AU64" s="383">
        <f>AQ64-AR64-AS64-AT64</f>
        <v>207.8</v>
      </c>
      <c r="AV64" s="656">
        <v>214.4</v>
      </c>
      <c r="AW64" s="640"/>
      <c r="AX64" s="640"/>
      <c r="AY64" s="667"/>
      <c r="AZ64" s="666">
        <f>AV64-AW64-AX64-AY64</f>
        <v>214.4</v>
      </c>
      <c r="BA64" s="329">
        <v>214.4</v>
      </c>
      <c r="BB64" s="387"/>
      <c r="BC64" s="329"/>
      <c r="BD64" s="387"/>
      <c r="BE64" s="383">
        <f>BA64-BB64-BC64-BD64</f>
        <v>214.4</v>
      </c>
      <c r="BF64" s="329">
        <v>214.4</v>
      </c>
      <c r="BG64" s="387"/>
      <c r="BH64" s="329"/>
      <c r="BI64" s="387"/>
      <c r="BJ64" s="383">
        <f>BF64-BG64-BH64-BI64</f>
        <v>214.4</v>
      </c>
      <c r="BK64" s="384">
        <v>204.6</v>
      </c>
      <c r="BL64" s="385">
        <v>199.1</v>
      </c>
      <c r="BM64" s="385"/>
      <c r="BN64" s="385"/>
      <c r="BO64" s="384"/>
      <c r="BP64" s="385"/>
      <c r="BQ64" s="385"/>
      <c r="BR64" s="385"/>
      <c r="BS64" s="386">
        <f t="shared" si="60"/>
        <v>204.6</v>
      </c>
      <c r="BT64" s="386">
        <f t="shared" si="60"/>
        <v>199.1</v>
      </c>
      <c r="BU64" s="331">
        <v>207.8</v>
      </c>
      <c r="BV64" s="387"/>
      <c r="BW64" s="331"/>
      <c r="BX64" s="387"/>
      <c r="BY64" s="383">
        <f>BU64-BV64-BW64-BX64</f>
        <v>207.8</v>
      </c>
      <c r="BZ64" s="656">
        <v>214.4</v>
      </c>
      <c r="CA64" s="640"/>
      <c r="CB64" s="640"/>
      <c r="CC64" s="667"/>
      <c r="CD64" s="666">
        <f>BZ64-CA64-CB64-CC64</f>
        <v>214.4</v>
      </c>
      <c r="CE64" s="329">
        <v>214.4</v>
      </c>
      <c r="CF64" s="387"/>
      <c r="CG64" s="329"/>
      <c r="CH64" s="387"/>
      <c r="CI64" s="383">
        <f>CE64-CF64-CG64-CH64</f>
        <v>214.4</v>
      </c>
      <c r="CJ64" s="329">
        <v>214.4</v>
      </c>
      <c r="CK64" s="387"/>
      <c r="CL64" s="329"/>
      <c r="CM64" s="387"/>
      <c r="CN64" s="383">
        <f>CJ64-CK64-CL64-CM64</f>
        <v>214.4</v>
      </c>
      <c r="CO64" s="385">
        <v>199.1</v>
      </c>
      <c r="CP64" s="385"/>
      <c r="CQ64" s="385"/>
      <c r="CR64" s="385"/>
      <c r="CS64" s="386">
        <f>CO64-CP64-CQ64-CR64</f>
        <v>199.1</v>
      </c>
      <c r="CT64" s="331">
        <v>207.8</v>
      </c>
      <c r="CU64" s="387"/>
      <c r="CV64" s="331"/>
      <c r="CW64" s="387"/>
      <c r="CX64" s="383">
        <f>CT64-CU64-CV64-CW64</f>
        <v>207.8</v>
      </c>
      <c r="CY64" s="656">
        <v>214.4</v>
      </c>
      <c r="CZ64" s="640"/>
      <c r="DA64" s="640"/>
      <c r="DB64" s="667"/>
      <c r="DC64" s="666">
        <f>CY64-CZ64-DA64-DB64</f>
        <v>214.4</v>
      </c>
      <c r="DD64" s="385">
        <v>199.1</v>
      </c>
      <c r="DE64" s="385"/>
      <c r="DF64" s="385"/>
      <c r="DG64" s="385"/>
      <c r="DH64" s="386">
        <f>DD64-DE64-DF64-DG64</f>
        <v>199.1</v>
      </c>
      <c r="DI64" s="331">
        <v>207.8</v>
      </c>
      <c r="DJ64" s="387"/>
      <c r="DK64" s="331"/>
      <c r="DL64" s="387"/>
      <c r="DM64" s="383">
        <f>DI64-DJ64-DK64-DL64</f>
        <v>207.8</v>
      </c>
      <c r="DN64" s="656">
        <v>214.4</v>
      </c>
      <c r="DO64" s="640"/>
      <c r="DP64" s="640"/>
      <c r="DQ64" s="667"/>
      <c r="DR64" s="666">
        <f>DN64-DO64-DP64-DQ64</f>
        <v>214.4</v>
      </c>
    </row>
    <row r="65" spans="1:122">
      <c r="A65" s="1037"/>
      <c r="B65" s="1044"/>
      <c r="C65" s="1032"/>
      <c r="D65" s="1032"/>
      <c r="E65" s="1032"/>
      <c r="F65" s="1032"/>
      <c r="G65" s="1032"/>
      <c r="H65" s="1032"/>
      <c r="I65" s="1032"/>
      <c r="J65" s="1032"/>
      <c r="K65" s="1032"/>
      <c r="L65" s="1032"/>
      <c r="M65" s="1032"/>
      <c r="N65" s="1032"/>
      <c r="O65" s="1032"/>
      <c r="P65" s="1046"/>
      <c r="Q65" s="286"/>
      <c r="R65" s="286"/>
      <c r="S65" s="286"/>
      <c r="T65" s="286"/>
      <c r="U65" s="286"/>
      <c r="V65" s="286"/>
      <c r="W65" s="1032"/>
      <c r="X65" s="1032"/>
      <c r="Y65" s="317"/>
      <c r="Z65" s="1076"/>
      <c r="AA65" s="1032"/>
      <c r="AB65" s="1154"/>
      <c r="AC65" s="1072"/>
      <c r="AD65" s="381"/>
      <c r="AE65" s="381"/>
      <c r="AF65" s="381"/>
      <c r="AG65" s="384"/>
      <c r="AH65" s="385"/>
      <c r="AI65" s="385"/>
      <c r="AJ65" s="385"/>
      <c r="AK65" s="384"/>
      <c r="AL65" s="385"/>
      <c r="AM65" s="385"/>
      <c r="AN65" s="385"/>
      <c r="AO65" s="386"/>
      <c r="AP65" s="386"/>
      <c r="AQ65" s="331"/>
      <c r="AR65" s="387"/>
      <c r="AS65" s="331"/>
      <c r="AT65" s="387"/>
      <c r="AU65" s="383"/>
      <c r="AV65" s="656"/>
      <c r="AW65" s="640"/>
      <c r="AX65" s="640"/>
      <c r="AY65" s="667"/>
      <c r="AZ65" s="666"/>
      <c r="BA65" s="329"/>
      <c r="BB65" s="387"/>
      <c r="BC65" s="329"/>
      <c r="BD65" s="387"/>
      <c r="BE65" s="383"/>
      <c r="BF65" s="329"/>
      <c r="BG65" s="387"/>
      <c r="BH65" s="329"/>
      <c r="BI65" s="387"/>
      <c r="BJ65" s="383"/>
      <c r="BK65" s="384"/>
      <c r="BL65" s="385"/>
      <c r="BM65" s="385"/>
      <c r="BN65" s="385"/>
      <c r="BO65" s="384"/>
      <c r="BP65" s="385"/>
      <c r="BQ65" s="385"/>
      <c r="BR65" s="385"/>
      <c r="BS65" s="386"/>
      <c r="BT65" s="386"/>
      <c r="BU65" s="331"/>
      <c r="BV65" s="387"/>
      <c r="BW65" s="331"/>
      <c r="BX65" s="387"/>
      <c r="BY65" s="383"/>
      <c r="BZ65" s="656"/>
      <c r="CA65" s="640"/>
      <c r="CB65" s="640"/>
      <c r="CC65" s="667"/>
      <c r="CD65" s="666"/>
      <c r="CE65" s="329"/>
      <c r="CF65" s="387"/>
      <c r="CG65" s="329"/>
      <c r="CH65" s="387"/>
      <c r="CI65" s="383"/>
      <c r="CJ65" s="329"/>
      <c r="CK65" s="387"/>
      <c r="CL65" s="329"/>
      <c r="CM65" s="387"/>
      <c r="CN65" s="383"/>
      <c r="CO65" s="385"/>
      <c r="CP65" s="385"/>
      <c r="CQ65" s="385"/>
      <c r="CR65" s="385"/>
      <c r="CS65" s="386"/>
      <c r="CT65" s="331"/>
      <c r="CU65" s="387"/>
      <c r="CV65" s="331"/>
      <c r="CW65" s="387"/>
      <c r="CX65" s="383"/>
      <c r="CY65" s="656"/>
      <c r="CZ65" s="640"/>
      <c r="DA65" s="640"/>
      <c r="DB65" s="667"/>
      <c r="DC65" s="666"/>
      <c r="DD65" s="385"/>
      <c r="DE65" s="385"/>
      <c r="DF65" s="385"/>
      <c r="DG65" s="385"/>
      <c r="DH65" s="386"/>
      <c r="DI65" s="331"/>
      <c r="DJ65" s="387"/>
      <c r="DK65" s="331"/>
      <c r="DL65" s="387"/>
      <c r="DM65" s="383"/>
      <c r="DN65" s="656"/>
      <c r="DO65" s="640"/>
      <c r="DP65" s="640"/>
      <c r="DQ65" s="667"/>
      <c r="DR65" s="666"/>
    </row>
    <row r="66" spans="1:122">
      <c r="A66" s="1037"/>
      <c r="B66" s="1044"/>
      <c r="C66" s="1032"/>
      <c r="D66" s="1032"/>
      <c r="E66" s="1032"/>
      <c r="F66" s="1032"/>
      <c r="G66" s="1032"/>
      <c r="H66" s="1032"/>
      <c r="I66" s="1032"/>
      <c r="J66" s="1032"/>
      <c r="K66" s="1032"/>
      <c r="L66" s="1032"/>
      <c r="M66" s="1032"/>
      <c r="N66" s="1032"/>
      <c r="O66" s="1032"/>
      <c r="P66" s="1046"/>
      <c r="Q66" s="286"/>
      <c r="R66" s="286"/>
      <c r="S66" s="286"/>
      <c r="T66" s="286"/>
      <c r="U66" s="286"/>
      <c r="V66" s="286"/>
      <c r="W66" s="1032"/>
      <c r="X66" s="1032"/>
      <c r="Y66" s="317"/>
      <c r="Z66" s="1076"/>
      <c r="AA66" s="1032"/>
      <c r="AB66" s="1154"/>
      <c r="AC66" s="1072"/>
      <c r="AD66" s="289"/>
      <c r="AE66" s="289"/>
      <c r="AF66" s="289"/>
      <c r="AG66" s="384"/>
      <c r="AH66" s="384"/>
      <c r="AI66" s="384"/>
      <c r="AJ66" s="384"/>
      <c r="AK66" s="384"/>
      <c r="AL66" s="389"/>
      <c r="AM66" s="389"/>
      <c r="AN66" s="389"/>
      <c r="AO66" s="386"/>
      <c r="AP66" s="386"/>
      <c r="AQ66" s="331"/>
      <c r="AR66" s="331"/>
      <c r="AS66" s="331"/>
      <c r="AT66" s="382"/>
      <c r="AU66" s="383"/>
      <c r="AV66" s="656"/>
      <c r="AW66" s="668"/>
      <c r="AX66" s="668"/>
      <c r="AY66" s="665"/>
      <c r="AZ66" s="666"/>
      <c r="BA66" s="390"/>
      <c r="BB66" s="390"/>
      <c r="BC66" s="390"/>
      <c r="BD66" s="387"/>
      <c r="BE66" s="383"/>
      <c r="BF66" s="390"/>
      <c r="BG66" s="390"/>
      <c r="BH66" s="390"/>
      <c r="BI66" s="387"/>
      <c r="BJ66" s="383"/>
      <c r="BK66" s="384"/>
      <c r="BL66" s="384"/>
      <c r="BM66" s="384"/>
      <c r="BN66" s="384"/>
      <c r="BO66" s="384"/>
      <c r="BP66" s="389"/>
      <c r="BQ66" s="389"/>
      <c r="BR66" s="389"/>
      <c r="BS66" s="386"/>
      <c r="BT66" s="386"/>
      <c r="BU66" s="331"/>
      <c r="BV66" s="331"/>
      <c r="BW66" s="331"/>
      <c r="BX66" s="382"/>
      <c r="BY66" s="383"/>
      <c r="BZ66" s="656"/>
      <c r="CA66" s="668"/>
      <c r="CB66" s="668"/>
      <c r="CC66" s="665"/>
      <c r="CD66" s="666"/>
      <c r="CE66" s="390"/>
      <c r="CF66" s="390"/>
      <c r="CG66" s="390"/>
      <c r="CH66" s="387"/>
      <c r="CI66" s="383"/>
      <c r="CJ66" s="390"/>
      <c r="CK66" s="390"/>
      <c r="CL66" s="390"/>
      <c r="CM66" s="387"/>
      <c r="CN66" s="383"/>
      <c r="CO66" s="384"/>
      <c r="CP66" s="384"/>
      <c r="CQ66" s="389"/>
      <c r="CR66" s="389"/>
      <c r="CS66" s="386"/>
      <c r="CT66" s="331"/>
      <c r="CU66" s="331"/>
      <c r="CV66" s="331"/>
      <c r="CW66" s="382"/>
      <c r="CX66" s="383"/>
      <c r="CY66" s="656"/>
      <c r="CZ66" s="668"/>
      <c r="DA66" s="668"/>
      <c r="DB66" s="665"/>
      <c r="DC66" s="666"/>
      <c r="DD66" s="384"/>
      <c r="DE66" s="384"/>
      <c r="DF66" s="389"/>
      <c r="DG66" s="389"/>
      <c r="DH66" s="386"/>
      <c r="DI66" s="331"/>
      <c r="DJ66" s="331"/>
      <c r="DK66" s="331"/>
      <c r="DL66" s="382"/>
      <c r="DM66" s="383"/>
      <c r="DN66" s="656"/>
      <c r="DO66" s="668"/>
      <c r="DP66" s="668"/>
      <c r="DQ66" s="665"/>
      <c r="DR66" s="666"/>
    </row>
    <row r="67" spans="1:122" hidden="1">
      <c r="A67" s="1038"/>
      <c r="B67" s="1043"/>
      <c r="C67" s="1033"/>
      <c r="D67" s="1033"/>
      <c r="E67" s="1033"/>
      <c r="F67" s="1033"/>
      <c r="G67" s="1033"/>
      <c r="H67" s="1033"/>
      <c r="I67" s="1033"/>
      <c r="J67" s="1033"/>
      <c r="K67" s="1033"/>
      <c r="L67" s="1033"/>
      <c r="M67" s="1032"/>
      <c r="N67" s="1032"/>
      <c r="O67" s="1032"/>
      <c r="P67" s="1046"/>
      <c r="Q67" s="317"/>
      <c r="R67" s="317"/>
      <c r="S67" s="317"/>
      <c r="T67" s="317"/>
      <c r="U67" s="317"/>
      <c r="V67" s="317"/>
      <c r="W67" s="1032"/>
      <c r="X67" s="1032"/>
      <c r="Y67" s="317"/>
      <c r="Z67" s="1076"/>
      <c r="AA67" s="1032"/>
      <c r="AB67" s="1154"/>
      <c r="AC67" s="1057"/>
      <c r="AD67" s="289"/>
      <c r="AE67" s="289"/>
      <c r="AF67" s="289"/>
      <c r="AG67" s="330"/>
      <c r="AH67" s="330"/>
      <c r="AI67" s="330"/>
      <c r="AJ67" s="330"/>
      <c r="AK67" s="330"/>
      <c r="AL67" s="391"/>
      <c r="AM67" s="391"/>
      <c r="AN67" s="389"/>
      <c r="AO67" s="386"/>
      <c r="AP67" s="386"/>
      <c r="AQ67" s="329"/>
      <c r="AR67" s="329"/>
      <c r="AS67" s="329"/>
      <c r="AT67" s="388"/>
      <c r="AU67" s="383"/>
      <c r="AV67" s="640"/>
      <c r="AW67" s="668"/>
      <c r="AX67" s="668"/>
      <c r="AY67" s="665"/>
      <c r="AZ67" s="666"/>
      <c r="BA67" s="390"/>
      <c r="BB67" s="390"/>
      <c r="BC67" s="390"/>
      <c r="BD67" s="387"/>
      <c r="BE67" s="383"/>
      <c r="BF67" s="390"/>
      <c r="BG67" s="390"/>
      <c r="BH67" s="390"/>
      <c r="BI67" s="387"/>
      <c r="BJ67" s="383"/>
      <c r="BK67" s="330"/>
      <c r="BL67" s="330"/>
      <c r="BM67" s="330"/>
      <c r="BN67" s="330"/>
      <c r="BO67" s="330"/>
      <c r="BP67" s="391"/>
      <c r="BQ67" s="391"/>
      <c r="BR67" s="389"/>
      <c r="BS67" s="386"/>
      <c r="BT67" s="386"/>
      <c r="BU67" s="329"/>
      <c r="BV67" s="329"/>
      <c r="BW67" s="329"/>
      <c r="BX67" s="388"/>
      <c r="BY67" s="383"/>
      <c r="BZ67" s="640"/>
      <c r="CA67" s="668"/>
      <c r="CB67" s="668"/>
      <c r="CC67" s="665"/>
      <c r="CD67" s="666"/>
      <c r="CE67" s="390"/>
      <c r="CF67" s="390"/>
      <c r="CG67" s="390"/>
      <c r="CH67" s="387"/>
      <c r="CI67" s="383"/>
      <c r="CJ67" s="390"/>
      <c r="CK67" s="390"/>
      <c r="CL67" s="390"/>
      <c r="CM67" s="387"/>
      <c r="CN67" s="383"/>
      <c r="CO67" s="330"/>
      <c r="CP67" s="330"/>
      <c r="CQ67" s="391"/>
      <c r="CR67" s="389"/>
      <c r="CS67" s="386"/>
      <c r="CT67" s="329"/>
      <c r="CU67" s="329"/>
      <c r="CV67" s="329"/>
      <c r="CW67" s="388"/>
      <c r="CX67" s="383"/>
      <c r="CY67" s="640"/>
      <c r="CZ67" s="668"/>
      <c r="DA67" s="668"/>
      <c r="DB67" s="665"/>
      <c r="DC67" s="666"/>
      <c r="DD67" s="330"/>
      <c r="DE67" s="330"/>
      <c r="DF67" s="391"/>
      <c r="DG67" s="389"/>
      <c r="DH67" s="386"/>
      <c r="DI67" s="329"/>
      <c r="DJ67" s="329"/>
      <c r="DK67" s="329"/>
      <c r="DL67" s="388"/>
      <c r="DM67" s="383"/>
      <c r="DN67" s="640"/>
      <c r="DO67" s="668"/>
      <c r="DP67" s="668"/>
      <c r="DQ67" s="665"/>
      <c r="DR67" s="666"/>
    </row>
    <row r="68" spans="1:122">
      <c r="A68" s="1036" t="s">
        <v>459</v>
      </c>
      <c r="B68" s="1042">
        <v>6802</v>
      </c>
      <c r="C68" s="1031"/>
      <c r="D68" s="1031"/>
      <c r="E68" s="1031"/>
      <c r="F68" s="1031"/>
      <c r="G68" s="286"/>
      <c r="H68" s="286"/>
      <c r="I68" s="286"/>
      <c r="J68" s="286"/>
      <c r="K68" s="286"/>
      <c r="L68" s="286"/>
      <c r="M68" s="1031"/>
      <c r="N68" s="312"/>
      <c r="O68" s="312"/>
      <c r="P68" s="328"/>
      <c r="Q68" s="301"/>
      <c r="R68" s="301"/>
      <c r="S68" s="301"/>
      <c r="T68" s="301"/>
      <c r="U68" s="301"/>
      <c r="V68" s="301"/>
      <c r="W68" s="1031"/>
      <c r="X68" s="1031"/>
      <c r="Y68" s="1031"/>
      <c r="Z68" s="1075" t="s">
        <v>312</v>
      </c>
      <c r="AA68" s="1031" t="s">
        <v>424</v>
      </c>
      <c r="AB68" s="1152" t="s">
        <v>233</v>
      </c>
      <c r="AC68" s="1156"/>
      <c r="AD68" s="381" t="s">
        <v>160</v>
      </c>
      <c r="AE68" s="381" t="s">
        <v>408</v>
      </c>
      <c r="AF68" s="381" t="s">
        <v>406</v>
      </c>
      <c r="AG68" s="384">
        <v>680.6</v>
      </c>
      <c r="AH68" s="385">
        <v>662.1</v>
      </c>
      <c r="AI68" s="385"/>
      <c r="AJ68" s="385"/>
      <c r="AK68" s="384"/>
      <c r="AL68" s="385"/>
      <c r="AM68" s="385"/>
      <c r="AN68" s="385"/>
      <c r="AO68" s="386">
        <f>AG68-AI68-AK68-AM68</f>
        <v>680.6</v>
      </c>
      <c r="AP68" s="386">
        <f>AH68-AJ68-AL68-AN68</f>
        <v>662.1</v>
      </c>
      <c r="AQ68" s="331">
        <v>688</v>
      </c>
      <c r="AR68" s="387"/>
      <c r="AS68" s="331"/>
      <c r="AT68" s="387"/>
      <c r="AU68" s="383">
        <f>AQ68-AR68-AS68-AT68</f>
        <v>688</v>
      </c>
      <c r="AV68" s="656">
        <v>710</v>
      </c>
      <c r="AW68" s="665"/>
      <c r="AX68" s="656"/>
      <c r="AY68" s="665"/>
      <c r="AZ68" s="666">
        <f>AV68-AW68-AX68-AY68</f>
        <v>710</v>
      </c>
      <c r="BA68" s="331">
        <v>710</v>
      </c>
      <c r="BB68" s="387"/>
      <c r="BC68" s="331"/>
      <c r="BD68" s="387"/>
      <c r="BE68" s="383">
        <f>BA68-BB68-BC68-BD68</f>
        <v>710</v>
      </c>
      <c r="BF68" s="331">
        <v>710</v>
      </c>
      <c r="BG68" s="387"/>
      <c r="BH68" s="331"/>
      <c r="BI68" s="387"/>
      <c r="BJ68" s="383">
        <f>BF68-BG68-BH68-BI68</f>
        <v>710</v>
      </c>
      <c r="BK68" s="384">
        <v>680.6</v>
      </c>
      <c r="BL68" s="385">
        <v>662.1</v>
      </c>
      <c r="BM68" s="385"/>
      <c r="BN68" s="385"/>
      <c r="BO68" s="384"/>
      <c r="BP68" s="385"/>
      <c r="BQ68" s="385"/>
      <c r="BR68" s="385"/>
      <c r="BS68" s="386">
        <f>BK68-BM68-BO68-BQ68</f>
        <v>680.6</v>
      </c>
      <c r="BT68" s="386">
        <f>BL68-BN68-BP68-BR68</f>
        <v>662.1</v>
      </c>
      <c r="BU68" s="331">
        <v>688</v>
      </c>
      <c r="BV68" s="387"/>
      <c r="BW68" s="331"/>
      <c r="BX68" s="387"/>
      <c r="BY68" s="383">
        <f>BU68-BV68-BW68-BX68</f>
        <v>688</v>
      </c>
      <c r="BZ68" s="656">
        <v>710</v>
      </c>
      <c r="CA68" s="665"/>
      <c r="CB68" s="656"/>
      <c r="CC68" s="665"/>
      <c r="CD68" s="666">
        <f>BZ68-CA68-CB68-CC68</f>
        <v>710</v>
      </c>
      <c r="CE68" s="331">
        <v>710</v>
      </c>
      <c r="CF68" s="387"/>
      <c r="CG68" s="331"/>
      <c r="CH68" s="387"/>
      <c r="CI68" s="383">
        <f>CE68-CF68-CG68-CH68</f>
        <v>710</v>
      </c>
      <c r="CJ68" s="331">
        <v>710</v>
      </c>
      <c r="CK68" s="387"/>
      <c r="CL68" s="331"/>
      <c r="CM68" s="387"/>
      <c r="CN68" s="383">
        <f>CJ68-CK68-CL68-CM68</f>
        <v>710</v>
      </c>
      <c r="CO68" s="385">
        <v>662.1</v>
      </c>
      <c r="CP68" s="385"/>
      <c r="CQ68" s="385"/>
      <c r="CR68" s="385"/>
      <c r="CS68" s="386">
        <f t="shared" ref="CS68:CS73" si="61">CO68-CP68-CQ68-CR68</f>
        <v>662.1</v>
      </c>
      <c r="CT68" s="331">
        <v>688</v>
      </c>
      <c r="CU68" s="387"/>
      <c r="CV68" s="331"/>
      <c r="CW68" s="387"/>
      <c r="CX68" s="383">
        <f>CT68-CU68-CV68-CW68</f>
        <v>688</v>
      </c>
      <c r="CY68" s="656">
        <v>710</v>
      </c>
      <c r="CZ68" s="665"/>
      <c r="DA68" s="656"/>
      <c r="DB68" s="665"/>
      <c r="DC68" s="666">
        <f>CY68-CZ68-DA68-DB68</f>
        <v>710</v>
      </c>
      <c r="DD68" s="385">
        <v>662.1</v>
      </c>
      <c r="DE68" s="385"/>
      <c r="DF68" s="385"/>
      <c r="DG68" s="385"/>
      <c r="DH68" s="386">
        <f t="shared" ref="DH68:DH73" si="62">DD68-DE68-DF68-DG68</f>
        <v>662.1</v>
      </c>
      <c r="DI68" s="331">
        <v>688</v>
      </c>
      <c r="DJ68" s="387"/>
      <c r="DK68" s="331"/>
      <c r="DL68" s="387"/>
      <c r="DM68" s="383">
        <f>DI68-DJ68-DK68-DL68</f>
        <v>688</v>
      </c>
      <c r="DN68" s="656">
        <v>710</v>
      </c>
      <c r="DO68" s="665"/>
      <c r="DP68" s="656"/>
      <c r="DQ68" s="665"/>
      <c r="DR68" s="666">
        <f>DN68-DO68-DP68-DQ68</f>
        <v>710</v>
      </c>
    </row>
    <row r="69" spans="1:122" ht="51" customHeight="1">
      <c r="A69" s="1038"/>
      <c r="B69" s="1043"/>
      <c r="C69" s="1033"/>
      <c r="D69" s="1033"/>
      <c r="E69" s="1033"/>
      <c r="F69" s="1033"/>
      <c r="G69" s="286"/>
      <c r="H69" s="286"/>
      <c r="I69" s="286"/>
      <c r="J69" s="286"/>
      <c r="K69" s="286"/>
      <c r="L69" s="286"/>
      <c r="M69" s="1033"/>
      <c r="N69" s="286"/>
      <c r="O69" s="286"/>
      <c r="P69" s="287"/>
      <c r="Q69" s="286"/>
      <c r="R69" s="286"/>
      <c r="S69" s="286"/>
      <c r="T69" s="286"/>
      <c r="U69" s="286"/>
      <c r="V69" s="286"/>
      <c r="W69" s="1033"/>
      <c r="X69" s="1033"/>
      <c r="Y69" s="1033"/>
      <c r="Z69" s="1151"/>
      <c r="AA69" s="1033"/>
      <c r="AB69" s="1153"/>
      <c r="AC69" s="1157"/>
      <c r="AD69" s="289"/>
      <c r="AE69" s="289"/>
      <c r="AF69" s="289"/>
      <c r="AG69" s="384"/>
      <c r="AH69" s="384"/>
      <c r="AI69" s="384"/>
      <c r="AJ69" s="384"/>
      <c r="AK69" s="384"/>
      <c r="AL69" s="389"/>
      <c r="AM69" s="389"/>
      <c r="AN69" s="389"/>
      <c r="AO69" s="386"/>
      <c r="AP69" s="386">
        <f>AH69-AJ69-AL69-AN69</f>
        <v>0</v>
      </c>
      <c r="AQ69" s="331"/>
      <c r="AR69" s="331"/>
      <c r="AS69" s="331"/>
      <c r="AT69" s="382"/>
      <c r="AU69" s="383"/>
      <c r="AV69" s="656"/>
      <c r="AW69" s="668"/>
      <c r="AX69" s="668"/>
      <c r="AY69" s="665"/>
      <c r="AZ69" s="666"/>
      <c r="BA69" s="390"/>
      <c r="BB69" s="390"/>
      <c r="BC69" s="390"/>
      <c r="BD69" s="387"/>
      <c r="BE69" s="383"/>
      <c r="BF69" s="390"/>
      <c r="BG69" s="390"/>
      <c r="BH69" s="390"/>
      <c r="BI69" s="387"/>
      <c r="BJ69" s="383"/>
      <c r="BK69" s="384"/>
      <c r="BL69" s="384"/>
      <c r="BM69" s="384"/>
      <c r="BN69" s="384"/>
      <c r="BO69" s="384"/>
      <c r="BP69" s="389"/>
      <c r="BQ69" s="389"/>
      <c r="BR69" s="389"/>
      <c r="BS69" s="386"/>
      <c r="BT69" s="386">
        <f>BL69-BN69-BP69-BR69</f>
        <v>0</v>
      </c>
      <c r="BU69" s="331"/>
      <c r="BV69" s="331"/>
      <c r="BW69" s="331"/>
      <c r="BX69" s="382"/>
      <c r="BY69" s="383"/>
      <c r="BZ69" s="656"/>
      <c r="CA69" s="668"/>
      <c r="CB69" s="668"/>
      <c r="CC69" s="665"/>
      <c r="CD69" s="666"/>
      <c r="CE69" s="390"/>
      <c r="CF69" s="390"/>
      <c r="CG69" s="390"/>
      <c r="CH69" s="387"/>
      <c r="CI69" s="383"/>
      <c r="CJ69" s="390"/>
      <c r="CK69" s="390"/>
      <c r="CL69" s="390"/>
      <c r="CM69" s="387"/>
      <c r="CN69" s="383"/>
      <c r="CO69" s="384"/>
      <c r="CP69" s="384"/>
      <c r="CQ69" s="389"/>
      <c r="CR69" s="389"/>
      <c r="CS69" s="386">
        <f t="shared" si="61"/>
        <v>0</v>
      </c>
      <c r="CT69" s="331"/>
      <c r="CU69" s="331"/>
      <c r="CV69" s="331"/>
      <c r="CW69" s="382"/>
      <c r="CX69" s="383"/>
      <c r="CY69" s="656"/>
      <c r="CZ69" s="668"/>
      <c r="DA69" s="668"/>
      <c r="DB69" s="665"/>
      <c r="DC69" s="666"/>
      <c r="DD69" s="384"/>
      <c r="DE69" s="384"/>
      <c r="DF69" s="389"/>
      <c r="DG69" s="389"/>
      <c r="DH69" s="386">
        <f t="shared" si="62"/>
        <v>0</v>
      </c>
      <c r="DI69" s="331"/>
      <c r="DJ69" s="331"/>
      <c r="DK69" s="331"/>
      <c r="DL69" s="382"/>
      <c r="DM69" s="383"/>
      <c r="DN69" s="656"/>
      <c r="DO69" s="668"/>
      <c r="DP69" s="668"/>
      <c r="DQ69" s="665"/>
      <c r="DR69" s="666"/>
    </row>
    <row r="70" spans="1:122">
      <c r="A70" s="1036" t="s">
        <v>171</v>
      </c>
      <c r="B70" s="1042">
        <v>6808</v>
      </c>
      <c r="C70" s="301"/>
      <c r="D70" s="301"/>
      <c r="E70" s="301"/>
      <c r="F70" s="301"/>
      <c r="G70" s="301"/>
      <c r="H70" s="301"/>
      <c r="I70" s="301"/>
      <c r="J70" s="301"/>
      <c r="K70" s="301"/>
      <c r="L70" s="301"/>
      <c r="M70" s="301"/>
      <c r="N70" s="301"/>
      <c r="O70" s="301"/>
      <c r="P70" s="313"/>
      <c r="Q70" s="301"/>
      <c r="R70" s="301"/>
      <c r="S70" s="301"/>
      <c r="T70" s="301"/>
      <c r="U70" s="301"/>
      <c r="V70" s="301"/>
      <c r="W70" s="301"/>
      <c r="X70" s="301"/>
      <c r="Y70" s="301"/>
      <c r="Z70" s="393"/>
      <c r="AA70" s="301"/>
      <c r="AB70" s="305"/>
      <c r="AC70" s="314"/>
      <c r="AD70" s="289" t="s">
        <v>161</v>
      </c>
      <c r="AE70" s="289" t="s">
        <v>411</v>
      </c>
      <c r="AF70" s="289" t="s">
        <v>406</v>
      </c>
      <c r="AG70" s="384">
        <v>138.9</v>
      </c>
      <c r="AH70" s="384">
        <v>135</v>
      </c>
      <c r="AI70" s="384"/>
      <c r="AJ70" s="384"/>
      <c r="AK70" s="384"/>
      <c r="AL70" s="389"/>
      <c r="AM70" s="389"/>
      <c r="AN70" s="389"/>
      <c r="AO70" s="386">
        <f>AG70-AI70-AK70-AM70</f>
        <v>138.9</v>
      </c>
      <c r="AP70" s="386">
        <f>AH70-AJ70-AL70-AN70</f>
        <v>135</v>
      </c>
      <c r="AQ70" s="331">
        <v>140.4</v>
      </c>
      <c r="AR70" s="331"/>
      <c r="AS70" s="331"/>
      <c r="AT70" s="382"/>
      <c r="AU70" s="383">
        <f>AQ70-AR70-AS70-AT70</f>
        <v>140.4</v>
      </c>
      <c r="AV70" s="656">
        <v>144.80000000000001</v>
      </c>
      <c r="AW70" s="668"/>
      <c r="AX70" s="668"/>
      <c r="AY70" s="665"/>
      <c r="AZ70" s="666">
        <f>AV70-AW70-AX70-AY70</f>
        <v>144.80000000000001</v>
      </c>
      <c r="BA70" s="390">
        <v>144.80000000000001</v>
      </c>
      <c r="BB70" s="390"/>
      <c r="BC70" s="390"/>
      <c r="BD70" s="387"/>
      <c r="BE70" s="383">
        <f>BA70-BB70-BC70-BD70</f>
        <v>144.80000000000001</v>
      </c>
      <c r="BF70" s="390">
        <v>144.80000000000001</v>
      </c>
      <c r="BG70" s="390"/>
      <c r="BH70" s="390"/>
      <c r="BI70" s="387"/>
      <c r="BJ70" s="383">
        <f>BF70-BG70-BH70-BI70</f>
        <v>144.80000000000001</v>
      </c>
      <c r="BK70" s="384">
        <v>138.9</v>
      </c>
      <c r="BL70" s="384">
        <v>135</v>
      </c>
      <c r="BM70" s="384"/>
      <c r="BN70" s="384"/>
      <c r="BO70" s="384"/>
      <c r="BP70" s="389"/>
      <c r="BQ70" s="389"/>
      <c r="BR70" s="389"/>
      <c r="BS70" s="386">
        <f>BK70-BM70-BO70-BQ70</f>
        <v>138.9</v>
      </c>
      <c r="BT70" s="386">
        <f>BL70-BN70-BP70-BR70</f>
        <v>135</v>
      </c>
      <c r="BU70" s="331">
        <v>140.4</v>
      </c>
      <c r="BV70" s="331"/>
      <c r="BW70" s="331"/>
      <c r="BX70" s="382"/>
      <c r="BY70" s="383">
        <f>BU70-BV70-BW70-BX70</f>
        <v>140.4</v>
      </c>
      <c r="BZ70" s="656">
        <v>144.80000000000001</v>
      </c>
      <c r="CA70" s="668"/>
      <c r="CB70" s="668"/>
      <c r="CC70" s="665"/>
      <c r="CD70" s="666">
        <f>BZ70-CA70-CB70-CC70</f>
        <v>144.80000000000001</v>
      </c>
      <c r="CE70" s="390">
        <v>144.80000000000001</v>
      </c>
      <c r="CF70" s="390"/>
      <c r="CG70" s="390"/>
      <c r="CH70" s="387"/>
      <c r="CI70" s="383">
        <f>CE70-CF70-CG70-CH70</f>
        <v>144.80000000000001</v>
      </c>
      <c r="CJ70" s="390">
        <v>144.80000000000001</v>
      </c>
      <c r="CK70" s="390"/>
      <c r="CL70" s="390"/>
      <c r="CM70" s="387"/>
      <c r="CN70" s="383">
        <f>CJ70-CK70-CL70-CM70</f>
        <v>144.80000000000001</v>
      </c>
      <c r="CO70" s="384">
        <v>135</v>
      </c>
      <c r="CP70" s="384"/>
      <c r="CQ70" s="389"/>
      <c r="CR70" s="389"/>
      <c r="CS70" s="386">
        <f t="shared" si="61"/>
        <v>135</v>
      </c>
      <c r="CT70" s="331">
        <v>140.4</v>
      </c>
      <c r="CU70" s="331"/>
      <c r="CV70" s="331"/>
      <c r="CW70" s="382"/>
      <c r="CX70" s="383">
        <f>CT70-CU70-CV70-CW70</f>
        <v>140.4</v>
      </c>
      <c r="CY70" s="656">
        <v>144.80000000000001</v>
      </c>
      <c r="CZ70" s="668"/>
      <c r="DA70" s="668"/>
      <c r="DB70" s="665"/>
      <c r="DC70" s="666">
        <f>CY70-CZ70-DA70-DB70</f>
        <v>144.80000000000001</v>
      </c>
      <c r="DD70" s="384">
        <v>135</v>
      </c>
      <c r="DE70" s="384"/>
      <c r="DF70" s="389"/>
      <c r="DG70" s="389"/>
      <c r="DH70" s="386">
        <f t="shared" si="62"/>
        <v>135</v>
      </c>
      <c r="DI70" s="331">
        <v>140.4</v>
      </c>
      <c r="DJ70" s="331"/>
      <c r="DK70" s="331"/>
      <c r="DL70" s="382"/>
      <c r="DM70" s="383">
        <f>DI70-DJ70-DK70-DL70</f>
        <v>140.4</v>
      </c>
      <c r="DN70" s="656">
        <v>144.80000000000001</v>
      </c>
      <c r="DO70" s="668"/>
      <c r="DP70" s="668"/>
      <c r="DQ70" s="665"/>
      <c r="DR70" s="666">
        <f>DN70-DO70-DP70-DQ70</f>
        <v>144.80000000000001</v>
      </c>
    </row>
    <row r="71" spans="1:122">
      <c r="A71" s="1037"/>
      <c r="B71" s="1044"/>
      <c r="C71" s="286"/>
      <c r="D71" s="286"/>
      <c r="E71" s="286"/>
      <c r="F71" s="286"/>
      <c r="G71" s="286"/>
      <c r="H71" s="286"/>
      <c r="I71" s="286"/>
      <c r="J71" s="286"/>
      <c r="K71" s="286"/>
      <c r="L71" s="286"/>
      <c r="M71" s="286"/>
      <c r="N71" s="286"/>
      <c r="O71" s="286"/>
      <c r="P71" s="287"/>
      <c r="Q71" s="286"/>
      <c r="R71" s="286"/>
      <c r="S71" s="286"/>
      <c r="T71" s="286"/>
      <c r="U71" s="286"/>
      <c r="V71" s="286"/>
      <c r="W71" s="286"/>
      <c r="X71" s="286"/>
      <c r="Y71" s="317"/>
      <c r="Z71" s="392"/>
      <c r="AA71" s="286"/>
      <c r="AB71" s="288"/>
      <c r="AC71" s="318"/>
      <c r="AD71" s="289" t="s">
        <v>161</v>
      </c>
      <c r="AE71" s="289" t="s">
        <v>410</v>
      </c>
      <c r="AF71" s="289" t="s">
        <v>409</v>
      </c>
      <c r="AG71" s="384">
        <v>3.5</v>
      </c>
      <c r="AH71" s="384">
        <v>3.4</v>
      </c>
      <c r="AI71" s="384"/>
      <c r="AJ71" s="384"/>
      <c r="AK71" s="384"/>
      <c r="AL71" s="389"/>
      <c r="AM71" s="389"/>
      <c r="AN71" s="389"/>
      <c r="AO71" s="386">
        <f>AG71-AI71-AK71-AM71</f>
        <v>3.5</v>
      </c>
      <c r="AP71" s="386">
        <f>AH71-AJ71-AL71-AN71</f>
        <v>3.4</v>
      </c>
      <c r="AQ71" s="331">
        <v>3.5</v>
      </c>
      <c r="AR71" s="331"/>
      <c r="AS71" s="331"/>
      <c r="AT71" s="382"/>
      <c r="AU71" s="383">
        <f>AQ71-AR71-AS71-AT71</f>
        <v>3.5</v>
      </c>
      <c r="AV71" s="656">
        <v>3.5</v>
      </c>
      <c r="AW71" s="668"/>
      <c r="AX71" s="668"/>
      <c r="AY71" s="665"/>
      <c r="AZ71" s="666">
        <f>AV71-AW71-AX71-AY71</f>
        <v>3.5</v>
      </c>
      <c r="BA71" s="390">
        <v>3.5</v>
      </c>
      <c r="BB71" s="390"/>
      <c r="BC71" s="390"/>
      <c r="BD71" s="387"/>
      <c r="BE71" s="383">
        <f>BA71-BB71-BC71-BD71</f>
        <v>3.5</v>
      </c>
      <c r="BF71" s="390">
        <v>3.5</v>
      </c>
      <c r="BG71" s="390"/>
      <c r="BH71" s="390"/>
      <c r="BI71" s="387"/>
      <c r="BJ71" s="383">
        <f>BF71-BG71-BH71-BI71</f>
        <v>3.5</v>
      </c>
      <c r="BK71" s="384">
        <v>3.5</v>
      </c>
      <c r="BL71" s="384">
        <v>3.4</v>
      </c>
      <c r="BM71" s="384"/>
      <c r="BN71" s="384"/>
      <c r="BO71" s="384"/>
      <c r="BP71" s="389"/>
      <c r="BQ71" s="389"/>
      <c r="BR71" s="389"/>
      <c r="BS71" s="386">
        <f>BK71-BM71-BO71-BQ71</f>
        <v>3.5</v>
      </c>
      <c r="BT71" s="386">
        <f>BL71-BN71-BP71-BR71</f>
        <v>3.4</v>
      </c>
      <c r="BU71" s="331">
        <v>3.5</v>
      </c>
      <c r="BV71" s="331"/>
      <c r="BW71" s="331"/>
      <c r="BX71" s="382"/>
      <c r="BY71" s="383">
        <f>BU71-BV71-BW71-BX71</f>
        <v>3.5</v>
      </c>
      <c r="BZ71" s="656">
        <v>3.5</v>
      </c>
      <c r="CA71" s="668"/>
      <c r="CB71" s="668"/>
      <c r="CC71" s="665"/>
      <c r="CD71" s="666">
        <f>BZ71-CA71-CB71-CC71</f>
        <v>3.5</v>
      </c>
      <c r="CE71" s="390">
        <v>3.5</v>
      </c>
      <c r="CF71" s="390"/>
      <c r="CG71" s="390"/>
      <c r="CH71" s="387"/>
      <c r="CI71" s="383">
        <f>CE71-CF71-CG71-CH71</f>
        <v>3.5</v>
      </c>
      <c r="CJ71" s="390">
        <v>3.5</v>
      </c>
      <c r="CK71" s="390"/>
      <c r="CL71" s="390"/>
      <c r="CM71" s="387"/>
      <c r="CN71" s="383">
        <f>CJ71-CK71-CL71-CM71</f>
        <v>3.5</v>
      </c>
      <c r="CO71" s="384">
        <v>3.4</v>
      </c>
      <c r="CP71" s="384"/>
      <c r="CQ71" s="389"/>
      <c r="CR71" s="389"/>
      <c r="CS71" s="386">
        <f t="shared" si="61"/>
        <v>3.4</v>
      </c>
      <c r="CT71" s="331">
        <v>3.5</v>
      </c>
      <c r="CU71" s="331"/>
      <c r="CV71" s="331"/>
      <c r="CW71" s="382"/>
      <c r="CX71" s="383">
        <f>CT71-CU71-CV71-CW71</f>
        <v>3.5</v>
      </c>
      <c r="CY71" s="656">
        <v>3.5</v>
      </c>
      <c r="CZ71" s="668"/>
      <c r="DA71" s="668"/>
      <c r="DB71" s="665"/>
      <c r="DC71" s="666">
        <f>CY71-CZ71-DA71-DB71</f>
        <v>3.5</v>
      </c>
      <c r="DD71" s="384">
        <v>3.4</v>
      </c>
      <c r="DE71" s="384"/>
      <c r="DF71" s="389"/>
      <c r="DG71" s="389"/>
      <c r="DH71" s="386">
        <f t="shared" si="62"/>
        <v>3.4</v>
      </c>
      <c r="DI71" s="331">
        <v>3.5</v>
      </c>
      <c r="DJ71" s="331"/>
      <c r="DK71" s="331"/>
      <c r="DL71" s="382"/>
      <c r="DM71" s="383">
        <f>DI71-DJ71-DK71-DL71</f>
        <v>3.5</v>
      </c>
      <c r="DN71" s="656">
        <v>3.5</v>
      </c>
      <c r="DO71" s="668"/>
      <c r="DP71" s="668"/>
      <c r="DQ71" s="665"/>
      <c r="DR71" s="666">
        <f>DN71-DO71-DP71-DQ71</f>
        <v>3.5</v>
      </c>
    </row>
    <row r="72" spans="1:122">
      <c r="A72" s="1037"/>
      <c r="B72" s="1044"/>
      <c r="C72" s="286"/>
      <c r="D72" s="286"/>
      <c r="E72" s="286"/>
      <c r="F72" s="286"/>
      <c r="G72" s="286"/>
      <c r="H72" s="286"/>
      <c r="I72" s="286"/>
      <c r="J72" s="286"/>
      <c r="K72" s="286"/>
      <c r="L72" s="286"/>
      <c r="M72" s="286"/>
      <c r="N72" s="286"/>
      <c r="O72" s="286"/>
      <c r="P72" s="287"/>
      <c r="Q72" s="317"/>
      <c r="R72" s="317"/>
      <c r="S72" s="317"/>
      <c r="T72" s="317"/>
      <c r="U72" s="317"/>
      <c r="V72" s="317"/>
      <c r="W72" s="286"/>
      <c r="X72" s="286"/>
      <c r="Y72" s="317"/>
      <c r="Z72" s="392"/>
      <c r="AA72" s="286"/>
      <c r="AB72" s="288"/>
      <c r="AC72" s="318"/>
      <c r="AD72" s="289" t="s">
        <v>161</v>
      </c>
      <c r="AE72" s="289" t="s">
        <v>410</v>
      </c>
      <c r="AF72" s="289" t="s">
        <v>412</v>
      </c>
      <c r="AG72" s="330">
        <v>26.5</v>
      </c>
      <c r="AH72" s="330">
        <v>26.5</v>
      </c>
      <c r="AI72" s="330"/>
      <c r="AJ72" s="330"/>
      <c r="AK72" s="330"/>
      <c r="AL72" s="391"/>
      <c r="AM72" s="391"/>
      <c r="AN72" s="389"/>
      <c r="AO72" s="386">
        <f>AG72-AI72-AK72-AM72</f>
        <v>26.5</v>
      </c>
      <c r="AP72" s="386">
        <f>AH72-AJ72-AL72-AN72</f>
        <v>26.5</v>
      </c>
      <c r="AQ72" s="329">
        <v>0</v>
      </c>
      <c r="AR72" s="329"/>
      <c r="AS72" s="329"/>
      <c r="AT72" s="388"/>
      <c r="AU72" s="383">
        <f>AQ72-AR72-AS72-AT72</f>
        <v>0</v>
      </c>
      <c r="AV72" s="640">
        <v>0</v>
      </c>
      <c r="AW72" s="668"/>
      <c r="AX72" s="668"/>
      <c r="AY72" s="665"/>
      <c r="AZ72" s="666">
        <f>AV72-AW72-AX72-AY72</f>
        <v>0</v>
      </c>
      <c r="BA72" s="390">
        <v>0</v>
      </c>
      <c r="BB72" s="390"/>
      <c r="BC72" s="390"/>
      <c r="BD72" s="387"/>
      <c r="BE72" s="383">
        <f>BA72-BB72-BC72-BD72</f>
        <v>0</v>
      </c>
      <c r="BF72" s="390">
        <v>0</v>
      </c>
      <c r="BG72" s="390"/>
      <c r="BH72" s="390"/>
      <c r="BI72" s="387"/>
      <c r="BJ72" s="383">
        <f>BF72-BG72-BH72-BI72</f>
        <v>0</v>
      </c>
      <c r="BK72" s="330">
        <v>26.5</v>
      </c>
      <c r="BL72" s="330">
        <v>26.5</v>
      </c>
      <c r="BM72" s="330"/>
      <c r="BN72" s="330"/>
      <c r="BO72" s="330"/>
      <c r="BP72" s="391"/>
      <c r="BQ72" s="391"/>
      <c r="BR72" s="389"/>
      <c r="BS72" s="386">
        <f>BK72-BM72-BO72-BQ72</f>
        <v>26.5</v>
      </c>
      <c r="BT72" s="386">
        <f>BL72-BN72-BP72-BR72</f>
        <v>26.5</v>
      </c>
      <c r="BU72" s="329">
        <v>0</v>
      </c>
      <c r="BV72" s="329"/>
      <c r="BW72" s="329"/>
      <c r="BX72" s="388"/>
      <c r="BY72" s="383">
        <f>BU72-BV72-BW72-BX72</f>
        <v>0</v>
      </c>
      <c r="BZ72" s="640">
        <v>0</v>
      </c>
      <c r="CA72" s="668"/>
      <c r="CB72" s="668"/>
      <c r="CC72" s="665"/>
      <c r="CD72" s="666">
        <f>BZ72-CA72-CB72-CC72</f>
        <v>0</v>
      </c>
      <c r="CE72" s="390">
        <v>0</v>
      </c>
      <c r="CF72" s="390"/>
      <c r="CG72" s="390"/>
      <c r="CH72" s="387"/>
      <c r="CI72" s="383">
        <f>CE72-CF72-CG72-CH72</f>
        <v>0</v>
      </c>
      <c r="CJ72" s="390">
        <v>0</v>
      </c>
      <c r="CK72" s="390"/>
      <c r="CL72" s="390"/>
      <c r="CM72" s="387"/>
      <c r="CN72" s="383">
        <f>CJ72-CK72-CL72-CM72</f>
        <v>0</v>
      </c>
      <c r="CO72" s="330">
        <v>26.5</v>
      </c>
      <c r="CP72" s="330"/>
      <c r="CQ72" s="391"/>
      <c r="CR72" s="389"/>
      <c r="CS72" s="386">
        <f t="shared" si="61"/>
        <v>26.5</v>
      </c>
      <c r="CT72" s="329">
        <v>0</v>
      </c>
      <c r="CU72" s="329"/>
      <c r="CV72" s="329"/>
      <c r="CW72" s="388"/>
      <c r="CX72" s="383">
        <f>CT72-CU72-CV72-CW72</f>
        <v>0</v>
      </c>
      <c r="CY72" s="640">
        <v>0</v>
      </c>
      <c r="CZ72" s="668"/>
      <c r="DA72" s="668"/>
      <c r="DB72" s="665"/>
      <c r="DC72" s="666">
        <f>CY72-CZ72-DA72-DB72</f>
        <v>0</v>
      </c>
      <c r="DD72" s="330">
        <v>26.5</v>
      </c>
      <c r="DE72" s="330"/>
      <c r="DF72" s="391"/>
      <c r="DG72" s="389"/>
      <c r="DH72" s="386">
        <f t="shared" si="62"/>
        <v>26.5</v>
      </c>
      <c r="DI72" s="329">
        <v>0</v>
      </c>
      <c r="DJ72" s="329"/>
      <c r="DK72" s="329"/>
      <c r="DL72" s="388"/>
      <c r="DM72" s="383">
        <f>DI72-DJ72-DK72-DL72</f>
        <v>0</v>
      </c>
      <c r="DN72" s="640">
        <v>0</v>
      </c>
      <c r="DO72" s="668"/>
      <c r="DP72" s="668"/>
      <c r="DQ72" s="665"/>
      <c r="DR72" s="666">
        <f>DN72-DO72-DP72-DQ72</f>
        <v>0</v>
      </c>
    </row>
    <row r="73" spans="1:122">
      <c r="A73" s="1038"/>
      <c r="B73" s="1043"/>
      <c r="C73" s="286"/>
      <c r="D73" s="286"/>
      <c r="E73" s="286"/>
      <c r="F73" s="286"/>
      <c r="G73" s="286"/>
      <c r="H73" s="286"/>
      <c r="I73" s="286"/>
      <c r="J73" s="286"/>
      <c r="K73" s="286"/>
      <c r="L73" s="286"/>
      <c r="M73" s="286"/>
      <c r="N73" s="286"/>
      <c r="O73" s="286"/>
      <c r="P73" s="287"/>
      <c r="Q73" s="286"/>
      <c r="R73" s="286"/>
      <c r="S73" s="286"/>
      <c r="T73" s="286"/>
      <c r="U73" s="286"/>
      <c r="V73" s="286"/>
      <c r="W73" s="286"/>
      <c r="X73" s="286"/>
      <c r="Y73" s="286"/>
      <c r="Z73" s="392"/>
      <c r="AA73" s="286"/>
      <c r="AB73" s="288"/>
      <c r="AC73" s="318"/>
      <c r="AD73" s="381" t="s">
        <v>161</v>
      </c>
      <c r="AE73" s="381" t="s">
        <v>411</v>
      </c>
      <c r="AF73" s="381" t="s">
        <v>406</v>
      </c>
      <c r="AG73" s="384">
        <v>41.8</v>
      </c>
      <c r="AH73" s="385">
        <v>41.9</v>
      </c>
      <c r="AI73" s="385"/>
      <c r="AJ73" s="385"/>
      <c r="AK73" s="384"/>
      <c r="AL73" s="385"/>
      <c r="AM73" s="385"/>
      <c r="AN73" s="385"/>
      <c r="AO73" s="386">
        <f>AG73-AI73-AK73-AM73</f>
        <v>41.8</v>
      </c>
      <c r="AP73" s="386">
        <f>AH73-AJ73-AL73-AN73</f>
        <v>41.9</v>
      </c>
      <c r="AQ73" s="331">
        <v>42.4</v>
      </c>
      <c r="AR73" s="387"/>
      <c r="AS73" s="331"/>
      <c r="AT73" s="387"/>
      <c r="AU73" s="383">
        <f>AQ73-AR73-AS73-AT73</f>
        <v>42.4</v>
      </c>
      <c r="AV73" s="656">
        <v>43.7</v>
      </c>
      <c r="AW73" s="640"/>
      <c r="AX73" s="640"/>
      <c r="AY73" s="667"/>
      <c r="AZ73" s="666">
        <f>AV73-AW73-AX73-AY73</f>
        <v>43.7</v>
      </c>
      <c r="BA73" s="329">
        <v>43.7</v>
      </c>
      <c r="BB73" s="387"/>
      <c r="BC73" s="329"/>
      <c r="BD73" s="387"/>
      <c r="BE73" s="383">
        <f>BA73-BB73-BC73-BD73</f>
        <v>43.7</v>
      </c>
      <c r="BF73" s="329">
        <v>43.7</v>
      </c>
      <c r="BG73" s="387"/>
      <c r="BH73" s="329"/>
      <c r="BI73" s="387"/>
      <c r="BJ73" s="383">
        <f>BF73-BG73-BH73-BI73</f>
        <v>43.7</v>
      </c>
      <c r="BK73" s="384">
        <v>41.8</v>
      </c>
      <c r="BL73" s="385">
        <v>41.9</v>
      </c>
      <c r="BM73" s="385"/>
      <c r="BN73" s="385"/>
      <c r="BO73" s="384"/>
      <c r="BP73" s="385"/>
      <c r="BQ73" s="385"/>
      <c r="BR73" s="385"/>
      <c r="BS73" s="386">
        <f>BK73-BM73-BO73-BQ73</f>
        <v>41.8</v>
      </c>
      <c r="BT73" s="386">
        <f>BL73-BN73-BP73-BR73</f>
        <v>41.9</v>
      </c>
      <c r="BU73" s="331">
        <v>42.4</v>
      </c>
      <c r="BV73" s="387"/>
      <c r="BW73" s="331"/>
      <c r="BX73" s="387"/>
      <c r="BY73" s="383">
        <f>BU73-BV73-BW73-BX73</f>
        <v>42.4</v>
      </c>
      <c r="BZ73" s="656">
        <v>43.7</v>
      </c>
      <c r="CA73" s="640"/>
      <c r="CB73" s="640"/>
      <c r="CC73" s="667"/>
      <c r="CD73" s="666">
        <f>BZ73-CA73-CB73-CC73</f>
        <v>43.7</v>
      </c>
      <c r="CE73" s="329">
        <v>43.7</v>
      </c>
      <c r="CF73" s="387"/>
      <c r="CG73" s="329"/>
      <c r="CH73" s="387"/>
      <c r="CI73" s="383">
        <f>CE73-CF73-CG73-CH73</f>
        <v>43.7</v>
      </c>
      <c r="CJ73" s="329">
        <v>43.7</v>
      </c>
      <c r="CK73" s="387"/>
      <c r="CL73" s="329"/>
      <c r="CM73" s="387"/>
      <c r="CN73" s="383">
        <f>CJ73-CK73-CL73-CM73</f>
        <v>43.7</v>
      </c>
      <c r="CO73" s="385">
        <v>41.9</v>
      </c>
      <c r="CP73" s="385"/>
      <c r="CQ73" s="385"/>
      <c r="CR73" s="385"/>
      <c r="CS73" s="386">
        <f t="shared" si="61"/>
        <v>41.9</v>
      </c>
      <c r="CT73" s="331">
        <v>42.4</v>
      </c>
      <c r="CU73" s="387"/>
      <c r="CV73" s="331"/>
      <c r="CW73" s="387"/>
      <c r="CX73" s="383">
        <f>CT73-CU73-CV73-CW73</f>
        <v>42.4</v>
      </c>
      <c r="CY73" s="656">
        <v>43.7</v>
      </c>
      <c r="CZ73" s="640"/>
      <c r="DA73" s="640"/>
      <c r="DB73" s="667"/>
      <c r="DC73" s="666">
        <f>CY73-CZ73-DA73-DB73</f>
        <v>43.7</v>
      </c>
      <c r="DD73" s="385">
        <v>41.9</v>
      </c>
      <c r="DE73" s="385"/>
      <c r="DF73" s="385"/>
      <c r="DG73" s="385"/>
      <c r="DH73" s="386">
        <f t="shared" si="62"/>
        <v>41.9</v>
      </c>
      <c r="DI73" s="331">
        <v>42.4</v>
      </c>
      <c r="DJ73" s="387"/>
      <c r="DK73" s="331"/>
      <c r="DL73" s="387"/>
      <c r="DM73" s="383">
        <f>DI73-DJ73-DK73-DL73</f>
        <v>42.4</v>
      </c>
      <c r="DN73" s="656">
        <v>43.7</v>
      </c>
      <c r="DO73" s="640"/>
      <c r="DP73" s="640"/>
      <c r="DQ73" s="667"/>
      <c r="DR73" s="666">
        <f>DN73-DO73-DP73-DQ73</f>
        <v>43.7</v>
      </c>
    </row>
    <row r="74" spans="1:122" ht="129.75" hidden="1" customHeight="1">
      <c r="A74" s="299" t="s">
        <v>120</v>
      </c>
      <c r="B74" s="300">
        <v>6813</v>
      </c>
      <c r="C74" s="301" t="s">
        <v>227</v>
      </c>
      <c r="D74" s="301" t="s">
        <v>238</v>
      </c>
      <c r="E74" s="301" t="s">
        <v>307</v>
      </c>
      <c r="F74" s="369"/>
      <c r="G74" s="369"/>
      <c r="H74" s="369"/>
      <c r="I74" s="394"/>
      <c r="J74" s="365"/>
      <c r="K74" s="365"/>
      <c r="L74" s="365"/>
      <c r="M74" s="301" t="s">
        <v>296</v>
      </c>
      <c r="N74" s="301"/>
      <c r="O74" s="301"/>
      <c r="P74" s="313" t="s">
        <v>308</v>
      </c>
      <c r="Q74" s="365"/>
      <c r="R74" s="365"/>
      <c r="S74" s="365"/>
      <c r="T74" s="365"/>
      <c r="U74" s="365"/>
      <c r="V74" s="365"/>
      <c r="W74" s="301" t="s">
        <v>309</v>
      </c>
      <c r="X74" s="301" t="s">
        <v>310</v>
      </c>
      <c r="Y74" s="301" t="s">
        <v>311</v>
      </c>
      <c r="Z74" s="301" t="s">
        <v>312</v>
      </c>
      <c r="AA74" s="301" t="s">
        <v>424</v>
      </c>
      <c r="AB74" s="305" t="s">
        <v>233</v>
      </c>
      <c r="AC74" s="365"/>
      <c r="AD74" s="306" t="s">
        <v>88</v>
      </c>
      <c r="AE74" s="306"/>
      <c r="AF74" s="306"/>
      <c r="AG74" s="308">
        <v>0</v>
      </c>
      <c r="AH74" s="308"/>
      <c r="AI74" s="308"/>
      <c r="AJ74" s="308"/>
      <c r="AK74" s="308"/>
      <c r="AL74" s="308"/>
      <c r="AM74" s="308"/>
      <c r="AN74" s="293"/>
      <c r="AO74" s="386">
        <f>AG74-AI74-AK74-AM74</f>
        <v>0</v>
      </c>
      <c r="AP74" s="386"/>
      <c r="AQ74" s="307">
        <v>0</v>
      </c>
      <c r="AR74" s="307"/>
      <c r="AS74" s="307"/>
      <c r="AT74" s="307"/>
      <c r="AU74" s="383">
        <f>AQ74-AR74-AS74-AT74</f>
        <v>0</v>
      </c>
      <c r="AV74" s="655">
        <v>0</v>
      </c>
      <c r="AW74" s="655"/>
      <c r="AX74" s="655"/>
      <c r="AY74" s="655"/>
      <c r="AZ74" s="666">
        <f>AV74-AW74-AX74-AY74</f>
        <v>0</v>
      </c>
      <c r="BA74" s="307"/>
      <c r="BB74" s="291"/>
      <c r="BC74" s="291"/>
      <c r="BD74" s="291"/>
      <c r="BE74" s="383">
        <f>BA74-BB74-BC74-BD74</f>
        <v>0</v>
      </c>
      <c r="BF74" s="307"/>
      <c r="BG74" s="291"/>
      <c r="BH74" s="291"/>
      <c r="BI74" s="291"/>
      <c r="BJ74" s="383">
        <f>BF74-BG74-BH74-BI74</f>
        <v>0</v>
      </c>
      <c r="BK74" s="308">
        <v>0</v>
      </c>
      <c r="BL74" s="308"/>
      <c r="BM74" s="308"/>
      <c r="BN74" s="308"/>
      <c r="BO74" s="308"/>
      <c r="BP74" s="308"/>
      <c r="BQ74" s="308"/>
      <c r="BR74" s="293"/>
      <c r="BS74" s="386">
        <f>BK74-BM74-BO74-BQ74</f>
        <v>0</v>
      </c>
      <c r="BT74" s="386"/>
      <c r="BU74" s="307">
        <v>0</v>
      </c>
      <c r="BV74" s="307"/>
      <c r="BW74" s="307"/>
      <c r="BX74" s="307"/>
      <c r="BY74" s="383">
        <f>BU74-BV74-BW74-BX74</f>
        <v>0</v>
      </c>
      <c r="BZ74" s="655">
        <v>0</v>
      </c>
      <c r="CA74" s="655"/>
      <c r="CB74" s="655"/>
      <c r="CC74" s="655"/>
      <c r="CD74" s="666">
        <f>BZ74-CA74-CB74-CC74</f>
        <v>0</v>
      </c>
      <c r="CE74" s="307"/>
      <c r="CF74" s="291"/>
      <c r="CG74" s="291"/>
      <c r="CH74" s="291"/>
      <c r="CI74" s="383">
        <f>CE74-CF74-CG74-CH74</f>
        <v>0</v>
      </c>
      <c r="CJ74" s="307"/>
      <c r="CK74" s="291"/>
      <c r="CL74" s="291"/>
      <c r="CM74" s="291"/>
      <c r="CN74" s="383">
        <f>CJ74-CK74-CL74-CM74</f>
        <v>0</v>
      </c>
      <c r="CO74" s="308"/>
      <c r="CP74" s="308"/>
      <c r="CQ74" s="308"/>
      <c r="CR74" s="293"/>
      <c r="CS74" s="386"/>
      <c r="CT74" s="307">
        <v>0</v>
      </c>
      <c r="CU74" s="307"/>
      <c r="CV74" s="307"/>
      <c r="CW74" s="307"/>
      <c r="CX74" s="383">
        <f>CT74-CU74-CV74-CW74</f>
        <v>0</v>
      </c>
      <c r="CY74" s="655">
        <v>0</v>
      </c>
      <c r="CZ74" s="655"/>
      <c r="DA74" s="655"/>
      <c r="DB74" s="655"/>
      <c r="DC74" s="666">
        <f>CY74-CZ74-DA74-DB74</f>
        <v>0</v>
      </c>
      <c r="DD74" s="308"/>
      <c r="DE74" s="308"/>
      <c r="DF74" s="308"/>
      <c r="DG74" s="293"/>
      <c r="DH74" s="386"/>
      <c r="DI74" s="307">
        <v>0</v>
      </c>
      <c r="DJ74" s="307"/>
      <c r="DK74" s="307"/>
      <c r="DL74" s="307"/>
      <c r="DM74" s="383">
        <f>DI74-DJ74-DK74-DL74</f>
        <v>0</v>
      </c>
      <c r="DN74" s="655">
        <v>0</v>
      </c>
      <c r="DO74" s="655"/>
      <c r="DP74" s="655"/>
      <c r="DQ74" s="655"/>
      <c r="DR74" s="666">
        <f>DN74-DO74-DP74-DQ74</f>
        <v>0</v>
      </c>
    </row>
    <row r="75" spans="1:122" s="261" customFormat="1" ht="134.25" customHeight="1">
      <c r="A75" s="248" t="s">
        <v>143</v>
      </c>
      <c r="B75" s="249">
        <v>6900</v>
      </c>
      <c r="C75" s="250" t="s">
        <v>387</v>
      </c>
      <c r="D75" s="250" t="s">
        <v>387</v>
      </c>
      <c r="E75" s="250" t="s">
        <v>387</v>
      </c>
      <c r="F75" s="250" t="s">
        <v>387</v>
      </c>
      <c r="G75" s="250" t="s">
        <v>387</v>
      </c>
      <c r="H75" s="250" t="s">
        <v>387</v>
      </c>
      <c r="I75" s="250" t="s">
        <v>387</v>
      </c>
      <c r="J75" s="250" t="s">
        <v>387</v>
      </c>
      <c r="K75" s="250" t="s">
        <v>387</v>
      </c>
      <c r="L75" s="250" t="s">
        <v>387</v>
      </c>
      <c r="M75" s="250" t="s">
        <v>387</v>
      </c>
      <c r="N75" s="250" t="s">
        <v>387</v>
      </c>
      <c r="O75" s="250" t="s">
        <v>387</v>
      </c>
      <c r="P75" s="251" t="s">
        <v>387</v>
      </c>
      <c r="Q75" s="252" t="s">
        <v>387</v>
      </c>
      <c r="R75" s="252" t="s">
        <v>387</v>
      </c>
      <c r="S75" s="252" t="s">
        <v>387</v>
      </c>
      <c r="T75" s="252" t="s">
        <v>387</v>
      </c>
      <c r="U75" s="252" t="s">
        <v>387</v>
      </c>
      <c r="V75" s="252" t="s">
        <v>387</v>
      </c>
      <c r="W75" s="252" t="s">
        <v>387</v>
      </c>
      <c r="X75" s="250" t="s">
        <v>387</v>
      </c>
      <c r="Y75" s="250" t="s">
        <v>387</v>
      </c>
      <c r="Z75" s="250" t="s">
        <v>387</v>
      </c>
      <c r="AA75" s="250" t="s">
        <v>387</v>
      </c>
      <c r="AB75" s="375" t="s">
        <v>387</v>
      </c>
      <c r="AC75" s="250" t="s">
        <v>387</v>
      </c>
      <c r="AD75" s="253" t="s">
        <v>387</v>
      </c>
      <c r="AE75" s="253"/>
      <c r="AF75" s="253"/>
      <c r="AG75" s="256">
        <f t="shared" ref="AG75:BD75" si="63">AG76+AG80</f>
        <v>0</v>
      </c>
      <c r="AH75" s="256"/>
      <c r="AI75" s="256">
        <f t="shared" si="63"/>
        <v>0</v>
      </c>
      <c r="AJ75" s="256"/>
      <c r="AK75" s="256">
        <f t="shared" si="63"/>
        <v>0</v>
      </c>
      <c r="AL75" s="256"/>
      <c r="AM75" s="256">
        <f t="shared" si="63"/>
        <v>0</v>
      </c>
      <c r="AN75" s="256"/>
      <c r="AO75" s="257">
        <f>AO76+AO80</f>
        <v>0</v>
      </c>
      <c r="AP75" s="257"/>
      <c r="AQ75" s="254">
        <f t="shared" si="63"/>
        <v>0</v>
      </c>
      <c r="AR75" s="254">
        <f t="shared" si="63"/>
        <v>0</v>
      </c>
      <c r="AS75" s="254">
        <f t="shared" si="63"/>
        <v>0</v>
      </c>
      <c r="AT75" s="254">
        <f t="shared" si="63"/>
        <v>0</v>
      </c>
      <c r="AU75" s="255">
        <f>AU76+AU80</f>
        <v>0</v>
      </c>
      <c r="AV75" s="648">
        <f t="shared" si="63"/>
        <v>0</v>
      </c>
      <c r="AW75" s="648">
        <f t="shared" si="63"/>
        <v>0</v>
      </c>
      <c r="AX75" s="648">
        <f t="shared" si="63"/>
        <v>0</v>
      </c>
      <c r="AY75" s="648">
        <f t="shared" si="63"/>
        <v>0</v>
      </c>
      <c r="AZ75" s="649">
        <f>AZ76+AZ80</f>
        <v>0</v>
      </c>
      <c r="BA75" s="254">
        <f t="shared" si="63"/>
        <v>0</v>
      </c>
      <c r="BB75" s="254">
        <f t="shared" si="63"/>
        <v>0</v>
      </c>
      <c r="BC75" s="254">
        <f t="shared" si="63"/>
        <v>0</v>
      </c>
      <c r="BD75" s="254">
        <f t="shared" si="63"/>
        <v>0</v>
      </c>
      <c r="BE75" s="255">
        <f t="shared" ref="BE75:BK75" si="64">BE76+BE80</f>
        <v>0</v>
      </c>
      <c r="BF75" s="254">
        <f t="shared" si="64"/>
        <v>0</v>
      </c>
      <c r="BG75" s="254">
        <f t="shared" si="64"/>
        <v>0</v>
      </c>
      <c r="BH75" s="254">
        <f t="shared" si="64"/>
        <v>0</v>
      </c>
      <c r="BI75" s="254">
        <f t="shared" si="64"/>
        <v>0</v>
      </c>
      <c r="BJ75" s="255">
        <f t="shared" si="64"/>
        <v>0</v>
      </c>
      <c r="BK75" s="256">
        <f t="shared" si="64"/>
        <v>0</v>
      </c>
      <c r="BL75" s="256"/>
      <c r="BM75" s="256">
        <f>BM76+BM80</f>
        <v>0</v>
      </c>
      <c r="BN75" s="256"/>
      <c r="BO75" s="256">
        <f>BO76+BO80</f>
        <v>0</v>
      </c>
      <c r="BP75" s="256"/>
      <c r="BQ75" s="256">
        <f>BQ76+BQ80</f>
        <v>0</v>
      </c>
      <c r="BR75" s="256"/>
      <c r="BS75" s="257">
        <f>BS76+BS80</f>
        <v>0</v>
      </c>
      <c r="BT75" s="257"/>
      <c r="BU75" s="254">
        <f t="shared" ref="BU75:CC75" si="65">BU76+BU80</f>
        <v>0</v>
      </c>
      <c r="BV75" s="254">
        <f t="shared" si="65"/>
        <v>0</v>
      </c>
      <c r="BW75" s="254">
        <f t="shared" si="65"/>
        <v>0</v>
      </c>
      <c r="BX75" s="254">
        <f t="shared" si="65"/>
        <v>0</v>
      </c>
      <c r="BY75" s="255">
        <f t="shared" si="65"/>
        <v>0</v>
      </c>
      <c r="BZ75" s="648">
        <f t="shared" si="65"/>
        <v>0</v>
      </c>
      <c r="CA75" s="648">
        <f t="shared" si="65"/>
        <v>0</v>
      </c>
      <c r="CB75" s="648">
        <f t="shared" si="65"/>
        <v>0</v>
      </c>
      <c r="CC75" s="648">
        <f t="shared" si="65"/>
        <v>0</v>
      </c>
      <c r="CD75" s="649">
        <f>CD76+CD80</f>
        <v>0</v>
      </c>
      <c r="CE75" s="254">
        <f t="shared" ref="CE75:CN75" si="66">CE76+CE80</f>
        <v>0</v>
      </c>
      <c r="CF75" s="254">
        <f t="shared" si="66"/>
        <v>0</v>
      </c>
      <c r="CG75" s="254">
        <f t="shared" si="66"/>
        <v>0</v>
      </c>
      <c r="CH75" s="254">
        <f t="shared" si="66"/>
        <v>0</v>
      </c>
      <c r="CI75" s="255">
        <f t="shared" si="66"/>
        <v>0</v>
      </c>
      <c r="CJ75" s="254">
        <f t="shared" si="66"/>
        <v>0</v>
      </c>
      <c r="CK75" s="254">
        <f t="shared" si="66"/>
        <v>0</v>
      </c>
      <c r="CL75" s="254">
        <f t="shared" si="66"/>
        <v>0</v>
      </c>
      <c r="CM75" s="254">
        <f t="shared" si="66"/>
        <v>0</v>
      </c>
      <c r="CN75" s="255">
        <f t="shared" si="66"/>
        <v>0</v>
      </c>
      <c r="CO75" s="256"/>
      <c r="CP75" s="256"/>
      <c r="CQ75" s="256"/>
      <c r="CR75" s="256"/>
      <c r="CS75" s="257"/>
      <c r="CT75" s="254">
        <f t="shared" ref="CT75:DC75" si="67">CT76+CT80</f>
        <v>0</v>
      </c>
      <c r="CU75" s="254">
        <f t="shared" si="67"/>
        <v>0</v>
      </c>
      <c r="CV75" s="254">
        <f t="shared" si="67"/>
        <v>0</v>
      </c>
      <c r="CW75" s="254">
        <f t="shared" si="67"/>
        <v>0</v>
      </c>
      <c r="CX75" s="255">
        <f t="shared" si="67"/>
        <v>0</v>
      </c>
      <c r="CY75" s="648">
        <f t="shared" si="67"/>
        <v>0</v>
      </c>
      <c r="CZ75" s="648">
        <f t="shared" si="67"/>
        <v>0</v>
      </c>
      <c r="DA75" s="648">
        <f t="shared" si="67"/>
        <v>0</v>
      </c>
      <c r="DB75" s="648">
        <f t="shared" si="67"/>
        <v>0</v>
      </c>
      <c r="DC75" s="649">
        <f t="shared" si="67"/>
        <v>0</v>
      </c>
      <c r="DD75" s="256"/>
      <c r="DE75" s="256"/>
      <c r="DF75" s="256"/>
      <c r="DG75" s="256"/>
      <c r="DH75" s="257"/>
      <c r="DI75" s="254">
        <f t="shared" ref="DI75:DQ75" si="68">DI76+DI80</f>
        <v>0</v>
      </c>
      <c r="DJ75" s="254">
        <f t="shared" si="68"/>
        <v>0</v>
      </c>
      <c r="DK75" s="254">
        <f t="shared" si="68"/>
        <v>0</v>
      </c>
      <c r="DL75" s="254">
        <f t="shared" si="68"/>
        <v>0</v>
      </c>
      <c r="DM75" s="255">
        <f t="shared" si="68"/>
        <v>0</v>
      </c>
      <c r="DN75" s="648">
        <f t="shared" si="68"/>
        <v>0</v>
      </c>
      <c r="DO75" s="648">
        <f t="shared" si="68"/>
        <v>0</v>
      </c>
      <c r="DP75" s="648">
        <f t="shared" si="68"/>
        <v>0</v>
      </c>
      <c r="DQ75" s="648">
        <f t="shared" si="68"/>
        <v>0</v>
      </c>
      <c r="DR75" s="649">
        <f>DR76+DR80</f>
        <v>0</v>
      </c>
    </row>
    <row r="76" spans="1:122" s="273" customFormat="1" ht="77.25" customHeight="1">
      <c r="A76" s="262" t="s">
        <v>144</v>
      </c>
      <c r="B76" s="263">
        <v>6901</v>
      </c>
      <c r="C76" s="264" t="s">
        <v>387</v>
      </c>
      <c r="D76" s="264" t="s">
        <v>387</v>
      </c>
      <c r="E76" s="264" t="s">
        <v>387</v>
      </c>
      <c r="F76" s="264" t="s">
        <v>387</v>
      </c>
      <c r="G76" s="264" t="s">
        <v>387</v>
      </c>
      <c r="H76" s="264" t="s">
        <v>387</v>
      </c>
      <c r="I76" s="264" t="s">
        <v>387</v>
      </c>
      <c r="J76" s="264" t="s">
        <v>387</v>
      </c>
      <c r="K76" s="264" t="s">
        <v>387</v>
      </c>
      <c r="L76" s="264" t="s">
        <v>387</v>
      </c>
      <c r="M76" s="264" t="s">
        <v>387</v>
      </c>
      <c r="N76" s="264" t="s">
        <v>387</v>
      </c>
      <c r="O76" s="264" t="s">
        <v>387</v>
      </c>
      <c r="P76" s="265" t="s">
        <v>387</v>
      </c>
      <c r="Q76" s="266" t="s">
        <v>387</v>
      </c>
      <c r="R76" s="266" t="s">
        <v>387</v>
      </c>
      <c r="S76" s="266" t="s">
        <v>387</v>
      </c>
      <c r="T76" s="266" t="s">
        <v>387</v>
      </c>
      <c r="U76" s="266" t="s">
        <v>387</v>
      </c>
      <c r="V76" s="266" t="s">
        <v>387</v>
      </c>
      <c r="W76" s="266" t="s">
        <v>387</v>
      </c>
      <c r="X76" s="264" t="s">
        <v>387</v>
      </c>
      <c r="Y76" s="264" t="s">
        <v>387</v>
      </c>
      <c r="Z76" s="264" t="s">
        <v>387</v>
      </c>
      <c r="AA76" s="264" t="s">
        <v>387</v>
      </c>
      <c r="AB76" s="366" t="s">
        <v>387</v>
      </c>
      <c r="AC76" s="264" t="s">
        <v>387</v>
      </c>
      <c r="AD76" s="267" t="s">
        <v>387</v>
      </c>
      <c r="AE76" s="267"/>
      <c r="AF76" s="267"/>
      <c r="AG76" s="270">
        <f t="shared" ref="AG76:BD76" si="69">AG78+AG79</f>
        <v>0</v>
      </c>
      <c r="AH76" s="270"/>
      <c r="AI76" s="270">
        <f t="shared" si="69"/>
        <v>0</v>
      </c>
      <c r="AJ76" s="270"/>
      <c r="AK76" s="270">
        <f t="shared" si="69"/>
        <v>0</v>
      </c>
      <c r="AL76" s="270"/>
      <c r="AM76" s="270">
        <f t="shared" si="69"/>
        <v>0</v>
      </c>
      <c r="AN76" s="270"/>
      <c r="AO76" s="367">
        <f>AO78+AO79</f>
        <v>0</v>
      </c>
      <c r="AP76" s="367"/>
      <c r="AQ76" s="268">
        <f t="shared" si="69"/>
        <v>0</v>
      </c>
      <c r="AR76" s="268">
        <f t="shared" si="69"/>
        <v>0</v>
      </c>
      <c r="AS76" s="268">
        <f t="shared" si="69"/>
        <v>0</v>
      </c>
      <c r="AT76" s="268">
        <f t="shared" si="69"/>
        <v>0</v>
      </c>
      <c r="AU76" s="269">
        <f>AU78+AU79</f>
        <v>0</v>
      </c>
      <c r="AV76" s="650">
        <f t="shared" si="69"/>
        <v>0</v>
      </c>
      <c r="AW76" s="650">
        <f t="shared" si="69"/>
        <v>0</v>
      </c>
      <c r="AX76" s="650">
        <f t="shared" si="69"/>
        <v>0</v>
      </c>
      <c r="AY76" s="650">
        <f t="shared" si="69"/>
        <v>0</v>
      </c>
      <c r="AZ76" s="657">
        <f>AZ78+AZ79</f>
        <v>0</v>
      </c>
      <c r="BA76" s="268">
        <f t="shared" si="69"/>
        <v>0</v>
      </c>
      <c r="BB76" s="268">
        <f t="shared" si="69"/>
        <v>0</v>
      </c>
      <c r="BC76" s="268">
        <f t="shared" si="69"/>
        <v>0</v>
      </c>
      <c r="BD76" s="268">
        <f t="shared" si="69"/>
        <v>0</v>
      </c>
      <c r="BE76" s="269">
        <f t="shared" ref="BE76:BK76" si="70">BE78+BE79</f>
        <v>0</v>
      </c>
      <c r="BF76" s="268">
        <f t="shared" si="70"/>
        <v>0</v>
      </c>
      <c r="BG76" s="268">
        <f t="shared" si="70"/>
        <v>0</v>
      </c>
      <c r="BH76" s="268">
        <f t="shared" si="70"/>
        <v>0</v>
      </c>
      <c r="BI76" s="268">
        <f t="shared" si="70"/>
        <v>0</v>
      </c>
      <c r="BJ76" s="269">
        <f t="shared" si="70"/>
        <v>0</v>
      </c>
      <c r="BK76" s="270">
        <f t="shared" si="70"/>
        <v>0</v>
      </c>
      <c r="BL76" s="270"/>
      <c r="BM76" s="270">
        <f>BM78+BM79</f>
        <v>0</v>
      </c>
      <c r="BN76" s="270"/>
      <c r="BO76" s="270">
        <f>BO78+BO79</f>
        <v>0</v>
      </c>
      <c r="BP76" s="270"/>
      <c r="BQ76" s="270">
        <f>BQ78+BQ79</f>
        <v>0</v>
      </c>
      <c r="BR76" s="270"/>
      <c r="BS76" s="367">
        <f>BS78+BS79</f>
        <v>0</v>
      </c>
      <c r="BT76" s="367"/>
      <c r="BU76" s="268">
        <f t="shared" ref="BU76:CC76" si="71">BU78+BU79</f>
        <v>0</v>
      </c>
      <c r="BV76" s="268">
        <f t="shared" si="71"/>
        <v>0</v>
      </c>
      <c r="BW76" s="268">
        <f t="shared" si="71"/>
        <v>0</v>
      </c>
      <c r="BX76" s="268">
        <f t="shared" si="71"/>
        <v>0</v>
      </c>
      <c r="BY76" s="269">
        <f t="shared" si="71"/>
        <v>0</v>
      </c>
      <c r="BZ76" s="650">
        <f t="shared" si="71"/>
        <v>0</v>
      </c>
      <c r="CA76" s="650">
        <f t="shared" si="71"/>
        <v>0</v>
      </c>
      <c r="CB76" s="650">
        <f t="shared" si="71"/>
        <v>0</v>
      </c>
      <c r="CC76" s="650">
        <f t="shared" si="71"/>
        <v>0</v>
      </c>
      <c r="CD76" s="657">
        <f>CD78+CD79</f>
        <v>0</v>
      </c>
      <c r="CE76" s="268">
        <f t="shared" ref="CE76:CN76" si="72">CE78+CE79</f>
        <v>0</v>
      </c>
      <c r="CF76" s="268">
        <f t="shared" si="72"/>
        <v>0</v>
      </c>
      <c r="CG76" s="268">
        <f t="shared" si="72"/>
        <v>0</v>
      </c>
      <c r="CH76" s="268">
        <f t="shared" si="72"/>
        <v>0</v>
      </c>
      <c r="CI76" s="269">
        <f t="shared" si="72"/>
        <v>0</v>
      </c>
      <c r="CJ76" s="268">
        <f t="shared" si="72"/>
        <v>0</v>
      </c>
      <c r="CK76" s="268">
        <f t="shared" si="72"/>
        <v>0</v>
      </c>
      <c r="CL76" s="268">
        <f t="shared" si="72"/>
        <v>0</v>
      </c>
      <c r="CM76" s="268">
        <f t="shared" si="72"/>
        <v>0</v>
      </c>
      <c r="CN76" s="269">
        <f t="shared" si="72"/>
        <v>0</v>
      </c>
      <c r="CO76" s="270"/>
      <c r="CP76" s="270"/>
      <c r="CQ76" s="270"/>
      <c r="CR76" s="270"/>
      <c r="CS76" s="367"/>
      <c r="CT76" s="268">
        <f t="shared" ref="CT76:DC76" si="73">CT78+CT79</f>
        <v>0</v>
      </c>
      <c r="CU76" s="268">
        <f t="shared" si="73"/>
        <v>0</v>
      </c>
      <c r="CV76" s="268">
        <f t="shared" si="73"/>
        <v>0</v>
      </c>
      <c r="CW76" s="268">
        <f t="shared" si="73"/>
        <v>0</v>
      </c>
      <c r="CX76" s="269">
        <f t="shared" si="73"/>
        <v>0</v>
      </c>
      <c r="CY76" s="650">
        <f t="shared" si="73"/>
        <v>0</v>
      </c>
      <c r="CZ76" s="650">
        <f t="shared" si="73"/>
        <v>0</v>
      </c>
      <c r="DA76" s="650">
        <f t="shared" si="73"/>
        <v>0</v>
      </c>
      <c r="DB76" s="650">
        <f t="shared" si="73"/>
        <v>0</v>
      </c>
      <c r="DC76" s="657">
        <f t="shared" si="73"/>
        <v>0</v>
      </c>
      <c r="DD76" s="270"/>
      <c r="DE76" s="270"/>
      <c r="DF76" s="270"/>
      <c r="DG76" s="270"/>
      <c r="DH76" s="367"/>
      <c r="DI76" s="268">
        <f t="shared" ref="DI76:DQ76" si="74">DI78+DI79</f>
        <v>0</v>
      </c>
      <c r="DJ76" s="268">
        <f t="shared" si="74"/>
        <v>0</v>
      </c>
      <c r="DK76" s="268">
        <f t="shared" si="74"/>
        <v>0</v>
      </c>
      <c r="DL76" s="268">
        <f t="shared" si="74"/>
        <v>0</v>
      </c>
      <c r="DM76" s="269">
        <f t="shared" si="74"/>
        <v>0</v>
      </c>
      <c r="DN76" s="650">
        <f t="shared" si="74"/>
        <v>0</v>
      </c>
      <c r="DO76" s="650">
        <f t="shared" si="74"/>
        <v>0</v>
      </c>
      <c r="DP76" s="650">
        <f t="shared" si="74"/>
        <v>0</v>
      </c>
      <c r="DQ76" s="650">
        <f t="shared" si="74"/>
        <v>0</v>
      </c>
      <c r="DR76" s="657">
        <f>DR78+DR79</f>
        <v>0</v>
      </c>
    </row>
    <row r="77" spans="1:122" hidden="1">
      <c r="A77" s="274" t="s">
        <v>92</v>
      </c>
      <c r="B77" s="275"/>
      <c r="C77" s="276"/>
      <c r="D77" s="276"/>
      <c r="E77" s="276"/>
      <c r="F77" s="276"/>
      <c r="G77" s="276"/>
      <c r="H77" s="276"/>
      <c r="I77" s="276"/>
      <c r="J77" s="276"/>
      <c r="K77" s="276"/>
      <c r="L77" s="276"/>
      <c r="M77" s="276"/>
      <c r="N77" s="276"/>
      <c r="O77" s="276"/>
      <c r="P77" s="277"/>
      <c r="Q77" s="276"/>
      <c r="R77" s="276"/>
      <c r="S77" s="276"/>
      <c r="T77" s="276"/>
      <c r="U77" s="276"/>
      <c r="V77" s="276"/>
      <c r="W77" s="276"/>
      <c r="X77" s="276"/>
      <c r="Y77" s="276"/>
      <c r="Z77" s="276"/>
      <c r="AA77" s="276"/>
      <c r="AB77" s="335"/>
      <c r="AC77" s="276"/>
      <c r="AD77" s="279"/>
      <c r="AE77" s="279"/>
      <c r="AF77" s="279"/>
      <c r="AG77" s="282"/>
      <c r="AH77" s="282"/>
      <c r="AI77" s="282"/>
      <c r="AJ77" s="282"/>
      <c r="AK77" s="282"/>
      <c r="AL77" s="282"/>
      <c r="AM77" s="282"/>
      <c r="AN77" s="282"/>
      <c r="AO77" s="283"/>
      <c r="AP77" s="283"/>
      <c r="AQ77" s="280"/>
      <c r="AR77" s="280"/>
      <c r="AS77" s="280"/>
      <c r="AT77" s="280"/>
      <c r="AU77" s="281"/>
      <c r="AV77" s="651"/>
      <c r="AW77" s="658"/>
      <c r="AX77" s="658"/>
      <c r="AY77" s="658"/>
      <c r="AZ77" s="659"/>
      <c r="BA77" s="336"/>
      <c r="BB77" s="336"/>
      <c r="BC77" s="336"/>
      <c r="BD77" s="336"/>
      <c r="BE77" s="337"/>
      <c r="BF77" s="336"/>
      <c r="BG77" s="336"/>
      <c r="BH77" s="336"/>
      <c r="BI77" s="336"/>
      <c r="BJ77" s="337"/>
      <c r="BK77" s="282"/>
      <c r="BL77" s="282"/>
      <c r="BM77" s="282"/>
      <c r="BN77" s="282"/>
      <c r="BO77" s="282"/>
      <c r="BP77" s="282"/>
      <c r="BQ77" s="282"/>
      <c r="BR77" s="282"/>
      <c r="BS77" s="283"/>
      <c r="BT77" s="283"/>
      <c r="BU77" s="280"/>
      <c r="BV77" s="280"/>
      <c r="BW77" s="280"/>
      <c r="BX77" s="280"/>
      <c r="BY77" s="281"/>
      <c r="BZ77" s="651"/>
      <c r="CA77" s="658"/>
      <c r="CB77" s="658"/>
      <c r="CC77" s="658"/>
      <c r="CD77" s="659"/>
      <c r="CE77" s="336"/>
      <c r="CF77" s="336"/>
      <c r="CG77" s="336"/>
      <c r="CH77" s="336"/>
      <c r="CI77" s="337"/>
      <c r="CJ77" s="336"/>
      <c r="CK77" s="336"/>
      <c r="CL77" s="336"/>
      <c r="CM77" s="336"/>
      <c r="CN77" s="337"/>
      <c r="CO77" s="282"/>
      <c r="CP77" s="282"/>
      <c r="CQ77" s="282"/>
      <c r="CR77" s="282"/>
      <c r="CS77" s="283"/>
      <c r="CT77" s="280"/>
      <c r="CU77" s="280"/>
      <c r="CV77" s="280"/>
      <c r="CW77" s="280"/>
      <c r="CX77" s="281"/>
      <c r="CY77" s="651"/>
      <c r="CZ77" s="658"/>
      <c r="DA77" s="658"/>
      <c r="DB77" s="658"/>
      <c r="DC77" s="659"/>
      <c r="DD77" s="282"/>
      <c r="DE77" s="282"/>
      <c r="DF77" s="282"/>
      <c r="DG77" s="282"/>
      <c r="DH77" s="283"/>
      <c r="DI77" s="280"/>
      <c r="DJ77" s="280"/>
      <c r="DK77" s="280"/>
      <c r="DL77" s="280"/>
      <c r="DM77" s="281"/>
      <c r="DN77" s="651"/>
      <c r="DO77" s="658"/>
      <c r="DP77" s="658"/>
      <c r="DQ77" s="658"/>
      <c r="DR77" s="659"/>
    </row>
    <row r="78" spans="1:122" ht="0.75" hidden="1" customHeight="1">
      <c r="A78" s="321" t="s">
        <v>93</v>
      </c>
      <c r="B78" s="297">
        <v>6902</v>
      </c>
      <c r="C78" s="369"/>
      <c r="D78" s="369"/>
      <c r="E78" s="369"/>
      <c r="F78" s="369"/>
      <c r="G78" s="369"/>
      <c r="H78" s="369"/>
      <c r="I78" s="369"/>
      <c r="J78" s="369"/>
      <c r="K78" s="369"/>
      <c r="L78" s="369"/>
      <c r="M78" s="369"/>
      <c r="N78" s="369"/>
      <c r="O78" s="369"/>
      <c r="P78" s="370"/>
      <c r="Q78" s="369"/>
      <c r="R78" s="369"/>
      <c r="S78" s="369"/>
      <c r="T78" s="369"/>
      <c r="U78" s="369"/>
      <c r="V78" s="369"/>
      <c r="W78" s="369"/>
      <c r="X78" s="369"/>
      <c r="Y78" s="369"/>
      <c r="Z78" s="369"/>
      <c r="AA78" s="369"/>
      <c r="AB78" s="371"/>
      <c r="AC78" s="369"/>
      <c r="AD78" s="289"/>
      <c r="AE78" s="289"/>
      <c r="AF78" s="289"/>
      <c r="AG78" s="293"/>
      <c r="AH78" s="293"/>
      <c r="AI78" s="293"/>
      <c r="AJ78" s="293"/>
      <c r="AK78" s="293"/>
      <c r="AL78" s="293"/>
      <c r="AM78" s="293"/>
      <c r="AN78" s="293"/>
      <c r="AO78" s="294"/>
      <c r="AP78" s="294"/>
      <c r="AQ78" s="291"/>
      <c r="AR78" s="291"/>
      <c r="AS78" s="291"/>
      <c r="AT78" s="291"/>
      <c r="AU78" s="292"/>
      <c r="AV78" s="653"/>
      <c r="AW78" s="660"/>
      <c r="AX78" s="660"/>
      <c r="AY78" s="660"/>
      <c r="AZ78" s="661"/>
      <c r="BA78" s="343"/>
      <c r="BB78" s="343"/>
      <c r="BC78" s="343"/>
      <c r="BD78" s="343"/>
      <c r="BE78" s="344"/>
      <c r="BF78" s="343"/>
      <c r="BG78" s="343"/>
      <c r="BH78" s="343"/>
      <c r="BI78" s="343"/>
      <c r="BJ78" s="344"/>
      <c r="BK78" s="293"/>
      <c r="BL78" s="293"/>
      <c r="BM78" s="293"/>
      <c r="BN78" s="293"/>
      <c r="BO78" s="293"/>
      <c r="BP78" s="293"/>
      <c r="BQ78" s="293"/>
      <c r="BR78" s="293"/>
      <c r="BS78" s="294"/>
      <c r="BT78" s="294"/>
      <c r="BU78" s="291"/>
      <c r="BV78" s="291"/>
      <c r="BW78" s="291"/>
      <c r="BX78" s="291"/>
      <c r="BY78" s="292"/>
      <c r="BZ78" s="653"/>
      <c r="CA78" s="660"/>
      <c r="CB78" s="660"/>
      <c r="CC78" s="660"/>
      <c r="CD78" s="661"/>
      <c r="CE78" s="343"/>
      <c r="CF78" s="343"/>
      <c r="CG78" s="343"/>
      <c r="CH78" s="343"/>
      <c r="CI78" s="344"/>
      <c r="CJ78" s="343"/>
      <c r="CK78" s="343"/>
      <c r="CL78" s="343"/>
      <c r="CM78" s="343"/>
      <c r="CN78" s="344"/>
      <c r="CO78" s="293"/>
      <c r="CP78" s="293"/>
      <c r="CQ78" s="293"/>
      <c r="CR78" s="293"/>
      <c r="CS78" s="294"/>
      <c r="CT78" s="291"/>
      <c r="CU78" s="291"/>
      <c r="CV78" s="291"/>
      <c r="CW78" s="291"/>
      <c r="CX78" s="292"/>
      <c r="CY78" s="653"/>
      <c r="CZ78" s="660"/>
      <c r="DA78" s="660"/>
      <c r="DB78" s="660"/>
      <c r="DC78" s="661"/>
      <c r="DD78" s="293"/>
      <c r="DE78" s="293"/>
      <c r="DF78" s="293"/>
      <c r="DG78" s="293"/>
      <c r="DH78" s="294"/>
      <c r="DI78" s="291"/>
      <c r="DJ78" s="291"/>
      <c r="DK78" s="291"/>
      <c r="DL78" s="291"/>
      <c r="DM78" s="292"/>
      <c r="DN78" s="653"/>
      <c r="DO78" s="660"/>
      <c r="DP78" s="660"/>
      <c r="DQ78" s="660"/>
      <c r="DR78" s="661"/>
    </row>
    <row r="79" spans="1:122" hidden="1">
      <c r="A79" s="299" t="s">
        <v>93</v>
      </c>
      <c r="B79" s="300">
        <v>6903</v>
      </c>
      <c r="C79" s="365"/>
      <c r="D79" s="365"/>
      <c r="E79" s="365"/>
      <c r="F79" s="365"/>
      <c r="G79" s="365"/>
      <c r="H79" s="365"/>
      <c r="I79" s="365"/>
      <c r="J79" s="365"/>
      <c r="K79" s="365"/>
      <c r="L79" s="365"/>
      <c r="M79" s="365"/>
      <c r="N79" s="365"/>
      <c r="O79" s="365"/>
      <c r="P79" s="373"/>
      <c r="Q79" s="365"/>
      <c r="R79" s="365"/>
      <c r="S79" s="365"/>
      <c r="T79" s="365"/>
      <c r="U79" s="365"/>
      <c r="V79" s="365"/>
      <c r="W79" s="365"/>
      <c r="X79" s="365"/>
      <c r="Y79" s="365"/>
      <c r="Z79" s="365"/>
      <c r="AA79" s="365"/>
      <c r="AB79" s="374"/>
      <c r="AC79" s="365"/>
      <c r="AD79" s="306"/>
      <c r="AE79" s="306"/>
      <c r="AF79" s="306"/>
      <c r="AG79" s="308"/>
      <c r="AH79" s="308"/>
      <c r="AI79" s="308"/>
      <c r="AJ79" s="308"/>
      <c r="AK79" s="308"/>
      <c r="AL79" s="308"/>
      <c r="AM79" s="308"/>
      <c r="AN79" s="308"/>
      <c r="AO79" s="356"/>
      <c r="AP79" s="356"/>
      <c r="AQ79" s="307"/>
      <c r="AR79" s="307"/>
      <c r="AS79" s="307"/>
      <c r="AT79" s="307"/>
      <c r="AU79" s="355"/>
      <c r="AV79" s="655"/>
      <c r="AW79" s="655"/>
      <c r="AX79" s="655"/>
      <c r="AY79" s="655"/>
      <c r="AZ79" s="662"/>
      <c r="BA79" s="307"/>
      <c r="BB79" s="291"/>
      <c r="BC79" s="291"/>
      <c r="BD79" s="291"/>
      <c r="BE79" s="292"/>
      <c r="BF79" s="307"/>
      <c r="BG79" s="291"/>
      <c r="BH79" s="291"/>
      <c r="BI79" s="291"/>
      <c r="BJ79" s="292"/>
      <c r="BK79" s="308"/>
      <c r="BL79" s="308"/>
      <c r="BM79" s="308"/>
      <c r="BN79" s="308"/>
      <c r="BO79" s="308"/>
      <c r="BP79" s="308"/>
      <c r="BQ79" s="308"/>
      <c r="BR79" s="308"/>
      <c r="BS79" s="356"/>
      <c r="BT79" s="356"/>
      <c r="BU79" s="307"/>
      <c r="BV79" s="307"/>
      <c r="BW79" s="307"/>
      <c r="BX79" s="307"/>
      <c r="BY79" s="355"/>
      <c r="BZ79" s="655"/>
      <c r="CA79" s="655"/>
      <c r="CB79" s="655"/>
      <c r="CC79" s="655"/>
      <c r="CD79" s="662"/>
      <c r="CE79" s="307"/>
      <c r="CF79" s="291"/>
      <c r="CG79" s="291"/>
      <c r="CH79" s="291"/>
      <c r="CI79" s="292"/>
      <c r="CJ79" s="307"/>
      <c r="CK79" s="291"/>
      <c r="CL79" s="291"/>
      <c r="CM79" s="291"/>
      <c r="CN79" s="292"/>
      <c r="CO79" s="308"/>
      <c r="CP79" s="308"/>
      <c r="CQ79" s="308"/>
      <c r="CR79" s="308"/>
      <c r="CS79" s="356"/>
      <c r="CT79" s="307"/>
      <c r="CU79" s="307"/>
      <c r="CV79" s="307"/>
      <c r="CW79" s="307"/>
      <c r="CX79" s="355"/>
      <c r="CY79" s="655"/>
      <c r="CZ79" s="655"/>
      <c r="DA79" s="655"/>
      <c r="DB79" s="655"/>
      <c r="DC79" s="662"/>
      <c r="DD79" s="308"/>
      <c r="DE79" s="308"/>
      <c r="DF79" s="308"/>
      <c r="DG79" s="308"/>
      <c r="DH79" s="356"/>
      <c r="DI79" s="307"/>
      <c r="DJ79" s="307"/>
      <c r="DK79" s="307"/>
      <c r="DL79" s="307"/>
      <c r="DM79" s="355"/>
      <c r="DN79" s="655"/>
      <c r="DO79" s="655"/>
      <c r="DP79" s="655"/>
      <c r="DQ79" s="655"/>
      <c r="DR79" s="662"/>
    </row>
    <row r="80" spans="1:122" s="273" customFormat="1" ht="103.5" customHeight="1">
      <c r="A80" s="262" t="s">
        <v>367</v>
      </c>
      <c r="B80" s="263">
        <v>7000</v>
      </c>
      <c r="C80" s="264" t="s">
        <v>387</v>
      </c>
      <c r="D80" s="264" t="s">
        <v>387</v>
      </c>
      <c r="E80" s="264" t="s">
        <v>387</v>
      </c>
      <c r="F80" s="264" t="s">
        <v>387</v>
      </c>
      <c r="G80" s="264" t="s">
        <v>387</v>
      </c>
      <c r="H80" s="264" t="s">
        <v>387</v>
      </c>
      <c r="I80" s="264" t="s">
        <v>387</v>
      </c>
      <c r="J80" s="264" t="s">
        <v>387</v>
      </c>
      <c r="K80" s="264" t="s">
        <v>387</v>
      </c>
      <c r="L80" s="264" t="s">
        <v>387</v>
      </c>
      <c r="M80" s="264" t="s">
        <v>387</v>
      </c>
      <c r="N80" s="264" t="s">
        <v>387</v>
      </c>
      <c r="O80" s="264" t="s">
        <v>387</v>
      </c>
      <c r="P80" s="265" t="s">
        <v>387</v>
      </c>
      <c r="Q80" s="266" t="s">
        <v>387</v>
      </c>
      <c r="R80" s="266" t="s">
        <v>387</v>
      </c>
      <c r="S80" s="266" t="s">
        <v>387</v>
      </c>
      <c r="T80" s="266" t="s">
        <v>387</v>
      </c>
      <c r="U80" s="266" t="s">
        <v>387</v>
      </c>
      <c r="V80" s="266" t="s">
        <v>387</v>
      </c>
      <c r="W80" s="266" t="s">
        <v>387</v>
      </c>
      <c r="X80" s="264" t="s">
        <v>387</v>
      </c>
      <c r="Y80" s="264" t="s">
        <v>387</v>
      </c>
      <c r="Z80" s="264" t="s">
        <v>387</v>
      </c>
      <c r="AA80" s="264" t="s">
        <v>387</v>
      </c>
      <c r="AB80" s="366" t="s">
        <v>387</v>
      </c>
      <c r="AC80" s="264" t="s">
        <v>387</v>
      </c>
      <c r="AD80" s="267" t="s">
        <v>387</v>
      </c>
      <c r="AE80" s="267"/>
      <c r="AF80" s="267"/>
      <c r="AG80" s="270">
        <f t="shared" ref="AG80:BD80" si="75">AG81+AG85</f>
        <v>0</v>
      </c>
      <c r="AH80" s="270"/>
      <c r="AI80" s="270">
        <f t="shared" si="75"/>
        <v>0</v>
      </c>
      <c r="AJ80" s="270"/>
      <c r="AK80" s="270">
        <f t="shared" si="75"/>
        <v>0</v>
      </c>
      <c r="AL80" s="270"/>
      <c r="AM80" s="270">
        <f t="shared" si="75"/>
        <v>0</v>
      </c>
      <c r="AN80" s="270"/>
      <c r="AO80" s="367">
        <f>AO81+AO85</f>
        <v>0</v>
      </c>
      <c r="AP80" s="367"/>
      <c r="AQ80" s="268">
        <f t="shared" si="75"/>
        <v>0</v>
      </c>
      <c r="AR80" s="268">
        <f t="shared" si="75"/>
        <v>0</v>
      </c>
      <c r="AS80" s="268">
        <f t="shared" si="75"/>
        <v>0</v>
      </c>
      <c r="AT80" s="268">
        <f t="shared" si="75"/>
        <v>0</v>
      </c>
      <c r="AU80" s="269">
        <f>AU81+AU85</f>
        <v>0</v>
      </c>
      <c r="AV80" s="650">
        <f t="shared" si="75"/>
        <v>0</v>
      </c>
      <c r="AW80" s="650">
        <f t="shared" si="75"/>
        <v>0</v>
      </c>
      <c r="AX80" s="650">
        <f t="shared" si="75"/>
        <v>0</v>
      </c>
      <c r="AY80" s="650">
        <f t="shared" si="75"/>
        <v>0</v>
      </c>
      <c r="AZ80" s="657">
        <f>AZ81+AZ85</f>
        <v>0</v>
      </c>
      <c r="BA80" s="268">
        <f t="shared" si="75"/>
        <v>0</v>
      </c>
      <c r="BB80" s="268">
        <f t="shared" si="75"/>
        <v>0</v>
      </c>
      <c r="BC80" s="268">
        <f t="shared" si="75"/>
        <v>0</v>
      </c>
      <c r="BD80" s="268">
        <f t="shared" si="75"/>
        <v>0</v>
      </c>
      <c r="BE80" s="269">
        <f t="shared" ref="BE80:BK80" si="76">BE81+BE85</f>
        <v>0</v>
      </c>
      <c r="BF80" s="268">
        <f t="shared" si="76"/>
        <v>0</v>
      </c>
      <c r="BG80" s="268">
        <f t="shared" si="76"/>
        <v>0</v>
      </c>
      <c r="BH80" s="268">
        <f t="shared" si="76"/>
        <v>0</v>
      </c>
      <c r="BI80" s="268">
        <f t="shared" si="76"/>
        <v>0</v>
      </c>
      <c r="BJ80" s="269">
        <f t="shared" si="76"/>
        <v>0</v>
      </c>
      <c r="BK80" s="270">
        <f t="shared" si="76"/>
        <v>0</v>
      </c>
      <c r="BL80" s="270"/>
      <c r="BM80" s="270">
        <f>BM81+BM85</f>
        <v>0</v>
      </c>
      <c r="BN80" s="270"/>
      <c r="BO80" s="270">
        <f>BO81+BO85</f>
        <v>0</v>
      </c>
      <c r="BP80" s="270"/>
      <c r="BQ80" s="270">
        <f>BQ81+BQ85</f>
        <v>0</v>
      </c>
      <c r="BR80" s="270"/>
      <c r="BS80" s="367">
        <f>BS81+BS85</f>
        <v>0</v>
      </c>
      <c r="BT80" s="367"/>
      <c r="BU80" s="268">
        <f t="shared" ref="BU80:CC80" si="77">BU81+BU85</f>
        <v>0</v>
      </c>
      <c r="BV80" s="268">
        <f t="shared" si="77"/>
        <v>0</v>
      </c>
      <c r="BW80" s="268">
        <f t="shared" si="77"/>
        <v>0</v>
      </c>
      <c r="BX80" s="268">
        <f t="shared" si="77"/>
        <v>0</v>
      </c>
      <c r="BY80" s="269">
        <f t="shared" si="77"/>
        <v>0</v>
      </c>
      <c r="BZ80" s="650">
        <f t="shared" si="77"/>
        <v>0</v>
      </c>
      <c r="CA80" s="650">
        <f t="shared" si="77"/>
        <v>0</v>
      </c>
      <c r="CB80" s="650">
        <f t="shared" si="77"/>
        <v>0</v>
      </c>
      <c r="CC80" s="650">
        <f t="shared" si="77"/>
        <v>0</v>
      </c>
      <c r="CD80" s="657">
        <f>CD81+CD85</f>
        <v>0</v>
      </c>
      <c r="CE80" s="268">
        <f t="shared" ref="CE80:CN80" si="78">CE81+CE85</f>
        <v>0</v>
      </c>
      <c r="CF80" s="268">
        <f t="shared" si="78"/>
        <v>0</v>
      </c>
      <c r="CG80" s="268">
        <f t="shared" si="78"/>
        <v>0</v>
      </c>
      <c r="CH80" s="268">
        <f t="shared" si="78"/>
        <v>0</v>
      </c>
      <c r="CI80" s="269">
        <f t="shared" si="78"/>
        <v>0</v>
      </c>
      <c r="CJ80" s="268">
        <f t="shared" si="78"/>
        <v>0</v>
      </c>
      <c r="CK80" s="268">
        <f t="shared" si="78"/>
        <v>0</v>
      </c>
      <c r="CL80" s="268">
        <f t="shared" si="78"/>
        <v>0</v>
      </c>
      <c r="CM80" s="268">
        <f t="shared" si="78"/>
        <v>0</v>
      </c>
      <c r="CN80" s="269">
        <f t="shared" si="78"/>
        <v>0</v>
      </c>
      <c r="CO80" s="270"/>
      <c r="CP80" s="270"/>
      <c r="CQ80" s="270"/>
      <c r="CR80" s="270"/>
      <c r="CS80" s="367"/>
      <c r="CT80" s="268">
        <f t="shared" ref="CT80:DC80" si="79">CT81+CT85</f>
        <v>0</v>
      </c>
      <c r="CU80" s="268">
        <f t="shared" si="79"/>
        <v>0</v>
      </c>
      <c r="CV80" s="268">
        <f t="shared" si="79"/>
        <v>0</v>
      </c>
      <c r="CW80" s="268">
        <f t="shared" si="79"/>
        <v>0</v>
      </c>
      <c r="CX80" s="269">
        <f t="shared" si="79"/>
        <v>0</v>
      </c>
      <c r="CY80" s="650">
        <f t="shared" si="79"/>
        <v>0</v>
      </c>
      <c r="CZ80" s="650">
        <f t="shared" si="79"/>
        <v>0</v>
      </c>
      <c r="DA80" s="650">
        <f t="shared" si="79"/>
        <v>0</v>
      </c>
      <c r="DB80" s="650">
        <f t="shared" si="79"/>
        <v>0</v>
      </c>
      <c r="DC80" s="657">
        <f t="shared" si="79"/>
        <v>0</v>
      </c>
      <c r="DD80" s="270"/>
      <c r="DE80" s="270"/>
      <c r="DF80" s="270"/>
      <c r="DG80" s="270"/>
      <c r="DH80" s="367"/>
      <c r="DI80" s="268">
        <f t="shared" ref="DI80:DQ80" si="80">DI81+DI85</f>
        <v>0</v>
      </c>
      <c r="DJ80" s="268">
        <f t="shared" si="80"/>
        <v>0</v>
      </c>
      <c r="DK80" s="268">
        <f t="shared" si="80"/>
        <v>0</v>
      </c>
      <c r="DL80" s="268">
        <f t="shared" si="80"/>
        <v>0</v>
      </c>
      <c r="DM80" s="269">
        <f t="shared" si="80"/>
        <v>0</v>
      </c>
      <c r="DN80" s="650">
        <f t="shared" si="80"/>
        <v>0</v>
      </c>
      <c r="DO80" s="650">
        <f t="shared" si="80"/>
        <v>0</v>
      </c>
      <c r="DP80" s="650">
        <f t="shared" si="80"/>
        <v>0</v>
      </c>
      <c r="DQ80" s="650">
        <f t="shared" si="80"/>
        <v>0</v>
      </c>
      <c r="DR80" s="657">
        <f>DR81+DR85</f>
        <v>0</v>
      </c>
    </row>
    <row r="81" spans="1:122" s="273" customFormat="1" ht="113.25" customHeight="1">
      <c r="A81" s="396" t="s">
        <v>347</v>
      </c>
      <c r="B81" s="263">
        <v>7100</v>
      </c>
      <c r="C81" s="397"/>
      <c r="D81" s="397"/>
      <c r="E81" s="397"/>
      <c r="F81" s="397"/>
      <c r="G81" s="397"/>
      <c r="H81" s="397"/>
      <c r="I81" s="397"/>
      <c r="J81" s="397"/>
      <c r="K81" s="397"/>
      <c r="L81" s="397"/>
      <c r="M81" s="397"/>
      <c r="N81" s="397"/>
      <c r="O81" s="397"/>
      <c r="P81" s="398"/>
      <c r="Q81" s="399"/>
      <c r="R81" s="399"/>
      <c r="S81" s="399"/>
      <c r="T81" s="399"/>
      <c r="U81" s="399"/>
      <c r="V81" s="399"/>
      <c r="W81" s="399"/>
      <c r="X81" s="397"/>
      <c r="Y81" s="397"/>
      <c r="Z81" s="397"/>
      <c r="AA81" s="397"/>
      <c r="AB81" s="400"/>
      <c r="AC81" s="397"/>
      <c r="AD81" s="401"/>
      <c r="AE81" s="401"/>
      <c r="AF81" s="401"/>
      <c r="AG81" s="404">
        <f t="shared" ref="AG81:BD81" si="81">AG83+AG84</f>
        <v>0</v>
      </c>
      <c r="AH81" s="404"/>
      <c r="AI81" s="404">
        <f t="shared" si="81"/>
        <v>0</v>
      </c>
      <c r="AJ81" s="404"/>
      <c r="AK81" s="404">
        <f t="shared" si="81"/>
        <v>0</v>
      </c>
      <c r="AL81" s="404"/>
      <c r="AM81" s="404">
        <f t="shared" si="81"/>
        <v>0</v>
      </c>
      <c r="AN81" s="404"/>
      <c r="AO81" s="405">
        <f>AO83+AO84</f>
        <v>0</v>
      </c>
      <c r="AP81" s="405"/>
      <c r="AQ81" s="402">
        <f t="shared" si="81"/>
        <v>0</v>
      </c>
      <c r="AR81" s="402">
        <f t="shared" si="81"/>
        <v>0</v>
      </c>
      <c r="AS81" s="402">
        <f t="shared" si="81"/>
        <v>0</v>
      </c>
      <c r="AT81" s="402">
        <f t="shared" si="81"/>
        <v>0</v>
      </c>
      <c r="AU81" s="403">
        <f>AU83+AU84</f>
        <v>0</v>
      </c>
      <c r="AV81" s="669">
        <f t="shared" si="81"/>
        <v>0</v>
      </c>
      <c r="AW81" s="669">
        <f t="shared" si="81"/>
        <v>0</v>
      </c>
      <c r="AX81" s="669">
        <f t="shared" si="81"/>
        <v>0</v>
      </c>
      <c r="AY81" s="669">
        <f t="shared" si="81"/>
        <v>0</v>
      </c>
      <c r="AZ81" s="670">
        <f>AZ83+AZ84</f>
        <v>0</v>
      </c>
      <c r="BA81" s="402">
        <f t="shared" si="81"/>
        <v>0</v>
      </c>
      <c r="BB81" s="402">
        <f t="shared" si="81"/>
        <v>0</v>
      </c>
      <c r="BC81" s="402">
        <f t="shared" si="81"/>
        <v>0</v>
      </c>
      <c r="BD81" s="402">
        <f t="shared" si="81"/>
        <v>0</v>
      </c>
      <c r="BE81" s="403">
        <f t="shared" ref="BE81:BK81" si="82">BE83+BE84</f>
        <v>0</v>
      </c>
      <c r="BF81" s="402">
        <f t="shared" si="82"/>
        <v>0</v>
      </c>
      <c r="BG81" s="402">
        <f t="shared" si="82"/>
        <v>0</v>
      </c>
      <c r="BH81" s="402">
        <f t="shared" si="82"/>
        <v>0</v>
      </c>
      <c r="BI81" s="402">
        <f t="shared" si="82"/>
        <v>0</v>
      </c>
      <c r="BJ81" s="403">
        <f t="shared" si="82"/>
        <v>0</v>
      </c>
      <c r="BK81" s="404">
        <f t="shared" si="82"/>
        <v>0</v>
      </c>
      <c r="BL81" s="404"/>
      <c r="BM81" s="404">
        <f>BM83+BM84</f>
        <v>0</v>
      </c>
      <c r="BN81" s="404"/>
      <c r="BO81" s="404">
        <f>BO83+BO84</f>
        <v>0</v>
      </c>
      <c r="BP81" s="404"/>
      <c r="BQ81" s="404">
        <f>BQ83+BQ84</f>
        <v>0</v>
      </c>
      <c r="BR81" s="404"/>
      <c r="BS81" s="405">
        <f>BS83+BS84</f>
        <v>0</v>
      </c>
      <c r="BT81" s="405"/>
      <c r="BU81" s="402">
        <f t="shared" ref="BU81:CC81" si="83">BU83+BU84</f>
        <v>0</v>
      </c>
      <c r="BV81" s="402">
        <f t="shared" si="83"/>
        <v>0</v>
      </c>
      <c r="BW81" s="402">
        <f t="shared" si="83"/>
        <v>0</v>
      </c>
      <c r="BX81" s="402">
        <f t="shared" si="83"/>
        <v>0</v>
      </c>
      <c r="BY81" s="403">
        <f t="shared" si="83"/>
        <v>0</v>
      </c>
      <c r="BZ81" s="669">
        <f t="shared" si="83"/>
        <v>0</v>
      </c>
      <c r="CA81" s="669">
        <f t="shared" si="83"/>
        <v>0</v>
      </c>
      <c r="CB81" s="669">
        <f t="shared" si="83"/>
        <v>0</v>
      </c>
      <c r="CC81" s="669">
        <f t="shared" si="83"/>
        <v>0</v>
      </c>
      <c r="CD81" s="670">
        <f>CD83+CD84</f>
        <v>0</v>
      </c>
      <c r="CE81" s="402">
        <f t="shared" ref="CE81:CN81" si="84">CE83+CE84</f>
        <v>0</v>
      </c>
      <c r="CF81" s="402">
        <f t="shared" si="84"/>
        <v>0</v>
      </c>
      <c r="CG81" s="402">
        <f t="shared" si="84"/>
        <v>0</v>
      </c>
      <c r="CH81" s="402">
        <f t="shared" si="84"/>
        <v>0</v>
      </c>
      <c r="CI81" s="403">
        <f t="shared" si="84"/>
        <v>0</v>
      </c>
      <c r="CJ81" s="402">
        <f t="shared" si="84"/>
        <v>0</v>
      </c>
      <c r="CK81" s="402">
        <f t="shared" si="84"/>
        <v>0</v>
      </c>
      <c r="CL81" s="402">
        <f t="shared" si="84"/>
        <v>0</v>
      </c>
      <c r="CM81" s="402">
        <f t="shared" si="84"/>
        <v>0</v>
      </c>
      <c r="CN81" s="403">
        <f t="shared" si="84"/>
        <v>0</v>
      </c>
      <c r="CO81" s="404"/>
      <c r="CP81" s="404"/>
      <c r="CQ81" s="404"/>
      <c r="CR81" s="404"/>
      <c r="CS81" s="405"/>
      <c r="CT81" s="402">
        <f t="shared" ref="CT81:DC81" si="85">CT83+CT84</f>
        <v>0</v>
      </c>
      <c r="CU81" s="402">
        <f t="shared" si="85"/>
        <v>0</v>
      </c>
      <c r="CV81" s="402">
        <f t="shared" si="85"/>
        <v>0</v>
      </c>
      <c r="CW81" s="402">
        <f t="shared" si="85"/>
        <v>0</v>
      </c>
      <c r="CX81" s="403">
        <f t="shared" si="85"/>
        <v>0</v>
      </c>
      <c r="CY81" s="669">
        <f t="shared" si="85"/>
        <v>0</v>
      </c>
      <c r="CZ81" s="669">
        <f t="shared" si="85"/>
        <v>0</v>
      </c>
      <c r="DA81" s="669">
        <f t="shared" si="85"/>
        <v>0</v>
      </c>
      <c r="DB81" s="669">
        <f t="shared" si="85"/>
        <v>0</v>
      </c>
      <c r="DC81" s="670">
        <f t="shared" si="85"/>
        <v>0</v>
      </c>
      <c r="DD81" s="404"/>
      <c r="DE81" s="404"/>
      <c r="DF81" s="404"/>
      <c r="DG81" s="404"/>
      <c r="DH81" s="405"/>
      <c r="DI81" s="402">
        <f t="shared" ref="DI81:DQ81" si="86">DI83+DI84</f>
        <v>0</v>
      </c>
      <c r="DJ81" s="402">
        <f t="shared" si="86"/>
        <v>0</v>
      </c>
      <c r="DK81" s="402">
        <f t="shared" si="86"/>
        <v>0</v>
      </c>
      <c r="DL81" s="402">
        <f t="shared" si="86"/>
        <v>0</v>
      </c>
      <c r="DM81" s="403">
        <f t="shared" si="86"/>
        <v>0</v>
      </c>
      <c r="DN81" s="669">
        <f t="shared" si="86"/>
        <v>0</v>
      </c>
      <c r="DO81" s="669">
        <f t="shared" si="86"/>
        <v>0</v>
      </c>
      <c r="DP81" s="669">
        <f t="shared" si="86"/>
        <v>0</v>
      </c>
      <c r="DQ81" s="669">
        <f t="shared" si="86"/>
        <v>0</v>
      </c>
      <c r="DR81" s="670">
        <f>DR83+DR84</f>
        <v>0</v>
      </c>
    </row>
    <row r="82" spans="1:122" hidden="1">
      <c r="A82" s="274" t="s">
        <v>92</v>
      </c>
      <c r="B82" s="275"/>
      <c r="C82" s="276"/>
      <c r="D82" s="276"/>
      <c r="E82" s="276"/>
      <c r="F82" s="276"/>
      <c r="G82" s="276"/>
      <c r="H82" s="276"/>
      <c r="I82" s="276"/>
      <c r="J82" s="276"/>
      <c r="K82" s="276"/>
      <c r="L82" s="276"/>
      <c r="M82" s="276"/>
      <c r="N82" s="276"/>
      <c r="O82" s="276"/>
      <c r="P82" s="277"/>
      <c r="Q82" s="276"/>
      <c r="R82" s="276"/>
      <c r="S82" s="276"/>
      <c r="T82" s="276"/>
      <c r="U82" s="276"/>
      <c r="V82" s="276"/>
      <c r="W82" s="276"/>
      <c r="X82" s="276"/>
      <c r="Y82" s="276"/>
      <c r="Z82" s="276"/>
      <c r="AA82" s="276"/>
      <c r="AB82" s="335"/>
      <c r="AC82" s="276"/>
      <c r="AD82" s="279"/>
      <c r="AE82" s="279"/>
      <c r="AF82" s="279"/>
      <c r="AG82" s="282"/>
      <c r="AH82" s="282"/>
      <c r="AI82" s="282"/>
      <c r="AJ82" s="282"/>
      <c r="AK82" s="282"/>
      <c r="AL82" s="282"/>
      <c r="AM82" s="282"/>
      <c r="AN82" s="282"/>
      <c r="AO82" s="283"/>
      <c r="AP82" s="283"/>
      <c r="AQ82" s="280"/>
      <c r="AR82" s="280"/>
      <c r="AS82" s="280"/>
      <c r="AT82" s="280"/>
      <c r="AU82" s="281"/>
      <c r="AV82" s="651"/>
      <c r="AW82" s="658"/>
      <c r="AX82" s="658"/>
      <c r="AY82" s="658"/>
      <c r="AZ82" s="659"/>
      <c r="BA82" s="336"/>
      <c r="BB82" s="336"/>
      <c r="BC82" s="336"/>
      <c r="BD82" s="336"/>
      <c r="BE82" s="337"/>
      <c r="BF82" s="336"/>
      <c r="BG82" s="336"/>
      <c r="BH82" s="336"/>
      <c r="BI82" s="336"/>
      <c r="BJ82" s="337"/>
      <c r="BK82" s="282"/>
      <c r="BL82" s="282"/>
      <c r="BM82" s="282"/>
      <c r="BN82" s="282"/>
      <c r="BO82" s="282"/>
      <c r="BP82" s="282"/>
      <c r="BQ82" s="282"/>
      <c r="BR82" s="282"/>
      <c r="BS82" s="283"/>
      <c r="BT82" s="283"/>
      <c r="BU82" s="280"/>
      <c r="BV82" s="280"/>
      <c r="BW82" s="280"/>
      <c r="BX82" s="280"/>
      <c r="BY82" s="281"/>
      <c r="BZ82" s="651"/>
      <c r="CA82" s="658"/>
      <c r="CB82" s="658"/>
      <c r="CC82" s="658"/>
      <c r="CD82" s="659"/>
      <c r="CE82" s="336"/>
      <c r="CF82" s="336"/>
      <c r="CG82" s="336"/>
      <c r="CH82" s="336"/>
      <c r="CI82" s="337"/>
      <c r="CJ82" s="336"/>
      <c r="CK82" s="336"/>
      <c r="CL82" s="336"/>
      <c r="CM82" s="336"/>
      <c r="CN82" s="337"/>
      <c r="CO82" s="282"/>
      <c r="CP82" s="282"/>
      <c r="CQ82" s="282"/>
      <c r="CR82" s="282"/>
      <c r="CS82" s="283"/>
      <c r="CT82" s="280"/>
      <c r="CU82" s="280"/>
      <c r="CV82" s="280"/>
      <c r="CW82" s="280"/>
      <c r="CX82" s="281"/>
      <c r="CY82" s="651"/>
      <c r="CZ82" s="658"/>
      <c r="DA82" s="658"/>
      <c r="DB82" s="658"/>
      <c r="DC82" s="659"/>
      <c r="DD82" s="282"/>
      <c r="DE82" s="282"/>
      <c r="DF82" s="282"/>
      <c r="DG82" s="282"/>
      <c r="DH82" s="283"/>
      <c r="DI82" s="280"/>
      <c r="DJ82" s="280"/>
      <c r="DK82" s="280"/>
      <c r="DL82" s="280"/>
      <c r="DM82" s="281"/>
      <c r="DN82" s="651"/>
      <c r="DO82" s="658"/>
      <c r="DP82" s="658"/>
      <c r="DQ82" s="658"/>
      <c r="DR82" s="659"/>
    </row>
    <row r="83" spans="1:122" ht="11.25" hidden="1" customHeight="1">
      <c r="A83" s="321" t="s">
        <v>93</v>
      </c>
      <c r="B83" s="297">
        <v>7101</v>
      </c>
      <c r="C83" s="369"/>
      <c r="D83" s="369"/>
      <c r="E83" s="369"/>
      <c r="F83" s="369"/>
      <c r="G83" s="369"/>
      <c r="H83" s="369"/>
      <c r="I83" s="369"/>
      <c r="J83" s="369"/>
      <c r="K83" s="369"/>
      <c r="L83" s="369"/>
      <c r="M83" s="369"/>
      <c r="N83" s="369"/>
      <c r="O83" s="369"/>
      <c r="P83" s="370"/>
      <c r="Q83" s="369"/>
      <c r="R83" s="369"/>
      <c r="S83" s="369"/>
      <c r="T83" s="369"/>
      <c r="U83" s="369"/>
      <c r="V83" s="369"/>
      <c r="W83" s="369"/>
      <c r="X83" s="369"/>
      <c r="Y83" s="369"/>
      <c r="Z83" s="369"/>
      <c r="AA83" s="369"/>
      <c r="AB83" s="371"/>
      <c r="AC83" s="369"/>
      <c r="AD83" s="289"/>
      <c r="AE83" s="289"/>
      <c r="AF83" s="289"/>
      <c r="AG83" s="293"/>
      <c r="AH83" s="293"/>
      <c r="AI83" s="293"/>
      <c r="AJ83" s="293"/>
      <c r="AK83" s="293"/>
      <c r="AL83" s="293"/>
      <c r="AM83" s="293"/>
      <c r="AN83" s="293"/>
      <c r="AO83" s="294"/>
      <c r="AP83" s="294"/>
      <c r="AQ83" s="291"/>
      <c r="AR83" s="291"/>
      <c r="AS83" s="291"/>
      <c r="AT83" s="291"/>
      <c r="AU83" s="292"/>
      <c r="AV83" s="653"/>
      <c r="AW83" s="660"/>
      <c r="AX83" s="660"/>
      <c r="AY83" s="660"/>
      <c r="AZ83" s="661"/>
      <c r="BA83" s="343"/>
      <c r="BB83" s="343"/>
      <c r="BC83" s="343"/>
      <c r="BD83" s="343"/>
      <c r="BE83" s="344"/>
      <c r="BF83" s="343"/>
      <c r="BG83" s="343"/>
      <c r="BH83" s="343"/>
      <c r="BI83" s="343"/>
      <c r="BJ83" s="344"/>
      <c r="BK83" s="293"/>
      <c r="BL83" s="293"/>
      <c r="BM83" s="293"/>
      <c r="BN83" s="293"/>
      <c r="BO83" s="293"/>
      <c r="BP83" s="293"/>
      <c r="BQ83" s="293"/>
      <c r="BR83" s="293"/>
      <c r="BS83" s="294"/>
      <c r="BT83" s="294"/>
      <c r="BU83" s="291"/>
      <c r="BV83" s="291"/>
      <c r="BW83" s="291"/>
      <c r="BX83" s="291"/>
      <c r="BY83" s="292"/>
      <c r="BZ83" s="653"/>
      <c r="CA83" s="660"/>
      <c r="CB83" s="660"/>
      <c r="CC83" s="660"/>
      <c r="CD83" s="661"/>
      <c r="CE83" s="343"/>
      <c r="CF83" s="343"/>
      <c r="CG83" s="343"/>
      <c r="CH83" s="343"/>
      <c r="CI83" s="344"/>
      <c r="CJ83" s="343"/>
      <c r="CK83" s="343"/>
      <c r="CL83" s="343"/>
      <c r="CM83" s="343"/>
      <c r="CN83" s="344"/>
      <c r="CO83" s="293"/>
      <c r="CP83" s="293"/>
      <c r="CQ83" s="293"/>
      <c r="CR83" s="293"/>
      <c r="CS83" s="294"/>
      <c r="CT83" s="291"/>
      <c r="CU83" s="291"/>
      <c r="CV83" s="291"/>
      <c r="CW83" s="291"/>
      <c r="CX83" s="292"/>
      <c r="CY83" s="653"/>
      <c r="CZ83" s="660"/>
      <c r="DA83" s="660"/>
      <c r="DB83" s="660"/>
      <c r="DC83" s="661"/>
      <c r="DD83" s="293"/>
      <c r="DE83" s="293"/>
      <c r="DF83" s="293"/>
      <c r="DG83" s="293"/>
      <c r="DH83" s="294"/>
      <c r="DI83" s="291"/>
      <c r="DJ83" s="291"/>
      <c r="DK83" s="291"/>
      <c r="DL83" s="291"/>
      <c r="DM83" s="292"/>
      <c r="DN83" s="653"/>
      <c r="DO83" s="660"/>
      <c r="DP83" s="660"/>
      <c r="DQ83" s="660"/>
      <c r="DR83" s="661"/>
    </row>
    <row r="84" spans="1:122" ht="12.75" hidden="1" customHeight="1">
      <c r="A84" s="299" t="s">
        <v>93</v>
      </c>
      <c r="B84" s="300"/>
      <c r="C84" s="365"/>
      <c r="D84" s="365"/>
      <c r="E84" s="365"/>
      <c r="F84" s="365"/>
      <c r="G84" s="365"/>
      <c r="H84" s="365"/>
      <c r="I84" s="365"/>
      <c r="J84" s="365"/>
      <c r="K84" s="365"/>
      <c r="L84" s="365"/>
      <c r="M84" s="365"/>
      <c r="N84" s="365"/>
      <c r="O84" s="365"/>
      <c r="P84" s="373"/>
      <c r="Q84" s="365"/>
      <c r="R84" s="365"/>
      <c r="S84" s="365"/>
      <c r="T84" s="365"/>
      <c r="U84" s="365"/>
      <c r="V84" s="365"/>
      <c r="W84" s="365"/>
      <c r="X84" s="365"/>
      <c r="Y84" s="365"/>
      <c r="Z84" s="365"/>
      <c r="AA84" s="365"/>
      <c r="AB84" s="374"/>
      <c r="AC84" s="365"/>
      <c r="AD84" s="306"/>
      <c r="AE84" s="306"/>
      <c r="AF84" s="306"/>
      <c r="AG84" s="308"/>
      <c r="AH84" s="308"/>
      <c r="AI84" s="308"/>
      <c r="AJ84" s="308"/>
      <c r="AK84" s="308"/>
      <c r="AL84" s="308"/>
      <c r="AM84" s="308"/>
      <c r="AN84" s="308"/>
      <c r="AO84" s="356"/>
      <c r="AP84" s="356"/>
      <c r="AQ84" s="307"/>
      <c r="AR84" s="307"/>
      <c r="AS84" s="307"/>
      <c r="AT84" s="307"/>
      <c r="AU84" s="355"/>
      <c r="AV84" s="655"/>
      <c r="AW84" s="655"/>
      <c r="AX84" s="655"/>
      <c r="AY84" s="655"/>
      <c r="AZ84" s="662"/>
      <c r="BA84" s="307"/>
      <c r="BB84" s="291"/>
      <c r="BC84" s="291"/>
      <c r="BD84" s="291"/>
      <c r="BE84" s="292"/>
      <c r="BF84" s="307"/>
      <c r="BG84" s="291"/>
      <c r="BH84" s="291"/>
      <c r="BI84" s="291"/>
      <c r="BJ84" s="292"/>
      <c r="BK84" s="308"/>
      <c r="BL84" s="308"/>
      <c r="BM84" s="308"/>
      <c r="BN84" s="308"/>
      <c r="BO84" s="308"/>
      <c r="BP84" s="308"/>
      <c r="BQ84" s="308"/>
      <c r="BR84" s="308"/>
      <c r="BS84" s="356"/>
      <c r="BT84" s="356"/>
      <c r="BU84" s="307"/>
      <c r="BV84" s="307"/>
      <c r="BW84" s="307"/>
      <c r="BX84" s="307"/>
      <c r="BY84" s="355"/>
      <c r="BZ84" s="655"/>
      <c r="CA84" s="655"/>
      <c r="CB84" s="655"/>
      <c r="CC84" s="655"/>
      <c r="CD84" s="662"/>
      <c r="CE84" s="307"/>
      <c r="CF84" s="291"/>
      <c r="CG84" s="291"/>
      <c r="CH84" s="291"/>
      <c r="CI84" s="292"/>
      <c r="CJ84" s="307"/>
      <c r="CK84" s="291"/>
      <c r="CL84" s="291"/>
      <c r="CM84" s="291"/>
      <c r="CN84" s="292"/>
      <c r="CO84" s="308"/>
      <c r="CP84" s="308"/>
      <c r="CQ84" s="308"/>
      <c r="CR84" s="308"/>
      <c r="CS84" s="356"/>
      <c r="CT84" s="307"/>
      <c r="CU84" s="307"/>
      <c r="CV84" s="307"/>
      <c r="CW84" s="307"/>
      <c r="CX84" s="355"/>
      <c r="CY84" s="655"/>
      <c r="CZ84" s="655"/>
      <c r="DA84" s="655"/>
      <c r="DB84" s="655"/>
      <c r="DC84" s="662"/>
      <c r="DD84" s="308"/>
      <c r="DE84" s="308"/>
      <c r="DF84" s="308"/>
      <c r="DG84" s="308"/>
      <c r="DH84" s="356"/>
      <c r="DI84" s="307"/>
      <c r="DJ84" s="307"/>
      <c r="DK84" s="307"/>
      <c r="DL84" s="307"/>
      <c r="DM84" s="355"/>
      <c r="DN84" s="655"/>
      <c r="DO84" s="655"/>
      <c r="DP84" s="655"/>
      <c r="DQ84" s="655"/>
      <c r="DR84" s="662"/>
    </row>
    <row r="85" spans="1:122" s="273" customFormat="1" ht="51" customHeight="1">
      <c r="A85" s="262" t="s">
        <v>348</v>
      </c>
      <c r="B85" s="263">
        <v>7200</v>
      </c>
      <c r="C85" s="264" t="s">
        <v>387</v>
      </c>
      <c r="D85" s="264" t="s">
        <v>387</v>
      </c>
      <c r="E85" s="264" t="s">
        <v>387</v>
      </c>
      <c r="F85" s="264" t="s">
        <v>387</v>
      </c>
      <c r="G85" s="264" t="s">
        <v>387</v>
      </c>
      <c r="H85" s="264" t="s">
        <v>387</v>
      </c>
      <c r="I85" s="264" t="s">
        <v>387</v>
      </c>
      <c r="J85" s="264" t="s">
        <v>387</v>
      </c>
      <c r="K85" s="264" t="s">
        <v>387</v>
      </c>
      <c r="L85" s="264" t="s">
        <v>387</v>
      </c>
      <c r="M85" s="264" t="s">
        <v>387</v>
      </c>
      <c r="N85" s="264" t="s">
        <v>387</v>
      </c>
      <c r="O85" s="264" t="s">
        <v>387</v>
      </c>
      <c r="P85" s="265" t="s">
        <v>387</v>
      </c>
      <c r="Q85" s="266" t="s">
        <v>387</v>
      </c>
      <c r="R85" s="266" t="s">
        <v>387</v>
      </c>
      <c r="S85" s="266" t="s">
        <v>387</v>
      </c>
      <c r="T85" s="266" t="s">
        <v>387</v>
      </c>
      <c r="U85" s="266" t="s">
        <v>387</v>
      </c>
      <c r="V85" s="266" t="s">
        <v>387</v>
      </c>
      <c r="W85" s="266" t="s">
        <v>387</v>
      </c>
      <c r="X85" s="264" t="s">
        <v>387</v>
      </c>
      <c r="Y85" s="264" t="s">
        <v>387</v>
      </c>
      <c r="Z85" s="264" t="s">
        <v>387</v>
      </c>
      <c r="AA85" s="264" t="s">
        <v>387</v>
      </c>
      <c r="AB85" s="366" t="s">
        <v>387</v>
      </c>
      <c r="AC85" s="264" t="s">
        <v>387</v>
      </c>
      <c r="AD85" s="267" t="s">
        <v>387</v>
      </c>
      <c r="AE85" s="267"/>
      <c r="AF85" s="267"/>
      <c r="AG85" s="270">
        <f t="shared" ref="AG85:BD85" si="87">AG87+AG88</f>
        <v>0</v>
      </c>
      <c r="AH85" s="270"/>
      <c r="AI85" s="270">
        <f t="shared" si="87"/>
        <v>0</v>
      </c>
      <c r="AJ85" s="270"/>
      <c r="AK85" s="270">
        <f t="shared" si="87"/>
        <v>0</v>
      </c>
      <c r="AL85" s="270"/>
      <c r="AM85" s="270">
        <f t="shared" si="87"/>
        <v>0</v>
      </c>
      <c r="AN85" s="270"/>
      <c r="AO85" s="367">
        <f>AO87+AO88</f>
        <v>0</v>
      </c>
      <c r="AP85" s="367"/>
      <c r="AQ85" s="268">
        <f t="shared" si="87"/>
        <v>0</v>
      </c>
      <c r="AR85" s="268">
        <f t="shared" si="87"/>
        <v>0</v>
      </c>
      <c r="AS85" s="268">
        <f t="shared" si="87"/>
        <v>0</v>
      </c>
      <c r="AT85" s="268">
        <f t="shared" si="87"/>
        <v>0</v>
      </c>
      <c r="AU85" s="269">
        <f>AU87+AU88</f>
        <v>0</v>
      </c>
      <c r="AV85" s="650">
        <f t="shared" si="87"/>
        <v>0</v>
      </c>
      <c r="AW85" s="650">
        <f t="shared" si="87"/>
        <v>0</v>
      </c>
      <c r="AX85" s="650">
        <f t="shared" si="87"/>
        <v>0</v>
      </c>
      <c r="AY85" s="650">
        <f t="shared" si="87"/>
        <v>0</v>
      </c>
      <c r="AZ85" s="657">
        <f>AZ87+AZ88</f>
        <v>0</v>
      </c>
      <c r="BA85" s="268">
        <f t="shared" si="87"/>
        <v>0</v>
      </c>
      <c r="BB85" s="268">
        <f t="shared" si="87"/>
        <v>0</v>
      </c>
      <c r="BC85" s="268">
        <f t="shared" si="87"/>
        <v>0</v>
      </c>
      <c r="BD85" s="268">
        <f t="shared" si="87"/>
        <v>0</v>
      </c>
      <c r="BE85" s="269">
        <f t="shared" ref="BE85:BK85" si="88">BE87+BE88</f>
        <v>0</v>
      </c>
      <c r="BF85" s="268">
        <f t="shared" si="88"/>
        <v>0</v>
      </c>
      <c r="BG85" s="268">
        <f t="shared" si="88"/>
        <v>0</v>
      </c>
      <c r="BH85" s="268">
        <f t="shared" si="88"/>
        <v>0</v>
      </c>
      <c r="BI85" s="268">
        <f t="shared" si="88"/>
        <v>0</v>
      </c>
      <c r="BJ85" s="269">
        <f t="shared" si="88"/>
        <v>0</v>
      </c>
      <c r="BK85" s="270">
        <f t="shared" si="88"/>
        <v>0</v>
      </c>
      <c r="BL85" s="270"/>
      <c r="BM85" s="270">
        <f>BM87+BM88</f>
        <v>0</v>
      </c>
      <c r="BN85" s="270"/>
      <c r="BO85" s="270">
        <f>BO87+BO88</f>
        <v>0</v>
      </c>
      <c r="BP85" s="270"/>
      <c r="BQ85" s="270">
        <f>BQ87+BQ88</f>
        <v>0</v>
      </c>
      <c r="BR85" s="270"/>
      <c r="BS85" s="367">
        <f>BS87+BS88</f>
        <v>0</v>
      </c>
      <c r="BT85" s="367"/>
      <c r="BU85" s="268">
        <f t="shared" ref="BU85:CC85" si="89">BU87+BU88</f>
        <v>0</v>
      </c>
      <c r="BV85" s="268">
        <f t="shared" si="89"/>
        <v>0</v>
      </c>
      <c r="BW85" s="268">
        <f t="shared" si="89"/>
        <v>0</v>
      </c>
      <c r="BX85" s="268">
        <f t="shared" si="89"/>
        <v>0</v>
      </c>
      <c r="BY85" s="269">
        <f t="shared" si="89"/>
        <v>0</v>
      </c>
      <c r="BZ85" s="650">
        <f t="shared" si="89"/>
        <v>0</v>
      </c>
      <c r="CA85" s="650">
        <f t="shared" si="89"/>
        <v>0</v>
      </c>
      <c r="CB85" s="650">
        <f t="shared" si="89"/>
        <v>0</v>
      </c>
      <c r="CC85" s="650">
        <f t="shared" si="89"/>
        <v>0</v>
      </c>
      <c r="CD85" s="657">
        <f>CD87+CD88</f>
        <v>0</v>
      </c>
      <c r="CE85" s="268">
        <f t="shared" ref="CE85:CN85" si="90">CE87+CE88</f>
        <v>0</v>
      </c>
      <c r="CF85" s="268">
        <f t="shared" si="90"/>
        <v>0</v>
      </c>
      <c r="CG85" s="268">
        <f t="shared" si="90"/>
        <v>0</v>
      </c>
      <c r="CH85" s="268">
        <f t="shared" si="90"/>
        <v>0</v>
      </c>
      <c r="CI85" s="269">
        <f t="shared" si="90"/>
        <v>0</v>
      </c>
      <c r="CJ85" s="268">
        <f t="shared" si="90"/>
        <v>0</v>
      </c>
      <c r="CK85" s="268">
        <f t="shared" si="90"/>
        <v>0</v>
      </c>
      <c r="CL85" s="268">
        <f t="shared" si="90"/>
        <v>0</v>
      </c>
      <c r="CM85" s="268">
        <f t="shared" si="90"/>
        <v>0</v>
      </c>
      <c r="CN85" s="269">
        <f t="shared" si="90"/>
        <v>0</v>
      </c>
      <c r="CO85" s="270"/>
      <c r="CP85" s="270"/>
      <c r="CQ85" s="270"/>
      <c r="CR85" s="270"/>
      <c r="CS85" s="367"/>
      <c r="CT85" s="268">
        <f t="shared" ref="CT85:DC85" si="91">CT87+CT88</f>
        <v>0</v>
      </c>
      <c r="CU85" s="268">
        <f t="shared" si="91"/>
        <v>0</v>
      </c>
      <c r="CV85" s="268">
        <f t="shared" si="91"/>
        <v>0</v>
      </c>
      <c r="CW85" s="268">
        <f t="shared" si="91"/>
        <v>0</v>
      </c>
      <c r="CX85" s="269">
        <f t="shared" si="91"/>
        <v>0</v>
      </c>
      <c r="CY85" s="650">
        <f t="shared" si="91"/>
        <v>0</v>
      </c>
      <c r="CZ85" s="650">
        <f t="shared" si="91"/>
        <v>0</v>
      </c>
      <c r="DA85" s="650">
        <f t="shared" si="91"/>
        <v>0</v>
      </c>
      <c r="DB85" s="650">
        <f t="shared" si="91"/>
        <v>0</v>
      </c>
      <c r="DC85" s="657">
        <f t="shared" si="91"/>
        <v>0</v>
      </c>
      <c r="DD85" s="270"/>
      <c r="DE85" s="270"/>
      <c r="DF85" s="270"/>
      <c r="DG85" s="270"/>
      <c r="DH85" s="367"/>
      <c r="DI85" s="268">
        <f t="shared" ref="DI85:DQ85" si="92">DI87+DI88</f>
        <v>0</v>
      </c>
      <c r="DJ85" s="268">
        <f t="shared" si="92"/>
        <v>0</v>
      </c>
      <c r="DK85" s="268">
        <f t="shared" si="92"/>
        <v>0</v>
      </c>
      <c r="DL85" s="268">
        <f t="shared" si="92"/>
        <v>0</v>
      </c>
      <c r="DM85" s="269">
        <f t="shared" si="92"/>
        <v>0</v>
      </c>
      <c r="DN85" s="650">
        <f t="shared" si="92"/>
        <v>0</v>
      </c>
      <c r="DO85" s="650">
        <f t="shared" si="92"/>
        <v>0</v>
      </c>
      <c r="DP85" s="650">
        <f t="shared" si="92"/>
        <v>0</v>
      </c>
      <c r="DQ85" s="650">
        <f t="shared" si="92"/>
        <v>0</v>
      </c>
      <c r="DR85" s="657">
        <f>DR87+DR88</f>
        <v>0</v>
      </c>
    </row>
    <row r="86" spans="1:122" hidden="1">
      <c r="A86" s="274" t="s">
        <v>92</v>
      </c>
      <c r="B86" s="275"/>
      <c r="C86" s="276"/>
      <c r="D86" s="276"/>
      <c r="E86" s="276"/>
      <c r="F86" s="276"/>
      <c r="G86" s="276"/>
      <c r="H86" s="276"/>
      <c r="I86" s="276"/>
      <c r="J86" s="276"/>
      <c r="K86" s="276"/>
      <c r="L86" s="276"/>
      <c r="M86" s="276"/>
      <c r="N86" s="276"/>
      <c r="O86" s="276"/>
      <c r="P86" s="277"/>
      <c r="Q86" s="276"/>
      <c r="R86" s="276"/>
      <c r="S86" s="276"/>
      <c r="T86" s="276"/>
      <c r="U86" s="276"/>
      <c r="V86" s="276"/>
      <c r="W86" s="276"/>
      <c r="X86" s="276"/>
      <c r="Y86" s="276"/>
      <c r="Z86" s="276"/>
      <c r="AA86" s="276"/>
      <c r="AB86" s="335"/>
      <c r="AC86" s="276"/>
      <c r="AD86" s="279"/>
      <c r="AE86" s="279"/>
      <c r="AF86" s="279"/>
      <c r="AG86" s="282"/>
      <c r="AH86" s="282"/>
      <c r="AI86" s="282"/>
      <c r="AJ86" s="282"/>
      <c r="AK86" s="282"/>
      <c r="AL86" s="282"/>
      <c r="AM86" s="282"/>
      <c r="AN86" s="282"/>
      <c r="AO86" s="283"/>
      <c r="AP86" s="283"/>
      <c r="AQ86" s="280"/>
      <c r="AR86" s="280"/>
      <c r="AS86" s="280"/>
      <c r="AT86" s="280"/>
      <c r="AU86" s="281"/>
      <c r="AV86" s="651"/>
      <c r="AW86" s="658"/>
      <c r="AX86" s="658"/>
      <c r="AY86" s="658"/>
      <c r="AZ86" s="659"/>
      <c r="BA86" s="336"/>
      <c r="BB86" s="336"/>
      <c r="BC86" s="336"/>
      <c r="BD86" s="336"/>
      <c r="BE86" s="337"/>
      <c r="BF86" s="336"/>
      <c r="BG86" s="336"/>
      <c r="BH86" s="336"/>
      <c r="BI86" s="336"/>
      <c r="BJ86" s="337"/>
      <c r="BK86" s="282"/>
      <c r="BL86" s="282"/>
      <c r="BM86" s="282"/>
      <c r="BN86" s="282"/>
      <c r="BO86" s="282"/>
      <c r="BP86" s="282"/>
      <c r="BQ86" s="282"/>
      <c r="BR86" s="282"/>
      <c r="BS86" s="283"/>
      <c r="BT86" s="283"/>
      <c r="BU86" s="280"/>
      <c r="BV86" s="280"/>
      <c r="BW86" s="280"/>
      <c r="BX86" s="280"/>
      <c r="BY86" s="281"/>
      <c r="BZ86" s="651"/>
      <c r="CA86" s="658"/>
      <c r="CB86" s="658"/>
      <c r="CC86" s="658"/>
      <c r="CD86" s="659"/>
      <c r="CE86" s="336"/>
      <c r="CF86" s="336"/>
      <c r="CG86" s="336"/>
      <c r="CH86" s="336"/>
      <c r="CI86" s="337"/>
      <c r="CJ86" s="336"/>
      <c r="CK86" s="336"/>
      <c r="CL86" s="336"/>
      <c r="CM86" s="336"/>
      <c r="CN86" s="337"/>
      <c r="CO86" s="282"/>
      <c r="CP86" s="282"/>
      <c r="CQ86" s="282"/>
      <c r="CR86" s="282"/>
      <c r="CS86" s="283"/>
      <c r="CT86" s="280"/>
      <c r="CU86" s="280"/>
      <c r="CV86" s="280"/>
      <c r="CW86" s="280"/>
      <c r="CX86" s="281"/>
      <c r="CY86" s="651"/>
      <c r="CZ86" s="658"/>
      <c r="DA86" s="658"/>
      <c r="DB86" s="658"/>
      <c r="DC86" s="659"/>
      <c r="DD86" s="282"/>
      <c r="DE86" s="282"/>
      <c r="DF86" s="282"/>
      <c r="DG86" s="282"/>
      <c r="DH86" s="283"/>
      <c r="DI86" s="280"/>
      <c r="DJ86" s="280"/>
      <c r="DK86" s="280"/>
      <c r="DL86" s="280"/>
      <c r="DM86" s="281"/>
      <c r="DN86" s="651"/>
      <c r="DO86" s="658"/>
      <c r="DP86" s="658"/>
      <c r="DQ86" s="658"/>
      <c r="DR86" s="659"/>
    </row>
    <row r="87" spans="1:122" ht="12.75" hidden="1" customHeight="1">
      <c r="A87" s="321" t="s">
        <v>93</v>
      </c>
      <c r="B87" s="297"/>
      <c r="C87" s="369"/>
      <c r="D87" s="369"/>
      <c r="E87" s="369"/>
      <c r="F87" s="369"/>
      <c r="G87" s="369"/>
      <c r="H87" s="369"/>
      <c r="I87" s="369"/>
      <c r="J87" s="369"/>
      <c r="K87" s="369"/>
      <c r="L87" s="369"/>
      <c r="M87" s="369"/>
      <c r="N87" s="369"/>
      <c r="O87" s="369"/>
      <c r="P87" s="370"/>
      <c r="Q87" s="369"/>
      <c r="R87" s="369"/>
      <c r="S87" s="369"/>
      <c r="T87" s="369"/>
      <c r="U87" s="369"/>
      <c r="V87" s="369"/>
      <c r="W87" s="369"/>
      <c r="X87" s="369"/>
      <c r="Y87" s="369"/>
      <c r="Z87" s="369"/>
      <c r="AA87" s="369"/>
      <c r="AB87" s="371"/>
      <c r="AC87" s="369"/>
      <c r="AD87" s="289"/>
      <c r="AE87" s="289"/>
      <c r="AF87" s="289"/>
      <c r="AG87" s="293"/>
      <c r="AH87" s="293"/>
      <c r="AI87" s="293"/>
      <c r="AJ87" s="293"/>
      <c r="AK87" s="293"/>
      <c r="AL87" s="293"/>
      <c r="AM87" s="293"/>
      <c r="AN87" s="293"/>
      <c r="AO87" s="294"/>
      <c r="AP87" s="294"/>
      <c r="AQ87" s="291"/>
      <c r="AR87" s="291"/>
      <c r="AS87" s="291"/>
      <c r="AT87" s="291"/>
      <c r="AU87" s="292"/>
      <c r="AV87" s="653"/>
      <c r="AW87" s="660"/>
      <c r="AX87" s="660"/>
      <c r="AY87" s="660"/>
      <c r="AZ87" s="661"/>
      <c r="BA87" s="343"/>
      <c r="BB87" s="343"/>
      <c r="BC87" s="343"/>
      <c r="BD87" s="343"/>
      <c r="BE87" s="344"/>
      <c r="BF87" s="343"/>
      <c r="BG87" s="343"/>
      <c r="BH87" s="343"/>
      <c r="BI87" s="343"/>
      <c r="BJ87" s="344"/>
      <c r="BK87" s="293"/>
      <c r="BL87" s="293"/>
      <c r="BM87" s="293"/>
      <c r="BN87" s="293"/>
      <c r="BO87" s="293"/>
      <c r="BP87" s="293"/>
      <c r="BQ87" s="293"/>
      <c r="BR87" s="293"/>
      <c r="BS87" s="294"/>
      <c r="BT87" s="294"/>
      <c r="BU87" s="291"/>
      <c r="BV87" s="291"/>
      <c r="BW87" s="291"/>
      <c r="BX87" s="291"/>
      <c r="BY87" s="292"/>
      <c r="BZ87" s="653"/>
      <c r="CA87" s="660"/>
      <c r="CB87" s="660"/>
      <c r="CC87" s="660"/>
      <c r="CD87" s="661"/>
      <c r="CE87" s="343"/>
      <c r="CF87" s="343"/>
      <c r="CG87" s="343"/>
      <c r="CH87" s="343"/>
      <c r="CI87" s="344"/>
      <c r="CJ87" s="343"/>
      <c r="CK87" s="343"/>
      <c r="CL87" s="343"/>
      <c r="CM87" s="343"/>
      <c r="CN87" s="344"/>
      <c r="CO87" s="293"/>
      <c r="CP87" s="293"/>
      <c r="CQ87" s="293"/>
      <c r="CR87" s="293"/>
      <c r="CS87" s="294"/>
      <c r="CT87" s="291"/>
      <c r="CU87" s="291"/>
      <c r="CV87" s="291"/>
      <c r="CW87" s="291"/>
      <c r="CX87" s="292"/>
      <c r="CY87" s="653"/>
      <c r="CZ87" s="660"/>
      <c r="DA87" s="660"/>
      <c r="DB87" s="660"/>
      <c r="DC87" s="661"/>
      <c r="DD87" s="293"/>
      <c r="DE87" s="293"/>
      <c r="DF87" s="293"/>
      <c r="DG87" s="293"/>
      <c r="DH87" s="294"/>
      <c r="DI87" s="291"/>
      <c r="DJ87" s="291"/>
      <c r="DK87" s="291"/>
      <c r="DL87" s="291"/>
      <c r="DM87" s="292"/>
      <c r="DN87" s="653"/>
      <c r="DO87" s="660"/>
      <c r="DP87" s="660"/>
      <c r="DQ87" s="660"/>
      <c r="DR87" s="661"/>
    </row>
    <row r="88" spans="1:122" ht="12.75" hidden="1" customHeight="1">
      <c r="A88" s="299" t="s">
        <v>93</v>
      </c>
      <c r="B88" s="300"/>
      <c r="C88" s="365"/>
      <c r="D88" s="365"/>
      <c r="E88" s="365"/>
      <c r="F88" s="365"/>
      <c r="G88" s="365"/>
      <c r="H88" s="365"/>
      <c r="I88" s="365"/>
      <c r="J88" s="365"/>
      <c r="K88" s="365"/>
      <c r="L88" s="365"/>
      <c r="M88" s="365"/>
      <c r="N88" s="365"/>
      <c r="O88" s="365"/>
      <c r="P88" s="373"/>
      <c r="Q88" s="365"/>
      <c r="R88" s="365"/>
      <c r="S88" s="365"/>
      <c r="T88" s="365"/>
      <c r="U88" s="365"/>
      <c r="V88" s="365"/>
      <c r="W88" s="365"/>
      <c r="X88" s="365"/>
      <c r="Y88" s="365"/>
      <c r="Z88" s="365"/>
      <c r="AA88" s="365"/>
      <c r="AB88" s="374"/>
      <c r="AC88" s="365"/>
      <c r="AD88" s="306"/>
      <c r="AE88" s="306"/>
      <c r="AF88" s="306"/>
      <c r="AG88" s="308"/>
      <c r="AH88" s="308"/>
      <c r="AI88" s="308"/>
      <c r="AJ88" s="308"/>
      <c r="AK88" s="308"/>
      <c r="AL88" s="308"/>
      <c r="AM88" s="308"/>
      <c r="AN88" s="308"/>
      <c r="AO88" s="356"/>
      <c r="AP88" s="356"/>
      <c r="AQ88" s="307"/>
      <c r="AR88" s="307"/>
      <c r="AS88" s="307"/>
      <c r="AT88" s="307"/>
      <c r="AU88" s="355"/>
      <c r="AV88" s="655"/>
      <c r="AW88" s="655"/>
      <c r="AX88" s="655"/>
      <c r="AY88" s="655"/>
      <c r="AZ88" s="662"/>
      <c r="BA88" s="307"/>
      <c r="BB88" s="291"/>
      <c r="BC88" s="291"/>
      <c r="BD88" s="291"/>
      <c r="BE88" s="292"/>
      <c r="BF88" s="307"/>
      <c r="BG88" s="291"/>
      <c r="BH88" s="291"/>
      <c r="BI88" s="291"/>
      <c r="BJ88" s="292"/>
      <c r="BK88" s="308"/>
      <c r="BL88" s="308"/>
      <c r="BM88" s="308"/>
      <c r="BN88" s="308"/>
      <c r="BO88" s="308"/>
      <c r="BP88" s="308"/>
      <c r="BQ88" s="308"/>
      <c r="BR88" s="308"/>
      <c r="BS88" s="356"/>
      <c r="BT88" s="356"/>
      <c r="BU88" s="307"/>
      <c r="BV88" s="307"/>
      <c r="BW88" s="307"/>
      <c r="BX88" s="307"/>
      <c r="BY88" s="355"/>
      <c r="BZ88" s="655"/>
      <c r="CA88" s="655"/>
      <c r="CB88" s="655"/>
      <c r="CC88" s="655"/>
      <c r="CD88" s="662"/>
      <c r="CE88" s="307"/>
      <c r="CF88" s="291"/>
      <c r="CG88" s="291"/>
      <c r="CH88" s="291"/>
      <c r="CI88" s="292"/>
      <c r="CJ88" s="307"/>
      <c r="CK88" s="291"/>
      <c r="CL88" s="291"/>
      <c r="CM88" s="291"/>
      <c r="CN88" s="292"/>
      <c r="CO88" s="308"/>
      <c r="CP88" s="308"/>
      <c r="CQ88" s="308"/>
      <c r="CR88" s="308"/>
      <c r="CS88" s="356"/>
      <c r="CT88" s="307"/>
      <c r="CU88" s="307"/>
      <c r="CV88" s="307"/>
      <c r="CW88" s="307"/>
      <c r="CX88" s="355"/>
      <c r="CY88" s="655"/>
      <c r="CZ88" s="655"/>
      <c r="DA88" s="655"/>
      <c r="DB88" s="655"/>
      <c r="DC88" s="662"/>
      <c r="DD88" s="308"/>
      <c r="DE88" s="308"/>
      <c r="DF88" s="308"/>
      <c r="DG88" s="308"/>
      <c r="DH88" s="356"/>
      <c r="DI88" s="307"/>
      <c r="DJ88" s="307"/>
      <c r="DK88" s="307"/>
      <c r="DL88" s="307"/>
      <c r="DM88" s="355"/>
      <c r="DN88" s="655"/>
      <c r="DO88" s="655"/>
      <c r="DP88" s="655"/>
      <c r="DQ88" s="655"/>
      <c r="DR88" s="662"/>
    </row>
    <row r="89" spans="1:122" s="261" customFormat="1" ht="81" customHeight="1">
      <c r="A89" s="248" t="s">
        <v>369</v>
      </c>
      <c r="B89" s="249">
        <v>7300</v>
      </c>
      <c r="C89" s="250" t="s">
        <v>387</v>
      </c>
      <c r="D89" s="250" t="s">
        <v>387</v>
      </c>
      <c r="E89" s="250" t="s">
        <v>387</v>
      </c>
      <c r="F89" s="250" t="s">
        <v>387</v>
      </c>
      <c r="G89" s="250" t="s">
        <v>387</v>
      </c>
      <c r="H89" s="250" t="s">
        <v>387</v>
      </c>
      <c r="I89" s="250" t="s">
        <v>387</v>
      </c>
      <c r="J89" s="250" t="s">
        <v>387</v>
      </c>
      <c r="K89" s="250" t="s">
        <v>387</v>
      </c>
      <c r="L89" s="250" t="s">
        <v>387</v>
      </c>
      <c r="M89" s="250" t="s">
        <v>387</v>
      </c>
      <c r="N89" s="250" t="s">
        <v>387</v>
      </c>
      <c r="O89" s="250" t="s">
        <v>387</v>
      </c>
      <c r="P89" s="251" t="s">
        <v>387</v>
      </c>
      <c r="Q89" s="252" t="s">
        <v>387</v>
      </c>
      <c r="R89" s="252" t="s">
        <v>387</v>
      </c>
      <c r="S89" s="252" t="s">
        <v>387</v>
      </c>
      <c r="T89" s="252" t="s">
        <v>387</v>
      </c>
      <c r="U89" s="252" t="s">
        <v>387</v>
      </c>
      <c r="V89" s="252" t="s">
        <v>387</v>
      </c>
      <c r="W89" s="252" t="s">
        <v>387</v>
      </c>
      <c r="X89" s="250" t="s">
        <v>387</v>
      </c>
      <c r="Y89" s="250" t="s">
        <v>387</v>
      </c>
      <c r="Z89" s="250" t="s">
        <v>387</v>
      </c>
      <c r="AA89" s="250" t="s">
        <v>387</v>
      </c>
      <c r="AB89" s="375" t="s">
        <v>387</v>
      </c>
      <c r="AC89" s="250" t="s">
        <v>387</v>
      </c>
      <c r="AD89" s="253" t="s">
        <v>387</v>
      </c>
      <c r="AE89" s="253"/>
      <c r="AF89" s="253"/>
      <c r="AG89" s="256">
        <f t="shared" ref="AG89:BD89" si="93">AG90+AG99+AG95</f>
        <v>87.7</v>
      </c>
      <c r="AH89" s="256">
        <f t="shared" si="93"/>
        <v>84.8</v>
      </c>
      <c r="AI89" s="256">
        <f t="shared" si="93"/>
        <v>83</v>
      </c>
      <c r="AJ89" s="256">
        <f t="shared" si="93"/>
        <v>83</v>
      </c>
      <c r="AK89" s="256">
        <f t="shared" si="93"/>
        <v>4.7</v>
      </c>
      <c r="AL89" s="256">
        <f t="shared" si="93"/>
        <v>1.8</v>
      </c>
      <c r="AM89" s="256">
        <f t="shared" si="93"/>
        <v>0</v>
      </c>
      <c r="AN89" s="256"/>
      <c r="AO89" s="257">
        <f>AO90+AO99+AO95</f>
        <v>0</v>
      </c>
      <c r="AP89" s="257"/>
      <c r="AQ89" s="254">
        <f t="shared" si="93"/>
        <v>93.1</v>
      </c>
      <c r="AR89" s="254">
        <f t="shared" si="93"/>
        <v>90.1</v>
      </c>
      <c r="AS89" s="254">
        <f t="shared" si="93"/>
        <v>3</v>
      </c>
      <c r="AT89" s="254">
        <f t="shared" si="93"/>
        <v>0</v>
      </c>
      <c r="AU89" s="255">
        <f>AU90+AU99+AU95</f>
        <v>0</v>
      </c>
      <c r="AV89" s="648">
        <f t="shared" si="93"/>
        <v>92.1</v>
      </c>
      <c r="AW89" s="648">
        <f t="shared" si="93"/>
        <v>89.1</v>
      </c>
      <c r="AX89" s="648">
        <f t="shared" si="93"/>
        <v>3</v>
      </c>
      <c r="AY89" s="648">
        <f t="shared" si="93"/>
        <v>0</v>
      </c>
      <c r="AZ89" s="649">
        <f>AZ90+AZ99+AZ95</f>
        <v>0</v>
      </c>
      <c r="BA89" s="254">
        <f t="shared" si="93"/>
        <v>92.1</v>
      </c>
      <c r="BB89" s="254">
        <f t="shared" si="93"/>
        <v>89.1</v>
      </c>
      <c r="BC89" s="254">
        <f t="shared" si="93"/>
        <v>3</v>
      </c>
      <c r="BD89" s="254">
        <f t="shared" si="93"/>
        <v>0</v>
      </c>
      <c r="BE89" s="255">
        <f t="shared" ref="BE89:BQ89" si="94">BE90+BE99+BE95</f>
        <v>0</v>
      </c>
      <c r="BF89" s="254">
        <f t="shared" si="94"/>
        <v>92.1</v>
      </c>
      <c r="BG89" s="254">
        <f t="shared" si="94"/>
        <v>89.1</v>
      </c>
      <c r="BH89" s="254">
        <f t="shared" si="94"/>
        <v>3</v>
      </c>
      <c r="BI89" s="254">
        <f t="shared" si="94"/>
        <v>0</v>
      </c>
      <c r="BJ89" s="255">
        <f t="shared" si="94"/>
        <v>0</v>
      </c>
      <c r="BK89" s="256">
        <f t="shared" si="94"/>
        <v>87.7</v>
      </c>
      <c r="BL89" s="256">
        <f t="shared" si="94"/>
        <v>84.8</v>
      </c>
      <c r="BM89" s="256">
        <f t="shared" si="94"/>
        <v>83</v>
      </c>
      <c r="BN89" s="256">
        <f t="shared" si="94"/>
        <v>83</v>
      </c>
      <c r="BO89" s="256">
        <f t="shared" si="94"/>
        <v>4.7</v>
      </c>
      <c r="BP89" s="256">
        <f t="shared" si="94"/>
        <v>1.8</v>
      </c>
      <c r="BQ89" s="256">
        <f t="shared" si="94"/>
        <v>0</v>
      </c>
      <c r="BR89" s="256"/>
      <c r="BS89" s="257">
        <f>BS90+BS99+BS95</f>
        <v>0</v>
      </c>
      <c r="BT89" s="257"/>
      <c r="BU89" s="254">
        <f t="shared" ref="BU89:CC89" si="95">BU90+BU99+BU95</f>
        <v>93.1</v>
      </c>
      <c r="BV89" s="254">
        <f t="shared" si="95"/>
        <v>90.1</v>
      </c>
      <c r="BW89" s="254">
        <f t="shared" si="95"/>
        <v>3</v>
      </c>
      <c r="BX89" s="254">
        <f t="shared" si="95"/>
        <v>0</v>
      </c>
      <c r="BY89" s="255">
        <f t="shared" si="95"/>
        <v>0</v>
      </c>
      <c r="BZ89" s="648">
        <f t="shared" si="95"/>
        <v>92.1</v>
      </c>
      <c r="CA89" s="648">
        <f t="shared" si="95"/>
        <v>89.1</v>
      </c>
      <c r="CB89" s="648">
        <f t="shared" si="95"/>
        <v>3</v>
      </c>
      <c r="CC89" s="648">
        <f t="shared" si="95"/>
        <v>0</v>
      </c>
      <c r="CD89" s="649">
        <f>CD90+CD99+CD95</f>
        <v>0</v>
      </c>
      <c r="CE89" s="254">
        <f t="shared" ref="CE89:CQ89" si="96">CE90+CE99+CE95</f>
        <v>92.1</v>
      </c>
      <c r="CF89" s="254">
        <f t="shared" si="96"/>
        <v>89.1</v>
      </c>
      <c r="CG89" s="254">
        <f t="shared" si="96"/>
        <v>3</v>
      </c>
      <c r="CH89" s="254">
        <f t="shared" si="96"/>
        <v>0</v>
      </c>
      <c r="CI89" s="255">
        <f t="shared" si="96"/>
        <v>0</v>
      </c>
      <c r="CJ89" s="254">
        <f t="shared" si="96"/>
        <v>92.1</v>
      </c>
      <c r="CK89" s="254">
        <f t="shared" si="96"/>
        <v>89.1</v>
      </c>
      <c r="CL89" s="254">
        <f t="shared" si="96"/>
        <v>3</v>
      </c>
      <c r="CM89" s="254">
        <f t="shared" si="96"/>
        <v>0</v>
      </c>
      <c r="CN89" s="255">
        <f t="shared" si="96"/>
        <v>0</v>
      </c>
      <c r="CO89" s="256">
        <f t="shared" si="96"/>
        <v>84.8</v>
      </c>
      <c r="CP89" s="256">
        <f t="shared" si="96"/>
        <v>83</v>
      </c>
      <c r="CQ89" s="256">
        <f t="shared" si="96"/>
        <v>1.8</v>
      </c>
      <c r="CR89" s="256"/>
      <c r="CS89" s="257"/>
      <c r="CT89" s="254">
        <f t="shared" ref="CT89:DF89" si="97">CT90+CT99+CT95</f>
        <v>93.1</v>
      </c>
      <c r="CU89" s="254">
        <f t="shared" si="97"/>
        <v>90.1</v>
      </c>
      <c r="CV89" s="254">
        <f t="shared" si="97"/>
        <v>3</v>
      </c>
      <c r="CW89" s="254">
        <f t="shared" si="97"/>
        <v>0</v>
      </c>
      <c r="CX89" s="255">
        <f t="shared" si="97"/>
        <v>0</v>
      </c>
      <c r="CY89" s="648">
        <f t="shared" si="97"/>
        <v>92.1</v>
      </c>
      <c r="CZ89" s="648">
        <f t="shared" si="97"/>
        <v>89.1</v>
      </c>
      <c r="DA89" s="648">
        <f t="shared" si="97"/>
        <v>3</v>
      </c>
      <c r="DB89" s="648">
        <f t="shared" si="97"/>
        <v>0</v>
      </c>
      <c r="DC89" s="649">
        <f t="shared" si="97"/>
        <v>0</v>
      </c>
      <c r="DD89" s="256">
        <f t="shared" si="97"/>
        <v>84.8</v>
      </c>
      <c r="DE89" s="256">
        <f t="shared" si="97"/>
        <v>83</v>
      </c>
      <c r="DF89" s="256">
        <f t="shared" si="97"/>
        <v>1.8</v>
      </c>
      <c r="DG89" s="256"/>
      <c r="DH89" s="257"/>
      <c r="DI89" s="254">
        <f t="shared" ref="DI89:DQ89" si="98">DI90+DI99+DI95</f>
        <v>93.1</v>
      </c>
      <c r="DJ89" s="254">
        <f t="shared" si="98"/>
        <v>90.1</v>
      </c>
      <c r="DK89" s="254">
        <f t="shared" si="98"/>
        <v>3</v>
      </c>
      <c r="DL89" s="254">
        <f t="shared" si="98"/>
        <v>0</v>
      </c>
      <c r="DM89" s="255">
        <f t="shared" si="98"/>
        <v>0</v>
      </c>
      <c r="DN89" s="648">
        <f t="shared" si="98"/>
        <v>92.1</v>
      </c>
      <c r="DO89" s="648">
        <f t="shared" si="98"/>
        <v>89.1</v>
      </c>
      <c r="DP89" s="648">
        <f t="shared" si="98"/>
        <v>3</v>
      </c>
      <c r="DQ89" s="648">
        <f t="shared" si="98"/>
        <v>0</v>
      </c>
      <c r="DR89" s="649">
        <f>DR90+DR99+DR95</f>
        <v>0</v>
      </c>
    </row>
    <row r="90" spans="1:122" s="273" customFormat="1" ht="12.75" customHeight="1">
      <c r="A90" s="262" t="s">
        <v>349</v>
      </c>
      <c r="B90" s="263">
        <v>7301</v>
      </c>
      <c r="C90" s="264" t="s">
        <v>387</v>
      </c>
      <c r="D90" s="264" t="s">
        <v>387</v>
      </c>
      <c r="E90" s="264" t="s">
        <v>387</v>
      </c>
      <c r="F90" s="264" t="s">
        <v>387</v>
      </c>
      <c r="G90" s="264" t="s">
        <v>387</v>
      </c>
      <c r="H90" s="264" t="s">
        <v>387</v>
      </c>
      <c r="I90" s="264" t="s">
        <v>387</v>
      </c>
      <c r="J90" s="264" t="s">
        <v>387</v>
      </c>
      <c r="K90" s="264" t="s">
        <v>387</v>
      </c>
      <c r="L90" s="264" t="s">
        <v>387</v>
      </c>
      <c r="M90" s="264" t="s">
        <v>387</v>
      </c>
      <c r="N90" s="264" t="s">
        <v>387</v>
      </c>
      <c r="O90" s="264" t="s">
        <v>387</v>
      </c>
      <c r="P90" s="265" t="s">
        <v>387</v>
      </c>
      <c r="Q90" s="266" t="s">
        <v>387</v>
      </c>
      <c r="R90" s="266" t="s">
        <v>387</v>
      </c>
      <c r="S90" s="266" t="s">
        <v>387</v>
      </c>
      <c r="T90" s="266" t="s">
        <v>387</v>
      </c>
      <c r="U90" s="266" t="s">
        <v>387</v>
      </c>
      <c r="V90" s="266" t="s">
        <v>387</v>
      </c>
      <c r="W90" s="266" t="s">
        <v>387</v>
      </c>
      <c r="X90" s="264" t="s">
        <v>387</v>
      </c>
      <c r="Y90" s="264" t="s">
        <v>387</v>
      </c>
      <c r="Z90" s="264" t="s">
        <v>387</v>
      </c>
      <c r="AA90" s="264" t="s">
        <v>387</v>
      </c>
      <c r="AB90" s="366" t="s">
        <v>387</v>
      </c>
      <c r="AC90" s="264" t="s">
        <v>387</v>
      </c>
      <c r="AD90" s="267" t="s">
        <v>387</v>
      </c>
      <c r="AE90" s="267"/>
      <c r="AF90" s="267"/>
      <c r="AG90" s="270">
        <f t="shared" ref="AG90:BD90" si="99">AG92+AG93+AG94</f>
        <v>83</v>
      </c>
      <c r="AH90" s="270">
        <f t="shared" si="99"/>
        <v>83</v>
      </c>
      <c r="AI90" s="270">
        <f t="shared" si="99"/>
        <v>83</v>
      </c>
      <c r="AJ90" s="270">
        <f t="shared" si="99"/>
        <v>83</v>
      </c>
      <c r="AK90" s="270">
        <f t="shared" si="99"/>
        <v>0</v>
      </c>
      <c r="AL90" s="270">
        <f t="shared" si="99"/>
        <v>0</v>
      </c>
      <c r="AM90" s="270">
        <f t="shared" si="99"/>
        <v>0</v>
      </c>
      <c r="AN90" s="270"/>
      <c r="AO90" s="367">
        <f>AO92+AO93+AO94</f>
        <v>0</v>
      </c>
      <c r="AP90" s="367"/>
      <c r="AQ90" s="268">
        <f t="shared" si="99"/>
        <v>90.1</v>
      </c>
      <c r="AR90" s="268">
        <f t="shared" si="99"/>
        <v>90.1</v>
      </c>
      <c r="AS90" s="268">
        <f t="shared" si="99"/>
        <v>0</v>
      </c>
      <c r="AT90" s="268">
        <f t="shared" si="99"/>
        <v>0</v>
      </c>
      <c r="AU90" s="269">
        <f>AU92+AU93+AU94</f>
        <v>0</v>
      </c>
      <c r="AV90" s="650">
        <f t="shared" si="99"/>
        <v>89.1</v>
      </c>
      <c r="AW90" s="650">
        <f t="shared" si="99"/>
        <v>89.1</v>
      </c>
      <c r="AX90" s="650">
        <f t="shared" si="99"/>
        <v>0</v>
      </c>
      <c r="AY90" s="650">
        <f t="shared" si="99"/>
        <v>0</v>
      </c>
      <c r="AZ90" s="657">
        <f>AZ92+AZ93+AZ94</f>
        <v>0</v>
      </c>
      <c r="BA90" s="268">
        <f t="shared" si="99"/>
        <v>89.1</v>
      </c>
      <c r="BB90" s="268">
        <f t="shared" si="99"/>
        <v>89.1</v>
      </c>
      <c r="BC90" s="268">
        <f t="shared" si="99"/>
        <v>0</v>
      </c>
      <c r="BD90" s="268">
        <f t="shared" si="99"/>
        <v>0</v>
      </c>
      <c r="BE90" s="269">
        <f t="shared" ref="BE90:BQ90" si="100">BE92+BE93+BE94</f>
        <v>0</v>
      </c>
      <c r="BF90" s="268">
        <f t="shared" si="100"/>
        <v>89.1</v>
      </c>
      <c r="BG90" s="268">
        <f t="shared" si="100"/>
        <v>89.1</v>
      </c>
      <c r="BH90" s="268">
        <f t="shared" si="100"/>
        <v>0</v>
      </c>
      <c r="BI90" s="268">
        <f t="shared" si="100"/>
        <v>0</v>
      </c>
      <c r="BJ90" s="269">
        <f t="shared" si="100"/>
        <v>0</v>
      </c>
      <c r="BK90" s="270">
        <f t="shared" si="100"/>
        <v>83</v>
      </c>
      <c r="BL90" s="270">
        <f t="shared" si="100"/>
        <v>83</v>
      </c>
      <c r="BM90" s="270">
        <f t="shared" si="100"/>
        <v>83</v>
      </c>
      <c r="BN90" s="270">
        <f t="shared" si="100"/>
        <v>83</v>
      </c>
      <c r="BO90" s="270">
        <f t="shared" si="100"/>
        <v>0</v>
      </c>
      <c r="BP90" s="270">
        <f t="shared" si="100"/>
        <v>0</v>
      </c>
      <c r="BQ90" s="270">
        <f t="shared" si="100"/>
        <v>0</v>
      </c>
      <c r="BR90" s="270"/>
      <c r="BS90" s="367">
        <f>BS92+BS93+BS94</f>
        <v>0</v>
      </c>
      <c r="BT90" s="367"/>
      <c r="BU90" s="268">
        <f t="shared" ref="BU90:CC90" si="101">BU92+BU93+BU94</f>
        <v>90.1</v>
      </c>
      <c r="BV90" s="268">
        <f t="shared" si="101"/>
        <v>90.1</v>
      </c>
      <c r="BW90" s="268">
        <f t="shared" si="101"/>
        <v>0</v>
      </c>
      <c r="BX90" s="268">
        <f t="shared" si="101"/>
        <v>0</v>
      </c>
      <c r="BY90" s="269">
        <f t="shared" si="101"/>
        <v>0</v>
      </c>
      <c r="BZ90" s="650">
        <f t="shared" si="101"/>
        <v>89.1</v>
      </c>
      <c r="CA90" s="650">
        <f t="shared" si="101"/>
        <v>89.1</v>
      </c>
      <c r="CB90" s="650">
        <f t="shared" si="101"/>
        <v>0</v>
      </c>
      <c r="CC90" s="650">
        <f t="shared" si="101"/>
        <v>0</v>
      </c>
      <c r="CD90" s="657">
        <f>CD92+CD93+CD94</f>
        <v>0</v>
      </c>
      <c r="CE90" s="268">
        <f t="shared" ref="CE90:CQ90" si="102">CE92+CE93+CE94</f>
        <v>89.1</v>
      </c>
      <c r="CF90" s="268">
        <f t="shared" si="102"/>
        <v>89.1</v>
      </c>
      <c r="CG90" s="268">
        <f t="shared" si="102"/>
        <v>0</v>
      </c>
      <c r="CH90" s="268">
        <f t="shared" si="102"/>
        <v>0</v>
      </c>
      <c r="CI90" s="269">
        <f t="shared" si="102"/>
        <v>0</v>
      </c>
      <c r="CJ90" s="268">
        <f t="shared" si="102"/>
        <v>89.1</v>
      </c>
      <c r="CK90" s="268">
        <f t="shared" si="102"/>
        <v>89.1</v>
      </c>
      <c r="CL90" s="268">
        <f t="shared" si="102"/>
        <v>0</v>
      </c>
      <c r="CM90" s="268">
        <f t="shared" si="102"/>
        <v>0</v>
      </c>
      <c r="CN90" s="269">
        <f t="shared" si="102"/>
        <v>0</v>
      </c>
      <c r="CO90" s="270">
        <f t="shared" si="102"/>
        <v>83</v>
      </c>
      <c r="CP90" s="270">
        <f t="shared" si="102"/>
        <v>83</v>
      </c>
      <c r="CQ90" s="270">
        <f t="shared" si="102"/>
        <v>0</v>
      </c>
      <c r="CR90" s="270"/>
      <c r="CS90" s="367"/>
      <c r="CT90" s="268">
        <f t="shared" ref="CT90:DF90" si="103">CT92+CT93+CT94</f>
        <v>90.1</v>
      </c>
      <c r="CU90" s="268">
        <f t="shared" si="103"/>
        <v>90.1</v>
      </c>
      <c r="CV90" s="268">
        <f t="shared" si="103"/>
        <v>0</v>
      </c>
      <c r="CW90" s="268">
        <f t="shared" si="103"/>
        <v>0</v>
      </c>
      <c r="CX90" s="269">
        <f t="shared" si="103"/>
        <v>0</v>
      </c>
      <c r="CY90" s="650">
        <f t="shared" si="103"/>
        <v>89.1</v>
      </c>
      <c r="CZ90" s="650">
        <f t="shared" si="103"/>
        <v>89.1</v>
      </c>
      <c r="DA90" s="650">
        <f t="shared" si="103"/>
        <v>0</v>
      </c>
      <c r="DB90" s="650">
        <f t="shared" si="103"/>
        <v>0</v>
      </c>
      <c r="DC90" s="657">
        <f t="shared" si="103"/>
        <v>0</v>
      </c>
      <c r="DD90" s="270">
        <f t="shared" si="103"/>
        <v>83</v>
      </c>
      <c r="DE90" s="270">
        <f t="shared" si="103"/>
        <v>83</v>
      </c>
      <c r="DF90" s="270">
        <f t="shared" si="103"/>
        <v>0</v>
      </c>
      <c r="DG90" s="270"/>
      <c r="DH90" s="367"/>
      <c r="DI90" s="268">
        <f t="shared" ref="DI90:DQ90" si="104">DI92+DI93+DI94</f>
        <v>90.1</v>
      </c>
      <c r="DJ90" s="268">
        <f t="shared" si="104"/>
        <v>90.1</v>
      </c>
      <c r="DK90" s="268">
        <f t="shared" si="104"/>
        <v>0</v>
      </c>
      <c r="DL90" s="268">
        <f t="shared" si="104"/>
        <v>0</v>
      </c>
      <c r="DM90" s="269">
        <f t="shared" si="104"/>
        <v>0</v>
      </c>
      <c r="DN90" s="650">
        <f t="shared" si="104"/>
        <v>89.1</v>
      </c>
      <c r="DO90" s="650">
        <f t="shared" si="104"/>
        <v>89.1</v>
      </c>
      <c r="DP90" s="650">
        <f t="shared" si="104"/>
        <v>0</v>
      </c>
      <c r="DQ90" s="650">
        <f t="shared" si="104"/>
        <v>0</v>
      </c>
      <c r="DR90" s="657">
        <f>DR92+DR93+DR94</f>
        <v>0</v>
      </c>
    </row>
    <row r="91" spans="1:122" ht="11.25" customHeight="1">
      <c r="A91" s="274" t="s">
        <v>92</v>
      </c>
      <c r="B91" s="275"/>
      <c r="C91" s="276"/>
      <c r="D91" s="276"/>
      <c r="E91" s="276"/>
      <c r="F91" s="276"/>
      <c r="G91" s="276"/>
      <c r="H91" s="276"/>
      <c r="I91" s="276"/>
      <c r="J91" s="276"/>
      <c r="K91" s="276"/>
      <c r="L91" s="276"/>
      <c r="M91" s="276"/>
      <c r="N91" s="276"/>
      <c r="O91" s="276"/>
      <c r="P91" s="277"/>
      <c r="Q91" s="276"/>
      <c r="R91" s="276"/>
      <c r="S91" s="276"/>
      <c r="T91" s="276"/>
      <c r="U91" s="276"/>
      <c r="V91" s="276"/>
      <c r="W91" s="276"/>
      <c r="X91" s="276"/>
      <c r="Y91" s="276"/>
      <c r="Z91" s="276"/>
      <c r="AA91" s="276"/>
      <c r="AB91" s="335"/>
      <c r="AC91" s="276"/>
      <c r="AD91" s="279"/>
      <c r="AE91" s="279"/>
      <c r="AF91" s="279"/>
      <c r="AG91" s="282"/>
      <c r="AH91" s="282"/>
      <c r="AI91" s="282"/>
      <c r="AJ91" s="282"/>
      <c r="AK91" s="282"/>
      <c r="AL91" s="282"/>
      <c r="AM91" s="282"/>
      <c r="AN91" s="282"/>
      <c r="AO91" s="283"/>
      <c r="AP91" s="283"/>
      <c r="AQ91" s="280"/>
      <c r="AR91" s="280"/>
      <c r="AS91" s="280"/>
      <c r="AT91" s="280"/>
      <c r="AU91" s="281"/>
      <c r="AV91" s="651"/>
      <c r="AW91" s="658"/>
      <c r="AX91" s="658"/>
      <c r="AY91" s="658"/>
      <c r="AZ91" s="659"/>
      <c r="BA91" s="336"/>
      <c r="BB91" s="336"/>
      <c r="BC91" s="336"/>
      <c r="BD91" s="336"/>
      <c r="BE91" s="337"/>
      <c r="BF91" s="336"/>
      <c r="BG91" s="336"/>
      <c r="BH91" s="336"/>
      <c r="BI91" s="336"/>
      <c r="BJ91" s="337"/>
      <c r="BK91" s="282"/>
      <c r="BL91" s="282"/>
      <c r="BM91" s="282"/>
      <c r="BN91" s="282"/>
      <c r="BO91" s="282"/>
      <c r="BP91" s="282"/>
      <c r="BQ91" s="282"/>
      <c r="BR91" s="282"/>
      <c r="BS91" s="283"/>
      <c r="BT91" s="283"/>
      <c r="BU91" s="280"/>
      <c r="BV91" s="280"/>
      <c r="BW91" s="280"/>
      <c r="BX91" s="280"/>
      <c r="BY91" s="281"/>
      <c r="BZ91" s="651"/>
      <c r="CA91" s="658"/>
      <c r="CB91" s="658"/>
      <c r="CC91" s="658"/>
      <c r="CD91" s="659"/>
      <c r="CE91" s="336"/>
      <c r="CF91" s="336"/>
      <c r="CG91" s="336"/>
      <c r="CH91" s="336"/>
      <c r="CI91" s="337"/>
      <c r="CJ91" s="336"/>
      <c r="CK91" s="336"/>
      <c r="CL91" s="336"/>
      <c r="CM91" s="336"/>
      <c r="CN91" s="337"/>
      <c r="CO91" s="282"/>
      <c r="CP91" s="282"/>
      <c r="CQ91" s="282"/>
      <c r="CR91" s="282"/>
      <c r="CS91" s="283"/>
      <c r="CT91" s="280"/>
      <c r="CU91" s="280"/>
      <c r="CV91" s="280"/>
      <c r="CW91" s="280"/>
      <c r="CX91" s="281"/>
      <c r="CY91" s="651"/>
      <c r="CZ91" s="658"/>
      <c r="DA91" s="658"/>
      <c r="DB91" s="658"/>
      <c r="DC91" s="659"/>
      <c r="DD91" s="282"/>
      <c r="DE91" s="282"/>
      <c r="DF91" s="282"/>
      <c r="DG91" s="282"/>
      <c r="DH91" s="283"/>
      <c r="DI91" s="280"/>
      <c r="DJ91" s="280"/>
      <c r="DK91" s="280"/>
      <c r="DL91" s="280"/>
      <c r="DM91" s="281"/>
      <c r="DN91" s="651"/>
      <c r="DO91" s="658"/>
      <c r="DP91" s="658"/>
      <c r="DQ91" s="658"/>
      <c r="DR91" s="659"/>
    </row>
    <row r="92" spans="1:122" hidden="1">
      <c r="A92" s="321" t="s">
        <v>93</v>
      </c>
      <c r="B92" s="297">
        <v>7302</v>
      </c>
      <c r="C92" s="369"/>
      <c r="D92" s="369"/>
      <c r="E92" s="369"/>
      <c r="F92" s="369"/>
      <c r="G92" s="369"/>
      <c r="H92" s="369"/>
      <c r="I92" s="369"/>
      <c r="J92" s="369"/>
      <c r="K92" s="369"/>
      <c r="L92" s="369"/>
      <c r="M92" s="369"/>
      <c r="N92" s="369"/>
      <c r="O92" s="369"/>
      <c r="P92" s="370"/>
      <c r="Q92" s="369"/>
      <c r="R92" s="369"/>
      <c r="S92" s="369"/>
      <c r="T92" s="369"/>
      <c r="U92" s="369"/>
      <c r="V92" s="369"/>
      <c r="W92" s="369"/>
      <c r="X92" s="369"/>
      <c r="Y92" s="369"/>
      <c r="Z92" s="369"/>
      <c r="AA92" s="369"/>
      <c r="AB92" s="371"/>
      <c r="AC92" s="369"/>
      <c r="AD92" s="289"/>
      <c r="AE92" s="289"/>
      <c r="AF92" s="289"/>
      <c r="AG92" s="293"/>
      <c r="AH92" s="293"/>
      <c r="AI92" s="293"/>
      <c r="AJ92" s="293"/>
      <c r="AK92" s="293"/>
      <c r="AL92" s="293"/>
      <c r="AM92" s="293"/>
      <c r="AN92" s="293"/>
      <c r="AO92" s="294"/>
      <c r="AP92" s="294"/>
      <c r="AQ92" s="291"/>
      <c r="AR92" s="291"/>
      <c r="AS92" s="291"/>
      <c r="AT92" s="291"/>
      <c r="AU92" s="292"/>
      <c r="AV92" s="653"/>
      <c r="AW92" s="660"/>
      <c r="AX92" s="660"/>
      <c r="AY92" s="660"/>
      <c r="AZ92" s="661"/>
      <c r="BA92" s="343"/>
      <c r="BB92" s="343"/>
      <c r="BC92" s="343"/>
      <c r="BD92" s="343"/>
      <c r="BE92" s="344"/>
      <c r="BF92" s="343"/>
      <c r="BG92" s="343"/>
      <c r="BH92" s="343"/>
      <c r="BI92" s="343"/>
      <c r="BJ92" s="344"/>
      <c r="BK92" s="293"/>
      <c r="BL92" s="293"/>
      <c r="BM92" s="293"/>
      <c r="BN92" s="293"/>
      <c r="BO92" s="293"/>
      <c r="BP92" s="293"/>
      <c r="BQ92" s="293"/>
      <c r="BR92" s="293"/>
      <c r="BS92" s="294"/>
      <c r="BT92" s="294"/>
      <c r="BU92" s="291"/>
      <c r="BV92" s="291"/>
      <c r="BW92" s="291"/>
      <c r="BX92" s="291"/>
      <c r="BY92" s="292"/>
      <c r="BZ92" s="653"/>
      <c r="CA92" s="660"/>
      <c r="CB92" s="660"/>
      <c r="CC92" s="660"/>
      <c r="CD92" s="661"/>
      <c r="CE92" s="343"/>
      <c r="CF92" s="343"/>
      <c r="CG92" s="343"/>
      <c r="CH92" s="343"/>
      <c r="CI92" s="344"/>
      <c r="CJ92" s="343"/>
      <c r="CK92" s="343"/>
      <c r="CL92" s="343"/>
      <c r="CM92" s="343"/>
      <c r="CN92" s="344"/>
      <c r="CO92" s="293"/>
      <c r="CP92" s="293"/>
      <c r="CQ92" s="293"/>
      <c r="CR92" s="293"/>
      <c r="CS92" s="294"/>
      <c r="CT92" s="291"/>
      <c r="CU92" s="291"/>
      <c r="CV92" s="291"/>
      <c r="CW92" s="291"/>
      <c r="CX92" s="292"/>
      <c r="CY92" s="653"/>
      <c r="CZ92" s="660"/>
      <c r="DA92" s="660"/>
      <c r="DB92" s="660"/>
      <c r="DC92" s="661"/>
      <c r="DD92" s="293"/>
      <c r="DE92" s="293"/>
      <c r="DF92" s="293"/>
      <c r="DG92" s="293"/>
      <c r="DH92" s="294"/>
      <c r="DI92" s="291"/>
      <c r="DJ92" s="291"/>
      <c r="DK92" s="291"/>
      <c r="DL92" s="291"/>
      <c r="DM92" s="292"/>
      <c r="DN92" s="653"/>
      <c r="DO92" s="660"/>
      <c r="DP92" s="660"/>
      <c r="DQ92" s="660"/>
      <c r="DR92" s="661"/>
    </row>
    <row r="93" spans="1:122" ht="39.75">
      <c r="A93" s="1148" t="s">
        <v>122</v>
      </c>
      <c r="B93" s="1042">
        <v>7304</v>
      </c>
      <c r="C93" s="301"/>
      <c r="D93" s="301"/>
      <c r="E93" s="301"/>
      <c r="F93" s="1066" t="s">
        <v>314</v>
      </c>
      <c r="G93" s="393"/>
      <c r="H93" s="393"/>
      <c r="I93" s="408" t="s">
        <v>102</v>
      </c>
      <c r="J93" s="393"/>
      <c r="K93" s="393"/>
      <c r="L93" s="393"/>
      <c r="M93" s="1066" t="s">
        <v>231</v>
      </c>
      <c r="N93" s="409"/>
      <c r="O93" s="409"/>
      <c r="P93" s="410">
        <v>30</v>
      </c>
      <c r="Q93" s="393"/>
      <c r="R93" s="393"/>
      <c r="S93" s="393"/>
      <c r="T93" s="393"/>
      <c r="U93" s="393"/>
      <c r="V93" s="393"/>
      <c r="W93" s="393"/>
      <c r="X93" s="393"/>
      <c r="Y93" s="393"/>
      <c r="Z93" s="1054" t="s">
        <v>259</v>
      </c>
      <c r="AA93" s="315" t="s">
        <v>95</v>
      </c>
      <c r="AB93" s="334" t="s">
        <v>233</v>
      </c>
      <c r="AC93" s="301"/>
      <c r="AD93" s="306" t="s">
        <v>89</v>
      </c>
      <c r="AE93" s="306" t="s">
        <v>414</v>
      </c>
      <c r="AF93" s="306" t="s">
        <v>406</v>
      </c>
      <c r="AG93" s="308">
        <v>81.900000000000006</v>
      </c>
      <c r="AH93" s="308">
        <v>81.900000000000006</v>
      </c>
      <c r="AI93" s="308">
        <v>81.900000000000006</v>
      </c>
      <c r="AJ93" s="308">
        <v>81.900000000000006</v>
      </c>
      <c r="AK93" s="308"/>
      <c r="AL93" s="308"/>
      <c r="AM93" s="308"/>
      <c r="AN93" s="308"/>
      <c r="AO93" s="356"/>
      <c r="AP93" s="356"/>
      <c r="AQ93" s="307">
        <v>88.1</v>
      </c>
      <c r="AR93" s="307">
        <v>88.1</v>
      </c>
      <c r="AS93" s="307"/>
      <c r="AT93" s="307"/>
      <c r="AU93" s="355"/>
      <c r="AV93" s="655">
        <v>88.1</v>
      </c>
      <c r="AW93" s="655">
        <v>88.1</v>
      </c>
      <c r="AX93" s="655"/>
      <c r="AY93" s="655"/>
      <c r="AZ93" s="662"/>
      <c r="BA93" s="307">
        <v>88.1</v>
      </c>
      <c r="BB93" s="291">
        <v>88.1</v>
      </c>
      <c r="BC93" s="291"/>
      <c r="BD93" s="291"/>
      <c r="BE93" s="292"/>
      <c r="BF93" s="307">
        <v>88.1</v>
      </c>
      <c r="BG93" s="291">
        <v>88.1</v>
      </c>
      <c r="BH93" s="291"/>
      <c r="BI93" s="291"/>
      <c r="BJ93" s="292"/>
      <c r="BK93" s="308">
        <v>81.900000000000006</v>
      </c>
      <c r="BL93" s="308">
        <v>81.900000000000006</v>
      </c>
      <c r="BM93" s="308">
        <v>81.900000000000006</v>
      </c>
      <c r="BN93" s="308">
        <v>81.900000000000006</v>
      </c>
      <c r="BO93" s="308"/>
      <c r="BP93" s="308"/>
      <c r="BQ93" s="308"/>
      <c r="BR93" s="308"/>
      <c r="BS93" s="356"/>
      <c r="BT93" s="356"/>
      <c r="BU93" s="307">
        <v>88.1</v>
      </c>
      <c r="BV93" s="307">
        <v>88.1</v>
      </c>
      <c r="BW93" s="307"/>
      <c r="BX93" s="307"/>
      <c r="BY93" s="355"/>
      <c r="BZ93" s="655">
        <v>88.1</v>
      </c>
      <c r="CA93" s="655">
        <v>88.1</v>
      </c>
      <c r="CB93" s="655"/>
      <c r="CC93" s="655"/>
      <c r="CD93" s="662"/>
      <c r="CE93" s="307">
        <v>88.1</v>
      </c>
      <c r="CF93" s="291">
        <v>88.1</v>
      </c>
      <c r="CG93" s="291"/>
      <c r="CH93" s="291"/>
      <c r="CI93" s="292"/>
      <c r="CJ93" s="307">
        <v>88.1</v>
      </c>
      <c r="CK93" s="291">
        <v>88.1</v>
      </c>
      <c r="CL93" s="291"/>
      <c r="CM93" s="291"/>
      <c r="CN93" s="292"/>
      <c r="CO93" s="308">
        <v>81.900000000000006</v>
      </c>
      <c r="CP93" s="308">
        <v>81.900000000000006</v>
      </c>
      <c r="CQ93" s="308"/>
      <c r="CR93" s="308"/>
      <c r="CS93" s="356"/>
      <c r="CT93" s="307">
        <v>88.1</v>
      </c>
      <c r="CU93" s="307">
        <v>88.1</v>
      </c>
      <c r="CV93" s="307"/>
      <c r="CW93" s="307"/>
      <c r="CX93" s="355"/>
      <c r="CY93" s="655">
        <v>88.1</v>
      </c>
      <c r="CZ93" s="655">
        <v>88.1</v>
      </c>
      <c r="DA93" s="655"/>
      <c r="DB93" s="655"/>
      <c r="DC93" s="662"/>
      <c r="DD93" s="308">
        <v>81.900000000000006</v>
      </c>
      <c r="DE93" s="308">
        <v>81.900000000000006</v>
      </c>
      <c r="DF93" s="308"/>
      <c r="DG93" s="308"/>
      <c r="DH93" s="356"/>
      <c r="DI93" s="307">
        <v>88.1</v>
      </c>
      <c r="DJ93" s="307">
        <v>88.1</v>
      </c>
      <c r="DK93" s="307"/>
      <c r="DL93" s="307"/>
      <c r="DM93" s="355"/>
      <c r="DN93" s="655">
        <v>88.1</v>
      </c>
      <c r="DO93" s="655">
        <v>88.1</v>
      </c>
      <c r="DP93" s="655"/>
      <c r="DQ93" s="655"/>
      <c r="DR93" s="662"/>
    </row>
    <row r="94" spans="1:122">
      <c r="A94" s="1114"/>
      <c r="B94" s="1043"/>
      <c r="C94" s="301"/>
      <c r="D94" s="301"/>
      <c r="E94" s="301"/>
      <c r="F94" s="1067"/>
      <c r="G94" s="393"/>
      <c r="H94" s="393"/>
      <c r="I94" s="408"/>
      <c r="J94" s="393"/>
      <c r="K94" s="393"/>
      <c r="L94" s="393"/>
      <c r="M94" s="1067"/>
      <c r="N94" s="409"/>
      <c r="O94" s="409"/>
      <c r="P94" s="410"/>
      <c r="Q94" s="392"/>
      <c r="R94" s="392"/>
      <c r="S94" s="392"/>
      <c r="T94" s="392"/>
      <c r="U94" s="392"/>
      <c r="V94" s="392"/>
      <c r="W94" s="392"/>
      <c r="X94" s="393"/>
      <c r="Y94" s="393"/>
      <c r="Z94" s="1055"/>
      <c r="AA94" s="315"/>
      <c r="AB94" s="334"/>
      <c r="AC94" s="301"/>
      <c r="AD94" s="306" t="s">
        <v>89</v>
      </c>
      <c r="AE94" s="306" t="s">
        <v>414</v>
      </c>
      <c r="AF94" s="306" t="s">
        <v>412</v>
      </c>
      <c r="AG94" s="308">
        <v>1.1000000000000001</v>
      </c>
      <c r="AH94" s="308">
        <v>1.1000000000000001</v>
      </c>
      <c r="AI94" s="308">
        <v>1.1000000000000001</v>
      </c>
      <c r="AJ94" s="308">
        <v>1.1000000000000001</v>
      </c>
      <c r="AK94" s="308"/>
      <c r="AL94" s="308"/>
      <c r="AM94" s="308"/>
      <c r="AN94" s="308"/>
      <c r="AO94" s="356"/>
      <c r="AP94" s="356"/>
      <c r="AQ94" s="307">
        <v>2</v>
      </c>
      <c r="AR94" s="307">
        <v>2</v>
      </c>
      <c r="AS94" s="307"/>
      <c r="AT94" s="307"/>
      <c r="AU94" s="355"/>
      <c r="AV94" s="655">
        <v>1</v>
      </c>
      <c r="AW94" s="655">
        <v>1</v>
      </c>
      <c r="AX94" s="655"/>
      <c r="AY94" s="655"/>
      <c r="AZ94" s="662"/>
      <c r="BA94" s="307">
        <v>1</v>
      </c>
      <c r="BB94" s="291">
        <v>1</v>
      </c>
      <c r="BC94" s="291"/>
      <c r="BD94" s="291"/>
      <c r="BE94" s="292"/>
      <c r="BF94" s="307">
        <v>1</v>
      </c>
      <c r="BG94" s="291">
        <v>1</v>
      </c>
      <c r="BH94" s="291"/>
      <c r="BI94" s="291"/>
      <c r="BJ94" s="292"/>
      <c r="BK94" s="308">
        <v>1.1000000000000001</v>
      </c>
      <c r="BL94" s="308">
        <v>1.1000000000000001</v>
      </c>
      <c r="BM94" s="308">
        <v>1.1000000000000001</v>
      </c>
      <c r="BN94" s="308">
        <v>1.1000000000000001</v>
      </c>
      <c r="BO94" s="308"/>
      <c r="BP94" s="308"/>
      <c r="BQ94" s="308"/>
      <c r="BR94" s="308"/>
      <c r="BS94" s="356"/>
      <c r="BT94" s="356"/>
      <c r="BU94" s="307">
        <v>2</v>
      </c>
      <c r="BV94" s="307">
        <v>2</v>
      </c>
      <c r="BW94" s="307"/>
      <c r="BX94" s="307"/>
      <c r="BY94" s="355"/>
      <c r="BZ94" s="655">
        <v>1</v>
      </c>
      <c r="CA94" s="655">
        <v>1</v>
      </c>
      <c r="CB94" s="655"/>
      <c r="CC94" s="655"/>
      <c r="CD94" s="662"/>
      <c r="CE94" s="307">
        <v>1</v>
      </c>
      <c r="CF94" s="291">
        <v>1</v>
      </c>
      <c r="CG94" s="291"/>
      <c r="CH94" s="291"/>
      <c r="CI94" s="292"/>
      <c r="CJ94" s="307">
        <v>1</v>
      </c>
      <c r="CK94" s="291">
        <v>1</v>
      </c>
      <c r="CL94" s="291"/>
      <c r="CM94" s="291"/>
      <c r="CN94" s="292"/>
      <c r="CO94" s="308">
        <v>1.1000000000000001</v>
      </c>
      <c r="CP94" s="308">
        <v>1.1000000000000001</v>
      </c>
      <c r="CQ94" s="308"/>
      <c r="CR94" s="308"/>
      <c r="CS94" s="356"/>
      <c r="CT94" s="307">
        <v>2</v>
      </c>
      <c r="CU94" s="307">
        <v>2</v>
      </c>
      <c r="CV94" s="307"/>
      <c r="CW94" s="307"/>
      <c r="CX94" s="355"/>
      <c r="CY94" s="655">
        <v>1</v>
      </c>
      <c r="CZ94" s="655">
        <v>1</v>
      </c>
      <c r="DA94" s="655"/>
      <c r="DB94" s="655"/>
      <c r="DC94" s="662"/>
      <c r="DD94" s="308">
        <v>1.1000000000000001</v>
      </c>
      <c r="DE94" s="308">
        <v>1.1000000000000001</v>
      </c>
      <c r="DF94" s="308"/>
      <c r="DG94" s="308"/>
      <c r="DH94" s="356"/>
      <c r="DI94" s="307">
        <v>2</v>
      </c>
      <c r="DJ94" s="307">
        <v>2</v>
      </c>
      <c r="DK94" s="307"/>
      <c r="DL94" s="307"/>
      <c r="DM94" s="355"/>
      <c r="DN94" s="655">
        <v>1</v>
      </c>
      <c r="DO94" s="655">
        <v>1</v>
      </c>
      <c r="DP94" s="655"/>
      <c r="DQ94" s="655"/>
      <c r="DR94" s="662"/>
    </row>
    <row r="95" spans="1:122" s="273" customFormat="1" ht="25.5" customHeight="1">
      <c r="A95" s="412" t="s">
        <v>321</v>
      </c>
      <c r="B95" s="413">
        <v>7400</v>
      </c>
      <c r="C95" s="414"/>
      <c r="D95" s="414"/>
      <c r="E95" s="414"/>
      <c r="F95" s="414"/>
      <c r="G95" s="414"/>
      <c r="H95" s="414"/>
      <c r="I95" s="415"/>
      <c r="J95" s="414"/>
      <c r="K95" s="414"/>
      <c r="L95" s="414"/>
      <c r="M95" s="414"/>
      <c r="N95" s="416"/>
      <c r="O95" s="416"/>
      <c r="P95" s="417"/>
      <c r="Q95" s="418"/>
      <c r="R95" s="418"/>
      <c r="S95" s="418"/>
      <c r="T95" s="418"/>
      <c r="U95" s="418"/>
      <c r="V95" s="418"/>
      <c r="W95" s="418"/>
      <c r="X95" s="414"/>
      <c r="Y95" s="414"/>
      <c r="Z95" s="419"/>
      <c r="AA95" s="420"/>
      <c r="AB95" s="421"/>
      <c r="AC95" s="414"/>
      <c r="AD95" s="422"/>
      <c r="AE95" s="422"/>
      <c r="AF95" s="422"/>
      <c r="AG95" s="270">
        <f t="shared" ref="AG95:BD95" si="105">AG97+AG98</f>
        <v>4.7</v>
      </c>
      <c r="AH95" s="270">
        <v>1.8</v>
      </c>
      <c r="AI95" s="270">
        <f t="shared" si="105"/>
        <v>0</v>
      </c>
      <c r="AJ95" s="270"/>
      <c r="AK95" s="270">
        <f t="shared" si="105"/>
        <v>4.7</v>
      </c>
      <c r="AL95" s="270">
        <v>1.8</v>
      </c>
      <c r="AM95" s="270">
        <f t="shared" si="105"/>
        <v>0</v>
      </c>
      <c r="AN95" s="270"/>
      <c r="AO95" s="367">
        <f>AO97+AO98</f>
        <v>0</v>
      </c>
      <c r="AP95" s="367"/>
      <c r="AQ95" s="268">
        <f t="shared" si="105"/>
        <v>3</v>
      </c>
      <c r="AR95" s="268">
        <f t="shared" si="105"/>
        <v>0</v>
      </c>
      <c r="AS95" s="268">
        <f t="shared" si="105"/>
        <v>3</v>
      </c>
      <c r="AT95" s="268">
        <f t="shared" si="105"/>
        <v>0</v>
      </c>
      <c r="AU95" s="269">
        <f>AU97+AU98</f>
        <v>0</v>
      </c>
      <c r="AV95" s="650">
        <f t="shared" si="105"/>
        <v>3</v>
      </c>
      <c r="AW95" s="650">
        <f t="shared" si="105"/>
        <v>0</v>
      </c>
      <c r="AX95" s="650">
        <f t="shared" si="105"/>
        <v>3</v>
      </c>
      <c r="AY95" s="650">
        <f t="shared" si="105"/>
        <v>0</v>
      </c>
      <c r="AZ95" s="657">
        <f>AZ97+AZ98</f>
        <v>0</v>
      </c>
      <c r="BA95" s="268">
        <f t="shared" si="105"/>
        <v>3</v>
      </c>
      <c r="BB95" s="268">
        <f t="shared" si="105"/>
        <v>0</v>
      </c>
      <c r="BC95" s="268">
        <f t="shared" si="105"/>
        <v>3</v>
      </c>
      <c r="BD95" s="268">
        <f t="shared" si="105"/>
        <v>0</v>
      </c>
      <c r="BE95" s="269">
        <f t="shared" ref="BE95:BK95" si="106">BE97+BE98</f>
        <v>0</v>
      </c>
      <c r="BF95" s="268">
        <f t="shared" si="106"/>
        <v>3</v>
      </c>
      <c r="BG95" s="268">
        <f t="shared" si="106"/>
        <v>0</v>
      </c>
      <c r="BH95" s="268">
        <f t="shared" si="106"/>
        <v>3</v>
      </c>
      <c r="BI95" s="268">
        <f t="shared" si="106"/>
        <v>0</v>
      </c>
      <c r="BJ95" s="269">
        <f t="shared" si="106"/>
        <v>0</v>
      </c>
      <c r="BK95" s="270">
        <f t="shared" si="106"/>
        <v>4.7</v>
      </c>
      <c r="BL95" s="270">
        <v>1.8</v>
      </c>
      <c r="BM95" s="270">
        <f>BM97+BM98</f>
        <v>0</v>
      </c>
      <c r="BN95" s="270"/>
      <c r="BO95" s="270">
        <f>BO97+BO98</f>
        <v>4.7</v>
      </c>
      <c r="BP95" s="270">
        <v>1.8</v>
      </c>
      <c r="BQ95" s="270">
        <f>BQ97+BQ98</f>
        <v>0</v>
      </c>
      <c r="BR95" s="270"/>
      <c r="BS95" s="367">
        <f>BS97+BS98</f>
        <v>0</v>
      </c>
      <c r="BT95" s="367"/>
      <c r="BU95" s="268">
        <f t="shared" ref="BU95:CC95" si="107">BU97+BU98</f>
        <v>3</v>
      </c>
      <c r="BV95" s="268">
        <f t="shared" si="107"/>
        <v>0</v>
      </c>
      <c r="BW95" s="268">
        <f t="shared" si="107"/>
        <v>3</v>
      </c>
      <c r="BX95" s="268">
        <f t="shared" si="107"/>
        <v>0</v>
      </c>
      <c r="BY95" s="269">
        <f t="shared" si="107"/>
        <v>0</v>
      </c>
      <c r="BZ95" s="650">
        <f t="shared" si="107"/>
        <v>3</v>
      </c>
      <c r="CA95" s="650">
        <f t="shared" si="107"/>
        <v>0</v>
      </c>
      <c r="CB95" s="650">
        <f t="shared" si="107"/>
        <v>3</v>
      </c>
      <c r="CC95" s="650">
        <f t="shared" si="107"/>
        <v>0</v>
      </c>
      <c r="CD95" s="657">
        <f>CD97+CD98</f>
        <v>0</v>
      </c>
      <c r="CE95" s="268">
        <f t="shared" ref="CE95:CN95" si="108">CE97+CE98</f>
        <v>3</v>
      </c>
      <c r="CF95" s="268">
        <f t="shared" si="108"/>
        <v>0</v>
      </c>
      <c r="CG95" s="268">
        <f t="shared" si="108"/>
        <v>3</v>
      </c>
      <c r="CH95" s="268">
        <f t="shared" si="108"/>
        <v>0</v>
      </c>
      <c r="CI95" s="269">
        <f t="shared" si="108"/>
        <v>0</v>
      </c>
      <c r="CJ95" s="268">
        <f t="shared" si="108"/>
        <v>3</v>
      </c>
      <c r="CK95" s="268">
        <f t="shared" si="108"/>
        <v>0</v>
      </c>
      <c r="CL95" s="268">
        <f t="shared" si="108"/>
        <v>3</v>
      </c>
      <c r="CM95" s="268">
        <f t="shared" si="108"/>
        <v>0</v>
      </c>
      <c r="CN95" s="269">
        <f t="shared" si="108"/>
        <v>0</v>
      </c>
      <c r="CO95" s="270">
        <v>1.8</v>
      </c>
      <c r="CP95" s="270"/>
      <c r="CQ95" s="270">
        <v>1.8</v>
      </c>
      <c r="CR95" s="270"/>
      <c r="CS95" s="367"/>
      <c r="CT95" s="268">
        <f t="shared" ref="CT95:DC95" si="109">CT97+CT98</f>
        <v>3</v>
      </c>
      <c r="CU95" s="268">
        <f t="shared" si="109"/>
        <v>0</v>
      </c>
      <c r="CV95" s="268">
        <f t="shared" si="109"/>
        <v>3</v>
      </c>
      <c r="CW95" s="268">
        <f t="shared" si="109"/>
        <v>0</v>
      </c>
      <c r="CX95" s="269">
        <f t="shared" si="109"/>
        <v>0</v>
      </c>
      <c r="CY95" s="650">
        <f t="shared" si="109"/>
        <v>3</v>
      </c>
      <c r="CZ95" s="650">
        <f t="shared" si="109"/>
        <v>0</v>
      </c>
      <c r="DA95" s="650">
        <f t="shared" si="109"/>
        <v>3</v>
      </c>
      <c r="DB95" s="650">
        <f t="shared" si="109"/>
        <v>0</v>
      </c>
      <c r="DC95" s="657">
        <f t="shared" si="109"/>
        <v>0</v>
      </c>
      <c r="DD95" s="270">
        <v>1.8</v>
      </c>
      <c r="DE95" s="270"/>
      <c r="DF95" s="270">
        <v>1.8</v>
      </c>
      <c r="DG95" s="270"/>
      <c r="DH95" s="367"/>
      <c r="DI95" s="268">
        <f t="shared" ref="DI95:DQ95" si="110">DI97+DI98</f>
        <v>3</v>
      </c>
      <c r="DJ95" s="268">
        <f t="shared" si="110"/>
        <v>0</v>
      </c>
      <c r="DK95" s="268">
        <f t="shared" si="110"/>
        <v>3</v>
      </c>
      <c r="DL95" s="268">
        <f t="shared" si="110"/>
        <v>0</v>
      </c>
      <c r="DM95" s="269">
        <f t="shared" si="110"/>
        <v>0</v>
      </c>
      <c r="DN95" s="650">
        <f t="shared" si="110"/>
        <v>3</v>
      </c>
      <c r="DO95" s="650">
        <f t="shared" si="110"/>
        <v>0</v>
      </c>
      <c r="DP95" s="650">
        <f t="shared" si="110"/>
        <v>3</v>
      </c>
      <c r="DQ95" s="650">
        <f t="shared" si="110"/>
        <v>0</v>
      </c>
      <c r="DR95" s="657">
        <f>DR97+DR98</f>
        <v>0</v>
      </c>
    </row>
    <row r="96" spans="1:122" hidden="1">
      <c r="A96" s="274" t="s">
        <v>92</v>
      </c>
      <c r="B96" s="275"/>
      <c r="C96" s="276"/>
      <c r="D96" s="276"/>
      <c r="E96" s="276"/>
      <c r="F96" s="276"/>
      <c r="G96" s="276"/>
      <c r="H96" s="276"/>
      <c r="I96" s="276"/>
      <c r="J96" s="276"/>
      <c r="K96" s="276"/>
      <c r="L96" s="276"/>
      <c r="M96" s="276"/>
      <c r="N96" s="276"/>
      <c r="O96" s="276"/>
      <c r="P96" s="277"/>
      <c r="Q96" s="276"/>
      <c r="R96" s="276"/>
      <c r="S96" s="276"/>
      <c r="T96" s="276"/>
      <c r="U96" s="276"/>
      <c r="V96" s="276"/>
      <c r="W96" s="276"/>
      <c r="X96" s="276"/>
      <c r="Y96" s="276"/>
      <c r="Z96" s="276"/>
      <c r="AA96" s="276"/>
      <c r="AB96" s="335"/>
      <c r="AC96" s="276"/>
      <c r="AD96" s="279"/>
      <c r="AE96" s="279"/>
      <c r="AF96" s="279"/>
      <c r="AG96" s="282"/>
      <c r="AH96" s="282"/>
      <c r="AI96" s="282"/>
      <c r="AJ96" s="282"/>
      <c r="AK96" s="282"/>
      <c r="AL96" s="282"/>
      <c r="AM96" s="282"/>
      <c r="AN96" s="282"/>
      <c r="AO96" s="283"/>
      <c r="AP96" s="283"/>
      <c r="AQ96" s="280"/>
      <c r="AR96" s="280"/>
      <c r="AS96" s="280"/>
      <c r="AT96" s="280"/>
      <c r="AU96" s="281"/>
      <c r="AV96" s="651"/>
      <c r="AW96" s="658"/>
      <c r="AX96" s="658"/>
      <c r="AY96" s="658"/>
      <c r="AZ96" s="659"/>
      <c r="BA96" s="336"/>
      <c r="BB96" s="336"/>
      <c r="BC96" s="336"/>
      <c r="BD96" s="336"/>
      <c r="BE96" s="337"/>
      <c r="BF96" s="336"/>
      <c r="BG96" s="336"/>
      <c r="BH96" s="336"/>
      <c r="BI96" s="336"/>
      <c r="BJ96" s="337"/>
      <c r="BK96" s="282"/>
      <c r="BL96" s="282"/>
      <c r="BM96" s="282"/>
      <c r="BN96" s="282"/>
      <c r="BO96" s="282"/>
      <c r="BP96" s="282"/>
      <c r="BQ96" s="282"/>
      <c r="BR96" s="282"/>
      <c r="BS96" s="283"/>
      <c r="BT96" s="283"/>
      <c r="BU96" s="280"/>
      <c r="BV96" s="280"/>
      <c r="BW96" s="280"/>
      <c r="BX96" s="280"/>
      <c r="BY96" s="281"/>
      <c r="BZ96" s="651"/>
      <c r="CA96" s="658"/>
      <c r="CB96" s="658"/>
      <c r="CC96" s="658"/>
      <c r="CD96" s="659"/>
      <c r="CE96" s="336"/>
      <c r="CF96" s="336"/>
      <c r="CG96" s="336"/>
      <c r="CH96" s="336"/>
      <c r="CI96" s="337"/>
      <c r="CJ96" s="336"/>
      <c r="CK96" s="336"/>
      <c r="CL96" s="336"/>
      <c r="CM96" s="336"/>
      <c r="CN96" s="337"/>
      <c r="CO96" s="282"/>
      <c r="CP96" s="282"/>
      <c r="CQ96" s="282"/>
      <c r="CR96" s="282"/>
      <c r="CS96" s="283"/>
      <c r="CT96" s="280"/>
      <c r="CU96" s="280"/>
      <c r="CV96" s="280"/>
      <c r="CW96" s="280"/>
      <c r="CX96" s="281"/>
      <c r="CY96" s="651"/>
      <c r="CZ96" s="658"/>
      <c r="DA96" s="658"/>
      <c r="DB96" s="658"/>
      <c r="DC96" s="659"/>
      <c r="DD96" s="282"/>
      <c r="DE96" s="282"/>
      <c r="DF96" s="282"/>
      <c r="DG96" s="282"/>
      <c r="DH96" s="283"/>
      <c r="DI96" s="280"/>
      <c r="DJ96" s="280"/>
      <c r="DK96" s="280"/>
      <c r="DL96" s="280"/>
      <c r="DM96" s="281"/>
      <c r="DN96" s="651"/>
      <c r="DO96" s="658"/>
      <c r="DP96" s="658"/>
      <c r="DQ96" s="658"/>
      <c r="DR96" s="659"/>
    </row>
    <row r="97" spans="1:122" hidden="1">
      <c r="A97" s="321" t="s">
        <v>93</v>
      </c>
      <c r="B97" s="297">
        <v>7401</v>
      </c>
      <c r="C97" s="369"/>
      <c r="D97" s="369"/>
      <c r="E97" s="369"/>
      <c r="F97" s="369"/>
      <c r="G97" s="369"/>
      <c r="H97" s="369"/>
      <c r="I97" s="369"/>
      <c r="J97" s="369"/>
      <c r="K97" s="369"/>
      <c r="L97" s="369"/>
      <c r="M97" s="369"/>
      <c r="N97" s="369"/>
      <c r="O97" s="369"/>
      <c r="P97" s="370"/>
      <c r="Q97" s="369"/>
      <c r="R97" s="369"/>
      <c r="S97" s="369"/>
      <c r="T97" s="369"/>
      <c r="U97" s="369"/>
      <c r="V97" s="369"/>
      <c r="W97" s="369"/>
      <c r="X97" s="369"/>
      <c r="Y97" s="369"/>
      <c r="Z97" s="369"/>
      <c r="AA97" s="369"/>
      <c r="AB97" s="371"/>
      <c r="AC97" s="369"/>
      <c r="AD97" s="289"/>
      <c r="AE97" s="289"/>
      <c r="AF97" s="289"/>
      <c r="AG97" s="293"/>
      <c r="AH97" s="293"/>
      <c r="AI97" s="293"/>
      <c r="AJ97" s="293"/>
      <c r="AK97" s="293"/>
      <c r="AL97" s="293"/>
      <c r="AM97" s="293"/>
      <c r="AN97" s="293"/>
      <c r="AO97" s="294"/>
      <c r="AP97" s="294"/>
      <c r="AQ97" s="291"/>
      <c r="AR97" s="291"/>
      <c r="AS97" s="291"/>
      <c r="AT97" s="291"/>
      <c r="AU97" s="292"/>
      <c r="AV97" s="653"/>
      <c r="AW97" s="660"/>
      <c r="AX97" s="660"/>
      <c r="AY97" s="660"/>
      <c r="AZ97" s="661"/>
      <c r="BA97" s="343"/>
      <c r="BB97" s="343"/>
      <c r="BC97" s="343"/>
      <c r="BD97" s="343"/>
      <c r="BE97" s="344"/>
      <c r="BF97" s="343"/>
      <c r="BG97" s="343"/>
      <c r="BH97" s="343"/>
      <c r="BI97" s="343"/>
      <c r="BJ97" s="344"/>
      <c r="BK97" s="293"/>
      <c r="BL97" s="293"/>
      <c r="BM97" s="293"/>
      <c r="BN97" s="293"/>
      <c r="BO97" s="293"/>
      <c r="BP97" s="293"/>
      <c r="BQ97" s="293"/>
      <c r="BR97" s="293"/>
      <c r="BS97" s="294"/>
      <c r="BT97" s="294"/>
      <c r="BU97" s="291"/>
      <c r="BV97" s="291"/>
      <c r="BW97" s="291"/>
      <c r="BX97" s="291"/>
      <c r="BY97" s="292"/>
      <c r="BZ97" s="653"/>
      <c r="CA97" s="660"/>
      <c r="CB97" s="660"/>
      <c r="CC97" s="660"/>
      <c r="CD97" s="661"/>
      <c r="CE97" s="343"/>
      <c r="CF97" s="343"/>
      <c r="CG97" s="343"/>
      <c r="CH97" s="343"/>
      <c r="CI97" s="344"/>
      <c r="CJ97" s="343"/>
      <c r="CK97" s="343"/>
      <c r="CL97" s="343"/>
      <c r="CM97" s="343"/>
      <c r="CN97" s="344"/>
      <c r="CO97" s="293"/>
      <c r="CP97" s="293"/>
      <c r="CQ97" s="293"/>
      <c r="CR97" s="293"/>
      <c r="CS97" s="294"/>
      <c r="CT97" s="291"/>
      <c r="CU97" s="291"/>
      <c r="CV97" s="291"/>
      <c r="CW97" s="291"/>
      <c r="CX97" s="292"/>
      <c r="CY97" s="653"/>
      <c r="CZ97" s="660"/>
      <c r="DA97" s="660"/>
      <c r="DB97" s="660"/>
      <c r="DC97" s="661"/>
      <c r="DD97" s="293"/>
      <c r="DE97" s="293"/>
      <c r="DF97" s="293"/>
      <c r="DG97" s="293"/>
      <c r="DH97" s="294"/>
      <c r="DI97" s="291"/>
      <c r="DJ97" s="291"/>
      <c r="DK97" s="291"/>
      <c r="DL97" s="291"/>
      <c r="DM97" s="292"/>
      <c r="DN97" s="653"/>
      <c r="DO97" s="660"/>
      <c r="DP97" s="660"/>
      <c r="DQ97" s="660"/>
      <c r="DR97" s="661"/>
    </row>
    <row r="98" spans="1:122" ht="139.5" customHeight="1">
      <c r="A98" s="321" t="s">
        <v>49</v>
      </c>
      <c r="B98" s="297">
        <v>7454</v>
      </c>
      <c r="C98" s="58" t="s">
        <v>124</v>
      </c>
      <c r="D98" s="58" t="s">
        <v>398</v>
      </c>
      <c r="E98" s="58" t="s">
        <v>125</v>
      </c>
      <c r="F98" s="59"/>
      <c r="G98" s="59"/>
      <c r="H98" s="59"/>
      <c r="I98" s="59"/>
      <c r="J98" s="59"/>
      <c r="K98" s="59"/>
      <c r="L98" s="59"/>
      <c r="M98" s="64" t="s">
        <v>486</v>
      </c>
      <c r="N98" s="66" t="s">
        <v>424</v>
      </c>
      <c r="O98" s="60" t="s">
        <v>487</v>
      </c>
      <c r="P98" s="59">
        <v>17</v>
      </c>
      <c r="Q98" s="59"/>
      <c r="R98" s="59"/>
      <c r="S98" s="59"/>
      <c r="T98" s="59"/>
      <c r="U98" s="59"/>
      <c r="V98" s="59"/>
      <c r="W98" s="58" t="s">
        <v>488</v>
      </c>
      <c r="X98" s="58" t="s">
        <v>388</v>
      </c>
      <c r="Y98" s="58" t="s">
        <v>142</v>
      </c>
      <c r="Z98" s="333"/>
      <c r="AA98" s="315"/>
      <c r="AB98" s="334"/>
      <c r="AC98" s="301"/>
      <c r="AD98" s="306" t="s">
        <v>153</v>
      </c>
      <c r="AE98" s="306" t="s">
        <v>322</v>
      </c>
      <c r="AF98" s="306" t="s">
        <v>412</v>
      </c>
      <c r="AG98" s="308">
        <v>4.7</v>
      </c>
      <c r="AH98" s="308"/>
      <c r="AI98" s="308"/>
      <c r="AJ98" s="308"/>
      <c r="AK98" s="308">
        <v>4.7</v>
      </c>
      <c r="AL98" s="308"/>
      <c r="AM98" s="308"/>
      <c r="AN98" s="308"/>
      <c r="AO98" s="356"/>
      <c r="AP98" s="356"/>
      <c r="AQ98" s="307">
        <f>AS98</f>
        <v>3</v>
      </c>
      <c r="AR98" s="307"/>
      <c r="AS98" s="307">
        <v>3</v>
      </c>
      <c r="AT98" s="307"/>
      <c r="AU98" s="355"/>
      <c r="AV98" s="655">
        <f>AX98</f>
        <v>3</v>
      </c>
      <c r="AW98" s="655"/>
      <c r="AX98" s="655">
        <v>3</v>
      </c>
      <c r="AY98" s="655"/>
      <c r="AZ98" s="662"/>
      <c r="BA98" s="307">
        <f>BC98</f>
        <v>3</v>
      </c>
      <c r="BB98" s="291"/>
      <c r="BC98" s="291">
        <v>3</v>
      </c>
      <c r="BD98" s="291"/>
      <c r="BE98" s="292"/>
      <c r="BF98" s="307">
        <f>BH98</f>
        <v>3</v>
      </c>
      <c r="BG98" s="291"/>
      <c r="BH98" s="291">
        <v>3</v>
      </c>
      <c r="BI98" s="291"/>
      <c r="BJ98" s="292"/>
      <c r="BK98" s="308">
        <v>4.7</v>
      </c>
      <c r="BL98" s="308"/>
      <c r="BM98" s="308"/>
      <c r="BN98" s="308"/>
      <c r="BO98" s="308">
        <v>4.7</v>
      </c>
      <c r="BP98" s="308"/>
      <c r="BQ98" s="308"/>
      <c r="BR98" s="308"/>
      <c r="BS98" s="356"/>
      <c r="BT98" s="356"/>
      <c r="BU98" s="307">
        <f>BW98</f>
        <v>3</v>
      </c>
      <c r="BV98" s="307"/>
      <c r="BW98" s="307">
        <v>3</v>
      </c>
      <c r="BX98" s="307"/>
      <c r="BY98" s="355"/>
      <c r="BZ98" s="655">
        <f>CB98</f>
        <v>3</v>
      </c>
      <c r="CA98" s="655"/>
      <c r="CB98" s="655">
        <v>3</v>
      </c>
      <c r="CC98" s="655"/>
      <c r="CD98" s="662"/>
      <c r="CE98" s="307">
        <f>CG98</f>
        <v>3</v>
      </c>
      <c r="CF98" s="291"/>
      <c r="CG98" s="291">
        <v>3</v>
      </c>
      <c r="CH98" s="291"/>
      <c r="CI98" s="292"/>
      <c r="CJ98" s="307">
        <f>CL98</f>
        <v>3</v>
      </c>
      <c r="CK98" s="291"/>
      <c r="CL98" s="291">
        <v>3</v>
      </c>
      <c r="CM98" s="291"/>
      <c r="CN98" s="292"/>
      <c r="CO98" s="308"/>
      <c r="CP98" s="308"/>
      <c r="CQ98" s="308"/>
      <c r="CR98" s="308"/>
      <c r="CS98" s="356"/>
      <c r="CT98" s="307">
        <f>CV98</f>
        <v>3</v>
      </c>
      <c r="CU98" s="307"/>
      <c r="CV98" s="307">
        <v>3</v>
      </c>
      <c r="CW98" s="307"/>
      <c r="CX98" s="355"/>
      <c r="CY98" s="655">
        <f>DA98</f>
        <v>3</v>
      </c>
      <c r="CZ98" s="655"/>
      <c r="DA98" s="655">
        <v>3</v>
      </c>
      <c r="DB98" s="655"/>
      <c r="DC98" s="662"/>
      <c r="DD98" s="308"/>
      <c r="DE98" s="308"/>
      <c r="DF98" s="308"/>
      <c r="DG98" s="308"/>
      <c r="DH98" s="356"/>
      <c r="DI98" s="307">
        <f>DK98</f>
        <v>3</v>
      </c>
      <c r="DJ98" s="307"/>
      <c r="DK98" s="307">
        <v>3</v>
      </c>
      <c r="DL98" s="307"/>
      <c r="DM98" s="355"/>
      <c r="DN98" s="655">
        <f>DP98</f>
        <v>3</v>
      </c>
      <c r="DO98" s="655"/>
      <c r="DP98" s="655">
        <v>3</v>
      </c>
      <c r="DQ98" s="655"/>
      <c r="DR98" s="662"/>
    </row>
    <row r="99" spans="1:122" s="273" customFormat="1" ht="25.5" customHeight="1">
      <c r="A99" s="262" t="s">
        <v>323</v>
      </c>
      <c r="B99" s="263">
        <v>7500</v>
      </c>
      <c r="C99" s="264" t="s">
        <v>387</v>
      </c>
      <c r="D99" s="264" t="s">
        <v>387</v>
      </c>
      <c r="E99" s="264" t="s">
        <v>387</v>
      </c>
      <c r="F99" s="264" t="s">
        <v>387</v>
      </c>
      <c r="G99" s="264" t="s">
        <v>387</v>
      </c>
      <c r="H99" s="264" t="s">
        <v>387</v>
      </c>
      <c r="I99" s="264" t="s">
        <v>387</v>
      </c>
      <c r="J99" s="264" t="s">
        <v>387</v>
      </c>
      <c r="K99" s="264" t="s">
        <v>387</v>
      </c>
      <c r="L99" s="264" t="s">
        <v>387</v>
      </c>
      <c r="M99" s="264" t="s">
        <v>387</v>
      </c>
      <c r="N99" s="264" t="s">
        <v>387</v>
      </c>
      <c r="O99" s="264" t="s">
        <v>387</v>
      </c>
      <c r="P99" s="265" t="s">
        <v>387</v>
      </c>
      <c r="Q99" s="266" t="s">
        <v>387</v>
      </c>
      <c r="R99" s="266" t="s">
        <v>387</v>
      </c>
      <c r="S99" s="266" t="s">
        <v>387</v>
      </c>
      <c r="T99" s="266" t="s">
        <v>387</v>
      </c>
      <c r="U99" s="266" t="s">
        <v>387</v>
      </c>
      <c r="V99" s="266" t="s">
        <v>387</v>
      </c>
      <c r="W99" s="266" t="s">
        <v>387</v>
      </c>
      <c r="X99" s="264" t="s">
        <v>387</v>
      </c>
      <c r="Y99" s="264" t="s">
        <v>387</v>
      </c>
      <c r="Z99" s="264" t="s">
        <v>387</v>
      </c>
      <c r="AA99" s="264" t="s">
        <v>387</v>
      </c>
      <c r="AB99" s="366" t="s">
        <v>387</v>
      </c>
      <c r="AC99" s="264" t="s">
        <v>387</v>
      </c>
      <c r="AD99" s="267" t="s">
        <v>387</v>
      </c>
      <c r="AE99" s="267"/>
      <c r="AF99" s="267"/>
      <c r="AG99" s="270">
        <f t="shared" ref="AG99:BD99" si="111">AG101+AG105</f>
        <v>0</v>
      </c>
      <c r="AH99" s="270"/>
      <c r="AI99" s="270">
        <f t="shared" si="111"/>
        <v>0</v>
      </c>
      <c r="AJ99" s="270"/>
      <c r="AK99" s="270">
        <f t="shared" si="111"/>
        <v>0</v>
      </c>
      <c r="AL99" s="270"/>
      <c r="AM99" s="270">
        <f t="shared" si="111"/>
        <v>0</v>
      </c>
      <c r="AN99" s="270"/>
      <c r="AO99" s="367">
        <f>AO101+AO105</f>
        <v>0</v>
      </c>
      <c r="AP99" s="367"/>
      <c r="AQ99" s="268">
        <f t="shared" si="111"/>
        <v>0</v>
      </c>
      <c r="AR99" s="268">
        <f t="shared" si="111"/>
        <v>0</v>
      </c>
      <c r="AS99" s="268">
        <f t="shared" si="111"/>
        <v>0</v>
      </c>
      <c r="AT99" s="268">
        <f t="shared" si="111"/>
        <v>0</v>
      </c>
      <c r="AU99" s="269">
        <f>AU101+AU105</f>
        <v>0</v>
      </c>
      <c r="AV99" s="650">
        <f t="shared" si="111"/>
        <v>0</v>
      </c>
      <c r="AW99" s="650">
        <f t="shared" si="111"/>
        <v>0</v>
      </c>
      <c r="AX99" s="650">
        <f t="shared" si="111"/>
        <v>0</v>
      </c>
      <c r="AY99" s="650">
        <f t="shared" si="111"/>
        <v>0</v>
      </c>
      <c r="AZ99" s="657">
        <f>AZ101+AZ105</f>
        <v>0</v>
      </c>
      <c r="BA99" s="268">
        <f t="shared" si="111"/>
        <v>0</v>
      </c>
      <c r="BB99" s="268">
        <f t="shared" si="111"/>
        <v>0</v>
      </c>
      <c r="BC99" s="268">
        <f t="shared" si="111"/>
        <v>0</v>
      </c>
      <c r="BD99" s="268">
        <f t="shared" si="111"/>
        <v>0</v>
      </c>
      <c r="BE99" s="269">
        <f t="shared" ref="BE99:BK99" si="112">BE101+BE105</f>
        <v>0</v>
      </c>
      <c r="BF99" s="268">
        <f t="shared" si="112"/>
        <v>0</v>
      </c>
      <c r="BG99" s="268">
        <f t="shared" si="112"/>
        <v>0</v>
      </c>
      <c r="BH99" s="268">
        <f t="shared" si="112"/>
        <v>0</v>
      </c>
      <c r="BI99" s="268">
        <f t="shared" si="112"/>
        <v>0</v>
      </c>
      <c r="BJ99" s="269">
        <f t="shared" si="112"/>
        <v>0</v>
      </c>
      <c r="BK99" s="270">
        <f t="shared" si="112"/>
        <v>0</v>
      </c>
      <c r="BL99" s="270"/>
      <c r="BM99" s="270">
        <f>BM101+BM105</f>
        <v>0</v>
      </c>
      <c r="BN99" s="270"/>
      <c r="BO99" s="270">
        <f>BO101+BO105</f>
        <v>0</v>
      </c>
      <c r="BP99" s="270"/>
      <c r="BQ99" s="270">
        <f>BQ101+BQ105</f>
        <v>0</v>
      </c>
      <c r="BR99" s="270"/>
      <c r="BS99" s="367">
        <f>BS101+BS105</f>
        <v>0</v>
      </c>
      <c r="BT99" s="367"/>
      <c r="BU99" s="268">
        <f t="shared" ref="BU99:CC99" si="113">BU101+BU105</f>
        <v>0</v>
      </c>
      <c r="BV99" s="268">
        <f t="shared" si="113"/>
        <v>0</v>
      </c>
      <c r="BW99" s="268">
        <f t="shared" si="113"/>
        <v>0</v>
      </c>
      <c r="BX99" s="268">
        <f t="shared" si="113"/>
        <v>0</v>
      </c>
      <c r="BY99" s="269">
        <f t="shared" si="113"/>
        <v>0</v>
      </c>
      <c r="BZ99" s="650">
        <f t="shared" si="113"/>
        <v>0</v>
      </c>
      <c r="CA99" s="650">
        <f t="shared" si="113"/>
        <v>0</v>
      </c>
      <c r="CB99" s="650">
        <f t="shared" si="113"/>
        <v>0</v>
      </c>
      <c r="CC99" s="650">
        <f t="shared" si="113"/>
        <v>0</v>
      </c>
      <c r="CD99" s="657">
        <f>CD101+CD105</f>
        <v>0</v>
      </c>
      <c r="CE99" s="268">
        <f t="shared" ref="CE99:CN99" si="114">CE101+CE105</f>
        <v>0</v>
      </c>
      <c r="CF99" s="268">
        <f t="shared" si="114"/>
        <v>0</v>
      </c>
      <c r="CG99" s="268">
        <f t="shared" si="114"/>
        <v>0</v>
      </c>
      <c r="CH99" s="268">
        <f t="shared" si="114"/>
        <v>0</v>
      </c>
      <c r="CI99" s="269">
        <f t="shared" si="114"/>
        <v>0</v>
      </c>
      <c r="CJ99" s="268">
        <f t="shared" si="114"/>
        <v>0</v>
      </c>
      <c r="CK99" s="268">
        <f t="shared" si="114"/>
        <v>0</v>
      </c>
      <c r="CL99" s="268">
        <f t="shared" si="114"/>
        <v>0</v>
      </c>
      <c r="CM99" s="268">
        <f t="shared" si="114"/>
        <v>0</v>
      </c>
      <c r="CN99" s="269">
        <f t="shared" si="114"/>
        <v>0</v>
      </c>
      <c r="CO99" s="270"/>
      <c r="CP99" s="270"/>
      <c r="CQ99" s="270"/>
      <c r="CR99" s="270"/>
      <c r="CS99" s="367"/>
      <c r="CT99" s="268">
        <f t="shared" ref="CT99:DC99" si="115">CT101+CT105</f>
        <v>0</v>
      </c>
      <c r="CU99" s="268">
        <f t="shared" si="115"/>
        <v>0</v>
      </c>
      <c r="CV99" s="268">
        <f t="shared" si="115"/>
        <v>0</v>
      </c>
      <c r="CW99" s="268">
        <f t="shared" si="115"/>
        <v>0</v>
      </c>
      <c r="CX99" s="269">
        <f t="shared" si="115"/>
        <v>0</v>
      </c>
      <c r="CY99" s="650">
        <f t="shared" si="115"/>
        <v>0</v>
      </c>
      <c r="CZ99" s="650">
        <f t="shared" si="115"/>
        <v>0</v>
      </c>
      <c r="DA99" s="650">
        <f t="shared" si="115"/>
        <v>0</v>
      </c>
      <c r="DB99" s="650">
        <f t="shared" si="115"/>
        <v>0</v>
      </c>
      <c r="DC99" s="657">
        <f t="shared" si="115"/>
        <v>0</v>
      </c>
      <c r="DD99" s="270"/>
      <c r="DE99" s="270"/>
      <c r="DF99" s="270"/>
      <c r="DG99" s="270"/>
      <c r="DH99" s="367"/>
      <c r="DI99" s="268">
        <f t="shared" ref="DI99:DQ99" si="116">DI101+DI105</f>
        <v>0</v>
      </c>
      <c r="DJ99" s="268">
        <f t="shared" si="116"/>
        <v>0</v>
      </c>
      <c r="DK99" s="268">
        <f t="shared" si="116"/>
        <v>0</v>
      </c>
      <c r="DL99" s="268">
        <f t="shared" si="116"/>
        <v>0</v>
      </c>
      <c r="DM99" s="269">
        <f t="shared" si="116"/>
        <v>0</v>
      </c>
      <c r="DN99" s="650">
        <f t="shared" si="116"/>
        <v>0</v>
      </c>
      <c r="DO99" s="650">
        <f t="shared" si="116"/>
        <v>0</v>
      </c>
      <c r="DP99" s="650">
        <f t="shared" si="116"/>
        <v>0</v>
      </c>
      <c r="DQ99" s="650">
        <f t="shared" si="116"/>
        <v>0</v>
      </c>
      <c r="DR99" s="657">
        <f>DR101+DR105</f>
        <v>0</v>
      </c>
    </row>
    <row r="100" spans="1:122" ht="11.25" customHeight="1">
      <c r="A100" s="274" t="s">
        <v>92</v>
      </c>
      <c r="B100" s="275"/>
      <c r="C100" s="276"/>
      <c r="D100" s="276"/>
      <c r="E100" s="276"/>
      <c r="F100" s="276"/>
      <c r="G100" s="276"/>
      <c r="H100" s="276"/>
      <c r="I100" s="276"/>
      <c r="J100" s="276"/>
      <c r="K100" s="276"/>
      <c r="L100" s="276"/>
      <c r="M100" s="276"/>
      <c r="N100" s="276"/>
      <c r="O100" s="276"/>
      <c r="P100" s="277"/>
      <c r="Q100" s="276"/>
      <c r="R100" s="276"/>
      <c r="S100" s="276"/>
      <c r="T100" s="276"/>
      <c r="U100" s="276"/>
      <c r="V100" s="276"/>
      <c r="W100" s="276"/>
      <c r="X100" s="276"/>
      <c r="Y100" s="276"/>
      <c r="Z100" s="276"/>
      <c r="AA100" s="276"/>
      <c r="AB100" s="335"/>
      <c r="AC100" s="276"/>
      <c r="AD100" s="279"/>
      <c r="AE100" s="279"/>
      <c r="AF100" s="279"/>
      <c r="AG100" s="282"/>
      <c r="AH100" s="282"/>
      <c r="AI100" s="282"/>
      <c r="AJ100" s="282"/>
      <c r="AK100" s="282"/>
      <c r="AL100" s="282"/>
      <c r="AM100" s="282"/>
      <c r="AN100" s="282"/>
      <c r="AO100" s="283"/>
      <c r="AP100" s="283"/>
      <c r="AQ100" s="280"/>
      <c r="AR100" s="280"/>
      <c r="AS100" s="280"/>
      <c r="AT100" s="280"/>
      <c r="AU100" s="281"/>
      <c r="AV100" s="651"/>
      <c r="AW100" s="658"/>
      <c r="AX100" s="658"/>
      <c r="AY100" s="658"/>
      <c r="AZ100" s="659"/>
      <c r="BA100" s="336"/>
      <c r="BB100" s="336"/>
      <c r="BC100" s="336"/>
      <c r="BD100" s="336"/>
      <c r="BE100" s="337"/>
      <c r="BF100" s="336"/>
      <c r="BG100" s="336"/>
      <c r="BH100" s="336"/>
      <c r="BI100" s="336"/>
      <c r="BJ100" s="337"/>
      <c r="BK100" s="282"/>
      <c r="BL100" s="282"/>
      <c r="BM100" s="282"/>
      <c r="BN100" s="282"/>
      <c r="BO100" s="282"/>
      <c r="BP100" s="282"/>
      <c r="BQ100" s="282"/>
      <c r="BR100" s="282"/>
      <c r="BS100" s="283"/>
      <c r="BT100" s="283"/>
      <c r="BU100" s="280"/>
      <c r="BV100" s="280"/>
      <c r="BW100" s="280"/>
      <c r="BX100" s="280"/>
      <c r="BY100" s="281"/>
      <c r="BZ100" s="651"/>
      <c r="CA100" s="658"/>
      <c r="CB100" s="658"/>
      <c r="CC100" s="658"/>
      <c r="CD100" s="659"/>
      <c r="CE100" s="336"/>
      <c r="CF100" s="336"/>
      <c r="CG100" s="336"/>
      <c r="CH100" s="336"/>
      <c r="CI100" s="337"/>
      <c r="CJ100" s="336"/>
      <c r="CK100" s="336"/>
      <c r="CL100" s="336"/>
      <c r="CM100" s="336"/>
      <c r="CN100" s="337"/>
      <c r="CO100" s="282"/>
      <c r="CP100" s="282"/>
      <c r="CQ100" s="282"/>
      <c r="CR100" s="282"/>
      <c r="CS100" s="283"/>
      <c r="CT100" s="280"/>
      <c r="CU100" s="280"/>
      <c r="CV100" s="280"/>
      <c r="CW100" s="280"/>
      <c r="CX100" s="281"/>
      <c r="CY100" s="651"/>
      <c r="CZ100" s="658"/>
      <c r="DA100" s="658"/>
      <c r="DB100" s="658"/>
      <c r="DC100" s="659"/>
      <c r="DD100" s="282"/>
      <c r="DE100" s="282"/>
      <c r="DF100" s="282"/>
      <c r="DG100" s="282"/>
      <c r="DH100" s="283"/>
      <c r="DI100" s="280"/>
      <c r="DJ100" s="280"/>
      <c r="DK100" s="280"/>
      <c r="DL100" s="280"/>
      <c r="DM100" s="281"/>
      <c r="DN100" s="651"/>
      <c r="DO100" s="658"/>
      <c r="DP100" s="658"/>
      <c r="DQ100" s="658"/>
      <c r="DR100" s="659"/>
    </row>
    <row r="101" spans="1:122" hidden="1">
      <c r="A101" s="321" t="s">
        <v>93</v>
      </c>
      <c r="B101" s="297"/>
      <c r="C101" s="369"/>
      <c r="D101" s="369"/>
      <c r="E101" s="369"/>
      <c r="F101" s="369"/>
      <c r="G101" s="369"/>
      <c r="H101" s="369"/>
      <c r="I101" s="369"/>
      <c r="J101" s="369"/>
      <c r="K101" s="369"/>
      <c r="L101" s="369"/>
      <c r="M101" s="369"/>
      <c r="N101" s="369"/>
      <c r="O101" s="369"/>
      <c r="P101" s="370"/>
      <c r="Q101" s="369"/>
      <c r="R101" s="369"/>
      <c r="S101" s="369"/>
      <c r="T101" s="369"/>
      <c r="U101" s="369"/>
      <c r="V101" s="369"/>
      <c r="W101" s="369"/>
      <c r="X101" s="369"/>
      <c r="Y101" s="369"/>
      <c r="Z101" s="369"/>
      <c r="AA101" s="369"/>
      <c r="AB101" s="371"/>
      <c r="AC101" s="369"/>
      <c r="AD101" s="289"/>
      <c r="AE101" s="289"/>
      <c r="AF101" s="289"/>
      <c r="AG101" s="293"/>
      <c r="AH101" s="293"/>
      <c r="AI101" s="293"/>
      <c r="AJ101" s="293"/>
      <c r="AK101" s="293"/>
      <c r="AL101" s="293"/>
      <c r="AM101" s="293"/>
      <c r="AN101" s="293"/>
      <c r="AO101" s="294"/>
      <c r="AP101" s="294"/>
      <c r="AQ101" s="291"/>
      <c r="AR101" s="291"/>
      <c r="AS101" s="291"/>
      <c r="AT101" s="291"/>
      <c r="AU101" s="292"/>
      <c r="AV101" s="653"/>
      <c r="AW101" s="660"/>
      <c r="AX101" s="660"/>
      <c r="AY101" s="660"/>
      <c r="AZ101" s="661"/>
      <c r="BA101" s="343"/>
      <c r="BB101" s="343"/>
      <c r="BC101" s="343"/>
      <c r="BD101" s="343"/>
      <c r="BE101" s="344"/>
      <c r="BF101" s="343"/>
      <c r="BG101" s="343"/>
      <c r="BH101" s="343"/>
      <c r="BI101" s="343"/>
      <c r="BJ101" s="344"/>
      <c r="BK101" s="293"/>
      <c r="BL101" s="293"/>
      <c r="BM101" s="293"/>
      <c r="BN101" s="293"/>
      <c r="BO101" s="293"/>
      <c r="BP101" s="293"/>
      <c r="BQ101" s="293"/>
      <c r="BR101" s="293"/>
      <c r="BS101" s="294"/>
      <c r="BT101" s="294"/>
      <c r="BU101" s="291"/>
      <c r="BV101" s="291"/>
      <c r="BW101" s="291"/>
      <c r="BX101" s="291"/>
      <c r="BY101" s="292"/>
      <c r="BZ101" s="653"/>
      <c r="CA101" s="660"/>
      <c r="CB101" s="660"/>
      <c r="CC101" s="660"/>
      <c r="CD101" s="661"/>
      <c r="CE101" s="343"/>
      <c r="CF101" s="343"/>
      <c r="CG101" s="343"/>
      <c r="CH101" s="343"/>
      <c r="CI101" s="344"/>
      <c r="CJ101" s="343"/>
      <c r="CK101" s="343"/>
      <c r="CL101" s="343"/>
      <c r="CM101" s="343"/>
      <c r="CN101" s="344"/>
      <c r="CO101" s="293"/>
      <c r="CP101" s="293"/>
      <c r="CQ101" s="293"/>
      <c r="CR101" s="293"/>
      <c r="CS101" s="294"/>
      <c r="CT101" s="291"/>
      <c r="CU101" s="291"/>
      <c r="CV101" s="291"/>
      <c r="CW101" s="291"/>
      <c r="CX101" s="292"/>
      <c r="CY101" s="653"/>
      <c r="CZ101" s="660"/>
      <c r="DA101" s="660"/>
      <c r="DB101" s="660"/>
      <c r="DC101" s="661"/>
      <c r="DD101" s="293"/>
      <c r="DE101" s="293"/>
      <c r="DF101" s="293"/>
      <c r="DG101" s="293"/>
      <c r="DH101" s="294"/>
      <c r="DI101" s="291"/>
      <c r="DJ101" s="291"/>
      <c r="DK101" s="291"/>
      <c r="DL101" s="291"/>
      <c r="DM101" s="292"/>
      <c r="DN101" s="653"/>
      <c r="DO101" s="660"/>
      <c r="DP101" s="660"/>
      <c r="DQ101" s="660"/>
      <c r="DR101" s="661"/>
    </row>
    <row r="102" spans="1:122" s="261" customFormat="1" ht="40.5" customHeight="1">
      <c r="A102" s="424" t="s">
        <v>324</v>
      </c>
      <c r="B102" s="425">
        <v>7600</v>
      </c>
      <c r="C102" s="250" t="s">
        <v>387</v>
      </c>
      <c r="D102" s="250" t="s">
        <v>387</v>
      </c>
      <c r="E102" s="250" t="s">
        <v>387</v>
      </c>
      <c r="F102" s="250" t="s">
        <v>387</v>
      </c>
      <c r="G102" s="250" t="s">
        <v>387</v>
      </c>
      <c r="H102" s="250" t="s">
        <v>387</v>
      </c>
      <c r="I102" s="250" t="s">
        <v>387</v>
      </c>
      <c r="J102" s="250" t="s">
        <v>387</v>
      </c>
      <c r="K102" s="250" t="s">
        <v>387</v>
      </c>
      <c r="L102" s="250" t="s">
        <v>387</v>
      </c>
      <c r="M102" s="250" t="s">
        <v>387</v>
      </c>
      <c r="N102" s="250" t="s">
        <v>387</v>
      </c>
      <c r="O102" s="250" t="s">
        <v>387</v>
      </c>
      <c r="P102" s="251" t="s">
        <v>387</v>
      </c>
      <c r="Q102" s="252" t="s">
        <v>387</v>
      </c>
      <c r="R102" s="252" t="s">
        <v>387</v>
      </c>
      <c r="S102" s="252" t="s">
        <v>387</v>
      </c>
      <c r="T102" s="252" t="s">
        <v>387</v>
      </c>
      <c r="U102" s="252" t="s">
        <v>387</v>
      </c>
      <c r="V102" s="252" t="s">
        <v>387</v>
      </c>
      <c r="W102" s="252" t="s">
        <v>387</v>
      </c>
      <c r="X102" s="250" t="s">
        <v>387</v>
      </c>
      <c r="Y102" s="250" t="s">
        <v>387</v>
      </c>
      <c r="Z102" s="250" t="s">
        <v>387</v>
      </c>
      <c r="AA102" s="250" t="s">
        <v>387</v>
      </c>
      <c r="AB102" s="375" t="s">
        <v>387</v>
      </c>
      <c r="AC102" s="250" t="s">
        <v>387</v>
      </c>
      <c r="AD102" s="253" t="s">
        <v>387</v>
      </c>
      <c r="AE102" s="426"/>
      <c r="AF102" s="426"/>
      <c r="AG102" s="429">
        <f t="shared" ref="AG102:BD102" si="117">AG104+AG105</f>
        <v>0</v>
      </c>
      <c r="AH102" s="429"/>
      <c r="AI102" s="429">
        <f t="shared" si="117"/>
        <v>0</v>
      </c>
      <c r="AJ102" s="429"/>
      <c r="AK102" s="429">
        <f t="shared" si="117"/>
        <v>0</v>
      </c>
      <c r="AL102" s="429"/>
      <c r="AM102" s="429">
        <f t="shared" si="117"/>
        <v>0</v>
      </c>
      <c r="AN102" s="429"/>
      <c r="AO102" s="430">
        <f>AO104+AO105</f>
        <v>0</v>
      </c>
      <c r="AP102" s="430"/>
      <c r="AQ102" s="427">
        <f t="shared" si="117"/>
        <v>0</v>
      </c>
      <c r="AR102" s="427">
        <f t="shared" si="117"/>
        <v>0</v>
      </c>
      <c r="AS102" s="427">
        <f t="shared" si="117"/>
        <v>0</v>
      </c>
      <c r="AT102" s="427">
        <f t="shared" si="117"/>
        <v>0</v>
      </c>
      <c r="AU102" s="428">
        <f>AU104+AU105</f>
        <v>0</v>
      </c>
      <c r="AV102" s="671">
        <f t="shared" si="117"/>
        <v>0</v>
      </c>
      <c r="AW102" s="671">
        <f t="shared" si="117"/>
        <v>0</v>
      </c>
      <c r="AX102" s="671">
        <f t="shared" si="117"/>
        <v>0</v>
      </c>
      <c r="AY102" s="671">
        <f t="shared" si="117"/>
        <v>0</v>
      </c>
      <c r="AZ102" s="672">
        <f>AZ104+AZ105</f>
        <v>0</v>
      </c>
      <c r="BA102" s="427">
        <f t="shared" si="117"/>
        <v>0</v>
      </c>
      <c r="BB102" s="427">
        <f t="shared" si="117"/>
        <v>0</v>
      </c>
      <c r="BC102" s="427">
        <f t="shared" si="117"/>
        <v>0</v>
      </c>
      <c r="BD102" s="427">
        <f t="shared" si="117"/>
        <v>0</v>
      </c>
      <c r="BE102" s="428">
        <f t="shared" ref="BE102:BK102" si="118">BE104+BE105</f>
        <v>0</v>
      </c>
      <c r="BF102" s="427">
        <f t="shared" si="118"/>
        <v>0</v>
      </c>
      <c r="BG102" s="427">
        <f t="shared" si="118"/>
        <v>0</v>
      </c>
      <c r="BH102" s="427">
        <f t="shared" si="118"/>
        <v>0</v>
      </c>
      <c r="BI102" s="427">
        <f t="shared" si="118"/>
        <v>0</v>
      </c>
      <c r="BJ102" s="428">
        <f t="shared" si="118"/>
        <v>0</v>
      </c>
      <c r="BK102" s="429">
        <f t="shared" si="118"/>
        <v>0</v>
      </c>
      <c r="BL102" s="429"/>
      <c r="BM102" s="429">
        <f>BM104+BM105</f>
        <v>0</v>
      </c>
      <c r="BN102" s="429"/>
      <c r="BO102" s="429">
        <f>BO104+BO105</f>
        <v>0</v>
      </c>
      <c r="BP102" s="429"/>
      <c r="BQ102" s="429">
        <f>BQ104+BQ105</f>
        <v>0</v>
      </c>
      <c r="BR102" s="429"/>
      <c r="BS102" s="430">
        <f>BS104+BS105</f>
        <v>0</v>
      </c>
      <c r="BT102" s="430"/>
      <c r="BU102" s="427">
        <f t="shared" ref="BU102:CC102" si="119">BU104+BU105</f>
        <v>0</v>
      </c>
      <c r="BV102" s="427">
        <f t="shared" si="119"/>
        <v>0</v>
      </c>
      <c r="BW102" s="427">
        <f t="shared" si="119"/>
        <v>0</v>
      </c>
      <c r="BX102" s="427">
        <f t="shared" si="119"/>
        <v>0</v>
      </c>
      <c r="BY102" s="428">
        <f t="shared" si="119"/>
        <v>0</v>
      </c>
      <c r="BZ102" s="671">
        <f t="shared" si="119"/>
        <v>0</v>
      </c>
      <c r="CA102" s="671">
        <f t="shared" si="119"/>
        <v>0</v>
      </c>
      <c r="CB102" s="671">
        <f t="shared" si="119"/>
        <v>0</v>
      </c>
      <c r="CC102" s="671">
        <f t="shared" si="119"/>
        <v>0</v>
      </c>
      <c r="CD102" s="672">
        <f>CD104+CD105</f>
        <v>0</v>
      </c>
      <c r="CE102" s="427">
        <f t="shared" ref="CE102:CN102" si="120">CE104+CE105</f>
        <v>0</v>
      </c>
      <c r="CF102" s="427">
        <f t="shared" si="120"/>
        <v>0</v>
      </c>
      <c r="CG102" s="427">
        <f t="shared" si="120"/>
        <v>0</v>
      </c>
      <c r="CH102" s="427">
        <f t="shared" si="120"/>
        <v>0</v>
      </c>
      <c r="CI102" s="428">
        <f t="shared" si="120"/>
        <v>0</v>
      </c>
      <c r="CJ102" s="427">
        <f t="shared" si="120"/>
        <v>0</v>
      </c>
      <c r="CK102" s="427">
        <f t="shared" si="120"/>
        <v>0</v>
      </c>
      <c r="CL102" s="427">
        <f t="shared" si="120"/>
        <v>0</v>
      </c>
      <c r="CM102" s="427">
        <f t="shared" si="120"/>
        <v>0</v>
      </c>
      <c r="CN102" s="428">
        <f t="shared" si="120"/>
        <v>0</v>
      </c>
      <c r="CO102" s="429"/>
      <c r="CP102" s="429"/>
      <c r="CQ102" s="429"/>
      <c r="CR102" s="429"/>
      <c r="CS102" s="430"/>
      <c r="CT102" s="427">
        <f t="shared" ref="CT102:DC102" si="121">CT104+CT105</f>
        <v>0</v>
      </c>
      <c r="CU102" s="427">
        <f t="shared" si="121"/>
        <v>0</v>
      </c>
      <c r="CV102" s="427">
        <f t="shared" si="121"/>
        <v>0</v>
      </c>
      <c r="CW102" s="427">
        <f t="shared" si="121"/>
        <v>0</v>
      </c>
      <c r="CX102" s="428">
        <f t="shared" si="121"/>
        <v>0</v>
      </c>
      <c r="CY102" s="671">
        <f t="shared" si="121"/>
        <v>0</v>
      </c>
      <c r="CZ102" s="671">
        <f t="shared" si="121"/>
        <v>0</v>
      </c>
      <c r="DA102" s="671">
        <f t="shared" si="121"/>
        <v>0</v>
      </c>
      <c r="DB102" s="671">
        <f t="shared" si="121"/>
        <v>0</v>
      </c>
      <c r="DC102" s="672">
        <f t="shared" si="121"/>
        <v>0</v>
      </c>
      <c r="DD102" s="429"/>
      <c r="DE102" s="429"/>
      <c r="DF102" s="429"/>
      <c r="DG102" s="429"/>
      <c r="DH102" s="430"/>
      <c r="DI102" s="427">
        <f t="shared" ref="DI102:DQ102" si="122">DI104+DI105</f>
        <v>0</v>
      </c>
      <c r="DJ102" s="427">
        <f t="shared" si="122"/>
        <v>0</v>
      </c>
      <c r="DK102" s="427">
        <f t="shared" si="122"/>
        <v>0</v>
      </c>
      <c r="DL102" s="427">
        <f t="shared" si="122"/>
        <v>0</v>
      </c>
      <c r="DM102" s="428">
        <f t="shared" si="122"/>
        <v>0</v>
      </c>
      <c r="DN102" s="671">
        <f t="shared" si="122"/>
        <v>0</v>
      </c>
      <c r="DO102" s="671">
        <f t="shared" si="122"/>
        <v>0</v>
      </c>
      <c r="DP102" s="671">
        <f t="shared" si="122"/>
        <v>0</v>
      </c>
      <c r="DQ102" s="671">
        <f t="shared" si="122"/>
        <v>0</v>
      </c>
      <c r="DR102" s="672">
        <f>DR104+DR105</f>
        <v>0</v>
      </c>
    </row>
    <row r="103" spans="1:122">
      <c r="A103" s="274" t="s">
        <v>92</v>
      </c>
      <c r="B103" s="275"/>
      <c r="C103" s="276"/>
      <c r="D103" s="276"/>
      <c r="E103" s="276"/>
      <c r="F103" s="276"/>
      <c r="G103" s="276"/>
      <c r="H103" s="276"/>
      <c r="I103" s="276"/>
      <c r="J103" s="276"/>
      <c r="K103" s="276"/>
      <c r="L103" s="276"/>
      <c r="M103" s="276"/>
      <c r="N103" s="276"/>
      <c r="O103" s="276"/>
      <c r="P103" s="277"/>
      <c r="Q103" s="276"/>
      <c r="R103" s="276"/>
      <c r="S103" s="276"/>
      <c r="T103" s="276"/>
      <c r="U103" s="276"/>
      <c r="V103" s="276"/>
      <c r="W103" s="276"/>
      <c r="X103" s="276"/>
      <c r="Y103" s="276"/>
      <c r="Z103" s="276"/>
      <c r="AA103" s="276"/>
      <c r="AB103" s="335"/>
      <c r="AC103" s="276"/>
      <c r="AD103" s="279"/>
      <c r="AE103" s="279"/>
      <c r="AF103" s="279"/>
      <c r="AG103" s="282"/>
      <c r="AH103" s="282"/>
      <c r="AI103" s="282"/>
      <c r="AJ103" s="282"/>
      <c r="AK103" s="282"/>
      <c r="AL103" s="282"/>
      <c r="AM103" s="282"/>
      <c r="AN103" s="282"/>
      <c r="AO103" s="283"/>
      <c r="AP103" s="283"/>
      <c r="AQ103" s="280"/>
      <c r="AR103" s="280"/>
      <c r="AS103" s="280"/>
      <c r="AT103" s="280"/>
      <c r="AU103" s="281"/>
      <c r="AV103" s="651"/>
      <c r="AW103" s="658"/>
      <c r="AX103" s="658"/>
      <c r="AY103" s="658"/>
      <c r="AZ103" s="659"/>
      <c r="BA103" s="336"/>
      <c r="BB103" s="336"/>
      <c r="BC103" s="336"/>
      <c r="BD103" s="336"/>
      <c r="BE103" s="337"/>
      <c r="BF103" s="336"/>
      <c r="BG103" s="336"/>
      <c r="BH103" s="336"/>
      <c r="BI103" s="336"/>
      <c r="BJ103" s="337"/>
      <c r="BK103" s="282"/>
      <c r="BL103" s="282"/>
      <c r="BM103" s="282"/>
      <c r="BN103" s="282"/>
      <c r="BO103" s="282"/>
      <c r="BP103" s="282"/>
      <c r="BQ103" s="282"/>
      <c r="BR103" s="282"/>
      <c r="BS103" s="283"/>
      <c r="BT103" s="283"/>
      <c r="BU103" s="280"/>
      <c r="BV103" s="280"/>
      <c r="BW103" s="280"/>
      <c r="BX103" s="280"/>
      <c r="BY103" s="281"/>
      <c r="BZ103" s="651"/>
      <c r="CA103" s="658"/>
      <c r="CB103" s="658"/>
      <c r="CC103" s="658"/>
      <c r="CD103" s="659"/>
      <c r="CE103" s="336"/>
      <c r="CF103" s="336"/>
      <c r="CG103" s="336"/>
      <c r="CH103" s="336"/>
      <c r="CI103" s="337"/>
      <c r="CJ103" s="336"/>
      <c r="CK103" s="336"/>
      <c r="CL103" s="336"/>
      <c r="CM103" s="336"/>
      <c r="CN103" s="337"/>
      <c r="CO103" s="282"/>
      <c r="CP103" s="282"/>
      <c r="CQ103" s="282"/>
      <c r="CR103" s="282"/>
      <c r="CS103" s="283"/>
      <c r="CT103" s="280"/>
      <c r="CU103" s="280"/>
      <c r="CV103" s="280"/>
      <c r="CW103" s="280"/>
      <c r="CX103" s="281"/>
      <c r="CY103" s="651"/>
      <c r="CZ103" s="658"/>
      <c r="DA103" s="658"/>
      <c r="DB103" s="658"/>
      <c r="DC103" s="659"/>
      <c r="DD103" s="282"/>
      <c r="DE103" s="282"/>
      <c r="DF103" s="282"/>
      <c r="DG103" s="282"/>
      <c r="DH103" s="283"/>
      <c r="DI103" s="280"/>
      <c r="DJ103" s="280"/>
      <c r="DK103" s="280"/>
      <c r="DL103" s="280"/>
      <c r="DM103" s="281"/>
      <c r="DN103" s="651"/>
      <c r="DO103" s="658"/>
      <c r="DP103" s="658"/>
      <c r="DQ103" s="658"/>
      <c r="DR103" s="659"/>
    </row>
    <row r="104" spans="1:122" ht="1.5" customHeight="1">
      <c r="A104" s="321" t="s">
        <v>93</v>
      </c>
      <c r="B104" s="297">
        <v>7601</v>
      </c>
      <c r="C104" s="369"/>
      <c r="D104" s="369"/>
      <c r="E104" s="369"/>
      <c r="F104" s="369"/>
      <c r="G104" s="369"/>
      <c r="H104" s="369"/>
      <c r="I104" s="369"/>
      <c r="J104" s="369"/>
      <c r="K104" s="369"/>
      <c r="L104" s="369"/>
      <c r="M104" s="369"/>
      <c r="N104" s="369"/>
      <c r="O104" s="369"/>
      <c r="P104" s="370"/>
      <c r="Q104" s="369"/>
      <c r="R104" s="369"/>
      <c r="S104" s="369"/>
      <c r="T104" s="369"/>
      <c r="U104" s="369"/>
      <c r="V104" s="369"/>
      <c r="W104" s="369"/>
      <c r="X104" s="369"/>
      <c r="Y104" s="369"/>
      <c r="Z104" s="369"/>
      <c r="AA104" s="369"/>
      <c r="AB104" s="371"/>
      <c r="AC104" s="369"/>
      <c r="AD104" s="289"/>
      <c r="AE104" s="289"/>
      <c r="AF104" s="289"/>
      <c r="AG104" s="293"/>
      <c r="AH104" s="293"/>
      <c r="AI104" s="293"/>
      <c r="AJ104" s="293"/>
      <c r="AK104" s="293"/>
      <c r="AL104" s="293"/>
      <c r="AM104" s="293"/>
      <c r="AN104" s="293"/>
      <c r="AO104" s="294"/>
      <c r="AP104" s="294"/>
      <c r="AQ104" s="291"/>
      <c r="AR104" s="291"/>
      <c r="AS104" s="291"/>
      <c r="AT104" s="291"/>
      <c r="AU104" s="292"/>
      <c r="AV104" s="653"/>
      <c r="AW104" s="660"/>
      <c r="AX104" s="660"/>
      <c r="AY104" s="660"/>
      <c r="AZ104" s="661"/>
      <c r="BA104" s="343"/>
      <c r="BB104" s="343"/>
      <c r="BC104" s="343"/>
      <c r="BD104" s="343"/>
      <c r="BE104" s="344"/>
      <c r="BF104" s="343"/>
      <c r="BG104" s="343"/>
      <c r="BH104" s="343"/>
      <c r="BI104" s="343"/>
      <c r="BJ104" s="344"/>
      <c r="BK104" s="293"/>
      <c r="BL104" s="293"/>
      <c r="BM104" s="293"/>
      <c r="BN104" s="293"/>
      <c r="BO104" s="293"/>
      <c r="BP104" s="293"/>
      <c r="BQ104" s="293"/>
      <c r="BR104" s="293"/>
      <c r="BS104" s="294"/>
      <c r="BT104" s="294"/>
      <c r="BU104" s="291"/>
      <c r="BV104" s="291"/>
      <c r="BW104" s="291"/>
      <c r="BX104" s="291"/>
      <c r="BY104" s="292"/>
      <c r="BZ104" s="653"/>
      <c r="CA104" s="660"/>
      <c r="CB104" s="660"/>
      <c r="CC104" s="660"/>
      <c r="CD104" s="661"/>
      <c r="CE104" s="343"/>
      <c r="CF104" s="343"/>
      <c r="CG104" s="343"/>
      <c r="CH104" s="343"/>
      <c r="CI104" s="344"/>
      <c r="CJ104" s="343"/>
      <c r="CK104" s="343"/>
      <c r="CL104" s="343"/>
      <c r="CM104" s="343"/>
      <c r="CN104" s="344"/>
      <c r="CO104" s="293"/>
      <c r="CP104" s="293"/>
      <c r="CQ104" s="293"/>
      <c r="CR104" s="293"/>
      <c r="CS104" s="294"/>
      <c r="CT104" s="291"/>
      <c r="CU104" s="291"/>
      <c r="CV104" s="291"/>
      <c r="CW104" s="291"/>
      <c r="CX104" s="292"/>
      <c r="CY104" s="653"/>
      <c r="CZ104" s="660"/>
      <c r="DA104" s="660"/>
      <c r="DB104" s="660"/>
      <c r="DC104" s="661"/>
      <c r="DD104" s="293"/>
      <c r="DE104" s="293"/>
      <c r="DF104" s="293"/>
      <c r="DG104" s="293"/>
      <c r="DH104" s="294"/>
      <c r="DI104" s="291"/>
      <c r="DJ104" s="291"/>
      <c r="DK104" s="291"/>
      <c r="DL104" s="291"/>
      <c r="DM104" s="292"/>
      <c r="DN104" s="653"/>
      <c r="DO104" s="660"/>
      <c r="DP104" s="660"/>
      <c r="DQ104" s="660"/>
      <c r="DR104" s="661"/>
    </row>
    <row r="105" spans="1:122" hidden="1">
      <c r="A105" s="299" t="s">
        <v>93</v>
      </c>
      <c r="B105" s="300">
        <v>7602</v>
      </c>
      <c r="C105" s="365"/>
      <c r="D105" s="365"/>
      <c r="E105" s="365"/>
      <c r="F105" s="365"/>
      <c r="G105" s="365"/>
      <c r="H105" s="365"/>
      <c r="I105" s="365"/>
      <c r="J105" s="365"/>
      <c r="K105" s="365"/>
      <c r="L105" s="365"/>
      <c r="M105" s="365"/>
      <c r="N105" s="365"/>
      <c r="O105" s="365"/>
      <c r="P105" s="373"/>
      <c r="Q105" s="365"/>
      <c r="R105" s="365"/>
      <c r="S105" s="365"/>
      <c r="T105" s="365"/>
      <c r="U105" s="365"/>
      <c r="V105" s="365"/>
      <c r="W105" s="365"/>
      <c r="X105" s="365"/>
      <c r="Y105" s="365"/>
      <c r="Z105" s="365"/>
      <c r="AA105" s="365"/>
      <c r="AB105" s="374"/>
      <c r="AC105" s="365"/>
      <c r="AD105" s="306"/>
      <c r="AE105" s="306"/>
      <c r="AF105" s="306"/>
      <c r="AG105" s="308"/>
      <c r="AH105" s="308"/>
      <c r="AI105" s="308"/>
      <c r="AJ105" s="308"/>
      <c r="AK105" s="308"/>
      <c r="AL105" s="308"/>
      <c r="AM105" s="308"/>
      <c r="AN105" s="308"/>
      <c r="AO105" s="356"/>
      <c r="AP105" s="356"/>
      <c r="AQ105" s="307"/>
      <c r="AR105" s="307"/>
      <c r="AS105" s="307"/>
      <c r="AT105" s="307"/>
      <c r="AU105" s="355"/>
      <c r="AV105" s="655"/>
      <c r="AW105" s="655"/>
      <c r="AX105" s="655"/>
      <c r="AY105" s="655"/>
      <c r="AZ105" s="662"/>
      <c r="BA105" s="307"/>
      <c r="BB105" s="291"/>
      <c r="BC105" s="291"/>
      <c r="BD105" s="291"/>
      <c r="BE105" s="292"/>
      <c r="BF105" s="307"/>
      <c r="BG105" s="291"/>
      <c r="BH105" s="291"/>
      <c r="BI105" s="291"/>
      <c r="BJ105" s="292"/>
      <c r="BK105" s="308"/>
      <c r="BL105" s="308"/>
      <c r="BM105" s="308"/>
      <c r="BN105" s="308"/>
      <c r="BO105" s="308"/>
      <c r="BP105" s="308"/>
      <c r="BQ105" s="308"/>
      <c r="BR105" s="308"/>
      <c r="BS105" s="356"/>
      <c r="BT105" s="356"/>
      <c r="BU105" s="307"/>
      <c r="BV105" s="307"/>
      <c r="BW105" s="307"/>
      <c r="BX105" s="307"/>
      <c r="BY105" s="355"/>
      <c r="BZ105" s="655"/>
      <c r="CA105" s="655"/>
      <c r="CB105" s="655"/>
      <c r="CC105" s="655"/>
      <c r="CD105" s="662"/>
      <c r="CE105" s="307"/>
      <c r="CF105" s="291"/>
      <c r="CG105" s="291"/>
      <c r="CH105" s="291"/>
      <c r="CI105" s="292"/>
      <c r="CJ105" s="307"/>
      <c r="CK105" s="291"/>
      <c r="CL105" s="291"/>
      <c r="CM105" s="291"/>
      <c r="CN105" s="292"/>
      <c r="CO105" s="308"/>
      <c r="CP105" s="308"/>
      <c r="CQ105" s="308"/>
      <c r="CR105" s="308"/>
      <c r="CS105" s="356"/>
      <c r="CT105" s="307"/>
      <c r="CU105" s="307"/>
      <c r="CV105" s="307"/>
      <c r="CW105" s="307"/>
      <c r="CX105" s="355"/>
      <c r="CY105" s="655"/>
      <c r="CZ105" s="655"/>
      <c r="DA105" s="655"/>
      <c r="DB105" s="655"/>
      <c r="DC105" s="662"/>
      <c r="DD105" s="308"/>
      <c r="DE105" s="308"/>
      <c r="DF105" s="308"/>
      <c r="DG105" s="308"/>
      <c r="DH105" s="356"/>
      <c r="DI105" s="307"/>
      <c r="DJ105" s="307"/>
      <c r="DK105" s="307"/>
      <c r="DL105" s="307"/>
      <c r="DM105" s="355"/>
      <c r="DN105" s="655"/>
      <c r="DO105" s="655"/>
      <c r="DP105" s="655"/>
      <c r="DQ105" s="655"/>
      <c r="DR105" s="662"/>
    </row>
    <row r="106" spans="1:122" s="261" customFormat="1" ht="67.5" customHeight="1">
      <c r="A106" s="248" t="s">
        <v>325</v>
      </c>
      <c r="B106" s="249">
        <v>7700</v>
      </c>
      <c r="C106" s="250" t="s">
        <v>387</v>
      </c>
      <c r="D106" s="250" t="s">
        <v>387</v>
      </c>
      <c r="E106" s="250" t="s">
        <v>387</v>
      </c>
      <c r="F106" s="250" t="s">
        <v>387</v>
      </c>
      <c r="G106" s="250" t="s">
        <v>387</v>
      </c>
      <c r="H106" s="250" t="s">
        <v>387</v>
      </c>
      <c r="I106" s="250" t="s">
        <v>387</v>
      </c>
      <c r="J106" s="250" t="s">
        <v>387</v>
      </c>
      <c r="K106" s="250" t="s">
        <v>387</v>
      </c>
      <c r="L106" s="250" t="s">
        <v>387</v>
      </c>
      <c r="M106" s="250" t="s">
        <v>387</v>
      </c>
      <c r="N106" s="250" t="s">
        <v>387</v>
      </c>
      <c r="O106" s="250" t="s">
        <v>387</v>
      </c>
      <c r="P106" s="251" t="s">
        <v>387</v>
      </c>
      <c r="Q106" s="252" t="s">
        <v>387</v>
      </c>
      <c r="R106" s="252" t="s">
        <v>387</v>
      </c>
      <c r="S106" s="252" t="s">
        <v>387</v>
      </c>
      <c r="T106" s="252" t="s">
        <v>387</v>
      </c>
      <c r="U106" s="252" t="s">
        <v>387</v>
      </c>
      <c r="V106" s="252" t="s">
        <v>387</v>
      </c>
      <c r="W106" s="252" t="s">
        <v>387</v>
      </c>
      <c r="X106" s="250" t="s">
        <v>387</v>
      </c>
      <c r="Y106" s="250" t="s">
        <v>387</v>
      </c>
      <c r="Z106" s="250" t="s">
        <v>387</v>
      </c>
      <c r="AA106" s="250" t="s">
        <v>387</v>
      </c>
      <c r="AB106" s="375" t="s">
        <v>387</v>
      </c>
      <c r="AC106" s="250" t="s">
        <v>387</v>
      </c>
      <c r="AD106" s="253" t="s">
        <v>387</v>
      </c>
      <c r="AE106" s="253"/>
      <c r="AF106" s="253"/>
      <c r="AG106" s="256">
        <f t="shared" ref="AG106:BD106" si="123">AG107+AG108</f>
        <v>509</v>
      </c>
      <c r="AH106" s="256">
        <f t="shared" si="123"/>
        <v>509</v>
      </c>
      <c r="AI106" s="256">
        <f t="shared" si="123"/>
        <v>0</v>
      </c>
      <c r="AJ106" s="256"/>
      <c r="AK106" s="256">
        <f t="shared" si="123"/>
        <v>0</v>
      </c>
      <c r="AL106" s="256"/>
      <c r="AM106" s="256">
        <f t="shared" si="123"/>
        <v>0</v>
      </c>
      <c r="AN106" s="256"/>
      <c r="AO106" s="257">
        <f>AO107+AO108</f>
        <v>509</v>
      </c>
      <c r="AP106" s="257">
        <f>AP107+AP108</f>
        <v>509</v>
      </c>
      <c r="AQ106" s="254">
        <f t="shared" si="123"/>
        <v>367.6</v>
      </c>
      <c r="AR106" s="254">
        <f t="shared" si="123"/>
        <v>0</v>
      </c>
      <c r="AS106" s="254">
        <f t="shared" si="123"/>
        <v>0</v>
      </c>
      <c r="AT106" s="254">
        <f t="shared" si="123"/>
        <v>0</v>
      </c>
      <c r="AU106" s="255">
        <f>AU107+AU108</f>
        <v>367.6</v>
      </c>
      <c r="AV106" s="648">
        <f t="shared" si="123"/>
        <v>520.5</v>
      </c>
      <c r="AW106" s="648">
        <f t="shared" si="123"/>
        <v>0</v>
      </c>
      <c r="AX106" s="648">
        <f t="shared" si="123"/>
        <v>0</v>
      </c>
      <c r="AY106" s="648">
        <f t="shared" si="123"/>
        <v>0</v>
      </c>
      <c r="AZ106" s="649">
        <f>AZ107+AZ108</f>
        <v>520.5</v>
      </c>
      <c r="BA106" s="254">
        <f t="shared" si="123"/>
        <v>520.5</v>
      </c>
      <c r="BB106" s="254">
        <f t="shared" si="123"/>
        <v>0</v>
      </c>
      <c r="BC106" s="254">
        <f t="shared" si="123"/>
        <v>0</v>
      </c>
      <c r="BD106" s="254">
        <f t="shared" si="123"/>
        <v>0</v>
      </c>
      <c r="BE106" s="255">
        <f t="shared" ref="BE106:BM106" si="124">BE107+BE108</f>
        <v>520.5</v>
      </c>
      <c r="BF106" s="254">
        <f t="shared" si="124"/>
        <v>520.5</v>
      </c>
      <c r="BG106" s="254">
        <f t="shared" si="124"/>
        <v>0</v>
      </c>
      <c r="BH106" s="254">
        <f t="shared" si="124"/>
        <v>0</v>
      </c>
      <c r="BI106" s="254">
        <f t="shared" si="124"/>
        <v>0</v>
      </c>
      <c r="BJ106" s="255">
        <f t="shared" si="124"/>
        <v>520.5</v>
      </c>
      <c r="BK106" s="256">
        <f t="shared" si="124"/>
        <v>509</v>
      </c>
      <c r="BL106" s="256">
        <f t="shared" si="124"/>
        <v>509</v>
      </c>
      <c r="BM106" s="256">
        <f t="shared" si="124"/>
        <v>0</v>
      </c>
      <c r="BN106" s="256"/>
      <c r="BO106" s="256">
        <f>BO107+BO108</f>
        <v>0</v>
      </c>
      <c r="BP106" s="256"/>
      <c r="BQ106" s="256">
        <f>BQ107+BQ108</f>
        <v>0</v>
      </c>
      <c r="BR106" s="256"/>
      <c r="BS106" s="257">
        <f t="shared" ref="BS106:CC106" si="125">BS107+BS108</f>
        <v>509</v>
      </c>
      <c r="BT106" s="257">
        <f t="shared" si="125"/>
        <v>509</v>
      </c>
      <c r="BU106" s="254">
        <f t="shared" si="125"/>
        <v>367.6</v>
      </c>
      <c r="BV106" s="254">
        <f t="shared" si="125"/>
        <v>0</v>
      </c>
      <c r="BW106" s="254">
        <f t="shared" si="125"/>
        <v>0</v>
      </c>
      <c r="BX106" s="254">
        <f t="shared" si="125"/>
        <v>0</v>
      </c>
      <c r="BY106" s="255">
        <f t="shared" si="125"/>
        <v>367.6</v>
      </c>
      <c r="BZ106" s="648">
        <f t="shared" si="125"/>
        <v>520.5</v>
      </c>
      <c r="CA106" s="648">
        <f t="shared" si="125"/>
        <v>0</v>
      </c>
      <c r="CB106" s="648">
        <f t="shared" si="125"/>
        <v>0</v>
      </c>
      <c r="CC106" s="648">
        <f t="shared" si="125"/>
        <v>0</v>
      </c>
      <c r="CD106" s="649">
        <f>CD107+CD108</f>
        <v>520.5</v>
      </c>
      <c r="CE106" s="254">
        <f t="shared" ref="CE106:CO106" si="126">CE107+CE108</f>
        <v>520.5</v>
      </c>
      <c r="CF106" s="254">
        <f t="shared" si="126"/>
        <v>0</v>
      </c>
      <c r="CG106" s="254">
        <f t="shared" si="126"/>
        <v>0</v>
      </c>
      <c r="CH106" s="254">
        <f t="shared" si="126"/>
        <v>0</v>
      </c>
      <c r="CI106" s="255">
        <f t="shared" si="126"/>
        <v>520.5</v>
      </c>
      <c r="CJ106" s="254">
        <f t="shared" si="126"/>
        <v>520.5</v>
      </c>
      <c r="CK106" s="254">
        <f t="shared" si="126"/>
        <v>0</v>
      </c>
      <c r="CL106" s="254">
        <f t="shared" si="126"/>
        <v>0</v>
      </c>
      <c r="CM106" s="254">
        <f t="shared" si="126"/>
        <v>0</v>
      </c>
      <c r="CN106" s="255">
        <f t="shared" si="126"/>
        <v>520.5</v>
      </c>
      <c r="CO106" s="256">
        <f t="shared" si="126"/>
        <v>509</v>
      </c>
      <c r="CP106" s="256"/>
      <c r="CQ106" s="256"/>
      <c r="CR106" s="256"/>
      <c r="CS106" s="257">
        <f t="shared" ref="CS106:DD106" si="127">CS107+CS108</f>
        <v>509</v>
      </c>
      <c r="CT106" s="254">
        <f t="shared" si="127"/>
        <v>367.6</v>
      </c>
      <c r="CU106" s="254">
        <f t="shared" si="127"/>
        <v>0</v>
      </c>
      <c r="CV106" s="254">
        <f t="shared" si="127"/>
        <v>0</v>
      </c>
      <c r="CW106" s="254">
        <f t="shared" si="127"/>
        <v>0</v>
      </c>
      <c r="CX106" s="255">
        <f t="shared" si="127"/>
        <v>367.6</v>
      </c>
      <c r="CY106" s="648">
        <f t="shared" si="127"/>
        <v>520.5</v>
      </c>
      <c r="CZ106" s="648">
        <f t="shared" si="127"/>
        <v>0</v>
      </c>
      <c r="DA106" s="648">
        <f t="shared" si="127"/>
        <v>0</v>
      </c>
      <c r="DB106" s="648">
        <f t="shared" si="127"/>
        <v>0</v>
      </c>
      <c r="DC106" s="649">
        <f t="shared" si="127"/>
        <v>520.5</v>
      </c>
      <c r="DD106" s="256">
        <f t="shared" si="127"/>
        <v>509</v>
      </c>
      <c r="DE106" s="256"/>
      <c r="DF106" s="256"/>
      <c r="DG106" s="256"/>
      <c r="DH106" s="257">
        <f t="shared" ref="DH106:DQ106" si="128">DH107+DH108</f>
        <v>509</v>
      </c>
      <c r="DI106" s="254">
        <f t="shared" si="128"/>
        <v>367.6</v>
      </c>
      <c r="DJ106" s="254">
        <f t="shared" si="128"/>
        <v>0</v>
      </c>
      <c r="DK106" s="254">
        <f t="shared" si="128"/>
        <v>0</v>
      </c>
      <c r="DL106" s="254">
        <f t="shared" si="128"/>
        <v>0</v>
      </c>
      <c r="DM106" s="255">
        <f t="shared" si="128"/>
        <v>367.6</v>
      </c>
      <c r="DN106" s="648">
        <f t="shared" si="128"/>
        <v>520.5</v>
      </c>
      <c r="DO106" s="648">
        <f t="shared" si="128"/>
        <v>0</v>
      </c>
      <c r="DP106" s="648">
        <f t="shared" si="128"/>
        <v>0</v>
      </c>
      <c r="DQ106" s="648">
        <f t="shared" si="128"/>
        <v>0</v>
      </c>
      <c r="DR106" s="649">
        <f>DR107+DR108</f>
        <v>520.5</v>
      </c>
    </row>
    <row r="107" spans="1:122" s="273" customFormat="1" ht="38.25" customHeight="1">
      <c r="A107" s="262" t="s">
        <v>326</v>
      </c>
      <c r="B107" s="263">
        <v>7701</v>
      </c>
      <c r="C107" s="264" t="s">
        <v>387</v>
      </c>
      <c r="D107" s="264" t="s">
        <v>387</v>
      </c>
      <c r="E107" s="264" t="s">
        <v>387</v>
      </c>
      <c r="F107" s="264" t="s">
        <v>387</v>
      </c>
      <c r="G107" s="264" t="s">
        <v>387</v>
      </c>
      <c r="H107" s="264" t="s">
        <v>387</v>
      </c>
      <c r="I107" s="264" t="s">
        <v>387</v>
      </c>
      <c r="J107" s="264" t="s">
        <v>387</v>
      </c>
      <c r="K107" s="264" t="s">
        <v>387</v>
      </c>
      <c r="L107" s="264" t="s">
        <v>387</v>
      </c>
      <c r="M107" s="264" t="s">
        <v>387</v>
      </c>
      <c r="N107" s="264" t="s">
        <v>387</v>
      </c>
      <c r="O107" s="264" t="s">
        <v>387</v>
      </c>
      <c r="P107" s="265" t="s">
        <v>387</v>
      </c>
      <c r="Q107" s="266" t="s">
        <v>387</v>
      </c>
      <c r="R107" s="266" t="s">
        <v>387</v>
      </c>
      <c r="S107" s="266" t="s">
        <v>387</v>
      </c>
      <c r="T107" s="266" t="s">
        <v>387</v>
      </c>
      <c r="U107" s="266" t="s">
        <v>387</v>
      </c>
      <c r="V107" s="266" t="s">
        <v>387</v>
      </c>
      <c r="W107" s="266" t="s">
        <v>387</v>
      </c>
      <c r="X107" s="264" t="s">
        <v>387</v>
      </c>
      <c r="Y107" s="264" t="s">
        <v>387</v>
      </c>
      <c r="Z107" s="264" t="s">
        <v>387</v>
      </c>
      <c r="AA107" s="264" t="s">
        <v>387</v>
      </c>
      <c r="AB107" s="366" t="s">
        <v>387</v>
      </c>
      <c r="AC107" s="264" t="s">
        <v>387</v>
      </c>
      <c r="AD107" s="267" t="s">
        <v>387</v>
      </c>
      <c r="AE107" s="267"/>
      <c r="AF107" s="267"/>
      <c r="AG107" s="270"/>
      <c r="AH107" s="270"/>
      <c r="AI107" s="270"/>
      <c r="AJ107" s="270"/>
      <c r="AK107" s="270"/>
      <c r="AL107" s="270"/>
      <c r="AM107" s="270"/>
      <c r="AN107" s="270"/>
      <c r="AO107" s="367"/>
      <c r="AP107" s="367"/>
      <c r="AQ107" s="268"/>
      <c r="AR107" s="268"/>
      <c r="AS107" s="268"/>
      <c r="AT107" s="268"/>
      <c r="AU107" s="269"/>
      <c r="AV107" s="650"/>
      <c r="AW107" s="650"/>
      <c r="AX107" s="650"/>
      <c r="AY107" s="650"/>
      <c r="AZ107" s="657"/>
      <c r="BA107" s="268"/>
      <c r="BB107" s="433"/>
      <c r="BC107" s="433"/>
      <c r="BD107" s="433"/>
      <c r="BE107" s="434"/>
      <c r="BF107" s="268"/>
      <c r="BG107" s="433"/>
      <c r="BH107" s="433"/>
      <c r="BI107" s="433"/>
      <c r="BJ107" s="434"/>
      <c r="BK107" s="270"/>
      <c r="BL107" s="270"/>
      <c r="BM107" s="270"/>
      <c r="BN107" s="270"/>
      <c r="BO107" s="270"/>
      <c r="BP107" s="270"/>
      <c r="BQ107" s="270"/>
      <c r="BR107" s="270"/>
      <c r="BS107" s="367"/>
      <c r="BT107" s="367"/>
      <c r="BU107" s="268"/>
      <c r="BV107" s="268"/>
      <c r="BW107" s="268"/>
      <c r="BX107" s="268"/>
      <c r="BY107" s="269"/>
      <c r="BZ107" s="650"/>
      <c r="CA107" s="650"/>
      <c r="CB107" s="650"/>
      <c r="CC107" s="650"/>
      <c r="CD107" s="657"/>
      <c r="CE107" s="268"/>
      <c r="CF107" s="433"/>
      <c r="CG107" s="433"/>
      <c r="CH107" s="433"/>
      <c r="CI107" s="434"/>
      <c r="CJ107" s="268"/>
      <c r="CK107" s="433"/>
      <c r="CL107" s="433"/>
      <c r="CM107" s="433"/>
      <c r="CN107" s="434"/>
      <c r="CO107" s="270"/>
      <c r="CP107" s="270"/>
      <c r="CQ107" s="270"/>
      <c r="CR107" s="270"/>
      <c r="CS107" s="367"/>
      <c r="CT107" s="268"/>
      <c r="CU107" s="268"/>
      <c r="CV107" s="268"/>
      <c r="CW107" s="268"/>
      <c r="CX107" s="269"/>
      <c r="CY107" s="650"/>
      <c r="CZ107" s="650"/>
      <c r="DA107" s="650"/>
      <c r="DB107" s="650"/>
      <c r="DC107" s="657"/>
      <c r="DD107" s="270"/>
      <c r="DE107" s="270"/>
      <c r="DF107" s="270"/>
      <c r="DG107" s="270"/>
      <c r="DH107" s="367"/>
      <c r="DI107" s="268"/>
      <c r="DJ107" s="268"/>
      <c r="DK107" s="268"/>
      <c r="DL107" s="268"/>
      <c r="DM107" s="269"/>
      <c r="DN107" s="650"/>
      <c r="DO107" s="650"/>
      <c r="DP107" s="650"/>
      <c r="DQ107" s="650"/>
      <c r="DR107" s="657"/>
    </row>
    <row r="108" spans="1:122" s="273" customFormat="1" ht="27" customHeight="1">
      <c r="A108" s="262" t="s">
        <v>327</v>
      </c>
      <c r="B108" s="263">
        <v>7800</v>
      </c>
      <c r="C108" s="264" t="s">
        <v>387</v>
      </c>
      <c r="D108" s="264" t="s">
        <v>387</v>
      </c>
      <c r="E108" s="264" t="s">
        <v>387</v>
      </c>
      <c r="F108" s="264" t="s">
        <v>387</v>
      </c>
      <c r="G108" s="264" t="s">
        <v>387</v>
      </c>
      <c r="H108" s="264" t="s">
        <v>387</v>
      </c>
      <c r="I108" s="264" t="s">
        <v>387</v>
      </c>
      <c r="J108" s="264" t="s">
        <v>387</v>
      </c>
      <c r="K108" s="264" t="s">
        <v>387</v>
      </c>
      <c r="L108" s="264" t="s">
        <v>387</v>
      </c>
      <c r="M108" s="264" t="s">
        <v>387</v>
      </c>
      <c r="N108" s="264" t="s">
        <v>387</v>
      </c>
      <c r="O108" s="264" t="s">
        <v>387</v>
      </c>
      <c r="P108" s="265" t="s">
        <v>387</v>
      </c>
      <c r="Q108" s="266" t="s">
        <v>387</v>
      </c>
      <c r="R108" s="266" t="s">
        <v>387</v>
      </c>
      <c r="S108" s="266" t="s">
        <v>387</v>
      </c>
      <c r="T108" s="266" t="s">
        <v>387</v>
      </c>
      <c r="U108" s="266" t="s">
        <v>387</v>
      </c>
      <c r="V108" s="266" t="s">
        <v>387</v>
      </c>
      <c r="W108" s="266" t="s">
        <v>387</v>
      </c>
      <c r="X108" s="264" t="s">
        <v>387</v>
      </c>
      <c r="Y108" s="264" t="s">
        <v>387</v>
      </c>
      <c r="Z108" s="264" t="s">
        <v>387</v>
      </c>
      <c r="AA108" s="264" t="s">
        <v>387</v>
      </c>
      <c r="AB108" s="366" t="s">
        <v>387</v>
      </c>
      <c r="AC108" s="264" t="s">
        <v>387</v>
      </c>
      <c r="AD108" s="267" t="s">
        <v>387</v>
      </c>
      <c r="AE108" s="267"/>
      <c r="AF108" s="267"/>
      <c r="AG108" s="270">
        <f t="shared" ref="AG108:BD108" si="129">AG109+AG114</f>
        <v>509</v>
      </c>
      <c r="AH108" s="270">
        <f t="shared" si="129"/>
        <v>509</v>
      </c>
      <c r="AI108" s="270">
        <f t="shared" si="129"/>
        <v>0</v>
      </c>
      <c r="AJ108" s="270"/>
      <c r="AK108" s="270">
        <f t="shared" si="129"/>
        <v>0</v>
      </c>
      <c r="AL108" s="270"/>
      <c r="AM108" s="270">
        <f t="shared" si="129"/>
        <v>0</v>
      </c>
      <c r="AN108" s="270"/>
      <c r="AO108" s="367">
        <f>AO109+AO114</f>
        <v>509</v>
      </c>
      <c r="AP108" s="367">
        <f>AP109+AP114</f>
        <v>509</v>
      </c>
      <c r="AQ108" s="268">
        <f t="shared" si="129"/>
        <v>367.6</v>
      </c>
      <c r="AR108" s="268">
        <f t="shared" si="129"/>
        <v>0</v>
      </c>
      <c r="AS108" s="268">
        <f t="shared" si="129"/>
        <v>0</v>
      </c>
      <c r="AT108" s="268">
        <f t="shared" si="129"/>
        <v>0</v>
      </c>
      <c r="AU108" s="269">
        <f>AU109+AU114</f>
        <v>367.6</v>
      </c>
      <c r="AV108" s="650">
        <f t="shared" si="129"/>
        <v>520.5</v>
      </c>
      <c r="AW108" s="650">
        <f t="shared" si="129"/>
        <v>0</v>
      </c>
      <c r="AX108" s="650">
        <f t="shared" si="129"/>
        <v>0</v>
      </c>
      <c r="AY108" s="650">
        <f t="shared" si="129"/>
        <v>0</v>
      </c>
      <c r="AZ108" s="657">
        <f>AZ109+AZ114</f>
        <v>520.5</v>
      </c>
      <c r="BA108" s="268">
        <f t="shared" si="129"/>
        <v>520.5</v>
      </c>
      <c r="BB108" s="268">
        <f t="shared" si="129"/>
        <v>0</v>
      </c>
      <c r="BC108" s="268">
        <f t="shared" si="129"/>
        <v>0</v>
      </c>
      <c r="BD108" s="268">
        <f t="shared" si="129"/>
        <v>0</v>
      </c>
      <c r="BE108" s="269">
        <f t="shared" ref="BE108:BM108" si="130">BE109+BE114</f>
        <v>520.5</v>
      </c>
      <c r="BF108" s="268">
        <f t="shared" si="130"/>
        <v>520.5</v>
      </c>
      <c r="BG108" s="268">
        <f t="shared" si="130"/>
        <v>0</v>
      </c>
      <c r="BH108" s="268">
        <f t="shared" si="130"/>
        <v>0</v>
      </c>
      <c r="BI108" s="268">
        <f t="shared" si="130"/>
        <v>0</v>
      </c>
      <c r="BJ108" s="269">
        <f t="shared" si="130"/>
        <v>520.5</v>
      </c>
      <c r="BK108" s="270">
        <f t="shared" si="130"/>
        <v>509</v>
      </c>
      <c r="BL108" s="270">
        <f t="shared" si="130"/>
        <v>509</v>
      </c>
      <c r="BM108" s="270">
        <f t="shared" si="130"/>
        <v>0</v>
      </c>
      <c r="BN108" s="270"/>
      <c r="BO108" s="270">
        <f>BO109+BO114</f>
        <v>0</v>
      </c>
      <c r="BP108" s="270"/>
      <c r="BQ108" s="270">
        <f>BQ109+BQ114</f>
        <v>0</v>
      </c>
      <c r="BR108" s="270"/>
      <c r="BS108" s="367">
        <f t="shared" ref="BS108:CC108" si="131">BS109+BS114</f>
        <v>509</v>
      </c>
      <c r="BT108" s="367">
        <f t="shared" si="131"/>
        <v>509</v>
      </c>
      <c r="BU108" s="268">
        <f t="shared" si="131"/>
        <v>367.6</v>
      </c>
      <c r="BV108" s="268">
        <f t="shared" si="131"/>
        <v>0</v>
      </c>
      <c r="BW108" s="268">
        <f t="shared" si="131"/>
        <v>0</v>
      </c>
      <c r="BX108" s="268">
        <f t="shared" si="131"/>
        <v>0</v>
      </c>
      <c r="BY108" s="269">
        <f t="shared" si="131"/>
        <v>367.6</v>
      </c>
      <c r="BZ108" s="650">
        <f t="shared" si="131"/>
        <v>520.5</v>
      </c>
      <c r="CA108" s="650">
        <f t="shared" si="131"/>
        <v>0</v>
      </c>
      <c r="CB108" s="650">
        <f t="shared" si="131"/>
        <v>0</v>
      </c>
      <c r="CC108" s="650">
        <f t="shared" si="131"/>
        <v>0</v>
      </c>
      <c r="CD108" s="657">
        <f>CD109+CD114</f>
        <v>520.5</v>
      </c>
      <c r="CE108" s="268">
        <f t="shared" ref="CE108:CO108" si="132">CE109+CE114</f>
        <v>520.5</v>
      </c>
      <c r="CF108" s="268">
        <f t="shared" si="132"/>
        <v>0</v>
      </c>
      <c r="CG108" s="268">
        <f t="shared" si="132"/>
        <v>0</v>
      </c>
      <c r="CH108" s="268">
        <f t="shared" si="132"/>
        <v>0</v>
      </c>
      <c r="CI108" s="269">
        <f t="shared" si="132"/>
        <v>520.5</v>
      </c>
      <c r="CJ108" s="268">
        <f t="shared" si="132"/>
        <v>520.5</v>
      </c>
      <c r="CK108" s="268">
        <f t="shared" si="132"/>
        <v>0</v>
      </c>
      <c r="CL108" s="268">
        <f t="shared" si="132"/>
        <v>0</v>
      </c>
      <c r="CM108" s="268">
        <f t="shared" si="132"/>
        <v>0</v>
      </c>
      <c r="CN108" s="269">
        <f t="shared" si="132"/>
        <v>520.5</v>
      </c>
      <c r="CO108" s="270">
        <f t="shared" si="132"/>
        <v>509</v>
      </c>
      <c r="CP108" s="270"/>
      <c r="CQ108" s="270"/>
      <c r="CR108" s="270"/>
      <c r="CS108" s="367">
        <f t="shared" ref="CS108:DD108" si="133">CS109+CS114</f>
        <v>509</v>
      </c>
      <c r="CT108" s="268">
        <f t="shared" si="133"/>
        <v>367.6</v>
      </c>
      <c r="CU108" s="268">
        <f t="shared" si="133"/>
        <v>0</v>
      </c>
      <c r="CV108" s="268">
        <f t="shared" si="133"/>
        <v>0</v>
      </c>
      <c r="CW108" s="268">
        <f t="shared" si="133"/>
        <v>0</v>
      </c>
      <c r="CX108" s="269">
        <f t="shared" si="133"/>
        <v>367.6</v>
      </c>
      <c r="CY108" s="650">
        <f t="shared" si="133"/>
        <v>520.5</v>
      </c>
      <c r="CZ108" s="650">
        <f t="shared" si="133"/>
        <v>0</v>
      </c>
      <c r="DA108" s="650">
        <f t="shared" si="133"/>
        <v>0</v>
      </c>
      <c r="DB108" s="650">
        <f t="shared" si="133"/>
        <v>0</v>
      </c>
      <c r="DC108" s="657">
        <f t="shared" si="133"/>
        <v>520.5</v>
      </c>
      <c r="DD108" s="270">
        <f t="shared" si="133"/>
        <v>509</v>
      </c>
      <c r="DE108" s="270"/>
      <c r="DF108" s="270"/>
      <c r="DG108" s="270"/>
      <c r="DH108" s="367">
        <f t="shared" ref="DH108:DQ108" si="134">DH109+DH114</f>
        <v>509</v>
      </c>
      <c r="DI108" s="268">
        <f t="shared" si="134"/>
        <v>367.6</v>
      </c>
      <c r="DJ108" s="268">
        <f t="shared" si="134"/>
        <v>0</v>
      </c>
      <c r="DK108" s="268">
        <f t="shared" si="134"/>
        <v>0</v>
      </c>
      <c r="DL108" s="268">
        <f t="shared" si="134"/>
        <v>0</v>
      </c>
      <c r="DM108" s="269">
        <f t="shared" si="134"/>
        <v>367.6</v>
      </c>
      <c r="DN108" s="650">
        <f t="shared" si="134"/>
        <v>520.5</v>
      </c>
      <c r="DO108" s="650">
        <f t="shared" si="134"/>
        <v>0</v>
      </c>
      <c r="DP108" s="650">
        <f t="shared" si="134"/>
        <v>0</v>
      </c>
      <c r="DQ108" s="650">
        <f t="shared" si="134"/>
        <v>0</v>
      </c>
      <c r="DR108" s="657">
        <f>DR109+DR114</f>
        <v>520.5</v>
      </c>
    </row>
    <row r="109" spans="1:122" ht="113.25" customHeight="1">
      <c r="A109" s="299" t="s">
        <v>330</v>
      </c>
      <c r="B109" s="300">
        <v>7801</v>
      </c>
      <c r="C109" s="435" t="s">
        <v>387</v>
      </c>
      <c r="D109" s="435" t="s">
        <v>387</v>
      </c>
      <c r="E109" s="435" t="s">
        <v>387</v>
      </c>
      <c r="F109" s="435" t="s">
        <v>387</v>
      </c>
      <c r="G109" s="435" t="s">
        <v>387</v>
      </c>
      <c r="H109" s="435" t="s">
        <v>387</v>
      </c>
      <c r="I109" s="435" t="s">
        <v>387</v>
      </c>
      <c r="J109" s="435" t="s">
        <v>387</v>
      </c>
      <c r="K109" s="435" t="s">
        <v>387</v>
      </c>
      <c r="L109" s="435" t="s">
        <v>387</v>
      </c>
      <c r="M109" s="435" t="s">
        <v>387</v>
      </c>
      <c r="N109" s="435" t="s">
        <v>387</v>
      </c>
      <c r="O109" s="435" t="s">
        <v>387</v>
      </c>
      <c r="P109" s="436" t="s">
        <v>387</v>
      </c>
      <c r="Q109" s="437" t="s">
        <v>387</v>
      </c>
      <c r="R109" s="437" t="s">
        <v>387</v>
      </c>
      <c r="S109" s="437" t="s">
        <v>387</v>
      </c>
      <c r="T109" s="437" t="s">
        <v>387</v>
      </c>
      <c r="U109" s="437" t="s">
        <v>387</v>
      </c>
      <c r="V109" s="437" t="s">
        <v>387</v>
      </c>
      <c r="W109" s="437" t="s">
        <v>387</v>
      </c>
      <c r="X109" s="435" t="s">
        <v>387</v>
      </c>
      <c r="Y109" s="435" t="s">
        <v>387</v>
      </c>
      <c r="Z109" s="435" t="s">
        <v>387</v>
      </c>
      <c r="AA109" s="435" t="s">
        <v>387</v>
      </c>
      <c r="AB109" s="438" t="s">
        <v>387</v>
      </c>
      <c r="AC109" s="435" t="s">
        <v>387</v>
      </c>
      <c r="AD109" s="439" t="s">
        <v>387</v>
      </c>
      <c r="AE109" s="439"/>
      <c r="AF109" s="439"/>
      <c r="AG109" s="308">
        <f t="shared" ref="AG109:AM109" si="135">AG111+AG112</f>
        <v>509</v>
      </c>
      <c r="AH109" s="308">
        <f t="shared" si="135"/>
        <v>509</v>
      </c>
      <c r="AI109" s="308">
        <f t="shared" si="135"/>
        <v>0</v>
      </c>
      <c r="AJ109" s="308"/>
      <c r="AK109" s="308">
        <f t="shared" si="135"/>
        <v>0</v>
      </c>
      <c r="AL109" s="308"/>
      <c r="AM109" s="308">
        <f t="shared" si="135"/>
        <v>0</v>
      </c>
      <c r="AN109" s="308"/>
      <c r="AO109" s="356">
        <f>AO111+AO112</f>
        <v>509</v>
      </c>
      <c r="AP109" s="356">
        <f>AP111+AP112</f>
        <v>509</v>
      </c>
      <c r="AQ109" s="307">
        <f>AQ111+AQ112+AQ113</f>
        <v>367.6</v>
      </c>
      <c r="AR109" s="307">
        <f t="shared" ref="AR109:BE109" si="136">AR111+AR112+AR113</f>
        <v>0</v>
      </c>
      <c r="AS109" s="307">
        <f t="shared" si="136"/>
        <v>0</v>
      </c>
      <c r="AT109" s="307">
        <f t="shared" si="136"/>
        <v>0</v>
      </c>
      <c r="AU109" s="307">
        <f t="shared" si="136"/>
        <v>367.6</v>
      </c>
      <c r="AV109" s="655">
        <f t="shared" si="136"/>
        <v>520.5</v>
      </c>
      <c r="AW109" s="655">
        <f t="shared" si="136"/>
        <v>0</v>
      </c>
      <c r="AX109" s="655">
        <f t="shared" si="136"/>
        <v>0</v>
      </c>
      <c r="AY109" s="655">
        <f t="shared" si="136"/>
        <v>0</v>
      </c>
      <c r="AZ109" s="655">
        <f t="shared" si="136"/>
        <v>520.5</v>
      </c>
      <c r="BA109" s="307">
        <f t="shared" si="136"/>
        <v>520.5</v>
      </c>
      <c r="BB109" s="307">
        <f t="shared" si="136"/>
        <v>0</v>
      </c>
      <c r="BC109" s="307">
        <f t="shared" si="136"/>
        <v>0</v>
      </c>
      <c r="BD109" s="307">
        <f t="shared" si="136"/>
        <v>0</v>
      </c>
      <c r="BE109" s="307">
        <f t="shared" si="136"/>
        <v>520.5</v>
      </c>
      <c r="BF109" s="307">
        <f>BF111+BF112+BF113</f>
        <v>520.5</v>
      </c>
      <c r="BG109" s="307">
        <f>BG111+BG112+BG113</f>
        <v>0</v>
      </c>
      <c r="BH109" s="307">
        <f>BH111+BH112+BH113</f>
        <v>0</v>
      </c>
      <c r="BI109" s="307">
        <f>BI111+BI112+BI113</f>
        <v>0</v>
      </c>
      <c r="BJ109" s="307">
        <f>BJ111+BJ112+BJ113</f>
        <v>520.5</v>
      </c>
      <c r="BK109" s="308">
        <f>BK111+BK112</f>
        <v>509</v>
      </c>
      <c r="BL109" s="308">
        <f>BL111+BL112</f>
        <v>509</v>
      </c>
      <c r="BM109" s="308">
        <f>BM111+BM112</f>
        <v>0</v>
      </c>
      <c r="BN109" s="308"/>
      <c r="BO109" s="308">
        <f>BO111+BO112</f>
        <v>0</v>
      </c>
      <c r="BP109" s="308"/>
      <c r="BQ109" s="308">
        <f>BQ111+BQ112</f>
        <v>0</v>
      </c>
      <c r="BR109" s="308"/>
      <c r="BS109" s="356">
        <f>BS111+BS112</f>
        <v>509</v>
      </c>
      <c r="BT109" s="356">
        <f>BT111+BT112</f>
        <v>509</v>
      </c>
      <c r="BU109" s="307">
        <f>BU111+BU112+BU113</f>
        <v>367.6</v>
      </c>
      <c r="BV109" s="307">
        <f>BV111+BV112+BV113</f>
        <v>0</v>
      </c>
      <c r="BW109" s="307">
        <f>BW111+BW112+BW113</f>
        <v>0</v>
      </c>
      <c r="BX109" s="307">
        <f>BX111+BX112+BX113</f>
        <v>0</v>
      </c>
      <c r="BY109" s="307">
        <f>BY111+BY112+BY113</f>
        <v>367.6</v>
      </c>
      <c r="BZ109" s="655">
        <f t="shared" ref="BZ109:CI109" si="137">BZ111+BZ112+BZ113</f>
        <v>520.5</v>
      </c>
      <c r="CA109" s="655">
        <f t="shared" si="137"/>
        <v>0</v>
      </c>
      <c r="CB109" s="655">
        <f t="shared" si="137"/>
        <v>0</v>
      </c>
      <c r="CC109" s="655">
        <f t="shared" si="137"/>
        <v>0</v>
      </c>
      <c r="CD109" s="655">
        <f t="shared" si="137"/>
        <v>520.5</v>
      </c>
      <c r="CE109" s="307">
        <f t="shared" si="137"/>
        <v>520.5</v>
      </c>
      <c r="CF109" s="307">
        <f t="shared" si="137"/>
        <v>0</v>
      </c>
      <c r="CG109" s="307">
        <f t="shared" si="137"/>
        <v>0</v>
      </c>
      <c r="CH109" s="307">
        <f t="shared" si="137"/>
        <v>0</v>
      </c>
      <c r="CI109" s="307">
        <f t="shared" si="137"/>
        <v>520.5</v>
      </c>
      <c r="CJ109" s="307">
        <f>CJ111+CJ112+CJ113</f>
        <v>520.5</v>
      </c>
      <c r="CK109" s="307">
        <f>CK111+CK112+CK113</f>
        <v>0</v>
      </c>
      <c r="CL109" s="307">
        <f>CL111+CL112+CL113</f>
        <v>0</v>
      </c>
      <c r="CM109" s="307">
        <f>CM111+CM112+CM113</f>
        <v>0</v>
      </c>
      <c r="CN109" s="307">
        <f>CN111+CN112+CN113</f>
        <v>520.5</v>
      </c>
      <c r="CO109" s="308">
        <f>CO111+CO112</f>
        <v>509</v>
      </c>
      <c r="CP109" s="308"/>
      <c r="CQ109" s="308"/>
      <c r="CR109" s="308"/>
      <c r="CS109" s="356">
        <f>CS111+CS112</f>
        <v>509</v>
      </c>
      <c r="CT109" s="307">
        <f>CT111+CT112+CT113</f>
        <v>367.6</v>
      </c>
      <c r="CU109" s="307">
        <f t="shared" ref="CU109:DC109" si="138">CU111+CU112+CU113</f>
        <v>0</v>
      </c>
      <c r="CV109" s="307">
        <f t="shared" si="138"/>
        <v>0</v>
      </c>
      <c r="CW109" s="307">
        <f t="shared" si="138"/>
        <v>0</v>
      </c>
      <c r="CX109" s="307">
        <f t="shared" si="138"/>
        <v>367.6</v>
      </c>
      <c r="CY109" s="655">
        <f t="shared" si="138"/>
        <v>520.5</v>
      </c>
      <c r="CZ109" s="655">
        <f t="shared" si="138"/>
        <v>0</v>
      </c>
      <c r="DA109" s="655">
        <f t="shared" si="138"/>
        <v>0</v>
      </c>
      <c r="DB109" s="655">
        <f t="shared" si="138"/>
        <v>0</v>
      </c>
      <c r="DC109" s="655">
        <f t="shared" si="138"/>
        <v>520.5</v>
      </c>
      <c r="DD109" s="308">
        <f>DD111+DD112</f>
        <v>509</v>
      </c>
      <c r="DE109" s="308"/>
      <c r="DF109" s="308"/>
      <c r="DG109" s="308"/>
      <c r="DH109" s="356">
        <f>DH111+DH112</f>
        <v>509</v>
      </c>
      <c r="DI109" s="307">
        <f t="shared" ref="DI109:DR109" si="139">DI111+DI112+DI113</f>
        <v>367.6</v>
      </c>
      <c r="DJ109" s="307">
        <f t="shared" si="139"/>
        <v>0</v>
      </c>
      <c r="DK109" s="307">
        <f t="shared" si="139"/>
        <v>0</v>
      </c>
      <c r="DL109" s="307">
        <f t="shared" si="139"/>
        <v>0</v>
      </c>
      <c r="DM109" s="307">
        <f t="shared" si="139"/>
        <v>367.6</v>
      </c>
      <c r="DN109" s="655">
        <f t="shared" si="139"/>
        <v>520.5</v>
      </c>
      <c r="DO109" s="655">
        <f t="shared" si="139"/>
        <v>0</v>
      </c>
      <c r="DP109" s="655">
        <f t="shared" si="139"/>
        <v>0</v>
      </c>
      <c r="DQ109" s="655">
        <f t="shared" si="139"/>
        <v>0</v>
      </c>
      <c r="DR109" s="655">
        <f t="shared" si="139"/>
        <v>520.5</v>
      </c>
    </row>
    <row r="110" spans="1:122" ht="12.75" customHeight="1">
      <c r="A110" s="274" t="s">
        <v>92</v>
      </c>
      <c r="B110" s="275"/>
      <c r="C110" s="276"/>
      <c r="D110" s="276"/>
      <c r="E110" s="276"/>
      <c r="F110" s="276"/>
      <c r="G110" s="276"/>
      <c r="H110" s="276"/>
      <c r="I110" s="276"/>
      <c r="J110" s="276"/>
      <c r="K110" s="276"/>
      <c r="L110" s="276"/>
      <c r="M110" s="276"/>
      <c r="N110" s="276"/>
      <c r="O110" s="276"/>
      <c r="P110" s="277"/>
      <c r="Q110" s="276"/>
      <c r="R110" s="276"/>
      <c r="S110" s="276"/>
      <c r="T110" s="276"/>
      <c r="U110" s="276"/>
      <c r="V110" s="276"/>
      <c r="W110" s="276"/>
      <c r="X110" s="276"/>
      <c r="Y110" s="276"/>
      <c r="Z110" s="276"/>
      <c r="AA110" s="276"/>
      <c r="AB110" s="335"/>
      <c r="AC110" s="276"/>
      <c r="AD110" s="279"/>
      <c r="AE110" s="279"/>
      <c r="AF110" s="279"/>
      <c r="AG110" s="282"/>
      <c r="AH110" s="282"/>
      <c r="AI110" s="282"/>
      <c r="AJ110" s="282"/>
      <c r="AK110" s="282"/>
      <c r="AL110" s="282"/>
      <c r="AM110" s="282"/>
      <c r="AN110" s="282"/>
      <c r="AO110" s="283"/>
      <c r="AP110" s="283"/>
      <c r="AQ110" s="280"/>
      <c r="AR110" s="280"/>
      <c r="AS110" s="280"/>
      <c r="AT110" s="280"/>
      <c r="AU110" s="281"/>
      <c r="AV110" s="651"/>
      <c r="AW110" s="658"/>
      <c r="AX110" s="658"/>
      <c r="AY110" s="658"/>
      <c r="AZ110" s="659"/>
      <c r="BA110" s="336"/>
      <c r="BB110" s="336"/>
      <c r="BC110" s="336"/>
      <c r="BD110" s="336"/>
      <c r="BE110" s="337"/>
      <c r="BF110" s="336"/>
      <c r="BG110" s="336"/>
      <c r="BH110" s="336"/>
      <c r="BI110" s="336"/>
      <c r="BJ110" s="337"/>
      <c r="BK110" s="282"/>
      <c r="BL110" s="282"/>
      <c r="BM110" s="282"/>
      <c r="BN110" s="282"/>
      <c r="BO110" s="282"/>
      <c r="BP110" s="282"/>
      <c r="BQ110" s="282"/>
      <c r="BR110" s="282"/>
      <c r="BS110" s="283"/>
      <c r="BT110" s="283"/>
      <c r="BU110" s="280"/>
      <c r="BV110" s="280"/>
      <c r="BW110" s="280"/>
      <c r="BX110" s="280"/>
      <c r="BY110" s="281"/>
      <c r="BZ110" s="651"/>
      <c r="CA110" s="658"/>
      <c r="CB110" s="658"/>
      <c r="CC110" s="658"/>
      <c r="CD110" s="659"/>
      <c r="CE110" s="336"/>
      <c r="CF110" s="336"/>
      <c r="CG110" s="336"/>
      <c r="CH110" s="336"/>
      <c r="CI110" s="337"/>
      <c r="CJ110" s="336"/>
      <c r="CK110" s="336"/>
      <c r="CL110" s="336"/>
      <c r="CM110" s="336"/>
      <c r="CN110" s="337"/>
      <c r="CO110" s="282"/>
      <c r="CP110" s="282"/>
      <c r="CQ110" s="282"/>
      <c r="CR110" s="282"/>
      <c r="CS110" s="283"/>
      <c r="CT110" s="280"/>
      <c r="CU110" s="280"/>
      <c r="CV110" s="280"/>
      <c r="CW110" s="280"/>
      <c r="CX110" s="281"/>
      <c r="CY110" s="651"/>
      <c r="CZ110" s="658"/>
      <c r="DA110" s="658"/>
      <c r="DB110" s="658"/>
      <c r="DC110" s="659"/>
      <c r="DD110" s="282"/>
      <c r="DE110" s="282"/>
      <c r="DF110" s="282"/>
      <c r="DG110" s="282"/>
      <c r="DH110" s="283"/>
      <c r="DI110" s="280"/>
      <c r="DJ110" s="280"/>
      <c r="DK110" s="280"/>
      <c r="DL110" s="280"/>
      <c r="DM110" s="281"/>
      <c r="DN110" s="651"/>
      <c r="DO110" s="658"/>
      <c r="DP110" s="658"/>
      <c r="DQ110" s="658"/>
      <c r="DR110" s="659"/>
    </row>
    <row r="111" spans="1:122" ht="0.75" hidden="1" customHeight="1">
      <c r="A111" s="321" t="s">
        <v>93</v>
      </c>
      <c r="B111" s="297">
        <v>7802</v>
      </c>
      <c r="C111" s="369"/>
      <c r="D111" s="369"/>
      <c r="E111" s="369"/>
      <c r="F111" s="369"/>
      <c r="G111" s="369"/>
      <c r="H111" s="369"/>
      <c r="I111" s="369"/>
      <c r="J111" s="369"/>
      <c r="K111" s="369"/>
      <c r="L111" s="369"/>
      <c r="M111" s="369"/>
      <c r="N111" s="369"/>
      <c r="O111" s="369"/>
      <c r="P111" s="370"/>
      <c r="Q111" s="369"/>
      <c r="R111" s="369"/>
      <c r="S111" s="369"/>
      <c r="T111" s="369"/>
      <c r="U111" s="369"/>
      <c r="V111" s="369"/>
      <c r="W111" s="369"/>
      <c r="X111" s="369"/>
      <c r="Y111" s="369"/>
      <c r="Z111" s="369"/>
      <c r="AA111" s="369"/>
      <c r="AB111" s="371"/>
      <c r="AC111" s="369"/>
      <c r="AD111" s="289"/>
      <c r="AE111" s="289"/>
      <c r="AF111" s="289"/>
      <c r="AG111" s="293"/>
      <c r="AH111" s="293"/>
      <c r="AI111" s="293"/>
      <c r="AJ111" s="293"/>
      <c r="AK111" s="293"/>
      <c r="AL111" s="293"/>
      <c r="AM111" s="293"/>
      <c r="AN111" s="293"/>
      <c r="AO111" s="294"/>
      <c r="AP111" s="294"/>
      <c r="AQ111" s="291"/>
      <c r="AR111" s="291"/>
      <c r="AS111" s="291"/>
      <c r="AT111" s="291"/>
      <c r="AU111" s="292"/>
      <c r="AV111" s="653"/>
      <c r="AW111" s="660"/>
      <c r="AX111" s="660"/>
      <c r="AY111" s="660"/>
      <c r="AZ111" s="661"/>
      <c r="BA111" s="343"/>
      <c r="BB111" s="343"/>
      <c r="BC111" s="343"/>
      <c r="BD111" s="343"/>
      <c r="BE111" s="344"/>
      <c r="BF111" s="343"/>
      <c r="BG111" s="343"/>
      <c r="BH111" s="343"/>
      <c r="BI111" s="343"/>
      <c r="BJ111" s="344"/>
      <c r="BK111" s="293"/>
      <c r="BL111" s="293"/>
      <c r="BM111" s="293"/>
      <c r="BN111" s="293"/>
      <c r="BO111" s="293"/>
      <c r="BP111" s="293"/>
      <c r="BQ111" s="293"/>
      <c r="BR111" s="293"/>
      <c r="BS111" s="294"/>
      <c r="BT111" s="294"/>
      <c r="BU111" s="291"/>
      <c r="BV111" s="291"/>
      <c r="BW111" s="291"/>
      <c r="BX111" s="291"/>
      <c r="BY111" s="292"/>
      <c r="BZ111" s="653"/>
      <c r="CA111" s="660"/>
      <c r="CB111" s="660"/>
      <c r="CC111" s="660"/>
      <c r="CD111" s="661"/>
      <c r="CE111" s="343"/>
      <c r="CF111" s="343"/>
      <c r="CG111" s="343"/>
      <c r="CH111" s="343"/>
      <c r="CI111" s="344"/>
      <c r="CJ111" s="343"/>
      <c r="CK111" s="343"/>
      <c r="CL111" s="343"/>
      <c r="CM111" s="343"/>
      <c r="CN111" s="344"/>
      <c r="CO111" s="293"/>
      <c r="CP111" s="293"/>
      <c r="CQ111" s="293"/>
      <c r="CR111" s="293"/>
      <c r="CS111" s="294"/>
      <c r="CT111" s="291"/>
      <c r="CU111" s="291"/>
      <c r="CV111" s="291"/>
      <c r="CW111" s="291"/>
      <c r="CX111" s="292"/>
      <c r="CY111" s="653"/>
      <c r="CZ111" s="660"/>
      <c r="DA111" s="660"/>
      <c r="DB111" s="660"/>
      <c r="DC111" s="661"/>
      <c r="DD111" s="293"/>
      <c r="DE111" s="293"/>
      <c r="DF111" s="293"/>
      <c r="DG111" s="293"/>
      <c r="DH111" s="294"/>
      <c r="DI111" s="291"/>
      <c r="DJ111" s="291"/>
      <c r="DK111" s="291"/>
      <c r="DL111" s="291"/>
      <c r="DM111" s="292"/>
      <c r="DN111" s="653"/>
      <c r="DO111" s="660"/>
      <c r="DP111" s="660"/>
      <c r="DQ111" s="660"/>
      <c r="DR111" s="661"/>
    </row>
    <row r="112" spans="1:122" ht="84.75" customHeight="1">
      <c r="A112" s="1146" t="s">
        <v>87</v>
      </c>
      <c r="B112" s="1042">
        <v>7803</v>
      </c>
      <c r="C112" s="1052" t="s">
        <v>124</v>
      </c>
      <c r="D112" s="58" t="s">
        <v>390</v>
      </c>
      <c r="E112" s="58" t="s">
        <v>125</v>
      </c>
      <c r="F112" s="365"/>
      <c r="G112" s="365"/>
      <c r="H112" s="365"/>
      <c r="I112" s="440"/>
      <c r="J112" s="365"/>
      <c r="K112" s="365"/>
      <c r="L112" s="365"/>
      <c r="M112" s="286" t="s">
        <v>331</v>
      </c>
      <c r="N112" s="441"/>
      <c r="O112" s="441"/>
      <c r="P112" s="441">
        <v>10</v>
      </c>
      <c r="Q112" s="365"/>
      <c r="R112" s="365"/>
      <c r="S112" s="365"/>
      <c r="T112" s="365"/>
      <c r="U112" s="365"/>
      <c r="V112" s="365"/>
      <c r="W112" s="1054" t="s">
        <v>332</v>
      </c>
      <c r="X112" s="320" t="s">
        <v>333</v>
      </c>
      <c r="Y112" s="1149" t="s">
        <v>334</v>
      </c>
      <c r="Z112" s="1066" t="s">
        <v>247</v>
      </c>
      <c r="AA112" s="301" t="s">
        <v>424</v>
      </c>
      <c r="AB112" s="305" t="s">
        <v>248</v>
      </c>
      <c r="AC112" s="301"/>
      <c r="AD112" s="306" t="s">
        <v>156</v>
      </c>
      <c r="AE112" s="306" t="s">
        <v>404</v>
      </c>
      <c r="AF112" s="306" t="s">
        <v>416</v>
      </c>
      <c r="AG112" s="308">
        <v>509</v>
      </c>
      <c r="AH112" s="308">
        <v>509</v>
      </c>
      <c r="AI112" s="308"/>
      <c r="AJ112" s="308"/>
      <c r="AK112" s="308"/>
      <c r="AL112" s="308"/>
      <c r="AM112" s="308"/>
      <c r="AN112" s="308"/>
      <c r="AO112" s="356">
        <f>AG112-AI112-AK112-AM112</f>
        <v>509</v>
      </c>
      <c r="AP112" s="356">
        <f>AH112-AJ112-AL112-AN112</f>
        <v>509</v>
      </c>
      <c r="AQ112" s="307"/>
      <c r="AR112" s="307"/>
      <c r="AS112" s="307"/>
      <c r="AT112" s="307"/>
      <c r="AU112" s="355">
        <f>AQ112-AR112-AS112-AT112</f>
        <v>0</v>
      </c>
      <c r="AV112" s="655"/>
      <c r="AW112" s="655"/>
      <c r="AX112" s="655"/>
      <c r="AY112" s="655"/>
      <c r="AZ112" s="662">
        <f>AV112-AW112-AX112-AY112</f>
        <v>0</v>
      </c>
      <c r="BA112" s="307"/>
      <c r="BB112" s="291"/>
      <c r="BC112" s="291"/>
      <c r="BD112" s="291"/>
      <c r="BE112" s="292">
        <f>BA112-BB112-BC112-BD112</f>
        <v>0</v>
      </c>
      <c r="BF112" s="307"/>
      <c r="BG112" s="291"/>
      <c r="BH112" s="291"/>
      <c r="BI112" s="291"/>
      <c r="BJ112" s="292">
        <f>BF112-BG112-BH112-BI112</f>
        <v>0</v>
      </c>
      <c r="BK112" s="308">
        <v>509</v>
      </c>
      <c r="BL112" s="308">
        <v>509</v>
      </c>
      <c r="BM112" s="308"/>
      <c r="BN112" s="308"/>
      <c r="BO112" s="308"/>
      <c r="BP112" s="308"/>
      <c r="BQ112" s="308"/>
      <c r="BR112" s="308"/>
      <c r="BS112" s="356">
        <f>BK112-BM112-BO112-BQ112</f>
        <v>509</v>
      </c>
      <c r="BT112" s="356">
        <f>BL112-BN112-BP112-BR112</f>
        <v>509</v>
      </c>
      <c r="BU112" s="307"/>
      <c r="BV112" s="307"/>
      <c r="BW112" s="307"/>
      <c r="BX112" s="307"/>
      <c r="BY112" s="355">
        <f>BU112-BV112-BW112-BX112</f>
        <v>0</v>
      </c>
      <c r="BZ112" s="655"/>
      <c r="CA112" s="655"/>
      <c r="CB112" s="655"/>
      <c r="CC112" s="655"/>
      <c r="CD112" s="662">
        <f>BZ112-CA112-CB112-CC112</f>
        <v>0</v>
      </c>
      <c r="CE112" s="307"/>
      <c r="CF112" s="291"/>
      <c r="CG112" s="291"/>
      <c r="CH112" s="291"/>
      <c r="CI112" s="292">
        <f>CE112-CF112-CG112-CH112</f>
        <v>0</v>
      </c>
      <c r="CJ112" s="307"/>
      <c r="CK112" s="291"/>
      <c r="CL112" s="291"/>
      <c r="CM112" s="291"/>
      <c r="CN112" s="292">
        <f>CJ112-CK112-CL112-CM112</f>
        <v>0</v>
      </c>
      <c r="CO112" s="308">
        <v>509</v>
      </c>
      <c r="CP112" s="308"/>
      <c r="CQ112" s="308"/>
      <c r="CR112" s="308"/>
      <c r="CS112" s="356">
        <f>CO112-CP112-CQ112-CR112</f>
        <v>509</v>
      </c>
      <c r="CT112" s="307"/>
      <c r="CU112" s="307"/>
      <c r="CV112" s="307"/>
      <c r="CW112" s="307"/>
      <c r="CX112" s="355">
        <f>CT112-CU112-CV112-CW112</f>
        <v>0</v>
      </c>
      <c r="CY112" s="655"/>
      <c r="CZ112" s="655"/>
      <c r="DA112" s="655"/>
      <c r="DB112" s="655"/>
      <c r="DC112" s="662">
        <f>CY112-CZ112-DA112-DB112</f>
        <v>0</v>
      </c>
      <c r="DD112" s="308">
        <v>509</v>
      </c>
      <c r="DE112" s="308"/>
      <c r="DF112" s="308"/>
      <c r="DG112" s="308"/>
      <c r="DH112" s="356">
        <f>DD112-DE112-DF112-DG112</f>
        <v>509</v>
      </c>
      <c r="DI112" s="307"/>
      <c r="DJ112" s="307"/>
      <c r="DK112" s="307"/>
      <c r="DL112" s="307"/>
      <c r="DM112" s="355">
        <f>DI112-DJ112-DK112-DL112</f>
        <v>0</v>
      </c>
      <c r="DN112" s="655"/>
      <c r="DO112" s="655"/>
      <c r="DP112" s="655"/>
      <c r="DQ112" s="655"/>
      <c r="DR112" s="662">
        <f>DN112-DO112-DP112-DQ112</f>
        <v>0</v>
      </c>
    </row>
    <row r="113" spans="1:122" ht="15.75" customHeight="1">
      <c r="A113" s="1147"/>
      <c r="B113" s="1043"/>
      <c r="C113" s="1053"/>
      <c r="D113" s="12"/>
      <c r="E113" s="12"/>
      <c r="F113" s="365"/>
      <c r="G113" s="365"/>
      <c r="H113" s="365"/>
      <c r="I113" s="440"/>
      <c r="J113" s="365"/>
      <c r="K113" s="365"/>
      <c r="L113" s="365"/>
      <c r="M113" s="286"/>
      <c r="N113" s="441"/>
      <c r="O113" s="441"/>
      <c r="P113" s="441"/>
      <c r="Q113" s="369"/>
      <c r="R113" s="369"/>
      <c r="S113" s="369"/>
      <c r="T113" s="369"/>
      <c r="U113" s="369"/>
      <c r="V113" s="369"/>
      <c r="W113" s="1055"/>
      <c r="X113" s="320"/>
      <c r="Y113" s="1150"/>
      <c r="Z113" s="1067"/>
      <c r="AA113" s="301"/>
      <c r="AB113" s="305"/>
      <c r="AC113" s="301"/>
      <c r="AD113" s="306" t="s">
        <v>156</v>
      </c>
      <c r="AE113" s="306" t="s">
        <v>202</v>
      </c>
      <c r="AF113" s="306" t="s">
        <v>416</v>
      </c>
      <c r="AG113" s="308"/>
      <c r="AH113" s="308"/>
      <c r="AI113" s="308"/>
      <c r="AJ113" s="308"/>
      <c r="AK113" s="308"/>
      <c r="AL113" s="308"/>
      <c r="AM113" s="308"/>
      <c r="AN113" s="308"/>
      <c r="AO113" s="356"/>
      <c r="AP113" s="356"/>
      <c r="AQ113" s="307">
        <v>367.6</v>
      </c>
      <c r="AR113" s="307"/>
      <c r="AS113" s="307"/>
      <c r="AT113" s="307"/>
      <c r="AU113" s="355">
        <f>AQ113-AR113-AS113-AT113</f>
        <v>367.6</v>
      </c>
      <c r="AV113" s="655">
        <v>520.5</v>
      </c>
      <c r="AW113" s="655"/>
      <c r="AX113" s="655"/>
      <c r="AY113" s="655"/>
      <c r="AZ113" s="662">
        <f>AV113-AW113-AX113-AY113</f>
        <v>520.5</v>
      </c>
      <c r="BA113" s="307">
        <v>520.5</v>
      </c>
      <c r="BB113" s="291"/>
      <c r="BC113" s="291"/>
      <c r="BD113" s="291"/>
      <c r="BE113" s="292">
        <f>BA113-BB113-BC113-BD113</f>
        <v>520.5</v>
      </c>
      <c r="BF113" s="307">
        <v>520.5</v>
      </c>
      <c r="BG113" s="291"/>
      <c r="BH113" s="291"/>
      <c r="BI113" s="291"/>
      <c r="BJ113" s="292">
        <f>BF113-BG113-BH113-BI113</f>
        <v>520.5</v>
      </c>
      <c r="BK113" s="308"/>
      <c r="BL113" s="308"/>
      <c r="BM113" s="308"/>
      <c r="BN113" s="308"/>
      <c r="BO113" s="308"/>
      <c r="BP113" s="308"/>
      <c r="BQ113" s="308"/>
      <c r="BR113" s="308"/>
      <c r="BS113" s="356"/>
      <c r="BT113" s="356"/>
      <c r="BU113" s="307">
        <v>367.6</v>
      </c>
      <c r="BV113" s="307"/>
      <c r="BW113" s="307"/>
      <c r="BX113" s="307"/>
      <c r="BY113" s="355">
        <f>BU113-BV113-BW113-BX113</f>
        <v>367.6</v>
      </c>
      <c r="BZ113" s="655">
        <v>520.5</v>
      </c>
      <c r="CA113" s="655"/>
      <c r="CB113" s="655"/>
      <c r="CC113" s="655"/>
      <c r="CD113" s="662">
        <f>BZ113-CA113-CB113-CC113</f>
        <v>520.5</v>
      </c>
      <c r="CE113" s="307">
        <v>520.5</v>
      </c>
      <c r="CF113" s="291"/>
      <c r="CG113" s="291"/>
      <c r="CH113" s="291"/>
      <c r="CI113" s="292">
        <f>CE113-CF113-CG113-CH113</f>
        <v>520.5</v>
      </c>
      <c r="CJ113" s="307">
        <v>520.5</v>
      </c>
      <c r="CK113" s="291"/>
      <c r="CL113" s="291"/>
      <c r="CM113" s="291"/>
      <c r="CN113" s="292">
        <f>CJ113-CK113-CL113-CM113</f>
        <v>520.5</v>
      </c>
      <c r="CO113" s="308"/>
      <c r="CP113" s="308"/>
      <c r="CQ113" s="308"/>
      <c r="CR113" s="308"/>
      <c r="CS113" s="356"/>
      <c r="CT113" s="307">
        <v>367.6</v>
      </c>
      <c r="CU113" s="307"/>
      <c r="CV113" s="307"/>
      <c r="CW113" s="307"/>
      <c r="CX113" s="355">
        <f>CT113-CU113-CV113-CW113</f>
        <v>367.6</v>
      </c>
      <c r="CY113" s="655">
        <v>520.5</v>
      </c>
      <c r="CZ113" s="655"/>
      <c r="DA113" s="655"/>
      <c r="DB113" s="655"/>
      <c r="DC113" s="662">
        <f>CY113-CZ113-DA113-DB113</f>
        <v>520.5</v>
      </c>
      <c r="DD113" s="308"/>
      <c r="DE113" s="308"/>
      <c r="DF113" s="308"/>
      <c r="DG113" s="308"/>
      <c r="DH113" s="356"/>
      <c r="DI113" s="307">
        <v>367.6</v>
      </c>
      <c r="DJ113" s="307"/>
      <c r="DK113" s="307"/>
      <c r="DL113" s="307"/>
      <c r="DM113" s="355">
        <f>DI113-DJ113-DK113-DL113</f>
        <v>367.6</v>
      </c>
      <c r="DN113" s="655">
        <v>520.5</v>
      </c>
      <c r="DO113" s="655"/>
      <c r="DP113" s="655"/>
      <c r="DQ113" s="655"/>
      <c r="DR113" s="662">
        <f>DN113-DO113-DP113-DQ113</f>
        <v>520.5</v>
      </c>
    </row>
    <row r="114" spans="1:122" ht="25.5" customHeight="1">
      <c r="A114" s="299" t="s">
        <v>350</v>
      </c>
      <c r="B114" s="300">
        <v>7900</v>
      </c>
      <c r="C114" s="435" t="s">
        <v>387</v>
      </c>
      <c r="D114" s="435" t="s">
        <v>387</v>
      </c>
      <c r="E114" s="435" t="s">
        <v>387</v>
      </c>
      <c r="F114" s="435" t="s">
        <v>387</v>
      </c>
      <c r="G114" s="435" t="s">
        <v>387</v>
      </c>
      <c r="H114" s="435" t="s">
        <v>387</v>
      </c>
      <c r="I114" s="435" t="s">
        <v>387</v>
      </c>
      <c r="J114" s="435" t="s">
        <v>387</v>
      </c>
      <c r="K114" s="435" t="s">
        <v>387</v>
      </c>
      <c r="L114" s="435" t="s">
        <v>387</v>
      </c>
      <c r="M114" s="435" t="s">
        <v>387</v>
      </c>
      <c r="N114" s="435" t="s">
        <v>387</v>
      </c>
      <c r="O114" s="435" t="s">
        <v>387</v>
      </c>
      <c r="P114" s="436" t="s">
        <v>387</v>
      </c>
      <c r="Q114" s="437" t="s">
        <v>387</v>
      </c>
      <c r="R114" s="437" t="s">
        <v>387</v>
      </c>
      <c r="S114" s="437" t="s">
        <v>387</v>
      </c>
      <c r="T114" s="437" t="s">
        <v>387</v>
      </c>
      <c r="U114" s="437" t="s">
        <v>387</v>
      </c>
      <c r="V114" s="437" t="s">
        <v>387</v>
      </c>
      <c r="W114" s="437" t="s">
        <v>387</v>
      </c>
      <c r="X114" s="435" t="s">
        <v>387</v>
      </c>
      <c r="Y114" s="435" t="s">
        <v>387</v>
      </c>
      <c r="Z114" s="435" t="s">
        <v>387</v>
      </c>
      <c r="AA114" s="435" t="s">
        <v>387</v>
      </c>
      <c r="AB114" s="438" t="s">
        <v>387</v>
      </c>
      <c r="AC114" s="435" t="s">
        <v>387</v>
      </c>
      <c r="AD114" s="439" t="s">
        <v>387</v>
      </c>
      <c r="AE114" s="439"/>
      <c r="AF114" s="439"/>
      <c r="AG114" s="308">
        <f t="shared" ref="AG114:BD114" si="140">AG116+AG117</f>
        <v>0</v>
      </c>
      <c r="AH114" s="308"/>
      <c r="AI114" s="308">
        <f t="shared" si="140"/>
        <v>0</v>
      </c>
      <c r="AJ114" s="308"/>
      <c r="AK114" s="308">
        <f t="shared" si="140"/>
        <v>0</v>
      </c>
      <c r="AL114" s="308"/>
      <c r="AM114" s="308">
        <f t="shared" si="140"/>
        <v>0</v>
      </c>
      <c r="AN114" s="308"/>
      <c r="AO114" s="356">
        <f>AO116+AO117</f>
        <v>0</v>
      </c>
      <c r="AP114" s="356"/>
      <c r="AQ114" s="307">
        <f t="shared" si="140"/>
        <v>0</v>
      </c>
      <c r="AR114" s="307">
        <f t="shared" si="140"/>
        <v>0</v>
      </c>
      <c r="AS114" s="307">
        <f t="shared" si="140"/>
        <v>0</v>
      </c>
      <c r="AT114" s="307">
        <f t="shared" si="140"/>
        <v>0</v>
      </c>
      <c r="AU114" s="355">
        <f>AU116+AU117</f>
        <v>0</v>
      </c>
      <c r="AV114" s="655">
        <f t="shared" si="140"/>
        <v>0</v>
      </c>
      <c r="AW114" s="655">
        <f t="shared" si="140"/>
        <v>0</v>
      </c>
      <c r="AX114" s="655">
        <f t="shared" si="140"/>
        <v>0</v>
      </c>
      <c r="AY114" s="655">
        <f t="shared" si="140"/>
        <v>0</v>
      </c>
      <c r="AZ114" s="662">
        <f>AZ116+AZ117</f>
        <v>0</v>
      </c>
      <c r="BA114" s="307">
        <f t="shared" si="140"/>
        <v>0</v>
      </c>
      <c r="BB114" s="307">
        <f t="shared" si="140"/>
        <v>0</v>
      </c>
      <c r="BC114" s="307">
        <f t="shared" si="140"/>
        <v>0</v>
      </c>
      <c r="BD114" s="307">
        <f t="shared" si="140"/>
        <v>0</v>
      </c>
      <c r="BE114" s="355">
        <f t="shared" ref="BE114:BK114" si="141">BE116+BE117</f>
        <v>0</v>
      </c>
      <c r="BF114" s="307">
        <f t="shared" si="141"/>
        <v>0</v>
      </c>
      <c r="BG114" s="307">
        <f t="shared" si="141"/>
        <v>0</v>
      </c>
      <c r="BH114" s="307">
        <f t="shared" si="141"/>
        <v>0</v>
      </c>
      <c r="BI114" s="307">
        <f t="shared" si="141"/>
        <v>0</v>
      </c>
      <c r="BJ114" s="355">
        <f t="shared" si="141"/>
        <v>0</v>
      </c>
      <c r="BK114" s="308">
        <f t="shared" si="141"/>
        <v>0</v>
      </c>
      <c r="BL114" s="308"/>
      <c r="BM114" s="308">
        <f>BM116+BM117</f>
        <v>0</v>
      </c>
      <c r="BN114" s="308"/>
      <c r="BO114" s="308">
        <f>BO116+BO117</f>
        <v>0</v>
      </c>
      <c r="BP114" s="308"/>
      <c r="BQ114" s="308">
        <f>BQ116+BQ117</f>
        <v>0</v>
      </c>
      <c r="BR114" s="308"/>
      <c r="BS114" s="356">
        <f>BS116+BS117</f>
        <v>0</v>
      </c>
      <c r="BT114" s="356"/>
      <c r="BU114" s="307">
        <f t="shared" ref="BU114:CC114" si="142">BU116+BU117</f>
        <v>0</v>
      </c>
      <c r="BV114" s="307">
        <f t="shared" si="142"/>
        <v>0</v>
      </c>
      <c r="BW114" s="307">
        <f t="shared" si="142"/>
        <v>0</v>
      </c>
      <c r="BX114" s="307">
        <f t="shared" si="142"/>
        <v>0</v>
      </c>
      <c r="BY114" s="355">
        <f t="shared" si="142"/>
        <v>0</v>
      </c>
      <c r="BZ114" s="655">
        <f t="shared" si="142"/>
        <v>0</v>
      </c>
      <c r="CA114" s="655">
        <f t="shared" si="142"/>
        <v>0</v>
      </c>
      <c r="CB114" s="655">
        <f t="shared" si="142"/>
        <v>0</v>
      </c>
      <c r="CC114" s="655">
        <f t="shared" si="142"/>
        <v>0</v>
      </c>
      <c r="CD114" s="662">
        <f>CD116+CD117</f>
        <v>0</v>
      </c>
      <c r="CE114" s="307">
        <f t="shared" ref="CE114:CN114" si="143">CE116+CE117</f>
        <v>0</v>
      </c>
      <c r="CF114" s="307">
        <f t="shared" si="143"/>
        <v>0</v>
      </c>
      <c r="CG114" s="307">
        <f t="shared" si="143"/>
        <v>0</v>
      </c>
      <c r="CH114" s="307">
        <f t="shared" si="143"/>
        <v>0</v>
      </c>
      <c r="CI114" s="355">
        <f t="shared" si="143"/>
        <v>0</v>
      </c>
      <c r="CJ114" s="307">
        <f t="shared" si="143"/>
        <v>0</v>
      </c>
      <c r="CK114" s="307">
        <f t="shared" si="143"/>
        <v>0</v>
      </c>
      <c r="CL114" s="307">
        <f t="shared" si="143"/>
        <v>0</v>
      </c>
      <c r="CM114" s="307">
        <f t="shared" si="143"/>
        <v>0</v>
      </c>
      <c r="CN114" s="355">
        <f t="shared" si="143"/>
        <v>0</v>
      </c>
      <c r="CO114" s="308"/>
      <c r="CP114" s="308"/>
      <c r="CQ114" s="308"/>
      <c r="CR114" s="308"/>
      <c r="CS114" s="356"/>
      <c r="CT114" s="307">
        <f t="shared" ref="CT114:DC114" si="144">CT116+CT117</f>
        <v>0</v>
      </c>
      <c r="CU114" s="307">
        <f t="shared" si="144"/>
        <v>0</v>
      </c>
      <c r="CV114" s="307">
        <f t="shared" si="144"/>
        <v>0</v>
      </c>
      <c r="CW114" s="307">
        <f t="shared" si="144"/>
        <v>0</v>
      </c>
      <c r="CX114" s="355">
        <f t="shared" si="144"/>
        <v>0</v>
      </c>
      <c r="CY114" s="655">
        <f t="shared" si="144"/>
        <v>0</v>
      </c>
      <c r="CZ114" s="655">
        <f t="shared" si="144"/>
        <v>0</v>
      </c>
      <c r="DA114" s="655">
        <f t="shared" si="144"/>
        <v>0</v>
      </c>
      <c r="DB114" s="655">
        <f t="shared" si="144"/>
        <v>0</v>
      </c>
      <c r="DC114" s="662">
        <f t="shared" si="144"/>
        <v>0</v>
      </c>
      <c r="DD114" s="308"/>
      <c r="DE114" s="308"/>
      <c r="DF114" s="308"/>
      <c r="DG114" s="308"/>
      <c r="DH114" s="356"/>
      <c r="DI114" s="307">
        <f t="shared" ref="DI114:DQ114" si="145">DI116+DI117</f>
        <v>0</v>
      </c>
      <c r="DJ114" s="307">
        <f t="shared" si="145"/>
        <v>0</v>
      </c>
      <c r="DK114" s="307">
        <f t="shared" si="145"/>
        <v>0</v>
      </c>
      <c r="DL114" s="307">
        <f t="shared" si="145"/>
        <v>0</v>
      </c>
      <c r="DM114" s="355">
        <f t="shared" si="145"/>
        <v>0</v>
      </c>
      <c r="DN114" s="655">
        <f t="shared" si="145"/>
        <v>0</v>
      </c>
      <c r="DO114" s="655">
        <f t="shared" si="145"/>
        <v>0</v>
      </c>
      <c r="DP114" s="655">
        <f t="shared" si="145"/>
        <v>0</v>
      </c>
      <c r="DQ114" s="655">
        <f t="shared" si="145"/>
        <v>0</v>
      </c>
      <c r="DR114" s="662">
        <f>DR116+DR117</f>
        <v>0</v>
      </c>
    </row>
    <row r="115" spans="1:122" ht="0.75" customHeight="1">
      <c r="A115" s="274" t="s">
        <v>92</v>
      </c>
      <c r="B115" s="275"/>
      <c r="C115" s="276"/>
      <c r="D115" s="276"/>
      <c r="E115" s="276"/>
      <c r="F115" s="276"/>
      <c r="G115" s="276"/>
      <c r="H115" s="276"/>
      <c r="I115" s="276"/>
      <c r="J115" s="276"/>
      <c r="K115" s="276"/>
      <c r="L115" s="276"/>
      <c r="M115" s="276"/>
      <c r="N115" s="276"/>
      <c r="O115" s="276"/>
      <c r="P115" s="277"/>
      <c r="Q115" s="276"/>
      <c r="R115" s="276"/>
      <c r="S115" s="276"/>
      <c r="T115" s="276"/>
      <c r="U115" s="276"/>
      <c r="V115" s="276"/>
      <c r="W115" s="276"/>
      <c r="X115" s="276"/>
      <c r="Y115" s="276"/>
      <c r="Z115" s="276"/>
      <c r="AA115" s="276"/>
      <c r="AB115" s="335"/>
      <c r="AC115" s="276"/>
      <c r="AD115" s="279"/>
      <c r="AE115" s="279"/>
      <c r="AF115" s="279"/>
      <c r="AG115" s="282"/>
      <c r="AH115" s="282"/>
      <c r="AI115" s="282"/>
      <c r="AJ115" s="282"/>
      <c r="AK115" s="282"/>
      <c r="AL115" s="282"/>
      <c r="AM115" s="282"/>
      <c r="AN115" s="282"/>
      <c r="AO115" s="283"/>
      <c r="AP115" s="283"/>
      <c r="AQ115" s="280"/>
      <c r="AR115" s="280"/>
      <c r="AS115" s="280"/>
      <c r="AT115" s="280"/>
      <c r="AU115" s="281"/>
      <c r="AV115" s="651"/>
      <c r="AW115" s="658"/>
      <c r="AX115" s="658"/>
      <c r="AY115" s="658"/>
      <c r="AZ115" s="659"/>
      <c r="BA115" s="336"/>
      <c r="BB115" s="336"/>
      <c r="BC115" s="336"/>
      <c r="BD115" s="336"/>
      <c r="BE115" s="337"/>
      <c r="BF115" s="336"/>
      <c r="BG115" s="336"/>
      <c r="BH115" s="336"/>
      <c r="BI115" s="336"/>
      <c r="BJ115" s="337"/>
      <c r="BK115" s="282"/>
      <c r="BL115" s="282"/>
      <c r="BM115" s="282"/>
      <c r="BN115" s="282"/>
      <c r="BO115" s="282"/>
      <c r="BP115" s="282"/>
      <c r="BQ115" s="282"/>
      <c r="BR115" s="282"/>
      <c r="BS115" s="283"/>
      <c r="BT115" s="283"/>
      <c r="BU115" s="280"/>
      <c r="BV115" s="280"/>
      <c r="BW115" s="280"/>
      <c r="BX115" s="280"/>
      <c r="BY115" s="281"/>
      <c r="BZ115" s="651"/>
      <c r="CA115" s="658"/>
      <c r="CB115" s="658"/>
      <c r="CC115" s="658"/>
      <c r="CD115" s="659"/>
      <c r="CE115" s="336"/>
      <c r="CF115" s="336"/>
      <c r="CG115" s="336"/>
      <c r="CH115" s="336"/>
      <c r="CI115" s="337"/>
      <c r="CJ115" s="336"/>
      <c r="CK115" s="336"/>
      <c r="CL115" s="336"/>
      <c r="CM115" s="336"/>
      <c r="CN115" s="337"/>
      <c r="CO115" s="282"/>
      <c r="CP115" s="282"/>
      <c r="CQ115" s="282"/>
      <c r="CR115" s="282"/>
      <c r="CS115" s="283"/>
      <c r="CT115" s="280"/>
      <c r="CU115" s="280"/>
      <c r="CV115" s="280"/>
      <c r="CW115" s="280"/>
      <c r="CX115" s="281"/>
      <c r="CY115" s="651"/>
      <c r="CZ115" s="658"/>
      <c r="DA115" s="658"/>
      <c r="DB115" s="658"/>
      <c r="DC115" s="659"/>
      <c r="DD115" s="282"/>
      <c r="DE115" s="282"/>
      <c r="DF115" s="282"/>
      <c r="DG115" s="282"/>
      <c r="DH115" s="283"/>
      <c r="DI115" s="280"/>
      <c r="DJ115" s="280"/>
      <c r="DK115" s="280"/>
      <c r="DL115" s="280"/>
      <c r="DM115" s="281"/>
      <c r="DN115" s="651"/>
      <c r="DO115" s="658"/>
      <c r="DP115" s="658"/>
      <c r="DQ115" s="658"/>
      <c r="DR115" s="659"/>
    </row>
    <row r="116" spans="1:122" ht="1.5" hidden="1" customHeight="1">
      <c r="A116" s="321" t="s">
        <v>93</v>
      </c>
      <c r="B116" s="297">
        <v>7901</v>
      </c>
      <c r="C116" s="369"/>
      <c r="D116" s="369"/>
      <c r="E116" s="369"/>
      <c r="F116" s="369"/>
      <c r="G116" s="369"/>
      <c r="H116" s="369"/>
      <c r="I116" s="369"/>
      <c r="J116" s="369"/>
      <c r="K116" s="369"/>
      <c r="L116" s="369"/>
      <c r="M116" s="369"/>
      <c r="N116" s="369"/>
      <c r="O116" s="369"/>
      <c r="P116" s="370"/>
      <c r="Q116" s="369"/>
      <c r="R116" s="369"/>
      <c r="S116" s="369"/>
      <c r="T116" s="369"/>
      <c r="U116" s="369"/>
      <c r="V116" s="369"/>
      <c r="W116" s="369"/>
      <c r="X116" s="369"/>
      <c r="Y116" s="369"/>
      <c r="Z116" s="369"/>
      <c r="AA116" s="369"/>
      <c r="AB116" s="371"/>
      <c r="AC116" s="369"/>
      <c r="AD116" s="289"/>
      <c r="AE116" s="289"/>
      <c r="AF116" s="289"/>
      <c r="AG116" s="293"/>
      <c r="AH116" s="293"/>
      <c r="AI116" s="293"/>
      <c r="AJ116" s="293"/>
      <c r="AK116" s="293"/>
      <c r="AL116" s="293"/>
      <c r="AM116" s="293"/>
      <c r="AN116" s="293"/>
      <c r="AO116" s="294"/>
      <c r="AP116" s="294"/>
      <c r="AQ116" s="291"/>
      <c r="AR116" s="291"/>
      <c r="AS116" s="291"/>
      <c r="AT116" s="291"/>
      <c r="AU116" s="292"/>
      <c r="AV116" s="653"/>
      <c r="AW116" s="660"/>
      <c r="AX116" s="660"/>
      <c r="AY116" s="660"/>
      <c r="AZ116" s="661"/>
      <c r="BA116" s="343"/>
      <c r="BB116" s="343"/>
      <c r="BC116" s="343"/>
      <c r="BD116" s="343"/>
      <c r="BE116" s="344"/>
      <c r="BF116" s="343"/>
      <c r="BG116" s="343"/>
      <c r="BH116" s="343"/>
      <c r="BI116" s="343"/>
      <c r="BJ116" s="344"/>
      <c r="BK116" s="293"/>
      <c r="BL116" s="293"/>
      <c r="BM116" s="293"/>
      <c r="BN116" s="293"/>
      <c r="BO116" s="293"/>
      <c r="BP116" s="293"/>
      <c r="BQ116" s="293"/>
      <c r="BR116" s="293"/>
      <c r="BS116" s="294"/>
      <c r="BT116" s="294"/>
      <c r="BU116" s="291"/>
      <c r="BV116" s="291"/>
      <c r="BW116" s="291"/>
      <c r="BX116" s="291"/>
      <c r="BY116" s="292"/>
      <c r="BZ116" s="653"/>
      <c r="CA116" s="660"/>
      <c r="CB116" s="660"/>
      <c r="CC116" s="660"/>
      <c r="CD116" s="661"/>
      <c r="CE116" s="343"/>
      <c r="CF116" s="343"/>
      <c r="CG116" s="343"/>
      <c r="CH116" s="343"/>
      <c r="CI116" s="344"/>
      <c r="CJ116" s="343"/>
      <c r="CK116" s="343"/>
      <c r="CL116" s="343"/>
      <c r="CM116" s="343"/>
      <c r="CN116" s="344"/>
      <c r="CO116" s="293"/>
      <c r="CP116" s="293"/>
      <c r="CQ116" s="293"/>
      <c r="CR116" s="293"/>
      <c r="CS116" s="294"/>
      <c r="CT116" s="291"/>
      <c r="CU116" s="291"/>
      <c r="CV116" s="291"/>
      <c r="CW116" s="291"/>
      <c r="CX116" s="292"/>
      <c r="CY116" s="653"/>
      <c r="CZ116" s="660"/>
      <c r="DA116" s="660"/>
      <c r="DB116" s="660"/>
      <c r="DC116" s="661"/>
      <c r="DD116" s="293"/>
      <c r="DE116" s="293"/>
      <c r="DF116" s="293"/>
      <c r="DG116" s="293"/>
      <c r="DH116" s="294"/>
      <c r="DI116" s="291"/>
      <c r="DJ116" s="291"/>
      <c r="DK116" s="291"/>
      <c r="DL116" s="291"/>
      <c r="DM116" s="292"/>
      <c r="DN116" s="653"/>
      <c r="DO116" s="660"/>
      <c r="DP116" s="660"/>
      <c r="DQ116" s="660"/>
      <c r="DR116" s="661"/>
    </row>
    <row r="117" spans="1:122" hidden="1">
      <c r="A117" s="443" t="s">
        <v>93</v>
      </c>
      <c r="B117" s="311">
        <v>7902</v>
      </c>
      <c r="C117" s="276"/>
      <c r="D117" s="276"/>
      <c r="E117" s="276"/>
      <c r="F117" s="276"/>
      <c r="G117" s="276"/>
      <c r="H117" s="276"/>
      <c r="I117" s="276"/>
      <c r="J117" s="276"/>
      <c r="K117" s="276"/>
      <c r="L117" s="276"/>
      <c r="M117" s="276"/>
      <c r="N117" s="276"/>
      <c r="O117" s="276"/>
      <c r="P117" s="277"/>
      <c r="Q117" s="276"/>
      <c r="R117" s="276"/>
      <c r="S117" s="276"/>
      <c r="T117" s="276"/>
      <c r="U117" s="276"/>
      <c r="V117" s="276"/>
      <c r="W117" s="276"/>
      <c r="X117" s="276"/>
      <c r="Y117" s="276"/>
      <c r="Z117" s="276"/>
      <c r="AA117" s="276"/>
      <c r="AB117" s="335"/>
      <c r="AC117" s="276"/>
      <c r="AD117" s="279"/>
      <c r="AE117" s="279"/>
      <c r="AF117" s="279"/>
      <c r="AG117" s="282"/>
      <c r="AH117" s="282"/>
      <c r="AI117" s="282"/>
      <c r="AJ117" s="282"/>
      <c r="AK117" s="282"/>
      <c r="AL117" s="282"/>
      <c r="AM117" s="282"/>
      <c r="AN117" s="282"/>
      <c r="AO117" s="283"/>
      <c r="AP117" s="283"/>
      <c r="AQ117" s="280"/>
      <c r="AR117" s="280"/>
      <c r="AS117" s="280"/>
      <c r="AT117" s="280"/>
      <c r="AU117" s="281"/>
      <c r="AV117" s="651"/>
      <c r="AW117" s="658"/>
      <c r="AX117" s="658"/>
      <c r="AY117" s="658"/>
      <c r="AZ117" s="659"/>
      <c r="BA117" s="336"/>
      <c r="BB117" s="336"/>
      <c r="BC117" s="336"/>
      <c r="BD117" s="336"/>
      <c r="BE117" s="337"/>
      <c r="BF117" s="336"/>
      <c r="BG117" s="336"/>
      <c r="BH117" s="336"/>
      <c r="BI117" s="336"/>
      <c r="BJ117" s="337"/>
      <c r="BK117" s="282"/>
      <c r="BL117" s="282"/>
      <c r="BM117" s="282"/>
      <c r="BN117" s="282"/>
      <c r="BO117" s="282"/>
      <c r="BP117" s="282"/>
      <c r="BQ117" s="282"/>
      <c r="BR117" s="282"/>
      <c r="BS117" s="283"/>
      <c r="BT117" s="283"/>
      <c r="BU117" s="280"/>
      <c r="BV117" s="280"/>
      <c r="BW117" s="280"/>
      <c r="BX117" s="280"/>
      <c r="BY117" s="281"/>
      <c r="BZ117" s="651"/>
      <c r="CA117" s="658"/>
      <c r="CB117" s="658"/>
      <c r="CC117" s="658"/>
      <c r="CD117" s="659"/>
      <c r="CE117" s="336"/>
      <c r="CF117" s="336"/>
      <c r="CG117" s="336"/>
      <c r="CH117" s="336"/>
      <c r="CI117" s="337"/>
      <c r="CJ117" s="336"/>
      <c r="CK117" s="336"/>
      <c r="CL117" s="336"/>
      <c r="CM117" s="336"/>
      <c r="CN117" s="337"/>
      <c r="CO117" s="282"/>
      <c r="CP117" s="282"/>
      <c r="CQ117" s="282"/>
      <c r="CR117" s="282"/>
      <c r="CS117" s="283"/>
      <c r="CT117" s="280"/>
      <c r="CU117" s="280"/>
      <c r="CV117" s="280"/>
      <c r="CW117" s="280"/>
      <c r="CX117" s="281"/>
      <c r="CY117" s="651"/>
      <c r="CZ117" s="658"/>
      <c r="DA117" s="658"/>
      <c r="DB117" s="658"/>
      <c r="DC117" s="659"/>
      <c r="DD117" s="282"/>
      <c r="DE117" s="282"/>
      <c r="DF117" s="282"/>
      <c r="DG117" s="282"/>
      <c r="DH117" s="283"/>
      <c r="DI117" s="280"/>
      <c r="DJ117" s="280"/>
      <c r="DK117" s="280"/>
      <c r="DL117" s="280"/>
      <c r="DM117" s="281"/>
      <c r="DN117" s="651"/>
      <c r="DO117" s="658"/>
      <c r="DP117" s="658"/>
      <c r="DQ117" s="658"/>
      <c r="DR117" s="659"/>
    </row>
    <row r="118" spans="1:122" s="247" customFormat="1" ht="26.25" customHeight="1" thickBot="1">
      <c r="A118" s="444" t="s">
        <v>337</v>
      </c>
      <c r="B118" s="445">
        <v>8000</v>
      </c>
      <c r="C118" s="446"/>
      <c r="D118" s="446"/>
      <c r="E118" s="446"/>
      <c r="F118" s="446"/>
      <c r="G118" s="446"/>
      <c r="H118" s="446"/>
      <c r="I118" s="446"/>
      <c r="J118" s="446"/>
      <c r="K118" s="446"/>
      <c r="L118" s="446"/>
      <c r="M118" s="446"/>
      <c r="N118" s="446"/>
      <c r="O118" s="446"/>
      <c r="P118" s="447"/>
      <c r="Q118" s="446"/>
      <c r="R118" s="446"/>
      <c r="S118" s="446"/>
      <c r="T118" s="446"/>
      <c r="U118" s="446"/>
      <c r="V118" s="446"/>
      <c r="W118" s="446"/>
      <c r="X118" s="446"/>
      <c r="Y118" s="446"/>
      <c r="Z118" s="446"/>
      <c r="AA118" s="446"/>
      <c r="AB118" s="448"/>
      <c r="AC118" s="446"/>
      <c r="AD118" s="548" t="s">
        <v>338</v>
      </c>
      <c r="AE118" s="548" t="s">
        <v>364</v>
      </c>
      <c r="AF118" s="548" t="s">
        <v>422</v>
      </c>
      <c r="AG118" s="451">
        <v>0</v>
      </c>
      <c r="AH118" s="451"/>
      <c r="AI118" s="451"/>
      <c r="AJ118" s="451"/>
      <c r="AK118" s="451"/>
      <c r="AL118" s="451"/>
      <c r="AM118" s="451"/>
      <c r="AN118" s="451"/>
      <c r="AO118" s="452"/>
      <c r="AP118" s="452"/>
      <c r="AQ118" s="449"/>
      <c r="AR118" s="449"/>
      <c r="AS118" s="449"/>
      <c r="AT118" s="449"/>
      <c r="AU118" s="450"/>
      <c r="AV118" s="673">
        <v>70</v>
      </c>
      <c r="AW118" s="674"/>
      <c r="AX118" s="674"/>
      <c r="AY118" s="674"/>
      <c r="AZ118" s="675">
        <v>70</v>
      </c>
      <c r="BA118" s="453">
        <v>140.80000000000001</v>
      </c>
      <c r="BB118" s="453"/>
      <c r="BC118" s="453"/>
      <c r="BD118" s="453"/>
      <c r="BE118" s="454">
        <v>140.80000000000001</v>
      </c>
      <c r="BF118" s="453">
        <v>140.80000000000001</v>
      </c>
      <c r="BG118" s="453"/>
      <c r="BH118" s="453"/>
      <c r="BI118" s="453"/>
      <c r="BJ118" s="454">
        <v>140.80000000000001</v>
      </c>
      <c r="BK118" s="451">
        <v>0</v>
      </c>
      <c r="BL118" s="451"/>
      <c r="BM118" s="451"/>
      <c r="BN118" s="451"/>
      <c r="BO118" s="451"/>
      <c r="BP118" s="451"/>
      <c r="BQ118" s="451"/>
      <c r="BR118" s="451"/>
      <c r="BS118" s="452"/>
      <c r="BT118" s="452"/>
      <c r="BU118" s="449"/>
      <c r="BV118" s="449"/>
      <c r="BW118" s="449"/>
      <c r="BX118" s="449"/>
      <c r="BY118" s="450"/>
      <c r="BZ118" s="673">
        <v>70</v>
      </c>
      <c r="CA118" s="674"/>
      <c r="CB118" s="674"/>
      <c r="CC118" s="674"/>
      <c r="CD118" s="675">
        <v>70</v>
      </c>
      <c r="CE118" s="453">
        <v>140.80000000000001</v>
      </c>
      <c r="CF118" s="453"/>
      <c r="CG118" s="453"/>
      <c r="CH118" s="453"/>
      <c r="CI118" s="454">
        <v>140.80000000000001</v>
      </c>
      <c r="CJ118" s="453">
        <v>140.80000000000001</v>
      </c>
      <c r="CK118" s="453"/>
      <c r="CL118" s="453"/>
      <c r="CM118" s="453"/>
      <c r="CN118" s="454">
        <v>140.80000000000001</v>
      </c>
      <c r="CO118" s="451"/>
      <c r="CP118" s="451"/>
      <c r="CQ118" s="451"/>
      <c r="CR118" s="451"/>
      <c r="CS118" s="452"/>
      <c r="CT118" s="449"/>
      <c r="CU118" s="449"/>
      <c r="CV118" s="449"/>
      <c r="CW118" s="449"/>
      <c r="CX118" s="450"/>
      <c r="CY118" s="673">
        <v>70</v>
      </c>
      <c r="CZ118" s="674"/>
      <c r="DA118" s="674"/>
      <c r="DB118" s="674"/>
      <c r="DC118" s="675">
        <v>70</v>
      </c>
      <c r="DD118" s="451"/>
      <c r="DE118" s="451"/>
      <c r="DF118" s="451"/>
      <c r="DG118" s="451"/>
      <c r="DH118" s="452"/>
      <c r="DI118" s="449"/>
      <c r="DJ118" s="449"/>
      <c r="DK118" s="449"/>
      <c r="DL118" s="449"/>
      <c r="DM118" s="450"/>
      <c r="DN118" s="673">
        <v>70</v>
      </c>
      <c r="DO118" s="674"/>
      <c r="DP118" s="674"/>
      <c r="DQ118" s="674"/>
      <c r="DR118" s="675">
        <v>70</v>
      </c>
    </row>
    <row r="119" spans="1:122" ht="13.5" customHeight="1" thickBot="1">
      <c r="A119" s="455" t="s">
        <v>374</v>
      </c>
      <c r="B119" s="696">
        <v>10100</v>
      </c>
      <c r="C119" s="457" t="s">
        <v>387</v>
      </c>
      <c r="D119" s="457" t="s">
        <v>387</v>
      </c>
      <c r="E119" s="457" t="s">
        <v>387</v>
      </c>
      <c r="F119" s="457" t="s">
        <v>387</v>
      </c>
      <c r="G119" s="457" t="s">
        <v>387</v>
      </c>
      <c r="H119" s="457" t="s">
        <v>387</v>
      </c>
      <c r="I119" s="457" t="s">
        <v>387</v>
      </c>
      <c r="J119" s="457" t="s">
        <v>387</v>
      </c>
      <c r="K119" s="457" t="s">
        <v>387</v>
      </c>
      <c r="L119" s="457" t="s">
        <v>387</v>
      </c>
      <c r="M119" s="457" t="s">
        <v>387</v>
      </c>
      <c r="N119" s="457" t="s">
        <v>387</v>
      </c>
      <c r="O119" s="457" t="s">
        <v>387</v>
      </c>
      <c r="P119" s="458" t="s">
        <v>387</v>
      </c>
      <c r="Q119" s="457" t="s">
        <v>387</v>
      </c>
      <c r="R119" s="457" t="s">
        <v>387</v>
      </c>
      <c r="S119" s="457" t="s">
        <v>387</v>
      </c>
      <c r="T119" s="457" t="s">
        <v>387</v>
      </c>
      <c r="U119" s="457" t="s">
        <v>387</v>
      </c>
      <c r="V119" s="457" t="s">
        <v>387</v>
      </c>
      <c r="W119" s="457" t="s">
        <v>387</v>
      </c>
      <c r="X119" s="457" t="s">
        <v>387</v>
      </c>
      <c r="Y119" s="457" t="s">
        <v>387</v>
      </c>
      <c r="Z119" s="457" t="s">
        <v>387</v>
      </c>
      <c r="AA119" s="457" t="s">
        <v>387</v>
      </c>
      <c r="AB119" s="459" t="s">
        <v>387</v>
      </c>
      <c r="AC119" s="457" t="s">
        <v>387</v>
      </c>
      <c r="AD119" s="460" t="s">
        <v>387</v>
      </c>
      <c r="AE119" s="460"/>
      <c r="AF119" s="460"/>
      <c r="AG119" s="463">
        <f t="shared" ref="AG119:BD119" si="146">AG18+AG118</f>
        <v>4718.6000000000004</v>
      </c>
      <c r="AH119" s="463">
        <f t="shared" si="146"/>
        <v>4301.8</v>
      </c>
      <c r="AI119" s="463">
        <f t="shared" si="146"/>
        <v>540.20000000000005</v>
      </c>
      <c r="AJ119" s="463">
        <f t="shared" si="146"/>
        <v>540.20000000000005</v>
      </c>
      <c r="AK119" s="463">
        <f t="shared" si="146"/>
        <v>284.79999999999995</v>
      </c>
      <c r="AL119" s="463">
        <f t="shared" si="146"/>
        <v>267.5</v>
      </c>
      <c r="AM119" s="463">
        <f t="shared" si="146"/>
        <v>0</v>
      </c>
      <c r="AN119" s="463"/>
      <c r="AO119" s="464">
        <f t="shared" si="146"/>
        <v>3893.6</v>
      </c>
      <c r="AP119" s="464">
        <f t="shared" si="146"/>
        <v>3494.1000000000004</v>
      </c>
      <c r="AQ119" s="461">
        <f t="shared" si="146"/>
        <v>3928.6</v>
      </c>
      <c r="AR119" s="461">
        <f t="shared" si="146"/>
        <v>90.1</v>
      </c>
      <c r="AS119" s="461">
        <f t="shared" si="146"/>
        <v>759.2</v>
      </c>
      <c r="AT119" s="461">
        <f t="shared" si="146"/>
        <v>0</v>
      </c>
      <c r="AU119" s="462">
        <f t="shared" si="146"/>
        <v>2798.5</v>
      </c>
      <c r="AV119" s="676">
        <f>AV18</f>
        <v>3380.5</v>
      </c>
      <c r="AW119" s="676">
        <f t="shared" si="146"/>
        <v>89.1</v>
      </c>
      <c r="AX119" s="676">
        <f t="shared" si="146"/>
        <v>491.2</v>
      </c>
      <c r="AY119" s="676">
        <f t="shared" si="146"/>
        <v>0</v>
      </c>
      <c r="AZ119" s="677">
        <f>AZ18</f>
        <v>2519.4</v>
      </c>
      <c r="BA119" s="461">
        <f>BA18</f>
        <v>3394.3</v>
      </c>
      <c r="BB119" s="461">
        <f t="shared" si="146"/>
        <v>89.1</v>
      </c>
      <c r="BC119" s="461">
        <f t="shared" si="146"/>
        <v>490</v>
      </c>
      <c r="BD119" s="465">
        <f t="shared" si="146"/>
        <v>0</v>
      </c>
      <c r="BE119" s="466">
        <f>BE18+BE118</f>
        <v>2675.2000000000003</v>
      </c>
      <c r="BF119" s="461">
        <f>BF18</f>
        <v>3394.3</v>
      </c>
      <c r="BG119" s="461">
        <f t="shared" ref="BG119:BQ119" si="147">BG18+BG118</f>
        <v>89.1</v>
      </c>
      <c r="BH119" s="461">
        <f t="shared" si="147"/>
        <v>490</v>
      </c>
      <c r="BI119" s="465">
        <f t="shared" si="147"/>
        <v>0</v>
      </c>
      <c r="BJ119" s="466">
        <f t="shared" si="147"/>
        <v>2675.2000000000003</v>
      </c>
      <c r="BK119" s="463">
        <f t="shared" si="147"/>
        <v>3657.7</v>
      </c>
      <c r="BL119" s="463">
        <f t="shared" si="147"/>
        <v>3386.7</v>
      </c>
      <c r="BM119" s="463">
        <f t="shared" si="147"/>
        <v>83</v>
      </c>
      <c r="BN119" s="463">
        <f t="shared" si="147"/>
        <v>83</v>
      </c>
      <c r="BO119" s="463">
        <f t="shared" si="147"/>
        <v>212.39999999999998</v>
      </c>
      <c r="BP119" s="463">
        <f t="shared" si="147"/>
        <v>209.5</v>
      </c>
      <c r="BQ119" s="463">
        <f t="shared" si="147"/>
        <v>0</v>
      </c>
      <c r="BR119" s="463"/>
      <c r="BS119" s="464">
        <f t="shared" ref="BS119:BY119" si="148">BS18+BS118</f>
        <v>3362.3</v>
      </c>
      <c r="BT119" s="464">
        <f t="shared" si="148"/>
        <v>3094.2</v>
      </c>
      <c r="BU119" s="461">
        <f t="shared" si="148"/>
        <v>3723.3</v>
      </c>
      <c r="BV119" s="461">
        <f t="shared" si="148"/>
        <v>90.1</v>
      </c>
      <c r="BW119" s="461">
        <f t="shared" si="148"/>
        <v>712.1</v>
      </c>
      <c r="BX119" s="461">
        <f t="shared" si="148"/>
        <v>0</v>
      </c>
      <c r="BY119" s="462">
        <f t="shared" si="148"/>
        <v>2640.3</v>
      </c>
      <c r="BZ119" s="676">
        <f>BZ18</f>
        <v>3380.5</v>
      </c>
      <c r="CA119" s="676">
        <f>CA18+CA118</f>
        <v>89.1</v>
      </c>
      <c r="CB119" s="676">
        <f>CB18+CB118</f>
        <v>491.2</v>
      </c>
      <c r="CC119" s="676">
        <f>CC18+CC118</f>
        <v>0</v>
      </c>
      <c r="CD119" s="677">
        <f>CD18</f>
        <v>2519.4</v>
      </c>
      <c r="CE119" s="461">
        <f>CE18</f>
        <v>3394.3</v>
      </c>
      <c r="CF119" s="461">
        <f>CF18+CF118</f>
        <v>89.1</v>
      </c>
      <c r="CG119" s="461">
        <f>CG18+CG118</f>
        <v>490</v>
      </c>
      <c r="CH119" s="465">
        <f>CH18+CH118</f>
        <v>0</v>
      </c>
      <c r="CI119" s="466">
        <f>CI18+CI118</f>
        <v>2675.2000000000003</v>
      </c>
      <c r="CJ119" s="461">
        <f>CJ18</f>
        <v>3394.3</v>
      </c>
      <c r="CK119" s="461">
        <f t="shared" ref="CK119:CQ119" si="149">CK18+CK118</f>
        <v>89.1</v>
      </c>
      <c r="CL119" s="461">
        <f t="shared" si="149"/>
        <v>490</v>
      </c>
      <c r="CM119" s="465">
        <f t="shared" si="149"/>
        <v>0</v>
      </c>
      <c r="CN119" s="466">
        <f t="shared" si="149"/>
        <v>2675.2000000000003</v>
      </c>
      <c r="CO119" s="463">
        <f t="shared" si="149"/>
        <v>4301.8</v>
      </c>
      <c r="CP119" s="463">
        <f t="shared" si="149"/>
        <v>540.20000000000005</v>
      </c>
      <c r="CQ119" s="463">
        <f t="shared" si="149"/>
        <v>267.5</v>
      </c>
      <c r="CR119" s="463"/>
      <c r="CS119" s="464">
        <f t="shared" ref="CS119:CX119" si="150">CS18+CS118</f>
        <v>3494.1000000000004</v>
      </c>
      <c r="CT119" s="461">
        <f t="shared" si="150"/>
        <v>3928.6</v>
      </c>
      <c r="CU119" s="461">
        <f t="shared" si="150"/>
        <v>90.1</v>
      </c>
      <c r="CV119" s="461">
        <f t="shared" si="150"/>
        <v>759.2</v>
      </c>
      <c r="CW119" s="461">
        <f t="shared" si="150"/>
        <v>0</v>
      </c>
      <c r="CX119" s="462">
        <f t="shared" si="150"/>
        <v>2798.5</v>
      </c>
      <c r="CY119" s="676">
        <f>CY18</f>
        <v>3380.5</v>
      </c>
      <c r="CZ119" s="676">
        <f>CZ18+CZ118</f>
        <v>89.1</v>
      </c>
      <c r="DA119" s="676">
        <f>DA18+DA118</f>
        <v>491.2</v>
      </c>
      <c r="DB119" s="676">
        <f>DB18+DB118</f>
        <v>0</v>
      </c>
      <c r="DC119" s="677">
        <f>DC18</f>
        <v>2519.4</v>
      </c>
      <c r="DD119" s="463">
        <f>DD18+DD118</f>
        <v>3386.7</v>
      </c>
      <c r="DE119" s="463">
        <f>DE18+DE118</f>
        <v>83</v>
      </c>
      <c r="DF119" s="463">
        <f>DF18+DF118</f>
        <v>209.5</v>
      </c>
      <c r="DG119" s="463"/>
      <c r="DH119" s="464">
        <f t="shared" ref="DH119:DM119" si="151">DH18+DH118</f>
        <v>3094.2</v>
      </c>
      <c r="DI119" s="461">
        <f t="shared" si="151"/>
        <v>3723.3</v>
      </c>
      <c r="DJ119" s="461">
        <f t="shared" si="151"/>
        <v>90.1</v>
      </c>
      <c r="DK119" s="461">
        <f t="shared" si="151"/>
        <v>712.1</v>
      </c>
      <c r="DL119" s="461">
        <f t="shared" si="151"/>
        <v>0</v>
      </c>
      <c r="DM119" s="462">
        <f t="shared" si="151"/>
        <v>2640.3</v>
      </c>
      <c r="DN119" s="676">
        <f>DN18</f>
        <v>3380.5</v>
      </c>
      <c r="DO119" s="676">
        <f>DO18+DO118</f>
        <v>89.1</v>
      </c>
      <c r="DP119" s="676">
        <f>DP18+DP118</f>
        <v>491.2</v>
      </c>
      <c r="DQ119" s="676">
        <f>DQ18+DQ118</f>
        <v>0</v>
      </c>
      <c r="DR119" s="677">
        <f>DR18</f>
        <v>2519.4</v>
      </c>
    </row>
    <row r="120" spans="1:122">
      <c r="A120" s="469"/>
      <c r="B120" s="470"/>
      <c r="C120" s="207"/>
      <c r="D120" s="207"/>
      <c r="E120" s="207"/>
      <c r="F120" s="207"/>
      <c r="G120" s="207"/>
      <c r="H120" s="207"/>
      <c r="I120" s="207"/>
      <c r="J120" s="207"/>
      <c r="K120" s="207"/>
      <c r="L120" s="207"/>
      <c r="M120" s="207"/>
      <c r="N120" s="207"/>
      <c r="O120" s="207"/>
      <c r="P120" s="471"/>
      <c r="Q120" s="207"/>
      <c r="R120" s="207"/>
      <c r="S120" s="207"/>
      <c r="T120" s="207"/>
      <c r="U120" s="207"/>
      <c r="V120" s="207"/>
      <c r="W120" s="207"/>
      <c r="X120" s="207"/>
      <c r="Y120" s="207"/>
      <c r="Z120" s="207"/>
      <c r="AA120" s="207"/>
      <c r="AB120" s="207"/>
      <c r="AC120" s="207"/>
      <c r="AD120" s="472"/>
      <c r="AE120" s="472"/>
      <c r="AF120" s="472"/>
      <c r="AG120" s="207"/>
      <c r="AH120" s="207"/>
      <c r="AI120" s="207"/>
      <c r="AJ120" s="207"/>
      <c r="AK120" s="207"/>
      <c r="AL120" s="207"/>
      <c r="AM120" s="207"/>
      <c r="AN120" s="207"/>
      <c r="AO120" s="208"/>
      <c r="AP120" s="208"/>
      <c r="AQ120" s="207"/>
      <c r="AR120" s="207"/>
      <c r="AS120" s="207"/>
      <c r="AT120" s="207"/>
      <c r="AU120" s="208"/>
      <c r="AV120" s="207"/>
      <c r="AW120" s="207"/>
      <c r="AX120" s="207"/>
      <c r="AY120" s="207"/>
      <c r="AZ120" s="208"/>
      <c r="BA120" s="207"/>
      <c r="BB120" s="207"/>
      <c r="BC120" s="207"/>
      <c r="BD120" s="207"/>
      <c r="BE120" s="208"/>
      <c r="BF120" s="208"/>
      <c r="BG120" s="208"/>
      <c r="BH120" s="208"/>
      <c r="BI120" s="208"/>
      <c r="BJ120" s="208"/>
    </row>
    <row r="121" spans="1:122">
      <c r="A121" s="207" t="s">
        <v>172</v>
      </c>
      <c r="B121" s="473" t="s">
        <v>185</v>
      </c>
      <c r="C121" s="473"/>
      <c r="D121" s="473"/>
      <c r="E121" s="473"/>
      <c r="F121" s="473"/>
      <c r="G121" s="473"/>
      <c r="H121" s="473"/>
      <c r="I121" s="473"/>
      <c r="J121" s="473"/>
      <c r="K121" s="473"/>
      <c r="L121" s="473"/>
      <c r="M121" s="473"/>
      <c r="N121" s="473"/>
      <c r="O121" s="473"/>
      <c r="P121" s="473"/>
      <c r="Q121" s="473"/>
      <c r="R121" s="473"/>
      <c r="S121" s="473"/>
      <c r="T121" s="473"/>
      <c r="U121" s="473"/>
      <c r="V121" s="473"/>
      <c r="W121" s="473"/>
      <c r="X121" s="473"/>
      <c r="Y121" s="473"/>
      <c r="Z121" s="473"/>
      <c r="AA121" s="473"/>
      <c r="AB121" s="473"/>
      <c r="AC121" s="473"/>
      <c r="AD121" s="473"/>
      <c r="AE121" s="473"/>
      <c r="AF121" s="473"/>
      <c r="AG121" s="207"/>
      <c r="AH121" s="207"/>
      <c r="AI121" s="207"/>
      <c r="AJ121" s="207"/>
      <c r="AK121" s="207"/>
      <c r="AL121" s="207"/>
      <c r="AM121" s="207"/>
      <c r="AN121" s="207"/>
      <c r="AO121" s="208"/>
      <c r="AP121" s="208"/>
      <c r="AQ121" s="207"/>
      <c r="AR121" s="207"/>
      <c r="AS121" s="207"/>
      <c r="AT121" s="207"/>
      <c r="AU121" s="208"/>
      <c r="AV121" s="207"/>
      <c r="AW121" s="207"/>
      <c r="AX121" s="207"/>
      <c r="AY121" s="207"/>
      <c r="AZ121" s="208"/>
      <c r="BA121" s="207"/>
      <c r="BB121" s="207"/>
      <c r="BC121" s="207"/>
      <c r="BD121" s="207"/>
      <c r="BE121" s="208"/>
      <c r="BF121" s="208"/>
      <c r="BG121" s="208"/>
      <c r="BH121" s="208"/>
      <c r="BI121" s="208"/>
      <c r="BJ121" s="208"/>
    </row>
    <row r="122" spans="1:122">
      <c r="A122" s="207"/>
      <c r="B122" s="1048"/>
      <c r="C122" s="1048"/>
      <c r="D122" s="1048"/>
      <c r="E122" s="1048"/>
      <c r="F122" s="1048"/>
      <c r="G122" s="1048"/>
      <c r="H122" s="1048"/>
      <c r="I122" s="1048"/>
      <c r="J122" s="1048"/>
      <c r="K122" s="1048"/>
      <c r="L122" s="1048"/>
      <c r="M122" s="1048"/>
      <c r="N122" s="1048"/>
      <c r="O122" s="1048"/>
      <c r="P122" s="1048"/>
      <c r="Q122" s="1048"/>
      <c r="R122" s="1048"/>
      <c r="S122" s="1048"/>
      <c r="T122" s="1048"/>
      <c r="U122" s="1048"/>
      <c r="V122" s="1048"/>
      <c r="W122" s="1048"/>
      <c r="X122" s="1048"/>
      <c r="Y122" s="1048"/>
      <c r="Z122" s="1048"/>
      <c r="AA122" s="1048"/>
      <c r="AB122" s="1048"/>
      <c r="AC122" s="1048"/>
      <c r="AD122" s="1048"/>
      <c r="AE122" s="1048"/>
      <c r="AF122" s="1048"/>
      <c r="AG122" s="207"/>
      <c r="AH122" s="207"/>
      <c r="AI122" s="207"/>
      <c r="AJ122" s="207"/>
      <c r="AK122" s="207"/>
      <c r="AL122" s="207"/>
      <c r="AM122" s="207"/>
      <c r="AN122" s="207"/>
      <c r="AO122" s="208"/>
      <c r="AP122" s="208"/>
      <c r="AQ122" s="207"/>
      <c r="AR122" s="207"/>
      <c r="AS122" s="207"/>
      <c r="AT122" s="207"/>
      <c r="AU122" s="208"/>
      <c r="AV122" s="207"/>
      <c r="AW122" s="207"/>
      <c r="AX122" s="207"/>
      <c r="AY122" s="207"/>
      <c r="AZ122" s="208"/>
      <c r="BA122" s="207"/>
      <c r="BB122" s="207"/>
      <c r="BC122" s="207"/>
      <c r="BD122" s="207"/>
      <c r="BE122" s="208"/>
      <c r="BF122" s="208"/>
      <c r="BG122" s="208"/>
      <c r="BH122" s="208"/>
      <c r="BI122" s="208"/>
      <c r="BJ122" s="208"/>
    </row>
    <row r="123" spans="1:122">
      <c r="A123" s="207"/>
      <c r="B123" s="470"/>
      <c r="C123" s="207"/>
      <c r="D123" s="477"/>
      <c r="E123" s="207"/>
      <c r="F123" s="207"/>
      <c r="G123" s="207"/>
      <c r="H123" s="207"/>
      <c r="I123" s="207"/>
      <c r="K123" s="207"/>
      <c r="L123" s="207"/>
      <c r="M123" s="207"/>
      <c r="N123" s="207"/>
      <c r="O123" s="207"/>
      <c r="P123" s="471"/>
      <c r="Q123" s="207"/>
      <c r="R123" s="207"/>
      <c r="S123" s="207"/>
      <c r="T123" s="207"/>
      <c r="U123" s="207"/>
      <c r="V123" s="207"/>
      <c r="W123" s="207"/>
      <c r="X123" s="207"/>
      <c r="Y123" s="207"/>
      <c r="Z123" s="207"/>
      <c r="AA123" s="207"/>
      <c r="AB123" s="207"/>
      <c r="AC123" s="207"/>
      <c r="AD123" s="472"/>
      <c r="AE123" s="472"/>
      <c r="AF123" s="472"/>
      <c r="AG123" s="207"/>
      <c r="AH123" s="207"/>
      <c r="AI123" s="207"/>
      <c r="AJ123" s="207"/>
      <c r="AK123" s="207"/>
      <c r="AL123" s="207"/>
      <c r="AM123" s="207"/>
      <c r="AN123" s="207"/>
      <c r="AO123" s="208"/>
      <c r="AP123" s="208"/>
      <c r="AQ123" s="207"/>
      <c r="AR123" s="207"/>
      <c r="AS123" s="207"/>
      <c r="AT123" s="207"/>
      <c r="AU123" s="208"/>
      <c r="AV123" s="207"/>
      <c r="AW123" s="207"/>
      <c r="AX123" s="207"/>
      <c r="AY123" s="207"/>
      <c r="AZ123" s="208"/>
      <c r="BA123" s="207"/>
      <c r="BB123" s="207"/>
      <c r="BC123" s="207"/>
      <c r="BD123" s="207"/>
      <c r="BE123" s="208"/>
      <c r="BF123" s="208"/>
      <c r="BG123" s="208"/>
      <c r="BH123" s="208"/>
      <c r="BI123" s="208"/>
      <c r="BJ123" s="208"/>
    </row>
    <row r="124" spans="1:122">
      <c r="A124" s="207" t="s">
        <v>173</v>
      </c>
      <c r="B124" s="478" t="s">
        <v>186</v>
      </c>
      <c r="C124" s="478"/>
      <c r="D124" s="478"/>
      <c r="E124" s="478"/>
      <c r="F124" s="478"/>
      <c r="G124" s="478"/>
      <c r="H124" s="478"/>
      <c r="I124" s="478"/>
      <c r="J124" s="478"/>
      <c r="K124" s="478"/>
      <c r="L124" s="478"/>
      <c r="M124" s="478"/>
      <c r="N124" s="478"/>
      <c r="O124" s="478"/>
      <c r="P124" s="478"/>
      <c r="Q124" s="478"/>
      <c r="R124" s="478"/>
      <c r="S124" s="478"/>
      <c r="T124" s="478"/>
      <c r="U124" s="478"/>
      <c r="V124" s="478"/>
      <c r="W124" s="478"/>
      <c r="X124" s="478"/>
      <c r="Y124" s="478"/>
      <c r="Z124" s="478"/>
      <c r="AA124" s="478"/>
      <c r="AB124" s="478"/>
      <c r="AC124" s="478"/>
      <c r="AD124" s="478"/>
      <c r="AE124" s="478"/>
      <c r="AF124" s="478"/>
      <c r="AG124" s="207"/>
      <c r="AH124" s="207"/>
      <c r="AI124" s="207"/>
      <c r="AJ124" s="207"/>
      <c r="AK124" s="207"/>
      <c r="AL124" s="207"/>
      <c r="AM124" s="207"/>
      <c r="AN124" s="207"/>
      <c r="AO124" s="208"/>
      <c r="AP124" s="208"/>
      <c r="AQ124" s="207"/>
      <c r="AR124" s="207"/>
      <c r="AS124" s="207"/>
      <c r="AT124" s="207"/>
      <c r="AU124" s="208"/>
      <c r="AV124" s="207"/>
      <c r="AW124" s="207"/>
      <c r="AX124" s="207"/>
      <c r="AY124" s="207"/>
      <c r="AZ124" s="208"/>
      <c r="BA124" s="207"/>
      <c r="BB124" s="207"/>
      <c r="BC124" s="207"/>
      <c r="BD124" s="207"/>
      <c r="BE124" s="208"/>
      <c r="BF124" s="208"/>
      <c r="BG124" s="208"/>
      <c r="BH124" s="208"/>
      <c r="BI124" s="208"/>
      <c r="BJ124" s="208"/>
    </row>
    <row r="125" spans="1:122">
      <c r="A125" s="207"/>
      <c r="B125" s="1155"/>
      <c r="C125" s="1155"/>
      <c r="D125" s="1155"/>
      <c r="E125" s="1155"/>
      <c r="F125" s="1155"/>
      <c r="G125" s="1155"/>
      <c r="H125" s="1155"/>
      <c r="I125" s="1155"/>
      <c r="J125" s="1155"/>
      <c r="K125" s="1155"/>
      <c r="L125" s="1155"/>
      <c r="M125" s="1155"/>
      <c r="N125" s="1155"/>
      <c r="O125" s="1155"/>
      <c r="P125" s="1155"/>
      <c r="Q125" s="1155"/>
      <c r="R125" s="1155"/>
      <c r="S125" s="1155"/>
      <c r="T125" s="1155"/>
      <c r="U125" s="1155"/>
      <c r="V125" s="1155"/>
      <c r="W125" s="1155"/>
      <c r="X125" s="1155"/>
      <c r="Y125" s="1155"/>
      <c r="Z125" s="1155"/>
      <c r="AA125" s="1155"/>
      <c r="AB125" s="1155"/>
      <c r="AC125" s="1155"/>
      <c r="AD125" s="1155"/>
      <c r="AE125" s="1155"/>
      <c r="AF125" s="1155"/>
      <c r="AG125" s="207"/>
      <c r="AH125" s="207"/>
      <c r="AI125" s="207"/>
      <c r="AJ125" s="207"/>
      <c r="AK125" s="207"/>
      <c r="AL125" s="207"/>
      <c r="AM125" s="207"/>
      <c r="AN125" s="207"/>
      <c r="AO125" s="208"/>
      <c r="AP125" s="208"/>
      <c r="AQ125" s="207"/>
      <c r="AR125" s="207"/>
      <c r="AS125" s="207"/>
      <c r="AT125" s="207"/>
      <c r="AU125" s="208"/>
      <c r="AV125" s="207"/>
      <c r="AW125" s="207"/>
      <c r="AX125" s="207"/>
      <c r="AY125" s="207"/>
      <c r="AZ125" s="208"/>
      <c r="BA125" s="207"/>
      <c r="BB125" s="207"/>
      <c r="BC125" s="207"/>
      <c r="BD125" s="207"/>
      <c r="BE125" s="208"/>
      <c r="BF125" s="208"/>
      <c r="BG125" s="208"/>
      <c r="BH125" s="208"/>
      <c r="BI125" s="208"/>
      <c r="BJ125" s="208"/>
    </row>
    <row r="126" spans="1:122">
      <c r="A126" s="469"/>
      <c r="B126" s="470"/>
      <c r="C126" s="207"/>
      <c r="D126" s="207"/>
      <c r="E126" s="207"/>
      <c r="F126" s="207"/>
      <c r="G126" s="207"/>
      <c r="H126" s="207"/>
      <c r="I126" s="207"/>
      <c r="K126" s="207"/>
      <c r="L126" s="207"/>
      <c r="M126" s="207"/>
      <c r="N126" s="207"/>
      <c r="O126" s="207"/>
      <c r="P126" s="471"/>
      <c r="Q126" s="207"/>
      <c r="R126" s="207"/>
      <c r="S126" s="207"/>
      <c r="T126" s="207"/>
      <c r="U126" s="207"/>
      <c r="V126" s="207"/>
      <c r="W126" s="207"/>
      <c r="X126" s="207"/>
      <c r="Y126" s="207"/>
      <c r="Z126" s="207"/>
      <c r="AA126" s="207"/>
      <c r="AB126" s="207"/>
      <c r="AC126" s="207"/>
      <c r="AD126" s="472"/>
      <c r="AE126" s="472"/>
      <c r="AF126" s="472"/>
      <c r="AG126" s="207"/>
      <c r="AH126" s="207"/>
      <c r="AI126" s="207"/>
      <c r="AJ126" s="207"/>
      <c r="AK126" s="207"/>
      <c r="AL126" s="207"/>
      <c r="AM126" s="207"/>
      <c r="AN126" s="207"/>
      <c r="AO126" s="208"/>
      <c r="AP126" s="208"/>
      <c r="AQ126" s="207"/>
      <c r="AR126" s="207"/>
      <c r="AS126" s="207"/>
      <c r="AT126" s="207"/>
      <c r="AU126" s="208"/>
      <c r="AV126" s="207"/>
      <c r="AW126" s="207"/>
      <c r="AX126" s="207"/>
      <c r="AY126" s="207"/>
      <c r="AZ126" s="208"/>
      <c r="BA126" s="207"/>
      <c r="BB126" s="207"/>
      <c r="BC126" s="207"/>
      <c r="BD126" s="207"/>
      <c r="BE126" s="208"/>
      <c r="BF126" s="208"/>
      <c r="BG126" s="208"/>
      <c r="BH126" s="208"/>
      <c r="BI126" s="208"/>
      <c r="BJ126" s="208"/>
    </row>
    <row r="128" spans="1:122" s="481" customFormat="1">
      <c r="A128" s="479"/>
      <c r="B128" s="480"/>
      <c r="AD128" s="482"/>
      <c r="AE128" s="482"/>
      <c r="AF128" s="482"/>
      <c r="AO128" s="483"/>
      <c r="AP128" s="483"/>
      <c r="AU128" s="483"/>
      <c r="AZ128" s="483"/>
      <c r="BE128" s="483"/>
      <c r="BF128" s="483"/>
      <c r="BG128" s="483"/>
      <c r="BH128" s="483"/>
      <c r="BI128" s="483"/>
      <c r="BJ128" s="483"/>
      <c r="BK128" s="201"/>
      <c r="BL128" s="201"/>
      <c r="BM128" s="201"/>
      <c r="BN128" s="201"/>
      <c r="BO128" s="201"/>
      <c r="BP128" s="201"/>
      <c r="BQ128" s="201"/>
      <c r="BR128" s="201"/>
      <c r="BS128" s="201"/>
      <c r="BT128" s="201"/>
      <c r="BU128" s="201"/>
    </row>
    <row r="129" spans="33:62">
      <c r="AG129" s="481"/>
      <c r="AH129" s="481"/>
      <c r="AI129" s="481"/>
      <c r="AJ129" s="481"/>
      <c r="AK129" s="481"/>
      <c r="AL129" s="481"/>
      <c r="AM129" s="481"/>
      <c r="AN129" s="481"/>
      <c r="AO129" s="483"/>
      <c r="AP129" s="483"/>
      <c r="AQ129" s="481"/>
      <c r="AR129" s="481"/>
      <c r="AS129" s="481"/>
      <c r="AT129" s="481"/>
      <c r="AU129" s="481"/>
      <c r="AV129" s="481"/>
      <c r="AW129" s="481"/>
      <c r="AX129" s="481"/>
      <c r="AY129" s="481"/>
      <c r="AZ129" s="481"/>
      <c r="BA129" s="481"/>
      <c r="BB129" s="481"/>
      <c r="BC129" s="481"/>
      <c r="BD129" s="481"/>
      <c r="BE129" s="483"/>
      <c r="BF129" s="483"/>
      <c r="BG129" s="483"/>
      <c r="BH129" s="483"/>
      <c r="BI129" s="483"/>
      <c r="BJ129" s="483"/>
    </row>
  </sheetData>
  <mergeCells count="303">
    <mergeCell ref="DD7:DR9"/>
    <mergeCell ref="DD10:DH10"/>
    <mergeCell ref="DD11:DD16"/>
    <mergeCell ref="DE11:DE16"/>
    <mergeCell ref="DF11:DF16"/>
    <mergeCell ref="DG11:DG16"/>
    <mergeCell ref="DH11:DH16"/>
    <mergeCell ref="DN12:DN16"/>
    <mergeCell ref="DP12:DP16"/>
    <mergeCell ref="DQ12:DQ16"/>
    <mergeCell ref="DR12:DR16"/>
    <mergeCell ref="DO12:DO16"/>
    <mergeCell ref="DI10:DM10"/>
    <mergeCell ref="DL11:DL16"/>
    <mergeCell ref="DM11:DM16"/>
    <mergeCell ref="DJ11:DJ16"/>
    <mergeCell ref="DK11:DK16"/>
    <mergeCell ref="DN10:DR10"/>
    <mergeCell ref="DI11:DI16"/>
    <mergeCell ref="DA12:DA16"/>
    <mergeCell ref="CO7:DC9"/>
    <mergeCell ref="DC12:DC16"/>
    <mergeCell ref="CT11:CT16"/>
    <mergeCell ref="CY10:DC10"/>
    <mergeCell ref="DB12:DB16"/>
    <mergeCell ref="CW11:CW16"/>
    <mergeCell ref="CZ12:CZ16"/>
    <mergeCell ref="CX11:CX16"/>
    <mergeCell ref="CY12:CY16"/>
    <mergeCell ref="CU11:CU16"/>
    <mergeCell ref="CV11:CV16"/>
    <mergeCell ref="CO11:CO16"/>
    <mergeCell ref="CS11:CS16"/>
    <mergeCell ref="CR11:CR16"/>
    <mergeCell ref="CQ11:CQ16"/>
    <mergeCell ref="CP11:CP16"/>
    <mergeCell ref="BK7:CN9"/>
    <mergeCell ref="BZ10:CD10"/>
    <mergeCell ref="BS11:BT11"/>
    <mergeCell ref="BU10:BY10"/>
    <mergeCell ref="BX11:BX16"/>
    <mergeCell ref="BY11:BY16"/>
    <mergeCell ref="CE11:CI11"/>
    <mergeCell ref="CJ11:CN11"/>
    <mergeCell ref="CN12:CN16"/>
    <mergeCell ref="BT12:BT16"/>
    <mergeCell ref="CI12:CI16"/>
    <mergeCell ref="CM12:CM16"/>
    <mergeCell ref="CL12:CL16"/>
    <mergeCell ref="CJ12:CJ16"/>
    <mergeCell ref="CT10:CX10"/>
    <mergeCell ref="CO10:CS10"/>
    <mergeCell ref="CJ10:CN10"/>
    <mergeCell ref="BK10:BS10"/>
    <mergeCell ref="CF12:CF16"/>
    <mergeCell ref="CG12:CG16"/>
    <mergeCell ref="CK12:CK16"/>
    <mergeCell ref="CE12:CE16"/>
    <mergeCell ref="BR12:BR16"/>
    <mergeCell ref="BV11:BV16"/>
    <mergeCell ref="CE10:CI10"/>
    <mergeCell ref="BQ11:BR11"/>
    <mergeCell ref="CD12:CD16"/>
    <mergeCell ref="BH12:BH16"/>
    <mergeCell ref="CB12:CB16"/>
    <mergeCell ref="BQ12:BQ16"/>
    <mergeCell ref="CC12:CC16"/>
    <mergeCell ref="AG12:AG16"/>
    <mergeCell ref="AN12:AN16"/>
    <mergeCell ref="AS11:AS16"/>
    <mergeCell ref="BS12:BS16"/>
    <mergeCell ref="BU11:BU16"/>
    <mergeCell ref="C7:AB8"/>
    <mergeCell ref="C9:V9"/>
    <mergeCell ref="W9:AB9"/>
    <mergeCell ref="G33:G38"/>
    <mergeCell ref="W33:W38"/>
    <mergeCell ref="Y33:Y38"/>
    <mergeCell ref="AA26:AA30"/>
    <mergeCell ref="BO12:BO16"/>
    <mergeCell ref="Z26:Z30"/>
    <mergeCell ref="AC26:AC30"/>
    <mergeCell ref="BI12:BI16"/>
    <mergeCell ref="BJ12:BJ16"/>
    <mergeCell ref="BF12:BF16"/>
    <mergeCell ref="BG12:BG16"/>
    <mergeCell ref="AB11:AB16"/>
    <mergeCell ref="BC12:BC16"/>
    <mergeCell ref="AB26:AB30"/>
    <mergeCell ref="CH12:CH16"/>
    <mergeCell ref="L33:L34"/>
    <mergeCell ref="M33:M34"/>
    <mergeCell ref="BA12:BA16"/>
    <mergeCell ref="AT11:AT16"/>
    <mergeCell ref="BZ12:BZ16"/>
    <mergeCell ref="CA12:CA16"/>
    <mergeCell ref="BW11:BW16"/>
    <mergeCell ref="BF11:BJ11"/>
    <mergeCell ref="Z33:Z36"/>
    <mergeCell ref="W10:Y10"/>
    <mergeCell ref="AX12:AX16"/>
    <mergeCell ref="AU11:AU16"/>
    <mergeCell ref="BO11:BP11"/>
    <mergeCell ref="BP12:BP16"/>
    <mergeCell ref="BM12:BM16"/>
    <mergeCell ref="BK12:BK16"/>
    <mergeCell ref="BL12:BL16"/>
    <mergeCell ref="BA11:BE11"/>
    <mergeCell ref="AD7:AF11"/>
    <mergeCell ref="AV10:AZ10"/>
    <mergeCell ref="AC7:AC16"/>
    <mergeCell ref="AA11:AA16"/>
    <mergeCell ref="BN12:BN16"/>
    <mergeCell ref="BA10:BE10"/>
    <mergeCell ref="AQ10:AU10"/>
    <mergeCell ref="AR11:AR16"/>
    <mergeCell ref="AO12:AO16"/>
    <mergeCell ref="AW12:AW16"/>
    <mergeCell ref="AY12:AY16"/>
    <mergeCell ref="L60:L67"/>
    <mergeCell ref="I60:I67"/>
    <mergeCell ref="AP12:AP16"/>
    <mergeCell ref="BM11:BN11"/>
    <mergeCell ref="BK11:BL11"/>
    <mergeCell ref="AQ11:AQ16"/>
    <mergeCell ref="BE12:BE16"/>
    <mergeCell ref="BB12:BB16"/>
    <mergeCell ref="X33:X34"/>
    <mergeCell ref="AB33:AB34"/>
    <mergeCell ref="G44:G49"/>
    <mergeCell ref="AM12:AM16"/>
    <mergeCell ref="M44:M46"/>
    <mergeCell ref="H44:H49"/>
    <mergeCell ref="AC44:AC49"/>
    <mergeCell ref="AB44:AB46"/>
    <mergeCell ref="Z44:Z48"/>
    <mergeCell ref="AA44:AA46"/>
    <mergeCell ref="U44:U49"/>
    <mergeCell ref="AC42:AC43"/>
    <mergeCell ref="K44:K49"/>
    <mergeCell ref="W50:W51"/>
    <mergeCell ref="Z50:Z51"/>
    <mergeCell ref="B125:AF125"/>
    <mergeCell ref="C68:C69"/>
    <mergeCell ref="Z60:Z67"/>
    <mergeCell ref="B93:B94"/>
    <mergeCell ref="AC68:AC69"/>
    <mergeCell ref="F93:F94"/>
    <mergeCell ref="W112:W113"/>
    <mergeCell ref="B122:AF122"/>
    <mergeCell ref="Z93:Z94"/>
    <mergeCell ref="D60:D67"/>
    <mergeCell ref="O60:O67"/>
    <mergeCell ref="M60:M67"/>
    <mergeCell ref="AB60:AB67"/>
    <mergeCell ref="AA60:AA67"/>
    <mergeCell ref="B112:B113"/>
    <mergeCell ref="B68:B69"/>
    <mergeCell ref="AC61:AC67"/>
    <mergeCell ref="F60:F67"/>
    <mergeCell ref="Z112:Z113"/>
    <mergeCell ref="Y112:Y113"/>
    <mergeCell ref="AA68:AA69"/>
    <mergeCell ref="Z68:Z69"/>
    <mergeCell ref="AB68:AB69"/>
    <mergeCell ref="Y68:Y69"/>
    <mergeCell ref="G60:G67"/>
    <mergeCell ref="P60:P67"/>
    <mergeCell ref="H60:H67"/>
    <mergeCell ref="A93:A94"/>
    <mergeCell ref="A112:A113"/>
    <mergeCell ref="A70:A73"/>
    <mergeCell ref="A68:A69"/>
    <mergeCell ref="D68:D69"/>
    <mergeCell ref="K60:K67"/>
    <mergeCell ref="B61:B67"/>
    <mergeCell ref="J60:J67"/>
    <mergeCell ref="E60:E67"/>
    <mergeCell ref="F68:F69"/>
    <mergeCell ref="C60:C67"/>
    <mergeCell ref="M93:M94"/>
    <mergeCell ref="E68:E69"/>
    <mergeCell ref="C50:C51"/>
    <mergeCell ref="I44:I49"/>
    <mergeCell ref="N33:N34"/>
    <mergeCell ref="H33:H38"/>
    <mergeCell ref="F44:F49"/>
    <mergeCell ref="J44:J49"/>
    <mergeCell ref="N60:N67"/>
    <mergeCell ref="B70:B73"/>
    <mergeCell ref="K33:K34"/>
    <mergeCell ref="A61:A67"/>
    <mergeCell ref="A44:A49"/>
    <mergeCell ref="D33:D38"/>
    <mergeCell ref="E33:E38"/>
    <mergeCell ref="B44:B49"/>
    <mergeCell ref="C44:C49"/>
    <mergeCell ref="F56:F57"/>
    <mergeCell ref="A50:A51"/>
    <mergeCell ref="O44:O46"/>
    <mergeCell ref="W68:W69"/>
    <mergeCell ref="M68:M69"/>
    <mergeCell ref="X68:X69"/>
    <mergeCell ref="A42:A43"/>
    <mergeCell ref="C33:C38"/>
    <mergeCell ref="B42:B43"/>
    <mergeCell ref="A33:A38"/>
    <mergeCell ref="B33:B38"/>
    <mergeCell ref="O33:O34"/>
    <mergeCell ref="F33:F38"/>
    <mergeCell ref="I33:I38"/>
    <mergeCell ref="J33:J34"/>
    <mergeCell ref="J10:L10"/>
    <mergeCell ref="C112:C113"/>
    <mergeCell ref="X60:X67"/>
    <mergeCell ref="W60:W67"/>
    <mergeCell ref="E44:E49"/>
    <mergeCell ref="D44:D49"/>
    <mergeCell ref="N44:N46"/>
    <mergeCell ref="T44:T49"/>
    <mergeCell ref="P44:P46"/>
    <mergeCell ref="U33:U39"/>
    <mergeCell ref="T33:T39"/>
    <mergeCell ref="R33:R39"/>
    <mergeCell ref="S33:S39"/>
    <mergeCell ref="P33:P34"/>
    <mergeCell ref="BD12:BD16"/>
    <mergeCell ref="AO11:AP11"/>
    <mergeCell ref="AV12:AV16"/>
    <mergeCell ref="K11:K16"/>
    <mergeCell ref="Y11:Y16"/>
    <mergeCell ref="W11:W16"/>
    <mergeCell ref="Z11:Z16"/>
    <mergeCell ref="S11:S16"/>
    <mergeCell ref="O11:O16"/>
    <mergeCell ref="M11:M16"/>
    <mergeCell ref="AA33:AA34"/>
    <mergeCell ref="Q33:Q39"/>
    <mergeCell ref="Z22:Z23"/>
    <mergeCell ref="Y26:Y30"/>
    <mergeCell ref="X26:X30"/>
    <mergeCell ref="AH12:AH16"/>
    <mergeCell ref="U11:U16"/>
    <mergeCell ref="R11:R16"/>
    <mergeCell ref="Q11:Q16"/>
    <mergeCell ref="AC33:AC34"/>
    <mergeCell ref="W26:W31"/>
    <mergeCell ref="V11:V16"/>
    <mergeCell ref="L11:L16"/>
    <mergeCell ref="V33:V39"/>
    <mergeCell ref="M26:M30"/>
    <mergeCell ref="L44:L49"/>
    <mergeCell ref="V44:V49"/>
    <mergeCell ref="Q44:Q49"/>
    <mergeCell ref="R44:R49"/>
    <mergeCell ref="S44:S49"/>
    <mergeCell ref="A1:BJ1"/>
    <mergeCell ref="A2:BJ2"/>
    <mergeCell ref="A5:AV5"/>
    <mergeCell ref="A7:A16"/>
    <mergeCell ref="B7:B16"/>
    <mergeCell ref="Z10:AB10"/>
    <mergeCell ref="AZ12:AZ16"/>
    <mergeCell ref="AG7:BJ9"/>
    <mergeCell ref="AK12:AK16"/>
    <mergeCell ref="BF10:BJ10"/>
    <mergeCell ref="AG10:AO10"/>
    <mergeCell ref="AI11:AJ11"/>
    <mergeCell ref="AJ12:AJ16"/>
    <mergeCell ref="AG11:AH11"/>
    <mergeCell ref="AL12:AL16"/>
    <mergeCell ref="AK11:AL11"/>
    <mergeCell ref="AM11:AN11"/>
    <mergeCell ref="AI12:AI16"/>
    <mergeCell ref="T10:V10"/>
    <mergeCell ref="M10:P10"/>
    <mergeCell ref="X11:X16"/>
    <mergeCell ref="C10:E10"/>
    <mergeCell ref="I11:I16"/>
    <mergeCell ref="F10:I10"/>
    <mergeCell ref="T11:T16"/>
    <mergeCell ref="Q10:S10"/>
    <mergeCell ref="G11:G16"/>
    <mergeCell ref="H11:H16"/>
    <mergeCell ref="M22:M23"/>
    <mergeCell ref="C22:C24"/>
    <mergeCell ref="E22:E23"/>
    <mergeCell ref="F11:F16"/>
    <mergeCell ref="P11:P16"/>
    <mergeCell ref="N11:N16"/>
    <mergeCell ref="E11:E16"/>
    <mergeCell ref="D11:D16"/>
    <mergeCell ref="J11:J16"/>
    <mergeCell ref="A22:A23"/>
    <mergeCell ref="B22:B23"/>
    <mergeCell ref="C11:C16"/>
    <mergeCell ref="D22:D23"/>
    <mergeCell ref="C26:C31"/>
    <mergeCell ref="F26:F30"/>
    <mergeCell ref="A26:A30"/>
    <mergeCell ref="B26:B30"/>
    <mergeCell ref="E26:E30"/>
    <mergeCell ref="D26:D30"/>
  </mergeCells>
  <phoneticPr fontId="0" type="noConversion"/>
  <pageMargins left="0.75" right="0.75" top="1" bottom="1" header="0.5" footer="0.5"/>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dimension ref="A1:DR132"/>
  <sheetViews>
    <sheetView view="pageBreakPreview" topLeftCell="A22" workbookViewId="0">
      <selection activeCell="AD122" sqref="AD122:AF122"/>
    </sheetView>
  </sheetViews>
  <sheetFormatPr defaultRowHeight="12.75"/>
  <cols>
    <col min="1" max="1" width="42.42578125" style="202" customWidth="1"/>
    <col min="2" max="2" width="6" style="203" customWidth="1"/>
    <col min="3" max="3" width="18.42578125" style="201" customWidth="1"/>
    <col min="4" max="4" width="4.5703125" style="201" customWidth="1"/>
    <col min="5" max="5" width="4.7109375" style="201" customWidth="1"/>
    <col min="6" max="6" width="0.7109375" style="201" hidden="1" customWidth="1"/>
    <col min="7" max="7" width="22.5703125" style="201" hidden="1" customWidth="1"/>
    <col min="8" max="8" width="22.140625" style="201" hidden="1" customWidth="1"/>
    <col min="9" max="9" width="22.42578125" style="201" hidden="1" customWidth="1"/>
    <col min="10" max="10" width="24.7109375" style="201" hidden="1" customWidth="1"/>
    <col min="11" max="11" width="25.7109375" style="201" hidden="1" customWidth="1"/>
    <col min="12" max="12" width="27.42578125" style="201" hidden="1" customWidth="1"/>
    <col min="13" max="13" width="26.7109375" style="201" hidden="1" customWidth="1"/>
    <col min="14" max="14" width="28.28515625" style="201" hidden="1" customWidth="1"/>
    <col min="15" max="15" width="21.140625" style="201" hidden="1" customWidth="1"/>
    <col min="16" max="16" width="22.85546875" style="201" hidden="1" customWidth="1"/>
    <col min="17" max="17" width="23.85546875" style="201" hidden="1" customWidth="1"/>
    <col min="18" max="18" width="20.28515625" style="201" hidden="1" customWidth="1"/>
    <col min="19" max="19" width="19.7109375" style="201" hidden="1" customWidth="1"/>
    <col min="20" max="20" width="21.140625" style="201" hidden="1" customWidth="1"/>
    <col min="21" max="21" width="21" style="201" hidden="1" customWidth="1"/>
    <col min="22" max="22" width="17.5703125" style="201" hidden="1" customWidth="1"/>
    <col min="23" max="23" width="18.42578125" style="201" customWidth="1"/>
    <col min="24" max="24" width="4.5703125" style="201" customWidth="1"/>
    <col min="25" max="25" width="4.7109375" style="201" customWidth="1"/>
    <col min="26" max="26" width="26.42578125" style="201" hidden="1" customWidth="1"/>
    <col min="27" max="27" width="5" style="201" hidden="1" customWidth="1"/>
    <col min="28" max="28" width="3.85546875" style="201" hidden="1" customWidth="1"/>
    <col min="29" max="29" width="19.7109375" style="201" hidden="1" customWidth="1"/>
    <col min="30" max="30" width="4.7109375" style="205" customWidth="1"/>
    <col min="31" max="31" width="12.140625" style="205" customWidth="1"/>
    <col min="32" max="32" width="4.7109375" style="205" customWidth="1"/>
    <col min="33" max="34" width="8.28515625" style="201" customWidth="1"/>
    <col min="35" max="36" width="6" style="201" customWidth="1"/>
    <col min="37" max="37" width="8.7109375" style="201" customWidth="1"/>
    <col min="38" max="38" width="8.42578125" style="201" customWidth="1"/>
    <col min="39" max="39" width="6" style="201" customWidth="1"/>
    <col min="40" max="40" width="4.28515625" style="201" customWidth="1"/>
    <col min="41" max="41" width="8.28515625" style="206" customWidth="1"/>
    <col min="42" max="42" width="7.140625" style="206" customWidth="1"/>
    <col min="43" max="43" width="7.7109375" style="201" customWidth="1"/>
    <col min="44" max="44" width="6.42578125" style="201" customWidth="1"/>
    <col min="45" max="45" width="6.7109375" style="201" customWidth="1"/>
    <col min="46" max="46" width="6.140625" style="201" customWidth="1"/>
    <col min="47" max="47" width="8" style="206" customWidth="1"/>
    <col min="48" max="48" width="8.140625" style="201" customWidth="1"/>
    <col min="49" max="49" width="5.5703125" style="201" customWidth="1"/>
    <col min="50" max="50" width="5.85546875" style="201" customWidth="1"/>
    <col min="51" max="51" width="5.7109375" style="201" customWidth="1"/>
    <col min="52" max="52" width="7.5703125" style="206" customWidth="1"/>
    <col min="53" max="53" width="7.85546875" style="201" customWidth="1"/>
    <col min="54" max="54" width="5.7109375" style="201" customWidth="1"/>
    <col min="55" max="55" width="6.85546875" style="201" customWidth="1"/>
    <col min="56" max="56" width="6.140625" style="201" customWidth="1"/>
    <col min="57" max="57" width="8.28515625" style="206" customWidth="1"/>
    <col min="58" max="58" width="7.140625" style="201" customWidth="1"/>
    <col min="59" max="59" width="6" style="201" customWidth="1"/>
    <col min="60" max="60" width="6.140625" style="201" customWidth="1"/>
    <col min="61" max="61" width="4.85546875" style="201" customWidth="1"/>
    <col min="62" max="62" width="7.7109375" style="201" customWidth="1"/>
    <col min="63" max="63" width="7.5703125" style="201" customWidth="1"/>
    <col min="64" max="64" width="7.7109375" style="201" customWidth="1"/>
    <col min="65" max="65" width="5.140625" style="201" customWidth="1"/>
    <col min="66" max="66" width="4.28515625" style="201" customWidth="1"/>
    <col min="67" max="67" width="6.42578125" style="201" customWidth="1"/>
    <col min="68" max="68" width="6.85546875" style="201" customWidth="1"/>
    <col min="69" max="69" width="5.85546875" style="201" customWidth="1"/>
    <col min="70" max="70" width="4.7109375" style="201" customWidth="1"/>
    <col min="71" max="71" width="7.5703125" style="201" customWidth="1"/>
    <col min="72" max="72" width="7.42578125" style="201" customWidth="1"/>
    <col min="73" max="73" width="8.140625" style="201" customWidth="1"/>
    <col min="74" max="74" width="6.140625" style="201" customWidth="1"/>
    <col min="75" max="75" width="6.5703125" style="201" customWidth="1"/>
    <col min="76" max="76" width="5" style="201" customWidth="1"/>
    <col min="77" max="77" width="8" style="201" customWidth="1"/>
    <col min="78" max="78" width="7.42578125" style="201" customWidth="1"/>
    <col min="79" max="79" width="6.140625" style="201" customWidth="1"/>
    <col min="80" max="80" width="6.5703125" style="201" customWidth="1"/>
    <col min="81" max="81" width="5.140625" style="201" customWidth="1"/>
    <col min="82" max="82" width="7.28515625" style="201" customWidth="1"/>
    <col min="83" max="83" width="7.7109375" style="201" customWidth="1"/>
    <col min="84" max="84" width="5.85546875" style="201" customWidth="1"/>
    <col min="85" max="85" width="6.7109375" style="201" customWidth="1"/>
    <col min="86" max="86" width="5.28515625" style="201" customWidth="1"/>
    <col min="87" max="87" width="7.5703125" style="201" customWidth="1"/>
    <col min="88" max="88" width="8" style="201" customWidth="1"/>
    <col min="89" max="89" width="5.5703125" style="201" customWidth="1"/>
    <col min="90" max="90" width="5.85546875" style="201" customWidth="1"/>
    <col min="91" max="91" width="6.28515625" style="201" customWidth="1"/>
    <col min="92" max="92" width="7.7109375" style="201" customWidth="1"/>
    <col min="93" max="93" width="8.42578125" style="201" customWidth="1"/>
    <col min="94" max="94" width="5.42578125" style="201" customWidth="1"/>
    <col min="95" max="95" width="8.42578125" style="201" customWidth="1"/>
    <col min="96" max="96" width="4.7109375" style="201" customWidth="1"/>
    <col min="97" max="97" width="8" style="201" customWidth="1"/>
    <col min="98" max="98" width="9.140625" style="201"/>
    <col min="99" max="99" width="6.140625" style="201" customWidth="1"/>
    <col min="100" max="100" width="7.28515625" style="201" customWidth="1"/>
    <col min="101" max="101" width="4.5703125" style="201" customWidth="1"/>
    <col min="102" max="102" width="7.7109375" style="201" customWidth="1"/>
    <col min="103" max="103" width="7" style="201" customWidth="1"/>
    <col min="104" max="104" width="6.28515625" style="201" customWidth="1"/>
    <col min="105" max="105" width="7" style="201" customWidth="1"/>
    <col min="106" max="106" width="5.5703125" style="201" customWidth="1"/>
    <col min="107" max="107" width="7.7109375" style="201" customWidth="1"/>
    <col min="108" max="108" width="7.85546875" style="201" customWidth="1"/>
    <col min="109" max="109" width="5.28515625" style="201" customWidth="1"/>
    <col min="110" max="110" width="6.5703125" style="201" customWidth="1"/>
    <col min="111" max="111" width="4.5703125" style="201" customWidth="1"/>
    <col min="112" max="112" width="8" style="201" customWidth="1"/>
    <col min="113" max="113" width="7.7109375" style="201" customWidth="1"/>
    <col min="114" max="114" width="6" style="201" customWidth="1"/>
    <col min="115" max="115" width="6.42578125" style="201" customWidth="1"/>
    <col min="116" max="116" width="5.140625" style="201" customWidth="1"/>
    <col min="117" max="118" width="7" style="201" customWidth="1"/>
    <col min="119" max="119" width="6" style="201" customWidth="1"/>
    <col min="120" max="120" width="7.28515625" style="201" customWidth="1"/>
    <col min="121" max="121" width="4.28515625" style="201" customWidth="1"/>
    <col min="122" max="122" width="7.28515625" style="201" customWidth="1"/>
    <col min="123" max="16384" width="9.140625" style="201"/>
  </cols>
  <sheetData>
    <row r="1" spans="1:122">
      <c r="A1" s="1010" t="s">
        <v>351</v>
      </c>
      <c r="B1" s="1010"/>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0"/>
      <c r="AR1" s="1010"/>
      <c r="AS1" s="1010"/>
      <c r="AT1" s="1010"/>
      <c r="AU1" s="1010"/>
      <c r="AV1" s="1010"/>
      <c r="AW1" s="1010"/>
      <c r="AX1" s="1010"/>
      <c r="AY1" s="1010"/>
      <c r="AZ1" s="1010"/>
      <c r="BA1" s="1010"/>
      <c r="BB1" s="1010"/>
      <c r="BC1" s="1010"/>
      <c r="BD1" s="1010"/>
      <c r="BE1" s="1010"/>
    </row>
    <row r="2" spans="1:122">
      <c r="A2" s="1010" t="s">
        <v>469</v>
      </c>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c r="AO2" s="1010"/>
      <c r="AP2" s="1010"/>
      <c r="AQ2" s="1010"/>
      <c r="AR2" s="1010"/>
      <c r="AS2" s="1010"/>
      <c r="AT2" s="1010"/>
      <c r="AU2" s="1010"/>
      <c r="AV2" s="1010"/>
      <c r="AW2" s="1010"/>
      <c r="AX2" s="1010"/>
      <c r="AY2" s="1010"/>
      <c r="AZ2" s="1010"/>
      <c r="BA2" s="1010"/>
      <c r="BB2" s="1010"/>
      <c r="BC2" s="1010"/>
      <c r="BD2" s="1010"/>
      <c r="BE2" s="1010"/>
    </row>
    <row r="4" spans="1:122" ht="136.5" hidden="1" customHeight="1">
      <c r="A4" s="202" t="s">
        <v>90</v>
      </c>
      <c r="B4" s="487"/>
      <c r="C4" s="211"/>
      <c r="D4" s="211"/>
      <c r="E4" s="211"/>
      <c r="F4" s="211"/>
      <c r="G4" s="211"/>
      <c r="H4" s="211"/>
      <c r="I4" s="211"/>
      <c r="J4" s="211"/>
      <c r="K4" s="211"/>
      <c r="L4" s="211"/>
      <c r="M4" s="211"/>
      <c r="N4" s="211"/>
      <c r="O4" s="211"/>
      <c r="P4" s="211"/>
      <c r="Q4" s="213"/>
      <c r="R4" s="213"/>
      <c r="S4" s="213"/>
      <c r="T4" s="213"/>
      <c r="U4" s="213"/>
      <c r="V4" s="213"/>
    </row>
    <row r="5" spans="1:122">
      <c r="A5" s="1011" t="s">
        <v>91</v>
      </c>
      <c r="B5" s="1011"/>
      <c r="C5" s="1011"/>
      <c r="D5" s="1011"/>
      <c r="E5" s="1011"/>
      <c r="F5" s="1011"/>
      <c r="G5" s="1011"/>
      <c r="H5" s="1011"/>
      <c r="I5" s="1011"/>
      <c r="J5" s="1011"/>
      <c r="K5" s="1011"/>
      <c r="L5" s="1011"/>
      <c r="M5" s="1011"/>
      <c r="N5" s="1011"/>
      <c r="O5" s="1011"/>
      <c r="P5" s="1011"/>
      <c r="Q5" s="1011"/>
      <c r="R5" s="1011"/>
      <c r="S5" s="1011"/>
      <c r="T5" s="1011"/>
      <c r="U5" s="1011"/>
      <c r="V5" s="1011"/>
      <c r="W5" s="1011"/>
      <c r="X5" s="1011"/>
      <c r="Y5" s="1011"/>
      <c r="Z5" s="1011"/>
      <c r="AA5" s="1011"/>
      <c r="AB5" s="1011"/>
      <c r="AC5" s="1011"/>
      <c r="AD5" s="1011"/>
      <c r="AE5" s="1011"/>
      <c r="AF5" s="1011"/>
      <c r="AG5" s="1011"/>
      <c r="AH5" s="1011"/>
      <c r="AI5" s="1011"/>
      <c r="AJ5" s="1011"/>
      <c r="AK5" s="1011"/>
      <c r="AL5" s="1011"/>
      <c r="AM5" s="1011"/>
      <c r="AN5" s="1011"/>
      <c r="AO5" s="1011"/>
      <c r="AP5" s="1011"/>
      <c r="AQ5" s="1011"/>
      <c r="AR5" s="1011"/>
      <c r="AS5" s="1011"/>
      <c r="AT5" s="1011"/>
      <c r="AU5" s="1011"/>
      <c r="AV5" s="1011"/>
      <c r="AW5" s="214"/>
      <c r="AX5" s="214"/>
      <c r="AY5" s="214"/>
      <c r="AZ5" s="215"/>
      <c r="BA5" s="214"/>
      <c r="BB5" s="214"/>
      <c r="BC5" s="214"/>
      <c r="BD5" s="214"/>
      <c r="BE5" s="215"/>
    </row>
    <row r="6" spans="1:122" ht="18" customHeight="1" thickBot="1"/>
    <row r="7" spans="1:122" ht="16.5" customHeight="1">
      <c r="A7" s="1012" t="s">
        <v>384</v>
      </c>
      <c r="B7" s="1015" t="s">
        <v>385</v>
      </c>
      <c r="C7" s="1088" t="s">
        <v>168</v>
      </c>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90"/>
      <c r="AC7" s="1087" t="s">
        <v>376</v>
      </c>
      <c r="AD7" s="1081" t="s">
        <v>377</v>
      </c>
      <c r="AE7" s="1082"/>
      <c r="AF7" s="1083"/>
      <c r="AG7" s="1183" t="s">
        <v>378</v>
      </c>
      <c r="AH7" s="1183"/>
      <c r="AI7" s="1183"/>
      <c r="AJ7" s="1183"/>
      <c r="AK7" s="1183"/>
      <c r="AL7" s="1183"/>
      <c r="AM7" s="1183"/>
      <c r="AN7" s="1183"/>
      <c r="AO7" s="1183"/>
      <c r="AP7" s="1183"/>
      <c r="AQ7" s="1183"/>
      <c r="AR7" s="1183"/>
      <c r="AS7" s="1183"/>
      <c r="AT7" s="1183"/>
      <c r="AU7" s="1183"/>
      <c r="AV7" s="1183"/>
      <c r="AW7" s="1183"/>
      <c r="AX7" s="1183"/>
      <c r="AY7" s="1183"/>
      <c r="AZ7" s="1183"/>
      <c r="BA7" s="1183"/>
      <c r="BB7" s="1183"/>
      <c r="BC7" s="1183"/>
      <c r="BD7" s="1183"/>
      <c r="BE7" s="1183"/>
      <c r="BF7" s="1183"/>
      <c r="BG7" s="1183"/>
      <c r="BH7" s="1183"/>
      <c r="BI7" s="1183"/>
      <c r="BJ7" s="1183"/>
      <c r="BK7" s="992" t="s">
        <v>235</v>
      </c>
      <c r="BL7" s="992"/>
      <c r="BM7" s="992"/>
      <c r="BN7" s="992"/>
      <c r="BO7" s="992"/>
      <c r="BP7" s="992"/>
      <c r="BQ7" s="992"/>
      <c r="BR7" s="992"/>
      <c r="BS7" s="992"/>
      <c r="BT7" s="992"/>
      <c r="BU7" s="992"/>
      <c r="BV7" s="992"/>
      <c r="BW7" s="992"/>
      <c r="BX7" s="992"/>
      <c r="BY7" s="992"/>
      <c r="BZ7" s="992"/>
      <c r="CA7" s="992"/>
      <c r="CB7" s="992"/>
      <c r="CC7" s="992"/>
      <c r="CD7" s="992"/>
      <c r="CE7" s="992"/>
      <c r="CF7" s="992"/>
      <c r="CG7" s="992"/>
      <c r="CH7" s="992"/>
      <c r="CI7" s="992"/>
      <c r="CJ7" s="992"/>
      <c r="CK7" s="992"/>
      <c r="CL7" s="992"/>
      <c r="CM7" s="992"/>
      <c r="CN7" s="992"/>
      <c r="CO7" s="992" t="s">
        <v>236</v>
      </c>
      <c r="CP7" s="992"/>
      <c r="CQ7" s="992"/>
      <c r="CR7" s="992"/>
      <c r="CS7" s="992"/>
      <c r="CT7" s="992"/>
      <c r="CU7" s="992"/>
      <c r="CV7" s="992"/>
      <c r="CW7" s="992"/>
      <c r="CX7" s="992"/>
      <c r="CY7" s="992"/>
      <c r="CZ7" s="992"/>
      <c r="DA7" s="992"/>
      <c r="DB7" s="992"/>
      <c r="DC7" s="992"/>
      <c r="DD7" s="1108" t="s">
        <v>237</v>
      </c>
      <c r="DE7" s="1108"/>
      <c r="DF7" s="1108"/>
      <c r="DG7" s="1108"/>
      <c r="DH7" s="1108"/>
      <c r="DI7" s="1108"/>
      <c r="DJ7" s="1108"/>
      <c r="DK7" s="1108"/>
      <c r="DL7" s="1108"/>
      <c r="DM7" s="1108"/>
      <c r="DN7" s="1108"/>
      <c r="DO7" s="1108"/>
      <c r="DP7" s="1108"/>
      <c r="DQ7" s="1108"/>
      <c r="DR7" s="1108"/>
    </row>
    <row r="8" spans="1:122">
      <c r="A8" s="1013"/>
      <c r="B8" s="1016"/>
      <c r="C8" s="1004"/>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2"/>
      <c r="AC8" s="1006"/>
      <c r="AD8" s="1084"/>
      <c r="AE8" s="1085"/>
      <c r="AF8" s="1086"/>
      <c r="AG8" s="1183"/>
      <c r="AH8" s="1183"/>
      <c r="AI8" s="1183"/>
      <c r="AJ8" s="1183"/>
      <c r="AK8" s="1183"/>
      <c r="AL8" s="1183"/>
      <c r="AM8" s="1183"/>
      <c r="AN8" s="1183"/>
      <c r="AO8" s="1183"/>
      <c r="AP8" s="1183"/>
      <c r="AQ8" s="1183"/>
      <c r="AR8" s="1183"/>
      <c r="AS8" s="1183"/>
      <c r="AT8" s="1183"/>
      <c r="AU8" s="1183"/>
      <c r="AV8" s="1183"/>
      <c r="AW8" s="1183"/>
      <c r="AX8" s="1183"/>
      <c r="AY8" s="1183"/>
      <c r="AZ8" s="1183"/>
      <c r="BA8" s="1183"/>
      <c r="BB8" s="1183"/>
      <c r="BC8" s="1183"/>
      <c r="BD8" s="1183"/>
      <c r="BE8" s="1183"/>
      <c r="BF8" s="1183"/>
      <c r="BG8" s="1183"/>
      <c r="BH8" s="1183"/>
      <c r="BI8" s="1183"/>
      <c r="BJ8" s="1183"/>
      <c r="BK8" s="992"/>
      <c r="BL8" s="992"/>
      <c r="BM8" s="992"/>
      <c r="BN8" s="992"/>
      <c r="BO8" s="992"/>
      <c r="BP8" s="992"/>
      <c r="BQ8" s="992"/>
      <c r="BR8" s="992"/>
      <c r="BS8" s="992"/>
      <c r="BT8" s="992"/>
      <c r="BU8" s="992"/>
      <c r="BV8" s="992"/>
      <c r="BW8" s="992"/>
      <c r="BX8" s="992"/>
      <c r="BY8" s="992"/>
      <c r="BZ8" s="992"/>
      <c r="CA8" s="992"/>
      <c r="CB8" s="992"/>
      <c r="CC8" s="992"/>
      <c r="CD8" s="992"/>
      <c r="CE8" s="992"/>
      <c r="CF8" s="992"/>
      <c r="CG8" s="992"/>
      <c r="CH8" s="992"/>
      <c r="CI8" s="992"/>
      <c r="CJ8" s="992"/>
      <c r="CK8" s="992"/>
      <c r="CL8" s="992"/>
      <c r="CM8" s="992"/>
      <c r="CN8" s="992"/>
      <c r="CO8" s="992"/>
      <c r="CP8" s="992"/>
      <c r="CQ8" s="992"/>
      <c r="CR8" s="992"/>
      <c r="CS8" s="992"/>
      <c r="CT8" s="992"/>
      <c r="CU8" s="992"/>
      <c r="CV8" s="992"/>
      <c r="CW8" s="992"/>
      <c r="CX8" s="992"/>
      <c r="CY8" s="992"/>
      <c r="CZ8" s="992"/>
      <c r="DA8" s="992"/>
      <c r="DB8" s="992"/>
      <c r="DC8" s="992"/>
      <c r="DD8" s="1108"/>
      <c r="DE8" s="1108"/>
      <c r="DF8" s="1108"/>
      <c r="DG8" s="1108"/>
      <c r="DH8" s="1108"/>
      <c r="DI8" s="1108"/>
      <c r="DJ8" s="1108"/>
      <c r="DK8" s="1108"/>
      <c r="DL8" s="1108"/>
      <c r="DM8" s="1108"/>
      <c r="DN8" s="1108"/>
      <c r="DO8" s="1108"/>
      <c r="DP8" s="1108"/>
      <c r="DQ8" s="1108"/>
      <c r="DR8" s="1108"/>
    </row>
    <row r="9" spans="1:122">
      <c r="A9" s="1013"/>
      <c r="B9" s="1016"/>
      <c r="C9" s="1000" t="s">
        <v>472</v>
      </c>
      <c r="D9" s="1001"/>
      <c r="E9" s="1001"/>
      <c r="F9" s="1001"/>
      <c r="G9" s="1001"/>
      <c r="H9" s="1001"/>
      <c r="I9" s="1001"/>
      <c r="J9" s="1001"/>
      <c r="K9" s="1001"/>
      <c r="L9" s="1001"/>
      <c r="M9" s="1001"/>
      <c r="N9" s="1001"/>
      <c r="O9" s="1001"/>
      <c r="P9" s="1001"/>
      <c r="Q9" s="1001"/>
      <c r="R9" s="1001"/>
      <c r="S9" s="1001"/>
      <c r="T9" s="1001"/>
      <c r="U9" s="1001"/>
      <c r="V9" s="1001"/>
      <c r="W9" s="1000" t="s">
        <v>473</v>
      </c>
      <c r="X9" s="1001"/>
      <c r="Y9" s="1001"/>
      <c r="Z9" s="1001"/>
      <c r="AA9" s="1001"/>
      <c r="AB9" s="1001"/>
      <c r="AC9" s="1006"/>
      <c r="AD9" s="1084"/>
      <c r="AE9" s="1085"/>
      <c r="AF9" s="1086"/>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992"/>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c r="CP9" s="992"/>
      <c r="CQ9" s="992"/>
      <c r="CR9" s="992"/>
      <c r="CS9" s="992"/>
      <c r="CT9" s="992"/>
      <c r="CU9" s="992"/>
      <c r="CV9" s="992"/>
      <c r="CW9" s="992"/>
      <c r="CX9" s="992"/>
      <c r="CY9" s="992"/>
      <c r="CZ9" s="992"/>
      <c r="DA9" s="992"/>
      <c r="DB9" s="992"/>
      <c r="DC9" s="992"/>
      <c r="DD9" s="1108"/>
      <c r="DE9" s="1108"/>
      <c r="DF9" s="1108"/>
      <c r="DG9" s="1108"/>
      <c r="DH9" s="1108"/>
      <c r="DI9" s="1108"/>
      <c r="DJ9" s="1108"/>
      <c r="DK9" s="1108"/>
      <c r="DL9" s="1108"/>
      <c r="DM9" s="1108"/>
      <c r="DN9" s="1108"/>
      <c r="DO9" s="1108"/>
      <c r="DP9" s="1108"/>
      <c r="DQ9" s="1108"/>
      <c r="DR9" s="1108"/>
    </row>
    <row r="10" spans="1:122" ht="22.5" customHeight="1">
      <c r="A10" s="1013"/>
      <c r="B10" s="1016"/>
      <c r="C10" s="1028" t="s">
        <v>379</v>
      </c>
      <c r="D10" s="1029"/>
      <c r="E10" s="1030"/>
      <c r="F10" s="1000" t="s">
        <v>380</v>
      </c>
      <c r="G10" s="1001"/>
      <c r="H10" s="1001"/>
      <c r="I10" s="1027"/>
      <c r="J10" s="1000" t="s">
        <v>381</v>
      </c>
      <c r="K10" s="1001"/>
      <c r="L10" s="1027"/>
      <c r="M10" s="1002" t="s">
        <v>474</v>
      </c>
      <c r="N10" s="1093"/>
      <c r="O10" s="1093"/>
      <c r="P10" s="1094"/>
      <c r="Q10" s="1000" t="s">
        <v>382</v>
      </c>
      <c r="R10" s="1001"/>
      <c r="S10" s="1001"/>
      <c r="T10" s="1000" t="s">
        <v>475</v>
      </c>
      <c r="U10" s="1001"/>
      <c r="V10" s="1027"/>
      <c r="W10" s="1000" t="s">
        <v>476</v>
      </c>
      <c r="X10" s="1001"/>
      <c r="Y10" s="1027"/>
      <c r="Z10" s="1000" t="s">
        <v>477</v>
      </c>
      <c r="AA10" s="1001"/>
      <c r="AB10" s="1027"/>
      <c r="AC10" s="1006"/>
      <c r="AD10" s="973"/>
      <c r="AE10" s="974"/>
      <c r="AF10" s="975"/>
      <c r="AG10" s="1168" t="s">
        <v>59</v>
      </c>
      <c r="AH10" s="1169"/>
      <c r="AI10" s="1169"/>
      <c r="AJ10" s="1169"/>
      <c r="AK10" s="1169"/>
      <c r="AL10" s="1169"/>
      <c r="AM10" s="1169"/>
      <c r="AN10" s="1169"/>
      <c r="AO10" s="1169"/>
      <c r="AP10" s="1170"/>
      <c r="AQ10" s="1168" t="s">
        <v>61</v>
      </c>
      <c r="AR10" s="1169"/>
      <c r="AS10" s="1169"/>
      <c r="AT10" s="1169"/>
      <c r="AU10" s="1170"/>
      <c r="AV10" s="1168" t="s">
        <v>62</v>
      </c>
      <c r="AW10" s="1169"/>
      <c r="AX10" s="1169"/>
      <c r="AY10" s="1169"/>
      <c r="AZ10" s="1170"/>
      <c r="BA10" s="962" t="s">
        <v>113</v>
      </c>
      <c r="BB10" s="962"/>
      <c r="BC10" s="962"/>
      <c r="BD10" s="962"/>
      <c r="BE10" s="962"/>
      <c r="BF10" s="962"/>
      <c r="BG10" s="962"/>
      <c r="BH10" s="962"/>
      <c r="BI10" s="962"/>
      <c r="BJ10" s="962"/>
      <c r="BK10" s="1168" t="s">
        <v>59</v>
      </c>
      <c r="BL10" s="1169"/>
      <c r="BM10" s="1169"/>
      <c r="BN10" s="1169"/>
      <c r="BO10" s="1169"/>
      <c r="BP10" s="1169"/>
      <c r="BQ10" s="1169"/>
      <c r="BR10" s="1169"/>
      <c r="BS10" s="1169"/>
      <c r="BT10" s="1170"/>
      <c r="BU10" s="1168" t="s">
        <v>61</v>
      </c>
      <c r="BV10" s="1169"/>
      <c r="BW10" s="1169"/>
      <c r="BX10" s="1169"/>
      <c r="BY10" s="1170"/>
      <c r="BZ10" s="1168" t="s">
        <v>62</v>
      </c>
      <c r="CA10" s="1169"/>
      <c r="CB10" s="1169"/>
      <c r="CC10" s="1169"/>
      <c r="CD10" s="1170"/>
      <c r="CE10" s="962" t="s">
        <v>113</v>
      </c>
      <c r="CF10" s="962"/>
      <c r="CG10" s="962"/>
      <c r="CH10" s="962"/>
      <c r="CI10" s="962"/>
      <c r="CJ10" s="962"/>
      <c r="CK10" s="962"/>
      <c r="CL10" s="962"/>
      <c r="CM10" s="962"/>
      <c r="CN10" s="962"/>
      <c r="CO10" s="1168" t="s">
        <v>211</v>
      </c>
      <c r="CP10" s="1169"/>
      <c r="CQ10" s="1169"/>
      <c r="CR10" s="1169"/>
      <c r="CS10" s="1170"/>
      <c r="CT10" s="1168" t="s">
        <v>61</v>
      </c>
      <c r="CU10" s="1169"/>
      <c r="CV10" s="1169"/>
      <c r="CW10" s="1169"/>
      <c r="CX10" s="1170"/>
      <c r="CY10" s="1168" t="s">
        <v>62</v>
      </c>
      <c r="CZ10" s="1169"/>
      <c r="DA10" s="1169"/>
      <c r="DB10" s="1169"/>
      <c r="DC10" s="1170"/>
      <c r="DD10" s="1168" t="s">
        <v>211</v>
      </c>
      <c r="DE10" s="1169"/>
      <c r="DF10" s="1169"/>
      <c r="DG10" s="1169"/>
      <c r="DH10" s="1170"/>
      <c r="DI10" s="1168" t="s">
        <v>61</v>
      </c>
      <c r="DJ10" s="1169"/>
      <c r="DK10" s="1169"/>
      <c r="DL10" s="1169"/>
      <c r="DM10" s="1170"/>
      <c r="DN10" s="1168" t="s">
        <v>62</v>
      </c>
      <c r="DO10" s="1169"/>
      <c r="DP10" s="1169"/>
      <c r="DQ10" s="1169"/>
      <c r="DR10" s="1170"/>
    </row>
    <row r="11" spans="1:122" ht="12.75" customHeight="1">
      <c r="A11" s="1013"/>
      <c r="B11" s="1016"/>
      <c r="C11" s="999" t="s">
        <v>478</v>
      </c>
      <c r="D11" s="999" t="s">
        <v>479</v>
      </c>
      <c r="E11" s="999" t="s">
        <v>480</v>
      </c>
      <c r="F11" s="999" t="s">
        <v>478</v>
      </c>
      <c r="G11" s="999" t="s">
        <v>479</v>
      </c>
      <c r="H11" s="999" t="s">
        <v>480</v>
      </c>
      <c r="I11" s="1005" t="s">
        <v>481</v>
      </c>
      <c r="J11" s="999" t="s">
        <v>478</v>
      </c>
      <c r="K11" s="1002" t="s">
        <v>482</v>
      </c>
      <c r="L11" s="999" t="s">
        <v>480</v>
      </c>
      <c r="M11" s="999" t="s">
        <v>478</v>
      </c>
      <c r="N11" s="1002" t="s">
        <v>482</v>
      </c>
      <c r="O11" s="999" t="s">
        <v>480</v>
      </c>
      <c r="P11" s="1005" t="s">
        <v>481</v>
      </c>
      <c r="Q11" s="999" t="s">
        <v>478</v>
      </c>
      <c r="R11" s="1002" t="s">
        <v>482</v>
      </c>
      <c r="S11" s="1005" t="s">
        <v>480</v>
      </c>
      <c r="T11" s="999" t="s">
        <v>478</v>
      </c>
      <c r="U11" s="1002" t="s">
        <v>482</v>
      </c>
      <c r="V11" s="1005" t="s">
        <v>480</v>
      </c>
      <c r="W11" s="999" t="s">
        <v>478</v>
      </c>
      <c r="X11" s="999" t="s">
        <v>479</v>
      </c>
      <c r="Y11" s="999" t="s">
        <v>480</v>
      </c>
      <c r="Z11" s="999" t="s">
        <v>478</v>
      </c>
      <c r="AA11" s="1002" t="s">
        <v>482</v>
      </c>
      <c r="AB11" s="999" t="s">
        <v>480</v>
      </c>
      <c r="AC11" s="1006"/>
      <c r="AD11" s="937" t="s">
        <v>483</v>
      </c>
      <c r="AE11" s="936" t="s">
        <v>213</v>
      </c>
      <c r="AF11" s="936" t="s">
        <v>214</v>
      </c>
      <c r="AG11" s="987" t="s">
        <v>215</v>
      </c>
      <c r="AH11" s="987"/>
      <c r="AI11" s="962" t="s">
        <v>216</v>
      </c>
      <c r="AJ11" s="962"/>
      <c r="AK11" s="962" t="s">
        <v>217</v>
      </c>
      <c r="AL11" s="962"/>
      <c r="AM11" s="962" t="s">
        <v>218</v>
      </c>
      <c r="AN11" s="962"/>
      <c r="AO11" s="960" t="s">
        <v>219</v>
      </c>
      <c r="AP11" s="960"/>
      <c r="AQ11" s="963" t="s">
        <v>215</v>
      </c>
      <c r="AR11" s="963" t="s">
        <v>216</v>
      </c>
      <c r="AS11" s="963" t="s">
        <v>217</v>
      </c>
      <c r="AT11" s="963" t="s">
        <v>218</v>
      </c>
      <c r="AU11" s="961" t="s">
        <v>219</v>
      </c>
      <c r="AV11" s="963" t="s">
        <v>215</v>
      </c>
      <c r="AW11" s="963" t="s">
        <v>216</v>
      </c>
      <c r="AX11" s="963" t="s">
        <v>217</v>
      </c>
      <c r="AY11" s="963" t="s">
        <v>218</v>
      </c>
      <c r="AZ11" s="961" t="s">
        <v>219</v>
      </c>
      <c r="BA11" s="981" t="s">
        <v>110</v>
      </c>
      <c r="BB11" s="982"/>
      <c r="BC11" s="982"/>
      <c r="BD11" s="982"/>
      <c r="BE11" s="983"/>
      <c r="BF11" s="981" t="s">
        <v>64</v>
      </c>
      <c r="BG11" s="982"/>
      <c r="BH11" s="982"/>
      <c r="BI11" s="982"/>
      <c r="BJ11" s="983"/>
      <c r="BK11" s="987" t="s">
        <v>215</v>
      </c>
      <c r="BL11" s="987"/>
      <c r="BM11" s="962" t="s">
        <v>216</v>
      </c>
      <c r="BN11" s="962"/>
      <c r="BO11" s="962" t="s">
        <v>217</v>
      </c>
      <c r="BP11" s="962"/>
      <c r="BQ11" s="962" t="s">
        <v>218</v>
      </c>
      <c r="BR11" s="962"/>
      <c r="BS11" s="960" t="s">
        <v>219</v>
      </c>
      <c r="BT11" s="960"/>
      <c r="BU11" s="963" t="s">
        <v>215</v>
      </c>
      <c r="BV11" s="963" t="s">
        <v>216</v>
      </c>
      <c r="BW11" s="963" t="s">
        <v>217</v>
      </c>
      <c r="BX11" s="963" t="s">
        <v>218</v>
      </c>
      <c r="BY11" s="961" t="s">
        <v>219</v>
      </c>
      <c r="BZ11" s="963" t="s">
        <v>215</v>
      </c>
      <c r="CA11" s="963" t="s">
        <v>216</v>
      </c>
      <c r="CB11" s="963" t="s">
        <v>217</v>
      </c>
      <c r="CC11" s="963" t="s">
        <v>218</v>
      </c>
      <c r="CD11" s="961" t="s">
        <v>219</v>
      </c>
      <c r="CE11" s="981" t="s">
        <v>110</v>
      </c>
      <c r="CF11" s="982"/>
      <c r="CG11" s="982"/>
      <c r="CH11" s="982"/>
      <c r="CI11" s="983"/>
      <c r="CJ11" s="981" t="s">
        <v>64</v>
      </c>
      <c r="CK11" s="982"/>
      <c r="CL11" s="982"/>
      <c r="CM11" s="982"/>
      <c r="CN11" s="983"/>
      <c r="CO11" s="963" t="s">
        <v>215</v>
      </c>
      <c r="CP11" s="963" t="s">
        <v>216</v>
      </c>
      <c r="CQ11" s="963" t="s">
        <v>217</v>
      </c>
      <c r="CR11" s="963" t="s">
        <v>218</v>
      </c>
      <c r="CS11" s="961" t="s">
        <v>219</v>
      </c>
      <c r="CT11" s="963" t="s">
        <v>215</v>
      </c>
      <c r="CU11" s="963" t="s">
        <v>216</v>
      </c>
      <c r="CV11" s="963" t="s">
        <v>217</v>
      </c>
      <c r="CW11" s="963" t="s">
        <v>218</v>
      </c>
      <c r="CX11" s="961" t="s">
        <v>219</v>
      </c>
      <c r="CY11" s="963" t="s">
        <v>215</v>
      </c>
      <c r="CZ11" s="963" t="s">
        <v>216</v>
      </c>
      <c r="DA11" s="963" t="s">
        <v>217</v>
      </c>
      <c r="DB11" s="963" t="s">
        <v>218</v>
      </c>
      <c r="DC11" s="961" t="s">
        <v>219</v>
      </c>
      <c r="DD11" s="963" t="s">
        <v>215</v>
      </c>
      <c r="DE11" s="963" t="s">
        <v>216</v>
      </c>
      <c r="DF11" s="963" t="s">
        <v>217</v>
      </c>
      <c r="DG11" s="963" t="s">
        <v>218</v>
      </c>
      <c r="DH11" s="961" t="s">
        <v>219</v>
      </c>
      <c r="DI11" s="963" t="s">
        <v>215</v>
      </c>
      <c r="DJ11" s="963" t="s">
        <v>216</v>
      </c>
      <c r="DK11" s="963" t="s">
        <v>217</v>
      </c>
      <c r="DL11" s="963" t="s">
        <v>218</v>
      </c>
      <c r="DM11" s="961" t="s">
        <v>219</v>
      </c>
      <c r="DN11" s="963" t="s">
        <v>215</v>
      </c>
      <c r="DO11" s="963" t="s">
        <v>216</v>
      </c>
      <c r="DP11" s="963" t="s">
        <v>217</v>
      </c>
      <c r="DQ11" s="963" t="s">
        <v>218</v>
      </c>
      <c r="DR11" s="961" t="s">
        <v>219</v>
      </c>
    </row>
    <row r="12" spans="1:122" ht="12.75" customHeight="1">
      <c r="A12" s="1013"/>
      <c r="B12" s="1016"/>
      <c r="C12" s="999"/>
      <c r="D12" s="999"/>
      <c r="E12" s="999"/>
      <c r="F12" s="999"/>
      <c r="G12" s="999"/>
      <c r="H12" s="999"/>
      <c r="I12" s="1006"/>
      <c r="J12" s="999"/>
      <c r="K12" s="1003"/>
      <c r="L12" s="999"/>
      <c r="M12" s="999"/>
      <c r="N12" s="1003"/>
      <c r="O12" s="999"/>
      <c r="P12" s="1006"/>
      <c r="Q12" s="999"/>
      <c r="R12" s="1003"/>
      <c r="S12" s="1006"/>
      <c r="T12" s="999"/>
      <c r="U12" s="1003"/>
      <c r="V12" s="1006"/>
      <c r="W12" s="999"/>
      <c r="X12" s="999"/>
      <c r="Y12" s="999"/>
      <c r="Z12" s="999"/>
      <c r="AA12" s="1003"/>
      <c r="AB12" s="999"/>
      <c r="AC12" s="1006"/>
      <c r="AD12" s="915"/>
      <c r="AE12" s="936"/>
      <c r="AF12" s="936"/>
      <c r="AG12" s="963" t="s">
        <v>463</v>
      </c>
      <c r="AH12" s="963" t="s">
        <v>462</v>
      </c>
      <c r="AI12" s="963" t="s">
        <v>463</v>
      </c>
      <c r="AJ12" s="963" t="s">
        <v>462</v>
      </c>
      <c r="AK12" s="963" t="s">
        <v>463</v>
      </c>
      <c r="AL12" s="963" t="s">
        <v>462</v>
      </c>
      <c r="AM12" s="963" t="s">
        <v>463</v>
      </c>
      <c r="AN12" s="963" t="s">
        <v>462</v>
      </c>
      <c r="AO12" s="961" t="s">
        <v>463</v>
      </c>
      <c r="AP12" s="961" t="s">
        <v>462</v>
      </c>
      <c r="AQ12" s="963"/>
      <c r="AR12" s="963"/>
      <c r="AS12" s="963"/>
      <c r="AT12" s="963"/>
      <c r="AU12" s="961"/>
      <c r="AV12" s="963"/>
      <c r="AW12" s="963"/>
      <c r="AX12" s="963"/>
      <c r="AY12" s="963"/>
      <c r="AZ12" s="961"/>
      <c r="BA12" s="963" t="s">
        <v>215</v>
      </c>
      <c r="BB12" s="963" t="s">
        <v>221</v>
      </c>
      <c r="BC12" s="963" t="s">
        <v>217</v>
      </c>
      <c r="BD12" s="963" t="s">
        <v>218</v>
      </c>
      <c r="BE12" s="961" t="s">
        <v>219</v>
      </c>
      <c r="BF12" s="963" t="s">
        <v>215</v>
      </c>
      <c r="BG12" s="963" t="s">
        <v>221</v>
      </c>
      <c r="BH12" s="963" t="s">
        <v>217</v>
      </c>
      <c r="BI12" s="963" t="s">
        <v>218</v>
      </c>
      <c r="BJ12" s="961" t="s">
        <v>219</v>
      </c>
      <c r="BK12" s="963" t="s">
        <v>463</v>
      </c>
      <c r="BL12" s="963" t="s">
        <v>462</v>
      </c>
      <c r="BM12" s="963" t="s">
        <v>463</v>
      </c>
      <c r="BN12" s="963" t="s">
        <v>462</v>
      </c>
      <c r="BO12" s="963" t="s">
        <v>463</v>
      </c>
      <c r="BP12" s="963" t="s">
        <v>462</v>
      </c>
      <c r="BQ12" s="963" t="s">
        <v>463</v>
      </c>
      <c r="BR12" s="963" t="s">
        <v>462</v>
      </c>
      <c r="BS12" s="961" t="s">
        <v>463</v>
      </c>
      <c r="BT12" s="961" t="s">
        <v>462</v>
      </c>
      <c r="BU12" s="963"/>
      <c r="BV12" s="963"/>
      <c r="BW12" s="963"/>
      <c r="BX12" s="963"/>
      <c r="BY12" s="961"/>
      <c r="BZ12" s="963"/>
      <c r="CA12" s="963"/>
      <c r="CB12" s="963"/>
      <c r="CC12" s="963"/>
      <c r="CD12" s="961"/>
      <c r="CE12" s="963" t="s">
        <v>215</v>
      </c>
      <c r="CF12" s="963" t="s">
        <v>221</v>
      </c>
      <c r="CG12" s="963" t="s">
        <v>217</v>
      </c>
      <c r="CH12" s="963" t="s">
        <v>218</v>
      </c>
      <c r="CI12" s="961" t="s">
        <v>219</v>
      </c>
      <c r="CJ12" s="963" t="s">
        <v>215</v>
      </c>
      <c r="CK12" s="963" t="s">
        <v>221</v>
      </c>
      <c r="CL12" s="963" t="s">
        <v>217</v>
      </c>
      <c r="CM12" s="963" t="s">
        <v>218</v>
      </c>
      <c r="CN12" s="961" t="s">
        <v>219</v>
      </c>
      <c r="CO12" s="963"/>
      <c r="CP12" s="963"/>
      <c r="CQ12" s="963"/>
      <c r="CR12" s="963"/>
      <c r="CS12" s="961"/>
      <c r="CT12" s="963"/>
      <c r="CU12" s="963"/>
      <c r="CV12" s="963"/>
      <c r="CW12" s="963"/>
      <c r="CX12" s="961"/>
      <c r="CY12" s="963"/>
      <c r="CZ12" s="963"/>
      <c r="DA12" s="963"/>
      <c r="DB12" s="963"/>
      <c r="DC12" s="961"/>
      <c r="DD12" s="963"/>
      <c r="DE12" s="963"/>
      <c r="DF12" s="963"/>
      <c r="DG12" s="963"/>
      <c r="DH12" s="961"/>
      <c r="DI12" s="963"/>
      <c r="DJ12" s="963"/>
      <c r="DK12" s="963"/>
      <c r="DL12" s="963"/>
      <c r="DM12" s="961"/>
      <c r="DN12" s="963"/>
      <c r="DO12" s="963"/>
      <c r="DP12" s="963"/>
      <c r="DQ12" s="963"/>
      <c r="DR12" s="961"/>
    </row>
    <row r="13" spans="1:122">
      <c r="A13" s="1013"/>
      <c r="B13" s="1016"/>
      <c r="C13" s="999"/>
      <c r="D13" s="999"/>
      <c r="E13" s="999"/>
      <c r="F13" s="999"/>
      <c r="G13" s="999"/>
      <c r="H13" s="999"/>
      <c r="I13" s="1006"/>
      <c r="J13" s="999"/>
      <c r="K13" s="1003"/>
      <c r="L13" s="999"/>
      <c r="M13" s="999"/>
      <c r="N13" s="1003"/>
      <c r="O13" s="999"/>
      <c r="P13" s="1006"/>
      <c r="Q13" s="999"/>
      <c r="R13" s="1003"/>
      <c r="S13" s="1006"/>
      <c r="T13" s="999"/>
      <c r="U13" s="1003"/>
      <c r="V13" s="1006"/>
      <c r="W13" s="999"/>
      <c r="X13" s="999"/>
      <c r="Y13" s="999"/>
      <c r="Z13" s="999"/>
      <c r="AA13" s="1003"/>
      <c r="AB13" s="999"/>
      <c r="AC13" s="1006"/>
      <c r="AD13" s="915"/>
      <c r="AE13" s="936"/>
      <c r="AF13" s="936"/>
      <c r="AG13" s="963"/>
      <c r="AH13" s="963"/>
      <c r="AI13" s="963"/>
      <c r="AJ13" s="963"/>
      <c r="AK13" s="963"/>
      <c r="AL13" s="963"/>
      <c r="AM13" s="963"/>
      <c r="AN13" s="963"/>
      <c r="AO13" s="961"/>
      <c r="AP13" s="961"/>
      <c r="AQ13" s="963"/>
      <c r="AR13" s="963"/>
      <c r="AS13" s="963"/>
      <c r="AT13" s="963"/>
      <c r="AU13" s="961"/>
      <c r="AV13" s="963"/>
      <c r="AW13" s="963"/>
      <c r="AX13" s="963"/>
      <c r="AY13" s="963"/>
      <c r="AZ13" s="961"/>
      <c r="BA13" s="963"/>
      <c r="BB13" s="963"/>
      <c r="BC13" s="963"/>
      <c r="BD13" s="963"/>
      <c r="BE13" s="961"/>
      <c r="BF13" s="963"/>
      <c r="BG13" s="963"/>
      <c r="BH13" s="963"/>
      <c r="BI13" s="963"/>
      <c r="BJ13" s="961"/>
      <c r="BK13" s="963"/>
      <c r="BL13" s="963"/>
      <c r="BM13" s="963"/>
      <c r="BN13" s="963"/>
      <c r="BO13" s="963"/>
      <c r="BP13" s="963"/>
      <c r="BQ13" s="963"/>
      <c r="BR13" s="963"/>
      <c r="BS13" s="961"/>
      <c r="BT13" s="961"/>
      <c r="BU13" s="963"/>
      <c r="BV13" s="963"/>
      <c r="BW13" s="963"/>
      <c r="BX13" s="963"/>
      <c r="BY13" s="961"/>
      <c r="BZ13" s="963"/>
      <c r="CA13" s="963"/>
      <c r="CB13" s="963"/>
      <c r="CC13" s="963"/>
      <c r="CD13" s="961"/>
      <c r="CE13" s="963"/>
      <c r="CF13" s="963"/>
      <c r="CG13" s="963"/>
      <c r="CH13" s="963"/>
      <c r="CI13" s="961"/>
      <c r="CJ13" s="963"/>
      <c r="CK13" s="963"/>
      <c r="CL13" s="963"/>
      <c r="CM13" s="963"/>
      <c r="CN13" s="961"/>
      <c r="CO13" s="963"/>
      <c r="CP13" s="963"/>
      <c r="CQ13" s="963"/>
      <c r="CR13" s="963"/>
      <c r="CS13" s="961"/>
      <c r="CT13" s="963"/>
      <c r="CU13" s="963"/>
      <c r="CV13" s="963"/>
      <c r="CW13" s="963"/>
      <c r="CX13" s="961"/>
      <c r="CY13" s="963"/>
      <c r="CZ13" s="963"/>
      <c r="DA13" s="963"/>
      <c r="DB13" s="963"/>
      <c r="DC13" s="961"/>
      <c r="DD13" s="963"/>
      <c r="DE13" s="963"/>
      <c r="DF13" s="963"/>
      <c r="DG13" s="963"/>
      <c r="DH13" s="961"/>
      <c r="DI13" s="963"/>
      <c r="DJ13" s="963"/>
      <c r="DK13" s="963"/>
      <c r="DL13" s="963"/>
      <c r="DM13" s="961"/>
      <c r="DN13" s="963"/>
      <c r="DO13" s="963"/>
      <c r="DP13" s="963"/>
      <c r="DQ13" s="963"/>
      <c r="DR13" s="961"/>
    </row>
    <row r="14" spans="1:122">
      <c r="A14" s="1013"/>
      <c r="B14" s="1016"/>
      <c r="C14" s="999"/>
      <c r="D14" s="999"/>
      <c r="E14" s="999"/>
      <c r="F14" s="999"/>
      <c r="G14" s="999"/>
      <c r="H14" s="999"/>
      <c r="I14" s="1006"/>
      <c r="J14" s="999"/>
      <c r="K14" s="1003"/>
      <c r="L14" s="999"/>
      <c r="M14" s="999"/>
      <c r="N14" s="1003"/>
      <c r="O14" s="999"/>
      <c r="P14" s="1006"/>
      <c r="Q14" s="999"/>
      <c r="R14" s="1003"/>
      <c r="S14" s="1006"/>
      <c r="T14" s="999"/>
      <c r="U14" s="1003"/>
      <c r="V14" s="1006"/>
      <c r="W14" s="999"/>
      <c r="X14" s="999"/>
      <c r="Y14" s="999"/>
      <c r="Z14" s="999"/>
      <c r="AA14" s="1003"/>
      <c r="AB14" s="999"/>
      <c r="AC14" s="1006"/>
      <c r="AD14" s="915"/>
      <c r="AE14" s="936"/>
      <c r="AF14" s="936"/>
      <c r="AG14" s="963"/>
      <c r="AH14" s="963"/>
      <c r="AI14" s="963"/>
      <c r="AJ14" s="963"/>
      <c r="AK14" s="963"/>
      <c r="AL14" s="963"/>
      <c r="AM14" s="963"/>
      <c r="AN14" s="963"/>
      <c r="AO14" s="961"/>
      <c r="AP14" s="961"/>
      <c r="AQ14" s="963"/>
      <c r="AR14" s="963"/>
      <c r="AS14" s="963"/>
      <c r="AT14" s="963"/>
      <c r="AU14" s="961"/>
      <c r="AV14" s="963"/>
      <c r="AW14" s="963"/>
      <c r="AX14" s="963"/>
      <c r="AY14" s="963"/>
      <c r="AZ14" s="961"/>
      <c r="BA14" s="963"/>
      <c r="BB14" s="963"/>
      <c r="BC14" s="963"/>
      <c r="BD14" s="963"/>
      <c r="BE14" s="961"/>
      <c r="BF14" s="963"/>
      <c r="BG14" s="963"/>
      <c r="BH14" s="963"/>
      <c r="BI14" s="963"/>
      <c r="BJ14" s="961"/>
      <c r="BK14" s="963"/>
      <c r="BL14" s="963"/>
      <c r="BM14" s="963"/>
      <c r="BN14" s="963"/>
      <c r="BO14" s="963"/>
      <c r="BP14" s="963"/>
      <c r="BQ14" s="963"/>
      <c r="BR14" s="963"/>
      <c r="BS14" s="961"/>
      <c r="BT14" s="961"/>
      <c r="BU14" s="963"/>
      <c r="BV14" s="963"/>
      <c r="BW14" s="963"/>
      <c r="BX14" s="963"/>
      <c r="BY14" s="961"/>
      <c r="BZ14" s="963"/>
      <c r="CA14" s="963"/>
      <c r="CB14" s="963"/>
      <c r="CC14" s="963"/>
      <c r="CD14" s="961"/>
      <c r="CE14" s="963"/>
      <c r="CF14" s="963"/>
      <c r="CG14" s="963"/>
      <c r="CH14" s="963"/>
      <c r="CI14" s="961"/>
      <c r="CJ14" s="963"/>
      <c r="CK14" s="963"/>
      <c r="CL14" s="963"/>
      <c r="CM14" s="963"/>
      <c r="CN14" s="961"/>
      <c r="CO14" s="963"/>
      <c r="CP14" s="963"/>
      <c r="CQ14" s="963"/>
      <c r="CR14" s="963"/>
      <c r="CS14" s="961"/>
      <c r="CT14" s="963"/>
      <c r="CU14" s="963"/>
      <c r="CV14" s="963"/>
      <c r="CW14" s="963"/>
      <c r="CX14" s="961"/>
      <c r="CY14" s="963"/>
      <c r="CZ14" s="963"/>
      <c r="DA14" s="963"/>
      <c r="DB14" s="963"/>
      <c r="DC14" s="961"/>
      <c r="DD14" s="963"/>
      <c r="DE14" s="963"/>
      <c r="DF14" s="963"/>
      <c r="DG14" s="963"/>
      <c r="DH14" s="961"/>
      <c r="DI14" s="963"/>
      <c r="DJ14" s="963"/>
      <c r="DK14" s="963"/>
      <c r="DL14" s="963"/>
      <c r="DM14" s="961"/>
      <c r="DN14" s="963"/>
      <c r="DO14" s="963"/>
      <c r="DP14" s="963"/>
      <c r="DQ14" s="963"/>
      <c r="DR14" s="961"/>
    </row>
    <row r="15" spans="1:122" ht="42" customHeight="1">
      <c r="A15" s="1013"/>
      <c r="B15" s="1016"/>
      <c r="C15" s="999"/>
      <c r="D15" s="999"/>
      <c r="E15" s="999"/>
      <c r="F15" s="999"/>
      <c r="G15" s="999"/>
      <c r="H15" s="999"/>
      <c r="I15" s="1006"/>
      <c r="J15" s="999"/>
      <c r="K15" s="1003"/>
      <c r="L15" s="999"/>
      <c r="M15" s="999"/>
      <c r="N15" s="1003"/>
      <c r="O15" s="999"/>
      <c r="P15" s="1006"/>
      <c r="Q15" s="999"/>
      <c r="R15" s="1003"/>
      <c r="S15" s="1006"/>
      <c r="T15" s="999"/>
      <c r="U15" s="1003"/>
      <c r="V15" s="1006"/>
      <c r="W15" s="999"/>
      <c r="X15" s="999"/>
      <c r="Y15" s="999"/>
      <c r="Z15" s="999"/>
      <c r="AA15" s="1003"/>
      <c r="AB15" s="999"/>
      <c r="AC15" s="1006"/>
      <c r="AD15" s="915"/>
      <c r="AE15" s="936"/>
      <c r="AF15" s="936"/>
      <c r="AG15" s="963"/>
      <c r="AH15" s="963"/>
      <c r="AI15" s="963"/>
      <c r="AJ15" s="963"/>
      <c r="AK15" s="963"/>
      <c r="AL15" s="963"/>
      <c r="AM15" s="963"/>
      <c r="AN15" s="963"/>
      <c r="AO15" s="961"/>
      <c r="AP15" s="961"/>
      <c r="AQ15" s="963"/>
      <c r="AR15" s="963"/>
      <c r="AS15" s="963"/>
      <c r="AT15" s="963"/>
      <c r="AU15" s="961"/>
      <c r="AV15" s="963"/>
      <c r="AW15" s="963"/>
      <c r="AX15" s="963"/>
      <c r="AY15" s="963"/>
      <c r="AZ15" s="961"/>
      <c r="BA15" s="963"/>
      <c r="BB15" s="963"/>
      <c r="BC15" s="963"/>
      <c r="BD15" s="963"/>
      <c r="BE15" s="961"/>
      <c r="BF15" s="963"/>
      <c r="BG15" s="963"/>
      <c r="BH15" s="963"/>
      <c r="BI15" s="963"/>
      <c r="BJ15" s="961"/>
      <c r="BK15" s="963"/>
      <c r="BL15" s="963"/>
      <c r="BM15" s="963"/>
      <c r="BN15" s="963"/>
      <c r="BO15" s="963"/>
      <c r="BP15" s="963"/>
      <c r="BQ15" s="963"/>
      <c r="BR15" s="963"/>
      <c r="BS15" s="961"/>
      <c r="BT15" s="961"/>
      <c r="BU15" s="963"/>
      <c r="BV15" s="963"/>
      <c r="BW15" s="963"/>
      <c r="BX15" s="963"/>
      <c r="BY15" s="961"/>
      <c r="BZ15" s="963"/>
      <c r="CA15" s="963"/>
      <c r="CB15" s="963"/>
      <c r="CC15" s="963"/>
      <c r="CD15" s="961"/>
      <c r="CE15" s="963"/>
      <c r="CF15" s="963"/>
      <c r="CG15" s="963"/>
      <c r="CH15" s="963"/>
      <c r="CI15" s="961"/>
      <c r="CJ15" s="963"/>
      <c r="CK15" s="963"/>
      <c r="CL15" s="963"/>
      <c r="CM15" s="963"/>
      <c r="CN15" s="961"/>
      <c r="CO15" s="963"/>
      <c r="CP15" s="963"/>
      <c r="CQ15" s="963"/>
      <c r="CR15" s="963"/>
      <c r="CS15" s="961"/>
      <c r="CT15" s="963"/>
      <c r="CU15" s="963"/>
      <c r="CV15" s="963"/>
      <c r="CW15" s="963"/>
      <c r="CX15" s="961"/>
      <c r="CY15" s="963"/>
      <c r="CZ15" s="963"/>
      <c r="DA15" s="963"/>
      <c r="DB15" s="963"/>
      <c r="DC15" s="961"/>
      <c r="DD15" s="963"/>
      <c r="DE15" s="963"/>
      <c r="DF15" s="963"/>
      <c r="DG15" s="963"/>
      <c r="DH15" s="961"/>
      <c r="DI15" s="963"/>
      <c r="DJ15" s="963"/>
      <c r="DK15" s="963"/>
      <c r="DL15" s="963"/>
      <c r="DM15" s="961"/>
      <c r="DN15" s="963"/>
      <c r="DO15" s="963"/>
      <c r="DP15" s="963"/>
      <c r="DQ15" s="963"/>
      <c r="DR15" s="961"/>
    </row>
    <row r="16" spans="1:122" ht="42" customHeight="1">
      <c r="A16" s="1014"/>
      <c r="B16" s="1017"/>
      <c r="C16" s="999"/>
      <c r="D16" s="999"/>
      <c r="E16" s="999"/>
      <c r="F16" s="999"/>
      <c r="G16" s="999"/>
      <c r="H16" s="999"/>
      <c r="I16" s="1007"/>
      <c r="J16" s="999"/>
      <c r="K16" s="1004"/>
      <c r="L16" s="999"/>
      <c r="M16" s="999"/>
      <c r="N16" s="1004"/>
      <c r="O16" s="999"/>
      <c r="P16" s="1007"/>
      <c r="Q16" s="999"/>
      <c r="R16" s="1004"/>
      <c r="S16" s="1007"/>
      <c r="T16" s="999"/>
      <c r="U16" s="1004"/>
      <c r="V16" s="1007"/>
      <c r="W16" s="999"/>
      <c r="X16" s="999"/>
      <c r="Y16" s="999"/>
      <c r="Z16" s="999"/>
      <c r="AA16" s="1004"/>
      <c r="AB16" s="999"/>
      <c r="AC16" s="1007"/>
      <c r="AD16" s="915"/>
      <c r="AE16" s="937"/>
      <c r="AF16" s="937"/>
      <c r="AG16" s="963"/>
      <c r="AH16" s="963"/>
      <c r="AI16" s="963"/>
      <c r="AJ16" s="963"/>
      <c r="AK16" s="963"/>
      <c r="AL16" s="963"/>
      <c r="AM16" s="963"/>
      <c r="AN16" s="963"/>
      <c r="AO16" s="961"/>
      <c r="AP16" s="961"/>
      <c r="AQ16" s="963"/>
      <c r="AR16" s="963"/>
      <c r="AS16" s="963"/>
      <c r="AT16" s="963"/>
      <c r="AU16" s="961"/>
      <c r="AV16" s="963"/>
      <c r="AW16" s="963"/>
      <c r="AX16" s="963"/>
      <c r="AY16" s="963"/>
      <c r="AZ16" s="961"/>
      <c r="BA16" s="963"/>
      <c r="BB16" s="963"/>
      <c r="BC16" s="963"/>
      <c r="BD16" s="963"/>
      <c r="BE16" s="961"/>
      <c r="BF16" s="963"/>
      <c r="BG16" s="963"/>
      <c r="BH16" s="963"/>
      <c r="BI16" s="963"/>
      <c r="BJ16" s="961"/>
      <c r="BK16" s="963"/>
      <c r="BL16" s="963"/>
      <c r="BM16" s="963"/>
      <c r="BN16" s="963"/>
      <c r="BO16" s="963"/>
      <c r="BP16" s="963"/>
      <c r="BQ16" s="963"/>
      <c r="BR16" s="963"/>
      <c r="BS16" s="961"/>
      <c r="BT16" s="961"/>
      <c r="BU16" s="963"/>
      <c r="BV16" s="963"/>
      <c r="BW16" s="963"/>
      <c r="BX16" s="963"/>
      <c r="BY16" s="961"/>
      <c r="BZ16" s="963"/>
      <c r="CA16" s="963"/>
      <c r="CB16" s="963"/>
      <c r="CC16" s="963"/>
      <c r="CD16" s="961"/>
      <c r="CE16" s="963"/>
      <c r="CF16" s="963"/>
      <c r="CG16" s="963"/>
      <c r="CH16" s="963"/>
      <c r="CI16" s="961"/>
      <c r="CJ16" s="963"/>
      <c r="CK16" s="963"/>
      <c r="CL16" s="963"/>
      <c r="CM16" s="963"/>
      <c r="CN16" s="961"/>
      <c r="CO16" s="963"/>
      <c r="CP16" s="963"/>
      <c r="CQ16" s="963"/>
      <c r="CR16" s="963"/>
      <c r="CS16" s="961"/>
      <c r="CT16" s="963"/>
      <c r="CU16" s="963"/>
      <c r="CV16" s="963"/>
      <c r="CW16" s="963"/>
      <c r="CX16" s="961"/>
      <c r="CY16" s="963"/>
      <c r="CZ16" s="963"/>
      <c r="DA16" s="963"/>
      <c r="DB16" s="963"/>
      <c r="DC16" s="961"/>
      <c r="DD16" s="963"/>
      <c r="DE16" s="963"/>
      <c r="DF16" s="963"/>
      <c r="DG16" s="963"/>
      <c r="DH16" s="961"/>
      <c r="DI16" s="963"/>
      <c r="DJ16" s="963"/>
      <c r="DK16" s="963"/>
      <c r="DL16" s="963"/>
      <c r="DM16" s="961"/>
      <c r="DN16" s="963"/>
      <c r="DO16" s="963"/>
      <c r="DP16" s="963"/>
      <c r="DQ16" s="963"/>
      <c r="DR16" s="961"/>
    </row>
    <row r="17" spans="1:122" ht="13.5" thickBot="1">
      <c r="A17" s="488">
        <v>1</v>
      </c>
      <c r="B17" s="223" t="s">
        <v>386</v>
      </c>
      <c r="C17" s="224">
        <v>3</v>
      </c>
      <c r="D17" s="224">
        <v>4</v>
      </c>
      <c r="E17" s="224">
        <v>5</v>
      </c>
      <c r="F17" s="224">
        <v>6</v>
      </c>
      <c r="G17" s="224">
        <v>7</v>
      </c>
      <c r="H17" s="224">
        <v>8</v>
      </c>
      <c r="I17" s="224">
        <v>9</v>
      </c>
      <c r="J17" s="224">
        <v>10</v>
      </c>
      <c r="K17" s="224">
        <v>11</v>
      </c>
      <c r="L17" s="224">
        <v>12</v>
      </c>
      <c r="M17" s="224">
        <v>13</v>
      </c>
      <c r="N17" s="224">
        <v>14</v>
      </c>
      <c r="O17" s="224">
        <v>15</v>
      </c>
      <c r="P17" s="224">
        <v>16</v>
      </c>
      <c r="Q17" s="224">
        <v>17</v>
      </c>
      <c r="R17" s="224">
        <v>18</v>
      </c>
      <c r="S17" s="224">
        <v>19</v>
      </c>
      <c r="T17" s="224">
        <v>20</v>
      </c>
      <c r="U17" s="224">
        <v>21</v>
      </c>
      <c r="V17" s="224">
        <v>22</v>
      </c>
      <c r="W17" s="224">
        <v>23</v>
      </c>
      <c r="X17" s="224">
        <v>24</v>
      </c>
      <c r="Y17" s="224">
        <v>25</v>
      </c>
      <c r="Z17" s="224">
        <v>26</v>
      </c>
      <c r="AA17" s="224">
        <v>27</v>
      </c>
      <c r="AB17" s="224">
        <v>28</v>
      </c>
      <c r="AC17" s="224">
        <v>29</v>
      </c>
      <c r="AD17" s="226">
        <v>30</v>
      </c>
      <c r="AE17" s="227" t="s">
        <v>223</v>
      </c>
      <c r="AF17" s="227" t="s">
        <v>224</v>
      </c>
      <c r="AG17" s="228">
        <v>41</v>
      </c>
      <c r="AH17" s="228"/>
      <c r="AI17" s="228">
        <v>42</v>
      </c>
      <c r="AJ17" s="228"/>
      <c r="AK17" s="228">
        <v>43</v>
      </c>
      <c r="AL17" s="228"/>
      <c r="AM17" s="228">
        <v>44</v>
      </c>
      <c r="AN17" s="228"/>
      <c r="AO17" s="229">
        <v>44</v>
      </c>
      <c r="AP17" s="229"/>
      <c r="AQ17" s="228">
        <v>45</v>
      </c>
      <c r="AR17" s="228">
        <v>46</v>
      </c>
      <c r="AS17" s="228">
        <v>47</v>
      </c>
      <c r="AT17" s="228">
        <v>48</v>
      </c>
      <c r="AU17" s="229">
        <v>48</v>
      </c>
      <c r="AV17" s="228">
        <v>49</v>
      </c>
      <c r="AW17" s="228">
        <v>50</v>
      </c>
      <c r="AX17" s="228">
        <v>51</v>
      </c>
      <c r="AY17" s="228">
        <v>52</v>
      </c>
      <c r="AZ17" s="229">
        <v>52</v>
      </c>
      <c r="BA17" s="228">
        <v>53</v>
      </c>
      <c r="BB17" s="228">
        <v>54</v>
      </c>
      <c r="BC17" s="228">
        <v>55</v>
      </c>
      <c r="BD17" s="228">
        <v>56</v>
      </c>
      <c r="BE17" s="229">
        <v>56</v>
      </c>
      <c r="BF17" s="614"/>
      <c r="BG17" s="614"/>
      <c r="BH17" s="614"/>
      <c r="BI17" s="614"/>
      <c r="BJ17" s="614"/>
      <c r="BK17" s="228">
        <v>41</v>
      </c>
      <c r="BL17" s="228"/>
      <c r="BM17" s="228">
        <v>42</v>
      </c>
      <c r="BN17" s="228"/>
      <c r="BO17" s="228">
        <v>43</v>
      </c>
      <c r="BP17" s="228"/>
      <c r="BQ17" s="228">
        <v>44</v>
      </c>
      <c r="BR17" s="228"/>
      <c r="BS17" s="229">
        <v>44</v>
      </c>
      <c r="BT17" s="229"/>
      <c r="BU17" s="228">
        <v>45</v>
      </c>
      <c r="BV17" s="228">
        <v>46</v>
      </c>
      <c r="BW17" s="228">
        <v>47</v>
      </c>
      <c r="BX17" s="228">
        <v>48</v>
      </c>
      <c r="BY17" s="229">
        <v>48</v>
      </c>
      <c r="BZ17" s="228">
        <v>49</v>
      </c>
      <c r="CA17" s="228">
        <v>50</v>
      </c>
      <c r="CB17" s="228">
        <v>51</v>
      </c>
      <c r="CC17" s="228">
        <v>52</v>
      </c>
      <c r="CD17" s="229">
        <v>52</v>
      </c>
      <c r="CE17" s="228">
        <v>53</v>
      </c>
      <c r="CF17" s="228">
        <v>54</v>
      </c>
      <c r="CG17" s="228">
        <v>55</v>
      </c>
      <c r="CH17" s="228">
        <v>56</v>
      </c>
      <c r="CI17" s="229">
        <v>56</v>
      </c>
      <c r="CJ17" s="614"/>
      <c r="CK17" s="614"/>
      <c r="CL17" s="614"/>
      <c r="CM17" s="614"/>
      <c r="CN17" s="614"/>
      <c r="CO17" s="228"/>
      <c r="CP17" s="228"/>
      <c r="CQ17" s="228"/>
      <c r="CR17" s="228"/>
      <c r="CS17" s="229"/>
      <c r="CT17" s="228">
        <v>45</v>
      </c>
      <c r="CU17" s="228">
        <v>46</v>
      </c>
      <c r="CV17" s="228">
        <v>47</v>
      </c>
      <c r="CW17" s="228">
        <v>48</v>
      </c>
      <c r="CX17" s="229">
        <v>48</v>
      </c>
      <c r="CY17" s="228">
        <v>49</v>
      </c>
      <c r="CZ17" s="228">
        <v>50</v>
      </c>
      <c r="DA17" s="228">
        <v>51</v>
      </c>
      <c r="DB17" s="228">
        <v>52</v>
      </c>
      <c r="DC17" s="229">
        <v>52</v>
      </c>
      <c r="DD17" s="228"/>
      <c r="DE17" s="228"/>
      <c r="DF17" s="228"/>
      <c r="DG17" s="228"/>
      <c r="DH17" s="229"/>
      <c r="DI17" s="228">
        <v>45</v>
      </c>
      <c r="DJ17" s="228">
        <v>46</v>
      </c>
      <c r="DK17" s="228">
        <v>47</v>
      </c>
      <c r="DL17" s="228">
        <v>48</v>
      </c>
      <c r="DM17" s="229">
        <v>48</v>
      </c>
      <c r="DN17" s="228">
        <v>49</v>
      </c>
      <c r="DO17" s="228">
        <v>50</v>
      </c>
      <c r="DP17" s="228">
        <v>51</v>
      </c>
      <c r="DQ17" s="228">
        <v>52</v>
      </c>
      <c r="DR17" s="229">
        <v>52</v>
      </c>
    </row>
    <row r="18" spans="1:122" s="247" customFormat="1" ht="28.5" customHeight="1">
      <c r="A18" s="489" t="s">
        <v>77</v>
      </c>
      <c r="B18" s="237">
        <v>6500</v>
      </c>
      <c r="C18" s="238" t="s">
        <v>387</v>
      </c>
      <c r="D18" s="238" t="s">
        <v>387</v>
      </c>
      <c r="E18" s="238" t="s">
        <v>387</v>
      </c>
      <c r="F18" s="238" t="s">
        <v>387</v>
      </c>
      <c r="G18" s="238" t="s">
        <v>387</v>
      </c>
      <c r="H18" s="238" t="s">
        <v>387</v>
      </c>
      <c r="I18" s="238" t="s">
        <v>387</v>
      </c>
      <c r="J18" s="238" t="s">
        <v>387</v>
      </c>
      <c r="K18" s="238" t="s">
        <v>387</v>
      </c>
      <c r="L18" s="238" t="s">
        <v>387</v>
      </c>
      <c r="M18" s="238" t="s">
        <v>387</v>
      </c>
      <c r="N18" s="238" t="s">
        <v>387</v>
      </c>
      <c r="O18" s="238" t="s">
        <v>387</v>
      </c>
      <c r="P18" s="238" t="s">
        <v>387</v>
      </c>
      <c r="Q18" s="238" t="s">
        <v>387</v>
      </c>
      <c r="R18" s="238" t="s">
        <v>387</v>
      </c>
      <c r="S18" s="238" t="s">
        <v>387</v>
      </c>
      <c r="T18" s="238" t="s">
        <v>387</v>
      </c>
      <c r="U18" s="238" t="s">
        <v>387</v>
      </c>
      <c r="V18" s="238" t="s">
        <v>387</v>
      </c>
      <c r="W18" s="238" t="s">
        <v>387</v>
      </c>
      <c r="X18" s="238" t="s">
        <v>387</v>
      </c>
      <c r="Y18" s="238" t="s">
        <v>387</v>
      </c>
      <c r="Z18" s="238" t="s">
        <v>387</v>
      </c>
      <c r="AA18" s="238" t="s">
        <v>387</v>
      </c>
      <c r="AB18" s="238" t="s">
        <v>387</v>
      </c>
      <c r="AC18" s="238" t="s">
        <v>387</v>
      </c>
      <c r="AD18" s="240" t="s">
        <v>387</v>
      </c>
      <c r="AE18" s="240"/>
      <c r="AF18" s="240"/>
      <c r="AG18" s="243">
        <f t="shared" ref="AG18:AT18" si="0">AG19+AG61+AG77+AG90+AG105+AG110</f>
        <v>16603.3</v>
      </c>
      <c r="AH18" s="243">
        <f t="shared" si="0"/>
        <v>15046.599999999999</v>
      </c>
      <c r="AI18" s="243">
        <f t="shared" si="0"/>
        <v>82.8</v>
      </c>
      <c r="AJ18" s="243">
        <f t="shared" si="0"/>
        <v>82.8</v>
      </c>
      <c r="AK18" s="243">
        <f t="shared" si="0"/>
        <v>12665.1</v>
      </c>
      <c r="AL18" s="243">
        <f t="shared" si="0"/>
        <v>11467.2</v>
      </c>
      <c r="AM18" s="243">
        <f t="shared" si="0"/>
        <v>0</v>
      </c>
      <c r="AN18" s="243"/>
      <c r="AO18" s="244">
        <f>AO19+AO61+AO77+AO90+AO105+AO110</f>
        <v>3855.3999999999996</v>
      </c>
      <c r="AP18" s="244">
        <f>AP19+AP61+AP77+AP90+AP105+AP110</f>
        <v>3496.5999999999995</v>
      </c>
      <c r="AQ18" s="241">
        <f t="shared" si="0"/>
        <v>4177.8</v>
      </c>
      <c r="AR18" s="241">
        <f t="shared" si="0"/>
        <v>90.1</v>
      </c>
      <c r="AS18" s="241">
        <f t="shared" si="0"/>
        <v>903</v>
      </c>
      <c r="AT18" s="241">
        <f t="shared" si="0"/>
        <v>0</v>
      </c>
      <c r="AU18" s="242">
        <f>AU19+AU61+AU77+AU90+AU105+AU110</f>
        <v>3184.7</v>
      </c>
      <c r="AV18" s="241">
        <f>AV19+AV61+AV77+AV90+AV105+AV110+AV122</f>
        <v>3022.3</v>
      </c>
      <c r="AW18" s="241">
        <f t="shared" ref="AW18:BE18" si="1">AW19+AW61+AW77+AW90+AW105+AW110+AW122</f>
        <v>89.1</v>
      </c>
      <c r="AX18" s="241">
        <f t="shared" si="1"/>
        <v>580.79999999999995</v>
      </c>
      <c r="AY18" s="241">
        <f t="shared" si="1"/>
        <v>0</v>
      </c>
      <c r="AZ18" s="241">
        <f t="shared" si="1"/>
        <v>2352.4000000000005</v>
      </c>
      <c r="BA18" s="241">
        <f t="shared" si="1"/>
        <v>3032</v>
      </c>
      <c r="BB18" s="241">
        <f t="shared" si="1"/>
        <v>89.1</v>
      </c>
      <c r="BC18" s="241">
        <f t="shared" si="1"/>
        <v>579.4</v>
      </c>
      <c r="BD18" s="241">
        <f t="shared" si="1"/>
        <v>0</v>
      </c>
      <c r="BE18" s="241">
        <f t="shared" si="1"/>
        <v>2363.5</v>
      </c>
      <c r="BF18" s="241">
        <f>BF19+BF61+BF77+BF90+BF105+BF110+BF122</f>
        <v>3032</v>
      </c>
      <c r="BG18" s="241">
        <f>BG19+BG61+BG77+BG90+BG105+BG110+BG122</f>
        <v>89.1</v>
      </c>
      <c r="BH18" s="241">
        <f>BH19+BH61+BH77+BH90+BH105+BH110+BH122</f>
        <v>579.4</v>
      </c>
      <c r="BI18" s="241">
        <f>BI19+BI61+BI77+BI90+BI105+BI110+BI122</f>
        <v>0</v>
      </c>
      <c r="BJ18" s="241">
        <f>BJ19+BJ61+BJ77+BJ90+BJ105+BJ110+BJ122</f>
        <v>2363.5</v>
      </c>
      <c r="BK18" s="243">
        <f t="shared" ref="BK18:BQ18" si="2">BK19+BK61+BK77+BK90+BK105+BK110</f>
        <v>3538.8</v>
      </c>
      <c r="BL18" s="243">
        <f t="shared" si="2"/>
        <v>3225.8</v>
      </c>
      <c r="BM18" s="243">
        <f t="shared" si="2"/>
        <v>82.8</v>
      </c>
      <c r="BN18" s="243">
        <f t="shared" si="2"/>
        <v>82.8</v>
      </c>
      <c r="BO18" s="243">
        <f t="shared" si="2"/>
        <v>373.5</v>
      </c>
      <c r="BP18" s="243">
        <f t="shared" si="2"/>
        <v>373.5</v>
      </c>
      <c r="BQ18" s="243">
        <f t="shared" si="2"/>
        <v>0</v>
      </c>
      <c r="BR18" s="243"/>
      <c r="BS18" s="244">
        <f t="shared" ref="BS18:BY18" si="3">BS19+BS61+BS77+BS90+BS105+BS110</f>
        <v>3082.5</v>
      </c>
      <c r="BT18" s="244">
        <f t="shared" si="3"/>
        <v>2769.5</v>
      </c>
      <c r="BU18" s="241">
        <f t="shared" si="3"/>
        <v>3875.8</v>
      </c>
      <c r="BV18" s="241">
        <f t="shared" si="3"/>
        <v>90.1</v>
      </c>
      <c r="BW18" s="241">
        <f t="shared" si="3"/>
        <v>903</v>
      </c>
      <c r="BX18" s="241">
        <f t="shared" si="3"/>
        <v>0</v>
      </c>
      <c r="BY18" s="242">
        <f t="shared" si="3"/>
        <v>2882.7</v>
      </c>
      <c r="BZ18" s="241">
        <f>BZ19+BZ61+BZ77+BZ90+BZ105+BZ110+BZ122</f>
        <v>3023.3</v>
      </c>
      <c r="CA18" s="241">
        <f t="shared" ref="CA18:CI18" si="4">CA19+CA61+CA77+CA90+CA105+CA110+CA122</f>
        <v>89.1</v>
      </c>
      <c r="CB18" s="241">
        <f t="shared" si="4"/>
        <v>580.79999999999995</v>
      </c>
      <c r="CC18" s="241">
        <f t="shared" si="4"/>
        <v>0</v>
      </c>
      <c r="CD18" s="241">
        <f t="shared" si="4"/>
        <v>2352.4000000000005</v>
      </c>
      <c r="CE18" s="241">
        <f t="shared" si="4"/>
        <v>3032</v>
      </c>
      <c r="CF18" s="241">
        <f t="shared" si="4"/>
        <v>89.1</v>
      </c>
      <c r="CG18" s="241">
        <f t="shared" si="4"/>
        <v>579.4</v>
      </c>
      <c r="CH18" s="241">
        <f t="shared" si="4"/>
        <v>0</v>
      </c>
      <c r="CI18" s="241">
        <f t="shared" si="4"/>
        <v>2363.5</v>
      </c>
      <c r="CJ18" s="241">
        <f>CJ19+CJ61+CJ77+CJ90+CJ105+CJ110+CJ122</f>
        <v>3032</v>
      </c>
      <c r="CK18" s="241">
        <f>CK19+CK61+CK77+CK90+CK105+CK110+CK122</f>
        <v>89.1</v>
      </c>
      <c r="CL18" s="241">
        <f>CL19+CL61+CL77+CL90+CL105+CL110+CL122</f>
        <v>579.4</v>
      </c>
      <c r="CM18" s="241">
        <f>CM19+CM61+CM77+CM90+CM105+CM110+CM122</f>
        <v>0</v>
      </c>
      <c r="CN18" s="241">
        <f>CN19+CN61+CN77+CN90+CN105+CN110+CN122</f>
        <v>2363.5</v>
      </c>
      <c r="CO18" s="243">
        <f>CO19+CO61+CO77+CO90+CO105+CO110</f>
        <v>15046.599999999999</v>
      </c>
      <c r="CP18" s="243">
        <f>CP19+CP61+CP77+CP90+CP105+CP110</f>
        <v>82.8</v>
      </c>
      <c r="CQ18" s="243">
        <f>CQ19+CQ61+CQ77+CQ90+CQ105+CQ110</f>
        <v>11467.2</v>
      </c>
      <c r="CR18" s="243"/>
      <c r="CS18" s="244">
        <f t="shared" ref="CS18:CX18" si="5">CS19+CS61+CS77+CS90+CS105+CS110</f>
        <v>3496.5999999999995</v>
      </c>
      <c r="CT18" s="241">
        <f t="shared" si="5"/>
        <v>4177.8</v>
      </c>
      <c r="CU18" s="241">
        <f t="shared" si="5"/>
        <v>90.1</v>
      </c>
      <c r="CV18" s="241">
        <f t="shared" si="5"/>
        <v>903</v>
      </c>
      <c r="CW18" s="241">
        <f t="shared" si="5"/>
        <v>0</v>
      </c>
      <c r="CX18" s="242">
        <f t="shared" si="5"/>
        <v>3184.7</v>
      </c>
      <c r="CY18" s="241">
        <f>CY19+CY61+CY77+CY90+CY105+CY110+CY122</f>
        <v>3022.3</v>
      </c>
      <c r="CZ18" s="241">
        <f>CZ19+CZ61+CZ77+CZ90+CZ105+CZ110+CZ122</f>
        <v>89.1</v>
      </c>
      <c r="DA18" s="241">
        <f>DA19+DA61+DA77+DA90+DA105+DA110+DA122</f>
        <v>580.79999999999995</v>
      </c>
      <c r="DB18" s="241">
        <f>DB19+DB61+DB77+DB90+DB105+DB110+DB122</f>
        <v>0</v>
      </c>
      <c r="DC18" s="241">
        <f>DC19+DC61+DC77+DC90+DC105+DC110+DC122</f>
        <v>2352.4000000000005</v>
      </c>
      <c r="DD18" s="243">
        <f>DD19+DD61+DD77+DD90+DD105+DD110</f>
        <v>3225.8</v>
      </c>
      <c r="DE18" s="243">
        <f>DE19+DE61+DE77+DE90+DE105+DE110</f>
        <v>82.8</v>
      </c>
      <c r="DF18" s="243">
        <f>DF19+DF61+DF77+DF90+DF105+DF110</f>
        <v>373.5</v>
      </c>
      <c r="DG18" s="243"/>
      <c r="DH18" s="244">
        <f t="shared" ref="DH18:DM18" si="6">DH19+DH61+DH77+DH90+DH105+DH110</f>
        <v>2769.5</v>
      </c>
      <c r="DI18" s="241">
        <f t="shared" si="6"/>
        <v>3875.8</v>
      </c>
      <c r="DJ18" s="241">
        <f t="shared" si="6"/>
        <v>90.1</v>
      </c>
      <c r="DK18" s="241">
        <f t="shared" si="6"/>
        <v>903</v>
      </c>
      <c r="DL18" s="241">
        <f t="shared" si="6"/>
        <v>0</v>
      </c>
      <c r="DM18" s="242">
        <f t="shared" si="6"/>
        <v>2882.7</v>
      </c>
      <c r="DN18" s="241">
        <f>DN19+DN61+DN77+DN90+DN105+DN110+DN122</f>
        <v>3023.3</v>
      </c>
      <c r="DO18" s="241">
        <f>DO19+DO61+DO77+DO90+DO105+DO110+DO122</f>
        <v>89.1</v>
      </c>
      <c r="DP18" s="241">
        <f>DP19+DP61+DP77+DP90+DP105+DP110+DP122</f>
        <v>580.79999999999995</v>
      </c>
      <c r="DQ18" s="241">
        <f>DQ19+DQ61+DQ77+DQ90+DQ105+DQ110+DQ122</f>
        <v>0</v>
      </c>
      <c r="DR18" s="241">
        <f>DR19+DR61+DR77+DR90+DR105+DR110+DR122</f>
        <v>2352.4000000000005</v>
      </c>
    </row>
    <row r="19" spans="1:122" s="261" customFormat="1" ht="80.25" customHeight="1">
      <c r="A19" s="491" t="s">
        <v>389</v>
      </c>
      <c r="B19" s="249">
        <v>6501</v>
      </c>
      <c r="C19" s="250" t="s">
        <v>387</v>
      </c>
      <c r="D19" s="250" t="s">
        <v>387</v>
      </c>
      <c r="E19" s="250" t="s">
        <v>387</v>
      </c>
      <c r="F19" s="250" t="s">
        <v>387</v>
      </c>
      <c r="G19" s="250" t="s">
        <v>387</v>
      </c>
      <c r="H19" s="250" t="s">
        <v>387</v>
      </c>
      <c r="I19" s="250" t="s">
        <v>387</v>
      </c>
      <c r="J19" s="250" t="s">
        <v>387</v>
      </c>
      <c r="K19" s="250" t="s">
        <v>387</v>
      </c>
      <c r="L19" s="250" t="s">
        <v>387</v>
      </c>
      <c r="M19" s="250" t="s">
        <v>387</v>
      </c>
      <c r="N19" s="250" t="s">
        <v>387</v>
      </c>
      <c r="O19" s="250" t="s">
        <v>387</v>
      </c>
      <c r="P19" s="250" t="s">
        <v>387</v>
      </c>
      <c r="Q19" s="252" t="s">
        <v>387</v>
      </c>
      <c r="R19" s="252" t="s">
        <v>387</v>
      </c>
      <c r="S19" s="252" t="s">
        <v>387</v>
      </c>
      <c r="T19" s="252" t="s">
        <v>387</v>
      </c>
      <c r="U19" s="252" t="s">
        <v>387</v>
      </c>
      <c r="V19" s="252" t="s">
        <v>387</v>
      </c>
      <c r="W19" s="252" t="s">
        <v>387</v>
      </c>
      <c r="X19" s="250" t="s">
        <v>387</v>
      </c>
      <c r="Y19" s="250" t="s">
        <v>387</v>
      </c>
      <c r="Z19" s="250" t="s">
        <v>387</v>
      </c>
      <c r="AA19" s="250" t="s">
        <v>387</v>
      </c>
      <c r="AB19" s="250" t="s">
        <v>387</v>
      </c>
      <c r="AC19" s="250" t="s">
        <v>387</v>
      </c>
      <c r="AD19" s="253" t="s">
        <v>387</v>
      </c>
      <c r="AE19" s="253"/>
      <c r="AF19" s="253"/>
      <c r="AG19" s="256">
        <f t="shared" ref="AG19:BD19" si="7">AG20+AG37+AG57</f>
        <v>14544.7</v>
      </c>
      <c r="AH19" s="256">
        <f t="shared" si="7"/>
        <v>13237.099999999999</v>
      </c>
      <c r="AI19" s="256">
        <f t="shared" si="7"/>
        <v>0</v>
      </c>
      <c r="AJ19" s="256"/>
      <c r="AK19" s="256">
        <f t="shared" si="7"/>
        <v>12665.1</v>
      </c>
      <c r="AL19" s="256">
        <f t="shared" si="7"/>
        <v>11467.2</v>
      </c>
      <c r="AM19" s="256">
        <f t="shared" si="7"/>
        <v>0</v>
      </c>
      <c r="AN19" s="256"/>
      <c r="AO19" s="257">
        <f>AO20+AO37+AO57</f>
        <v>1879.6</v>
      </c>
      <c r="AP19" s="257">
        <f>AP20+AP37+AP57</f>
        <v>1769.8999999999992</v>
      </c>
      <c r="AQ19" s="254">
        <f t="shared" si="7"/>
        <v>2176.4</v>
      </c>
      <c r="AR19" s="254">
        <f t="shared" si="7"/>
        <v>0</v>
      </c>
      <c r="AS19" s="254">
        <f t="shared" si="7"/>
        <v>903</v>
      </c>
      <c r="AT19" s="254">
        <f t="shared" si="7"/>
        <v>0</v>
      </c>
      <c r="AU19" s="255">
        <f>AU20+AU37+AU57</f>
        <v>1273.4000000000001</v>
      </c>
      <c r="AV19" s="254">
        <f t="shared" si="7"/>
        <v>953.6</v>
      </c>
      <c r="AW19" s="254">
        <f t="shared" si="7"/>
        <v>0</v>
      </c>
      <c r="AX19" s="254">
        <f t="shared" si="7"/>
        <v>580.79999999999995</v>
      </c>
      <c r="AY19" s="254">
        <f t="shared" si="7"/>
        <v>0</v>
      </c>
      <c r="AZ19" s="255">
        <f>AZ20+AZ37+AZ57</f>
        <v>372.80000000000007</v>
      </c>
      <c r="BA19" s="254">
        <f t="shared" si="7"/>
        <v>942.99999999999989</v>
      </c>
      <c r="BB19" s="254">
        <f t="shared" si="7"/>
        <v>0</v>
      </c>
      <c r="BC19" s="254">
        <f t="shared" si="7"/>
        <v>579.4</v>
      </c>
      <c r="BD19" s="254">
        <f t="shared" si="7"/>
        <v>0</v>
      </c>
      <c r="BE19" s="255">
        <f t="shared" ref="BE19:BM19" si="8">BE20+BE37+BE57</f>
        <v>363.59999999999997</v>
      </c>
      <c r="BF19" s="254">
        <f t="shared" si="8"/>
        <v>942.99999999999989</v>
      </c>
      <c r="BG19" s="254">
        <f t="shared" si="8"/>
        <v>0</v>
      </c>
      <c r="BH19" s="254">
        <f t="shared" si="8"/>
        <v>579.4</v>
      </c>
      <c r="BI19" s="254">
        <f t="shared" si="8"/>
        <v>0</v>
      </c>
      <c r="BJ19" s="255">
        <f t="shared" si="8"/>
        <v>363.59999999999997</v>
      </c>
      <c r="BK19" s="256">
        <f t="shared" si="8"/>
        <v>1481.7</v>
      </c>
      <c r="BL19" s="256">
        <f t="shared" si="8"/>
        <v>1417.5000000000002</v>
      </c>
      <c r="BM19" s="256">
        <f t="shared" si="8"/>
        <v>0</v>
      </c>
      <c r="BN19" s="256"/>
      <c r="BO19" s="256">
        <f>BO20+BO37+BO57</f>
        <v>373.5</v>
      </c>
      <c r="BP19" s="256">
        <f>BP20+BP37+BP57</f>
        <v>373.5</v>
      </c>
      <c r="BQ19" s="256">
        <f>BQ20+BQ37+BQ57</f>
        <v>0</v>
      </c>
      <c r="BR19" s="256"/>
      <c r="BS19" s="257">
        <f t="shared" ref="BS19:CD19" si="9">BS20+BS37+BS57</f>
        <v>1108.2</v>
      </c>
      <c r="BT19" s="257">
        <f t="shared" si="9"/>
        <v>1044.0000000000002</v>
      </c>
      <c r="BU19" s="254">
        <f t="shared" si="9"/>
        <v>1876.3999999999999</v>
      </c>
      <c r="BV19" s="254">
        <f t="shared" si="9"/>
        <v>0</v>
      </c>
      <c r="BW19" s="254">
        <f t="shared" si="9"/>
        <v>903</v>
      </c>
      <c r="BX19" s="254">
        <f t="shared" si="9"/>
        <v>0</v>
      </c>
      <c r="BY19" s="255">
        <f t="shared" si="9"/>
        <v>973.40000000000009</v>
      </c>
      <c r="BZ19" s="254">
        <f t="shared" si="9"/>
        <v>953.6</v>
      </c>
      <c r="CA19" s="254">
        <f t="shared" si="9"/>
        <v>0</v>
      </c>
      <c r="CB19" s="254">
        <f t="shared" si="9"/>
        <v>580.79999999999995</v>
      </c>
      <c r="CC19" s="254">
        <f t="shared" si="9"/>
        <v>0</v>
      </c>
      <c r="CD19" s="255">
        <f t="shared" si="9"/>
        <v>372.80000000000007</v>
      </c>
      <c r="CE19" s="254">
        <f t="shared" ref="CE19:CO19" si="10">CE20+CE37+CE57</f>
        <v>942.99999999999989</v>
      </c>
      <c r="CF19" s="254">
        <f t="shared" si="10"/>
        <v>0</v>
      </c>
      <c r="CG19" s="254">
        <f t="shared" si="10"/>
        <v>579.4</v>
      </c>
      <c r="CH19" s="254">
        <f t="shared" si="10"/>
        <v>0</v>
      </c>
      <c r="CI19" s="255">
        <f t="shared" si="10"/>
        <v>363.59999999999997</v>
      </c>
      <c r="CJ19" s="254">
        <f t="shared" si="10"/>
        <v>942.99999999999989</v>
      </c>
      <c r="CK19" s="254">
        <f t="shared" si="10"/>
        <v>0</v>
      </c>
      <c r="CL19" s="254">
        <f t="shared" si="10"/>
        <v>579.4</v>
      </c>
      <c r="CM19" s="254">
        <f t="shared" si="10"/>
        <v>0</v>
      </c>
      <c r="CN19" s="255">
        <f t="shared" si="10"/>
        <v>363.59999999999997</v>
      </c>
      <c r="CO19" s="256">
        <f t="shared" si="10"/>
        <v>13237.099999999999</v>
      </c>
      <c r="CP19" s="256"/>
      <c r="CQ19" s="256">
        <f>CQ20+CQ37+CQ57</f>
        <v>11467.2</v>
      </c>
      <c r="CR19" s="256"/>
      <c r="CS19" s="257">
        <f t="shared" ref="CS19:DD19" si="11">CS20+CS37+CS57</f>
        <v>1769.8999999999992</v>
      </c>
      <c r="CT19" s="254">
        <f t="shared" si="11"/>
        <v>2176.4</v>
      </c>
      <c r="CU19" s="254">
        <f t="shared" si="11"/>
        <v>0</v>
      </c>
      <c r="CV19" s="254">
        <f t="shared" si="11"/>
        <v>903</v>
      </c>
      <c r="CW19" s="254">
        <f t="shared" si="11"/>
        <v>0</v>
      </c>
      <c r="CX19" s="255">
        <f t="shared" si="11"/>
        <v>1273.4000000000001</v>
      </c>
      <c r="CY19" s="254">
        <f t="shared" si="11"/>
        <v>953.6</v>
      </c>
      <c r="CZ19" s="254">
        <f t="shared" si="11"/>
        <v>0</v>
      </c>
      <c r="DA19" s="254">
        <f t="shared" si="11"/>
        <v>580.79999999999995</v>
      </c>
      <c r="DB19" s="254">
        <f t="shared" si="11"/>
        <v>0</v>
      </c>
      <c r="DC19" s="255">
        <f t="shared" si="11"/>
        <v>372.80000000000007</v>
      </c>
      <c r="DD19" s="256">
        <f t="shared" si="11"/>
        <v>1417.5000000000002</v>
      </c>
      <c r="DE19" s="256"/>
      <c r="DF19" s="256">
        <f>DF20+DF37+DF57</f>
        <v>373.5</v>
      </c>
      <c r="DG19" s="256"/>
      <c r="DH19" s="257">
        <f t="shared" ref="DH19:DR19" si="12">DH20+DH37+DH57</f>
        <v>1044.0000000000002</v>
      </c>
      <c r="DI19" s="254">
        <f t="shared" si="12"/>
        <v>1876.3999999999999</v>
      </c>
      <c r="DJ19" s="254">
        <f t="shared" si="12"/>
        <v>0</v>
      </c>
      <c r="DK19" s="254">
        <f t="shared" si="12"/>
        <v>903</v>
      </c>
      <c r="DL19" s="254">
        <f t="shared" si="12"/>
        <v>0</v>
      </c>
      <c r="DM19" s="255">
        <f t="shared" si="12"/>
        <v>973.40000000000009</v>
      </c>
      <c r="DN19" s="254">
        <f t="shared" si="12"/>
        <v>953.6</v>
      </c>
      <c r="DO19" s="254">
        <f t="shared" si="12"/>
        <v>0</v>
      </c>
      <c r="DP19" s="254">
        <f t="shared" si="12"/>
        <v>580.79999999999995</v>
      </c>
      <c r="DQ19" s="254">
        <f t="shared" si="12"/>
        <v>0</v>
      </c>
      <c r="DR19" s="255">
        <f t="shared" si="12"/>
        <v>372.80000000000007</v>
      </c>
    </row>
    <row r="20" spans="1:122" s="273" customFormat="1" ht="53.25" customHeight="1">
      <c r="A20" s="493" t="s">
        <v>146</v>
      </c>
      <c r="B20" s="263">
        <v>6502</v>
      </c>
      <c r="C20" s="264" t="s">
        <v>387</v>
      </c>
      <c r="D20" s="264" t="s">
        <v>387</v>
      </c>
      <c r="E20" s="264" t="s">
        <v>387</v>
      </c>
      <c r="F20" s="264" t="s">
        <v>387</v>
      </c>
      <c r="G20" s="264" t="s">
        <v>387</v>
      </c>
      <c r="H20" s="264" t="s">
        <v>387</v>
      </c>
      <c r="I20" s="264" t="s">
        <v>387</v>
      </c>
      <c r="J20" s="264" t="s">
        <v>387</v>
      </c>
      <c r="K20" s="264" t="s">
        <v>387</v>
      </c>
      <c r="L20" s="264" t="s">
        <v>387</v>
      </c>
      <c r="M20" s="264" t="s">
        <v>387</v>
      </c>
      <c r="N20" s="264" t="s">
        <v>387</v>
      </c>
      <c r="O20" s="264" t="s">
        <v>387</v>
      </c>
      <c r="P20" s="264" t="s">
        <v>387</v>
      </c>
      <c r="Q20" s="266" t="s">
        <v>387</v>
      </c>
      <c r="R20" s="266" t="s">
        <v>387</v>
      </c>
      <c r="S20" s="266" t="s">
        <v>387</v>
      </c>
      <c r="T20" s="266" t="s">
        <v>387</v>
      </c>
      <c r="U20" s="266" t="s">
        <v>387</v>
      </c>
      <c r="V20" s="266" t="s">
        <v>387</v>
      </c>
      <c r="W20" s="266" t="s">
        <v>387</v>
      </c>
      <c r="X20" s="264" t="s">
        <v>387</v>
      </c>
      <c r="Y20" s="264" t="s">
        <v>387</v>
      </c>
      <c r="Z20" s="264" t="s">
        <v>387</v>
      </c>
      <c r="AA20" s="264" t="s">
        <v>387</v>
      </c>
      <c r="AB20" s="264" t="s">
        <v>387</v>
      </c>
      <c r="AC20" s="264" t="s">
        <v>387</v>
      </c>
      <c r="AD20" s="267" t="s">
        <v>387</v>
      </c>
      <c r="AE20" s="267"/>
      <c r="AF20" s="267"/>
      <c r="AG20" s="270">
        <f t="shared" ref="AG20:AM20" si="13">AG22+AG25+AG26+AG28+AG29+AG30+AG35+AG36+AG34+AG24</f>
        <v>1152.7</v>
      </c>
      <c r="AH20" s="270">
        <f t="shared" si="13"/>
        <v>1098.4000000000001</v>
      </c>
      <c r="AI20" s="270">
        <f>AI22+AI25+AI26+AI28+AI29+AI30+AI35+AI36+AI34+AI24</f>
        <v>0</v>
      </c>
      <c r="AJ20" s="270"/>
      <c r="AK20" s="270">
        <f t="shared" si="13"/>
        <v>119.5</v>
      </c>
      <c r="AL20" s="270">
        <f t="shared" si="13"/>
        <v>119.5</v>
      </c>
      <c r="AM20" s="270">
        <f t="shared" si="13"/>
        <v>0</v>
      </c>
      <c r="AN20" s="270"/>
      <c r="AO20" s="367">
        <f>AO22+AO25+AO26+AO28+AO29+AO30+AO35+AO36+AO34+AO24</f>
        <v>1033.2</v>
      </c>
      <c r="AP20" s="367">
        <f>AP22+AP25+AP26+AP28+AP29+AP30+AP35+AP36+AP34+AP24</f>
        <v>978.9000000000002</v>
      </c>
      <c r="AQ20" s="268">
        <f>AQ22+AQ25+AQ26+AQ28+AQ29+AQ30+AQ35+AQ36+AQ34+AQ24+AQ27+AQ31+AQ32+AQ33+AQ23</f>
        <v>735.80000000000007</v>
      </c>
      <c r="AR20" s="268">
        <f>AR22+AR25+AR26+AR28+AR29+AR30+AR35+AR36+AR34+AR24+AR27+AR31+AR32+AR33+AR23</f>
        <v>0</v>
      </c>
      <c r="AS20" s="268">
        <f>AS22+AS25+AS26+AS28+AS29+AS30+AS35+AS36+AS34+AS24+AS27+AS31+AS32+AS33+AS23</f>
        <v>59.4</v>
      </c>
      <c r="AT20" s="268">
        <f>AT22+AT25+AT26+AT28+AT29+AT30+AT35+AT36+AT34+AT24+AT27+AT31+AT32+AT33+AT23</f>
        <v>0</v>
      </c>
      <c r="AU20" s="268">
        <f>AU22+AU25+AU26+AU28+AU29+AU30+AU35+AU36+AU34+AU24+AU27+AU31+AU32+AU33+AU23</f>
        <v>676.40000000000009</v>
      </c>
      <c r="AV20" s="268">
        <f t="shared" ref="AV20:BJ20" si="14">AV22+AV25+AV26+AV28+AV29+AV30+AV35+AV36+AV34+AV24+AV27+AV31</f>
        <v>30.599999999999998</v>
      </c>
      <c r="AW20" s="268">
        <f t="shared" si="14"/>
        <v>0</v>
      </c>
      <c r="AX20" s="268">
        <f t="shared" si="14"/>
        <v>0</v>
      </c>
      <c r="AY20" s="268">
        <f t="shared" si="14"/>
        <v>0</v>
      </c>
      <c r="AZ20" s="268">
        <f t="shared" si="14"/>
        <v>30.599999999999998</v>
      </c>
      <c r="BA20" s="268">
        <f t="shared" si="14"/>
        <v>21.4</v>
      </c>
      <c r="BB20" s="268">
        <f t="shared" si="14"/>
        <v>0</v>
      </c>
      <c r="BC20" s="268">
        <f t="shared" si="14"/>
        <v>0</v>
      </c>
      <c r="BD20" s="268">
        <f t="shared" si="14"/>
        <v>0</v>
      </c>
      <c r="BE20" s="268">
        <f t="shared" si="14"/>
        <v>21.4</v>
      </c>
      <c r="BF20" s="268">
        <f t="shared" si="14"/>
        <v>21.4</v>
      </c>
      <c r="BG20" s="268">
        <f t="shared" si="14"/>
        <v>0</v>
      </c>
      <c r="BH20" s="268">
        <f t="shared" si="14"/>
        <v>0</v>
      </c>
      <c r="BI20" s="268">
        <f t="shared" si="14"/>
        <v>0</v>
      </c>
      <c r="BJ20" s="268">
        <f t="shared" si="14"/>
        <v>21.4</v>
      </c>
      <c r="BK20" s="270">
        <f>BK22+BK25+BK26+BK28+BK29+BK30+BK35+BK36+BK34+BK24</f>
        <v>1047.7</v>
      </c>
      <c r="BL20" s="270">
        <f>BL22+BL25+BL26+BL28+BL29+BL30+BL35+BL36+BL34+BL24</f>
        <v>993.60000000000014</v>
      </c>
      <c r="BM20" s="270">
        <f>BM22+BM25+BM26+BM28+BM29+BM30+BM35+BM36+BM34+BM24</f>
        <v>0</v>
      </c>
      <c r="BN20" s="270"/>
      <c r="BO20" s="270">
        <f>BO22+BO25+BO26+BO28+BO29+BO30+BO35+BO36+BO34+BO24</f>
        <v>59.9</v>
      </c>
      <c r="BP20" s="270">
        <f>BP22+BP25+BP26+BP28+BP29+BP30+BP35+BP36+BP34+BP24</f>
        <v>59.9</v>
      </c>
      <c r="BQ20" s="270">
        <f>BQ22+BQ25+BQ26+BQ28+BQ29+BQ30+BQ35+BQ36+BQ34+BQ24</f>
        <v>0</v>
      </c>
      <c r="BR20" s="270"/>
      <c r="BS20" s="367">
        <f>BS22+BS25+BS26+BS28+BS29+BS30+BS35+BS36+BS34+BS24</f>
        <v>987.80000000000007</v>
      </c>
      <c r="BT20" s="367">
        <f>BT22+BT25+BT26+BT28+BT29+BT30+BT35+BT36+BT34+BT24</f>
        <v>933.70000000000016</v>
      </c>
      <c r="BU20" s="268">
        <f>BU22+BU25+BU26+BU28+BU29+BU30+BU35+BU36+BU34+BU24+BU27+BU31+BU32+BU33+BU23</f>
        <v>435.8</v>
      </c>
      <c r="BV20" s="268">
        <f>BV22+BV25+BV26+BV28+BV29+BV30+BV35+BV36+BV34+BV24+BV27+BV31+BV32+BV33+BV23</f>
        <v>0</v>
      </c>
      <c r="BW20" s="268">
        <f>BW22+BW25+BW26+BW28+BW29+BW30+BW35+BW36+BW34+BW24+BW27+BW31+BW32+BW33+BW23</f>
        <v>59.4</v>
      </c>
      <c r="BX20" s="268">
        <f>BX22+BX25+BX26+BX28+BX29+BX30+BX35+BX36+BX34+BX24+BX27+BX31+BX32+BX33+BX23</f>
        <v>0</v>
      </c>
      <c r="BY20" s="268">
        <f>BY22+BY25+BY26+BY28+BY29+BY30+BY35+BY36+BY34+BY24+BY27+BY31+BY32+BY33+BY23</f>
        <v>376.40000000000003</v>
      </c>
      <c r="BZ20" s="268">
        <f t="shared" ref="BZ20:CN20" si="15">BZ22+BZ25+BZ26+BZ28+BZ29+BZ30+BZ35+BZ36+BZ34+BZ24+BZ27+BZ31</f>
        <v>30.599999999999998</v>
      </c>
      <c r="CA20" s="268">
        <f t="shared" si="15"/>
        <v>0</v>
      </c>
      <c r="CB20" s="268">
        <f t="shared" si="15"/>
        <v>0</v>
      </c>
      <c r="CC20" s="268">
        <f t="shared" si="15"/>
        <v>0</v>
      </c>
      <c r="CD20" s="268">
        <f t="shared" si="15"/>
        <v>30.599999999999998</v>
      </c>
      <c r="CE20" s="268">
        <f t="shared" si="15"/>
        <v>21.4</v>
      </c>
      <c r="CF20" s="268">
        <f t="shared" si="15"/>
        <v>0</v>
      </c>
      <c r="CG20" s="268">
        <f t="shared" si="15"/>
        <v>0</v>
      </c>
      <c r="CH20" s="268">
        <f t="shared" si="15"/>
        <v>0</v>
      </c>
      <c r="CI20" s="268">
        <f t="shared" si="15"/>
        <v>21.4</v>
      </c>
      <c r="CJ20" s="268">
        <f t="shared" si="15"/>
        <v>21.4</v>
      </c>
      <c r="CK20" s="268">
        <f t="shared" si="15"/>
        <v>0</v>
      </c>
      <c r="CL20" s="268">
        <f t="shared" si="15"/>
        <v>0</v>
      </c>
      <c r="CM20" s="268">
        <f t="shared" si="15"/>
        <v>0</v>
      </c>
      <c r="CN20" s="268">
        <f t="shared" si="15"/>
        <v>21.4</v>
      </c>
      <c r="CO20" s="270">
        <f>CO22+CO25+CO26+CO28+CO29+CO30+CO35+CO36+CO34+CO24</f>
        <v>1098.4000000000001</v>
      </c>
      <c r="CP20" s="270"/>
      <c r="CQ20" s="270">
        <f>CQ22+CQ25+CQ26+CQ28+CQ29+CQ30+CQ35+CQ36+CQ34+CQ24</f>
        <v>119.5</v>
      </c>
      <c r="CR20" s="270"/>
      <c r="CS20" s="367">
        <f>CS22+CS25+CS26+CS28+CS29+CS30+CS35+CS36+CS34+CS24</f>
        <v>978.9000000000002</v>
      </c>
      <c r="CT20" s="268">
        <f>CT22+CT25+CT26+CT28+CT29+CT30+CT35+CT36+CT34+CT24+CT27+CT31+CT32+CT33+CT23</f>
        <v>735.80000000000007</v>
      </c>
      <c r="CU20" s="268">
        <f>CU22+CU25+CU26+CU28+CU29+CU30+CU35+CU36+CU34+CU24+CU27+CU31+CU32+CU33+CU23</f>
        <v>0</v>
      </c>
      <c r="CV20" s="268">
        <f>CV22+CV25+CV26+CV28+CV29+CV30+CV35+CV36+CV34+CV24+CV27+CV31+CV32+CV33+CV23</f>
        <v>59.4</v>
      </c>
      <c r="CW20" s="268">
        <f>CW22+CW25+CW26+CW28+CW29+CW30+CW35+CW36+CW34+CW24+CW27+CW31+CW32+CW33+CW23</f>
        <v>0</v>
      </c>
      <c r="CX20" s="268">
        <f>CX22+CX25+CX26+CX28+CX29+CX30+CX35+CX36+CX34+CX24+CX27+CX31+CX32+CX33+CX23</f>
        <v>676.40000000000009</v>
      </c>
      <c r="CY20" s="268">
        <f>CY22+CY25+CY26+CY28+CY29+CY30+CY35+CY36+CY34+CY24+CY27+CY31</f>
        <v>30.599999999999998</v>
      </c>
      <c r="CZ20" s="268">
        <f>CZ22+CZ25+CZ26+CZ28+CZ29+CZ30+CZ35+CZ36+CZ34+CZ24+CZ27+CZ31</f>
        <v>0</v>
      </c>
      <c r="DA20" s="268">
        <f>DA22+DA25+DA26+DA28+DA29+DA30+DA35+DA36+DA34+DA24+DA27+DA31</f>
        <v>0</v>
      </c>
      <c r="DB20" s="268">
        <f>DB22+DB25+DB26+DB28+DB29+DB30+DB35+DB36+DB34+DB24+DB27+DB31</f>
        <v>0</v>
      </c>
      <c r="DC20" s="268">
        <f>DC22+DC25+DC26+DC28+DC29+DC30+DC35+DC36+DC34+DC24+DC27+DC31</f>
        <v>30.599999999999998</v>
      </c>
      <c r="DD20" s="270">
        <f>DD22+DD25+DD26+DD28+DD29+DD30+DD35+DD36+DD34+DD24</f>
        <v>993.60000000000014</v>
      </c>
      <c r="DE20" s="270"/>
      <c r="DF20" s="270">
        <f>DF22+DF25+DF26+DF28+DF29+DF30+DF35+DF36+DF34+DF24</f>
        <v>59.9</v>
      </c>
      <c r="DG20" s="270"/>
      <c r="DH20" s="367">
        <f>DH22+DH25+DH26+DH28+DH29+DH30+DH35+DH36+DH34+DH24</f>
        <v>933.70000000000016</v>
      </c>
      <c r="DI20" s="268">
        <f>DI22+DI25+DI26+DI28+DI29+DI30+DI35+DI36+DI34+DI24+DI27+DI31+DI32+DI33+DI23</f>
        <v>435.8</v>
      </c>
      <c r="DJ20" s="268">
        <f>DJ22+DJ25+DJ26+DJ28+DJ29+DJ30+DJ35+DJ36+DJ34+DJ24+DJ27+DJ31+DJ32+DJ33+DJ23</f>
        <v>0</v>
      </c>
      <c r="DK20" s="268">
        <f>DK22+DK25+DK26+DK28+DK29+DK30+DK35+DK36+DK34+DK24+DK27+DK31+DK32+DK33+DK23</f>
        <v>59.4</v>
      </c>
      <c r="DL20" s="268">
        <f>DL22+DL25+DL26+DL28+DL29+DL30+DL35+DL36+DL34+DL24+DL27+DL31+DL32+DL33+DL23</f>
        <v>0</v>
      </c>
      <c r="DM20" s="268">
        <f>DM22+DM25+DM26+DM28+DM29+DM30+DM35+DM36+DM34+DM24+DM27+DM31+DM32+DM33+DM23</f>
        <v>376.40000000000003</v>
      </c>
      <c r="DN20" s="268">
        <f>DN22+DN25+DN26+DN28+DN29+DN30+DN35+DN36+DN34+DN24+DN27+DN31</f>
        <v>30.599999999999998</v>
      </c>
      <c r="DO20" s="268">
        <f>DO22+DO25+DO26+DO28+DO29+DO30+DO35+DO36+DO34+DO24+DO27+DO31</f>
        <v>0</v>
      </c>
      <c r="DP20" s="268">
        <f>DP22+DP25+DP26+DP28+DP29+DP30+DP35+DP36+DP34+DP24+DP27+DP31</f>
        <v>0</v>
      </c>
      <c r="DQ20" s="268">
        <f>DQ22+DQ25+DQ26+DQ28+DQ29+DQ30+DQ35+DQ36+DQ34+DQ24+DQ27+DQ31</f>
        <v>0</v>
      </c>
      <c r="DR20" s="268">
        <f>DR22+DR25+DR26+DR28+DR29+DR30+DR35+DR36+DR34+DR24+DR27+DR31</f>
        <v>30.599999999999998</v>
      </c>
    </row>
    <row r="21" spans="1:122">
      <c r="A21" s="495" t="s">
        <v>92</v>
      </c>
      <c r="B21" s="275"/>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9"/>
      <c r="AE21" s="279"/>
      <c r="AF21" s="279"/>
      <c r="AG21" s="282"/>
      <c r="AH21" s="282"/>
      <c r="AI21" s="282"/>
      <c r="AJ21" s="282"/>
      <c r="AK21" s="282"/>
      <c r="AL21" s="282"/>
      <c r="AM21" s="282"/>
      <c r="AN21" s="282"/>
      <c r="AO21" s="283"/>
      <c r="AP21" s="283"/>
      <c r="AQ21" s="280"/>
      <c r="AR21" s="280"/>
      <c r="AS21" s="280"/>
      <c r="AT21" s="280"/>
      <c r="AU21" s="281"/>
      <c r="AV21" s="280"/>
      <c r="AW21" s="280"/>
      <c r="AX21" s="280"/>
      <c r="AY21" s="280"/>
      <c r="AZ21" s="281"/>
      <c r="BA21" s="280"/>
      <c r="BB21" s="280"/>
      <c r="BC21" s="280"/>
      <c r="BD21" s="280"/>
      <c r="BE21" s="281"/>
      <c r="BF21" s="280"/>
      <c r="BG21" s="280"/>
      <c r="BH21" s="280"/>
      <c r="BI21" s="280"/>
      <c r="BJ21" s="281"/>
      <c r="BK21" s="282"/>
      <c r="BL21" s="282"/>
      <c r="BM21" s="282"/>
      <c r="BN21" s="282"/>
      <c r="BO21" s="282"/>
      <c r="BP21" s="282"/>
      <c r="BQ21" s="282"/>
      <c r="BR21" s="282"/>
      <c r="BS21" s="283"/>
      <c r="BT21" s="283"/>
      <c r="BU21" s="280"/>
      <c r="BV21" s="280"/>
      <c r="BW21" s="280"/>
      <c r="BX21" s="280"/>
      <c r="BY21" s="281"/>
      <c r="BZ21" s="280"/>
      <c r="CA21" s="280"/>
      <c r="CB21" s="280"/>
      <c r="CC21" s="280"/>
      <c r="CD21" s="281"/>
      <c r="CE21" s="280"/>
      <c r="CF21" s="280"/>
      <c r="CG21" s="280"/>
      <c r="CH21" s="280"/>
      <c r="CI21" s="281"/>
      <c r="CJ21" s="280"/>
      <c r="CK21" s="280"/>
      <c r="CL21" s="280"/>
      <c r="CM21" s="280"/>
      <c r="CN21" s="281"/>
      <c r="CO21" s="282"/>
      <c r="CP21" s="282"/>
      <c r="CQ21" s="282"/>
      <c r="CR21" s="282"/>
      <c r="CS21" s="283"/>
      <c r="CT21" s="280"/>
      <c r="CU21" s="280"/>
      <c r="CV21" s="280"/>
      <c r="CW21" s="280"/>
      <c r="CX21" s="281"/>
      <c r="CY21" s="280"/>
      <c r="CZ21" s="280"/>
      <c r="DA21" s="280"/>
      <c r="DB21" s="280"/>
      <c r="DC21" s="281"/>
      <c r="DD21" s="282"/>
      <c r="DE21" s="282"/>
      <c r="DF21" s="282"/>
      <c r="DG21" s="282"/>
      <c r="DH21" s="283"/>
      <c r="DI21" s="280"/>
      <c r="DJ21" s="280"/>
      <c r="DK21" s="280"/>
      <c r="DL21" s="280"/>
      <c r="DM21" s="281"/>
      <c r="DN21" s="280"/>
      <c r="DO21" s="280"/>
      <c r="DP21" s="280"/>
      <c r="DQ21" s="280"/>
      <c r="DR21" s="281"/>
    </row>
    <row r="22" spans="1:122" ht="72" customHeight="1">
      <c r="A22" s="1041" t="s">
        <v>426</v>
      </c>
      <c r="B22" s="1044">
        <v>6505</v>
      </c>
      <c r="C22" s="1077" t="s">
        <v>227</v>
      </c>
      <c r="D22" s="286" t="s">
        <v>228</v>
      </c>
      <c r="E22" s="286" t="s">
        <v>229</v>
      </c>
      <c r="F22" s="286"/>
      <c r="G22" s="286"/>
      <c r="H22" s="286"/>
      <c r="I22" s="286"/>
      <c r="J22" s="286"/>
      <c r="K22" s="286"/>
      <c r="L22" s="286"/>
      <c r="M22" s="286" t="s">
        <v>231</v>
      </c>
      <c r="N22" s="286"/>
      <c r="O22" s="286"/>
      <c r="P22" s="287" t="s">
        <v>232</v>
      </c>
      <c r="Q22" s="286"/>
      <c r="R22" s="286"/>
      <c r="S22" s="286"/>
      <c r="T22" s="286"/>
      <c r="U22" s="286"/>
      <c r="V22" s="286"/>
      <c r="W22" s="1095" t="s">
        <v>45</v>
      </c>
      <c r="X22" s="104" t="s">
        <v>391</v>
      </c>
      <c r="Y22" s="104" t="s">
        <v>46</v>
      </c>
      <c r="Z22" s="1077" t="s">
        <v>167</v>
      </c>
      <c r="AA22" s="286" t="s">
        <v>424</v>
      </c>
      <c r="AB22" s="286" t="s">
        <v>233</v>
      </c>
      <c r="AC22" s="286"/>
      <c r="AD22" s="689" t="s">
        <v>155</v>
      </c>
      <c r="AE22" s="306" t="s">
        <v>403</v>
      </c>
      <c r="AF22" s="306" t="s">
        <v>399</v>
      </c>
      <c r="AG22" s="308">
        <v>283.10000000000002</v>
      </c>
      <c r="AH22" s="308">
        <v>283.10000000000002</v>
      </c>
      <c r="AI22" s="308"/>
      <c r="AJ22" s="308"/>
      <c r="AK22" s="308"/>
      <c r="AL22" s="308"/>
      <c r="AM22" s="308"/>
      <c r="AN22" s="308"/>
      <c r="AO22" s="509">
        <f>AG22-AI22-AK22-AM22</f>
        <v>283.10000000000002</v>
      </c>
      <c r="AP22" s="509">
        <f>AH22-AJ22-AL22-AN22</f>
        <v>283.10000000000002</v>
      </c>
      <c r="AQ22" s="307"/>
      <c r="AR22" s="307"/>
      <c r="AS22" s="307"/>
      <c r="AT22" s="307"/>
      <c r="AU22" s="508">
        <f>AQ22-AR22-AS22-AT22</f>
        <v>0</v>
      </c>
      <c r="AV22" s="307">
        <v>0</v>
      </c>
      <c r="AW22" s="307"/>
      <c r="AX22" s="307"/>
      <c r="AY22" s="307"/>
      <c r="AZ22" s="508">
        <f>AV22-AW22-AX22-AY22</f>
        <v>0</v>
      </c>
      <c r="BA22" s="307">
        <v>0</v>
      </c>
      <c r="BB22" s="291"/>
      <c r="BC22" s="291"/>
      <c r="BD22" s="291"/>
      <c r="BE22" s="383">
        <f>BA22-BB22-BC22-BD22</f>
        <v>0</v>
      </c>
      <c r="BF22" s="307">
        <v>0</v>
      </c>
      <c r="BG22" s="291"/>
      <c r="BH22" s="291"/>
      <c r="BI22" s="291"/>
      <c r="BJ22" s="383">
        <f>BF22-BG22-BH22-BI22</f>
        <v>0</v>
      </c>
      <c r="BK22" s="308">
        <v>283.10000000000002</v>
      </c>
      <c r="BL22" s="308">
        <v>283.10000000000002</v>
      </c>
      <c r="BM22" s="308"/>
      <c r="BN22" s="308"/>
      <c r="BO22" s="308"/>
      <c r="BP22" s="308"/>
      <c r="BQ22" s="308"/>
      <c r="BR22" s="308"/>
      <c r="BS22" s="509">
        <f>BK22-BM22-BO22-BQ22</f>
        <v>283.10000000000002</v>
      </c>
      <c r="BT22" s="509">
        <f>BL22-BN22-BP22-BR22</f>
        <v>283.10000000000002</v>
      </c>
      <c r="BU22" s="307"/>
      <c r="BV22" s="307"/>
      <c r="BW22" s="307"/>
      <c r="BX22" s="307"/>
      <c r="BY22" s="508">
        <f>BU22-BV22-BW22-BX22</f>
        <v>0</v>
      </c>
      <c r="BZ22" s="307">
        <v>0</v>
      </c>
      <c r="CA22" s="307"/>
      <c r="CB22" s="307"/>
      <c r="CC22" s="307"/>
      <c r="CD22" s="508">
        <f>BZ22-CA22-CB22-CC22</f>
        <v>0</v>
      </c>
      <c r="CE22" s="307">
        <v>0</v>
      </c>
      <c r="CF22" s="291"/>
      <c r="CG22" s="291"/>
      <c r="CH22" s="291"/>
      <c r="CI22" s="383">
        <f>CE22-CF22-CG22-CH22</f>
        <v>0</v>
      </c>
      <c r="CJ22" s="307">
        <v>0</v>
      </c>
      <c r="CK22" s="291"/>
      <c r="CL22" s="291"/>
      <c r="CM22" s="291"/>
      <c r="CN22" s="383">
        <f>CJ22-CK22-CL22-CM22</f>
        <v>0</v>
      </c>
      <c r="CO22" s="308">
        <v>283.10000000000002</v>
      </c>
      <c r="CP22" s="308"/>
      <c r="CQ22" s="308"/>
      <c r="CR22" s="308"/>
      <c r="CS22" s="509">
        <f>CO22-CP22-CQ22-CR22</f>
        <v>283.10000000000002</v>
      </c>
      <c r="CT22" s="307"/>
      <c r="CU22" s="307"/>
      <c r="CV22" s="307"/>
      <c r="CW22" s="307"/>
      <c r="CX22" s="508">
        <f>CT22-CU22-CV22-CW22</f>
        <v>0</v>
      </c>
      <c r="CY22" s="307">
        <v>0</v>
      </c>
      <c r="CZ22" s="307"/>
      <c r="DA22" s="307"/>
      <c r="DB22" s="307"/>
      <c r="DC22" s="508">
        <f>CY22-CZ22-DA22-DB22</f>
        <v>0</v>
      </c>
      <c r="DD22" s="308">
        <v>283.10000000000002</v>
      </c>
      <c r="DE22" s="308"/>
      <c r="DF22" s="308"/>
      <c r="DG22" s="308"/>
      <c r="DH22" s="509">
        <f>DD22-DE22-DF22-DG22</f>
        <v>283.10000000000002</v>
      </c>
      <c r="DI22" s="307"/>
      <c r="DJ22" s="307"/>
      <c r="DK22" s="307"/>
      <c r="DL22" s="307"/>
      <c r="DM22" s="508">
        <f>DI22-DJ22-DK22-DL22</f>
        <v>0</v>
      </c>
      <c r="DN22" s="307">
        <v>0</v>
      </c>
      <c r="DO22" s="307"/>
      <c r="DP22" s="307"/>
      <c r="DQ22" s="307"/>
      <c r="DR22" s="508">
        <f>DN22-DO22-DP22-DQ22</f>
        <v>0</v>
      </c>
    </row>
    <row r="23" spans="1:122" ht="18.75" customHeight="1">
      <c r="A23" s="1041"/>
      <c r="B23" s="1044"/>
      <c r="C23" s="1077"/>
      <c r="D23" s="286"/>
      <c r="E23" s="286"/>
      <c r="F23" s="286"/>
      <c r="G23" s="286"/>
      <c r="H23" s="286"/>
      <c r="I23" s="286"/>
      <c r="J23" s="286"/>
      <c r="K23" s="286"/>
      <c r="L23" s="286"/>
      <c r="M23" s="286"/>
      <c r="N23" s="286"/>
      <c r="O23" s="286"/>
      <c r="P23" s="287"/>
      <c r="Q23" s="286"/>
      <c r="R23" s="286"/>
      <c r="S23" s="286"/>
      <c r="T23" s="286"/>
      <c r="U23" s="286"/>
      <c r="V23" s="286"/>
      <c r="W23" s="1096"/>
      <c r="X23" s="286"/>
      <c r="Y23" s="286"/>
      <c r="Z23" s="1077"/>
      <c r="AA23" s="286"/>
      <c r="AB23" s="286"/>
      <c r="AC23" s="286"/>
      <c r="AD23" s="306" t="s">
        <v>159</v>
      </c>
      <c r="AE23" s="306" t="s">
        <v>271</v>
      </c>
      <c r="AF23" s="306" t="s">
        <v>399</v>
      </c>
      <c r="AG23" s="293"/>
      <c r="AH23" s="293"/>
      <c r="AI23" s="293"/>
      <c r="AJ23" s="293"/>
      <c r="AK23" s="293"/>
      <c r="AL23" s="293"/>
      <c r="AM23" s="293"/>
      <c r="AN23" s="293"/>
      <c r="AO23" s="294"/>
      <c r="AP23" s="294"/>
      <c r="AQ23" s="291">
        <v>3.2</v>
      </c>
      <c r="AR23" s="291"/>
      <c r="AS23" s="291"/>
      <c r="AT23" s="291"/>
      <c r="AU23" s="292">
        <f>AQ23-AR23-AS23-AT23</f>
        <v>3.2</v>
      </c>
      <c r="AV23" s="291"/>
      <c r="AW23" s="291"/>
      <c r="AX23" s="291"/>
      <c r="AY23" s="291"/>
      <c r="AZ23" s="292"/>
      <c r="BA23" s="291"/>
      <c r="BB23" s="291"/>
      <c r="BC23" s="291"/>
      <c r="BD23" s="291"/>
      <c r="BE23" s="292"/>
      <c r="BF23" s="291"/>
      <c r="BG23" s="291"/>
      <c r="BH23" s="291"/>
      <c r="BI23" s="291"/>
      <c r="BJ23" s="292"/>
      <c r="BK23" s="293"/>
      <c r="BL23" s="293"/>
      <c r="BM23" s="293"/>
      <c r="BN23" s="293"/>
      <c r="BO23" s="293"/>
      <c r="BP23" s="293"/>
      <c r="BQ23" s="293"/>
      <c r="BR23" s="293"/>
      <c r="BS23" s="294"/>
      <c r="BT23" s="294"/>
      <c r="BU23" s="291">
        <v>3.2</v>
      </c>
      <c r="BV23" s="291"/>
      <c r="BW23" s="291"/>
      <c r="BX23" s="291"/>
      <c r="BY23" s="292">
        <f>BU23-BV23-BW23-BX23</f>
        <v>3.2</v>
      </c>
      <c r="BZ23" s="291"/>
      <c r="CA23" s="291"/>
      <c r="CB23" s="291"/>
      <c r="CC23" s="291"/>
      <c r="CD23" s="292"/>
      <c r="CE23" s="291"/>
      <c r="CF23" s="291"/>
      <c r="CG23" s="291"/>
      <c r="CH23" s="291"/>
      <c r="CI23" s="292"/>
      <c r="CJ23" s="291"/>
      <c r="CK23" s="291"/>
      <c r="CL23" s="291"/>
      <c r="CM23" s="291"/>
      <c r="CN23" s="292"/>
      <c r="CO23" s="293"/>
      <c r="CP23" s="293"/>
      <c r="CQ23" s="293"/>
      <c r="CR23" s="293"/>
      <c r="CS23" s="294"/>
      <c r="CT23" s="291">
        <v>3.2</v>
      </c>
      <c r="CU23" s="291"/>
      <c r="CV23" s="291"/>
      <c r="CW23" s="291"/>
      <c r="CX23" s="292">
        <f>CT23-CU23-CV23-CW23</f>
        <v>3.2</v>
      </c>
      <c r="CY23" s="291"/>
      <c r="CZ23" s="291"/>
      <c r="DA23" s="291"/>
      <c r="DB23" s="291"/>
      <c r="DC23" s="292"/>
      <c r="DD23" s="293"/>
      <c r="DE23" s="293"/>
      <c r="DF23" s="293"/>
      <c r="DG23" s="293"/>
      <c r="DH23" s="294"/>
      <c r="DI23" s="291">
        <v>3.2</v>
      </c>
      <c r="DJ23" s="291"/>
      <c r="DK23" s="291"/>
      <c r="DL23" s="291"/>
      <c r="DM23" s="292">
        <f>DI23-DJ23-DK23-DL23</f>
        <v>3.2</v>
      </c>
      <c r="DN23" s="291"/>
      <c r="DO23" s="291"/>
      <c r="DP23" s="291"/>
      <c r="DQ23" s="291"/>
      <c r="DR23" s="292"/>
    </row>
    <row r="24" spans="1:122" ht="24" customHeight="1">
      <c r="A24" s="1040"/>
      <c r="B24" s="1043"/>
      <c r="C24" s="1067"/>
      <c r="D24" s="286"/>
      <c r="E24" s="286"/>
      <c r="F24" s="286"/>
      <c r="G24" s="286"/>
      <c r="H24" s="286"/>
      <c r="I24" s="286"/>
      <c r="J24" s="286"/>
      <c r="K24" s="286"/>
      <c r="L24" s="286"/>
      <c r="M24" s="286"/>
      <c r="N24" s="286"/>
      <c r="O24" s="286"/>
      <c r="P24" s="287"/>
      <c r="Q24" s="286"/>
      <c r="R24" s="286"/>
      <c r="S24" s="286"/>
      <c r="T24" s="286"/>
      <c r="U24" s="286"/>
      <c r="V24" s="286"/>
      <c r="W24" s="1097"/>
      <c r="X24" s="286"/>
      <c r="Y24" s="286"/>
      <c r="Z24" s="1067"/>
      <c r="AA24" s="286"/>
      <c r="AB24" s="286"/>
      <c r="AC24" s="286"/>
      <c r="AD24" s="306" t="s">
        <v>159</v>
      </c>
      <c r="AE24" s="306" t="s">
        <v>453</v>
      </c>
      <c r="AF24" s="306" t="s">
        <v>399</v>
      </c>
      <c r="AG24" s="330">
        <v>3.2</v>
      </c>
      <c r="AH24" s="330">
        <v>2.6</v>
      </c>
      <c r="AI24" s="330"/>
      <c r="AJ24" s="330"/>
      <c r="AK24" s="330"/>
      <c r="AL24" s="330"/>
      <c r="AM24" s="330"/>
      <c r="AN24" s="384"/>
      <c r="AO24" s="294">
        <f t="shared" ref="AO24:AP36" si="16">AG24-AI24-AK24-AM24</f>
        <v>3.2</v>
      </c>
      <c r="AP24" s="294">
        <f t="shared" si="16"/>
        <v>2.6</v>
      </c>
      <c r="AQ24" s="329">
        <v>0</v>
      </c>
      <c r="AR24" s="329"/>
      <c r="AS24" s="329"/>
      <c r="AT24" s="329"/>
      <c r="AU24" s="292">
        <f t="shared" ref="AU24:AU36" si="17">AQ24-AR24-AS24-AT24</f>
        <v>0</v>
      </c>
      <c r="AV24" s="329">
        <v>3.2</v>
      </c>
      <c r="AW24" s="329"/>
      <c r="AX24" s="329"/>
      <c r="AY24" s="329"/>
      <c r="AZ24" s="292">
        <f t="shared" ref="AZ24:AZ36" si="18">AV24-AW24-AX24-AY24</f>
        <v>3.2</v>
      </c>
      <c r="BA24" s="329">
        <v>3.2</v>
      </c>
      <c r="BB24" s="331"/>
      <c r="BC24" s="331"/>
      <c r="BD24" s="331"/>
      <c r="BE24" s="292">
        <f t="shared" ref="BE24:BE36" si="19">BA24-BB24-BC24-BD24</f>
        <v>3.2</v>
      </c>
      <c r="BF24" s="329">
        <v>3.2</v>
      </c>
      <c r="BG24" s="331"/>
      <c r="BH24" s="331"/>
      <c r="BI24" s="331"/>
      <c r="BJ24" s="292">
        <f t="shared" ref="BJ24:BJ30" si="20">BF24-BG24-BH24-BI24</f>
        <v>3.2</v>
      </c>
      <c r="BK24" s="330">
        <v>3.2</v>
      </c>
      <c r="BL24" s="330">
        <v>2.6</v>
      </c>
      <c r="BM24" s="330"/>
      <c r="BN24" s="330"/>
      <c r="BO24" s="330"/>
      <c r="BP24" s="330"/>
      <c r="BQ24" s="330"/>
      <c r="BR24" s="384"/>
      <c r="BS24" s="294">
        <f t="shared" ref="BS24:BT26" si="21">BK24-BM24-BO24-BQ24</f>
        <v>3.2</v>
      </c>
      <c r="BT24" s="294">
        <f t="shared" si="21"/>
        <v>2.6</v>
      </c>
      <c r="BU24" s="329">
        <v>0</v>
      </c>
      <c r="BV24" s="329"/>
      <c r="BW24" s="329"/>
      <c r="BX24" s="329"/>
      <c r="BY24" s="292">
        <f t="shared" ref="BY24:BY36" si="22">BU24-BV24-BW24-BX24</f>
        <v>0</v>
      </c>
      <c r="BZ24" s="329">
        <v>3.2</v>
      </c>
      <c r="CA24" s="329"/>
      <c r="CB24" s="329"/>
      <c r="CC24" s="329"/>
      <c r="CD24" s="292">
        <f t="shared" ref="CD24:CD30" si="23">BZ24-CA24-CB24-CC24</f>
        <v>3.2</v>
      </c>
      <c r="CE24" s="329">
        <v>3.2</v>
      </c>
      <c r="CF24" s="331"/>
      <c r="CG24" s="331"/>
      <c r="CH24" s="331"/>
      <c r="CI24" s="292">
        <f t="shared" ref="CI24:CI30" si="24">CE24-CF24-CG24-CH24</f>
        <v>3.2</v>
      </c>
      <c r="CJ24" s="329">
        <v>3.2</v>
      </c>
      <c r="CK24" s="331"/>
      <c r="CL24" s="331"/>
      <c r="CM24" s="331"/>
      <c r="CN24" s="292">
        <f t="shared" ref="CN24:CN30" si="25">CJ24-CK24-CL24-CM24</f>
        <v>3.2</v>
      </c>
      <c r="CO24" s="330">
        <v>2.6</v>
      </c>
      <c r="CP24" s="330"/>
      <c r="CQ24" s="330"/>
      <c r="CR24" s="384"/>
      <c r="CS24" s="294">
        <f>CO24-CP24-CQ24-CR24</f>
        <v>2.6</v>
      </c>
      <c r="CT24" s="329">
        <v>0</v>
      </c>
      <c r="CU24" s="329"/>
      <c r="CV24" s="329"/>
      <c r="CW24" s="329"/>
      <c r="CX24" s="292">
        <f t="shared" ref="CX24:CX36" si="26">CT24-CU24-CV24-CW24</f>
        <v>0</v>
      </c>
      <c r="CY24" s="329">
        <v>3.2</v>
      </c>
      <c r="CZ24" s="329"/>
      <c r="DA24" s="329"/>
      <c r="DB24" s="329"/>
      <c r="DC24" s="292">
        <f t="shared" ref="DC24:DC30" si="27">CY24-CZ24-DA24-DB24</f>
        <v>3.2</v>
      </c>
      <c r="DD24" s="330">
        <v>2.6</v>
      </c>
      <c r="DE24" s="330"/>
      <c r="DF24" s="330"/>
      <c r="DG24" s="384"/>
      <c r="DH24" s="294">
        <f>DD24-DE24-DF24-DG24</f>
        <v>2.6</v>
      </c>
      <c r="DI24" s="329">
        <v>0</v>
      </c>
      <c r="DJ24" s="329"/>
      <c r="DK24" s="329"/>
      <c r="DL24" s="329"/>
      <c r="DM24" s="292">
        <f t="shared" ref="DM24:DM36" si="28">DI24-DJ24-DK24-DL24</f>
        <v>0</v>
      </c>
      <c r="DN24" s="329">
        <v>3.2</v>
      </c>
      <c r="DO24" s="329"/>
      <c r="DP24" s="329"/>
      <c r="DQ24" s="329"/>
      <c r="DR24" s="292">
        <f t="shared" ref="DR24:DR30" si="29">DN24-DO24-DP24-DQ24</f>
        <v>3.2</v>
      </c>
    </row>
    <row r="25" spans="1:122" ht="115.5" customHeight="1">
      <c r="A25" s="497" t="s">
        <v>427</v>
      </c>
      <c r="B25" s="300">
        <v>6506</v>
      </c>
      <c r="C25" s="301" t="s">
        <v>227</v>
      </c>
      <c r="D25" s="301" t="s">
        <v>238</v>
      </c>
      <c r="E25" s="301" t="s">
        <v>229</v>
      </c>
      <c r="F25" s="301"/>
      <c r="G25" s="301"/>
      <c r="H25" s="301"/>
      <c r="I25" s="301"/>
      <c r="J25" s="301"/>
      <c r="K25" s="301"/>
      <c r="L25" s="301"/>
      <c r="M25" s="301" t="s">
        <v>239</v>
      </c>
      <c r="N25" s="302"/>
      <c r="O25" s="302"/>
      <c r="P25" s="303" t="s">
        <v>102</v>
      </c>
      <c r="Q25" s="286"/>
      <c r="R25" s="286"/>
      <c r="S25" s="286"/>
      <c r="T25" s="286"/>
      <c r="U25" s="286"/>
      <c r="V25" s="286"/>
      <c r="W25" s="304" t="s">
        <v>240</v>
      </c>
      <c r="X25" s="304" t="s">
        <v>241</v>
      </c>
      <c r="Y25" s="304" t="s">
        <v>242</v>
      </c>
      <c r="Z25" s="301" t="s">
        <v>243</v>
      </c>
      <c r="AA25" s="301" t="s">
        <v>424</v>
      </c>
      <c r="AB25" s="301" t="s">
        <v>233</v>
      </c>
      <c r="AC25" s="301"/>
      <c r="AD25" s="306" t="s">
        <v>425</v>
      </c>
      <c r="AE25" s="306" t="s">
        <v>440</v>
      </c>
      <c r="AF25" s="306" t="s">
        <v>399</v>
      </c>
      <c r="AG25" s="308">
        <v>0.4</v>
      </c>
      <c r="AH25" s="308">
        <v>0.4</v>
      </c>
      <c r="AI25" s="308"/>
      <c r="AJ25" s="308"/>
      <c r="AK25" s="308"/>
      <c r="AL25" s="308"/>
      <c r="AM25" s="308"/>
      <c r="AN25" s="293"/>
      <c r="AO25" s="294">
        <f t="shared" si="16"/>
        <v>0.4</v>
      </c>
      <c r="AP25" s="294">
        <f t="shared" si="16"/>
        <v>0.4</v>
      </c>
      <c r="AQ25" s="307">
        <v>0</v>
      </c>
      <c r="AR25" s="307"/>
      <c r="AS25" s="307"/>
      <c r="AT25" s="307"/>
      <c r="AU25" s="292">
        <f t="shared" si="17"/>
        <v>0</v>
      </c>
      <c r="AV25" s="307">
        <v>0</v>
      </c>
      <c r="AW25" s="291"/>
      <c r="AX25" s="291"/>
      <c r="AY25" s="291"/>
      <c r="AZ25" s="292">
        <f t="shared" si="18"/>
        <v>0</v>
      </c>
      <c r="BA25" s="291">
        <v>0</v>
      </c>
      <c r="BB25" s="291"/>
      <c r="BC25" s="291"/>
      <c r="BD25" s="291"/>
      <c r="BE25" s="292">
        <f t="shared" si="19"/>
        <v>0</v>
      </c>
      <c r="BF25" s="291">
        <v>0</v>
      </c>
      <c r="BG25" s="291"/>
      <c r="BH25" s="291"/>
      <c r="BI25" s="291"/>
      <c r="BJ25" s="292">
        <f t="shared" si="20"/>
        <v>0</v>
      </c>
      <c r="BK25" s="308">
        <v>0.4</v>
      </c>
      <c r="BL25" s="308">
        <v>0.4</v>
      </c>
      <c r="BM25" s="308"/>
      <c r="BN25" s="308"/>
      <c r="BO25" s="308"/>
      <c r="BP25" s="308"/>
      <c r="BQ25" s="308"/>
      <c r="BR25" s="293"/>
      <c r="BS25" s="294">
        <f t="shared" si="21"/>
        <v>0.4</v>
      </c>
      <c r="BT25" s="294">
        <f t="shared" si="21"/>
        <v>0.4</v>
      </c>
      <c r="BU25" s="307">
        <v>0</v>
      </c>
      <c r="BV25" s="307"/>
      <c r="BW25" s="307"/>
      <c r="BX25" s="307"/>
      <c r="BY25" s="292">
        <f t="shared" si="22"/>
        <v>0</v>
      </c>
      <c r="BZ25" s="307">
        <v>0</v>
      </c>
      <c r="CA25" s="291"/>
      <c r="CB25" s="291"/>
      <c r="CC25" s="291"/>
      <c r="CD25" s="292">
        <f t="shared" si="23"/>
        <v>0</v>
      </c>
      <c r="CE25" s="291">
        <v>0</v>
      </c>
      <c r="CF25" s="291"/>
      <c r="CG25" s="291"/>
      <c r="CH25" s="291"/>
      <c r="CI25" s="292">
        <f t="shared" si="24"/>
        <v>0</v>
      </c>
      <c r="CJ25" s="291">
        <v>0</v>
      </c>
      <c r="CK25" s="291"/>
      <c r="CL25" s="291"/>
      <c r="CM25" s="291"/>
      <c r="CN25" s="292">
        <f t="shared" si="25"/>
        <v>0</v>
      </c>
      <c r="CO25" s="308">
        <v>0.4</v>
      </c>
      <c r="CP25" s="308"/>
      <c r="CQ25" s="308"/>
      <c r="CR25" s="293"/>
      <c r="CS25" s="294">
        <f>CO25-CP25-CQ25-CR25</f>
        <v>0.4</v>
      </c>
      <c r="CT25" s="307">
        <v>0</v>
      </c>
      <c r="CU25" s="307"/>
      <c r="CV25" s="307"/>
      <c r="CW25" s="307"/>
      <c r="CX25" s="292">
        <f t="shared" si="26"/>
        <v>0</v>
      </c>
      <c r="CY25" s="307">
        <v>0</v>
      </c>
      <c r="CZ25" s="291"/>
      <c r="DA25" s="291"/>
      <c r="DB25" s="291"/>
      <c r="DC25" s="292">
        <f t="shared" si="27"/>
        <v>0</v>
      </c>
      <c r="DD25" s="308">
        <v>0.4</v>
      </c>
      <c r="DE25" s="308"/>
      <c r="DF25" s="308"/>
      <c r="DG25" s="293"/>
      <c r="DH25" s="294">
        <f>DD25-DE25-DF25-DG25</f>
        <v>0.4</v>
      </c>
      <c r="DI25" s="307">
        <v>0</v>
      </c>
      <c r="DJ25" s="307"/>
      <c r="DK25" s="307"/>
      <c r="DL25" s="307"/>
      <c r="DM25" s="292">
        <f t="shared" si="28"/>
        <v>0</v>
      </c>
      <c r="DN25" s="307">
        <v>0</v>
      </c>
      <c r="DO25" s="291"/>
      <c r="DP25" s="291"/>
      <c r="DQ25" s="291"/>
      <c r="DR25" s="292">
        <f t="shared" si="29"/>
        <v>0</v>
      </c>
    </row>
    <row r="26" spans="1:122" ht="37.5" customHeight="1">
      <c r="A26" s="1174" t="s">
        <v>118</v>
      </c>
      <c r="B26" s="1042">
        <v>6508</v>
      </c>
      <c r="C26" s="1031" t="s">
        <v>227</v>
      </c>
      <c r="D26" s="1031" t="s">
        <v>238</v>
      </c>
      <c r="E26" s="1031" t="s">
        <v>229</v>
      </c>
      <c r="F26" s="1031" t="s">
        <v>245</v>
      </c>
      <c r="G26" s="301"/>
      <c r="H26" s="301"/>
      <c r="I26" s="313">
        <v>20</v>
      </c>
      <c r="J26" s="301"/>
      <c r="K26" s="301"/>
      <c r="L26" s="301"/>
      <c r="M26" s="1031" t="s">
        <v>246</v>
      </c>
      <c r="N26" s="301"/>
      <c r="O26" s="301"/>
      <c r="P26" s="313" t="s">
        <v>101</v>
      </c>
      <c r="Q26" s="301"/>
      <c r="R26" s="301"/>
      <c r="S26" s="301"/>
      <c r="T26" s="301"/>
      <c r="U26" s="301"/>
      <c r="V26" s="301"/>
      <c r="W26" s="1054" t="s">
        <v>332</v>
      </c>
      <c r="X26" s="320" t="s">
        <v>333</v>
      </c>
      <c r="Y26" s="1050" t="s">
        <v>334</v>
      </c>
      <c r="Z26" s="1031" t="s">
        <v>94</v>
      </c>
      <c r="AA26" s="1031" t="s">
        <v>424</v>
      </c>
      <c r="AB26" s="1031" t="s">
        <v>233</v>
      </c>
      <c r="AC26" s="1156"/>
      <c r="AD26" s="306" t="s">
        <v>156</v>
      </c>
      <c r="AE26" s="306" t="s">
        <v>423</v>
      </c>
      <c r="AF26" s="306" t="s">
        <v>399</v>
      </c>
      <c r="AG26" s="308">
        <v>2.8</v>
      </c>
      <c r="AH26" s="308">
        <v>2.8</v>
      </c>
      <c r="AI26" s="308"/>
      <c r="AJ26" s="308"/>
      <c r="AK26" s="308"/>
      <c r="AL26" s="308"/>
      <c r="AM26" s="308"/>
      <c r="AN26" s="293"/>
      <c r="AO26" s="294">
        <f t="shared" si="16"/>
        <v>2.8</v>
      </c>
      <c r="AP26" s="294">
        <f t="shared" si="16"/>
        <v>2.8</v>
      </c>
      <c r="AQ26" s="307">
        <v>3</v>
      </c>
      <c r="AR26" s="307"/>
      <c r="AS26" s="307"/>
      <c r="AT26" s="307"/>
      <c r="AU26" s="292">
        <f t="shared" si="17"/>
        <v>3</v>
      </c>
      <c r="AV26" s="307">
        <v>0</v>
      </c>
      <c r="AW26" s="291"/>
      <c r="AX26" s="291"/>
      <c r="AY26" s="291"/>
      <c r="AZ26" s="292">
        <f t="shared" si="18"/>
        <v>0</v>
      </c>
      <c r="BA26" s="291">
        <v>0</v>
      </c>
      <c r="BB26" s="291"/>
      <c r="BC26" s="291"/>
      <c r="BD26" s="291"/>
      <c r="BE26" s="292">
        <f t="shared" si="19"/>
        <v>0</v>
      </c>
      <c r="BF26" s="291">
        <v>0</v>
      </c>
      <c r="BG26" s="291"/>
      <c r="BH26" s="291"/>
      <c r="BI26" s="291"/>
      <c r="BJ26" s="292">
        <f t="shared" si="20"/>
        <v>0</v>
      </c>
      <c r="BK26" s="308">
        <v>2.8</v>
      </c>
      <c r="BL26" s="308">
        <v>2.8</v>
      </c>
      <c r="BM26" s="308"/>
      <c r="BN26" s="308"/>
      <c r="BO26" s="308"/>
      <c r="BP26" s="308"/>
      <c r="BQ26" s="308"/>
      <c r="BR26" s="293"/>
      <c r="BS26" s="294">
        <f t="shared" si="21"/>
        <v>2.8</v>
      </c>
      <c r="BT26" s="294">
        <f t="shared" si="21"/>
        <v>2.8</v>
      </c>
      <c r="BU26" s="307">
        <v>3</v>
      </c>
      <c r="BV26" s="307"/>
      <c r="BW26" s="307"/>
      <c r="BX26" s="307"/>
      <c r="BY26" s="292">
        <f t="shared" si="22"/>
        <v>3</v>
      </c>
      <c r="BZ26" s="307">
        <v>0</v>
      </c>
      <c r="CA26" s="291"/>
      <c r="CB26" s="291"/>
      <c r="CC26" s="291"/>
      <c r="CD26" s="292">
        <f t="shared" si="23"/>
        <v>0</v>
      </c>
      <c r="CE26" s="291">
        <v>0</v>
      </c>
      <c r="CF26" s="291"/>
      <c r="CG26" s="291"/>
      <c r="CH26" s="291"/>
      <c r="CI26" s="292">
        <f t="shared" si="24"/>
        <v>0</v>
      </c>
      <c r="CJ26" s="291">
        <v>0</v>
      </c>
      <c r="CK26" s="291"/>
      <c r="CL26" s="291"/>
      <c r="CM26" s="291"/>
      <c r="CN26" s="292">
        <f t="shared" si="25"/>
        <v>0</v>
      </c>
      <c r="CO26" s="308">
        <v>2.8</v>
      </c>
      <c r="CP26" s="308"/>
      <c r="CQ26" s="308"/>
      <c r="CR26" s="293"/>
      <c r="CS26" s="294">
        <f>CO26-CP26-CQ26-CR26</f>
        <v>2.8</v>
      </c>
      <c r="CT26" s="307">
        <v>3</v>
      </c>
      <c r="CU26" s="307"/>
      <c r="CV26" s="307"/>
      <c r="CW26" s="307"/>
      <c r="CX26" s="292">
        <f t="shared" si="26"/>
        <v>3</v>
      </c>
      <c r="CY26" s="307">
        <v>0</v>
      </c>
      <c r="CZ26" s="291"/>
      <c r="DA26" s="291"/>
      <c r="DB26" s="291"/>
      <c r="DC26" s="292">
        <f t="shared" si="27"/>
        <v>0</v>
      </c>
      <c r="DD26" s="308">
        <v>2.8</v>
      </c>
      <c r="DE26" s="308"/>
      <c r="DF26" s="308"/>
      <c r="DG26" s="293"/>
      <c r="DH26" s="294">
        <f>DD26-DE26-DF26-DG26</f>
        <v>2.8</v>
      </c>
      <c r="DI26" s="307">
        <v>3</v>
      </c>
      <c r="DJ26" s="307"/>
      <c r="DK26" s="307"/>
      <c r="DL26" s="307"/>
      <c r="DM26" s="292">
        <f t="shared" si="28"/>
        <v>3</v>
      </c>
      <c r="DN26" s="307">
        <v>0</v>
      </c>
      <c r="DO26" s="291"/>
      <c r="DP26" s="291"/>
      <c r="DQ26" s="291"/>
      <c r="DR26" s="292">
        <f t="shared" si="29"/>
        <v>0</v>
      </c>
    </row>
    <row r="27" spans="1:122" ht="31.5" customHeight="1">
      <c r="A27" s="1175"/>
      <c r="B27" s="1044"/>
      <c r="C27" s="1032"/>
      <c r="D27" s="1032"/>
      <c r="E27" s="1032"/>
      <c r="F27" s="1032"/>
      <c r="G27" s="301"/>
      <c r="H27" s="301"/>
      <c r="I27" s="313"/>
      <c r="J27" s="301"/>
      <c r="K27" s="301"/>
      <c r="L27" s="301"/>
      <c r="M27" s="1032"/>
      <c r="N27" s="301"/>
      <c r="O27" s="301"/>
      <c r="P27" s="313"/>
      <c r="Q27" s="286"/>
      <c r="R27" s="286"/>
      <c r="S27" s="286"/>
      <c r="T27" s="286"/>
      <c r="U27" s="286"/>
      <c r="V27" s="286"/>
      <c r="W27" s="1133"/>
      <c r="X27" s="320"/>
      <c r="Y27" s="1051"/>
      <c r="Z27" s="1032"/>
      <c r="AA27" s="1032"/>
      <c r="AB27" s="1032"/>
      <c r="AC27" s="1171"/>
      <c r="AD27" s="306" t="s">
        <v>156</v>
      </c>
      <c r="AE27" s="306" t="s">
        <v>272</v>
      </c>
      <c r="AF27" s="306" t="s">
        <v>399</v>
      </c>
      <c r="AG27" s="308"/>
      <c r="AH27" s="308"/>
      <c r="AI27" s="308"/>
      <c r="AJ27" s="308"/>
      <c r="AK27" s="308"/>
      <c r="AL27" s="308"/>
      <c r="AM27" s="308"/>
      <c r="AN27" s="293"/>
      <c r="AO27" s="294"/>
      <c r="AP27" s="294"/>
      <c r="AQ27" s="307">
        <v>188</v>
      </c>
      <c r="AR27" s="307"/>
      <c r="AS27" s="307"/>
      <c r="AT27" s="307"/>
      <c r="AU27" s="292">
        <f t="shared" si="17"/>
        <v>188</v>
      </c>
      <c r="AV27" s="307">
        <v>27.4</v>
      </c>
      <c r="AW27" s="291"/>
      <c r="AX27" s="291"/>
      <c r="AY27" s="291"/>
      <c r="AZ27" s="292">
        <f t="shared" si="18"/>
        <v>27.4</v>
      </c>
      <c r="BA27" s="291">
        <v>18.2</v>
      </c>
      <c r="BB27" s="291"/>
      <c r="BC27" s="291"/>
      <c r="BD27" s="291"/>
      <c r="BE27" s="292">
        <f t="shared" si="19"/>
        <v>18.2</v>
      </c>
      <c r="BF27" s="291">
        <v>18.2</v>
      </c>
      <c r="BG27" s="291"/>
      <c r="BH27" s="291"/>
      <c r="BI27" s="291"/>
      <c r="BJ27" s="292">
        <f t="shared" si="20"/>
        <v>18.2</v>
      </c>
      <c r="BK27" s="308"/>
      <c r="BL27" s="308"/>
      <c r="BM27" s="308"/>
      <c r="BN27" s="308"/>
      <c r="BO27" s="308"/>
      <c r="BP27" s="308"/>
      <c r="BQ27" s="308"/>
      <c r="BR27" s="293"/>
      <c r="BS27" s="294"/>
      <c r="BT27" s="294"/>
      <c r="BU27" s="307">
        <v>188</v>
      </c>
      <c r="BV27" s="307"/>
      <c r="BW27" s="307"/>
      <c r="BX27" s="307"/>
      <c r="BY27" s="292">
        <f t="shared" si="22"/>
        <v>188</v>
      </c>
      <c r="BZ27" s="307">
        <v>27.4</v>
      </c>
      <c r="CA27" s="291"/>
      <c r="CB27" s="291"/>
      <c r="CC27" s="291"/>
      <c r="CD27" s="292">
        <f t="shared" si="23"/>
        <v>27.4</v>
      </c>
      <c r="CE27" s="291">
        <v>18.2</v>
      </c>
      <c r="CF27" s="291"/>
      <c r="CG27" s="291"/>
      <c r="CH27" s="291"/>
      <c r="CI27" s="292">
        <f t="shared" si="24"/>
        <v>18.2</v>
      </c>
      <c r="CJ27" s="291">
        <v>18.2</v>
      </c>
      <c r="CK27" s="291"/>
      <c r="CL27" s="291"/>
      <c r="CM27" s="291"/>
      <c r="CN27" s="292">
        <f t="shared" si="25"/>
        <v>18.2</v>
      </c>
      <c r="CO27" s="308"/>
      <c r="CP27" s="308"/>
      <c r="CQ27" s="308"/>
      <c r="CR27" s="293"/>
      <c r="CS27" s="294"/>
      <c r="CT27" s="307">
        <v>188</v>
      </c>
      <c r="CU27" s="307"/>
      <c r="CV27" s="307"/>
      <c r="CW27" s="307"/>
      <c r="CX27" s="292">
        <f t="shared" si="26"/>
        <v>188</v>
      </c>
      <c r="CY27" s="307">
        <v>27.4</v>
      </c>
      <c r="CZ27" s="291"/>
      <c r="DA27" s="291"/>
      <c r="DB27" s="291"/>
      <c r="DC27" s="292">
        <f t="shared" si="27"/>
        <v>27.4</v>
      </c>
      <c r="DD27" s="308"/>
      <c r="DE27" s="308"/>
      <c r="DF27" s="308"/>
      <c r="DG27" s="293"/>
      <c r="DH27" s="294"/>
      <c r="DI27" s="307">
        <v>188</v>
      </c>
      <c r="DJ27" s="307"/>
      <c r="DK27" s="307"/>
      <c r="DL27" s="307"/>
      <c r="DM27" s="292">
        <f t="shared" si="28"/>
        <v>188</v>
      </c>
      <c r="DN27" s="307">
        <v>27.4</v>
      </c>
      <c r="DO27" s="291"/>
      <c r="DP27" s="291"/>
      <c r="DQ27" s="291"/>
      <c r="DR27" s="292">
        <f t="shared" si="29"/>
        <v>27.4</v>
      </c>
    </row>
    <row r="28" spans="1:122" ht="45.75" customHeight="1">
      <c r="A28" s="1176"/>
      <c r="B28" s="1043"/>
      <c r="C28" s="1033"/>
      <c r="D28" s="1033"/>
      <c r="E28" s="1033"/>
      <c r="F28" s="1033"/>
      <c r="G28" s="301"/>
      <c r="H28" s="301"/>
      <c r="I28" s="313"/>
      <c r="J28" s="301"/>
      <c r="K28" s="301"/>
      <c r="L28" s="301"/>
      <c r="M28" s="1033"/>
      <c r="N28" s="301"/>
      <c r="O28" s="301"/>
      <c r="P28" s="313"/>
      <c r="Q28" s="286"/>
      <c r="R28" s="286"/>
      <c r="S28" s="286"/>
      <c r="T28" s="286"/>
      <c r="U28" s="286"/>
      <c r="V28" s="286"/>
      <c r="W28" s="1055"/>
      <c r="X28" s="586"/>
      <c r="Y28" s="586"/>
      <c r="Z28" s="1033"/>
      <c r="AA28" s="1033"/>
      <c r="AB28" s="1033"/>
      <c r="AC28" s="1157"/>
      <c r="AD28" s="306" t="s">
        <v>156</v>
      </c>
      <c r="AE28" s="306" t="s">
        <v>404</v>
      </c>
      <c r="AF28" s="306" t="s">
        <v>399</v>
      </c>
      <c r="AG28" s="308">
        <v>506.9</v>
      </c>
      <c r="AH28" s="308">
        <v>483.9</v>
      </c>
      <c r="AI28" s="308"/>
      <c r="AJ28" s="308"/>
      <c r="AK28" s="308"/>
      <c r="AL28" s="308"/>
      <c r="AM28" s="308"/>
      <c r="AN28" s="293"/>
      <c r="AO28" s="294">
        <f t="shared" si="16"/>
        <v>506.9</v>
      </c>
      <c r="AP28" s="294">
        <f t="shared" si="16"/>
        <v>483.9</v>
      </c>
      <c r="AQ28" s="307"/>
      <c r="AR28" s="307"/>
      <c r="AS28" s="307"/>
      <c r="AT28" s="307"/>
      <c r="AU28" s="292">
        <f t="shared" si="17"/>
        <v>0</v>
      </c>
      <c r="AV28" s="307"/>
      <c r="AW28" s="291"/>
      <c r="AX28" s="291"/>
      <c r="AY28" s="291"/>
      <c r="AZ28" s="292">
        <f t="shared" si="18"/>
        <v>0</v>
      </c>
      <c r="BA28" s="291"/>
      <c r="BB28" s="291"/>
      <c r="BC28" s="291"/>
      <c r="BD28" s="291"/>
      <c r="BE28" s="292">
        <f t="shared" si="19"/>
        <v>0</v>
      </c>
      <c r="BF28" s="291"/>
      <c r="BG28" s="291"/>
      <c r="BH28" s="291"/>
      <c r="BI28" s="291"/>
      <c r="BJ28" s="292">
        <f t="shared" si="20"/>
        <v>0</v>
      </c>
      <c r="BK28" s="308">
        <v>505.9</v>
      </c>
      <c r="BL28" s="308">
        <v>482.9</v>
      </c>
      <c r="BM28" s="308"/>
      <c r="BN28" s="308"/>
      <c r="BO28" s="308"/>
      <c r="BP28" s="308"/>
      <c r="BQ28" s="308"/>
      <c r="BR28" s="293"/>
      <c r="BS28" s="294">
        <f t="shared" ref="BS28:BT30" si="30">BK28-BM28-BO28-BQ28</f>
        <v>505.9</v>
      </c>
      <c r="BT28" s="294">
        <f t="shared" si="30"/>
        <v>482.9</v>
      </c>
      <c r="BU28" s="307"/>
      <c r="BV28" s="307"/>
      <c r="BW28" s="307"/>
      <c r="BX28" s="307"/>
      <c r="BY28" s="292">
        <f t="shared" si="22"/>
        <v>0</v>
      </c>
      <c r="BZ28" s="307"/>
      <c r="CA28" s="291"/>
      <c r="CB28" s="291"/>
      <c r="CC28" s="291"/>
      <c r="CD28" s="292">
        <f t="shared" si="23"/>
        <v>0</v>
      </c>
      <c r="CE28" s="291"/>
      <c r="CF28" s="291"/>
      <c r="CG28" s="291"/>
      <c r="CH28" s="291"/>
      <c r="CI28" s="292">
        <f t="shared" si="24"/>
        <v>0</v>
      </c>
      <c r="CJ28" s="291"/>
      <c r="CK28" s="291"/>
      <c r="CL28" s="291"/>
      <c r="CM28" s="291"/>
      <c r="CN28" s="292">
        <f t="shared" si="25"/>
        <v>0</v>
      </c>
      <c r="CO28" s="308">
        <v>483.9</v>
      </c>
      <c r="CP28" s="308"/>
      <c r="CQ28" s="308"/>
      <c r="CR28" s="293"/>
      <c r="CS28" s="294">
        <f>CO28-CP28-CQ28-CR28</f>
        <v>483.9</v>
      </c>
      <c r="CT28" s="307"/>
      <c r="CU28" s="307"/>
      <c r="CV28" s="307"/>
      <c r="CW28" s="307"/>
      <c r="CX28" s="292">
        <f t="shared" si="26"/>
        <v>0</v>
      </c>
      <c r="CY28" s="307"/>
      <c r="CZ28" s="291"/>
      <c r="DA28" s="291"/>
      <c r="DB28" s="291"/>
      <c r="DC28" s="292">
        <f t="shared" si="27"/>
        <v>0</v>
      </c>
      <c r="DD28" s="308">
        <v>482.9</v>
      </c>
      <c r="DE28" s="308"/>
      <c r="DF28" s="308"/>
      <c r="DG28" s="293"/>
      <c r="DH28" s="294">
        <f>DD28-DE28-DF28-DG28</f>
        <v>482.9</v>
      </c>
      <c r="DI28" s="307"/>
      <c r="DJ28" s="307"/>
      <c r="DK28" s="307"/>
      <c r="DL28" s="307"/>
      <c r="DM28" s="292">
        <f t="shared" si="28"/>
        <v>0</v>
      </c>
      <c r="DN28" s="307"/>
      <c r="DO28" s="291"/>
      <c r="DP28" s="291"/>
      <c r="DQ28" s="291"/>
      <c r="DR28" s="292">
        <f t="shared" si="29"/>
        <v>0</v>
      </c>
    </row>
    <row r="29" spans="1:122" ht="136.5" hidden="1" customHeight="1">
      <c r="A29" s="504" t="s">
        <v>352</v>
      </c>
      <c r="B29" s="297">
        <v>4909</v>
      </c>
      <c r="C29" s="286" t="s">
        <v>227</v>
      </c>
      <c r="D29" s="286" t="s">
        <v>250</v>
      </c>
      <c r="E29" s="286" t="s">
        <v>251</v>
      </c>
      <c r="F29" s="286"/>
      <c r="G29" s="286"/>
      <c r="H29" s="286"/>
      <c r="I29" s="287"/>
      <c r="J29" s="286"/>
      <c r="K29" s="286"/>
      <c r="L29" s="286"/>
      <c r="M29" s="286" t="s">
        <v>252</v>
      </c>
      <c r="N29" s="441"/>
      <c r="O29" s="441"/>
      <c r="P29" s="536">
        <v>12</v>
      </c>
      <c r="Q29" s="286"/>
      <c r="R29" s="286"/>
      <c r="S29" s="286"/>
      <c r="T29" s="286"/>
      <c r="U29" s="286"/>
      <c r="V29" s="286"/>
      <c r="W29" s="320" t="s">
        <v>256</v>
      </c>
      <c r="X29" s="320" t="s">
        <v>253</v>
      </c>
      <c r="Y29" s="322" t="s">
        <v>46</v>
      </c>
      <c r="Z29" s="320" t="s">
        <v>254</v>
      </c>
      <c r="AA29" s="320" t="s">
        <v>424</v>
      </c>
      <c r="AB29" s="502" t="s">
        <v>248</v>
      </c>
      <c r="AC29" s="369"/>
      <c r="AD29" s="306" t="s">
        <v>375</v>
      </c>
      <c r="AE29" s="306"/>
      <c r="AF29" s="306"/>
      <c r="AG29" s="308"/>
      <c r="AH29" s="308"/>
      <c r="AI29" s="308"/>
      <c r="AJ29" s="308"/>
      <c r="AK29" s="308"/>
      <c r="AL29" s="308"/>
      <c r="AM29" s="308"/>
      <c r="AN29" s="293"/>
      <c r="AO29" s="294">
        <f t="shared" si="16"/>
        <v>0</v>
      </c>
      <c r="AP29" s="294">
        <f t="shared" si="16"/>
        <v>0</v>
      </c>
      <c r="AQ29" s="307"/>
      <c r="AR29" s="307"/>
      <c r="AS29" s="307"/>
      <c r="AT29" s="307"/>
      <c r="AU29" s="292">
        <f t="shared" si="17"/>
        <v>0</v>
      </c>
      <c r="AV29" s="307"/>
      <c r="AW29" s="291"/>
      <c r="AX29" s="291"/>
      <c r="AY29" s="291"/>
      <c r="AZ29" s="292">
        <f t="shared" si="18"/>
        <v>0</v>
      </c>
      <c r="BA29" s="291"/>
      <c r="BB29" s="291"/>
      <c r="BC29" s="291"/>
      <c r="BD29" s="291"/>
      <c r="BE29" s="292">
        <f t="shared" si="19"/>
        <v>0</v>
      </c>
      <c r="BF29" s="291"/>
      <c r="BG29" s="291"/>
      <c r="BH29" s="291"/>
      <c r="BI29" s="291"/>
      <c r="BJ29" s="292">
        <f t="shared" si="20"/>
        <v>0</v>
      </c>
      <c r="BK29" s="308"/>
      <c r="BL29" s="308"/>
      <c r="BM29" s="308"/>
      <c r="BN29" s="308"/>
      <c r="BO29" s="308"/>
      <c r="BP29" s="308"/>
      <c r="BQ29" s="308"/>
      <c r="BR29" s="293"/>
      <c r="BS29" s="294">
        <f t="shared" si="30"/>
        <v>0</v>
      </c>
      <c r="BT29" s="294">
        <f t="shared" si="30"/>
        <v>0</v>
      </c>
      <c r="BU29" s="307"/>
      <c r="BV29" s="307"/>
      <c r="BW29" s="307"/>
      <c r="BX29" s="307"/>
      <c r="BY29" s="292">
        <f t="shared" si="22"/>
        <v>0</v>
      </c>
      <c r="BZ29" s="307"/>
      <c r="CA29" s="291"/>
      <c r="CB29" s="291"/>
      <c r="CC29" s="291"/>
      <c r="CD29" s="292">
        <f t="shared" si="23"/>
        <v>0</v>
      </c>
      <c r="CE29" s="291"/>
      <c r="CF29" s="291"/>
      <c r="CG29" s="291"/>
      <c r="CH29" s="291"/>
      <c r="CI29" s="292">
        <f t="shared" si="24"/>
        <v>0</v>
      </c>
      <c r="CJ29" s="291"/>
      <c r="CK29" s="291"/>
      <c r="CL29" s="291"/>
      <c r="CM29" s="291"/>
      <c r="CN29" s="292">
        <f t="shared" si="25"/>
        <v>0</v>
      </c>
      <c r="CO29" s="308"/>
      <c r="CP29" s="308"/>
      <c r="CQ29" s="308"/>
      <c r="CR29" s="293"/>
      <c r="CS29" s="294">
        <f>CO29-CP29-CQ29-CR29</f>
        <v>0</v>
      </c>
      <c r="CT29" s="307"/>
      <c r="CU29" s="307"/>
      <c r="CV29" s="307"/>
      <c r="CW29" s="307"/>
      <c r="CX29" s="292">
        <f t="shared" si="26"/>
        <v>0</v>
      </c>
      <c r="CY29" s="307"/>
      <c r="CZ29" s="291"/>
      <c r="DA29" s="291"/>
      <c r="DB29" s="291"/>
      <c r="DC29" s="292">
        <f t="shared" si="27"/>
        <v>0</v>
      </c>
      <c r="DD29" s="308"/>
      <c r="DE29" s="308"/>
      <c r="DF29" s="308"/>
      <c r="DG29" s="293"/>
      <c r="DH29" s="294">
        <f>DD29-DE29-DF29-DG29</f>
        <v>0</v>
      </c>
      <c r="DI29" s="307"/>
      <c r="DJ29" s="307"/>
      <c r="DK29" s="307"/>
      <c r="DL29" s="307"/>
      <c r="DM29" s="292">
        <f t="shared" si="28"/>
        <v>0</v>
      </c>
      <c r="DN29" s="307"/>
      <c r="DO29" s="291"/>
      <c r="DP29" s="291"/>
      <c r="DQ29" s="291"/>
      <c r="DR29" s="292">
        <f t="shared" si="29"/>
        <v>0</v>
      </c>
    </row>
    <row r="30" spans="1:122" ht="33.75" customHeight="1">
      <c r="A30" s="1039" t="s">
        <v>457</v>
      </c>
      <c r="B30" s="1042">
        <v>6513</v>
      </c>
      <c r="C30" s="1031" t="s">
        <v>227</v>
      </c>
      <c r="D30" s="1031" t="s">
        <v>238</v>
      </c>
      <c r="E30" s="1031" t="s">
        <v>251</v>
      </c>
      <c r="F30" s="1031" t="s">
        <v>245</v>
      </c>
      <c r="G30" s="1031"/>
      <c r="H30" s="1031"/>
      <c r="I30" s="1045">
        <v>20</v>
      </c>
      <c r="J30" s="1031"/>
      <c r="K30" s="1031"/>
      <c r="L30" s="1031"/>
      <c r="M30" s="312" t="s">
        <v>246</v>
      </c>
      <c r="N30" s="312"/>
      <c r="O30" s="312"/>
      <c r="P30" s="328" t="s">
        <v>101</v>
      </c>
      <c r="Q30" s="286"/>
      <c r="R30" s="286"/>
      <c r="S30" s="286"/>
      <c r="T30" s="286"/>
      <c r="U30" s="286"/>
      <c r="V30" s="286"/>
      <c r="W30" s="1066" t="s">
        <v>256</v>
      </c>
      <c r="X30" s="312" t="s">
        <v>253</v>
      </c>
      <c r="Y30" s="312" t="s">
        <v>46</v>
      </c>
      <c r="Z30" s="1066" t="s">
        <v>94</v>
      </c>
      <c r="AA30" s="312" t="s">
        <v>424</v>
      </c>
      <c r="AB30" s="312" t="s">
        <v>233</v>
      </c>
      <c r="AC30" s="566"/>
      <c r="AD30" s="306" t="s">
        <v>154</v>
      </c>
      <c r="AE30" s="306" t="s">
        <v>444</v>
      </c>
      <c r="AF30" s="306" t="s">
        <v>399</v>
      </c>
      <c r="AG30" s="330">
        <v>152.9</v>
      </c>
      <c r="AH30" s="330">
        <v>122.6</v>
      </c>
      <c r="AI30" s="330"/>
      <c r="AJ30" s="330"/>
      <c r="AK30" s="330"/>
      <c r="AL30" s="330"/>
      <c r="AM30" s="330"/>
      <c r="AN30" s="384"/>
      <c r="AO30" s="294">
        <f t="shared" si="16"/>
        <v>152.9</v>
      </c>
      <c r="AP30" s="294">
        <f t="shared" si="16"/>
        <v>122.6</v>
      </c>
      <c r="AQ30" s="329"/>
      <c r="AR30" s="329"/>
      <c r="AS30" s="329"/>
      <c r="AT30" s="329"/>
      <c r="AU30" s="292">
        <f t="shared" si="17"/>
        <v>0</v>
      </c>
      <c r="AV30" s="329"/>
      <c r="AW30" s="331"/>
      <c r="AX30" s="331"/>
      <c r="AY30" s="331"/>
      <c r="AZ30" s="292">
        <f t="shared" si="18"/>
        <v>0</v>
      </c>
      <c r="BA30" s="331"/>
      <c r="BB30" s="331"/>
      <c r="BC30" s="331"/>
      <c r="BD30" s="331"/>
      <c r="BE30" s="292">
        <f t="shared" si="19"/>
        <v>0</v>
      </c>
      <c r="BF30" s="331"/>
      <c r="BG30" s="331"/>
      <c r="BH30" s="331"/>
      <c r="BI30" s="331"/>
      <c r="BJ30" s="292">
        <f t="shared" si="20"/>
        <v>0</v>
      </c>
      <c r="BK30" s="330">
        <v>148.30000000000001</v>
      </c>
      <c r="BL30" s="330">
        <v>118.2</v>
      </c>
      <c r="BM30" s="330"/>
      <c r="BN30" s="330"/>
      <c r="BO30" s="330"/>
      <c r="BP30" s="330"/>
      <c r="BQ30" s="330"/>
      <c r="BR30" s="384"/>
      <c r="BS30" s="294">
        <f t="shared" si="30"/>
        <v>148.30000000000001</v>
      </c>
      <c r="BT30" s="294">
        <f t="shared" si="30"/>
        <v>118.2</v>
      </c>
      <c r="BU30" s="329"/>
      <c r="BV30" s="329"/>
      <c r="BW30" s="329"/>
      <c r="BX30" s="329"/>
      <c r="BY30" s="292">
        <f t="shared" si="22"/>
        <v>0</v>
      </c>
      <c r="BZ30" s="329"/>
      <c r="CA30" s="331"/>
      <c r="CB30" s="331"/>
      <c r="CC30" s="331"/>
      <c r="CD30" s="292">
        <f t="shared" si="23"/>
        <v>0</v>
      </c>
      <c r="CE30" s="331"/>
      <c r="CF30" s="331"/>
      <c r="CG30" s="331"/>
      <c r="CH30" s="331"/>
      <c r="CI30" s="292">
        <f t="shared" si="24"/>
        <v>0</v>
      </c>
      <c r="CJ30" s="331"/>
      <c r="CK30" s="331"/>
      <c r="CL30" s="331"/>
      <c r="CM30" s="331"/>
      <c r="CN30" s="292">
        <f t="shared" si="25"/>
        <v>0</v>
      </c>
      <c r="CO30" s="330">
        <v>122.6</v>
      </c>
      <c r="CP30" s="330"/>
      <c r="CQ30" s="330"/>
      <c r="CR30" s="384"/>
      <c r="CS30" s="294">
        <f>CO30-CP30-CQ30-CR30</f>
        <v>122.6</v>
      </c>
      <c r="CT30" s="329"/>
      <c r="CU30" s="329"/>
      <c r="CV30" s="329"/>
      <c r="CW30" s="329"/>
      <c r="CX30" s="292">
        <f t="shared" si="26"/>
        <v>0</v>
      </c>
      <c r="CY30" s="329"/>
      <c r="CZ30" s="331"/>
      <c r="DA30" s="331"/>
      <c r="DB30" s="331"/>
      <c r="DC30" s="292">
        <f t="shared" si="27"/>
        <v>0</v>
      </c>
      <c r="DD30" s="330">
        <v>118.2</v>
      </c>
      <c r="DE30" s="330"/>
      <c r="DF30" s="330"/>
      <c r="DG30" s="384"/>
      <c r="DH30" s="294">
        <f>DD30-DE30-DF30-DG30</f>
        <v>118.2</v>
      </c>
      <c r="DI30" s="329"/>
      <c r="DJ30" s="329"/>
      <c r="DK30" s="329"/>
      <c r="DL30" s="329"/>
      <c r="DM30" s="292">
        <f t="shared" si="28"/>
        <v>0</v>
      </c>
      <c r="DN30" s="329"/>
      <c r="DO30" s="331"/>
      <c r="DP30" s="331"/>
      <c r="DQ30" s="331"/>
      <c r="DR30" s="292">
        <f t="shared" si="29"/>
        <v>0</v>
      </c>
    </row>
    <row r="31" spans="1:122" ht="15" customHeight="1">
      <c r="A31" s="1041"/>
      <c r="B31" s="1044"/>
      <c r="C31" s="1032"/>
      <c r="D31" s="1032"/>
      <c r="E31" s="1032"/>
      <c r="F31" s="1032"/>
      <c r="G31" s="1032"/>
      <c r="H31" s="1032"/>
      <c r="I31" s="1046"/>
      <c r="J31" s="1032"/>
      <c r="K31" s="1032"/>
      <c r="L31" s="1032"/>
      <c r="M31" s="317"/>
      <c r="N31" s="317"/>
      <c r="O31" s="317"/>
      <c r="P31" s="332"/>
      <c r="Q31" s="286"/>
      <c r="R31" s="286"/>
      <c r="S31" s="286"/>
      <c r="T31" s="286"/>
      <c r="U31" s="286"/>
      <c r="V31" s="286"/>
      <c r="W31" s="1077"/>
      <c r="X31" s="317"/>
      <c r="Y31" s="317"/>
      <c r="Z31" s="1077"/>
      <c r="AA31" s="317"/>
      <c r="AB31" s="317"/>
      <c r="AC31" s="567"/>
      <c r="AD31" s="306" t="s">
        <v>154</v>
      </c>
      <c r="AE31" s="306" t="s">
        <v>198</v>
      </c>
      <c r="AF31" s="306" t="s">
        <v>399</v>
      </c>
      <c r="AG31" s="330"/>
      <c r="AH31" s="330"/>
      <c r="AI31" s="330"/>
      <c r="AJ31" s="330"/>
      <c r="AK31" s="330"/>
      <c r="AL31" s="330"/>
      <c r="AM31" s="330"/>
      <c r="AN31" s="384"/>
      <c r="AO31" s="294"/>
      <c r="AP31" s="294">
        <f t="shared" si="16"/>
        <v>0</v>
      </c>
      <c r="AQ31" s="329">
        <v>142.6</v>
      </c>
      <c r="AR31" s="329"/>
      <c r="AS31" s="329"/>
      <c r="AT31" s="329"/>
      <c r="AU31" s="292">
        <f t="shared" si="17"/>
        <v>142.6</v>
      </c>
      <c r="AV31" s="329"/>
      <c r="AW31" s="331"/>
      <c r="AX31" s="331"/>
      <c r="AY31" s="331"/>
      <c r="AZ31" s="292"/>
      <c r="BA31" s="331"/>
      <c r="BB31" s="331"/>
      <c r="BC31" s="331"/>
      <c r="BD31" s="331"/>
      <c r="BE31" s="292"/>
      <c r="BF31" s="331"/>
      <c r="BG31" s="331"/>
      <c r="BH31" s="331"/>
      <c r="BI31" s="331"/>
      <c r="BJ31" s="292"/>
      <c r="BK31" s="330"/>
      <c r="BL31" s="330"/>
      <c r="BM31" s="330"/>
      <c r="BN31" s="330"/>
      <c r="BO31" s="330"/>
      <c r="BP31" s="330"/>
      <c r="BQ31" s="330"/>
      <c r="BR31" s="384"/>
      <c r="BS31" s="294"/>
      <c r="BT31" s="294">
        <f>BL31-BN31-BP31-BR31</f>
        <v>0</v>
      </c>
      <c r="BU31" s="329">
        <v>142.6</v>
      </c>
      <c r="BV31" s="329"/>
      <c r="BW31" s="329"/>
      <c r="BX31" s="329"/>
      <c r="BY31" s="292">
        <f t="shared" si="22"/>
        <v>142.6</v>
      </c>
      <c r="BZ31" s="329"/>
      <c r="CA31" s="331"/>
      <c r="CB31" s="331"/>
      <c r="CC31" s="331"/>
      <c r="CD31" s="292"/>
      <c r="CE31" s="331"/>
      <c r="CF31" s="331"/>
      <c r="CG31" s="331"/>
      <c r="CH31" s="331"/>
      <c r="CI31" s="292"/>
      <c r="CJ31" s="331"/>
      <c r="CK31" s="331"/>
      <c r="CL31" s="331"/>
      <c r="CM31" s="331"/>
      <c r="CN31" s="292"/>
      <c r="CO31" s="330"/>
      <c r="CP31" s="330"/>
      <c r="CQ31" s="330"/>
      <c r="CR31" s="384"/>
      <c r="CS31" s="294">
        <f>CO31-CP31-CQ31-CR31</f>
        <v>0</v>
      </c>
      <c r="CT31" s="329">
        <v>142.6</v>
      </c>
      <c r="CU31" s="329"/>
      <c r="CV31" s="329"/>
      <c r="CW31" s="329"/>
      <c r="CX31" s="292">
        <f t="shared" si="26"/>
        <v>142.6</v>
      </c>
      <c r="CY31" s="329"/>
      <c r="CZ31" s="331"/>
      <c r="DA31" s="331"/>
      <c r="DB31" s="331"/>
      <c r="DC31" s="292"/>
      <c r="DD31" s="330"/>
      <c r="DE31" s="330"/>
      <c r="DF31" s="330"/>
      <c r="DG31" s="384"/>
      <c r="DH31" s="294">
        <f>DD31-DE31-DF31-DG31</f>
        <v>0</v>
      </c>
      <c r="DI31" s="329">
        <v>142.6</v>
      </c>
      <c r="DJ31" s="329"/>
      <c r="DK31" s="329"/>
      <c r="DL31" s="329"/>
      <c r="DM31" s="292">
        <f t="shared" si="28"/>
        <v>142.6</v>
      </c>
      <c r="DN31" s="329"/>
      <c r="DO31" s="331"/>
      <c r="DP31" s="331"/>
      <c r="DQ31" s="331"/>
      <c r="DR31" s="292"/>
    </row>
    <row r="32" spans="1:122" ht="14.25" customHeight="1">
      <c r="A32" s="1041"/>
      <c r="B32" s="1044"/>
      <c r="C32" s="1032"/>
      <c r="D32" s="1032"/>
      <c r="E32" s="1032"/>
      <c r="F32" s="1032"/>
      <c r="G32" s="1032"/>
      <c r="H32" s="1032"/>
      <c r="I32" s="1046"/>
      <c r="J32" s="1032"/>
      <c r="K32" s="1032"/>
      <c r="L32" s="1032"/>
      <c r="M32" s="317"/>
      <c r="N32" s="317"/>
      <c r="O32" s="317"/>
      <c r="P32" s="332"/>
      <c r="Q32" s="286"/>
      <c r="R32" s="286"/>
      <c r="S32" s="286"/>
      <c r="T32" s="286"/>
      <c r="U32" s="286"/>
      <c r="V32" s="286"/>
      <c r="W32" s="1077"/>
      <c r="X32" s="317"/>
      <c r="Y32" s="317"/>
      <c r="Z32" s="1077"/>
      <c r="AA32" s="317"/>
      <c r="AB32" s="317"/>
      <c r="AC32" s="567"/>
      <c r="AD32" s="306" t="s">
        <v>154</v>
      </c>
      <c r="AE32" s="306" t="s">
        <v>206</v>
      </c>
      <c r="AF32" s="306" t="s">
        <v>399</v>
      </c>
      <c r="AG32" s="330"/>
      <c r="AH32" s="330"/>
      <c r="AI32" s="330"/>
      <c r="AJ32" s="330"/>
      <c r="AK32" s="330"/>
      <c r="AL32" s="330"/>
      <c r="AM32" s="330"/>
      <c r="AN32" s="384"/>
      <c r="AO32" s="294"/>
      <c r="AP32" s="294"/>
      <c r="AQ32" s="329">
        <v>300</v>
      </c>
      <c r="AR32" s="329"/>
      <c r="AS32" s="329"/>
      <c r="AT32" s="329"/>
      <c r="AU32" s="292">
        <f t="shared" si="17"/>
        <v>300</v>
      </c>
      <c r="AV32" s="329"/>
      <c r="AW32" s="331"/>
      <c r="AX32" s="331"/>
      <c r="AY32" s="331"/>
      <c r="AZ32" s="292"/>
      <c r="BA32" s="331"/>
      <c r="BB32" s="331"/>
      <c r="BC32" s="331"/>
      <c r="BD32" s="331"/>
      <c r="BE32" s="292"/>
      <c r="BF32" s="331"/>
      <c r="BG32" s="331"/>
      <c r="BH32" s="331"/>
      <c r="BI32" s="331"/>
      <c r="BJ32" s="292"/>
      <c r="BK32" s="330"/>
      <c r="BL32" s="330"/>
      <c r="BM32" s="330"/>
      <c r="BN32" s="330"/>
      <c r="BO32" s="330"/>
      <c r="BP32" s="330"/>
      <c r="BQ32" s="330"/>
      <c r="BR32" s="384"/>
      <c r="BS32" s="294"/>
      <c r="BT32" s="294"/>
      <c r="BU32" s="329">
        <v>0</v>
      </c>
      <c r="BV32" s="329"/>
      <c r="BW32" s="329"/>
      <c r="BX32" s="329"/>
      <c r="BY32" s="292">
        <f t="shared" si="22"/>
        <v>0</v>
      </c>
      <c r="BZ32" s="329"/>
      <c r="CA32" s="331"/>
      <c r="CB32" s="331"/>
      <c r="CC32" s="331"/>
      <c r="CD32" s="292"/>
      <c r="CE32" s="331"/>
      <c r="CF32" s="331"/>
      <c r="CG32" s="331"/>
      <c r="CH32" s="331"/>
      <c r="CI32" s="292"/>
      <c r="CJ32" s="331"/>
      <c r="CK32" s="331"/>
      <c r="CL32" s="331"/>
      <c r="CM32" s="331"/>
      <c r="CN32" s="292"/>
      <c r="CO32" s="330"/>
      <c r="CP32" s="330"/>
      <c r="CQ32" s="330"/>
      <c r="CR32" s="384"/>
      <c r="CS32" s="294"/>
      <c r="CT32" s="329">
        <v>300</v>
      </c>
      <c r="CU32" s="329"/>
      <c r="CV32" s="329"/>
      <c r="CW32" s="329"/>
      <c r="CX32" s="292">
        <f t="shared" si="26"/>
        <v>300</v>
      </c>
      <c r="CY32" s="329"/>
      <c r="CZ32" s="331"/>
      <c r="DA32" s="331"/>
      <c r="DB32" s="331"/>
      <c r="DC32" s="292"/>
      <c r="DD32" s="330"/>
      <c r="DE32" s="330"/>
      <c r="DF32" s="330"/>
      <c r="DG32" s="384"/>
      <c r="DH32" s="294"/>
      <c r="DI32" s="329">
        <v>0</v>
      </c>
      <c r="DJ32" s="329"/>
      <c r="DK32" s="329"/>
      <c r="DL32" s="329"/>
      <c r="DM32" s="292">
        <f t="shared" si="28"/>
        <v>0</v>
      </c>
      <c r="DN32" s="329"/>
      <c r="DO32" s="331"/>
      <c r="DP32" s="331"/>
      <c r="DQ32" s="331"/>
      <c r="DR32" s="292"/>
    </row>
    <row r="33" spans="1:122" ht="12.75" customHeight="1">
      <c r="A33" s="1041"/>
      <c r="B33" s="1044"/>
      <c r="C33" s="1032"/>
      <c r="D33" s="1032"/>
      <c r="E33" s="1032"/>
      <c r="F33" s="1032"/>
      <c r="G33" s="1032"/>
      <c r="H33" s="1032"/>
      <c r="I33" s="1046"/>
      <c r="J33" s="1032"/>
      <c r="K33" s="1032"/>
      <c r="L33" s="1032"/>
      <c r="M33" s="317"/>
      <c r="N33" s="317"/>
      <c r="O33" s="317"/>
      <c r="P33" s="332"/>
      <c r="Q33" s="286"/>
      <c r="R33" s="286"/>
      <c r="S33" s="286"/>
      <c r="T33" s="286"/>
      <c r="U33" s="286"/>
      <c r="V33" s="286"/>
      <c r="W33" s="1077"/>
      <c r="X33" s="317"/>
      <c r="Y33" s="317"/>
      <c r="Z33" s="1077"/>
      <c r="AA33" s="317"/>
      <c r="AB33" s="317"/>
      <c r="AC33" s="567"/>
      <c r="AD33" s="306" t="s">
        <v>154</v>
      </c>
      <c r="AE33" s="306" t="s">
        <v>162</v>
      </c>
      <c r="AF33" s="306" t="s">
        <v>412</v>
      </c>
      <c r="AG33" s="330"/>
      <c r="AH33" s="330"/>
      <c r="AI33" s="330"/>
      <c r="AJ33" s="330"/>
      <c r="AK33" s="330"/>
      <c r="AL33" s="330"/>
      <c r="AM33" s="330"/>
      <c r="AN33" s="384"/>
      <c r="AO33" s="294"/>
      <c r="AP33" s="294"/>
      <c r="AQ33" s="329">
        <v>99</v>
      </c>
      <c r="AR33" s="329"/>
      <c r="AS33" s="329">
        <v>59.4</v>
      </c>
      <c r="AT33" s="329"/>
      <c r="AU33" s="292">
        <f t="shared" si="17"/>
        <v>39.6</v>
      </c>
      <c r="AV33" s="329"/>
      <c r="AW33" s="331"/>
      <c r="AX33" s="331"/>
      <c r="AY33" s="331"/>
      <c r="AZ33" s="292"/>
      <c r="BA33" s="331"/>
      <c r="BB33" s="331"/>
      <c r="BC33" s="331"/>
      <c r="BD33" s="331"/>
      <c r="BE33" s="292"/>
      <c r="BF33" s="331"/>
      <c r="BG33" s="331"/>
      <c r="BH33" s="331"/>
      <c r="BI33" s="331"/>
      <c r="BJ33" s="292"/>
      <c r="BK33" s="330"/>
      <c r="BL33" s="330"/>
      <c r="BM33" s="330"/>
      <c r="BN33" s="330"/>
      <c r="BO33" s="330"/>
      <c r="BP33" s="330"/>
      <c r="BQ33" s="330"/>
      <c r="BR33" s="384"/>
      <c r="BS33" s="294"/>
      <c r="BT33" s="294"/>
      <c r="BU33" s="329">
        <v>99</v>
      </c>
      <c r="BV33" s="329"/>
      <c r="BW33" s="329">
        <v>59.4</v>
      </c>
      <c r="BX33" s="329"/>
      <c r="BY33" s="292">
        <f t="shared" si="22"/>
        <v>39.6</v>
      </c>
      <c r="BZ33" s="329"/>
      <c r="CA33" s="331"/>
      <c r="CB33" s="331"/>
      <c r="CC33" s="331"/>
      <c r="CD33" s="292"/>
      <c r="CE33" s="331"/>
      <c r="CF33" s="331"/>
      <c r="CG33" s="331"/>
      <c r="CH33" s="331"/>
      <c r="CI33" s="292"/>
      <c r="CJ33" s="331"/>
      <c r="CK33" s="331"/>
      <c r="CL33" s="331"/>
      <c r="CM33" s="331"/>
      <c r="CN33" s="292"/>
      <c r="CO33" s="330"/>
      <c r="CP33" s="330"/>
      <c r="CQ33" s="330"/>
      <c r="CR33" s="384"/>
      <c r="CS33" s="294"/>
      <c r="CT33" s="329">
        <v>99</v>
      </c>
      <c r="CU33" s="329"/>
      <c r="CV33" s="329">
        <v>59.4</v>
      </c>
      <c r="CW33" s="329"/>
      <c r="CX33" s="292">
        <f t="shared" si="26"/>
        <v>39.6</v>
      </c>
      <c r="CY33" s="329"/>
      <c r="CZ33" s="331"/>
      <c r="DA33" s="331"/>
      <c r="DB33" s="331"/>
      <c r="DC33" s="292"/>
      <c r="DD33" s="330"/>
      <c r="DE33" s="330"/>
      <c r="DF33" s="330"/>
      <c r="DG33" s="384"/>
      <c r="DH33" s="294"/>
      <c r="DI33" s="329">
        <v>99</v>
      </c>
      <c r="DJ33" s="329"/>
      <c r="DK33" s="329">
        <v>59.4</v>
      </c>
      <c r="DL33" s="329"/>
      <c r="DM33" s="292">
        <f t="shared" si="28"/>
        <v>39.6</v>
      </c>
      <c r="DN33" s="329"/>
      <c r="DO33" s="331"/>
      <c r="DP33" s="331"/>
      <c r="DQ33" s="331"/>
      <c r="DR33" s="292"/>
    </row>
    <row r="34" spans="1:122" ht="13.5" customHeight="1">
      <c r="A34" s="1041"/>
      <c r="B34" s="1044"/>
      <c r="C34" s="1032"/>
      <c r="D34" s="1032"/>
      <c r="E34" s="1032"/>
      <c r="F34" s="1032"/>
      <c r="G34" s="1032"/>
      <c r="H34" s="1032"/>
      <c r="I34" s="1046"/>
      <c r="J34" s="1032"/>
      <c r="K34" s="1032"/>
      <c r="L34" s="1032"/>
      <c r="M34" s="317"/>
      <c r="N34" s="317"/>
      <c r="O34" s="317"/>
      <c r="P34" s="332"/>
      <c r="Q34" s="286"/>
      <c r="R34" s="286"/>
      <c r="S34" s="286"/>
      <c r="T34" s="286"/>
      <c r="U34" s="286"/>
      <c r="V34" s="286"/>
      <c r="W34" s="1077"/>
      <c r="X34" s="317"/>
      <c r="Y34" s="317"/>
      <c r="Z34" s="1077"/>
      <c r="AA34" s="317"/>
      <c r="AB34" s="317"/>
      <c r="AC34" s="567"/>
      <c r="AD34" s="306" t="s">
        <v>154</v>
      </c>
      <c r="AE34" s="306" t="s">
        <v>430</v>
      </c>
      <c r="AF34" s="306" t="s">
        <v>399</v>
      </c>
      <c r="AG34" s="330">
        <v>199.3</v>
      </c>
      <c r="AH34" s="330">
        <v>199.3</v>
      </c>
      <c r="AI34" s="330"/>
      <c r="AJ34" s="330"/>
      <c r="AK34" s="330">
        <v>119.5</v>
      </c>
      <c r="AL34" s="330">
        <v>119.5</v>
      </c>
      <c r="AM34" s="330"/>
      <c r="AN34" s="384"/>
      <c r="AO34" s="294">
        <f t="shared" si="16"/>
        <v>79.800000000000011</v>
      </c>
      <c r="AP34" s="294">
        <f t="shared" si="16"/>
        <v>79.800000000000011</v>
      </c>
      <c r="AQ34" s="329">
        <v>0</v>
      </c>
      <c r="AR34" s="329"/>
      <c r="AS34" s="329"/>
      <c r="AT34" s="329"/>
      <c r="AU34" s="292">
        <f t="shared" si="17"/>
        <v>0</v>
      </c>
      <c r="AV34" s="329">
        <v>0</v>
      </c>
      <c r="AW34" s="331"/>
      <c r="AX34" s="331"/>
      <c r="AY34" s="331"/>
      <c r="AZ34" s="292">
        <f t="shared" si="18"/>
        <v>0</v>
      </c>
      <c r="BA34" s="331">
        <v>0</v>
      </c>
      <c r="BB34" s="331"/>
      <c r="BC34" s="331"/>
      <c r="BD34" s="331"/>
      <c r="BE34" s="292">
        <f t="shared" si="19"/>
        <v>0</v>
      </c>
      <c r="BF34" s="331">
        <v>0</v>
      </c>
      <c r="BG34" s="331"/>
      <c r="BH34" s="331"/>
      <c r="BI34" s="331"/>
      <c r="BJ34" s="292">
        <f>BF34-BG34-BH34-BI34</f>
        <v>0</v>
      </c>
      <c r="BK34" s="330">
        <v>99.9</v>
      </c>
      <c r="BL34" s="330">
        <v>99.9</v>
      </c>
      <c r="BM34" s="330"/>
      <c r="BN34" s="330"/>
      <c r="BO34" s="330">
        <v>59.9</v>
      </c>
      <c r="BP34" s="330">
        <v>59.9</v>
      </c>
      <c r="BQ34" s="330"/>
      <c r="BR34" s="384"/>
      <c r="BS34" s="294">
        <f t="shared" ref="BS34:BT36" si="31">BK34-BM34-BO34-BQ34</f>
        <v>40.000000000000007</v>
      </c>
      <c r="BT34" s="294">
        <f t="shared" si="31"/>
        <v>40.000000000000007</v>
      </c>
      <c r="BU34" s="329">
        <v>0</v>
      </c>
      <c r="BV34" s="329"/>
      <c r="BW34" s="329"/>
      <c r="BX34" s="329"/>
      <c r="BY34" s="292">
        <f t="shared" si="22"/>
        <v>0</v>
      </c>
      <c r="BZ34" s="329">
        <v>0</v>
      </c>
      <c r="CA34" s="331"/>
      <c r="CB34" s="331"/>
      <c r="CC34" s="331"/>
      <c r="CD34" s="292">
        <f>BZ34-CA34-CB34-CC34</f>
        <v>0</v>
      </c>
      <c r="CE34" s="331">
        <v>0</v>
      </c>
      <c r="CF34" s="331"/>
      <c r="CG34" s="331"/>
      <c r="CH34" s="331"/>
      <c r="CI34" s="292">
        <f>CE34-CF34-CG34-CH34</f>
        <v>0</v>
      </c>
      <c r="CJ34" s="331">
        <v>0</v>
      </c>
      <c r="CK34" s="331"/>
      <c r="CL34" s="331"/>
      <c r="CM34" s="331"/>
      <c r="CN34" s="292">
        <f>CJ34-CK34-CL34-CM34</f>
        <v>0</v>
      </c>
      <c r="CO34" s="330">
        <v>199.3</v>
      </c>
      <c r="CP34" s="330"/>
      <c r="CQ34" s="330">
        <v>119.5</v>
      </c>
      <c r="CR34" s="384"/>
      <c r="CS34" s="294">
        <f>CO34-CP34-CQ34-CR34</f>
        <v>79.800000000000011</v>
      </c>
      <c r="CT34" s="329">
        <v>0</v>
      </c>
      <c r="CU34" s="329"/>
      <c r="CV34" s="329"/>
      <c r="CW34" s="329"/>
      <c r="CX34" s="292">
        <f t="shared" si="26"/>
        <v>0</v>
      </c>
      <c r="CY34" s="329">
        <v>0</v>
      </c>
      <c r="CZ34" s="331"/>
      <c r="DA34" s="331"/>
      <c r="DB34" s="331"/>
      <c r="DC34" s="292">
        <f>CY34-CZ34-DA34-DB34</f>
        <v>0</v>
      </c>
      <c r="DD34" s="330">
        <v>99.9</v>
      </c>
      <c r="DE34" s="330"/>
      <c r="DF34" s="330">
        <v>59.9</v>
      </c>
      <c r="DG34" s="384"/>
      <c r="DH34" s="294">
        <f>DD34-DE34-DF34-DG34</f>
        <v>40.000000000000007</v>
      </c>
      <c r="DI34" s="329">
        <v>0</v>
      </c>
      <c r="DJ34" s="329"/>
      <c r="DK34" s="329"/>
      <c r="DL34" s="329"/>
      <c r="DM34" s="292">
        <f t="shared" si="28"/>
        <v>0</v>
      </c>
      <c r="DN34" s="329">
        <v>0</v>
      </c>
      <c r="DO34" s="331"/>
      <c r="DP34" s="331"/>
      <c r="DQ34" s="331"/>
      <c r="DR34" s="292">
        <f>DN34-DO34-DP34-DQ34</f>
        <v>0</v>
      </c>
    </row>
    <row r="35" spans="1:122" ht="15" customHeight="1">
      <c r="A35" s="1041"/>
      <c r="B35" s="1044"/>
      <c r="C35" s="1032"/>
      <c r="D35" s="1032"/>
      <c r="E35" s="1032"/>
      <c r="F35" s="1032"/>
      <c r="G35" s="1032"/>
      <c r="H35" s="1032"/>
      <c r="I35" s="1046"/>
      <c r="J35" s="1033"/>
      <c r="K35" s="1033"/>
      <c r="L35" s="1033"/>
      <c r="M35" s="286"/>
      <c r="N35" s="286"/>
      <c r="O35" s="286"/>
      <c r="P35" s="287"/>
      <c r="Q35" s="286"/>
      <c r="R35" s="286"/>
      <c r="S35" s="286"/>
      <c r="T35" s="286"/>
      <c r="U35" s="286"/>
      <c r="V35" s="286"/>
      <c r="W35" s="1077"/>
      <c r="X35" s="286"/>
      <c r="Y35" s="286"/>
      <c r="Z35" s="1077"/>
      <c r="AA35" s="286"/>
      <c r="AB35" s="286"/>
      <c r="AC35" s="568"/>
      <c r="AD35" s="306" t="s">
        <v>154</v>
      </c>
      <c r="AE35" s="306" t="s">
        <v>445</v>
      </c>
      <c r="AF35" s="306" t="s">
        <v>399</v>
      </c>
      <c r="AG35" s="330">
        <v>0</v>
      </c>
      <c r="AH35" s="330"/>
      <c r="AI35" s="330"/>
      <c r="AJ35" s="330"/>
      <c r="AK35" s="330"/>
      <c r="AL35" s="330"/>
      <c r="AM35" s="330"/>
      <c r="AN35" s="384"/>
      <c r="AO35" s="294">
        <f t="shared" si="16"/>
        <v>0</v>
      </c>
      <c r="AP35" s="294">
        <f t="shared" si="16"/>
        <v>0</v>
      </c>
      <c r="AQ35" s="329">
        <v>0</v>
      </c>
      <c r="AR35" s="329"/>
      <c r="AS35" s="329"/>
      <c r="AT35" s="329"/>
      <c r="AU35" s="292">
        <f t="shared" si="17"/>
        <v>0</v>
      </c>
      <c r="AV35" s="329">
        <v>0</v>
      </c>
      <c r="AW35" s="331"/>
      <c r="AX35" s="331"/>
      <c r="AY35" s="331"/>
      <c r="AZ35" s="292">
        <f t="shared" si="18"/>
        <v>0</v>
      </c>
      <c r="BA35" s="331">
        <v>0</v>
      </c>
      <c r="BB35" s="331"/>
      <c r="BC35" s="331"/>
      <c r="BD35" s="331"/>
      <c r="BE35" s="292">
        <f t="shared" si="19"/>
        <v>0</v>
      </c>
      <c r="BF35" s="331">
        <v>0</v>
      </c>
      <c r="BG35" s="331"/>
      <c r="BH35" s="331"/>
      <c r="BI35" s="331"/>
      <c r="BJ35" s="292">
        <f>BF35-BG35-BH35-BI35</f>
        <v>0</v>
      </c>
      <c r="BK35" s="330">
        <v>0</v>
      </c>
      <c r="BL35" s="330"/>
      <c r="BM35" s="330"/>
      <c r="BN35" s="330"/>
      <c r="BO35" s="330"/>
      <c r="BP35" s="330"/>
      <c r="BQ35" s="330"/>
      <c r="BR35" s="384"/>
      <c r="BS35" s="294">
        <f t="shared" si="31"/>
        <v>0</v>
      </c>
      <c r="BT35" s="294">
        <f t="shared" si="31"/>
        <v>0</v>
      </c>
      <c r="BU35" s="329">
        <v>0</v>
      </c>
      <c r="BV35" s="329"/>
      <c r="BW35" s="329"/>
      <c r="BX35" s="329"/>
      <c r="BY35" s="292">
        <f t="shared" si="22"/>
        <v>0</v>
      </c>
      <c r="BZ35" s="329">
        <v>0</v>
      </c>
      <c r="CA35" s="331"/>
      <c r="CB35" s="331"/>
      <c r="CC35" s="331"/>
      <c r="CD35" s="292">
        <f>BZ35-CA35-CB35-CC35</f>
        <v>0</v>
      </c>
      <c r="CE35" s="331">
        <v>0</v>
      </c>
      <c r="CF35" s="331"/>
      <c r="CG35" s="331"/>
      <c r="CH35" s="331"/>
      <c r="CI35" s="292">
        <f>CE35-CF35-CG35-CH35</f>
        <v>0</v>
      </c>
      <c r="CJ35" s="331">
        <v>0</v>
      </c>
      <c r="CK35" s="331"/>
      <c r="CL35" s="331"/>
      <c r="CM35" s="331"/>
      <c r="CN35" s="292">
        <f>CJ35-CK35-CL35-CM35</f>
        <v>0</v>
      </c>
      <c r="CO35" s="330"/>
      <c r="CP35" s="330"/>
      <c r="CQ35" s="330"/>
      <c r="CR35" s="384"/>
      <c r="CS35" s="294">
        <f>CO35-CP35-CQ35-CR35</f>
        <v>0</v>
      </c>
      <c r="CT35" s="329">
        <v>0</v>
      </c>
      <c r="CU35" s="329"/>
      <c r="CV35" s="329"/>
      <c r="CW35" s="329"/>
      <c r="CX35" s="292">
        <f t="shared" si="26"/>
        <v>0</v>
      </c>
      <c r="CY35" s="329">
        <v>0</v>
      </c>
      <c r="CZ35" s="331"/>
      <c r="DA35" s="331"/>
      <c r="DB35" s="331"/>
      <c r="DC35" s="292">
        <f>CY35-CZ35-DA35-DB35</f>
        <v>0</v>
      </c>
      <c r="DD35" s="330"/>
      <c r="DE35" s="330"/>
      <c r="DF35" s="330"/>
      <c r="DG35" s="384"/>
      <c r="DH35" s="294">
        <f>DD35-DE35-DF35-DG35</f>
        <v>0</v>
      </c>
      <c r="DI35" s="329">
        <v>0</v>
      </c>
      <c r="DJ35" s="329"/>
      <c r="DK35" s="329"/>
      <c r="DL35" s="329"/>
      <c r="DM35" s="292">
        <f t="shared" si="28"/>
        <v>0</v>
      </c>
      <c r="DN35" s="329">
        <v>0</v>
      </c>
      <c r="DO35" s="331"/>
      <c r="DP35" s="331"/>
      <c r="DQ35" s="331"/>
      <c r="DR35" s="292">
        <f>DN35-DO35-DP35-DQ35</f>
        <v>0</v>
      </c>
    </row>
    <row r="36" spans="1:122" ht="12" customHeight="1">
      <c r="A36" s="1040"/>
      <c r="B36" s="1043"/>
      <c r="C36" s="1033"/>
      <c r="D36" s="1033"/>
      <c r="E36" s="1033"/>
      <c r="F36" s="1033"/>
      <c r="G36" s="1033"/>
      <c r="H36" s="1033"/>
      <c r="I36" s="1047"/>
      <c r="J36" s="301"/>
      <c r="K36" s="301"/>
      <c r="L36" s="301"/>
      <c r="M36" s="301" t="s">
        <v>261</v>
      </c>
      <c r="N36" s="301"/>
      <c r="O36" s="301"/>
      <c r="P36" s="313" t="s">
        <v>103</v>
      </c>
      <c r="Q36" s="286"/>
      <c r="R36" s="286"/>
      <c r="S36" s="286"/>
      <c r="T36" s="286"/>
      <c r="U36" s="286"/>
      <c r="V36" s="286"/>
      <c r="W36" s="1067"/>
      <c r="X36" s="301"/>
      <c r="Y36" s="301"/>
      <c r="Z36" s="1067"/>
      <c r="AA36" s="301"/>
      <c r="AB36" s="301"/>
      <c r="AC36" s="568"/>
      <c r="AD36" s="306" t="s">
        <v>154</v>
      </c>
      <c r="AE36" s="306" t="s">
        <v>443</v>
      </c>
      <c r="AF36" s="306" t="s">
        <v>399</v>
      </c>
      <c r="AG36" s="330">
        <v>4.0999999999999996</v>
      </c>
      <c r="AH36" s="330">
        <v>3.7</v>
      </c>
      <c r="AI36" s="330"/>
      <c r="AJ36" s="330"/>
      <c r="AK36" s="330"/>
      <c r="AL36" s="330"/>
      <c r="AM36" s="330"/>
      <c r="AN36" s="384"/>
      <c r="AO36" s="294">
        <f t="shared" si="16"/>
        <v>4.0999999999999996</v>
      </c>
      <c r="AP36" s="294">
        <f t="shared" si="16"/>
        <v>3.7</v>
      </c>
      <c r="AQ36" s="329">
        <v>0</v>
      </c>
      <c r="AR36" s="329"/>
      <c r="AS36" s="329"/>
      <c r="AT36" s="329"/>
      <c r="AU36" s="292">
        <f t="shared" si="17"/>
        <v>0</v>
      </c>
      <c r="AV36" s="329">
        <v>0</v>
      </c>
      <c r="AW36" s="331"/>
      <c r="AX36" s="331"/>
      <c r="AY36" s="331"/>
      <c r="AZ36" s="292">
        <f t="shared" si="18"/>
        <v>0</v>
      </c>
      <c r="BA36" s="331">
        <v>0</v>
      </c>
      <c r="BB36" s="331"/>
      <c r="BC36" s="331"/>
      <c r="BD36" s="331"/>
      <c r="BE36" s="292">
        <f t="shared" si="19"/>
        <v>0</v>
      </c>
      <c r="BF36" s="331">
        <v>0</v>
      </c>
      <c r="BG36" s="331"/>
      <c r="BH36" s="331"/>
      <c r="BI36" s="331"/>
      <c r="BJ36" s="292">
        <f>BF36-BG36-BH36-BI36</f>
        <v>0</v>
      </c>
      <c r="BK36" s="330">
        <v>4.0999999999999996</v>
      </c>
      <c r="BL36" s="330">
        <v>3.7</v>
      </c>
      <c r="BM36" s="330"/>
      <c r="BN36" s="330"/>
      <c r="BO36" s="330"/>
      <c r="BP36" s="330"/>
      <c r="BQ36" s="330"/>
      <c r="BR36" s="384"/>
      <c r="BS36" s="294">
        <f t="shared" si="31"/>
        <v>4.0999999999999996</v>
      </c>
      <c r="BT36" s="294">
        <f t="shared" si="31"/>
        <v>3.7</v>
      </c>
      <c r="BU36" s="329">
        <v>0</v>
      </c>
      <c r="BV36" s="329"/>
      <c r="BW36" s="329"/>
      <c r="BX36" s="329"/>
      <c r="BY36" s="292">
        <f t="shared" si="22"/>
        <v>0</v>
      </c>
      <c r="BZ36" s="329">
        <v>0</v>
      </c>
      <c r="CA36" s="331"/>
      <c r="CB36" s="331"/>
      <c r="CC36" s="331"/>
      <c r="CD36" s="292">
        <f>BZ36-CA36-CB36-CC36</f>
        <v>0</v>
      </c>
      <c r="CE36" s="331">
        <v>0</v>
      </c>
      <c r="CF36" s="331"/>
      <c r="CG36" s="331"/>
      <c r="CH36" s="331"/>
      <c r="CI36" s="292">
        <f>CE36-CF36-CG36-CH36</f>
        <v>0</v>
      </c>
      <c r="CJ36" s="331">
        <v>0</v>
      </c>
      <c r="CK36" s="331"/>
      <c r="CL36" s="331"/>
      <c r="CM36" s="331"/>
      <c r="CN36" s="292">
        <f>CJ36-CK36-CL36-CM36</f>
        <v>0</v>
      </c>
      <c r="CO36" s="330">
        <v>3.7</v>
      </c>
      <c r="CP36" s="330"/>
      <c r="CQ36" s="330"/>
      <c r="CR36" s="384"/>
      <c r="CS36" s="294">
        <f>CO36-CP36-CQ36-CR36</f>
        <v>3.7</v>
      </c>
      <c r="CT36" s="329">
        <v>0</v>
      </c>
      <c r="CU36" s="329"/>
      <c r="CV36" s="329"/>
      <c r="CW36" s="329"/>
      <c r="CX36" s="292">
        <f t="shared" si="26"/>
        <v>0</v>
      </c>
      <c r="CY36" s="329">
        <v>0</v>
      </c>
      <c r="CZ36" s="331"/>
      <c r="DA36" s="331"/>
      <c r="DB36" s="331"/>
      <c r="DC36" s="292">
        <f>CY36-CZ36-DA36-DB36</f>
        <v>0</v>
      </c>
      <c r="DD36" s="330">
        <v>3.7</v>
      </c>
      <c r="DE36" s="330"/>
      <c r="DF36" s="330"/>
      <c r="DG36" s="384"/>
      <c r="DH36" s="294">
        <f>DD36-DE36-DF36-DG36</f>
        <v>3.7</v>
      </c>
      <c r="DI36" s="329">
        <v>0</v>
      </c>
      <c r="DJ36" s="329"/>
      <c r="DK36" s="329"/>
      <c r="DL36" s="329"/>
      <c r="DM36" s="292">
        <f t="shared" si="28"/>
        <v>0</v>
      </c>
      <c r="DN36" s="329">
        <v>0</v>
      </c>
      <c r="DO36" s="331"/>
      <c r="DP36" s="331"/>
      <c r="DQ36" s="331"/>
      <c r="DR36" s="292">
        <f>DN36-DO36-DP36-DQ36</f>
        <v>0</v>
      </c>
    </row>
    <row r="37" spans="1:122" s="273" customFormat="1" ht="103.5" customHeight="1">
      <c r="A37" s="493" t="s">
        <v>165</v>
      </c>
      <c r="B37" s="263">
        <v>6600</v>
      </c>
      <c r="C37" s="264" t="s">
        <v>387</v>
      </c>
      <c r="D37" s="264" t="s">
        <v>387</v>
      </c>
      <c r="E37" s="264" t="s">
        <v>387</v>
      </c>
      <c r="F37" s="264" t="s">
        <v>387</v>
      </c>
      <c r="G37" s="264" t="s">
        <v>387</v>
      </c>
      <c r="H37" s="264" t="s">
        <v>387</v>
      </c>
      <c r="I37" s="264" t="s">
        <v>387</v>
      </c>
      <c r="J37" s="264" t="s">
        <v>387</v>
      </c>
      <c r="K37" s="264" t="s">
        <v>387</v>
      </c>
      <c r="L37" s="264" t="s">
        <v>387</v>
      </c>
      <c r="M37" s="264" t="s">
        <v>387</v>
      </c>
      <c r="N37" s="264" t="s">
        <v>387</v>
      </c>
      <c r="O37" s="264" t="s">
        <v>387</v>
      </c>
      <c r="P37" s="264" t="s">
        <v>387</v>
      </c>
      <c r="Q37" s="266" t="s">
        <v>387</v>
      </c>
      <c r="R37" s="266" t="s">
        <v>387</v>
      </c>
      <c r="S37" s="266" t="s">
        <v>387</v>
      </c>
      <c r="T37" s="266" t="s">
        <v>387</v>
      </c>
      <c r="U37" s="266" t="s">
        <v>387</v>
      </c>
      <c r="V37" s="266" t="s">
        <v>387</v>
      </c>
      <c r="W37" s="266" t="s">
        <v>387</v>
      </c>
      <c r="X37" s="264" t="s">
        <v>387</v>
      </c>
      <c r="Y37" s="264" t="s">
        <v>387</v>
      </c>
      <c r="Z37" s="264" t="s">
        <v>387</v>
      </c>
      <c r="AA37" s="264" t="s">
        <v>387</v>
      </c>
      <c r="AB37" s="264" t="s">
        <v>387</v>
      </c>
      <c r="AC37" s="264" t="s">
        <v>387</v>
      </c>
      <c r="AD37" s="267" t="s">
        <v>387</v>
      </c>
      <c r="AE37" s="267"/>
      <c r="AF37" s="267"/>
      <c r="AG37" s="270">
        <f>AG42+AG47+AG50+AG52+AG54+AG56+AG53</f>
        <v>13392</v>
      </c>
      <c r="AH37" s="270">
        <f t="shared" ref="AH37:AP37" si="32">AH42+AH47+AH50+AH52+AH54+AH56+AH53</f>
        <v>12138.699999999999</v>
      </c>
      <c r="AI37" s="270">
        <f t="shared" si="32"/>
        <v>0</v>
      </c>
      <c r="AJ37" s="270">
        <f t="shared" si="32"/>
        <v>0</v>
      </c>
      <c r="AK37" s="270">
        <f t="shared" si="32"/>
        <v>12545.6</v>
      </c>
      <c r="AL37" s="270">
        <f t="shared" si="32"/>
        <v>11347.7</v>
      </c>
      <c r="AM37" s="270">
        <f t="shared" si="32"/>
        <v>0</v>
      </c>
      <c r="AN37" s="270">
        <f t="shared" si="32"/>
        <v>0</v>
      </c>
      <c r="AO37" s="270">
        <f t="shared" si="32"/>
        <v>846.4</v>
      </c>
      <c r="AP37" s="270">
        <f t="shared" si="32"/>
        <v>790.99999999999886</v>
      </c>
      <c r="AQ37" s="268">
        <f>AQ39+AQ40+AQ41+AQ42+AQ44+AQ48+AQ49+AQ50+AQ52+AQ53+AQ54+AQ43+AQ47+AQ51+AQ45+AQ46+AQ55</f>
        <v>1440.6</v>
      </c>
      <c r="AR37" s="268">
        <f>AR39+AR40+AR41+AR42+AR44+AR48+AR49+AR50+AR52+AR53+AR54+AR43+AR47+AR51+AR45+AR46+AR55</f>
        <v>0</v>
      </c>
      <c r="AS37" s="268">
        <f>AS39+AS40+AS41+AS42+AS44+AS48+AS49+AS50+AS52+AS53+AS54+AS43+AS47+AS51+AS45+AS46+AS55</f>
        <v>843.6</v>
      </c>
      <c r="AT37" s="268">
        <f>AT39+AT40+AT41+AT42+AT44+AT48+AT49+AT50+AT52+AT53+AT54+AT43+AT47+AT51+AT45+AT46+AT55</f>
        <v>0</v>
      </c>
      <c r="AU37" s="268">
        <f>AU39+AU40+AU41+AU42+AU44+AU48+AU49+AU50+AU52+AU53+AU54+AU43+AU47+AU51+AU45+AU46+AU55</f>
        <v>597</v>
      </c>
      <c r="AV37" s="268">
        <f t="shared" ref="AV37:BE37" si="33">AV39+AV40+AV41+AV42+AV44+AV48+AV49+AV50+AV52+AV53+AV54+AV43+AV47+AV51+AV45+AV46</f>
        <v>923</v>
      </c>
      <c r="AW37" s="268">
        <f t="shared" si="33"/>
        <v>0</v>
      </c>
      <c r="AX37" s="268">
        <f t="shared" si="33"/>
        <v>580.79999999999995</v>
      </c>
      <c r="AY37" s="268">
        <f t="shared" si="33"/>
        <v>0</v>
      </c>
      <c r="AZ37" s="268">
        <f t="shared" si="33"/>
        <v>342.20000000000005</v>
      </c>
      <c r="BA37" s="268">
        <f t="shared" si="33"/>
        <v>921.59999999999991</v>
      </c>
      <c r="BB37" s="268">
        <f t="shared" si="33"/>
        <v>0</v>
      </c>
      <c r="BC37" s="268">
        <f t="shared" si="33"/>
        <v>579.4</v>
      </c>
      <c r="BD37" s="268">
        <f t="shared" si="33"/>
        <v>0</v>
      </c>
      <c r="BE37" s="268">
        <f t="shared" si="33"/>
        <v>342.2</v>
      </c>
      <c r="BF37" s="268">
        <f>BF39+BF40+BF41+BF42+BF44+BF48+BF49+BF50+BF52+BF53+BF54+BF43+BF47+BF51+BF45+BF46</f>
        <v>921.59999999999991</v>
      </c>
      <c r="BG37" s="268">
        <f>BG39+BG40+BG41+BG42+BG44+BG48+BG49+BG50+BG52+BG53+BG54+BG43+BG47+BG51+BG45+BG46</f>
        <v>0</v>
      </c>
      <c r="BH37" s="268">
        <f>BH39+BH40+BH41+BH42+BH44+BH48+BH49+BH50+BH52+BH53+BH54+BH43+BH47+BH51+BH45+BH46</f>
        <v>579.4</v>
      </c>
      <c r="BI37" s="268">
        <f>BI39+BI40+BI41+BI42+BI44+BI48+BI49+BI50+BI52+BI53+BI54+BI43+BI47+BI51+BI45+BI46</f>
        <v>0</v>
      </c>
      <c r="BJ37" s="268">
        <f>BJ39+BJ40+BJ41+BJ42+BJ44+BJ48+BJ49+BJ50+BJ52+BJ53+BJ54+BJ43+BJ47+BJ51+BJ45+BJ46</f>
        <v>342.2</v>
      </c>
      <c r="BK37" s="270">
        <f>BK42+BK47+BK50+BK52+BK54+BK56+BK53</f>
        <v>434</v>
      </c>
      <c r="BL37" s="270">
        <f t="shared" ref="BL37:BT37" si="34">BL42+BL47+BL50+BL52+BL54+BL56+BL53</f>
        <v>423.90000000000003</v>
      </c>
      <c r="BM37" s="270">
        <f t="shared" si="34"/>
        <v>0</v>
      </c>
      <c r="BN37" s="270">
        <f t="shared" si="34"/>
        <v>0</v>
      </c>
      <c r="BO37" s="270">
        <f t="shared" si="34"/>
        <v>313.60000000000002</v>
      </c>
      <c r="BP37" s="270">
        <f t="shared" si="34"/>
        <v>313.60000000000002</v>
      </c>
      <c r="BQ37" s="270">
        <f t="shared" si="34"/>
        <v>0</v>
      </c>
      <c r="BR37" s="270">
        <f t="shared" si="34"/>
        <v>0</v>
      </c>
      <c r="BS37" s="270">
        <f t="shared" si="34"/>
        <v>120.40000000000003</v>
      </c>
      <c r="BT37" s="270">
        <f t="shared" si="34"/>
        <v>110.30000000000003</v>
      </c>
      <c r="BU37" s="268">
        <f>BU39+BU40+BU41+BU42+BU44+BU48+BU49+BU50+BU52+BU53+BU54+BU43+BU47+BU51+BU45+BU46+BU55</f>
        <v>1440.6</v>
      </c>
      <c r="BV37" s="268">
        <f>BV39+BV40+BV41+BV42+BV44+BV48+BV49+BV50+BV52+BV53+BV54+BV43+BV47+BV51+BV45+BV46+BV55</f>
        <v>0</v>
      </c>
      <c r="BW37" s="268">
        <f>BW39+BW40+BW41+BW42+BW44+BW48+BW49+BW50+BW52+BW53+BW54+BW43+BW47+BW51+BW45+BW46+BW55</f>
        <v>843.6</v>
      </c>
      <c r="BX37" s="268">
        <f>BX39+BX40+BX41+BX42+BX44+BX48+BX49+BX50+BX52+BX53+BX54+BX43+BX47+BX51+BX45+BX46+BX55</f>
        <v>0</v>
      </c>
      <c r="BY37" s="268">
        <f>BY39+BY40+BY41+BY42+BY44+BY48+BY49+BY50+BY52+BY53+BY54+BY43+BY47+BY51+BY45+BY46+BY55</f>
        <v>597</v>
      </c>
      <c r="BZ37" s="268">
        <f t="shared" ref="BZ37:CI37" si="35">BZ39+BZ40+BZ41+BZ42+BZ44+BZ48+BZ49+BZ50+BZ52+BZ53+BZ54+BZ43+BZ47+BZ51+BZ45+BZ46</f>
        <v>923</v>
      </c>
      <c r="CA37" s="268">
        <f t="shared" si="35"/>
        <v>0</v>
      </c>
      <c r="CB37" s="268">
        <f t="shared" si="35"/>
        <v>580.79999999999995</v>
      </c>
      <c r="CC37" s="268">
        <f t="shared" si="35"/>
        <v>0</v>
      </c>
      <c r="CD37" s="268">
        <f t="shared" si="35"/>
        <v>342.20000000000005</v>
      </c>
      <c r="CE37" s="268">
        <f t="shared" si="35"/>
        <v>921.59999999999991</v>
      </c>
      <c r="CF37" s="268">
        <f t="shared" si="35"/>
        <v>0</v>
      </c>
      <c r="CG37" s="268">
        <f t="shared" si="35"/>
        <v>579.4</v>
      </c>
      <c r="CH37" s="268">
        <f t="shared" si="35"/>
        <v>0</v>
      </c>
      <c r="CI37" s="268">
        <f t="shared" si="35"/>
        <v>342.2</v>
      </c>
      <c r="CJ37" s="268">
        <f>CJ39+CJ40+CJ41+CJ42+CJ44+CJ48+CJ49+CJ50+CJ52+CJ53+CJ54+CJ43+CJ47+CJ51+CJ45+CJ46</f>
        <v>921.59999999999991</v>
      </c>
      <c r="CK37" s="268">
        <f>CK39+CK40+CK41+CK42+CK44+CK48+CK49+CK50+CK52+CK53+CK54+CK43+CK47+CK51+CK45+CK46</f>
        <v>0</v>
      </c>
      <c r="CL37" s="268">
        <f>CL39+CL40+CL41+CL42+CL44+CL48+CL49+CL50+CL52+CL53+CL54+CL43+CL47+CL51+CL45+CL46</f>
        <v>579.4</v>
      </c>
      <c r="CM37" s="268">
        <f>CM39+CM40+CM41+CM42+CM44+CM48+CM49+CM50+CM52+CM53+CM54+CM43+CM47+CM51+CM45+CM46</f>
        <v>0</v>
      </c>
      <c r="CN37" s="268">
        <f>CN39+CN40+CN41+CN42+CN44+CN48+CN49+CN50+CN52+CN53+CN54+CN43+CN47+CN51+CN45+CN46</f>
        <v>342.2</v>
      </c>
      <c r="CO37" s="270">
        <f>CO42+CO47+CO50+CO52+CO54+CO56+CO53</f>
        <v>12138.699999999999</v>
      </c>
      <c r="CP37" s="270">
        <f>CP42+CP47+CP50+CP52+CP54+CP56+CP53</f>
        <v>0</v>
      </c>
      <c r="CQ37" s="270">
        <f>CQ42+CQ47+CQ50+CQ52+CQ54+CQ56+CQ53</f>
        <v>11347.7</v>
      </c>
      <c r="CR37" s="270">
        <f>CR42+CR47+CR50+CR52+CR54+CR56+CR53</f>
        <v>0</v>
      </c>
      <c r="CS37" s="270">
        <f>CS42+CS47+CS50+CS52+CS54+CS56+CS53</f>
        <v>790.99999999999886</v>
      </c>
      <c r="CT37" s="268">
        <f>CT39+CT40+CT41+CT42+CT44+CT48+CT49+CT50+CT52+CT53+CT54+CT43+CT47+CT51+CT45+CT46+CT55</f>
        <v>1440.6</v>
      </c>
      <c r="CU37" s="268">
        <f>CU39+CU40+CU41+CU42+CU44+CU48+CU49+CU50+CU52+CU53+CU54+CU43+CU47+CU51+CU45+CU46+CU55</f>
        <v>0</v>
      </c>
      <c r="CV37" s="268">
        <f>CV39+CV40+CV41+CV42+CV44+CV48+CV49+CV50+CV52+CV53+CV54+CV43+CV47+CV51+CV45+CV46+CV55</f>
        <v>843.6</v>
      </c>
      <c r="CW37" s="268">
        <f>CW39+CW40+CW41+CW42+CW44+CW48+CW49+CW50+CW52+CW53+CW54+CW43+CW47+CW51+CW45+CW46+CW55</f>
        <v>0</v>
      </c>
      <c r="CX37" s="268">
        <f>CX39+CX40+CX41+CX42+CX44+CX48+CX49+CX50+CX52+CX53+CX54+CX43+CX47+CX51+CX45+CX46+CX55</f>
        <v>597</v>
      </c>
      <c r="CY37" s="268">
        <f>CY39+CY40+CY41+CY42+CY44+CY48+CY49+CY50+CY52+CY53+CY54+CY43+CY47+CY51+CY45+CY46</f>
        <v>923</v>
      </c>
      <c r="CZ37" s="268">
        <f>CZ39+CZ40+CZ41+CZ42+CZ44+CZ48+CZ49+CZ50+CZ52+CZ53+CZ54+CZ43+CZ47+CZ51+CZ45+CZ46</f>
        <v>0</v>
      </c>
      <c r="DA37" s="268">
        <f>DA39+DA40+DA41+DA42+DA44+DA48+DA49+DA50+DA52+DA53+DA54+DA43+DA47+DA51+DA45+DA46</f>
        <v>580.79999999999995</v>
      </c>
      <c r="DB37" s="268">
        <f>DB39+DB40+DB41+DB42+DB44+DB48+DB49+DB50+DB52+DB53+DB54+DB43+DB47+DB51+DB45+DB46</f>
        <v>0</v>
      </c>
      <c r="DC37" s="268">
        <f>DC39+DC40+DC41+DC42+DC44+DC48+DC49+DC50+DC52+DC53+DC54+DC43+DC47+DC51+DC45+DC46</f>
        <v>342.20000000000005</v>
      </c>
      <c r="DD37" s="270">
        <f>DD42+DD47+DD50+DD52+DD54+DD56+DD53</f>
        <v>423.90000000000003</v>
      </c>
      <c r="DE37" s="270">
        <f>DE42+DE47+DE50+DE52+DE54+DE56+DE53</f>
        <v>0</v>
      </c>
      <c r="DF37" s="270">
        <f>DF42+DF47+DF50+DF52+DF54+DF56+DF53</f>
        <v>313.60000000000002</v>
      </c>
      <c r="DG37" s="270">
        <f>DG42+DG47+DG50+DG52+DG54+DG56+DG53</f>
        <v>0</v>
      </c>
      <c r="DH37" s="270">
        <f>DH42+DH47+DH50+DH52+DH54+DH56+DH53</f>
        <v>110.30000000000003</v>
      </c>
      <c r="DI37" s="268">
        <f>DI39+DI40+DI41+DI42+DI44+DI48+DI49+DI50+DI52+DI53+DI54+DI43+DI47+DI51+DI45+DI46+DI55</f>
        <v>1440.6</v>
      </c>
      <c r="DJ37" s="268">
        <f>DJ39+DJ40+DJ41+DJ42+DJ44+DJ48+DJ49+DJ50+DJ52+DJ53+DJ54+DJ43+DJ47+DJ51+DJ45+DJ46+DJ55</f>
        <v>0</v>
      </c>
      <c r="DK37" s="268">
        <f>DK39+DK40+DK41+DK42+DK44+DK48+DK49+DK50+DK52+DK53+DK54+DK43+DK47+DK51+DK45+DK46+DK55</f>
        <v>843.6</v>
      </c>
      <c r="DL37" s="268">
        <f>DL39+DL40+DL41+DL42+DL44+DL48+DL49+DL50+DL52+DL53+DL54+DL43+DL47+DL51+DL45+DL46+DL55</f>
        <v>0</v>
      </c>
      <c r="DM37" s="268">
        <f>DM39+DM40+DM41+DM42+DM44+DM48+DM49+DM50+DM52+DM53+DM54+DM43+DM47+DM51+DM45+DM46+DM55</f>
        <v>597</v>
      </c>
      <c r="DN37" s="268">
        <f>DN39+DN40+DN41+DN42+DN44+DN48+DN49+DN50+DN52+DN53+DN54+DN43+DN47+DN51+DN45+DN46</f>
        <v>923</v>
      </c>
      <c r="DO37" s="268">
        <f>DO39+DO40+DO41+DO42+DO44+DO48+DO49+DO50+DO52+DO53+DO54+DO43+DO47+DO51+DO45+DO46</f>
        <v>0</v>
      </c>
      <c r="DP37" s="268">
        <f>DP39+DP40+DP41+DP42+DP44+DP48+DP49+DP50+DP52+DP53+DP54+DP43+DP47+DP51+DP45+DP46</f>
        <v>580.79999999999995</v>
      </c>
      <c r="DQ37" s="268">
        <f>DQ39+DQ40+DQ41+DQ42+DQ44+DQ48+DQ49+DQ50+DQ52+DQ53+DQ54+DQ43+DQ47+DQ51+DQ45+DQ46</f>
        <v>0</v>
      </c>
      <c r="DR37" s="268">
        <f>DR39+DR40+DR41+DR42+DR44+DR48+DR49+DR50+DR52+DR53+DR54+DR43+DR47+DR51+DR45+DR46</f>
        <v>342.20000000000005</v>
      </c>
    </row>
    <row r="38" spans="1:122">
      <c r="A38" s="495" t="s">
        <v>92</v>
      </c>
      <c r="B38" s="275"/>
      <c r="C38" s="276"/>
      <c r="D38" s="276"/>
      <c r="E38" s="276"/>
      <c r="F38" s="276"/>
      <c r="G38" s="276"/>
      <c r="H38" s="276"/>
      <c r="I38" s="276"/>
      <c r="J38" s="276"/>
      <c r="K38" s="276"/>
      <c r="L38" s="276"/>
      <c r="M38" s="276"/>
      <c r="N38" s="276"/>
      <c r="O38" s="276"/>
      <c r="P38" s="276"/>
      <c r="Q38" s="276"/>
      <c r="R38" s="276"/>
      <c r="S38" s="276"/>
      <c r="T38" s="276"/>
      <c r="U38" s="276"/>
      <c r="V38" s="276"/>
      <c r="W38" s="365"/>
      <c r="X38" s="276"/>
      <c r="Y38" s="276"/>
      <c r="Z38" s="276"/>
      <c r="AA38" s="276"/>
      <c r="AB38" s="276"/>
      <c r="AC38" s="276"/>
      <c r="AD38" s="279"/>
      <c r="AE38" s="279"/>
      <c r="AF38" s="279"/>
      <c r="AG38" s="282"/>
      <c r="AH38" s="282"/>
      <c r="AI38" s="282"/>
      <c r="AJ38" s="282"/>
      <c r="AK38" s="282"/>
      <c r="AL38" s="282"/>
      <c r="AM38" s="282"/>
      <c r="AN38" s="282"/>
      <c r="AO38" s="283"/>
      <c r="AP38" s="283"/>
      <c r="AQ38" s="280"/>
      <c r="AR38" s="280"/>
      <c r="AS38" s="280"/>
      <c r="AT38" s="280"/>
      <c r="AU38" s="281"/>
      <c r="AV38" s="280"/>
      <c r="AW38" s="280"/>
      <c r="AX38" s="280"/>
      <c r="AY38" s="280"/>
      <c r="AZ38" s="281"/>
      <c r="BA38" s="280"/>
      <c r="BB38" s="307"/>
      <c r="BC38" s="307"/>
      <c r="BD38" s="307"/>
      <c r="BE38" s="355"/>
      <c r="BF38" s="280"/>
      <c r="BG38" s="307"/>
      <c r="BH38" s="307"/>
      <c r="BI38" s="307"/>
      <c r="BJ38" s="355"/>
      <c r="BK38" s="282"/>
      <c r="BL38" s="282"/>
      <c r="BM38" s="282"/>
      <c r="BN38" s="282"/>
      <c r="BO38" s="282"/>
      <c r="BP38" s="282"/>
      <c r="BQ38" s="282"/>
      <c r="BR38" s="282"/>
      <c r="BS38" s="283"/>
      <c r="BT38" s="283"/>
      <c r="BU38" s="280"/>
      <c r="BV38" s="280"/>
      <c r="BW38" s="280"/>
      <c r="BX38" s="280"/>
      <c r="BY38" s="281"/>
      <c r="BZ38" s="280"/>
      <c r="CA38" s="280"/>
      <c r="CB38" s="280"/>
      <c r="CC38" s="280"/>
      <c r="CD38" s="281"/>
      <c r="CE38" s="280"/>
      <c r="CF38" s="307"/>
      <c r="CG38" s="307"/>
      <c r="CH38" s="307"/>
      <c r="CI38" s="355"/>
      <c r="CJ38" s="280"/>
      <c r="CK38" s="307"/>
      <c r="CL38" s="307"/>
      <c r="CM38" s="307"/>
      <c r="CN38" s="355"/>
      <c r="CO38" s="282"/>
      <c r="CP38" s="282"/>
      <c r="CQ38" s="282"/>
      <c r="CR38" s="282"/>
      <c r="CS38" s="283"/>
      <c r="CT38" s="280"/>
      <c r="CU38" s="280"/>
      <c r="CV38" s="280"/>
      <c r="CW38" s="280"/>
      <c r="CX38" s="281"/>
      <c r="CY38" s="280"/>
      <c r="CZ38" s="280"/>
      <c r="DA38" s="280"/>
      <c r="DB38" s="280"/>
      <c r="DC38" s="281"/>
      <c r="DD38" s="282"/>
      <c r="DE38" s="282"/>
      <c r="DF38" s="282"/>
      <c r="DG38" s="282"/>
      <c r="DH38" s="283"/>
      <c r="DI38" s="280"/>
      <c r="DJ38" s="280"/>
      <c r="DK38" s="280"/>
      <c r="DL38" s="280"/>
      <c r="DM38" s="281"/>
      <c r="DN38" s="280"/>
      <c r="DO38" s="280"/>
      <c r="DP38" s="280"/>
      <c r="DQ38" s="280"/>
      <c r="DR38" s="281"/>
    </row>
    <row r="39" spans="1:122" ht="136.5" hidden="1" customHeight="1">
      <c r="A39" s="504" t="s">
        <v>426</v>
      </c>
      <c r="B39" s="297">
        <v>5001</v>
      </c>
      <c r="C39" s="286" t="s">
        <v>227</v>
      </c>
      <c r="D39" s="286" t="s">
        <v>228</v>
      </c>
      <c r="E39" s="286" t="s">
        <v>229</v>
      </c>
      <c r="F39" s="286"/>
      <c r="G39" s="286"/>
      <c r="H39" s="286"/>
      <c r="I39" s="286"/>
      <c r="J39" s="286"/>
      <c r="K39" s="286"/>
      <c r="L39" s="286"/>
      <c r="M39" s="286" t="s">
        <v>231</v>
      </c>
      <c r="N39" s="286"/>
      <c r="O39" s="286"/>
      <c r="P39" s="287" t="s">
        <v>232</v>
      </c>
      <c r="Q39" s="286"/>
      <c r="R39" s="286"/>
      <c r="S39" s="286"/>
      <c r="T39" s="286"/>
      <c r="U39" s="286"/>
      <c r="V39" s="286"/>
      <c r="W39" s="286"/>
      <c r="X39" s="286"/>
      <c r="Y39" s="286"/>
      <c r="Z39" s="286" t="s">
        <v>167</v>
      </c>
      <c r="AA39" s="286" t="s">
        <v>424</v>
      </c>
      <c r="AB39" s="286" t="s">
        <v>233</v>
      </c>
      <c r="AC39" s="286"/>
      <c r="AD39" s="289"/>
      <c r="AE39" s="289"/>
      <c r="AF39" s="289"/>
      <c r="AG39" s="293"/>
      <c r="AH39" s="293"/>
      <c r="AI39" s="293"/>
      <c r="AJ39" s="293"/>
      <c r="AK39" s="293"/>
      <c r="AL39" s="293"/>
      <c r="AM39" s="293"/>
      <c r="AN39" s="293"/>
      <c r="AO39" s="294"/>
      <c r="AP39" s="294"/>
      <c r="AQ39" s="291"/>
      <c r="AR39" s="291"/>
      <c r="AS39" s="291"/>
      <c r="AT39" s="291"/>
      <c r="AU39" s="292"/>
      <c r="AV39" s="291"/>
      <c r="AW39" s="291"/>
      <c r="AX39" s="291"/>
      <c r="AY39" s="291"/>
      <c r="AZ39" s="292"/>
      <c r="BA39" s="291"/>
      <c r="BB39" s="291"/>
      <c r="BC39" s="291"/>
      <c r="BD39" s="291"/>
      <c r="BE39" s="292"/>
      <c r="BF39" s="291"/>
      <c r="BG39" s="291"/>
      <c r="BH39" s="291"/>
      <c r="BI39" s="291"/>
      <c r="BJ39" s="292"/>
      <c r="BK39" s="293"/>
      <c r="BL39" s="293"/>
      <c r="BM39" s="293"/>
      <c r="BN39" s="293"/>
      <c r="BO39" s="293"/>
      <c r="BP39" s="293"/>
      <c r="BQ39" s="293"/>
      <c r="BR39" s="293"/>
      <c r="BS39" s="294"/>
      <c r="BT39" s="294"/>
      <c r="BU39" s="291"/>
      <c r="BV39" s="291"/>
      <c r="BW39" s="291"/>
      <c r="BX39" s="291"/>
      <c r="BY39" s="292"/>
      <c r="BZ39" s="291"/>
      <c r="CA39" s="291"/>
      <c r="CB39" s="291"/>
      <c r="CC39" s="291"/>
      <c r="CD39" s="292"/>
      <c r="CE39" s="291"/>
      <c r="CF39" s="291"/>
      <c r="CG39" s="291"/>
      <c r="CH39" s="291"/>
      <c r="CI39" s="292"/>
      <c r="CJ39" s="291"/>
      <c r="CK39" s="291"/>
      <c r="CL39" s="291"/>
      <c r="CM39" s="291"/>
      <c r="CN39" s="292"/>
      <c r="CO39" s="293"/>
      <c r="CP39" s="293"/>
      <c r="CQ39" s="293"/>
      <c r="CR39" s="293"/>
      <c r="CS39" s="294"/>
      <c r="CT39" s="291"/>
      <c r="CU39" s="291"/>
      <c r="CV39" s="291"/>
      <c r="CW39" s="291"/>
      <c r="CX39" s="292"/>
      <c r="CY39" s="291"/>
      <c r="CZ39" s="291"/>
      <c r="DA39" s="291"/>
      <c r="DB39" s="291"/>
      <c r="DC39" s="292"/>
      <c r="DD39" s="293"/>
      <c r="DE39" s="293"/>
      <c r="DF39" s="293"/>
      <c r="DG39" s="293"/>
      <c r="DH39" s="294"/>
      <c r="DI39" s="291"/>
      <c r="DJ39" s="291"/>
      <c r="DK39" s="291"/>
      <c r="DL39" s="291"/>
      <c r="DM39" s="292"/>
      <c r="DN39" s="291"/>
      <c r="DO39" s="291"/>
      <c r="DP39" s="291"/>
      <c r="DQ39" s="291"/>
      <c r="DR39" s="292"/>
    </row>
    <row r="40" spans="1:122" ht="409.5" hidden="1" customHeight="1">
      <c r="A40" s="1039" t="s">
        <v>264</v>
      </c>
      <c r="B40" s="1042">
        <v>5002</v>
      </c>
      <c r="C40" s="301" t="s">
        <v>227</v>
      </c>
      <c r="D40" s="301" t="s">
        <v>228</v>
      </c>
      <c r="E40" s="301" t="s">
        <v>251</v>
      </c>
      <c r="F40" s="301" t="s">
        <v>265</v>
      </c>
      <c r="G40" s="301"/>
      <c r="H40" s="301"/>
      <c r="I40" s="313">
        <v>20</v>
      </c>
      <c r="J40" s="301"/>
      <c r="K40" s="301"/>
      <c r="L40" s="301"/>
      <c r="M40" s="301" t="s">
        <v>246</v>
      </c>
      <c r="N40" s="301"/>
      <c r="O40" s="301"/>
      <c r="P40" s="303" t="s">
        <v>101</v>
      </c>
      <c r="Q40" s="301"/>
      <c r="R40" s="301"/>
      <c r="S40" s="301"/>
      <c r="T40" s="301"/>
      <c r="U40" s="301"/>
      <c r="V40" s="301"/>
      <c r="W40" s="304" t="s">
        <v>256</v>
      </c>
      <c r="X40" s="352" t="s">
        <v>253</v>
      </c>
      <c r="Y40" s="319" t="s">
        <v>46</v>
      </c>
      <c r="Z40" s="304" t="s">
        <v>94</v>
      </c>
      <c r="AA40" s="353" t="s">
        <v>424</v>
      </c>
      <c r="AB40" s="353" t="s">
        <v>233</v>
      </c>
      <c r="AC40" s="1056"/>
      <c r="AD40" s="306" t="s">
        <v>158</v>
      </c>
      <c r="AE40" s="306"/>
      <c r="AF40" s="306"/>
      <c r="AG40" s="308"/>
      <c r="AH40" s="308"/>
      <c r="AI40" s="308"/>
      <c r="AJ40" s="308"/>
      <c r="AK40" s="308"/>
      <c r="AL40" s="308"/>
      <c r="AM40" s="308"/>
      <c r="AN40" s="308"/>
      <c r="AO40" s="356"/>
      <c r="AP40" s="356"/>
      <c r="AQ40" s="307"/>
      <c r="AR40" s="307"/>
      <c r="AS40" s="307"/>
      <c r="AT40" s="307"/>
      <c r="AU40" s="355"/>
      <c r="AV40" s="307"/>
      <c r="AW40" s="307"/>
      <c r="AX40" s="307"/>
      <c r="AY40" s="307"/>
      <c r="AZ40" s="355"/>
      <c r="BA40" s="307"/>
      <c r="BB40" s="291"/>
      <c r="BC40" s="291"/>
      <c r="BD40" s="291"/>
      <c r="BE40" s="292"/>
      <c r="BF40" s="307"/>
      <c r="BG40" s="291"/>
      <c r="BH40" s="291"/>
      <c r="BI40" s="291"/>
      <c r="BJ40" s="292"/>
      <c r="BK40" s="308"/>
      <c r="BL40" s="308"/>
      <c r="BM40" s="308"/>
      <c r="BN40" s="308"/>
      <c r="BO40" s="308"/>
      <c r="BP40" s="308"/>
      <c r="BQ40" s="308"/>
      <c r="BR40" s="308"/>
      <c r="BS40" s="356"/>
      <c r="BT40" s="356"/>
      <c r="BU40" s="307"/>
      <c r="BV40" s="307"/>
      <c r="BW40" s="307"/>
      <c r="BX40" s="307"/>
      <c r="BY40" s="355"/>
      <c r="BZ40" s="307"/>
      <c r="CA40" s="307"/>
      <c r="CB40" s="307"/>
      <c r="CC40" s="307"/>
      <c r="CD40" s="355"/>
      <c r="CE40" s="307"/>
      <c r="CF40" s="291"/>
      <c r="CG40" s="291"/>
      <c r="CH40" s="291"/>
      <c r="CI40" s="292"/>
      <c r="CJ40" s="307"/>
      <c r="CK40" s="291"/>
      <c r="CL40" s="291"/>
      <c r="CM40" s="291"/>
      <c r="CN40" s="292"/>
      <c r="CO40" s="308"/>
      <c r="CP40" s="308"/>
      <c r="CQ40" s="308"/>
      <c r="CR40" s="308"/>
      <c r="CS40" s="356"/>
      <c r="CT40" s="307"/>
      <c r="CU40" s="307"/>
      <c r="CV40" s="307"/>
      <c r="CW40" s="307"/>
      <c r="CX40" s="355"/>
      <c r="CY40" s="307"/>
      <c r="CZ40" s="307"/>
      <c r="DA40" s="307"/>
      <c r="DB40" s="307"/>
      <c r="DC40" s="355"/>
      <c r="DD40" s="308"/>
      <c r="DE40" s="308"/>
      <c r="DF40" s="308"/>
      <c r="DG40" s="308"/>
      <c r="DH40" s="356"/>
      <c r="DI40" s="307"/>
      <c r="DJ40" s="307"/>
      <c r="DK40" s="307"/>
      <c r="DL40" s="307"/>
      <c r="DM40" s="355"/>
      <c r="DN40" s="307"/>
      <c r="DO40" s="307"/>
      <c r="DP40" s="307"/>
      <c r="DQ40" s="307"/>
      <c r="DR40" s="355"/>
    </row>
    <row r="41" spans="1:122" ht="136.5" hidden="1" customHeight="1">
      <c r="A41" s="1040"/>
      <c r="B41" s="1043"/>
      <c r="C41" s="301"/>
      <c r="D41" s="301"/>
      <c r="E41" s="301"/>
      <c r="F41" s="301"/>
      <c r="G41" s="301"/>
      <c r="H41" s="301"/>
      <c r="I41" s="301"/>
      <c r="J41" s="301"/>
      <c r="K41" s="301"/>
      <c r="L41" s="301"/>
      <c r="M41" s="301" t="s">
        <v>268</v>
      </c>
      <c r="N41" s="301"/>
      <c r="O41" s="301"/>
      <c r="P41" s="303" t="s">
        <v>269</v>
      </c>
      <c r="Q41" s="286"/>
      <c r="R41" s="286"/>
      <c r="S41" s="286"/>
      <c r="T41" s="286"/>
      <c r="U41" s="286"/>
      <c r="V41" s="286"/>
      <c r="W41" s="286"/>
      <c r="X41" s="301"/>
      <c r="Y41" s="301"/>
      <c r="Z41" s="286" t="s">
        <v>270</v>
      </c>
      <c r="AA41" s="301"/>
      <c r="AB41" s="301" t="s">
        <v>248</v>
      </c>
      <c r="AC41" s="1057"/>
      <c r="AD41" s="306" t="s">
        <v>119</v>
      </c>
      <c r="AE41" s="306"/>
      <c r="AF41" s="306"/>
      <c r="AG41" s="308"/>
      <c r="AH41" s="308"/>
      <c r="AI41" s="308"/>
      <c r="AJ41" s="308"/>
      <c r="AK41" s="308"/>
      <c r="AL41" s="308"/>
      <c r="AM41" s="308"/>
      <c r="AN41" s="308"/>
      <c r="AO41" s="356"/>
      <c r="AP41" s="356"/>
      <c r="AQ41" s="307"/>
      <c r="AR41" s="307"/>
      <c r="AS41" s="307"/>
      <c r="AT41" s="307"/>
      <c r="AU41" s="355"/>
      <c r="AV41" s="307"/>
      <c r="AW41" s="307"/>
      <c r="AX41" s="307"/>
      <c r="AY41" s="307"/>
      <c r="AZ41" s="355"/>
      <c r="BA41" s="307"/>
      <c r="BB41" s="291"/>
      <c r="BC41" s="291"/>
      <c r="BD41" s="291"/>
      <c r="BE41" s="292"/>
      <c r="BF41" s="307"/>
      <c r="BG41" s="291"/>
      <c r="BH41" s="291"/>
      <c r="BI41" s="291"/>
      <c r="BJ41" s="292"/>
      <c r="BK41" s="308"/>
      <c r="BL41" s="308"/>
      <c r="BM41" s="308"/>
      <c r="BN41" s="308"/>
      <c r="BO41" s="308"/>
      <c r="BP41" s="308"/>
      <c r="BQ41" s="308"/>
      <c r="BR41" s="308"/>
      <c r="BS41" s="356"/>
      <c r="BT41" s="356"/>
      <c r="BU41" s="307"/>
      <c r="BV41" s="307"/>
      <c r="BW41" s="307"/>
      <c r="BX41" s="307"/>
      <c r="BY41" s="355"/>
      <c r="BZ41" s="307"/>
      <c r="CA41" s="307"/>
      <c r="CB41" s="307"/>
      <c r="CC41" s="307"/>
      <c r="CD41" s="355"/>
      <c r="CE41" s="307"/>
      <c r="CF41" s="291"/>
      <c r="CG41" s="291"/>
      <c r="CH41" s="291"/>
      <c r="CI41" s="292"/>
      <c r="CJ41" s="307"/>
      <c r="CK41" s="291"/>
      <c r="CL41" s="291"/>
      <c r="CM41" s="291"/>
      <c r="CN41" s="292"/>
      <c r="CO41" s="308"/>
      <c r="CP41" s="308"/>
      <c r="CQ41" s="308"/>
      <c r="CR41" s="308"/>
      <c r="CS41" s="356"/>
      <c r="CT41" s="307"/>
      <c r="CU41" s="307"/>
      <c r="CV41" s="307"/>
      <c r="CW41" s="307"/>
      <c r="CX41" s="355"/>
      <c r="CY41" s="307"/>
      <c r="CZ41" s="307"/>
      <c r="DA41" s="307"/>
      <c r="DB41" s="307"/>
      <c r="DC41" s="355"/>
      <c r="DD41" s="308"/>
      <c r="DE41" s="308"/>
      <c r="DF41" s="308"/>
      <c r="DG41" s="308"/>
      <c r="DH41" s="356"/>
      <c r="DI41" s="307"/>
      <c r="DJ41" s="307"/>
      <c r="DK41" s="307"/>
      <c r="DL41" s="307"/>
      <c r="DM41" s="355"/>
      <c r="DN41" s="307"/>
      <c r="DO41" s="307"/>
      <c r="DP41" s="307"/>
      <c r="DQ41" s="307"/>
      <c r="DR41" s="355"/>
    </row>
    <row r="42" spans="1:122" ht="28.5" customHeight="1">
      <c r="A42" s="1039" t="s">
        <v>275</v>
      </c>
      <c r="B42" s="1042">
        <v>6603</v>
      </c>
      <c r="C42" s="1066" t="s">
        <v>227</v>
      </c>
      <c r="D42" s="365"/>
      <c r="E42" s="365"/>
      <c r="F42" s="365"/>
      <c r="G42" s="365"/>
      <c r="H42" s="365"/>
      <c r="I42" s="365"/>
      <c r="J42" s="365"/>
      <c r="K42" s="365"/>
      <c r="L42" s="365"/>
      <c r="M42" s="365"/>
      <c r="N42" s="365"/>
      <c r="O42" s="365"/>
      <c r="P42" s="365"/>
      <c r="Q42" s="369"/>
      <c r="R42" s="369"/>
      <c r="S42" s="369"/>
      <c r="T42" s="369"/>
      <c r="U42" s="369"/>
      <c r="V42" s="369"/>
      <c r="W42" s="1180" t="s">
        <v>45</v>
      </c>
      <c r="X42" s="142" t="s">
        <v>391</v>
      </c>
      <c r="Y42" s="142" t="s">
        <v>46</v>
      </c>
      <c r="Z42" s="1066" t="s">
        <v>277</v>
      </c>
      <c r="AA42" s="365"/>
      <c r="AB42" s="365"/>
      <c r="AC42" s="1056"/>
      <c r="AD42" s="306" t="s">
        <v>151</v>
      </c>
      <c r="AE42" s="306" t="s">
        <v>418</v>
      </c>
      <c r="AF42" s="306" t="s">
        <v>399</v>
      </c>
      <c r="AG42" s="330">
        <v>333.6</v>
      </c>
      <c r="AH42" s="330">
        <v>333.6</v>
      </c>
      <c r="AI42" s="330"/>
      <c r="AJ42" s="330"/>
      <c r="AK42" s="330">
        <v>247.1</v>
      </c>
      <c r="AL42" s="330">
        <v>247.1</v>
      </c>
      <c r="AM42" s="330"/>
      <c r="AN42" s="330"/>
      <c r="AO42" s="509">
        <f>AG42-AI42-AK42-AM42</f>
        <v>86.500000000000028</v>
      </c>
      <c r="AP42" s="509">
        <f>AH42-AJ42-AL42-AN42</f>
        <v>86.500000000000028</v>
      </c>
      <c r="AQ42" s="329"/>
      <c r="AR42" s="329"/>
      <c r="AS42" s="329"/>
      <c r="AT42" s="329"/>
      <c r="AU42" s="508">
        <f>AQ42-AR42-AS42-AT42</f>
        <v>0</v>
      </c>
      <c r="AV42" s="329"/>
      <c r="AW42" s="329"/>
      <c r="AX42" s="329"/>
      <c r="AY42" s="329"/>
      <c r="AZ42" s="508">
        <f>AV42-AW42-AX42-AY42</f>
        <v>0</v>
      </c>
      <c r="BA42" s="329"/>
      <c r="BB42" s="331"/>
      <c r="BC42" s="331"/>
      <c r="BD42" s="331"/>
      <c r="BE42" s="383">
        <f>BA42-BB42-BC42-BD42</f>
        <v>0</v>
      </c>
      <c r="BF42" s="329"/>
      <c r="BG42" s="331"/>
      <c r="BH42" s="331"/>
      <c r="BI42" s="331"/>
      <c r="BJ42" s="383">
        <f>BF42-BG42-BH42-BI42</f>
        <v>0</v>
      </c>
      <c r="BK42" s="330">
        <v>333.6</v>
      </c>
      <c r="BL42" s="330">
        <v>333.6</v>
      </c>
      <c r="BM42" s="330"/>
      <c r="BN42" s="330"/>
      <c r="BO42" s="330">
        <v>247.1</v>
      </c>
      <c r="BP42" s="330">
        <v>247.1</v>
      </c>
      <c r="BQ42" s="330"/>
      <c r="BR42" s="330"/>
      <c r="BS42" s="509">
        <f>BK42-BM42-BO42-BQ42</f>
        <v>86.500000000000028</v>
      </c>
      <c r="BT42" s="509">
        <f>BL42-BN42-BP42-BR42</f>
        <v>86.500000000000028</v>
      </c>
      <c r="BU42" s="329"/>
      <c r="BV42" s="329"/>
      <c r="BW42" s="329"/>
      <c r="BX42" s="329"/>
      <c r="BY42" s="508">
        <f>BU42-BV42-BW42-BX42</f>
        <v>0</v>
      </c>
      <c r="BZ42" s="329"/>
      <c r="CA42" s="329"/>
      <c r="CB42" s="329"/>
      <c r="CC42" s="329"/>
      <c r="CD42" s="508">
        <f>BZ42-CA42-CB42-CC42</f>
        <v>0</v>
      </c>
      <c r="CE42" s="329"/>
      <c r="CF42" s="331"/>
      <c r="CG42" s="331"/>
      <c r="CH42" s="331"/>
      <c r="CI42" s="383">
        <f>CE42-CF42-CG42-CH42</f>
        <v>0</v>
      </c>
      <c r="CJ42" s="329"/>
      <c r="CK42" s="331"/>
      <c r="CL42" s="331"/>
      <c r="CM42" s="331"/>
      <c r="CN42" s="383">
        <f>CJ42-CK42-CL42-CM42</f>
        <v>0</v>
      </c>
      <c r="CO42" s="330">
        <v>333.6</v>
      </c>
      <c r="CP42" s="330"/>
      <c r="CQ42" s="330">
        <v>247.1</v>
      </c>
      <c r="CR42" s="330"/>
      <c r="CS42" s="509">
        <f t="shared" ref="CS42:CS50" si="36">CO42-CP42-CQ42-CR42</f>
        <v>86.500000000000028</v>
      </c>
      <c r="CT42" s="329"/>
      <c r="CU42" s="329"/>
      <c r="CV42" s="329"/>
      <c r="CW42" s="329"/>
      <c r="CX42" s="508">
        <f>CT42-CU42-CV42-CW42</f>
        <v>0</v>
      </c>
      <c r="CY42" s="329"/>
      <c r="CZ42" s="329"/>
      <c r="DA42" s="329"/>
      <c r="DB42" s="329"/>
      <c r="DC42" s="508">
        <f>CY42-CZ42-DA42-DB42</f>
        <v>0</v>
      </c>
      <c r="DD42" s="330">
        <v>333.6</v>
      </c>
      <c r="DE42" s="330"/>
      <c r="DF42" s="330">
        <v>247.1</v>
      </c>
      <c r="DG42" s="330"/>
      <c r="DH42" s="509">
        <f t="shared" ref="DH42:DH50" si="37">DD42-DE42-DF42-DG42</f>
        <v>86.500000000000028</v>
      </c>
      <c r="DI42" s="329"/>
      <c r="DJ42" s="329"/>
      <c r="DK42" s="329"/>
      <c r="DL42" s="329"/>
      <c r="DM42" s="508">
        <f>DI42-DJ42-DK42-DL42</f>
        <v>0</v>
      </c>
      <c r="DN42" s="329"/>
      <c r="DO42" s="329"/>
      <c r="DP42" s="329"/>
      <c r="DQ42" s="329"/>
      <c r="DR42" s="508">
        <f>DN42-DO42-DP42-DQ42</f>
        <v>0</v>
      </c>
    </row>
    <row r="43" spans="1:122" ht="25.5" hidden="1" customHeight="1">
      <c r="A43" s="1041"/>
      <c r="B43" s="1044"/>
      <c r="C43" s="1077"/>
      <c r="D43" s="276"/>
      <c r="E43" s="276"/>
      <c r="F43" s="276"/>
      <c r="G43" s="276"/>
      <c r="H43" s="276"/>
      <c r="I43" s="276"/>
      <c r="J43" s="276"/>
      <c r="K43" s="276"/>
      <c r="L43" s="276"/>
      <c r="M43" s="276"/>
      <c r="N43" s="276"/>
      <c r="O43" s="276"/>
      <c r="P43" s="276"/>
      <c r="Q43" s="569"/>
      <c r="R43" s="569"/>
      <c r="S43" s="569"/>
      <c r="T43" s="569"/>
      <c r="U43" s="569"/>
      <c r="V43" s="569"/>
      <c r="W43" s="1181"/>
      <c r="X43" s="276"/>
      <c r="Y43" s="276"/>
      <c r="Z43" s="1077"/>
      <c r="AA43" s="276"/>
      <c r="AB43" s="276"/>
      <c r="AC43" s="1072"/>
      <c r="AD43" s="306" t="s">
        <v>151</v>
      </c>
      <c r="AE43" s="306" t="s">
        <v>418</v>
      </c>
      <c r="AF43" s="306" t="s">
        <v>399</v>
      </c>
      <c r="AG43" s="330">
        <v>0</v>
      </c>
      <c r="AH43" s="330"/>
      <c r="AI43" s="330"/>
      <c r="AJ43" s="330"/>
      <c r="AK43" s="330"/>
      <c r="AL43" s="330"/>
      <c r="AM43" s="330"/>
      <c r="AN43" s="330"/>
      <c r="AO43" s="509">
        <f>AG43-AI43-AK43-AM43</f>
        <v>0</v>
      </c>
      <c r="AP43" s="509">
        <f t="shared" ref="AP43:AP50" si="38">AH43-AJ43-AL43-AN43</f>
        <v>0</v>
      </c>
      <c r="AQ43" s="329"/>
      <c r="AR43" s="329"/>
      <c r="AS43" s="329"/>
      <c r="AT43" s="329"/>
      <c r="AU43" s="508">
        <f t="shared" ref="AU43:AU55" si="39">AQ43-AR43-AS43-AT43</f>
        <v>0</v>
      </c>
      <c r="AV43" s="329"/>
      <c r="AW43" s="329"/>
      <c r="AX43" s="329"/>
      <c r="AY43" s="329"/>
      <c r="AZ43" s="508">
        <f t="shared" ref="AZ43:AZ53" si="40">AV43-AW43-AX43-AY43</f>
        <v>0</v>
      </c>
      <c r="BA43" s="329"/>
      <c r="BB43" s="331"/>
      <c r="BC43" s="331"/>
      <c r="BD43" s="331"/>
      <c r="BE43" s="383">
        <f t="shared" ref="BE43:BE53" si="41">BA43-BB43-BC43-BD43</f>
        <v>0</v>
      </c>
      <c r="BF43" s="329"/>
      <c r="BG43" s="331"/>
      <c r="BH43" s="331"/>
      <c r="BI43" s="331"/>
      <c r="BJ43" s="383">
        <f t="shared" ref="BJ43:BJ53" si="42">BF43-BG43-BH43-BI43</f>
        <v>0</v>
      </c>
      <c r="BK43" s="330">
        <v>0</v>
      </c>
      <c r="BL43" s="330"/>
      <c r="BM43" s="330"/>
      <c r="BN43" s="330"/>
      <c r="BO43" s="330"/>
      <c r="BP43" s="330"/>
      <c r="BQ43" s="330"/>
      <c r="BR43" s="330"/>
      <c r="BS43" s="509">
        <f>BK43-BM43-BO43-BQ43</f>
        <v>0</v>
      </c>
      <c r="BT43" s="509">
        <f t="shared" ref="BT43:BT50" si="43">BL43-BN43-BP43-BR43</f>
        <v>0</v>
      </c>
      <c r="BU43" s="329"/>
      <c r="BV43" s="329"/>
      <c r="BW43" s="329"/>
      <c r="BX43" s="329"/>
      <c r="BY43" s="508">
        <f t="shared" ref="BY43:BY55" si="44">BU43-BV43-BW43-BX43</f>
        <v>0</v>
      </c>
      <c r="BZ43" s="329"/>
      <c r="CA43" s="329"/>
      <c r="CB43" s="329"/>
      <c r="CC43" s="329"/>
      <c r="CD43" s="508">
        <f t="shared" ref="CD43:CD53" si="45">BZ43-CA43-CB43-CC43</f>
        <v>0</v>
      </c>
      <c r="CE43" s="329"/>
      <c r="CF43" s="331"/>
      <c r="CG43" s="331"/>
      <c r="CH43" s="331"/>
      <c r="CI43" s="383">
        <f t="shared" ref="CI43:CI53" si="46">CE43-CF43-CG43-CH43</f>
        <v>0</v>
      </c>
      <c r="CJ43" s="329"/>
      <c r="CK43" s="331"/>
      <c r="CL43" s="331"/>
      <c r="CM43" s="331"/>
      <c r="CN43" s="383">
        <f t="shared" ref="CN43:CN53" si="47">CJ43-CK43-CL43-CM43</f>
        <v>0</v>
      </c>
      <c r="CO43" s="330"/>
      <c r="CP43" s="330"/>
      <c r="CQ43" s="330"/>
      <c r="CR43" s="330"/>
      <c r="CS43" s="509">
        <f t="shared" si="36"/>
        <v>0</v>
      </c>
      <c r="CT43" s="329"/>
      <c r="CU43" s="329"/>
      <c r="CV43" s="329"/>
      <c r="CW43" s="329"/>
      <c r="CX43" s="508">
        <f t="shared" ref="CX43:CX53" si="48">CT43-CU43-CV43-CW43</f>
        <v>0</v>
      </c>
      <c r="CY43" s="329"/>
      <c r="CZ43" s="329"/>
      <c r="DA43" s="329"/>
      <c r="DB43" s="329"/>
      <c r="DC43" s="508">
        <f t="shared" ref="DC43:DC53" si="49">CY43-CZ43-DA43-DB43</f>
        <v>0</v>
      </c>
      <c r="DD43" s="330"/>
      <c r="DE43" s="330"/>
      <c r="DF43" s="330"/>
      <c r="DG43" s="330"/>
      <c r="DH43" s="509">
        <f t="shared" si="37"/>
        <v>0</v>
      </c>
      <c r="DI43" s="329"/>
      <c r="DJ43" s="329"/>
      <c r="DK43" s="329"/>
      <c r="DL43" s="329"/>
      <c r="DM43" s="508">
        <f t="shared" ref="DM43:DM53" si="50">DI43-DJ43-DK43-DL43</f>
        <v>0</v>
      </c>
      <c r="DN43" s="329"/>
      <c r="DO43" s="329"/>
      <c r="DP43" s="329"/>
      <c r="DQ43" s="329"/>
      <c r="DR43" s="508">
        <f t="shared" ref="DR43:DR53" si="51">DN43-DO43-DP43-DQ43</f>
        <v>0</v>
      </c>
    </row>
    <row r="44" spans="1:122" ht="26.25" hidden="1" customHeight="1">
      <c r="A44" s="1041"/>
      <c r="B44" s="1044"/>
      <c r="C44" s="1077"/>
      <c r="D44" s="1031" t="s">
        <v>238</v>
      </c>
      <c r="E44" s="1031" t="s">
        <v>251</v>
      </c>
      <c r="F44" s="1031"/>
      <c r="G44" s="1031"/>
      <c r="H44" s="1031"/>
      <c r="I44" s="1045"/>
      <c r="J44" s="1031"/>
      <c r="K44" s="1031"/>
      <c r="L44" s="1031"/>
      <c r="M44" s="1031" t="s">
        <v>276</v>
      </c>
      <c r="N44" s="1031"/>
      <c r="O44" s="1031"/>
      <c r="P44" s="1177">
        <v>36</v>
      </c>
      <c r="Q44" s="1031"/>
      <c r="R44" s="1031"/>
      <c r="S44" s="1031"/>
      <c r="T44" s="1031"/>
      <c r="U44" s="1031"/>
      <c r="V44" s="1031"/>
      <c r="W44" s="1181"/>
      <c r="X44" s="1031"/>
      <c r="Y44" s="1031"/>
      <c r="Z44" s="1077"/>
      <c r="AA44" s="1031" t="s">
        <v>424</v>
      </c>
      <c r="AB44" s="1031" t="s">
        <v>278</v>
      </c>
      <c r="AC44" s="1072"/>
      <c r="AD44" s="306" t="s">
        <v>151</v>
      </c>
      <c r="AE44" s="306" t="s">
        <v>449</v>
      </c>
      <c r="AF44" s="306" t="s">
        <v>399</v>
      </c>
      <c r="AG44" s="330">
        <v>0</v>
      </c>
      <c r="AH44" s="330"/>
      <c r="AI44" s="330"/>
      <c r="AJ44" s="330"/>
      <c r="AK44" s="330"/>
      <c r="AL44" s="330"/>
      <c r="AM44" s="330"/>
      <c r="AN44" s="330"/>
      <c r="AO44" s="509">
        <f>AG44-AI44-AK44-AM44</f>
        <v>0</v>
      </c>
      <c r="AP44" s="509">
        <f t="shared" si="38"/>
        <v>0</v>
      </c>
      <c r="AQ44" s="329"/>
      <c r="AR44" s="329"/>
      <c r="AS44" s="329"/>
      <c r="AT44" s="329"/>
      <c r="AU44" s="508">
        <f t="shared" si="39"/>
        <v>0</v>
      </c>
      <c r="AV44" s="329"/>
      <c r="AW44" s="329"/>
      <c r="AX44" s="329"/>
      <c r="AY44" s="329"/>
      <c r="AZ44" s="508">
        <f t="shared" si="40"/>
        <v>0</v>
      </c>
      <c r="BA44" s="329"/>
      <c r="BB44" s="331"/>
      <c r="BC44" s="331"/>
      <c r="BD44" s="331"/>
      <c r="BE44" s="383">
        <f t="shared" si="41"/>
        <v>0</v>
      </c>
      <c r="BF44" s="329"/>
      <c r="BG44" s="331"/>
      <c r="BH44" s="331"/>
      <c r="BI44" s="331"/>
      <c r="BJ44" s="383">
        <f t="shared" si="42"/>
        <v>0</v>
      </c>
      <c r="BK44" s="330">
        <v>0</v>
      </c>
      <c r="BL44" s="330"/>
      <c r="BM44" s="330"/>
      <c r="BN44" s="330"/>
      <c r="BO44" s="330"/>
      <c r="BP44" s="330"/>
      <c r="BQ44" s="330"/>
      <c r="BR44" s="330"/>
      <c r="BS44" s="509">
        <f>BK44-BM44-BO44-BQ44</f>
        <v>0</v>
      </c>
      <c r="BT44" s="509">
        <f t="shared" si="43"/>
        <v>0</v>
      </c>
      <c r="BU44" s="329"/>
      <c r="BV44" s="329"/>
      <c r="BW44" s="329"/>
      <c r="BX44" s="329"/>
      <c r="BY44" s="508">
        <f t="shared" si="44"/>
        <v>0</v>
      </c>
      <c r="BZ44" s="329"/>
      <c r="CA44" s="329"/>
      <c r="CB44" s="329"/>
      <c r="CC44" s="329"/>
      <c r="CD44" s="508">
        <f t="shared" si="45"/>
        <v>0</v>
      </c>
      <c r="CE44" s="329"/>
      <c r="CF44" s="331"/>
      <c r="CG44" s="331"/>
      <c r="CH44" s="331"/>
      <c r="CI44" s="383">
        <f t="shared" si="46"/>
        <v>0</v>
      </c>
      <c r="CJ44" s="329"/>
      <c r="CK44" s="331"/>
      <c r="CL44" s="331"/>
      <c r="CM44" s="331"/>
      <c r="CN44" s="383">
        <f t="shared" si="47"/>
        <v>0</v>
      </c>
      <c r="CO44" s="330"/>
      <c r="CP44" s="330"/>
      <c r="CQ44" s="330"/>
      <c r="CR44" s="330"/>
      <c r="CS44" s="509">
        <f t="shared" si="36"/>
        <v>0</v>
      </c>
      <c r="CT44" s="329"/>
      <c r="CU44" s="329"/>
      <c r="CV44" s="329"/>
      <c r="CW44" s="329"/>
      <c r="CX44" s="508">
        <f t="shared" si="48"/>
        <v>0</v>
      </c>
      <c r="CY44" s="329"/>
      <c r="CZ44" s="329"/>
      <c r="DA44" s="329"/>
      <c r="DB44" s="329"/>
      <c r="DC44" s="508">
        <f t="shared" si="49"/>
        <v>0</v>
      </c>
      <c r="DD44" s="330"/>
      <c r="DE44" s="330"/>
      <c r="DF44" s="330"/>
      <c r="DG44" s="330"/>
      <c r="DH44" s="509">
        <f t="shared" si="37"/>
        <v>0</v>
      </c>
      <c r="DI44" s="329"/>
      <c r="DJ44" s="329"/>
      <c r="DK44" s="329"/>
      <c r="DL44" s="329"/>
      <c r="DM44" s="508">
        <f t="shared" si="50"/>
        <v>0</v>
      </c>
      <c r="DN44" s="329"/>
      <c r="DO44" s="329"/>
      <c r="DP44" s="329"/>
      <c r="DQ44" s="329"/>
      <c r="DR44" s="508">
        <f t="shared" si="51"/>
        <v>0</v>
      </c>
    </row>
    <row r="45" spans="1:122" ht="24" customHeight="1">
      <c r="A45" s="1041"/>
      <c r="B45" s="1044"/>
      <c r="C45" s="1077"/>
      <c r="D45" s="1032"/>
      <c r="E45" s="1032"/>
      <c r="F45" s="1032"/>
      <c r="G45" s="1032"/>
      <c r="H45" s="1032"/>
      <c r="I45" s="1046"/>
      <c r="J45" s="1032"/>
      <c r="K45" s="1032"/>
      <c r="L45" s="1032"/>
      <c r="M45" s="1032"/>
      <c r="N45" s="1032"/>
      <c r="O45" s="1032"/>
      <c r="P45" s="1178"/>
      <c r="Q45" s="1032"/>
      <c r="R45" s="1032"/>
      <c r="S45" s="1032"/>
      <c r="T45" s="1032"/>
      <c r="U45" s="1032"/>
      <c r="V45" s="1032"/>
      <c r="W45" s="1181"/>
      <c r="X45" s="1032"/>
      <c r="Y45" s="1032"/>
      <c r="Z45" s="1077"/>
      <c r="AA45" s="1032"/>
      <c r="AB45" s="1032"/>
      <c r="AC45" s="1072"/>
      <c r="AD45" s="306" t="s">
        <v>151</v>
      </c>
      <c r="AE45" s="306" t="s">
        <v>200</v>
      </c>
      <c r="AF45" s="306" t="s">
        <v>399</v>
      </c>
      <c r="AG45" s="330"/>
      <c r="AH45" s="330"/>
      <c r="AI45" s="330"/>
      <c r="AJ45" s="330"/>
      <c r="AK45" s="330"/>
      <c r="AL45" s="330"/>
      <c r="AM45" s="330"/>
      <c r="AN45" s="330"/>
      <c r="AO45" s="509"/>
      <c r="AP45" s="509">
        <f t="shared" si="38"/>
        <v>0</v>
      </c>
      <c r="AQ45" s="329">
        <v>937.4</v>
      </c>
      <c r="AR45" s="329"/>
      <c r="AS45" s="329">
        <v>843.6</v>
      </c>
      <c r="AT45" s="329"/>
      <c r="AU45" s="508">
        <f t="shared" si="39"/>
        <v>93.799999999999955</v>
      </c>
      <c r="AV45" s="329">
        <v>645.4</v>
      </c>
      <c r="AW45" s="329"/>
      <c r="AX45" s="329">
        <v>580.79999999999995</v>
      </c>
      <c r="AY45" s="329"/>
      <c r="AZ45" s="508">
        <f t="shared" si="40"/>
        <v>64.600000000000023</v>
      </c>
      <c r="BA45" s="329">
        <v>643.79999999999995</v>
      </c>
      <c r="BB45" s="331"/>
      <c r="BC45" s="331">
        <v>579.4</v>
      </c>
      <c r="BD45" s="331"/>
      <c r="BE45" s="383">
        <f t="shared" si="41"/>
        <v>64.399999999999977</v>
      </c>
      <c r="BF45" s="329">
        <v>643.79999999999995</v>
      </c>
      <c r="BG45" s="331"/>
      <c r="BH45" s="331">
        <v>579.4</v>
      </c>
      <c r="BI45" s="331"/>
      <c r="BJ45" s="383">
        <f t="shared" si="42"/>
        <v>64.399999999999977</v>
      </c>
      <c r="BK45" s="330"/>
      <c r="BL45" s="330"/>
      <c r="BM45" s="330"/>
      <c r="BN45" s="330"/>
      <c r="BO45" s="330"/>
      <c r="BP45" s="330"/>
      <c r="BQ45" s="330"/>
      <c r="BR45" s="330"/>
      <c r="BS45" s="509"/>
      <c r="BT45" s="509">
        <f t="shared" si="43"/>
        <v>0</v>
      </c>
      <c r="BU45" s="329">
        <v>937.4</v>
      </c>
      <c r="BV45" s="329"/>
      <c r="BW45" s="329">
        <v>843.6</v>
      </c>
      <c r="BX45" s="329"/>
      <c r="BY45" s="508">
        <f t="shared" si="44"/>
        <v>93.799999999999955</v>
      </c>
      <c r="BZ45" s="329">
        <v>645.4</v>
      </c>
      <c r="CA45" s="329"/>
      <c r="CB45" s="329">
        <v>580.79999999999995</v>
      </c>
      <c r="CC45" s="329"/>
      <c r="CD45" s="508">
        <f t="shared" si="45"/>
        <v>64.600000000000023</v>
      </c>
      <c r="CE45" s="329">
        <v>643.79999999999995</v>
      </c>
      <c r="CF45" s="331"/>
      <c r="CG45" s="331">
        <v>579.4</v>
      </c>
      <c r="CH45" s="331"/>
      <c r="CI45" s="383">
        <f t="shared" si="46"/>
        <v>64.399999999999977</v>
      </c>
      <c r="CJ45" s="329">
        <v>643.79999999999995</v>
      </c>
      <c r="CK45" s="331"/>
      <c r="CL45" s="331">
        <v>579.4</v>
      </c>
      <c r="CM45" s="331"/>
      <c r="CN45" s="383">
        <f t="shared" si="47"/>
        <v>64.399999999999977</v>
      </c>
      <c r="CO45" s="330"/>
      <c r="CP45" s="330"/>
      <c r="CQ45" s="330"/>
      <c r="CR45" s="330"/>
      <c r="CS45" s="509">
        <f t="shared" si="36"/>
        <v>0</v>
      </c>
      <c r="CT45" s="329">
        <v>937.4</v>
      </c>
      <c r="CU45" s="329"/>
      <c r="CV45" s="329">
        <v>843.6</v>
      </c>
      <c r="CW45" s="329"/>
      <c r="CX45" s="508">
        <f t="shared" si="48"/>
        <v>93.799999999999955</v>
      </c>
      <c r="CY45" s="329">
        <v>645.4</v>
      </c>
      <c r="CZ45" s="329"/>
      <c r="DA45" s="329">
        <v>580.79999999999995</v>
      </c>
      <c r="DB45" s="329"/>
      <c r="DC45" s="508">
        <f t="shared" si="49"/>
        <v>64.600000000000023</v>
      </c>
      <c r="DD45" s="330"/>
      <c r="DE45" s="330"/>
      <c r="DF45" s="330"/>
      <c r="DG45" s="330"/>
      <c r="DH45" s="509">
        <f t="shared" si="37"/>
        <v>0</v>
      </c>
      <c r="DI45" s="329">
        <v>937.4</v>
      </c>
      <c r="DJ45" s="329"/>
      <c r="DK45" s="329">
        <v>843.6</v>
      </c>
      <c r="DL45" s="329"/>
      <c r="DM45" s="508">
        <f t="shared" si="50"/>
        <v>93.799999999999955</v>
      </c>
      <c r="DN45" s="329">
        <v>645.4</v>
      </c>
      <c r="DO45" s="329"/>
      <c r="DP45" s="329">
        <v>580.79999999999995</v>
      </c>
      <c r="DQ45" s="329"/>
      <c r="DR45" s="508">
        <f t="shared" si="51"/>
        <v>64.600000000000023</v>
      </c>
    </row>
    <row r="46" spans="1:122" ht="25.5" customHeight="1">
      <c r="A46" s="1041"/>
      <c r="B46" s="1044"/>
      <c r="C46" s="1077"/>
      <c r="D46" s="1032"/>
      <c r="E46" s="1032"/>
      <c r="F46" s="1032"/>
      <c r="G46" s="1032"/>
      <c r="H46" s="1032"/>
      <c r="I46" s="1046"/>
      <c r="J46" s="1032"/>
      <c r="K46" s="1032"/>
      <c r="L46" s="1032"/>
      <c r="M46" s="1032"/>
      <c r="N46" s="1032"/>
      <c r="O46" s="1032"/>
      <c r="P46" s="1178"/>
      <c r="Q46" s="1032"/>
      <c r="R46" s="1032"/>
      <c r="S46" s="1032"/>
      <c r="T46" s="1032"/>
      <c r="U46" s="1032"/>
      <c r="V46" s="1032"/>
      <c r="W46" s="1181"/>
      <c r="X46" s="1032"/>
      <c r="Y46" s="1032"/>
      <c r="Z46" s="1077"/>
      <c r="AA46" s="1032"/>
      <c r="AB46" s="1032"/>
      <c r="AC46" s="1072"/>
      <c r="AD46" s="306" t="s">
        <v>151</v>
      </c>
      <c r="AE46" s="306" t="s">
        <v>199</v>
      </c>
      <c r="AF46" s="306" t="s">
        <v>399</v>
      </c>
      <c r="AG46" s="330"/>
      <c r="AH46" s="330"/>
      <c r="AI46" s="330"/>
      <c r="AJ46" s="330"/>
      <c r="AK46" s="330"/>
      <c r="AL46" s="330"/>
      <c r="AM46" s="330"/>
      <c r="AN46" s="330"/>
      <c r="AO46" s="509"/>
      <c r="AP46" s="509">
        <f t="shared" si="38"/>
        <v>0</v>
      </c>
      <c r="AQ46" s="329">
        <v>463.2</v>
      </c>
      <c r="AR46" s="329"/>
      <c r="AS46" s="329"/>
      <c r="AT46" s="329"/>
      <c r="AU46" s="508">
        <f t="shared" si="39"/>
        <v>463.2</v>
      </c>
      <c r="AV46" s="329">
        <v>267.60000000000002</v>
      </c>
      <c r="AW46" s="329"/>
      <c r="AX46" s="329"/>
      <c r="AY46" s="329"/>
      <c r="AZ46" s="508">
        <f t="shared" si="40"/>
        <v>267.60000000000002</v>
      </c>
      <c r="BA46" s="329">
        <v>267.8</v>
      </c>
      <c r="BB46" s="331"/>
      <c r="BC46" s="331"/>
      <c r="BD46" s="331"/>
      <c r="BE46" s="383">
        <f t="shared" si="41"/>
        <v>267.8</v>
      </c>
      <c r="BF46" s="329">
        <v>267.8</v>
      </c>
      <c r="BG46" s="331"/>
      <c r="BH46" s="331"/>
      <c r="BI46" s="331"/>
      <c r="BJ46" s="383">
        <f t="shared" si="42"/>
        <v>267.8</v>
      </c>
      <c r="BK46" s="330"/>
      <c r="BL46" s="330"/>
      <c r="BM46" s="330"/>
      <c r="BN46" s="330"/>
      <c r="BO46" s="330"/>
      <c r="BP46" s="330"/>
      <c r="BQ46" s="330"/>
      <c r="BR46" s="330"/>
      <c r="BS46" s="509"/>
      <c r="BT46" s="509">
        <f t="shared" si="43"/>
        <v>0</v>
      </c>
      <c r="BU46" s="329">
        <v>463.2</v>
      </c>
      <c r="BV46" s="329"/>
      <c r="BW46" s="329"/>
      <c r="BX46" s="329"/>
      <c r="BY46" s="508">
        <f t="shared" si="44"/>
        <v>463.2</v>
      </c>
      <c r="BZ46" s="329">
        <v>267.60000000000002</v>
      </c>
      <c r="CA46" s="329"/>
      <c r="CB46" s="329"/>
      <c r="CC46" s="329"/>
      <c r="CD46" s="508">
        <f t="shared" si="45"/>
        <v>267.60000000000002</v>
      </c>
      <c r="CE46" s="329">
        <v>267.8</v>
      </c>
      <c r="CF46" s="331"/>
      <c r="CG46" s="331"/>
      <c r="CH46" s="331"/>
      <c r="CI46" s="383">
        <f t="shared" si="46"/>
        <v>267.8</v>
      </c>
      <c r="CJ46" s="329">
        <v>267.8</v>
      </c>
      <c r="CK46" s="331"/>
      <c r="CL46" s="331"/>
      <c r="CM46" s="331"/>
      <c r="CN46" s="383">
        <f t="shared" si="47"/>
        <v>267.8</v>
      </c>
      <c r="CO46" s="330"/>
      <c r="CP46" s="330"/>
      <c r="CQ46" s="330"/>
      <c r="CR46" s="330"/>
      <c r="CS46" s="509">
        <f t="shared" si="36"/>
        <v>0</v>
      </c>
      <c r="CT46" s="329">
        <v>463.2</v>
      </c>
      <c r="CU46" s="329"/>
      <c r="CV46" s="329"/>
      <c r="CW46" s="329"/>
      <c r="CX46" s="508">
        <f t="shared" si="48"/>
        <v>463.2</v>
      </c>
      <c r="CY46" s="329">
        <v>267.60000000000002</v>
      </c>
      <c r="CZ46" s="329"/>
      <c r="DA46" s="329"/>
      <c r="DB46" s="329"/>
      <c r="DC46" s="508">
        <f t="shared" si="49"/>
        <v>267.60000000000002</v>
      </c>
      <c r="DD46" s="330"/>
      <c r="DE46" s="330"/>
      <c r="DF46" s="330"/>
      <c r="DG46" s="330"/>
      <c r="DH46" s="509">
        <f t="shared" si="37"/>
        <v>0</v>
      </c>
      <c r="DI46" s="329">
        <v>463.2</v>
      </c>
      <c r="DJ46" s="329"/>
      <c r="DK46" s="329"/>
      <c r="DL46" s="329"/>
      <c r="DM46" s="508">
        <f t="shared" si="50"/>
        <v>463.2</v>
      </c>
      <c r="DN46" s="329">
        <v>267.60000000000002</v>
      </c>
      <c r="DO46" s="329"/>
      <c r="DP46" s="329"/>
      <c r="DQ46" s="329"/>
      <c r="DR46" s="508">
        <f t="shared" si="51"/>
        <v>267.60000000000002</v>
      </c>
    </row>
    <row r="47" spans="1:122" ht="26.25" customHeight="1">
      <c r="A47" s="1041"/>
      <c r="B47" s="1044"/>
      <c r="C47" s="1077"/>
      <c r="D47" s="1032"/>
      <c r="E47" s="1032"/>
      <c r="F47" s="1032"/>
      <c r="G47" s="1032"/>
      <c r="H47" s="1032"/>
      <c r="I47" s="1046"/>
      <c r="J47" s="1032"/>
      <c r="K47" s="1032"/>
      <c r="L47" s="1032"/>
      <c r="M47" s="1032"/>
      <c r="N47" s="1032"/>
      <c r="O47" s="1032"/>
      <c r="P47" s="1178"/>
      <c r="Q47" s="1032"/>
      <c r="R47" s="1032"/>
      <c r="S47" s="1032"/>
      <c r="T47" s="1032"/>
      <c r="U47" s="1032"/>
      <c r="V47" s="1032"/>
      <c r="W47" s="1181"/>
      <c r="X47" s="1032"/>
      <c r="Y47" s="1032"/>
      <c r="Z47" s="1077"/>
      <c r="AA47" s="1032"/>
      <c r="AB47" s="1032"/>
      <c r="AC47" s="1072"/>
      <c r="AD47" s="306" t="s">
        <v>151</v>
      </c>
      <c r="AE47" s="306" t="s">
        <v>417</v>
      </c>
      <c r="AF47" s="306" t="s">
        <v>402</v>
      </c>
      <c r="AG47" s="330">
        <v>12958</v>
      </c>
      <c r="AH47" s="330">
        <v>11714.8</v>
      </c>
      <c r="AI47" s="330"/>
      <c r="AJ47" s="330"/>
      <c r="AK47" s="330">
        <v>12232</v>
      </c>
      <c r="AL47" s="330">
        <v>11034.1</v>
      </c>
      <c r="AM47" s="330"/>
      <c r="AN47" s="330"/>
      <c r="AO47" s="509">
        <f t="shared" ref="AO47:AO53" si="52">AG47-AI47-AK47-AM47</f>
        <v>726</v>
      </c>
      <c r="AP47" s="509">
        <f t="shared" si="38"/>
        <v>680.69999999999891</v>
      </c>
      <c r="AQ47" s="329">
        <v>0</v>
      </c>
      <c r="AR47" s="329"/>
      <c r="AS47" s="329"/>
      <c r="AT47" s="329"/>
      <c r="AU47" s="508">
        <f t="shared" si="39"/>
        <v>0</v>
      </c>
      <c r="AV47" s="329">
        <v>0</v>
      </c>
      <c r="AW47" s="329"/>
      <c r="AX47" s="329"/>
      <c r="AY47" s="329"/>
      <c r="AZ47" s="508">
        <f t="shared" si="40"/>
        <v>0</v>
      </c>
      <c r="BA47" s="329">
        <v>0</v>
      </c>
      <c r="BB47" s="331"/>
      <c r="BC47" s="331"/>
      <c r="BD47" s="331"/>
      <c r="BE47" s="383">
        <f t="shared" si="41"/>
        <v>0</v>
      </c>
      <c r="BF47" s="329">
        <v>0</v>
      </c>
      <c r="BG47" s="331"/>
      <c r="BH47" s="331"/>
      <c r="BI47" s="331"/>
      <c r="BJ47" s="383">
        <f t="shared" si="42"/>
        <v>0</v>
      </c>
      <c r="BK47" s="330">
        <v>0</v>
      </c>
      <c r="BL47" s="330">
        <v>0</v>
      </c>
      <c r="BM47" s="330"/>
      <c r="BN47" s="330"/>
      <c r="BO47" s="330">
        <v>0</v>
      </c>
      <c r="BP47" s="330">
        <v>0</v>
      </c>
      <c r="BQ47" s="330"/>
      <c r="BR47" s="330"/>
      <c r="BS47" s="509">
        <f t="shared" ref="BS47:BS53" si="53">BK47-BM47-BO47-BQ47</f>
        <v>0</v>
      </c>
      <c r="BT47" s="509">
        <f t="shared" si="43"/>
        <v>0</v>
      </c>
      <c r="BU47" s="329">
        <v>0</v>
      </c>
      <c r="BV47" s="329"/>
      <c r="BW47" s="329"/>
      <c r="BX47" s="329"/>
      <c r="BY47" s="508">
        <f t="shared" si="44"/>
        <v>0</v>
      </c>
      <c r="BZ47" s="329">
        <v>0</v>
      </c>
      <c r="CA47" s="329"/>
      <c r="CB47" s="329"/>
      <c r="CC47" s="329"/>
      <c r="CD47" s="508">
        <f t="shared" si="45"/>
        <v>0</v>
      </c>
      <c r="CE47" s="329">
        <v>0</v>
      </c>
      <c r="CF47" s="331"/>
      <c r="CG47" s="331"/>
      <c r="CH47" s="331"/>
      <c r="CI47" s="383">
        <f t="shared" si="46"/>
        <v>0</v>
      </c>
      <c r="CJ47" s="329">
        <v>0</v>
      </c>
      <c r="CK47" s="331"/>
      <c r="CL47" s="331"/>
      <c r="CM47" s="331"/>
      <c r="CN47" s="383">
        <f t="shared" si="47"/>
        <v>0</v>
      </c>
      <c r="CO47" s="330">
        <v>11714.8</v>
      </c>
      <c r="CP47" s="330"/>
      <c r="CQ47" s="330">
        <v>11034.1</v>
      </c>
      <c r="CR47" s="330"/>
      <c r="CS47" s="509">
        <f t="shared" si="36"/>
        <v>680.69999999999891</v>
      </c>
      <c r="CT47" s="329">
        <v>0</v>
      </c>
      <c r="CU47" s="329"/>
      <c r="CV47" s="329"/>
      <c r="CW47" s="329"/>
      <c r="CX47" s="508">
        <f t="shared" si="48"/>
        <v>0</v>
      </c>
      <c r="CY47" s="329">
        <v>0</v>
      </c>
      <c r="CZ47" s="329"/>
      <c r="DA47" s="329"/>
      <c r="DB47" s="329"/>
      <c r="DC47" s="508">
        <f t="shared" si="49"/>
        <v>0</v>
      </c>
      <c r="DD47" s="330">
        <v>0</v>
      </c>
      <c r="DE47" s="330"/>
      <c r="DF47" s="330">
        <v>0</v>
      </c>
      <c r="DG47" s="330"/>
      <c r="DH47" s="509">
        <f t="shared" si="37"/>
        <v>0</v>
      </c>
      <c r="DI47" s="329">
        <v>0</v>
      </c>
      <c r="DJ47" s="329"/>
      <c r="DK47" s="329"/>
      <c r="DL47" s="329"/>
      <c r="DM47" s="508">
        <f t="shared" si="50"/>
        <v>0</v>
      </c>
      <c r="DN47" s="329">
        <v>0</v>
      </c>
      <c r="DO47" s="329"/>
      <c r="DP47" s="329"/>
      <c r="DQ47" s="329"/>
      <c r="DR47" s="508">
        <f t="shared" si="51"/>
        <v>0</v>
      </c>
    </row>
    <row r="48" spans="1:122" ht="27.75" customHeight="1">
      <c r="A48" s="1041"/>
      <c r="B48" s="1044"/>
      <c r="C48" s="1077"/>
      <c r="D48" s="1032"/>
      <c r="E48" s="1032"/>
      <c r="F48" s="1032"/>
      <c r="G48" s="1032"/>
      <c r="H48" s="1032"/>
      <c r="I48" s="1046"/>
      <c r="J48" s="1032"/>
      <c r="K48" s="1032"/>
      <c r="L48" s="1032"/>
      <c r="M48" s="1032"/>
      <c r="N48" s="1032"/>
      <c r="O48" s="1032"/>
      <c r="P48" s="1178"/>
      <c r="Q48" s="1032"/>
      <c r="R48" s="1032"/>
      <c r="S48" s="1032"/>
      <c r="T48" s="1032"/>
      <c r="U48" s="1032"/>
      <c r="V48" s="1032"/>
      <c r="W48" s="1181"/>
      <c r="X48" s="1032"/>
      <c r="Y48" s="1032"/>
      <c r="Z48" s="1077"/>
      <c r="AA48" s="1032"/>
      <c r="AB48" s="1032"/>
      <c r="AC48" s="1072"/>
      <c r="AD48" s="306" t="s">
        <v>151</v>
      </c>
      <c r="AE48" s="306" t="s">
        <v>448</v>
      </c>
      <c r="AF48" s="306" t="s">
        <v>402</v>
      </c>
      <c r="AG48" s="330">
        <v>0</v>
      </c>
      <c r="AH48" s="330"/>
      <c r="AI48" s="330"/>
      <c r="AJ48" s="330"/>
      <c r="AK48" s="330"/>
      <c r="AL48" s="330"/>
      <c r="AM48" s="330"/>
      <c r="AN48" s="330"/>
      <c r="AO48" s="509">
        <f t="shared" si="52"/>
        <v>0</v>
      </c>
      <c r="AP48" s="509">
        <f t="shared" si="38"/>
        <v>0</v>
      </c>
      <c r="AQ48" s="329">
        <v>0</v>
      </c>
      <c r="AR48" s="329"/>
      <c r="AS48" s="329"/>
      <c r="AT48" s="329"/>
      <c r="AU48" s="508">
        <f t="shared" si="39"/>
        <v>0</v>
      </c>
      <c r="AV48" s="329">
        <v>0</v>
      </c>
      <c r="AW48" s="329"/>
      <c r="AX48" s="329"/>
      <c r="AY48" s="329"/>
      <c r="AZ48" s="508">
        <f t="shared" si="40"/>
        <v>0</v>
      </c>
      <c r="BA48" s="329">
        <v>0</v>
      </c>
      <c r="BB48" s="331"/>
      <c r="BC48" s="331"/>
      <c r="BD48" s="331"/>
      <c r="BE48" s="383">
        <f t="shared" si="41"/>
        <v>0</v>
      </c>
      <c r="BF48" s="329">
        <v>0</v>
      </c>
      <c r="BG48" s="331"/>
      <c r="BH48" s="331"/>
      <c r="BI48" s="331"/>
      <c r="BJ48" s="383">
        <f t="shared" si="42"/>
        <v>0</v>
      </c>
      <c r="BK48" s="330">
        <v>0</v>
      </c>
      <c r="BL48" s="330"/>
      <c r="BM48" s="330"/>
      <c r="BN48" s="330"/>
      <c r="BO48" s="330"/>
      <c r="BP48" s="330"/>
      <c r="BQ48" s="330"/>
      <c r="BR48" s="330"/>
      <c r="BS48" s="509">
        <f t="shared" si="53"/>
        <v>0</v>
      </c>
      <c r="BT48" s="509">
        <f t="shared" si="43"/>
        <v>0</v>
      </c>
      <c r="BU48" s="329">
        <v>0</v>
      </c>
      <c r="BV48" s="329"/>
      <c r="BW48" s="329"/>
      <c r="BX48" s="329"/>
      <c r="BY48" s="508">
        <f t="shared" si="44"/>
        <v>0</v>
      </c>
      <c r="BZ48" s="329">
        <v>0</v>
      </c>
      <c r="CA48" s="329"/>
      <c r="CB48" s="329"/>
      <c r="CC48" s="329"/>
      <c r="CD48" s="508">
        <f t="shared" si="45"/>
        <v>0</v>
      </c>
      <c r="CE48" s="329">
        <v>0</v>
      </c>
      <c r="CF48" s="331"/>
      <c r="CG48" s="331"/>
      <c r="CH48" s="331"/>
      <c r="CI48" s="383">
        <f t="shared" si="46"/>
        <v>0</v>
      </c>
      <c r="CJ48" s="329">
        <v>0</v>
      </c>
      <c r="CK48" s="331"/>
      <c r="CL48" s="331"/>
      <c r="CM48" s="331"/>
      <c r="CN48" s="383">
        <f t="shared" si="47"/>
        <v>0</v>
      </c>
      <c r="CO48" s="330"/>
      <c r="CP48" s="330"/>
      <c r="CQ48" s="330"/>
      <c r="CR48" s="330"/>
      <c r="CS48" s="509">
        <f t="shared" si="36"/>
        <v>0</v>
      </c>
      <c r="CT48" s="329">
        <v>0</v>
      </c>
      <c r="CU48" s="329"/>
      <c r="CV48" s="329"/>
      <c r="CW48" s="329"/>
      <c r="CX48" s="508">
        <f t="shared" si="48"/>
        <v>0</v>
      </c>
      <c r="CY48" s="329">
        <v>0</v>
      </c>
      <c r="CZ48" s="329"/>
      <c r="DA48" s="329"/>
      <c r="DB48" s="329"/>
      <c r="DC48" s="508">
        <f t="shared" si="49"/>
        <v>0</v>
      </c>
      <c r="DD48" s="330"/>
      <c r="DE48" s="330"/>
      <c r="DF48" s="330"/>
      <c r="DG48" s="330"/>
      <c r="DH48" s="509">
        <f t="shared" si="37"/>
        <v>0</v>
      </c>
      <c r="DI48" s="329">
        <v>0</v>
      </c>
      <c r="DJ48" s="329"/>
      <c r="DK48" s="329"/>
      <c r="DL48" s="329"/>
      <c r="DM48" s="508">
        <f t="shared" si="50"/>
        <v>0</v>
      </c>
      <c r="DN48" s="329">
        <v>0</v>
      </c>
      <c r="DO48" s="329"/>
      <c r="DP48" s="329"/>
      <c r="DQ48" s="329"/>
      <c r="DR48" s="508">
        <f t="shared" si="51"/>
        <v>0</v>
      </c>
    </row>
    <row r="49" spans="1:122" ht="18.75" hidden="1" customHeight="1">
      <c r="A49" s="1041"/>
      <c r="B49" s="1044"/>
      <c r="C49" s="1077"/>
      <c r="D49" s="1032"/>
      <c r="E49" s="1032"/>
      <c r="F49" s="1032"/>
      <c r="G49" s="1032"/>
      <c r="H49" s="1032"/>
      <c r="I49" s="1046"/>
      <c r="J49" s="1032"/>
      <c r="K49" s="1032"/>
      <c r="L49" s="1032"/>
      <c r="M49" s="1032"/>
      <c r="N49" s="1032"/>
      <c r="O49" s="1032"/>
      <c r="P49" s="1178"/>
      <c r="Q49" s="1032"/>
      <c r="R49" s="1032"/>
      <c r="S49" s="1032"/>
      <c r="T49" s="1032"/>
      <c r="U49" s="1032"/>
      <c r="V49" s="1032"/>
      <c r="W49" s="1181"/>
      <c r="X49" s="1032"/>
      <c r="Y49" s="1032"/>
      <c r="Z49" s="1077"/>
      <c r="AA49" s="1032"/>
      <c r="AB49" s="1032"/>
      <c r="AC49" s="1072"/>
      <c r="AD49" s="306" t="s">
        <v>151</v>
      </c>
      <c r="AE49" s="306"/>
      <c r="AF49" s="306"/>
      <c r="AG49" s="330"/>
      <c r="AH49" s="330"/>
      <c r="AI49" s="330"/>
      <c r="AJ49" s="330"/>
      <c r="AK49" s="330"/>
      <c r="AL49" s="330"/>
      <c r="AM49" s="330"/>
      <c r="AN49" s="330"/>
      <c r="AO49" s="509">
        <f t="shared" si="52"/>
        <v>0</v>
      </c>
      <c r="AP49" s="509">
        <f t="shared" si="38"/>
        <v>0</v>
      </c>
      <c r="AQ49" s="329"/>
      <c r="AR49" s="329"/>
      <c r="AS49" s="329"/>
      <c r="AT49" s="329"/>
      <c r="AU49" s="508">
        <f t="shared" si="39"/>
        <v>0</v>
      </c>
      <c r="AV49" s="329"/>
      <c r="AW49" s="329"/>
      <c r="AX49" s="329"/>
      <c r="AY49" s="329"/>
      <c r="AZ49" s="508">
        <f t="shared" si="40"/>
        <v>0</v>
      </c>
      <c r="BA49" s="329"/>
      <c r="BB49" s="331"/>
      <c r="BC49" s="331"/>
      <c r="BD49" s="331"/>
      <c r="BE49" s="383">
        <f t="shared" si="41"/>
        <v>0</v>
      </c>
      <c r="BF49" s="329"/>
      <c r="BG49" s="331"/>
      <c r="BH49" s="331"/>
      <c r="BI49" s="331"/>
      <c r="BJ49" s="383">
        <f t="shared" si="42"/>
        <v>0</v>
      </c>
      <c r="BK49" s="330"/>
      <c r="BL49" s="330"/>
      <c r="BM49" s="330"/>
      <c r="BN49" s="330"/>
      <c r="BO49" s="330"/>
      <c r="BP49" s="330"/>
      <c r="BQ49" s="330"/>
      <c r="BR49" s="330"/>
      <c r="BS49" s="509">
        <f t="shared" si="53"/>
        <v>0</v>
      </c>
      <c r="BT49" s="509">
        <f t="shared" si="43"/>
        <v>0</v>
      </c>
      <c r="BU49" s="329"/>
      <c r="BV49" s="329"/>
      <c r="BW49" s="329"/>
      <c r="BX49" s="329"/>
      <c r="BY49" s="508">
        <f t="shared" si="44"/>
        <v>0</v>
      </c>
      <c r="BZ49" s="329"/>
      <c r="CA49" s="329"/>
      <c r="CB49" s="329"/>
      <c r="CC49" s="329"/>
      <c r="CD49" s="508">
        <f t="shared" si="45"/>
        <v>0</v>
      </c>
      <c r="CE49" s="329"/>
      <c r="CF49" s="331"/>
      <c r="CG49" s="331"/>
      <c r="CH49" s="331"/>
      <c r="CI49" s="383">
        <f t="shared" si="46"/>
        <v>0</v>
      </c>
      <c r="CJ49" s="329"/>
      <c r="CK49" s="331"/>
      <c r="CL49" s="331"/>
      <c r="CM49" s="331"/>
      <c r="CN49" s="383">
        <f t="shared" si="47"/>
        <v>0</v>
      </c>
      <c r="CO49" s="330"/>
      <c r="CP49" s="330"/>
      <c r="CQ49" s="330"/>
      <c r="CR49" s="330"/>
      <c r="CS49" s="509">
        <f t="shared" si="36"/>
        <v>0</v>
      </c>
      <c r="CT49" s="329"/>
      <c r="CU49" s="329"/>
      <c r="CV49" s="329"/>
      <c r="CW49" s="329"/>
      <c r="CX49" s="508">
        <f t="shared" si="48"/>
        <v>0</v>
      </c>
      <c r="CY49" s="329"/>
      <c r="CZ49" s="329"/>
      <c r="DA49" s="329"/>
      <c r="DB49" s="329"/>
      <c r="DC49" s="508">
        <f t="shared" si="49"/>
        <v>0</v>
      </c>
      <c r="DD49" s="330"/>
      <c r="DE49" s="330"/>
      <c r="DF49" s="330"/>
      <c r="DG49" s="330"/>
      <c r="DH49" s="509">
        <f t="shared" si="37"/>
        <v>0</v>
      </c>
      <c r="DI49" s="329"/>
      <c r="DJ49" s="329"/>
      <c r="DK49" s="329"/>
      <c r="DL49" s="329"/>
      <c r="DM49" s="508">
        <f t="shared" si="50"/>
        <v>0</v>
      </c>
      <c r="DN49" s="329"/>
      <c r="DO49" s="329"/>
      <c r="DP49" s="329"/>
      <c r="DQ49" s="329"/>
      <c r="DR49" s="508">
        <f t="shared" si="51"/>
        <v>0</v>
      </c>
    </row>
    <row r="50" spans="1:122" ht="35.25" customHeight="1">
      <c r="A50" s="1040"/>
      <c r="B50" s="1043"/>
      <c r="C50" s="1067"/>
      <c r="D50" s="1033"/>
      <c r="E50" s="1033"/>
      <c r="F50" s="1033"/>
      <c r="G50" s="1033"/>
      <c r="H50" s="1033"/>
      <c r="I50" s="1047"/>
      <c r="J50" s="1033"/>
      <c r="K50" s="1033"/>
      <c r="L50" s="1033"/>
      <c r="M50" s="1033"/>
      <c r="N50" s="1033"/>
      <c r="O50" s="1033"/>
      <c r="P50" s="1179"/>
      <c r="Q50" s="1033"/>
      <c r="R50" s="1033"/>
      <c r="S50" s="1033"/>
      <c r="T50" s="1033"/>
      <c r="U50" s="1033"/>
      <c r="V50" s="1033"/>
      <c r="W50" s="1182"/>
      <c r="X50" s="1033"/>
      <c r="Y50" s="1033"/>
      <c r="Z50" s="1067"/>
      <c r="AA50" s="1033"/>
      <c r="AB50" s="1033"/>
      <c r="AC50" s="1057"/>
      <c r="AD50" s="306" t="s">
        <v>151</v>
      </c>
      <c r="AE50" s="306" t="s">
        <v>437</v>
      </c>
      <c r="AF50" s="306" t="s">
        <v>399</v>
      </c>
      <c r="AG50" s="330">
        <v>17.399999999999999</v>
      </c>
      <c r="AH50" s="330">
        <v>17.3</v>
      </c>
      <c r="AI50" s="330"/>
      <c r="AJ50" s="330"/>
      <c r="AK50" s="330"/>
      <c r="AL50" s="330"/>
      <c r="AM50" s="330"/>
      <c r="AN50" s="330"/>
      <c r="AO50" s="509">
        <f t="shared" si="52"/>
        <v>17.399999999999999</v>
      </c>
      <c r="AP50" s="509">
        <f t="shared" si="38"/>
        <v>17.3</v>
      </c>
      <c r="AQ50" s="329">
        <v>0</v>
      </c>
      <c r="AR50" s="329"/>
      <c r="AS50" s="329"/>
      <c r="AT50" s="329"/>
      <c r="AU50" s="508">
        <f t="shared" si="39"/>
        <v>0</v>
      </c>
      <c r="AV50" s="329">
        <v>0</v>
      </c>
      <c r="AW50" s="329"/>
      <c r="AX50" s="329"/>
      <c r="AY50" s="329"/>
      <c r="AZ50" s="508">
        <f t="shared" si="40"/>
        <v>0</v>
      </c>
      <c r="BA50" s="329"/>
      <c r="BB50" s="331"/>
      <c r="BC50" s="331"/>
      <c r="BD50" s="331"/>
      <c r="BE50" s="383">
        <f t="shared" si="41"/>
        <v>0</v>
      </c>
      <c r="BF50" s="329"/>
      <c r="BG50" s="331"/>
      <c r="BH50" s="331"/>
      <c r="BI50" s="331"/>
      <c r="BJ50" s="383">
        <f t="shared" si="42"/>
        <v>0</v>
      </c>
      <c r="BK50" s="330">
        <v>17.399999999999999</v>
      </c>
      <c r="BL50" s="330">
        <v>17.3</v>
      </c>
      <c r="BM50" s="330"/>
      <c r="BN50" s="330"/>
      <c r="BO50" s="330"/>
      <c r="BP50" s="330"/>
      <c r="BQ50" s="330"/>
      <c r="BR50" s="330"/>
      <c r="BS50" s="509">
        <f t="shared" si="53"/>
        <v>17.399999999999999</v>
      </c>
      <c r="BT50" s="509">
        <f t="shared" si="43"/>
        <v>17.3</v>
      </c>
      <c r="BU50" s="329">
        <v>0</v>
      </c>
      <c r="BV50" s="329"/>
      <c r="BW50" s="329"/>
      <c r="BX50" s="329"/>
      <c r="BY50" s="508">
        <f t="shared" si="44"/>
        <v>0</v>
      </c>
      <c r="BZ50" s="329">
        <v>0</v>
      </c>
      <c r="CA50" s="329"/>
      <c r="CB50" s="329"/>
      <c r="CC50" s="329"/>
      <c r="CD50" s="508">
        <f t="shared" si="45"/>
        <v>0</v>
      </c>
      <c r="CE50" s="329"/>
      <c r="CF50" s="331"/>
      <c r="CG50" s="331"/>
      <c r="CH50" s="331"/>
      <c r="CI50" s="383">
        <f t="shared" si="46"/>
        <v>0</v>
      </c>
      <c r="CJ50" s="329"/>
      <c r="CK50" s="331"/>
      <c r="CL50" s="331"/>
      <c r="CM50" s="331"/>
      <c r="CN50" s="383">
        <f t="shared" si="47"/>
        <v>0</v>
      </c>
      <c r="CO50" s="330">
        <v>17.3</v>
      </c>
      <c r="CP50" s="330"/>
      <c r="CQ50" s="330"/>
      <c r="CR50" s="330"/>
      <c r="CS50" s="509">
        <f t="shared" si="36"/>
        <v>17.3</v>
      </c>
      <c r="CT50" s="329">
        <v>0</v>
      </c>
      <c r="CU50" s="329"/>
      <c r="CV50" s="329"/>
      <c r="CW50" s="329"/>
      <c r="CX50" s="508">
        <f t="shared" si="48"/>
        <v>0</v>
      </c>
      <c r="CY50" s="329">
        <v>0</v>
      </c>
      <c r="CZ50" s="329"/>
      <c r="DA50" s="329"/>
      <c r="DB50" s="329"/>
      <c r="DC50" s="508">
        <f t="shared" si="49"/>
        <v>0</v>
      </c>
      <c r="DD50" s="330">
        <v>17.3</v>
      </c>
      <c r="DE50" s="330"/>
      <c r="DF50" s="330"/>
      <c r="DG50" s="330"/>
      <c r="DH50" s="509">
        <f t="shared" si="37"/>
        <v>17.3</v>
      </c>
      <c r="DI50" s="329">
        <v>0</v>
      </c>
      <c r="DJ50" s="329"/>
      <c r="DK50" s="329"/>
      <c r="DL50" s="329"/>
      <c r="DM50" s="508">
        <f t="shared" si="50"/>
        <v>0</v>
      </c>
      <c r="DN50" s="329">
        <v>0</v>
      </c>
      <c r="DO50" s="329"/>
      <c r="DP50" s="329"/>
      <c r="DQ50" s="329"/>
      <c r="DR50" s="508">
        <f t="shared" si="51"/>
        <v>0</v>
      </c>
    </row>
    <row r="51" spans="1:122" ht="136.5" hidden="1" customHeight="1">
      <c r="A51" s="504" t="s">
        <v>76</v>
      </c>
      <c r="B51" s="297">
        <v>6604</v>
      </c>
      <c r="C51" s="286" t="s">
        <v>227</v>
      </c>
      <c r="D51" s="286" t="s">
        <v>238</v>
      </c>
      <c r="E51" s="286" t="s">
        <v>251</v>
      </c>
      <c r="F51" s="286" t="s">
        <v>245</v>
      </c>
      <c r="G51" s="286"/>
      <c r="H51" s="286"/>
      <c r="I51" s="287"/>
      <c r="J51" s="286"/>
      <c r="K51" s="286"/>
      <c r="L51" s="286"/>
      <c r="M51" s="286" t="s">
        <v>246</v>
      </c>
      <c r="N51" s="286"/>
      <c r="O51" s="286"/>
      <c r="P51" s="512"/>
      <c r="Q51" s="286"/>
      <c r="R51" s="286"/>
      <c r="S51" s="286"/>
      <c r="T51" s="286"/>
      <c r="U51" s="286"/>
      <c r="V51" s="286"/>
      <c r="W51" s="286"/>
      <c r="X51" s="286"/>
      <c r="Y51" s="286"/>
      <c r="Z51" s="286" t="s">
        <v>94</v>
      </c>
      <c r="AA51" s="286" t="s">
        <v>285</v>
      </c>
      <c r="AB51" s="501" t="s">
        <v>233</v>
      </c>
      <c r="AC51" s="357"/>
      <c r="AD51" s="306"/>
      <c r="AE51" s="306"/>
      <c r="AF51" s="306"/>
      <c r="AG51" s="330"/>
      <c r="AH51" s="330"/>
      <c r="AI51" s="330"/>
      <c r="AJ51" s="330"/>
      <c r="AK51" s="330"/>
      <c r="AL51" s="330"/>
      <c r="AM51" s="330"/>
      <c r="AN51" s="330"/>
      <c r="AO51" s="509">
        <f t="shared" si="52"/>
        <v>0</v>
      </c>
      <c r="AP51" s="509"/>
      <c r="AQ51" s="329"/>
      <c r="AR51" s="329"/>
      <c r="AS51" s="329"/>
      <c r="AT51" s="329"/>
      <c r="AU51" s="508">
        <f t="shared" si="39"/>
        <v>0</v>
      </c>
      <c r="AV51" s="329"/>
      <c r="AW51" s="329"/>
      <c r="AX51" s="329"/>
      <c r="AY51" s="329"/>
      <c r="AZ51" s="508">
        <f t="shared" si="40"/>
        <v>0</v>
      </c>
      <c r="BA51" s="329"/>
      <c r="BB51" s="331"/>
      <c r="BC51" s="331"/>
      <c r="BD51" s="331"/>
      <c r="BE51" s="383">
        <f t="shared" si="41"/>
        <v>0</v>
      </c>
      <c r="BF51" s="329"/>
      <c r="BG51" s="331"/>
      <c r="BH51" s="331"/>
      <c r="BI51" s="331"/>
      <c r="BJ51" s="383">
        <f t="shared" si="42"/>
        <v>0</v>
      </c>
      <c r="BK51" s="330"/>
      <c r="BL51" s="330"/>
      <c r="BM51" s="330"/>
      <c r="BN51" s="330"/>
      <c r="BO51" s="330"/>
      <c r="BP51" s="330"/>
      <c r="BQ51" s="330"/>
      <c r="BR51" s="330"/>
      <c r="BS51" s="509">
        <f t="shared" si="53"/>
        <v>0</v>
      </c>
      <c r="BT51" s="509"/>
      <c r="BU51" s="329"/>
      <c r="BV51" s="329"/>
      <c r="BW51" s="329"/>
      <c r="BX51" s="329"/>
      <c r="BY51" s="508">
        <f t="shared" si="44"/>
        <v>0</v>
      </c>
      <c r="BZ51" s="329"/>
      <c r="CA51" s="329"/>
      <c r="CB51" s="329"/>
      <c r="CC51" s="329"/>
      <c r="CD51" s="508">
        <f t="shared" si="45"/>
        <v>0</v>
      </c>
      <c r="CE51" s="329"/>
      <c r="CF51" s="331"/>
      <c r="CG51" s="331"/>
      <c r="CH51" s="331"/>
      <c r="CI51" s="383">
        <f t="shared" si="46"/>
        <v>0</v>
      </c>
      <c r="CJ51" s="329"/>
      <c r="CK51" s="331"/>
      <c r="CL51" s="331"/>
      <c r="CM51" s="331"/>
      <c r="CN51" s="383">
        <f t="shared" si="47"/>
        <v>0</v>
      </c>
      <c r="CO51" s="330"/>
      <c r="CP51" s="330"/>
      <c r="CQ51" s="330"/>
      <c r="CR51" s="330"/>
      <c r="CS51" s="509"/>
      <c r="CT51" s="329"/>
      <c r="CU51" s="329"/>
      <c r="CV51" s="329"/>
      <c r="CW51" s="329"/>
      <c r="CX51" s="508">
        <f t="shared" si="48"/>
        <v>0</v>
      </c>
      <c r="CY51" s="329"/>
      <c r="CZ51" s="329"/>
      <c r="DA51" s="329"/>
      <c r="DB51" s="329"/>
      <c r="DC51" s="508">
        <f t="shared" si="49"/>
        <v>0</v>
      </c>
      <c r="DD51" s="330"/>
      <c r="DE51" s="330"/>
      <c r="DF51" s="330"/>
      <c r="DG51" s="330"/>
      <c r="DH51" s="509"/>
      <c r="DI51" s="329"/>
      <c r="DJ51" s="329"/>
      <c r="DK51" s="329"/>
      <c r="DL51" s="329"/>
      <c r="DM51" s="508">
        <f t="shared" si="50"/>
        <v>0</v>
      </c>
      <c r="DN51" s="329"/>
      <c r="DO51" s="329"/>
      <c r="DP51" s="329"/>
      <c r="DQ51" s="329"/>
      <c r="DR51" s="508">
        <f t="shared" si="51"/>
        <v>0</v>
      </c>
    </row>
    <row r="52" spans="1:122" ht="115.5" customHeight="1">
      <c r="A52" s="504" t="s">
        <v>286</v>
      </c>
      <c r="B52" s="297">
        <v>6612</v>
      </c>
      <c r="C52" s="301" t="s">
        <v>287</v>
      </c>
      <c r="D52" s="301" t="s">
        <v>288</v>
      </c>
      <c r="E52" s="301" t="s">
        <v>79</v>
      </c>
      <c r="F52" s="301"/>
      <c r="G52" s="301"/>
      <c r="H52" s="301"/>
      <c r="I52" s="313"/>
      <c r="J52" s="301"/>
      <c r="K52" s="301"/>
      <c r="L52" s="301"/>
      <c r="M52" s="301" t="s">
        <v>231</v>
      </c>
      <c r="N52" s="301"/>
      <c r="O52" s="301"/>
      <c r="P52" s="303">
        <v>30</v>
      </c>
      <c r="Q52" s="286"/>
      <c r="R52" s="286"/>
      <c r="S52" s="286"/>
      <c r="T52" s="286"/>
      <c r="U52" s="286"/>
      <c r="V52" s="286"/>
      <c r="W52" s="286"/>
      <c r="X52" s="301"/>
      <c r="Y52" s="301"/>
      <c r="Z52" s="304" t="s">
        <v>289</v>
      </c>
      <c r="AA52" s="304" t="s">
        <v>290</v>
      </c>
      <c r="AB52" s="503" t="s">
        <v>291</v>
      </c>
      <c r="AC52" s="357"/>
      <c r="AD52" s="306" t="s">
        <v>152</v>
      </c>
      <c r="AE52" s="306" t="s">
        <v>421</v>
      </c>
      <c r="AF52" s="306" t="s">
        <v>422</v>
      </c>
      <c r="AG52" s="308">
        <v>10</v>
      </c>
      <c r="AH52" s="308">
        <v>0</v>
      </c>
      <c r="AI52" s="308"/>
      <c r="AJ52" s="308"/>
      <c r="AK52" s="308"/>
      <c r="AL52" s="308"/>
      <c r="AM52" s="308"/>
      <c r="AN52" s="308"/>
      <c r="AO52" s="509">
        <f t="shared" si="52"/>
        <v>10</v>
      </c>
      <c r="AP52" s="509"/>
      <c r="AQ52" s="307">
        <v>10</v>
      </c>
      <c r="AR52" s="307"/>
      <c r="AS52" s="307"/>
      <c r="AT52" s="307"/>
      <c r="AU52" s="508">
        <f t="shared" si="39"/>
        <v>10</v>
      </c>
      <c r="AV52" s="307">
        <v>10</v>
      </c>
      <c r="AW52" s="307"/>
      <c r="AX52" s="307"/>
      <c r="AY52" s="307"/>
      <c r="AZ52" s="508">
        <f t="shared" si="40"/>
        <v>10</v>
      </c>
      <c r="BA52" s="307">
        <v>10</v>
      </c>
      <c r="BB52" s="291"/>
      <c r="BC52" s="291"/>
      <c r="BD52" s="291"/>
      <c r="BE52" s="383">
        <f t="shared" si="41"/>
        <v>10</v>
      </c>
      <c r="BF52" s="307">
        <v>10</v>
      </c>
      <c r="BG52" s="291"/>
      <c r="BH52" s="291"/>
      <c r="BI52" s="291"/>
      <c r="BJ52" s="383">
        <f t="shared" si="42"/>
        <v>10</v>
      </c>
      <c r="BK52" s="308">
        <v>10</v>
      </c>
      <c r="BL52" s="308">
        <v>0</v>
      </c>
      <c r="BM52" s="308"/>
      <c r="BN52" s="308"/>
      <c r="BO52" s="308"/>
      <c r="BP52" s="308"/>
      <c r="BQ52" s="308"/>
      <c r="BR52" s="308"/>
      <c r="BS52" s="509">
        <f t="shared" si="53"/>
        <v>10</v>
      </c>
      <c r="BT52" s="509"/>
      <c r="BU52" s="307">
        <v>10</v>
      </c>
      <c r="BV52" s="307"/>
      <c r="BW52" s="307"/>
      <c r="BX52" s="307"/>
      <c r="BY52" s="508">
        <f t="shared" si="44"/>
        <v>10</v>
      </c>
      <c r="BZ52" s="307">
        <v>10</v>
      </c>
      <c r="CA52" s="307"/>
      <c r="CB52" s="307"/>
      <c r="CC52" s="307"/>
      <c r="CD52" s="508">
        <f t="shared" si="45"/>
        <v>10</v>
      </c>
      <c r="CE52" s="307">
        <v>10</v>
      </c>
      <c r="CF52" s="291"/>
      <c r="CG52" s="291"/>
      <c r="CH52" s="291"/>
      <c r="CI52" s="383">
        <f t="shared" si="46"/>
        <v>10</v>
      </c>
      <c r="CJ52" s="307">
        <v>10</v>
      </c>
      <c r="CK52" s="291"/>
      <c r="CL52" s="291"/>
      <c r="CM52" s="291"/>
      <c r="CN52" s="383">
        <f t="shared" si="47"/>
        <v>10</v>
      </c>
      <c r="CO52" s="308">
        <v>0</v>
      </c>
      <c r="CP52" s="308"/>
      <c r="CQ52" s="308"/>
      <c r="CR52" s="308"/>
      <c r="CS52" s="509"/>
      <c r="CT52" s="307">
        <v>10</v>
      </c>
      <c r="CU52" s="307"/>
      <c r="CV52" s="307"/>
      <c r="CW52" s="307"/>
      <c r="CX52" s="508">
        <f t="shared" si="48"/>
        <v>10</v>
      </c>
      <c r="CY52" s="307">
        <v>10</v>
      </c>
      <c r="CZ52" s="307"/>
      <c r="DA52" s="307"/>
      <c r="DB52" s="307"/>
      <c r="DC52" s="508">
        <f t="shared" si="49"/>
        <v>10</v>
      </c>
      <c r="DD52" s="308">
        <v>0</v>
      </c>
      <c r="DE52" s="308"/>
      <c r="DF52" s="308"/>
      <c r="DG52" s="308"/>
      <c r="DH52" s="509"/>
      <c r="DI52" s="307">
        <v>10</v>
      </c>
      <c r="DJ52" s="307"/>
      <c r="DK52" s="307"/>
      <c r="DL52" s="307"/>
      <c r="DM52" s="508">
        <f t="shared" si="50"/>
        <v>10</v>
      </c>
      <c r="DN52" s="307">
        <v>10</v>
      </c>
      <c r="DO52" s="307"/>
      <c r="DP52" s="307"/>
      <c r="DQ52" s="307"/>
      <c r="DR52" s="508">
        <f t="shared" si="51"/>
        <v>10</v>
      </c>
    </row>
    <row r="53" spans="1:122" ht="117" customHeight="1">
      <c r="A53" s="504" t="s">
        <v>51</v>
      </c>
      <c r="B53" s="297">
        <v>6617</v>
      </c>
      <c r="C53" s="301" t="s">
        <v>227</v>
      </c>
      <c r="D53" s="301" t="s">
        <v>238</v>
      </c>
      <c r="E53" s="301" t="s">
        <v>229</v>
      </c>
      <c r="F53" s="301" t="s">
        <v>245</v>
      </c>
      <c r="G53" s="301"/>
      <c r="H53" s="301"/>
      <c r="I53" s="313">
        <v>20</v>
      </c>
      <c r="J53" s="301"/>
      <c r="K53" s="301"/>
      <c r="L53" s="301"/>
      <c r="M53" s="301" t="s">
        <v>246</v>
      </c>
      <c r="N53" s="301"/>
      <c r="O53" s="301"/>
      <c r="P53" s="303" t="s">
        <v>101</v>
      </c>
      <c r="Q53" s="286"/>
      <c r="R53" s="286"/>
      <c r="S53" s="286"/>
      <c r="T53" s="286"/>
      <c r="U53" s="286"/>
      <c r="V53" s="286"/>
      <c r="W53" s="364" t="s">
        <v>256</v>
      </c>
      <c r="X53" s="364" t="s">
        <v>253</v>
      </c>
      <c r="Y53" s="364" t="s">
        <v>46</v>
      </c>
      <c r="Z53" s="286" t="s">
        <v>94</v>
      </c>
      <c r="AA53" s="286" t="s">
        <v>424</v>
      </c>
      <c r="AB53" s="301" t="s">
        <v>233</v>
      </c>
      <c r="AC53" s="357"/>
      <c r="AD53" s="306" t="s">
        <v>154</v>
      </c>
      <c r="AE53" s="306" t="s">
        <v>445</v>
      </c>
      <c r="AF53" s="306" t="s">
        <v>399</v>
      </c>
      <c r="AG53" s="308">
        <v>3</v>
      </c>
      <c r="AH53" s="308">
        <v>3</v>
      </c>
      <c r="AI53" s="308"/>
      <c r="AJ53" s="308"/>
      <c r="AK53" s="308"/>
      <c r="AL53" s="308"/>
      <c r="AM53" s="308"/>
      <c r="AN53" s="308"/>
      <c r="AO53" s="509">
        <f t="shared" si="52"/>
        <v>3</v>
      </c>
      <c r="AP53" s="509">
        <f>AH53-AJ53-AL53-AN53</f>
        <v>3</v>
      </c>
      <c r="AQ53" s="307">
        <v>0</v>
      </c>
      <c r="AR53" s="307"/>
      <c r="AS53" s="307"/>
      <c r="AT53" s="307"/>
      <c r="AU53" s="508">
        <f t="shared" si="39"/>
        <v>0</v>
      </c>
      <c r="AV53" s="307">
        <v>0</v>
      </c>
      <c r="AW53" s="307"/>
      <c r="AX53" s="307"/>
      <c r="AY53" s="307"/>
      <c r="AZ53" s="508">
        <f t="shared" si="40"/>
        <v>0</v>
      </c>
      <c r="BA53" s="307">
        <v>0</v>
      </c>
      <c r="BB53" s="291"/>
      <c r="BC53" s="291"/>
      <c r="BD53" s="291"/>
      <c r="BE53" s="383">
        <f t="shared" si="41"/>
        <v>0</v>
      </c>
      <c r="BF53" s="307">
        <v>0</v>
      </c>
      <c r="BG53" s="291"/>
      <c r="BH53" s="291"/>
      <c r="BI53" s="291"/>
      <c r="BJ53" s="383">
        <f t="shared" si="42"/>
        <v>0</v>
      </c>
      <c r="BK53" s="308">
        <v>3</v>
      </c>
      <c r="BL53" s="308">
        <v>3</v>
      </c>
      <c r="BM53" s="308"/>
      <c r="BN53" s="308"/>
      <c r="BO53" s="308"/>
      <c r="BP53" s="308"/>
      <c r="BQ53" s="308"/>
      <c r="BR53" s="308"/>
      <c r="BS53" s="509">
        <f t="shared" si="53"/>
        <v>3</v>
      </c>
      <c r="BT53" s="509">
        <f>BL53-BN53-BP53-BR53</f>
        <v>3</v>
      </c>
      <c r="BU53" s="307">
        <v>0</v>
      </c>
      <c r="BV53" s="307"/>
      <c r="BW53" s="307"/>
      <c r="BX53" s="307"/>
      <c r="BY53" s="508">
        <f t="shared" si="44"/>
        <v>0</v>
      </c>
      <c r="BZ53" s="307">
        <v>0</v>
      </c>
      <c r="CA53" s="307"/>
      <c r="CB53" s="307"/>
      <c r="CC53" s="307"/>
      <c r="CD53" s="508">
        <f t="shared" si="45"/>
        <v>0</v>
      </c>
      <c r="CE53" s="307">
        <v>0</v>
      </c>
      <c r="CF53" s="291"/>
      <c r="CG53" s="291"/>
      <c r="CH53" s="291"/>
      <c r="CI53" s="383">
        <f t="shared" si="46"/>
        <v>0</v>
      </c>
      <c r="CJ53" s="307">
        <v>0</v>
      </c>
      <c r="CK53" s="291"/>
      <c r="CL53" s="291"/>
      <c r="CM53" s="291"/>
      <c r="CN53" s="383">
        <f t="shared" si="47"/>
        <v>0</v>
      </c>
      <c r="CO53" s="308">
        <v>3</v>
      </c>
      <c r="CP53" s="308"/>
      <c r="CQ53" s="308"/>
      <c r="CR53" s="308"/>
      <c r="CS53" s="509">
        <f>CO53-CP53-CQ53-CR53</f>
        <v>3</v>
      </c>
      <c r="CT53" s="307">
        <v>0</v>
      </c>
      <c r="CU53" s="307"/>
      <c r="CV53" s="307"/>
      <c r="CW53" s="307"/>
      <c r="CX53" s="508">
        <f t="shared" si="48"/>
        <v>0</v>
      </c>
      <c r="CY53" s="307">
        <v>0</v>
      </c>
      <c r="CZ53" s="307"/>
      <c r="DA53" s="307"/>
      <c r="DB53" s="307"/>
      <c r="DC53" s="508">
        <f t="shared" si="49"/>
        <v>0</v>
      </c>
      <c r="DD53" s="308">
        <v>3</v>
      </c>
      <c r="DE53" s="308"/>
      <c r="DF53" s="308"/>
      <c r="DG53" s="308"/>
      <c r="DH53" s="509">
        <f>DD53-DE53-DF53-DG53</f>
        <v>3</v>
      </c>
      <c r="DI53" s="307">
        <v>0</v>
      </c>
      <c r="DJ53" s="307"/>
      <c r="DK53" s="307"/>
      <c r="DL53" s="307"/>
      <c r="DM53" s="508">
        <f t="shared" si="50"/>
        <v>0</v>
      </c>
      <c r="DN53" s="307">
        <v>0</v>
      </c>
      <c r="DO53" s="307"/>
      <c r="DP53" s="307"/>
      <c r="DQ53" s="307"/>
      <c r="DR53" s="508">
        <f t="shared" si="51"/>
        <v>0</v>
      </c>
    </row>
    <row r="54" spans="1:122" ht="106.5" customHeight="1">
      <c r="A54" s="1034" t="s">
        <v>294</v>
      </c>
      <c r="B54" s="297">
        <v>6618</v>
      </c>
      <c r="C54" s="365"/>
      <c r="D54" s="365"/>
      <c r="E54" s="365"/>
      <c r="F54" s="365"/>
      <c r="G54" s="365"/>
      <c r="H54" s="365"/>
      <c r="I54" s="365"/>
      <c r="J54" s="365"/>
      <c r="K54" s="365"/>
      <c r="L54" s="365"/>
      <c r="M54" s="301" t="s">
        <v>231</v>
      </c>
      <c r="N54" s="302"/>
      <c r="O54" s="302"/>
      <c r="P54" s="325">
        <v>30</v>
      </c>
      <c r="Q54" s="301"/>
      <c r="R54" s="301"/>
      <c r="S54" s="301"/>
      <c r="T54" s="301"/>
      <c r="U54" s="301"/>
      <c r="V54" s="301"/>
      <c r="W54" s="301"/>
      <c r="X54" s="301"/>
      <c r="Y54" s="301"/>
      <c r="Z54" s="333" t="s">
        <v>259</v>
      </c>
      <c r="AA54" s="315" t="s">
        <v>95</v>
      </c>
      <c r="AB54" s="503" t="s">
        <v>233</v>
      </c>
      <c r="AC54" s="357"/>
      <c r="AD54" s="689" t="s">
        <v>155</v>
      </c>
      <c r="AE54" s="306" t="s">
        <v>403</v>
      </c>
      <c r="AF54" s="306" t="s">
        <v>399</v>
      </c>
      <c r="AG54" s="308"/>
      <c r="AH54" s="308"/>
      <c r="AI54" s="308"/>
      <c r="AJ54" s="308"/>
      <c r="AK54" s="308"/>
      <c r="AL54" s="308"/>
      <c r="AM54" s="308"/>
      <c r="AN54" s="308"/>
      <c r="AO54" s="509"/>
      <c r="AP54" s="509"/>
      <c r="AQ54" s="307"/>
      <c r="AR54" s="307"/>
      <c r="AS54" s="307"/>
      <c r="AT54" s="307"/>
      <c r="AU54" s="508"/>
      <c r="AV54" s="307"/>
      <c r="AW54" s="307"/>
      <c r="AX54" s="307"/>
      <c r="AY54" s="307"/>
      <c r="AZ54" s="508"/>
      <c r="BA54" s="307"/>
      <c r="BB54" s="291"/>
      <c r="BC54" s="291"/>
      <c r="BD54" s="291"/>
      <c r="BE54" s="383"/>
      <c r="BF54" s="307"/>
      <c r="BG54" s="291"/>
      <c r="BH54" s="291"/>
      <c r="BI54" s="291"/>
      <c r="BJ54" s="383"/>
      <c r="BK54" s="308"/>
      <c r="BL54" s="308"/>
      <c r="BM54" s="308"/>
      <c r="BN54" s="308"/>
      <c r="BO54" s="308"/>
      <c r="BP54" s="308"/>
      <c r="BQ54" s="308"/>
      <c r="BR54" s="308"/>
      <c r="BS54" s="509"/>
      <c r="BT54" s="509"/>
      <c r="BU54" s="307"/>
      <c r="BV54" s="307"/>
      <c r="BW54" s="307"/>
      <c r="BX54" s="307"/>
      <c r="BY54" s="508"/>
      <c r="BZ54" s="307"/>
      <c r="CA54" s="307"/>
      <c r="CB54" s="307"/>
      <c r="CC54" s="307"/>
      <c r="CD54" s="508"/>
      <c r="CE54" s="307"/>
      <c r="CF54" s="291"/>
      <c r="CG54" s="291"/>
      <c r="CH54" s="291"/>
      <c r="CI54" s="383"/>
      <c r="CJ54" s="307"/>
      <c r="CK54" s="291"/>
      <c r="CL54" s="291"/>
      <c r="CM54" s="291"/>
      <c r="CN54" s="383"/>
      <c r="CO54" s="308"/>
      <c r="CP54" s="308"/>
      <c r="CQ54" s="308"/>
      <c r="CR54" s="308"/>
      <c r="CS54" s="509"/>
      <c r="CT54" s="307"/>
      <c r="CU54" s="307"/>
      <c r="CV54" s="307"/>
      <c r="CW54" s="307"/>
      <c r="CX54" s="508"/>
      <c r="CY54" s="307"/>
      <c r="CZ54" s="307"/>
      <c r="DA54" s="307"/>
      <c r="DB54" s="307"/>
      <c r="DC54" s="508"/>
      <c r="DD54" s="308"/>
      <c r="DE54" s="308"/>
      <c r="DF54" s="308"/>
      <c r="DG54" s="308"/>
      <c r="DH54" s="509"/>
      <c r="DI54" s="307"/>
      <c r="DJ54" s="307"/>
      <c r="DK54" s="307"/>
      <c r="DL54" s="307"/>
      <c r="DM54" s="508"/>
      <c r="DN54" s="307"/>
      <c r="DO54" s="307"/>
      <c r="DP54" s="307"/>
      <c r="DQ54" s="307"/>
      <c r="DR54" s="508"/>
    </row>
    <row r="55" spans="1:122">
      <c r="A55" s="1035"/>
      <c r="B55" s="297"/>
      <c r="C55" s="365"/>
      <c r="D55" s="365"/>
      <c r="E55" s="365"/>
      <c r="F55" s="365"/>
      <c r="G55" s="365"/>
      <c r="H55" s="365"/>
      <c r="I55" s="365"/>
      <c r="J55" s="365"/>
      <c r="K55" s="365"/>
      <c r="L55" s="365"/>
      <c r="M55" s="301"/>
      <c r="N55" s="302"/>
      <c r="O55" s="302"/>
      <c r="P55" s="325"/>
      <c r="Q55" s="286"/>
      <c r="R55" s="286"/>
      <c r="S55" s="286"/>
      <c r="T55" s="286"/>
      <c r="U55" s="286"/>
      <c r="V55" s="286"/>
      <c r="W55" s="286"/>
      <c r="X55" s="301"/>
      <c r="Y55" s="301"/>
      <c r="Z55" s="333"/>
      <c r="AA55" s="315"/>
      <c r="AB55" s="503"/>
      <c r="AC55" s="357"/>
      <c r="AD55" s="306" t="s">
        <v>155</v>
      </c>
      <c r="AE55" s="306" t="s">
        <v>273</v>
      </c>
      <c r="AF55" s="306" t="s">
        <v>399</v>
      </c>
      <c r="AG55" s="308"/>
      <c r="AH55" s="308"/>
      <c r="AI55" s="308"/>
      <c r="AJ55" s="308"/>
      <c r="AK55" s="308"/>
      <c r="AL55" s="308"/>
      <c r="AM55" s="308"/>
      <c r="AN55" s="308"/>
      <c r="AO55" s="509"/>
      <c r="AP55" s="509"/>
      <c r="AQ55" s="307">
        <v>30</v>
      </c>
      <c r="AR55" s="307"/>
      <c r="AS55" s="307"/>
      <c r="AT55" s="307"/>
      <c r="AU55" s="508">
        <f t="shared" si="39"/>
        <v>30</v>
      </c>
      <c r="AV55" s="307"/>
      <c r="AW55" s="307"/>
      <c r="AX55" s="307"/>
      <c r="AY55" s="307"/>
      <c r="AZ55" s="508"/>
      <c r="BA55" s="307"/>
      <c r="BB55" s="291"/>
      <c r="BC55" s="291"/>
      <c r="BD55" s="291"/>
      <c r="BE55" s="383"/>
      <c r="BF55" s="307"/>
      <c r="BG55" s="291"/>
      <c r="BH55" s="291"/>
      <c r="BI55" s="291"/>
      <c r="BJ55" s="383"/>
      <c r="BK55" s="308"/>
      <c r="BL55" s="308"/>
      <c r="BM55" s="308"/>
      <c r="BN55" s="308"/>
      <c r="BO55" s="308"/>
      <c r="BP55" s="308"/>
      <c r="BQ55" s="308"/>
      <c r="BR55" s="308"/>
      <c r="BS55" s="509"/>
      <c r="BT55" s="509"/>
      <c r="BU55" s="307">
        <v>30</v>
      </c>
      <c r="BV55" s="307"/>
      <c r="BW55" s="307"/>
      <c r="BX55" s="307"/>
      <c r="BY55" s="508">
        <f t="shared" si="44"/>
        <v>30</v>
      </c>
      <c r="BZ55" s="307"/>
      <c r="CA55" s="307"/>
      <c r="CB55" s="307"/>
      <c r="CC55" s="307"/>
      <c r="CD55" s="508"/>
      <c r="CE55" s="307"/>
      <c r="CF55" s="291"/>
      <c r="CG55" s="291"/>
      <c r="CH55" s="291"/>
      <c r="CI55" s="383"/>
      <c r="CJ55" s="307"/>
      <c r="CK55" s="291"/>
      <c r="CL55" s="291"/>
      <c r="CM55" s="291"/>
      <c r="CN55" s="383"/>
      <c r="CO55" s="308"/>
      <c r="CP55" s="308"/>
      <c r="CQ55" s="308"/>
      <c r="CR55" s="308"/>
      <c r="CS55" s="509"/>
      <c r="CT55" s="307">
        <v>30</v>
      </c>
      <c r="CU55" s="307"/>
      <c r="CV55" s="307"/>
      <c r="CW55" s="307"/>
      <c r="CX55" s="508">
        <f>CT55-CU55-CV55-CW55</f>
        <v>30</v>
      </c>
      <c r="CY55" s="307"/>
      <c r="CZ55" s="307"/>
      <c r="DA55" s="307"/>
      <c r="DB55" s="307"/>
      <c r="DC55" s="508"/>
      <c r="DD55" s="308"/>
      <c r="DE55" s="308"/>
      <c r="DF55" s="308"/>
      <c r="DG55" s="308"/>
      <c r="DH55" s="509"/>
      <c r="DI55" s="307">
        <v>30</v>
      </c>
      <c r="DJ55" s="307"/>
      <c r="DK55" s="307"/>
      <c r="DL55" s="307"/>
      <c r="DM55" s="508">
        <f>DI55-DJ55-DK55-DL55</f>
        <v>30</v>
      </c>
      <c r="DN55" s="307"/>
      <c r="DO55" s="307"/>
      <c r="DP55" s="307"/>
      <c r="DQ55" s="307"/>
      <c r="DR55" s="508"/>
    </row>
    <row r="56" spans="1:122" ht="36.75" customHeight="1">
      <c r="A56" s="504" t="s">
        <v>197</v>
      </c>
      <c r="B56" s="297">
        <v>6625</v>
      </c>
      <c r="C56" s="365"/>
      <c r="D56" s="365"/>
      <c r="E56" s="365"/>
      <c r="F56" s="365"/>
      <c r="G56" s="365"/>
      <c r="H56" s="365"/>
      <c r="I56" s="365"/>
      <c r="J56" s="365"/>
      <c r="K56" s="365"/>
      <c r="L56" s="365"/>
      <c r="M56" s="301"/>
      <c r="N56" s="302"/>
      <c r="O56" s="302"/>
      <c r="P56" s="325"/>
      <c r="Q56" s="286"/>
      <c r="R56" s="286"/>
      <c r="S56" s="286"/>
      <c r="T56" s="286"/>
      <c r="U56" s="286"/>
      <c r="V56" s="286"/>
      <c r="W56" s="286"/>
      <c r="X56" s="301"/>
      <c r="Y56" s="301"/>
      <c r="Z56" s="333"/>
      <c r="AA56" s="315"/>
      <c r="AB56" s="503"/>
      <c r="AC56" s="357"/>
      <c r="AD56" s="306" t="s">
        <v>195</v>
      </c>
      <c r="AE56" s="306" t="s">
        <v>196</v>
      </c>
      <c r="AF56" s="306" t="s">
        <v>399</v>
      </c>
      <c r="AG56" s="308">
        <v>70</v>
      </c>
      <c r="AH56" s="308">
        <v>70</v>
      </c>
      <c r="AI56" s="308"/>
      <c r="AJ56" s="308"/>
      <c r="AK56" s="308">
        <v>66.5</v>
      </c>
      <c r="AL56" s="308">
        <v>66.5</v>
      </c>
      <c r="AM56" s="308"/>
      <c r="AN56" s="308"/>
      <c r="AO56" s="509">
        <f>AG56-AI56-AK56-AM56</f>
        <v>3.5</v>
      </c>
      <c r="AP56" s="509">
        <f>AH56-AJ56-AL56-AN56</f>
        <v>3.5</v>
      </c>
      <c r="AQ56" s="307"/>
      <c r="AR56" s="307"/>
      <c r="AS56" s="307"/>
      <c r="AT56" s="307"/>
      <c r="AU56" s="508"/>
      <c r="AV56" s="307"/>
      <c r="AW56" s="307"/>
      <c r="AX56" s="307"/>
      <c r="AY56" s="307"/>
      <c r="AZ56" s="508"/>
      <c r="BA56" s="307"/>
      <c r="BB56" s="291"/>
      <c r="BC56" s="291"/>
      <c r="BD56" s="291"/>
      <c r="BE56" s="383"/>
      <c r="BF56" s="307"/>
      <c r="BG56" s="291"/>
      <c r="BH56" s="291"/>
      <c r="BI56" s="291"/>
      <c r="BJ56" s="383"/>
      <c r="BK56" s="308">
        <v>70</v>
      </c>
      <c r="BL56" s="308">
        <v>70</v>
      </c>
      <c r="BM56" s="308"/>
      <c r="BN56" s="308"/>
      <c r="BO56" s="308">
        <v>66.5</v>
      </c>
      <c r="BP56" s="308">
        <v>66.5</v>
      </c>
      <c r="BQ56" s="308"/>
      <c r="BR56" s="308"/>
      <c r="BS56" s="509">
        <f>BK56-BM56-BO56-BQ56</f>
        <v>3.5</v>
      </c>
      <c r="BT56" s="509">
        <f>BL56-BN56-BP56-BR56</f>
        <v>3.5</v>
      </c>
      <c r="BU56" s="307"/>
      <c r="BV56" s="307"/>
      <c r="BW56" s="307"/>
      <c r="BX56" s="307"/>
      <c r="BY56" s="508"/>
      <c r="BZ56" s="307"/>
      <c r="CA56" s="307"/>
      <c r="CB56" s="307"/>
      <c r="CC56" s="307"/>
      <c r="CD56" s="508"/>
      <c r="CE56" s="307"/>
      <c r="CF56" s="291"/>
      <c r="CG56" s="291"/>
      <c r="CH56" s="291"/>
      <c r="CI56" s="383"/>
      <c r="CJ56" s="307"/>
      <c r="CK56" s="291"/>
      <c r="CL56" s="291"/>
      <c r="CM56" s="291"/>
      <c r="CN56" s="383"/>
      <c r="CO56" s="308">
        <v>70</v>
      </c>
      <c r="CP56" s="308"/>
      <c r="CQ56" s="308">
        <v>66.5</v>
      </c>
      <c r="CR56" s="308"/>
      <c r="CS56" s="509">
        <f>CO56-CP56-CQ56-CR56</f>
        <v>3.5</v>
      </c>
      <c r="CT56" s="307"/>
      <c r="CU56" s="307"/>
      <c r="CV56" s="307"/>
      <c r="CW56" s="307"/>
      <c r="CX56" s="508"/>
      <c r="CY56" s="307"/>
      <c r="CZ56" s="307"/>
      <c r="DA56" s="307"/>
      <c r="DB56" s="307"/>
      <c r="DC56" s="508"/>
      <c r="DD56" s="308">
        <v>70</v>
      </c>
      <c r="DE56" s="308"/>
      <c r="DF56" s="308">
        <v>66.5</v>
      </c>
      <c r="DG56" s="308"/>
      <c r="DH56" s="509">
        <f>DD56-DE56-DF56-DG56</f>
        <v>3.5</v>
      </c>
      <c r="DI56" s="307"/>
      <c r="DJ56" s="307"/>
      <c r="DK56" s="307"/>
      <c r="DL56" s="307"/>
      <c r="DM56" s="508"/>
      <c r="DN56" s="307"/>
      <c r="DO56" s="307"/>
      <c r="DP56" s="307"/>
      <c r="DQ56" s="307"/>
      <c r="DR56" s="508"/>
    </row>
    <row r="57" spans="1:122" s="273" customFormat="1" ht="39" customHeight="1">
      <c r="A57" s="493" t="s">
        <v>145</v>
      </c>
      <c r="B57" s="263">
        <v>6700</v>
      </c>
      <c r="C57" s="264" t="s">
        <v>387</v>
      </c>
      <c r="D57" s="264" t="s">
        <v>387</v>
      </c>
      <c r="E57" s="264" t="s">
        <v>387</v>
      </c>
      <c r="F57" s="264" t="s">
        <v>387</v>
      </c>
      <c r="G57" s="264" t="s">
        <v>387</v>
      </c>
      <c r="H57" s="264" t="s">
        <v>387</v>
      </c>
      <c r="I57" s="264" t="s">
        <v>387</v>
      </c>
      <c r="J57" s="264" t="s">
        <v>387</v>
      </c>
      <c r="K57" s="264" t="s">
        <v>387</v>
      </c>
      <c r="L57" s="264" t="s">
        <v>387</v>
      </c>
      <c r="M57" s="264" t="s">
        <v>387</v>
      </c>
      <c r="N57" s="264" t="s">
        <v>387</v>
      </c>
      <c r="O57" s="264" t="s">
        <v>387</v>
      </c>
      <c r="P57" s="264" t="s">
        <v>387</v>
      </c>
      <c r="Q57" s="266" t="s">
        <v>387</v>
      </c>
      <c r="R57" s="266" t="s">
        <v>387</v>
      </c>
      <c r="S57" s="266" t="s">
        <v>387</v>
      </c>
      <c r="T57" s="266" t="s">
        <v>387</v>
      </c>
      <c r="U57" s="266" t="s">
        <v>387</v>
      </c>
      <c r="V57" s="266" t="s">
        <v>387</v>
      </c>
      <c r="W57" s="266" t="s">
        <v>387</v>
      </c>
      <c r="X57" s="264" t="s">
        <v>387</v>
      </c>
      <c r="Y57" s="264" t="s">
        <v>387</v>
      </c>
      <c r="Z57" s="264" t="s">
        <v>387</v>
      </c>
      <c r="AA57" s="264" t="s">
        <v>387</v>
      </c>
      <c r="AB57" s="264" t="s">
        <v>387</v>
      </c>
      <c r="AC57" s="264" t="s">
        <v>387</v>
      </c>
      <c r="AD57" s="267" t="s">
        <v>387</v>
      </c>
      <c r="AE57" s="267"/>
      <c r="AF57" s="267"/>
      <c r="AG57" s="270">
        <f t="shared" ref="AG57:BD57" si="54">AG59+AG60</f>
        <v>0</v>
      </c>
      <c r="AH57" s="270"/>
      <c r="AI57" s="270">
        <f t="shared" si="54"/>
        <v>0</v>
      </c>
      <c r="AJ57" s="270"/>
      <c r="AK57" s="270">
        <f t="shared" si="54"/>
        <v>0</v>
      </c>
      <c r="AL57" s="270"/>
      <c r="AM57" s="270">
        <f t="shared" si="54"/>
        <v>0</v>
      </c>
      <c r="AN57" s="270"/>
      <c r="AO57" s="367">
        <f>AO59+AO60</f>
        <v>0</v>
      </c>
      <c r="AP57" s="367"/>
      <c r="AQ57" s="268">
        <f t="shared" si="54"/>
        <v>0</v>
      </c>
      <c r="AR57" s="268">
        <f t="shared" si="54"/>
        <v>0</v>
      </c>
      <c r="AS57" s="268">
        <f t="shared" si="54"/>
        <v>0</v>
      </c>
      <c r="AT57" s="268">
        <f t="shared" si="54"/>
        <v>0</v>
      </c>
      <c r="AU57" s="269">
        <f>AU59+AU60</f>
        <v>0</v>
      </c>
      <c r="AV57" s="268">
        <f t="shared" si="54"/>
        <v>0</v>
      </c>
      <c r="AW57" s="268">
        <f t="shared" si="54"/>
        <v>0</v>
      </c>
      <c r="AX57" s="268">
        <f t="shared" si="54"/>
        <v>0</v>
      </c>
      <c r="AY57" s="268">
        <f t="shared" si="54"/>
        <v>0</v>
      </c>
      <c r="AZ57" s="269">
        <f>AZ59+AZ60</f>
        <v>0</v>
      </c>
      <c r="BA57" s="268">
        <f t="shared" si="54"/>
        <v>0</v>
      </c>
      <c r="BB57" s="268">
        <f t="shared" si="54"/>
        <v>0</v>
      </c>
      <c r="BC57" s="268">
        <f t="shared" si="54"/>
        <v>0</v>
      </c>
      <c r="BD57" s="268">
        <f t="shared" si="54"/>
        <v>0</v>
      </c>
      <c r="BE57" s="269">
        <f t="shared" ref="BE57:BK57" si="55">BE59+BE60</f>
        <v>0</v>
      </c>
      <c r="BF57" s="268">
        <f t="shared" si="55"/>
        <v>0</v>
      </c>
      <c r="BG57" s="268">
        <f t="shared" si="55"/>
        <v>0</v>
      </c>
      <c r="BH57" s="268">
        <f t="shared" si="55"/>
        <v>0</v>
      </c>
      <c r="BI57" s="268">
        <f t="shared" si="55"/>
        <v>0</v>
      </c>
      <c r="BJ57" s="269">
        <f t="shared" si="55"/>
        <v>0</v>
      </c>
      <c r="BK57" s="270">
        <f t="shared" si="55"/>
        <v>0</v>
      </c>
      <c r="BL57" s="270"/>
      <c r="BM57" s="270">
        <f>BM59+BM60</f>
        <v>0</v>
      </c>
      <c r="BN57" s="270"/>
      <c r="BO57" s="270">
        <f>BO59+BO60</f>
        <v>0</v>
      </c>
      <c r="BP57" s="270"/>
      <c r="BQ57" s="270">
        <f>BQ59+BQ60</f>
        <v>0</v>
      </c>
      <c r="BR57" s="270"/>
      <c r="BS57" s="367">
        <f>BS59+BS60</f>
        <v>0</v>
      </c>
      <c r="BT57" s="367"/>
      <c r="BU57" s="268">
        <f t="shared" ref="BU57:CD57" si="56">BU59+BU60</f>
        <v>0</v>
      </c>
      <c r="BV57" s="268">
        <f t="shared" si="56"/>
        <v>0</v>
      </c>
      <c r="BW57" s="268">
        <f t="shared" si="56"/>
        <v>0</v>
      </c>
      <c r="BX57" s="268">
        <f t="shared" si="56"/>
        <v>0</v>
      </c>
      <c r="BY57" s="269">
        <f t="shared" si="56"/>
        <v>0</v>
      </c>
      <c r="BZ57" s="268">
        <f t="shared" si="56"/>
        <v>0</v>
      </c>
      <c r="CA57" s="268">
        <f t="shared" si="56"/>
        <v>0</v>
      </c>
      <c r="CB57" s="268">
        <f t="shared" si="56"/>
        <v>0</v>
      </c>
      <c r="CC57" s="268">
        <f t="shared" si="56"/>
        <v>0</v>
      </c>
      <c r="CD57" s="269">
        <f t="shared" si="56"/>
        <v>0</v>
      </c>
      <c r="CE57" s="268">
        <f t="shared" ref="CE57:CN57" si="57">CE59+CE60</f>
        <v>0</v>
      </c>
      <c r="CF57" s="268">
        <f t="shared" si="57"/>
        <v>0</v>
      </c>
      <c r="CG57" s="268">
        <f t="shared" si="57"/>
        <v>0</v>
      </c>
      <c r="CH57" s="268">
        <f t="shared" si="57"/>
        <v>0</v>
      </c>
      <c r="CI57" s="269">
        <f t="shared" si="57"/>
        <v>0</v>
      </c>
      <c r="CJ57" s="268">
        <f t="shared" si="57"/>
        <v>0</v>
      </c>
      <c r="CK57" s="268">
        <f t="shared" si="57"/>
        <v>0</v>
      </c>
      <c r="CL57" s="268">
        <f t="shared" si="57"/>
        <v>0</v>
      </c>
      <c r="CM57" s="268">
        <f t="shared" si="57"/>
        <v>0</v>
      </c>
      <c r="CN57" s="269">
        <f t="shared" si="57"/>
        <v>0</v>
      </c>
      <c r="CO57" s="270"/>
      <c r="CP57" s="270"/>
      <c r="CQ57" s="270"/>
      <c r="CR57" s="270"/>
      <c r="CS57" s="367"/>
      <c r="CT57" s="268">
        <f t="shared" ref="CT57:DC57" si="58">CT59+CT60</f>
        <v>0</v>
      </c>
      <c r="CU57" s="268">
        <f t="shared" si="58"/>
        <v>0</v>
      </c>
      <c r="CV57" s="268">
        <f t="shared" si="58"/>
        <v>0</v>
      </c>
      <c r="CW57" s="268">
        <f t="shared" si="58"/>
        <v>0</v>
      </c>
      <c r="CX57" s="269">
        <f t="shared" si="58"/>
        <v>0</v>
      </c>
      <c r="CY57" s="268">
        <f t="shared" si="58"/>
        <v>0</v>
      </c>
      <c r="CZ57" s="268">
        <f t="shared" si="58"/>
        <v>0</v>
      </c>
      <c r="DA57" s="268">
        <f t="shared" si="58"/>
        <v>0</v>
      </c>
      <c r="DB57" s="268">
        <f t="shared" si="58"/>
        <v>0</v>
      </c>
      <c r="DC57" s="269">
        <f t="shared" si="58"/>
        <v>0</v>
      </c>
      <c r="DD57" s="270"/>
      <c r="DE57" s="270"/>
      <c r="DF57" s="270"/>
      <c r="DG57" s="270"/>
      <c r="DH57" s="367"/>
      <c r="DI57" s="268">
        <f t="shared" ref="DI57:DR57" si="59">DI59+DI60</f>
        <v>0</v>
      </c>
      <c r="DJ57" s="268">
        <f t="shared" si="59"/>
        <v>0</v>
      </c>
      <c r="DK57" s="268">
        <f t="shared" si="59"/>
        <v>0</v>
      </c>
      <c r="DL57" s="268">
        <f t="shared" si="59"/>
        <v>0</v>
      </c>
      <c r="DM57" s="269">
        <f t="shared" si="59"/>
        <v>0</v>
      </c>
      <c r="DN57" s="268">
        <f t="shared" si="59"/>
        <v>0</v>
      </c>
      <c r="DO57" s="268">
        <f t="shared" si="59"/>
        <v>0</v>
      </c>
      <c r="DP57" s="268">
        <f t="shared" si="59"/>
        <v>0</v>
      </c>
      <c r="DQ57" s="268">
        <f t="shared" si="59"/>
        <v>0</v>
      </c>
      <c r="DR57" s="269">
        <f t="shared" si="59"/>
        <v>0</v>
      </c>
    </row>
    <row r="58" spans="1:122" ht="12" customHeight="1">
      <c r="A58" s="495" t="s">
        <v>92</v>
      </c>
      <c r="B58" s="275"/>
      <c r="C58" s="276"/>
      <c r="D58" s="276"/>
      <c r="E58" s="276"/>
      <c r="F58" s="1058"/>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9"/>
      <c r="AE58" s="279"/>
      <c r="AF58" s="279"/>
      <c r="AG58" s="282"/>
      <c r="AH58" s="282"/>
      <c r="AI58" s="282"/>
      <c r="AJ58" s="282"/>
      <c r="AK58" s="282"/>
      <c r="AL58" s="282"/>
      <c r="AM58" s="282"/>
      <c r="AN58" s="282"/>
      <c r="AO58" s="283"/>
      <c r="AP58" s="283"/>
      <c r="AQ58" s="280"/>
      <c r="AR58" s="280"/>
      <c r="AS58" s="280"/>
      <c r="AT58" s="280"/>
      <c r="AU58" s="281"/>
      <c r="AV58" s="280"/>
      <c r="AW58" s="336"/>
      <c r="AX58" s="336"/>
      <c r="AY58" s="336"/>
      <c r="AZ58" s="337"/>
      <c r="BA58" s="336"/>
      <c r="BB58" s="336"/>
      <c r="BC58" s="336"/>
      <c r="BD58" s="336"/>
      <c r="BE58" s="337"/>
      <c r="BF58" s="336"/>
      <c r="BG58" s="336"/>
      <c r="BH58" s="336"/>
      <c r="BI58" s="336"/>
      <c r="BJ58" s="337"/>
      <c r="BK58" s="282"/>
      <c r="BL58" s="282"/>
      <c r="BM58" s="282"/>
      <c r="BN58" s="282"/>
      <c r="BO58" s="282"/>
      <c r="BP58" s="282"/>
      <c r="BQ58" s="282"/>
      <c r="BR58" s="282"/>
      <c r="BS58" s="283"/>
      <c r="BT58" s="283"/>
      <c r="BU58" s="280"/>
      <c r="BV58" s="280"/>
      <c r="BW58" s="280"/>
      <c r="BX58" s="280"/>
      <c r="BY58" s="281"/>
      <c r="BZ58" s="280"/>
      <c r="CA58" s="336"/>
      <c r="CB58" s="336"/>
      <c r="CC58" s="336"/>
      <c r="CD58" s="337"/>
      <c r="CE58" s="336"/>
      <c r="CF58" s="336"/>
      <c r="CG58" s="336"/>
      <c r="CH58" s="336"/>
      <c r="CI58" s="337"/>
      <c r="CJ58" s="336"/>
      <c r="CK58" s="336"/>
      <c r="CL58" s="336"/>
      <c r="CM58" s="336"/>
      <c r="CN58" s="337"/>
      <c r="CO58" s="282"/>
      <c r="CP58" s="282"/>
      <c r="CQ58" s="282"/>
      <c r="CR58" s="282"/>
      <c r="CS58" s="283"/>
      <c r="CT58" s="280"/>
      <c r="CU58" s="280"/>
      <c r="CV58" s="280"/>
      <c r="CW58" s="280"/>
      <c r="CX58" s="281"/>
      <c r="CY58" s="280"/>
      <c r="CZ58" s="336"/>
      <c r="DA58" s="336"/>
      <c r="DB58" s="336"/>
      <c r="DC58" s="337"/>
      <c r="DD58" s="282"/>
      <c r="DE58" s="282"/>
      <c r="DF58" s="282"/>
      <c r="DG58" s="282"/>
      <c r="DH58" s="283"/>
      <c r="DI58" s="280"/>
      <c r="DJ58" s="280"/>
      <c r="DK58" s="280"/>
      <c r="DL58" s="280"/>
      <c r="DM58" s="281"/>
      <c r="DN58" s="280"/>
      <c r="DO58" s="336"/>
      <c r="DP58" s="336"/>
      <c r="DQ58" s="336"/>
      <c r="DR58" s="337"/>
    </row>
    <row r="59" spans="1:122" ht="11.25" hidden="1" customHeight="1">
      <c r="A59" s="504" t="s">
        <v>93</v>
      </c>
      <c r="B59" s="297">
        <v>6701</v>
      </c>
      <c r="C59" s="369"/>
      <c r="D59" s="369"/>
      <c r="E59" s="369"/>
      <c r="F59" s="1059"/>
      <c r="G59" s="369"/>
      <c r="H59" s="369"/>
      <c r="I59" s="369"/>
      <c r="J59" s="369"/>
      <c r="K59" s="369"/>
      <c r="L59" s="369"/>
      <c r="M59" s="369"/>
      <c r="N59" s="369"/>
      <c r="O59" s="369"/>
      <c r="P59" s="369"/>
      <c r="Q59" s="369"/>
      <c r="R59" s="369"/>
      <c r="S59" s="369"/>
      <c r="T59" s="369"/>
      <c r="U59" s="369"/>
      <c r="V59" s="369"/>
      <c r="W59" s="369"/>
      <c r="X59" s="369"/>
      <c r="Y59" s="369"/>
      <c r="Z59" s="369"/>
      <c r="AA59" s="369"/>
      <c r="AB59" s="369"/>
      <c r="AC59" s="369"/>
      <c r="AD59" s="289"/>
      <c r="AE59" s="289"/>
      <c r="AF59" s="289"/>
      <c r="AG59" s="293"/>
      <c r="AH59" s="293"/>
      <c r="AI59" s="293"/>
      <c r="AJ59" s="293"/>
      <c r="AK59" s="293"/>
      <c r="AL59" s="293"/>
      <c r="AM59" s="293"/>
      <c r="AN59" s="293"/>
      <c r="AO59" s="294"/>
      <c r="AP59" s="294"/>
      <c r="AQ59" s="291"/>
      <c r="AR59" s="291"/>
      <c r="AS59" s="291"/>
      <c r="AT59" s="291"/>
      <c r="AU59" s="292"/>
      <c r="AV59" s="291"/>
      <c r="AW59" s="343"/>
      <c r="AX59" s="343"/>
      <c r="AY59" s="343"/>
      <c r="AZ59" s="344"/>
      <c r="BA59" s="343"/>
      <c r="BB59" s="343"/>
      <c r="BC59" s="343"/>
      <c r="BD59" s="343"/>
      <c r="BE59" s="344"/>
      <c r="BF59" s="343"/>
      <c r="BG59" s="343"/>
      <c r="BH59" s="343"/>
      <c r="BI59" s="343"/>
      <c r="BJ59" s="344"/>
      <c r="BK59" s="293"/>
      <c r="BL59" s="293"/>
      <c r="BM59" s="293"/>
      <c r="BN59" s="293"/>
      <c r="BO59" s="293"/>
      <c r="BP59" s="293"/>
      <c r="BQ59" s="293"/>
      <c r="BR59" s="293"/>
      <c r="BS59" s="294"/>
      <c r="BT59" s="294"/>
      <c r="BU59" s="291"/>
      <c r="BV59" s="291"/>
      <c r="BW59" s="291"/>
      <c r="BX59" s="291"/>
      <c r="BY59" s="292"/>
      <c r="BZ59" s="291"/>
      <c r="CA59" s="343"/>
      <c r="CB59" s="343"/>
      <c r="CC59" s="343"/>
      <c r="CD59" s="344"/>
      <c r="CE59" s="343"/>
      <c r="CF59" s="343"/>
      <c r="CG59" s="343"/>
      <c r="CH59" s="343"/>
      <c r="CI59" s="344"/>
      <c r="CJ59" s="343"/>
      <c r="CK59" s="343"/>
      <c r="CL59" s="343"/>
      <c r="CM59" s="343"/>
      <c r="CN59" s="344"/>
      <c r="CO59" s="293"/>
      <c r="CP59" s="293"/>
      <c r="CQ59" s="293"/>
      <c r="CR59" s="293"/>
      <c r="CS59" s="294"/>
      <c r="CT59" s="291"/>
      <c r="CU59" s="291"/>
      <c r="CV59" s="291"/>
      <c r="CW59" s="291"/>
      <c r="CX59" s="292"/>
      <c r="CY59" s="291"/>
      <c r="CZ59" s="343"/>
      <c r="DA59" s="343"/>
      <c r="DB59" s="343"/>
      <c r="DC59" s="344"/>
      <c r="DD59" s="293"/>
      <c r="DE59" s="293"/>
      <c r="DF59" s="293"/>
      <c r="DG59" s="293"/>
      <c r="DH59" s="294"/>
      <c r="DI59" s="291"/>
      <c r="DJ59" s="291"/>
      <c r="DK59" s="291"/>
      <c r="DL59" s="291"/>
      <c r="DM59" s="292"/>
      <c r="DN59" s="291"/>
      <c r="DO59" s="343"/>
      <c r="DP59" s="343"/>
      <c r="DQ59" s="343"/>
      <c r="DR59" s="344"/>
    </row>
    <row r="60" spans="1:122" hidden="1">
      <c r="A60" s="497" t="s">
        <v>93</v>
      </c>
      <c r="B60" s="300">
        <v>6702</v>
      </c>
      <c r="C60" s="365"/>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306"/>
      <c r="AE60" s="306"/>
      <c r="AF60" s="306"/>
      <c r="AG60" s="308"/>
      <c r="AH60" s="308"/>
      <c r="AI60" s="308"/>
      <c r="AJ60" s="308"/>
      <c r="AK60" s="308"/>
      <c r="AL60" s="308"/>
      <c r="AM60" s="308"/>
      <c r="AN60" s="308"/>
      <c r="AO60" s="356"/>
      <c r="AP60" s="356"/>
      <c r="AQ60" s="307"/>
      <c r="AR60" s="307"/>
      <c r="AS60" s="307"/>
      <c r="AT60" s="307"/>
      <c r="AU60" s="355"/>
      <c r="AV60" s="307"/>
      <c r="AW60" s="307"/>
      <c r="AX60" s="307"/>
      <c r="AY60" s="307"/>
      <c r="AZ60" s="355"/>
      <c r="BA60" s="307"/>
      <c r="BB60" s="291"/>
      <c r="BC60" s="291"/>
      <c r="BD60" s="291"/>
      <c r="BE60" s="292"/>
      <c r="BF60" s="307"/>
      <c r="BG60" s="291"/>
      <c r="BH60" s="291"/>
      <c r="BI60" s="291"/>
      <c r="BJ60" s="292"/>
      <c r="BK60" s="308"/>
      <c r="BL60" s="308"/>
      <c r="BM60" s="308"/>
      <c r="BN60" s="308"/>
      <c r="BO60" s="308"/>
      <c r="BP60" s="308"/>
      <c r="BQ60" s="308"/>
      <c r="BR60" s="308"/>
      <c r="BS60" s="356"/>
      <c r="BT60" s="356"/>
      <c r="BU60" s="307"/>
      <c r="BV60" s="307"/>
      <c r="BW60" s="307"/>
      <c r="BX60" s="307"/>
      <c r="BY60" s="355"/>
      <c r="BZ60" s="307"/>
      <c r="CA60" s="307"/>
      <c r="CB60" s="307"/>
      <c r="CC60" s="307"/>
      <c r="CD60" s="355"/>
      <c r="CE60" s="307"/>
      <c r="CF60" s="291"/>
      <c r="CG60" s="291"/>
      <c r="CH60" s="291"/>
      <c r="CI60" s="292"/>
      <c r="CJ60" s="307"/>
      <c r="CK60" s="291"/>
      <c r="CL60" s="291"/>
      <c r="CM60" s="291"/>
      <c r="CN60" s="292"/>
      <c r="CO60" s="308"/>
      <c r="CP60" s="308"/>
      <c r="CQ60" s="308"/>
      <c r="CR60" s="308"/>
      <c r="CS60" s="356"/>
      <c r="CT60" s="307"/>
      <c r="CU60" s="307"/>
      <c r="CV60" s="307"/>
      <c r="CW60" s="307"/>
      <c r="CX60" s="355"/>
      <c r="CY60" s="307"/>
      <c r="CZ60" s="307"/>
      <c r="DA60" s="307"/>
      <c r="DB60" s="307"/>
      <c r="DC60" s="355"/>
      <c r="DD60" s="308"/>
      <c r="DE60" s="308"/>
      <c r="DF60" s="308"/>
      <c r="DG60" s="308"/>
      <c r="DH60" s="356"/>
      <c r="DI60" s="307"/>
      <c r="DJ60" s="307"/>
      <c r="DK60" s="307"/>
      <c r="DL60" s="307"/>
      <c r="DM60" s="355"/>
      <c r="DN60" s="307"/>
      <c r="DO60" s="307"/>
      <c r="DP60" s="307"/>
      <c r="DQ60" s="307"/>
      <c r="DR60" s="355"/>
    </row>
    <row r="61" spans="1:122" s="261" customFormat="1" ht="79.5" customHeight="1">
      <c r="A61" s="491" t="s">
        <v>471</v>
      </c>
      <c r="B61" s="249">
        <v>6800</v>
      </c>
      <c r="C61" s="250" t="s">
        <v>387</v>
      </c>
      <c r="D61" s="250" t="s">
        <v>387</v>
      </c>
      <c r="E61" s="250" t="s">
        <v>387</v>
      </c>
      <c r="F61" s="250" t="s">
        <v>387</v>
      </c>
      <c r="G61" s="250" t="s">
        <v>387</v>
      </c>
      <c r="H61" s="250" t="s">
        <v>387</v>
      </c>
      <c r="I61" s="250" t="s">
        <v>387</v>
      </c>
      <c r="J61" s="250" t="s">
        <v>387</v>
      </c>
      <c r="K61" s="250" t="s">
        <v>387</v>
      </c>
      <c r="L61" s="250" t="s">
        <v>387</v>
      </c>
      <c r="M61" s="250" t="s">
        <v>387</v>
      </c>
      <c r="N61" s="250" t="s">
        <v>387</v>
      </c>
      <c r="O61" s="250" t="s">
        <v>387</v>
      </c>
      <c r="P61" s="250" t="s">
        <v>387</v>
      </c>
      <c r="Q61" s="252" t="s">
        <v>387</v>
      </c>
      <c r="R61" s="252" t="s">
        <v>387</v>
      </c>
      <c r="S61" s="252" t="s">
        <v>387</v>
      </c>
      <c r="T61" s="252" t="s">
        <v>387</v>
      </c>
      <c r="U61" s="252" t="s">
        <v>387</v>
      </c>
      <c r="V61" s="252" t="s">
        <v>387</v>
      </c>
      <c r="W61" s="252" t="s">
        <v>387</v>
      </c>
      <c r="X61" s="250" t="s">
        <v>387</v>
      </c>
      <c r="Y61" s="250" t="s">
        <v>387</v>
      </c>
      <c r="Z61" s="250" t="s">
        <v>387</v>
      </c>
      <c r="AA61" s="250" t="s">
        <v>387</v>
      </c>
      <c r="AB61" s="250" t="s">
        <v>387</v>
      </c>
      <c r="AC61" s="250" t="s">
        <v>387</v>
      </c>
      <c r="AD61" s="253" t="s">
        <v>387</v>
      </c>
      <c r="AE61" s="376"/>
      <c r="AF61" s="376"/>
      <c r="AG61" s="378">
        <f t="shared" ref="AG61:BE61" si="60">AG63+AG64+AG68+AG69+AG70+AG71+AG76+AG65+AG66+AG67+AG72+AG75+AG73+AG74</f>
        <v>1200.8</v>
      </c>
      <c r="AH61" s="378">
        <f t="shared" si="60"/>
        <v>1151.7</v>
      </c>
      <c r="AI61" s="378">
        <f t="shared" si="60"/>
        <v>0</v>
      </c>
      <c r="AJ61" s="378"/>
      <c r="AK61" s="378">
        <f t="shared" si="60"/>
        <v>0</v>
      </c>
      <c r="AL61" s="378"/>
      <c r="AM61" s="378">
        <f t="shared" si="60"/>
        <v>0</v>
      </c>
      <c r="AN61" s="378"/>
      <c r="AO61" s="378">
        <f t="shared" si="60"/>
        <v>1200.8</v>
      </c>
      <c r="AP61" s="378">
        <f t="shared" si="60"/>
        <v>1151.7</v>
      </c>
      <c r="AQ61" s="377">
        <f t="shared" si="60"/>
        <v>1133.5999999999999</v>
      </c>
      <c r="AR61" s="377">
        <f t="shared" si="60"/>
        <v>0</v>
      </c>
      <c r="AS61" s="377">
        <f t="shared" si="60"/>
        <v>0</v>
      </c>
      <c r="AT61" s="377">
        <f t="shared" si="60"/>
        <v>0</v>
      </c>
      <c r="AU61" s="377">
        <f t="shared" si="60"/>
        <v>1133.5999999999999</v>
      </c>
      <c r="AV61" s="377">
        <f t="shared" si="60"/>
        <v>1143.1000000000001</v>
      </c>
      <c r="AW61" s="377">
        <f t="shared" si="60"/>
        <v>0</v>
      </c>
      <c r="AX61" s="377">
        <f t="shared" si="60"/>
        <v>0</v>
      </c>
      <c r="AY61" s="377">
        <f t="shared" si="60"/>
        <v>0</v>
      </c>
      <c r="AZ61" s="377">
        <f t="shared" si="60"/>
        <v>1143.1000000000001</v>
      </c>
      <c r="BA61" s="377">
        <f t="shared" si="60"/>
        <v>1104</v>
      </c>
      <c r="BB61" s="377">
        <f t="shared" si="60"/>
        <v>0</v>
      </c>
      <c r="BC61" s="377">
        <f t="shared" si="60"/>
        <v>0</v>
      </c>
      <c r="BD61" s="377">
        <f t="shared" si="60"/>
        <v>0</v>
      </c>
      <c r="BE61" s="377">
        <f t="shared" si="60"/>
        <v>1104</v>
      </c>
      <c r="BF61" s="377">
        <f t="shared" ref="BF61:BM61" si="61">BF63+BF64+BF68+BF69+BF70+BF71+BF76+BF65+BF66+BF67+BF72+BF75+BF73+BF74</f>
        <v>1104</v>
      </c>
      <c r="BG61" s="377">
        <f t="shared" si="61"/>
        <v>0</v>
      </c>
      <c r="BH61" s="377">
        <f t="shared" si="61"/>
        <v>0</v>
      </c>
      <c r="BI61" s="377">
        <f t="shared" si="61"/>
        <v>0</v>
      </c>
      <c r="BJ61" s="377">
        <f t="shared" si="61"/>
        <v>1104</v>
      </c>
      <c r="BK61" s="378">
        <f t="shared" si="61"/>
        <v>1199.3</v>
      </c>
      <c r="BL61" s="378">
        <f t="shared" si="61"/>
        <v>1150.5</v>
      </c>
      <c r="BM61" s="378">
        <f t="shared" si="61"/>
        <v>0</v>
      </c>
      <c r="BN61" s="378"/>
      <c r="BO61" s="378">
        <f>BO63+BO64+BO68+BO69+BO70+BO71+BO76+BO65+BO66+BO67+BO72+BO75+BO73+BO74</f>
        <v>0</v>
      </c>
      <c r="BP61" s="378"/>
      <c r="BQ61" s="378">
        <f>BQ63+BQ64+BQ68+BQ69+BQ70+BQ71+BQ76+BQ65+BQ66+BQ67+BQ72+BQ75+BQ73+BQ74</f>
        <v>0</v>
      </c>
      <c r="BR61" s="378"/>
      <c r="BS61" s="378">
        <f t="shared" ref="BS61:CI61" si="62">BS63+BS64+BS68+BS69+BS70+BS71+BS76+BS65+BS66+BS67+BS72+BS75+BS73+BS74</f>
        <v>1199.3</v>
      </c>
      <c r="BT61" s="378">
        <f t="shared" si="62"/>
        <v>1150.5</v>
      </c>
      <c r="BU61" s="377">
        <f t="shared" si="62"/>
        <v>1131.5999999999999</v>
      </c>
      <c r="BV61" s="377">
        <f t="shared" si="62"/>
        <v>0</v>
      </c>
      <c r="BW61" s="377">
        <f t="shared" si="62"/>
        <v>0</v>
      </c>
      <c r="BX61" s="377">
        <f t="shared" si="62"/>
        <v>0</v>
      </c>
      <c r="BY61" s="377">
        <f t="shared" si="62"/>
        <v>1131.5999999999999</v>
      </c>
      <c r="BZ61" s="377">
        <f t="shared" si="62"/>
        <v>1143.1000000000001</v>
      </c>
      <c r="CA61" s="377">
        <f t="shared" si="62"/>
        <v>0</v>
      </c>
      <c r="CB61" s="377">
        <f t="shared" si="62"/>
        <v>0</v>
      </c>
      <c r="CC61" s="377">
        <f t="shared" si="62"/>
        <v>0</v>
      </c>
      <c r="CD61" s="377">
        <f t="shared" si="62"/>
        <v>1143.1000000000001</v>
      </c>
      <c r="CE61" s="377">
        <f t="shared" si="62"/>
        <v>1104</v>
      </c>
      <c r="CF61" s="377">
        <f t="shared" si="62"/>
        <v>0</v>
      </c>
      <c r="CG61" s="377">
        <f t="shared" si="62"/>
        <v>0</v>
      </c>
      <c r="CH61" s="377">
        <f t="shared" si="62"/>
        <v>0</v>
      </c>
      <c r="CI61" s="377">
        <f t="shared" si="62"/>
        <v>1104</v>
      </c>
      <c r="CJ61" s="377">
        <f t="shared" ref="CJ61:CO61" si="63">CJ63+CJ64+CJ68+CJ69+CJ70+CJ71+CJ76+CJ65+CJ66+CJ67+CJ72+CJ75+CJ73+CJ74</f>
        <v>1104</v>
      </c>
      <c r="CK61" s="377">
        <f t="shared" si="63"/>
        <v>0</v>
      </c>
      <c r="CL61" s="377">
        <f t="shared" si="63"/>
        <v>0</v>
      </c>
      <c r="CM61" s="377">
        <f t="shared" si="63"/>
        <v>0</v>
      </c>
      <c r="CN61" s="377">
        <f t="shared" si="63"/>
        <v>1104</v>
      </c>
      <c r="CO61" s="378">
        <f t="shared" si="63"/>
        <v>1151.7</v>
      </c>
      <c r="CP61" s="378"/>
      <c r="CQ61" s="378"/>
      <c r="CR61" s="378"/>
      <c r="CS61" s="378">
        <f t="shared" ref="CS61:DD61" si="64">CS63+CS64+CS68+CS69+CS70+CS71+CS76+CS65+CS66+CS67+CS72+CS75+CS73+CS74</f>
        <v>1151.7</v>
      </c>
      <c r="CT61" s="377">
        <f t="shared" si="64"/>
        <v>1133.5999999999999</v>
      </c>
      <c r="CU61" s="377">
        <f t="shared" si="64"/>
        <v>0</v>
      </c>
      <c r="CV61" s="377">
        <f t="shared" si="64"/>
        <v>0</v>
      </c>
      <c r="CW61" s="377">
        <f t="shared" si="64"/>
        <v>0</v>
      </c>
      <c r="CX61" s="377">
        <f t="shared" si="64"/>
        <v>1133.5999999999999</v>
      </c>
      <c r="CY61" s="377">
        <f t="shared" si="64"/>
        <v>1143.1000000000001</v>
      </c>
      <c r="CZ61" s="377">
        <f t="shared" si="64"/>
        <v>0</v>
      </c>
      <c r="DA61" s="377">
        <f t="shared" si="64"/>
        <v>0</v>
      </c>
      <c r="DB61" s="377">
        <f t="shared" si="64"/>
        <v>0</v>
      </c>
      <c r="DC61" s="377">
        <f t="shared" si="64"/>
        <v>1143.1000000000001</v>
      </c>
      <c r="DD61" s="378">
        <f t="shared" si="64"/>
        <v>1150.5</v>
      </c>
      <c r="DE61" s="378"/>
      <c r="DF61" s="378"/>
      <c r="DG61" s="378"/>
      <c r="DH61" s="378">
        <f t="shared" ref="DH61:DR61" si="65">DH63+DH64+DH68+DH69+DH70+DH71+DH76+DH65+DH66+DH67+DH72+DH75+DH73+DH74</f>
        <v>1150.5</v>
      </c>
      <c r="DI61" s="377">
        <f t="shared" si="65"/>
        <v>1131.5999999999999</v>
      </c>
      <c r="DJ61" s="377">
        <f t="shared" si="65"/>
        <v>0</v>
      </c>
      <c r="DK61" s="377">
        <f t="shared" si="65"/>
        <v>0</v>
      </c>
      <c r="DL61" s="377">
        <f t="shared" si="65"/>
        <v>0</v>
      </c>
      <c r="DM61" s="377">
        <f t="shared" si="65"/>
        <v>1131.5999999999999</v>
      </c>
      <c r="DN61" s="377">
        <f t="shared" si="65"/>
        <v>1143.1000000000001</v>
      </c>
      <c r="DO61" s="377">
        <f t="shared" si="65"/>
        <v>0</v>
      </c>
      <c r="DP61" s="377">
        <f t="shared" si="65"/>
        <v>0</v>
      </c>
      <c r="DQ61" s="377">
        <f t="shared" si="65"/>
        <v>0</v>
      </c>
      <c r="DR61" s="377">
        <f t="shared" si="65"/>
        <v>1143.1000000000001</v>
      </c>
    </row>
    <row r="62" spans="1:122" ht="0.75" customHeight="1">
      <c r="A62" s="495" t="s">
        <v>92</v>
      </c>
      <c r="B62" s="275"/>
      <c r="C62" s="1031" t="s">
        <v>227</v>
      </c>
      <c r="D62" s="1031" t="s">
        <v>238</v>
      </c>
      <c r="E62" s="1031" t="s">
        <v>251</v>
      </c>
      <c r="F62" s="1031"/>
      <c r="G62" s="1031"/>
      <c r="H62" s="1031"/>
      <c r="I62" s="1031"/>
      <c r="J62" s="1031"/>
      <c r="K62" s="1031"/>
      <c r="L62" s="1031"/>
      <c r="M62" s="1031" t="s">
        <v>296</v>
      </c>
      <c r="N62" s="1031"/>
      <c r="O62" s="1031"/>
      <c r="P62" s="1045">
        <v>39</v>
      </c>
      <c r="Q62" s="312"/>
      <c r="R62" s="312"/>
      <c r="S62" s="312"/>
      <c r="T62" s="312"/>
      <c r="U62" s="312"/>
      <c r="V62" s="312"/>
      <c r="W62" s="1031" t="s">
        <v>297</v>
      </c>
      <c r="X62" s="1031" t="s">
        <v>298</v>
      </c>
      <c r="Y62" s="1066" t="s">
        <v>299</v>
      </c>
      <c r="Z62" s="1075" t="s">
        <v>300</v>
      </c>
      <c r="AA62" s="1031" t="s">
        <v>424</v>
      </c>
      <c r="AB62" s="1031" t="s">
        <v>233</v>
      </c>
      <c r="AC62" s="276"/>
      <c r="AD62" s="379"/>
      <c r="AE62" s="379"/>
      <c r="AF62" s="379"/>
      <c r="AG62" s="380"/>
      <c r="AH62" s="380"/>
      <c r="AI62" s="282"/>
      <c r="AJ62" s="380"/>
      <c r="AK62" s="380"/>
      <c r="AL62" s="380"/>
      <c r="AM62" s="282"/>
      <c r="AN62" s="282"/>
      <c r="AO62" s="283"/>
      <c r="AP62" s="283"/>
      <c r="AQ62" s="280"/>
      <c r="AR62" s="340"/>
      <c r="AS62" s="280"/>
      <c r="AT62" s="340"/>
      <c r="AU62" s="337"/>
      <c r="AV62" s="280"/>
      <c r="AW62" s="340"/>
      <c r="AX62" s="280"/>
      <c r="AY62" s="340"/>
      <c r="AZ62" s="281"/>
      <c r="BA62" s="280"/>
      <c r="BB62" s="340"/>
      <c r="BC62" s="280"/>
      <c r="BD62" s="340"/>
      <c r="BE62" s="281"/>
      <c r="BF62" s="280"/>
      <c r="BG62" s="340"/>
      <c r="BH62" s="280"/>
      <c r="BI62" s="340"/>
      <c r="BJ62" s="281"/>
      <c r="BK62" s="380"/>
      <c r="BL62" s="380"/>
      <c r="BM62" s="282"/>
      <c r="BN62" s="380"/>
      <c r="BO62" s="380"/>
      <c r="BP62" s="380"/>
      <c r="BQ62" s="282"/>
      <c r="BR62" s="282"/>
      <c r="BS62" s="283"/>
      <c r="BT62" s="283"/>
      <c r="BU62" s="280"/>
      <c r="BV62" s="340"/>
      <c r="BW62" s="280"/>
      <c r="BX62" s="340"/>
      <c r="BY62" s="337"/>
      <c r="BZ62" s="280"/>
      <c r="CA62" s="340"/>
      <c r="CB62" s="280"/>
      <c r="CC62" s="340"/>
      <c r="CD62" s="281"/>
      <c r="CE62" s="280"/>
      <c r="CF62" s="340"/>
      <c r="CG62" s="280"/>
      <c r="CH62" s="340"/>
      <c r="CI62" s="281"/>
      <c r="CJ62" s="280"/>
      <c r="CK62" s="340"/>
      <c r="CL62" s="280"/>
      <c r="CM62" s="340"/>
      <c r="CN62" s="281"/>
      <c r="CO62" s="380"/>
      <c r="CP62" s="380"/>
      <c r="CQ62" s="380"/>
      <c r="CR62" s="282"/>
      <c r="CS62" s="283"/>
      <c r="CT62" s="280"/>
      <c r="CU62" s="340"/>
      <c r="CV62" s="280"/>
      <c r="CW62" s="340"/>
      <c r="CX62" s="337"/>
      <c r="CY62" s="280"/>
      <c r="CZ62" s="340"/>
      <c r="DA62" s="280"/>
      <c r="DB62" s="340"/>
      <c r="DC62" s="281"/>
      <c r="DD62" s="380"/>
      <c r="DE62" s="380"/>
      <c r="DF62" s="380"/>
      <c r="DG62" s="282"/>
      <c r="DH62" s="283"/>
      <c r="DI62" s="280"/>
      <c r="DJ62" s="340"/>
      <c r="DK62" s="280"/>
      <c r="DL62" s="340"/>
      <c r="DM62" s="337"/>
      <c r="DN62" s="280"/>
      <c r="DO62" s="340"/>
      <c r="DP62" s="280"/>
      <c r="DQ62" s="340"/>
      <c r="DR62" s="281"/>
    </row>
    <row r="63" spans="1:122" ht="21" customHeight="1">
      <c r="A63" s="1041" t="s">
        <v>458</v>
      </c>
      <c r="B63" s="1044">
        <v>6801</v>
      </c>
      <c r="C63" s="1032"/>
      <c r="D63" s="1032"/>
      <c r="E63" s="1032"/>
      <c r="F63" s="1032"/>
      <c r="G63" s="1032"/>
      <c r="H63" s="1032"/>
      <c r="I63" s="1032"/>
      <c r="J63" s="1032"/>
      <c r="K63" s="1032"/>
      <c r="L63" s="1032"/>
      <c r="M63" s="1032"/>
      <c r="N63" s="1032"/>
      <c r="O63" s="1032"/>
      <c r="P63" s="1046"/>
      <c r="Q63" s="286"/>
      <c r="R63" s="286"/>
      <c r="S63" s="286"/>
      <c r="T63" s="286"/>
      <c r="U63" s="286"/>
      <c r="V63" s="286"/>
      <c r="W63" s="1032"/>
      <c r="X63" s="1032"/>
      <c r="Y63" s="1077"/>
      <c r="Z63" s="1076"/>
      <c r="AA63" s="1032"/>
      <c r="AB63" s="1032"/>
      <c r="AC63" s="1072"/>
      <c r="AD63" s="381" t="s">
        <v>160</v>
      </c>
      <c r="AE63" s="381" t="s">
        <v>408</v>
      </c>
      <c r="AF63" s="381" t="s">
        <v>412</v>
      </c>
      <c r="AG63" s="330">
        <v>104.1</v>
      </c>
      <c r="AH63" s="330">
        <v>97.7</v>
      </c>
      <c r="AI63" s="330"/>
      <c r="AJ63" s="330"/>
      <c r="AK63" s="330"/>
      <c r="AL63" s="330"/>
      <c r="AM63" s="330"/>
      <c r="AN63" s="384"/>
      <c r="AO63" s="386">
        <f>AG63-AI63-AK63-AM63</f>
        <v>104.1</v>
      </c>
      <c r="AP63" s="386">
        <v>97.7</v>
      </c>
      <c r="AQ63" s="331">
        <v>48.4</v>
      </c>
      <c r="AR63" s="387"/>
      <c r="AS63" s="331"/>
      <c r="AT63" s="387"/>
      <c r="AU63" s="570">
        <f>AQ63-AR63-AS63-AT63</f>
        <v>48.4</v>
      </c>
      <c r="AV63" s="331">
        <v>39.1</v>
      </c>
      <c r="AW63" s="387"/>
      <c r="AX63" s="331"/>
      <c r="AY63" s="387"/>
      <c r="AZ63" s="383">
        <f>AV63-AW63-AX63-AY63</f>
        <v>39.1</v>
      </c>
      <c r="BA63" s="331">
        <v>0</v>
      </c>
      <c r="BB63" s="387"/>
      <c r="BC63" s="331"/>
      <c r="BD63" s="387"/>
      <c r="BE63" s="383">
        <f>BA63-BB63-BC63-BD63</f>
        <v>0</v>
      </c>
      <c r="BF63" s="331">
        <v>0</v>
      </c>
      <c r="BG63" s="387"/>
      <c r="BH63" s="331"/>
      <c r="BI63" s="387"/>
      <c r="BJ63" s="383">
        <f>BF63-BG63-BH63-BI63</f>
        <v>0</v>
      </c>
      <c r="BK63" s="330">
        <v>102.6</v>
      </c>
      <c r="BL63" s="330">
        <v>96.5</v>
      </c>
      <c r="BM63" s="330"/>
      <c r="BN63" s="330"/>
      <c r="BO63" s="330"/>
      <c r="BP63" s="330"/>
      <c r="BQ63" s="330"/>
      <c r="BR63" s="384"/>
      <c r="BS63" s="386">
        <f>BK63-BM63-BO63-BQ63</f>
        <v>102.6</v>
      </c>
      <c r="BT63" s="386">
        <f>BL63-BN63-BP63-BR63</f>
        <v>96.5</v>
      </c>
      <c r="BU63" s="331">
        <v>46.4</v>
      </c>
      <c r="BV63" s="387"/>
      <c r="BW63" s="331"/>
      <c r="BX63" s="387"/>
      <c r="BY63" s="570">
        <f>BU63-BV63-BW63-BX63</f>
        <v>46.4</v>
      </c>
      <c r="BZ63" s="331">
        <v>39.1</v>
      </c>
      <c r="CA63" s="387"/>
      <c r="CB63" s="331"/>
      <c r="CC63" s="387"/>
      <c r="CD63" s="383">
        <f>BZ63-CA63-CB63-CC63</f>
        <v>39.1</v>
      </c>
      <c r="CE63" s="331">
        <v>0</v>
      </c>
      <c r="CF63" s="387"/>
      <c r="CG63" s="331"/>
      <c r="CH63" s="387"/>
      <c r="CI63" s="383">
        <f>CE63-CF63-CG63-CH63</f>
        <v>0</v>
      </c>
      <c r="CJ63" s="331">
        <v>0</v>
      </c>
      <c r="CK63" s="387"/>
      <c r="CL63" s="331"/>
      <c r="CM63" s="387"/>
      <c r="CN63" s="383">
        <f>CJ63-CK63-CL63-CM63</f>
        <v>0</v>
      </c>
      <c r="CO63" s="330">
        <v>97.7</v>
      </c>
      <c r="CP63" s="330"/>
      <c r="CQ63" s="330"/>
      <c r="CR63" s="384"/>
      <c r="CS63" s="386">
        <v>97.7</v>
      </c>
      <c r="CT63" s="331">
        <v>48.4</v>
      </c>
      <c r="CU63" s="387"/>
      <c r="CV63" s="331"/>
      <c r="CW63" s="387"/>
      <c r="CX63" s="570">
        <f>CT63-CU63-CV63-CW63</f>
        <v>48.4</v>
      </c>
      <c r="CY63" s="331">
        <v>39.1</v>
      </c>
      <c r="CZ63" s="387"/>
      <c r="DA63" s="331"/>
      <c r="DB63" s="387"/>
      <c r="DC63" s="383">
        <f>CY63-CZ63-DA63-DB63</f>
        <v>39.1</v>
      </c>
      <c r="DD63" s="330">
        <v>96.5</v>
      </c>
      <c r="DE63" s="330"/>
      <c r="DF63" s="330"/>
      <c r="DG63" s="384"/>
      <c r="DH63" s="386">
        <f>DD63-DE63-DF63-DG63</f>
        <v>96.5</v>
      </c>
      <c r="DI63" s="331">
        <v>46.4</v>
      </c>
      <c r="DJ63" s="387"/>
      <c r="DK63" s="331"/>
      <c r="DL63" s="387"/>
      <c r="DM63" s="570">
        <f>DI63-DJ63-DK63-DL63</f>
        <v>46.4</v>
      </c>
      <c r="DN63" s="331">
        <v>39.1</v>
      </c>
      <c r="DO63" s="387"/>
      <c r="DP63" s="331"/>
      <c r="DQ63" s="387"/>
      <c r="DR63" s="383">
        <f>DN63-DO63-DP63-DQ63</f>
        <v>39.1</v>
      </c>
    </row>
    <row r="64" spans="1:122" ht="21" customHeight="1">
      <c r="A64" s="1041"/>
      <c r="B64" s="1044"/>
      <c r="C64" s="1032"/>
      <c r="D64" s="1032"/>
      <c r="E64" s="1032"/>
      <c r="F64" s="1032"/>
      <c r="G64" s="1032"/>
      <c r="H64" s="1032"/>
      <c r="I64" s="1032"/>
      <c r="J64" s="1032"/>
      <c r="K64" s="1032"/>
      <c r="L64" s="1032"/>
      <c r="M64" s="1032"/>
      <c r="N64" s="1032"/>
      <c r="O64" s="1032"/>
      <c r="P64" s="1046"/>
      <c r="Q64" s="286"/>
      <c r="R64" s="286"/>
      <c r="S64" s="286"/>
      <c r="T64" s="286"/>
      <c r="U64" s="286"/>
      <c r="V64" s="286"/>
      <c r="W64" s="1032"/>
      <c r="X64" s="1032"/>
      <c r="Y64" s="1077"/>
      <c r="Z64" s="1076"/>
      <c r="AA64" s="1032"/>
      <c r="AB64" s="1032"/>
      <c r="AC64" s="1072"/>
      <c r="AD64" s="381" t="s">
        <v>160</v>
      </c>
      <c r="AE64" s="381" t="s">
        <v>408</v>
      </c>
      <c r="AF64" s="381" t="s">
        <v>409</v>
      </c>
      <c r="AG64" s="330">
        <v>3.2</v>
      </c>
      <c r="AH64" s="330">
        <v>2.4</v>
      </c>
      <c r="AI64" s="330"/>
      <c r="AJ64" s="330"/>
      <c r="AK64" s="330"/>
      <c r="AL64" s="330"/>
      <c r="AM64" s="330"/>
      <c r="AN64" s="384"/>
      <c r="AO64" s="386">
        <f>AG64-AI64-AK64-AM64</f>
        <v>3.2</v>
      </c>
      <c r="AP64" s="386">
        <v>2.4</v>
      </c>
      <c r="AQ64" s="331">
        <v>1.5</v>
      </c>
      <c r="AR64" s="387"/>
      <c r="AS64" s="331"/>
      <c r="AT64" s="387"/>
      <c r="AU64" s="570">
        <f>AQ64-AR64-AS64-AT64</f>
        <v>1.5</v>
      </c>
      <c r="AV64" s="331">
        <v>0</v>
      </c>
      <c r="AW64" s="387"/>
      <c r="AX64" s="331"/>
      <c r="AY64" s="387"/>
      <c r="AZ64" s="383">
        <f>AV64-AW64-AX64-AY64</f>
        <v>0</v>
      </c>
      <c r="BA64" s="331">
        <v>0</v>
      </c>
      <c r="BB64" s="387"/>
      <c r="BC64" s="331"/>
      <c r="BD64" s="387"/>
      <c r="BE64" s="383">
        <f>BA64-BB64-BC64-BD64</f>
        <v>0</v>
      </c>
      <c r="BF64" s="331">
        <v>0</v>
      </c>
      <c r="BG64" s="387"/>
      <c r="BH64" s="331"/>
      <c r="BI64" s="387"/>
      <c r="BJ64" s="383">
        <f>BF64-BG64-BH64-BI64</f>
        <v>0</v>
      </c>
      <c r="BK64" s="330">
        <v>3.2</v>
      </c>
      <c r="BL64" s="330">
        <v>2.4</v>
      </c>
      <c r="BM64" s="330"/>
      <c r="BN64" s="330"/>
      <c r="BO64" s="330"/>
      <c r="BP64" s="330"/>
      <c r="BQ64" s="330"/>
      <c r="BR64" s="384"/>
      <c r="BS64" s="386">
        <f>BK64-BM64-BO64-BQ64</f>
        <v>3.2</v>
      </c>
      <c r="BT64" s="386">
        <v>2.4</v>
      </c>
      <c r="BU64" s="331">
        <v>1.5</v>
      </c>
      <c r="BV64" s="387"/>
      <c r="BW64" s="331"/>
      <c r="BX64" s="387"/>
      <c r="BY64" s="570">
        <f>BU64-BV64-BW64-BX64</f>
        <v>1.5</v>
      </c>
      <c r="BZ64" s="331">
        <v>0</v>
      </c>
      <c r="CA64" s="387"/>
      <c r="CB64" s="331"/>
      <c r="CC64" s="387"/>
      <c r="CD64" s="383">
        <f>BZ64-CA64-CB64-CC64</f>
        <v>0</v>
      </c>
      <c r="CE64" s="331">
        <v>0</v>
      </c>
      <c r="CF64" s="387"/>
      <c r="CG64" s="331"/>
      <c r="CH64" s="387"/>
      <c r="CI64" s="383">
        <f>CE64-CF64-CG64-CH64</f>
        <v>0</v>
      </c>
      <c r="CJ64" s="331">
        <v>0</v>
      </c>
      <c r="CK64" s="387"/>
      <c r="CL64" s="331"/>
      <c r="CM64" s="387"/>
      <c r="CN64" s="383">
        <f>CJ64-CK64-CL64-CM64</f>
        <v>0</v>
      </c>
      <c r="CO64" s="330">
        <v>2.4</v>
      </c>
      <c r="CP64" s="330"/>
      <c r="CQ64" s="330"/>
      <c r="CR64" s="384"/>
      <c r="CS64" s="386">
        <v>2.4</v>
      </c>
      <c r="CT64" s="331">
        <v>1.5</v>
      </c>
      <c r="CU64" s="387"/>
      <c r="CV64" s="331"/>
      <c r="CW64" s="387"/>
      <c r="CX64" s="570">
        <f>CT64-CU64-CV64-CW64</f>
        <v>1.5</v>
      </c>
      <c r="CY64" s="331">
        <v>0</v>
      </c>
      <c r="CZ64" s="387"/>
      <c r="DA64" s="331"/>
      <c r="DB64" s="387"/>
      <c r="DC64" s="383">
        <f>CY64-CZ64-DA64-DB64</f>
        <v>0</v>
      </c>
      <c r="DD64" s="330">
        <v>2.4</v>
      </c>
      <c r="DE64" s="330"/>
      <c r="DF64" s="330"/>
      <c r="DG64" s="384"/>
      <c r="DH64" s="386">
        <v>2.4</v>
      </c>
      <c r="DI64" s="331">
        <v>1.5</v>
      </c>
      <c r="DJ64" s="387"/>
      <c r="DK64" s="331"/>
      <c r="DL64" s="387"/>
      <c r="DM64" s="570">
        <f>DI64-DJ64-DK64-DL64</f>
        <v>1.5</v>
      </c>
      <c r="DN64" s="331">
        <v>0</v>
      </c>
      <c r="DO64" s="387"/>
      <c r="DP64" s="331"/>
      <c r="DQ64" s="387"/>
      <c r="DR64" s="383">
        <f>DN64-DO64-DP64-DQ64</f>
        <v>0</v>
      </c>
    </row>
    <row r="65" spans="1:122" ht="24" customHeight="1">
      <c r="A65" s="1041"/>
      <c r="B65" s="1044"/>
      <c r="C65" s="1032"/>
      <c r="D65" s="1032"/>
      <c r="E65" s="1032"/>
      <c r="F65" s="1032"/>
      <c r="G65" s="1032"/>
      <c r="H65" s="1032"/>
      <c r="I65" s="1032"/>
      <c r="J65" s="1032"/>
      <c r="K65" s="1032"/>
      <c r="L65" s="1032"/>
      <c r="M65" s="1032"/>
      <c r="N65" s="1032"/>
      <c r="O65" s="1032"/>
      <c r="P65" s="1046"/>
      <c r="Q65" s="286"/>
      <c r="R65" s="286"/>
      <c r="S65" s="286"/>
      <c r="T65" s="286"/>
      <c r="U65" s="286"/>
      <c r="V65" s="286"/>
      <c r="W65" s="1032"/>
      <c r="X65" s="1032"/>
      <c r="Y65" s="1077"/>
      <c r="Z65" s="1076"/>
      <c r="AA65" s="1032"/>
      <c r="AB65" s="1032"/>
      <c r="AC65" s="1072"/>
      <c r="AD65" s="381" t="s">
        <v>160</v>
      </c>
      <c r="AE65" s="381" t="s">
        <v>408</v>
      </c>
      <c r="AF65" s="381" t="s">
        <v>302</v>
      </c>
      <c r="AG65" s="330"/>
      <c r="AH65" s="330"/>
      <c r="AI65" s="330"/>
      <c r="AJ65" s="330"/>
      <c r="AK65" s="330"/>
      <c r="AL65" s="330"/>
      <c r="AM65" s="330"/>
      <c r="AN65" s="384"/>
      <c r="AO65" s="386">
        <f>AG65-AI65-AK65-AM65</f>
        <v>0</v>
      </c>
      <c r="AP65" s="386">
        <f t="shared" ref="AP65:AP76" si="66">AH65-AJ65-AL65-AN65</f>
        <v>0</v>
      </c>
      <c r="AQ65" s="331"/>
      <c r="AR65" s="387"/>
      <c r="AS65" s="331"/>
      <c r="AT65" s="387"/>
      <c r="AU65" s="570">
        <f>AQ65-AR65-AS65-AT65</f>
        <v>0</v>
      </c>
      <c r="AV65" s="331"/>
      <c r="AW65" s="387"/>
      <c r="AX65" s="331"/>
      <c r="AY65" s="387"/>
      <c r="AZ65" s="383">
        <f>AV65-AW65-AX65-AY65</f>
        <v>0</v>
      </c>
      <c r="BA65" s="331"/>
      <c r="BB65" s="387"/>
      <c r="BC65" s="331"/>
      <c r="BD65" s="387"/>
      <c r="BE65" s="383">
        <f>BA65-BB65-BC65-BD65</f>
        <v>0</v>
      </c>
      <c r="BF65" s="331"/>
      <c r="BG65" s="387"/>
      <c r="BH65" s="331"/>
      <c r="BI65" s="387"/>
      <c r="BJ65" s="383">
        <f>BF65-BG65-BH65-BI65</f>
        <v>0</v>
      </c>
      <c r="BK65" s="330"/>
      <c r="BL65" s="330"/>
      <c r="BM65" s="330"/>
      <c r="BN65" s="330"/>
      <c r="BO65" s="330"/>
      <c r="BP65" s="330"/>
      <c r="BQ65" s="330"/>
      <c r="BR65" s="384"/>
      <c r="BS65" s="386">
        <f>BK65-BM65-BO65-BQ65</f>
        <v>0</v>
      </c>
      <c r="BT65" s="386">
        <f>BL65-BN65-BP65-BR65</f>
        <v>0</v>
      </c>
      <c r="BU65" s="331"/>
      <c r="BV65" s="387"/>
      <c r="BW65" s="331"/>
      <c r="BX65" s="387"/>
      <c r="BY65" s="570">
        <f>BU65-BV65-BW65-BX65</f>
        <v>0</v>
      </c>
      <c r="BZ65" s="331"/>
      <c r="CA65" s="387"/>
      <c r="CB65" s="331"/>
      <c r="CC65" s="387"/>
      <c r="CD65" s="383">
        <f>BZ65-CA65-CB65-CC65</f>
        <v>0</v>
      </c>
      <c r="CE65" s="331"/>
      <c r="CF65" s="387"/>
      <c r="CG65" s="331"/>
      <c r="CH65" s="387"/>
      <c r="CI65" s="383">
        <f>CE65-CF65-CG65-CH65</f>
        <v>0</v>
      </c>
      <c r="CJ65" s="331"/>
      <c r="CK65" s="387"/>
      <c r="CL65" s="331"/>
      <c r="CM65" s="387"/>
      <c r="CN65" s="383">
        <f>CJ65-CK65-CL65-CM65</f>
        <v>0</v>
      </c>
      <c r="CO65" s="330"/>
      <c r="CP65" s="330"/>
      <c r="CQ65" s="330"/>
      <c r="CR65" s="384"/>
      <c r="CS65" s="386">
        <f>CO65-CP65-CQ65-CR65</f>
        <v>0</v>
      </c>
      <c r="CT65" s="331"/>
      <c r="CU65" s="387"/>
      <c r="CV65" s="331"/>
      <c r="CW65" s="387"/>
      <c r="CX65" s="570">
        <f>CT65-CU65-CV65-CW65</f>
        <v>0</v>
      </c>
      <c r="CY65" s="331"/>
      <c r="CZ65" s="387"/>
      <c r="DA65" s="331"/>
      <c r="DB65" s="387"/>
      <c r="DC65" s="383">
        <f>CY65-CZ65-DA65-DB65</f>
        <v>0</v>
      </c>
      <c r="DD65" s="330"/>
      <c r="DE65" s="330"/>
      <c r="DF65" s="330"/>
      <c r="DG65" s="384"/>
      <c r="DH65" s="386">
        <f>DD65-DE65-DF65-DG65</f>
        <v>0</v>
      </c>
      <c r="DI65" s="331"/>
      <c r="DJ65" s="387"/>
      <c r="DK65" s="331"/>
      <c r="DL65" s="387"/>
      <c r="DM65" s="570">
        <f>DI65-DJ65-DK65-DL65</f>
        <v>0</v>
      </c>
      <c r="DN65" s="331"/>
      <c r="DO65" s="387"/>
      <c r="DP65" s="331"/>
      <c r="DQ65" s="387"/>
      <c r="DR65" s="383">
        <f>DN65-DO65-DP65-DQ65</f>
        <v>0</v>
      </c>
    </row>
    <row r="66" spans="1:122" ht="48.75" customHeight="1">
      <c r="A66" s="1041"/>
      <c r="B66" s="1044"/>
      <c r="C66" s="1032"/>
      <c r="D66" s="1032"/>
      <c r="E66" s="1032"/>
      <c r="F66" s="1032"/>
      <c r="G66" s="1032"/>
      <c r="H66" s="1032"/>
      <c r="I66" s="1032"/>
      <c r="J66" s="1032"/>
      <c r="K66" s="1032"/>
      <c r="L66" s="1032"/>
      <c r="M66" s="1032"/>
      <c r="N66" s="1032"/>
      <c r="O66" s="1032"/>
      <c r="P66" s="1046"/>
      <c r="Q66" s="286"/>
      <c r="R66" s="286"/>
      <c r="S66" s="286"/>
      <c r="T66" s="286"/>
      <c r="U66" s="286"/>
      <c r="V66" s="286"/>
      <c r="W66" s="1032"/>
      <c r="X66" s="1032"/>
      <c r="Y66" s="1077"/>
      <c r="Z66" s="1076"/>
      <c r="AA66" s="1032"/>
      <c r="AB66" s="1032"/>
      <c r="AC66" s="1072"/>
      <c r="AD66" s="381" t="s">
        <v>160</v>
      </c>
      <c r="AE66" s="381" t="s">
        <v>408</v>
      </c>
      <c r="AF66" s="381" t="s">
        <v>303</v>
      </c>
      <c r="AG66" s="330">
        <v>195</v>
      </c>
      <c r="AH66" s="330">
        <v>193</v>
      </c>
      <c r="AI66" s="330"/>
      <c r="AJ66" s="330"/>
      <c r="AK66" s="330"/>
      <c r="AL66" s="330"/>
      <c r="AM66" s="330"/>
      <c r="AN66" s="384"/>
      <c r="AO66" s="386">
        <f>AG66-AI66-AK66-AM66</f>
        <v>195</v>
      </c>
      <c r="AP66" s="386">
        <v>193</v>
      </c>
      <c r="AQ66" s="331">
        <v>242.6</v>
      </c>
      <c r="AR66" s="387"/>
      <c r="AS66" s="331"/>
      <c r="AT66" s="387"/>
      <c r="AU66" s="570">
        <f>AQ66-AR66-AS66-AT66</f>
        <v>242.6</v>
      </c>
      <c r="AV66" s="331">
        <v>195.9</v>
      </c>
      <c r="AW66" s="387"/>
      <c r="AX66" s="331"/>
      <c r="AY66" s="387"/>
      <c r="AZ66" s="383">
        <f>AV66-AW66-AX66-AY66</f>
        <v>195.9</v>
      </c>
      <c r="BA66" s="331">
        <v>195.9</v>
      </c>
      <c r="BB66" s="387"/>
      <c r="BC66" s="331"/>
      <c r="BD66" s="387"/>
      <c r="BE66" s="383">
        <f>BA66-BB66-BC66-BD66</f>
        <v>195.9</v>
      </c>
      <c r="BF66" s="331">
        <v>195.9</v>
      </c>
      <c r="BG66" s="387"/>
      <c r="BH66" s="331"/>
      <c r="BI66" s="387"/>
      <c r="BJ66" s="383">
        <f>BF66-BG66-BH66-BI66</f>
        <v>195.9</v>
      </c>
      <c r="BK66" s="330">
        <v>195</v>
      </c>
      <c r="BL66" s="330">
        <v>193</v>
      </c>
      <c r="BM66" s="330"/>
      <c r="BN66" s="330"/>
      <c r="BO66" s="330"/>
      <c r="BP66" s="330"/>
      <c r="BQ66" s="330"/>
      <c r="BR66" s="384"/>
      <c r="BS66" s="386">
        <f>BK66-BM66-BO66-BQ66</f>
        <v>195</v>
      </c>
      <c r="BT66" s="386">
        <v>193</v>
      </c>
      <c r="BU66" s="331">
        <v>242.6</v>
      </c>
      <c r="BV66" s="387"/>
      <c r="BW66" s="331"/>
      <c r="BX66" s="387"/>
      <c r="BY66" s="570">
        <f>BU66-BV66-BW66-BX66</f>
        <v>242.6</v>
      </c>
      <c r="BZ66" s="331">
        <v>195.9</v>
      </c>
      <c r="CA66" s="387"/>
      <c r="CB66" s="331"/>
      <c r="CC66" s="387"/>
      <c r="CD66" s="383">
        <f>BZ66-CA66-CB66-CC66</f>
        <v>195.9</v>
      </c>
      <c r="CE66" s="331">
        <v>195.9</v>
      </c>
      <c r="CF66" s="387"/>
      <c r="CG66" s="331"/>
      <c r="CH66" s="387"/>
      <c r="CI66" s="383">
        <f>CE66-CF66-CG66-CH66</f>
        <v>195.9</v>
      </c>
      <c r="CJ66" s="331">
        <v>195.9</v>
      </c>
      <c r="CK66" s="387"/>
      <c r="CL66" s="331"/>
      <c r="CM66" s="387"/>
      <c r="CN66" s="383">
        <f>CJ66-CK66-CL66-CM66</f>
        <v>195.9</v>
      </c>
      <c r="CO66" s="330">
        <v>193</v>
      </c>
      <c r="CP66" s="330"/>
      <c r="CQ66" s="330"/>
      <c r="CR66" s="384"/>
      <c r="CS66" s="386">
        <v>193</v>
      </c>
      <c r="CT66" s="331">
        <v>242.6</v>
      </c>
      <c r="CU66" s="387"/>
      <c r="CV66" s="331"/>
      <c r="CW66" s="387"/>
      <c r="CX66" s="570">
        <f>CT66-CU66-CV66-CW66</f>
        <v>242.6</v>
      </c>
      <c r="CY66" s="331">
        <v>195.9</v>
      </c>
      <c r="CZ66" s="387"/>
      <c r="DA66" s="331"/>
      <c r="DB66" s="387"/>
      <c r="DC66" s="383">
        <f>CY66-CZ66-DA66-DB66</f>
        <v>195.9</v>
      </c>
      <c r="DD66" s="330">
        <v>193</v>
      </c>
      <c r="DE66" s="330"/>
      <c r="DF66" s="330"/>
      <c r="DG66" s="384"/>
      <c r="DH66" s="386">
        <v>193</v>
      </c>
      <c r="DI66" s="331">
        <v>242.6</v>
      </c>
      <c r="DJ66" s="387"/>
      <c r="DK66" s="331"/>
      <c r="DL66" s="387"/>
      <c r="DM66" s="570">
        <f>DI66-DJ66-DK66-DL66</f>
        <v>242.6</v>
      </c>
      <c r="DN66" s="331">
        <v>195.9</v>
      </c>
      <c r="DO66" s="387"/>
      <c r="DP66" s="331"/>
      <c r="DQ66" s="387"/>
      <c r="DR66" s="383">
        <f>DN66-DO66-DP66-DQ66</f>
        <v>195.9</v>
      </c>
    </row>
    <row r="67" spans="1:122" ht="136.5" hidden="1" customHeight="1">
      <c r="A67" s="1041"/>
      <c r="B67" s="1044"/>
      <c r="C67" s="1032"/>
      <c r="D67" s="1032"/>
      <c r="E67" s="1032"/>
      <c r="F67" s="1032"/>
      <c r="G67" s="1032"/>
      <c r="H67" s="1032"/>
      <c r="I67" s="1032"/>
      <c r="J67" s="1032"/>
      <c r="K67" s="1032"/>
      <c r="L67" s="1032"/>
      <c r="M67" s="1032"/>
      <c r="N67" s="1032"/>
      <c r="O67" s="1032"/>
      <c r="P67" s="1046"/>
      <c r="Q67" s="286"/>
      <c r="R67" s="286"/>
      <c r="S67" s="286"/>
      <c r="T67" s="286"/>
      <c r="U67" s="286"/>
      <c r="V67" s="286"/>
      <c r="W67" s="1032"/>
      <c r="X67" s="1032"/>
      <c r="Y67" s="317"/>
      <c r="Z67" s="1076"/>
      <c r="AA67" s="1032"/>
      <c r="AB67" s="1032"/>
      <c r="AC67" s="1072"/>
      <c r="AD67" s="381"/>
      <c r="AE67" s="381"/>
      <c r="AF67" s="381"/>
      <c r="AG67" s="330"/>
      <c r="AH67" s="330"/>
      <c r="AI67" s="330"/>
      <c r="AJ67" s="330"/>
      <c r="AK67" s="330"/>
      <c r="AL67" s="330"/>
      <c r="AM67" s="330"/>
      <c r="AN67" s="384"/>
      <c r="AO67" s="386"/>
      <c r="AP67" s="386">
        <f t="shared" si="66"/>
        <v>0</v>
      </c>
      <c r="AQ67" s="331"/>
      <c r="AR67" s="387"/>
      <c r="AS67" s="331"/>
      <c r="AT67" s="387"/>
      <c r="AU67" s="570"/>
      <c r="AV67" s="331"/>
      <c r="AW67" s="387"/>
      <c r="AX67" s="331"/>
      <c r="AY67" s="387"/>
      <c r="AZ67" s="383"/>
      <c r="BA67" s="331"/>
      <c r="BB67" s="387"/>
      <c r="BC67" s="331"/>
      <c r="BD67" s="387"/>
      <c r="BE67" s="383"/>
      <c r="BF67" s="331"/>
      <c r="BG67" s="387"/>
      <c r="BH67" s="331"/>
      <c r="BI67" s="387"/>
      <c r="BJ67" s="383"/>
      <c r="BK67" s="330"/>
      <c r="BL67" s="330"/>
      <c r="BM67" s="330"/>
      <c r="BN67" s="330"/>
      <c r="BO67" s="330"/>
      <c r="BP67" s="330"/>
      <c r="BQ67" s="330"/>
      <c r="BR67" s="384"/>
      <c r="BS67" s="386"/>
      <c r="BT67" s="386">
        <f>BL67-BN67-BP67-BR67</f>
        <v>0</v>
      </c>
      <c r="BU67" s="331"/>
      <c r="BV67" s="387"/>
      <c r="BW67" s="331"/>
      <c r="BX67" s="387"/>
      <c r="BY67" s="570"/>
      <c r="BZ67" s="331"/>
      <c r="CA67" s="387"/>
      <c r="CB67" s="331"/>
      <c r="CC67" s="387"/>
      <c r="CD67" s="383"/>
      <c r="CE67" s="331"/>
      <c r="CF67" s="387"/>
      <c r="CG67" s="331"/>
      <c r="CH67" s="387"/>
      <c r="CI67" s="383"/>
      <c r="CJ67" s="331"/>
      <c r="CK67" s="387"/>
      <c r="CL67" s="331"/>
      <c r="CM67" s="387"/>
      <c r="CN67" s="383"/>
      <c r="CO67" s="330"/>
      <c r="CP67" s="330"/>
      <c r="CQ67" s="330"/>
      <c r="CR67" s="384"/>
      <c r="CS67" s="386">
        <f>CO67-CP67-CQ67-CR67</f>
        <v>0</v>
      </c>
      <c r="CT67" s="331"/>
      <c r="CU67" s="387"/>
      <c r="CV67" s="331"/>
      <c r="CW67" s="387"/>
      <c r="CX67" s="570"/>
      <c r="CY67" s="331"/>
      <c r="CZ67" s="387"/>
      <c r="DA67" s="331"/>
      <c r="DB67" s="387"/>
      <c r="DC67" s="383"/>
      <c r="DD67" s="330"/>
      <c r="DE67" s="330"/>
      <c r="DF67" s="330"/>
      <c r="DG67" s="384"/>
      <c r="DH67" s="386">
        <f>DD67-DE67-DF67-DG67</f>
        <v>0</v>
      </c>
      <c r="DI67" s="331"/>
      <c r="DJ67" s="387"/>
      <c r="DK67" s="331"/>
      <c r="DL67" s="387"/>
      <c r="DM67" s="570"/>
      <c r="DN67" s="331"/>
      <c r="DO67" s="387"/>
      <c r="DP67" s="331"/>
      <c r="DQ67" s="387"/>
      <c r="DR67" s="383"/>
    </row>
    <row r="68" spans="1:122" ht="136.5" hidden="1" customHeight="1">
      <c r="A68" s="1041"/>
      <c r="B68" s="1044"/>
      <c r="C68" s="1032"/>
      <c r="D68" s="1032"/>
      <c r="E68" s="1032"/>
      <c r="F68" s="1032"/>
      <c r="G68" s="1032"/>
      <c r="H68" s="1032"/>
      <c r="I68" s="1032"/>
      <c r="J68" s="1032"/>
      <c r="K68" s="1032"/>
      <c r="L68" s="1032"/>
      <c r="M68" s="1032"/>
      <c r="N68" s="1032"/>
      <c r="O68" s="1032"/>
      <c r="P68" s="1046"/>
      <c r="Q68" s="286"/>
      <c r="R68" s="286"/>
      <c r="S68" s="286"/>
      <c r="T68" s="286"/>
      <c r="U68" s="286"/>
      <c r="V68" s="286"/>
      <c r="W68" s="1032"/>
      <c r="X68" s="1032"/>
      <c r="Y68" s="317"/>
      <c r="Z68" s="1076"/>
      <c r="AA68" s="1032"/>
      <c r="AB68" s="1032"/>
      <c r="AC68" s="1072"/>
      <c r="AD68" s="289"/>
      <c r="AE68" s="289"/>
      <c r="AF68" s="381"/>
      <c r="AG68" s="330"/>
      <c r="AH68" s="330"/>
      <c r="AI68" s="330"/>
      <c r="AJ68" s="330"/>
      <c r="AK68" s="330"/>
      <c r="AL68" s="330"/>
      <c r="AM68" s="330"/>
      <c r="AN68" s="384"/>
      <c r="AO68" s="386"/>
      <c r="AP68" s="386">
        <f t="shared" si="66"/>
        <v>0</v>
      </c>
      <c r="AQ68" s="331"/>
      <c r="AR68" s="382"/>
      <c r="AS68" s="331"/>
      <c r="AT68" s="387"/>
      <c r="AU68" s="570"/>
      <c r="AV68" s="331"/>
      <c r="AW68" s="387"/>
      <c r="AX68" s="331"/>
      <c r="AY68" s="387"/>
      <c r="AZ68" s="383"/>
      <c r="BA68" s="331"/>
      <c r="BB68" s="387"/>
      <c r="BC68" s="331"/>
      <c r="BD68" s="387"/>
      <c r="BE68" s="383"/>
      <c r="BF68" s="331"/>
      <c r="BG68" s="387"/>
      <c r="BH68" s="331"/>
      <c r="BI68" s="387"/>
      <c r="BJ68" s="383"/>
      <c r="BK68" s="330"/>
      <c r="BL68" s="330"/>
      <c r="BM68" s="330"/>
      <c r="BN68" s="330"/>
      <c r="BO68" s="330"/>
      <c r="BP68" s="330"/>
      <c r="BQ68" s="330"/>
      <c r="BR68" s="384"/>
      <c r="BS68" s="386"/>
      <c r="BT68" s="386">
        <f>BL68-BN68-BP68-BR68</f>
        <v>0</v>
      </c>
      <c r="BU68" s="331"/>
      <c r="BV68" s="382"/>
      <c r="BW68" s="331"/>
      <c r="BX68" s="387"/>
      <c r="BY68" s="570"/>
      <c r="BZ68" s="331"/>
      <c r="CA68" s="387"/>
      <c r="CB68" s="331"/>
      <c r="CC68" s="387"/>
      <c r="CD68" s="383"/>
      <c r="CE68" s="331"/>
      <c r="CF68" s="387"/>
      <c r="CG68" s="331"/>
      <c r="CH68" s="387"/>
      <c r="CI68" s="383"/>
      <c r="CJ68" s="331"/>
      <c r="CK68" s="387"/>
      <c r="CL68" s="331"/>
      <c r="CM68" s="387"/>
      <c r="CN68" s="383"/>
      <c r="CO68" s="330"/>
      <c r="CP68" s="330"/>
      <c r="CQ68" s="330"/>
      <c r="CR68" s="384"/>
      <c r="CS68" s="386">
        <f>CO68-CP68-CQ68-CR68</f>
        <v>0</v>
      </c>
      <c r="CT68" s="331"/>
      <c r="CU68" s="382"/>
      <c r="CV68" s="331"/>
      <c r="CW68" s="387"/>
      <c r="CX68" s="570"/>
      <c r="CY68" s="331"/>
      <c r="CZ68" s="387"/>
      <c r="DA68" s="331"/>
      <c r="DB68" s="387"/>
      <c r="DC68" s="383"/>
      <c r="DD68" s="330"/>
      <c r="DE68" s="330"/>
      <c r="DF68" s="330"/>
      <c r="DG68" s="384"/>
      <c r="DH68" s="386">
        <f>DD68-DE68-DF68-DG68</f>
        <v>0</v>
      </c>
      <c r="DI68" s="331"/>
      <c r="DJ68" s="382"/>
      <c r="DK68" s="331"/>
      <c r="DL68" s="387"/>
      <c r="DM68" s="570"/>
      <c r="DN68" s="331"/>
      <c r="DO68" s="387"/>
      <c r="DP68" s="331"/>
      <c r="DQ68" s="387"/>
      <c r="DR68" s="383"/>
    </row>
    <row r="69" spans="1:122" ht="136.5" hidden="1" customHeight="1">
      <c r="A69" s="1041"/>
      <c r="B69" s="1044"/>
      <c r="C69" s="1032"/>
      <c r="D69" s="1032"/>
      <c r="E69" s="1032"/>
      <c r="F69" s="1032"/>
      <c r="G69" s="1032"/>
      <c r="H69" s="1032"/>
      <c r="I69" s="1032"/>
      <c r="J69" s="1032"/>
      <c r="K69" s="1032"/>
      <c r="L69" s="1032"/>
      <c r="M69" s="1032"/>
      <c r="N69" s="1032"/>
      <c r="O69" s="1032"/>
      <c r="P69" s="1046"/>
      <c r="Q69" s="317"/>
      <c r="R69" s="317"/>
      <c r="S69" s="317"/>
      <c r="T69" s="317"/>
      <c r="U69" s="317"/>
      <c r="V69" s="317"/>
      <c r="W69" s="1032"/>
      <c r="X69" s="1032"/>
      <c r="Y69" s="317"/>
      <c r="Z69" s="1076"/>
      <c r="AA69" s="1032"/>
      <c r="AB69" s="1032"/>
      <c r="AC69" s="1057"/>
      <c r="AD69" s="289"/>
      <c r="AE69" s="289"/>
      <c r="AF69" s="381"/>
      <c r="AG69" s="330"/>
      <c r="AH69" s="330"/>
      <c r="AI69" s="330"/>
      <c r="AJ69" s="330"/>
      <c r="AK69" s="330"/>
      <c r="AL69" s="330"/>
      <c r="AM69" s="330"/>
      <c r="AN69" s="384"/>
      <c r="AO69" s="386"/>
      <c r="AP69" s="386">
        <f t="shared" si="66"/>
        <v>0</v>
      </c>
      <c r="AQ69" s="329"/>
      <c r="AR69" s="329"/>
      <c r="AS69" s="329"/>
      <c r="AT69" s="388"/>
      <c r="AU69" s="570"/>
      <c r="AV69" s="329"/>
      <c r="AW69" s="390"/>
      <c r="AX69" s="390"/>
      <c r="AY69" s="387"/>
      <c r="AZ69" s="383"/>
      <c r="BA69" s="390"/>
      <c r="BB69" s="390"/>
      <c r="BC69" s="390"/>
      <c r="BD69" s="387"/>
      <c r="BE69" s="383"/>
      <c r="BF69" s="390"/>
      <c r="BG69" s="390"/>
      <c r="BH69" s="390"/>
      <c r="BI69" s="387"/>
      <c r="BJ69" s="383"/>
      <c r="BK69" s="330"/>
      <c r="BL69" s="330"/>
      <c r="BM69" s="330"/>
      <c r="BN69" s="330"/>
      <c r="BO69" s="330"/>
      <c r="BP69" s="330"/>
      <c r="BQ69" s="330"/>
      <c r="BR69" s="384"/>
      <c r="BS69" s="386"/>
      <c r="BT69" s="386">
        <f>BL69-BN69-BP69-BR69</f>
        <v>0</v>
      </c>
      <c r="BU69" s="329"/>
      <c r="BV69" s="329"/>
      <c r="BW69" s="329"/>
      <c r="BX69" s="388"/>
      <c r="BY69" s="570"/>
      <c r="BZ69" s="329"/>
      <c r="CA69" s="390"/>
      <c r="CB69" s="390"/>
      <c r="CC69" s="387"/>
      <c r="CD69" s="383"/>
      <c r="CE69" s="390"/>
      <c r="CF69" s="390"/>
      <c r="CG69" s="390"/>
      <c r="CH69" s="387"/>
      <c r="CI69" s="383"/>
      <c r="CJ69" s="390"/>
      <c r="CK69" s="390"/>
      <c r="CL69" s="390"/>
      <c r="CM69" s="387"/>
      <c r="CN69" s="383"/>
      <c r="CO69" s="330"/>
      <c r="CP69" s="330"/>
      <c r="CQ69" s="330"/>
      <c r="CR69" s="384"/>
      <c r="CS69" s="386">
        <f>CO69-CP69-CQ69-CR69</f>
        <v>0</v>
      </c>
      <c r="CT69" s="329"/>
      <c r="CU69" s="329"/>
      <c r="CV69" s="329"/>
      <c r="CW69" s="388"/>
      <c r="CX69" s="570"/>
      <c r="CY69" s="329"/>
      <c r="CZ69" s="390"/>
      <c r="DA69" s="390"/>
      <c r="DB69" s="387"/>
      <c r="DC69" s="383"/>
      <c r="DD69" s="330"/>
      <c r="DE69" s="330"/>
      <c r="DF69" s="330"/>
      <c r="DG69" s="384"/>
      <c r="DH69" s="386">
        <f>DD69-DE69-DF69-DG69</f>
        <v>0</v>
      </c>
      <c r="DI69" s="329"/>
      <c r="DJ69" s="329"/>
      <c r="DK69" s="329"/>
      <c r="DL69" s="388"/>
      <c r="DM69" s="570"/>
      <c r="DN69" s="329"/>
      <c r="DO69" s="390"/>
      <c r="DP69" s="390"/>
      <c r="DQ69" s="387"/>
      <c r="DR69" s="383"/>
    </row>
    <row r="70" spans="1:122" ht="37.5" customHeight="1">
      <c r="A70" s="1075" t="s">
        <v>459</v>
      </c>
      <c r="B70" s="1172">
        <v>6802</v>
      </c>
      <c r="C70" s="1172"/>
      <c r="D70" s="1172"/>
      <c r="E70" s="1172"/>
      <c r="F70" s="1172"/>
      <c r="G70" s="301"/>
      <c r="H70" s="301"/>
      <c r="I70" s="301"/>
      <c r="J70" s="301"/>
      <c r="K70" s="301"/>
      <c r="L70" s="301"/>
      <c r="M70" s="1172"/>
      <c r="N70" s="301"/>
      <c r="O70" s="301"/>
      <c r="P70" s="313"/>
      <c r="Q70" s="301"/>
      <c r="R70" s="301"/>
      <c r="S70" s="301"/>
      <c r="T70" s="301"/>
      <c r="U70" s="301"/>
      <c r="V70" s="301"/>
      <c r="W70" s="1172"/>
      <c r="X70" s="1172"/>
      <c r="Y70" s="1172"/>
      <c r="Z70" s="1066"/>
      <c r="AA70" s="1172"/>
      <c r="AB70" s="1172"/>
      <c r="AC70" s="1056"/>
      <c r="AD70" s="381" t="s">
        <v>160</v>
      </c>
      <c r="AE70" s="381" t="s">
        <v>408</v>
      </c>
      <c r="AF70" s="381" t="s">
        <v>305</v>
      </c>
      <c r="AG70" s="330">
        <v>647</v>
      </c>
      <c r="AH70" s="330">
        <v>646.6</v>
      </c>
      <c r="AI70" s="330"/>
      <c r="AJ70" s="330"/>
      <c r="AK70" s="330"/>
      <c r="AL70" s="330"/>
      <c r="AM70" s="330"/>
      <c r="AN70" s="384"/>
      <c r="AO70" s="386">
        <f>AG70-AI70-AK70-AM70</f>
        <v>647</v>
      </c>
      <c r="AP70" s="386">
        <v>646.6</v>
      </c>
      <c r="AQ70" s="331">
        <v>628.6</v>
      </c>
      <c r="AR70" s="387"/>
      <c r="AS70" s="331"/>
      <c r="AT70" s="387"/>
      <c r="AU70" s="570">
        <f>AQ70-AR70-AS70-AT70</f>
        <v>628.6</v>
      </c>
      <c r="AV70" s="331">
        <v>648.70000000000005</v>
      </c>
      <c r="AW70" s="387"/>
      <c r="AX70" s="331"/>
      <c r="AY70" s="387"/>
      <c r="AZ70" s="383">
        <f>AV70-AW70-AX70-AY70</f>
        <v>648.70000000000005</v>
      </c>
      <c r="BA70" s="331">
        <v>648.70000000000005</v>
      </c>
      <c r="BB70" s="387"/>
      <c r="BC70" s="331"/>
      <c r="BD70" s="387"/>
      <c r="BE70" s="383">
        <f>BA70-BB70-BC70-BD70</f>
        <v>648.70000000000005</v>
      </c>
      <c r="BF70" s="331">
        <v>648.70000000000005</v>
      </c>
      <c r="BG70" s="387"/>
      <c r="BH70" s="331"/>
      <c r="BI70" s="387"/>
      <c r="BJ70" s="383">
        <f>BF70-BG70-BH70-BI70</f>
        <v>648.70000000000005</v>
      </c>
      <c r="BK70" s="330">
        <v>647</v>
      </c>
      <c r="BL70" s="330">
        <v>646.6</v>
      </c>
      <c r="BM70" s="330"/>
      <c r="BN70" s="330"/>
      <c r="BO70" s="330"/>
      <c r="BP70" s="330"/>
      <c r="BQ70" s="330"/>
      <c r="BR70" s="384"/>
      <c r="BS70" s="386">
        <f>BK70-BM70-BO70-BQ70</f>
        <v>647</v>
      </c>
      <c r="BT70" s="386">
        <v>646.6</v>
      </c>
      <c r="BU70" s="331">
        <v>628.6</v>
      </c>
      <c r="BV70" s="387"/>
      <c r="BW70" s="331"/>
      <c r="BX70" s="387"/>
      <c r="BY70" s="570">
        <f>BU70-BV70-BW70-BX70</f>
        <v>628.6</v>
      </c>
      <c r="BZ70" s="331">
        <v>648.70000000000005</v>
      </c>
      <c r="CA70" s="387"/>
      <c r="CB70" s="331"/>
      <c r="CC70" s="387"/>
      <c r="CD70" s="383">
        <f>BZ70-CA70-CB70-CC70</f>
        <v>648.70000000000005</v>
      </c>
      <c r="CE70" s="331">
        <v>648.70000000000005</v>
      </c>
      <c r="CF70" s="387"/>
      <c r="CG70" s="331"/>
      <c r="CH70" s="387"/>
      <c r="CI70" s="383">
        <f>CE70-CF70-CG70-CH70</f>
        <v>648.70000000000005</v>
      </c>
      <c r="CJ70" s="331">
        <v>648.70000000000005</v>
      </c>
      <c r="CK70" s="387"/>
      <c r="CL70" s="331"/>
      <c r="CM70" s="387"/>
      <c r="CN70" s="383">
        <f>CJ70-CK70-CL70-CM70</f>
        <v>648.70000000000005</v>
      </c>
      <c r="CO70" s="330">
        <v>646.6</v>
      </c>
      <c r="CP70" s="330"/>
      <c r="CQ70" s="330"/>
      <c r="CR70" s="384"/>
      <c r="CS70" s="386">
        <v>646.6</v>
      </c>
      <c r="CT70" s="331">
        <v>628.6</v>
      </c>
      <c r="CU70" s="387"/>
      <c r="CV70" s="331"/>
      <c r="CW70" s="387"/>
      <c r="CX70" s="570">
        <f>CT70-CU70-CV70-CW70</f>
        <v>628.6</v>
      </c>
      <c r="CY70" s="331">
        <v>648.70000000000005</v>
      </c>
      <c r="CZ70" s="387"/>
      <c r="DA70" s="331"/>
      <c r="DB70" s="387"/>
      <c r="DC70" s="383">
        <f>CY70-CZ70-DA70-DB70</f>
        <v>648.70000000000005</v>
      </c>
      <c r="DD70" s="330">
        <v>646.6</v>
      </c>
      <c r="DE70" s="330"/>
      <c r="DF70" s="330"/>
      <c r="DG70" s="384"/>
      <c r="DH70" s="386">
        <v>646.6</v>
      </c>
      <c r="DI70" s="331">
        <v>628.6</v>
      </c>
      <c r="DJ70" s="387"/>
      <c r="DK70" s="331"/>
      <c r="DL70" s="387"/>
      <c r="DM70" s="570">
        <f>DI70-DJ70-DK70-DL70</f>
        <v>628.6</v>
      </c>
      <c r="DN70" s="331">
        <v>648.70000000000005</v>
      </c>
      <c r="DO70" s="387"/>
      <c r="DP70" s="331"/>
      <c r="DQ70" s="387"/>
      <c r="DR70" s="383">
        <f>DN70-DO70-DP70-DQ70</f>
        <v>648.70000000000005</v>
      </c>
    </row>
    <row r="71" spans="1:122" ht="136.5" hidden="1" customHeight="1">
      <c r="A71" s="1151"/>
      <c r="B71" s="1173"/>
      <c r="C71" s="1173"/>
      <c r="D71" s="1173"/>
      <c r="E71" s="1173"/>
      <c r="F71" s="1173"/>
      <c r="G71" s="301"/>
      <c r="H71" s="301"/>
      <c r="I71" s="301"/>
      <c r="J71" s="301"/>
      <c r="K71" s="301"/>
      <c r="L71" s="301"/>
      <c r="M71" s="1173"/>
      <c r="N71" s="301"/>
      <c r="O71" s="301"/>
      <c r="P71" s="313"/>
      <c r="Q71" s="301"/>
      <c r="R71" s="301"/>
      <c r="S71" s="301"/>
      <c r="T71" s="301"/>
      <c r="U71" s="301"/>
      <c r="V71" s="301"/>
      <c r="W71" s="1173"/>
      <c r="X71" s="1173"/>
      <c r="Y71" s="1173"/>
      <c r="Z71" s="1067"/>
      <c r="AA71" s="1173"/>
      <c r="AB71" s="1173"/>
      <c r="AC71" s="1057"/>
      <c r="AD71" s="289"/>
      <c r="AE71" s="289"/>
      <c r="AF71" s="381"/>
      <c r="AG71" s="330"/>
      <c r="AH71" s="330"/>
      <c r="AI71" s="330"/>
      <c r="AJ71" s="330"/>
      <c r="AK71" s="330"/>
      <c r="AL71" s="330"/>
      <c r="AM71" s="330"/>
      <c r="AN71" s="384"/>
      <c r="AO71" s="386"/>
      <c r="AP71" s="386">
        <f t="shared" si="66"/>
        <v>0</v>
      </c>
      <c r="AQ71" s="331"/>
      <c r="AR71" s="382"/>
      <c r="AS71" s="331"/>
      <c r="AT71" s="387"/>
      <c r="AU71" s="570"/>
      <c r="AV71" s="331"/>
      <c r="AW71" s="387"/>
      <c r="AX71" s="331"/>
      <c r="AY71" s="387"/>
      <c r="AZ71" s="383"/>
      <c r="BA71" s="331"/>
      <c r="BB71" s="387"/>
      <c r="BC71" s="331"/>
      <c r="BD71" s="387"/>
      <c r="BE71" s="383"/>
      <c r="BF71" s="331"/>
      <c r="BG71" s="387"/>
      <c r="BH71" s="331"/>
      <c r="BI71" s="387"/>
      <c r="BJ71" s="383"/>
      <c r="BK71" s="330"/>
      <c r="BL71" s="330"/>
      <c r="BM71" s="330"/>
      <c r="BN71" s="330"/>
      <c r="BO71" s="330"/>
      <c r="BP71" s="330"/>
      <c r="BQ71" s="330"/>
      <c r="BR71" s="384"/>
      <c r="BS71" s="386"/>
      <c r="BT71" s="386">
        <f>BL71-BN71-BP71-BR71</f>
        <v>0</v>
      </c>
      <c r="BU71" s="331"/>
      <c r="BV71" s="382"/>
      <c r="BW71" s="331"/>
      <c r="BX71" s="387"/>
      <c r="BY71" s="570"/>
      <c r="BZ71" s="331"/>
      <c r="CA71" s="387"/>
      <c r="CB71" s="331"/>
      <c r="CC71" s="387"/>
      <c r="CD71" s="383"/>
      <c r="CE71" s="331"/>
      <c r="CF71" s="387"/>
      <c r="CG71" s="331"/>
      <c r="CH71" s="387"/>
      <c r="CI71" s="383"/>
      <c r="CJ71" s="331"/>
      <c r="CK71" s="387"/>
      <c r="CL71" s="331"/>
      <c r="CM71" s="387"/>
      <c r="CN71" s="383"/>
      <c r="CO71" s="330"/>
      <c r="CP71" s="330"/>
      <c r="CQ71" s="330"/>
      <c r="CR71" s="384"/>
      <c r="CS71" s="386">
        <f>CO71-CP71-CQ71-CR71</f>
        <v>0</v>
      </c>
      <c r="CT71" s="331"/>
      <c r="CU71" s="382"/>
      <c r="CV71" s="331"/>
      <c r="CW71" s="387"/>
      <c r="CX71" s="570"/>
      <c r="CY71" s="331"/>
      <c r="CZ71" s="387"/>
      <c r="DA71" s="331"/>
      <c r="DB71" s="387"/>
      <c r="DC71" s="383"/>
      <c r="DD71" s="330"/>
      <c r="DE71" s="330"/>
      <c r="DF71" s="330"/>
      <c r="DG71" s="384"/>
      <c r="DH71" s="386">
        <f>DD71-DE71-DF71-DG71</f>
        <v>0</v>
      </c>
      <c r="DI71" s="331"/>
      <c r="DJ71" s="382"/>
      <c r="DK71" s="331"/>
      <c r="DL71" s="387"/>
      <c r="DM71" s="570"/>
      <c r="DN71" s="331"/>
      <c r="DO71" s="387"/>
      <c r="DP71" s="331"/>
      <c r="DQ71" s="387"/>
      <c r="DR71" s="383"/>
    </row>
    <row r="72" spans="1:122" ht="33.75" customHeight="1">
      <c r="A72" s="1036" t="s">
        <v>171</v>
      </c>
      <c r="B72" s="1042">
        <v>6808</v>
      </c>
      <c r="C72" s="301"/>
      <c r="D72" s="301"/>
      <c r="E72" s="301"/>
      <c r="F72" s="301"/>
      <c r="G72" s="301"/>
      <c r="H72" s="301"/>
      <c r="I72" s="301"/>
      <c r="J72" s="301"/>
      <c r="K72" s="301"/>
      <c r="L72" s="301"/>
      <c r="M72" s="301"/>
      <c r="N72" s="301"/>
      <c r="O72" s="301"/>
      <c r="P72" s="313"/>
      <c r="Q72" s="301"/>
      <c r="R72" s="301"/>
      <c r="S72" s="301"/>
      <c r="T72" s="301"/>
      <c r="U72" s="301"/>
      <c r="V72" s="301"/>
      <c r="W72" s="301"/>
      <c r="X72" s="301"/>
      <c r="Y72" s="301"/>
      <c r="Z72" s="393"/>
      <c r="AA72" s="301"/>
      <c r="AB72" s="305"/>
      <c r="AC72" s="318"/>
      <c r="AD72" s="289" t="s">
        <v>161</v>
      </c>
      <c r="AE72" s="289" t="s">
        <v>411</v>
      </c>
      <c r="AF72" s="381" t="s">
        <v>305</v>
      </c>
      <c r="AG72" s="330">
        <v>190.9</v>
      </c>
      <c r="AH72" s="330">
        <v>159.80000000000001</v>
      </c>
      <c r="AI72" s="330"/>
      <c r="AJ72" s="330"/>
      <c r="AK72" s="330"/>
      <c r="AL72" s="330"/>
      <c r="AM72" s="330"/>
      <c r="AN72" s="384"/>
      <c r="AO72" s="386">
        <f>AG72-AI72-AK72-AM72</f>
        <v>190.9</v>
      </c>
      <c r="AP72" s="386">
        <v>159.80000000000001</v>
      </c>
      <c r="AQ72" s="331">
        <v>209.5</v>
      </c>
      <c r="AR72" s="382"/>
      <c r="AS72" s="331"/>
      <c r="AT72" s="387"/>
      <c r="AU72" s="570">
        <f>AQ72-AR72-AS72-AT72</f>
        <v>209.5</v>
      </c>
      <c r="AV72" s="331">
        <v>199.2</v>
      </c>
      <c r="AW72" s="387"/>
      <c r="AX72" s="331"/>
      <c r="AY72" s="387"/>
      <c r="AZ72" s="383">
        <f>AV72-AW72-AX72-AY72</f>
        <v>199.2</v>
      </c>
      <c r="BA72" s="331">
        <v>199.2</v>
      </c>
      <c r="BB72" s="387"/>
      <c r="BC72" s="331"/>
      <c r="BD72" s="387"/>
      <c r="BE72" s="383">
        <f>BA72-BB72-BC72-BD72</f>
        <v>199.2</v>
      </c>
      <c r="BF72" s="331">
        <v>199.2</v>
      </c>
      <c r="BG72" s="387"/>
      <c r="BH72" s="331"/>
      <c r="BI72" s="387"/>
      <c r="BJ72" s="383">
        <f>BF72-BG72-BH72-BI72</f>
        <v>199.2</v>
      </c>
      <c r="BK72" s="330">
        <v>190.9</v>
      </c>
      <c r="BL72" s="330">
        <v>159.80000000000001</v>
      </c>
      <c r="BM72" s="330"/>
      <c r="BN72" s="330"/>
      <c r="BO72" s="330"/>
      <c r="BP72" s="330"/>
      <c r="BQ72" s="330"/>
      <c r="BR72" s="384"/>
      <c r="BS72" s="386">
        <f>BK72-BM72-BO72-BQ72</f>
        <v>190.9</v>
      </c>
      <c r="BT72" s="386">
        <v>159.80000000000001</v>
      </c>
      <c r="BU72" s="331">
        <v>209.5</v>
      </c>
      <c r="BV72" s="382"/>
      <c r="BW72" s="331"/>
      <c r="BX72" s="387"/>
      <c r="BY72" s="570">
        <f>BU72-BV72-BW72-BX72</f>
        <v>209.5</v>
      </c>
      <c r="BZ72" s="331">
        <v>199.2</v>
      </c>
      <c r="CA72" s="387"/>
      <c r="CB72" s="331"/>
      <c r="CC72" s="387"/>
      <c r="CD72" s="383">
        <f>BZ72-CA72-CB72-CC72</f>
        <v>199.2</v>
      </c>
      <c r="CE72" s="331">
        <v>199.2</v>
      </c>
      <c r="CF72" s="387"/>
      <c r="CG72" s="331"/>
      <c r="CH72" s="387"/>
      <c r="CI72" s="383">
        <f>CE72-CF72-CG72-CH72</f>
        <v>199.2</v>
      </c>
      <c r="CJ72" s="331">
        <v>199.2</v>
      </c>
      <c r="CK72" s="387"/>
      <c r="CL72" s="331"/>
      <c r="CM72" s="387"/>
      <c r="CN72" s="383">
        <f>CJ72-CK72-CL72-CM72</f>
        <v>199.2</v>
      </c>
      <c r="CO72" s="330">
        <v>159.80000000000001</v>
      </c>
      <c r="CP72" s="330"/>
      <c r="CQ72" s="330"/>
      <c r="CR72" s="384"/>
      <c r="CS72" s="386">
        <v>159.80000000000001</v>
      </c>
      <c r="CT72" s="331">
        <v>209.5</v>
      </c>
      <c r="CU72" s="382"/>
      <c r="CV72" s="331"/>
      <c r="CW72" s="387"/>
      <c r="CX72" s="570">
        <f>CT72-CU72-CV72-CW72</f>
        <v>209.5</v>
      </c>
      <c r="CY72" s="331">
        <v>199.2</v>
      </c>
      <c r="CZ72" s="387"/>
      <c r="DA72" s="331"/>
      <c r="DB72" s="387"/>
      <c r="DC72" s="383">
        <f>CY72-CZ72-DA72-DB72</f>
        <v>199.2</v>
      </c>
      <c r="DD72" s="330">
        <v>159.80000000000001</v>
      </c>
      <c r="DE72" s="330"/>
      <c r="DF72" s="330"/>
      <c r="DG72" s="384"/>
      <c r="DH72" s="386">
        <v>159.80000000000001</v>
      </c>
      <c r="DI72" s="331">
        <v>209.5</v>
      </c>
      <c r="DJ72" s="382"/>
      <c r="DK72" s="331"/>
      <c r="DL72" s="387"/>
      <c r="DM72" s="570">
        <f>DI72-DJ72-DK72-DL72</f>
        <v>209.5</v>
      </c>
      <c r="DN72" s="331">
        <v>199.2</v>
      </c>
      <c r="DO72" s="387"/>
      <c r="DP72" s="331"/>
      <c r="DQ72" s="387"/>
      <c r="DR72" s="383">
        <f>DN72-DO72-DP72-DQ72</f>
        <v>199.2</v>
      </c>
    </row>
    <row r="73" spans="1:122" ht="20.25" customHeight="1">
      <c r="A73" s="1037"/>
      <c r="B73" s="1044"/>
      <c r="C73" s="286"/>
      <c r="D73" s="286"/>
      <c r="E73" s="286"/>
      <c r="F73" s="286"/>
      <c r="G73" s="286"/>
      <c r="H73" s="286"/>
      <c r="I73" s="286"/>
      <c r="J73" s="286"/>
      <c r="K73" s="286"/>
      <c r="L73" s="286"/>
      <c r="M73" s="286"/>
      <c r="N73" s="286"/>
      <c r="O73" s="286"/>
      <c r="P73" s="287"/>
      <c r="Q73" s="286"/>
      <c r="R73" s="286"/>
      <c r="S73" s="286"/>
      <c r="T73" s="286"/>
      <c r="U73" s="286"/>
      <c r="V73" s="286"/>
      <c r="W73" s="286"/>
      <c r="X73" s="286"/>
      <c r="Y73" s="317"/>
      <c r="Z73" s="392"/>
      <c r="AA73" s="286"/>
      <c r="AB73" s="288"/>
      <c r="AC73" s="318"/>
      <c r="AD73" s="289" t="s">
        <v>161</v>
      </c>
      <c r="AE73" s="289" t="s">
        <v>410</v>
      </c>
      <c r="AF73" s="381" t="s">
        <v>399</v>
      </c>
      <c r="AG73" s="330"/>
      <c r="AH73" s="330"/>
      <c r="AI73" s="330"/>
      <c r="AJ73" s="330"/>
      <c r="AK73" s="330"/>
      <c r="AL73" s="330"/>
      <c r="AM73" s="330"/>
      <c r="AN73" s="384"/>
      <c r="AO73" s="386">
        <f>AG73-AI73-AK73-AM73</f>
        <v>0</v>
      </c>
      <c r="AP73" s="386">
        <f t="shared" si="66"/>
        <v>0</v>
      </c>
      <c r="AQ73" s="331">
        <v>0</v>
      </c>
      <c r="AR73" s="382"/>
      <c r="AS73" s="331"/>
      <c r="AT73" s="387"/>
      <c r="AU73" s="570">
        <f>AQ73-AR73-AS73-AT73</f>
        <v>0</v>
      </c>
      <c r="AV73" s="331">
        <v>0</v>
      </c>
      <c r="AW73" s="387"/>
      <c r="AX73" s="331"/>
      <c r="AY73" s="387"/>
      <c r="AZ73" s="383">
        <f>AV73-AW73-AX73-AY73</f>
        <v>0</v>
      </c>
      <c r="BA73" s="331">
        <v>0</v>
      </c>
      <c r="BB73" s="387"/>
      <c r="BC73" s="331"/>
      <c r="BD73" s="387"/>
      <c r="BE73" s="383">
        <f>BA73-BB73-BC73-BD73</f>
        <v>0</v>
      </c>
      <c r="BF73" s="331">
        <v>0</v>
      </c>
      <c r="BG73" s="387"/>
      <c r="BH73" s="331"/>
      <c r="BI73" s="387"/>
      <c r="BJ73" s="383">
        <f>BF73-BG73-BH73-BI73</f>
        <v>0</v>
      </c>
      <c r="BK73" s="330"/>
      <c r="BL73" s="330"/>
      <c r="BM73" s="330"/>
      <c r="BN73" s="330"/>
      <c r="BO73" s="330"/>
      <c r="BP73" s="330"/>
      <c r="BQ73" s="330"/>
      <c r="BR73" s="384"/>
      <c r="BS73" s="386">
        <f>BK73-BM73-BO73-BQ73</f>
        <v>0</v>
      </c>
      <c r="BT73" s="386">
        <f>BL73-BN73-BP73-BR73</f>
        <v>0</v>
      </c>
      <c r="BU73" s="331">
        <v>0</v>
      </c>
      <c r="BV73" s="382"/>
      <c r="BW73" s="331"/>
      <c r="BX73" s="387"/>
      <c r="BY73" s="570">
        <f>BU73-BV73-BW73-BX73</f>
        <v>0</v>
      </c>
      <c r="BZ73" s="331">
        <v>0</v>
      </c>
      <c r="CA73" s="387"/>
      <c r="CB73" s="331"/>
      <c r="CC73" s="387"/>
      <c r="CD73" s="383">
        <f>BZ73-CA73-CB73-CC73</f>
        <v>0</v>
      </c>
      <c r="CE73" s="331">
        <v>0</v>
      </c>
      <c r="CF73" s="387"/>
      <c r="CG73" s="331"/>
      <c r="CH73" s="387"/>
      <c r="CI73" s="383">
        <f>CE73-CF73-CG73-CH73</f>
        <v>0</v>
      </c>
      <c r="CJ73" s="331">
        <v>0</v>
      </c>
      <c r="CK73" s="387"/>
      <c r="CL73" s="331"/>
      <c r="CM73" s="387"/>
      <c r="CN73" s="383">
        <f>CJ73-CK73-CL73-CM73</f>
        <v>0</v>
      </c>
      <c r="CO73" s="330"/>
      <c r="CP73" s="330"/>
      <c r="CQ73" s="330"/>
      <c r="CR73" s="384"/>
      <c r="CS73" s="386">
        <f>CO73-CP73-CQ73-CR73</f>
        <v>0</v>
      </c>
      <c r="CT73" s="331">
        <v>0</v>
      </c>
      <c r="CU73" s="382"/>
      <c r="CV73" s="331"/>
      <c r="CW73" s="387"/>
      <c r="CX73" s="570">
        <f>CT73-CU73-CV73-CW73</f>
        <v>0</v>
      </c>
      <c r="CY73" s="331">
        <v>0</v>
      </c>
      <c r="CZ73" s="387"/>
      <c r="DA73" s="331"/>
      <c r="DB73" s="387"/>
      <c r="DC73" s="383">
        <f>CY73-CZ73-DA73-DB73</f>
        <v>0</v>
      </c>
      <c r="DD73" s="330"/>
      <c r="DE73" s="330"/>
      <c r="DF73" s="330"/>
      <c r="DG73" s="384"/>
      <c r="DH73" s="386">
        <f>DD73-DE73-DF73-DG73</f>
        <v>0</v>
      </c>
      <c r="DI73" s="331">
        <v>0</v>
      </c>
      <c r="DJ73" s="382"/>
      <c r="DK73" s="331"/>
      <c r="DL73" s="387"/>
      <c r="DM73" s="570">
        <f>DI73-DJ73-DK73-DL73</f>
        <v>0</v>
      </c>
      <c r="DN73" s="331">
        <v>0</v>
      </c>
      <c r="DO73" s="387"/>
      <c r="DP73" s="331"/>
      <c r="DQ73" s="387"/>
      <c r="DR73" s="383">
        <f>DN73-DO73-DP73-DQ73</f>
        <v>0</v>
      </c>
    </row>
    <row r="74" spans="1:122" ht="17.25" customHeight="1">
      <c r="A74" s="1037"/>
      <c r="B74" s="1044"/>
      <c r="C74" s="286"/>
      <c r="D74" s="286"/>
      <c r="E74" s="286"/>
      <c r="F74" s="286"/>
      <c r="G74" s="286"/>
      <c r="H74" s="286"/>
      <c r="I74" s="286"/>
      <c r="J74" s="286"/>
      <c r="K74" s="286"/>
      <c r="L74" s="286"/>
      <c r="M74" s="286"/>
      <c r="N74" s="286"/>
      <c r="O74" s="286"/>
      <c r="P74" s="287"/>
      <c r="Q74" s="317"/>
      <c r="R74" s="317"/>
      <c r="S74" s="317"/>
      <c r="T74" s="317"/>
      <c r="U74" s="317"/>
      <c r="V74" s="317"/>
      <c r="W74" s="286"/>
      <c r="X74" s="286"/>
      <c r="Y74" s="317"/>
      <c r="Z74" s="392"/>
      <c r="AA74" s="286"/>
      <c r="AB74" s="288"/>
      <c r="AC74" s="318"/>
      <c r="AD74" s="289" t="s">
        <v>161</v>
      </c>
      <c r="AE74" s="289" t="s">
        <v>410</v>
      </c>
      <c r="AF74" s="289" t="s">
        <v>306</v>
      </c>
      <c r="AG74" s="571">
        <v>3</v>
      </c>
      <c r="AH74" s="571">
        <v>3</v>
      </c>
      <c r="AI74" s="330"/>
      <c r="AJ74" s="330"/>
      <c r="AK74" s="330"/>
      <c r="AL74" s="330"/>
      <c r="AM74" s="330"/>
      <c r="AN74" s="384"/>
      <c r="AO74" s="386">
        <f>AG74-AI74-AK74-AM74</f>
        <v>3</v>
      </c>
      <c r="AP74" s="386">
        <v>3</v>
      </c>
      <c r="AQ74" s="329">
        <v>3</v>
      </c>
      <c r="AR74" s="329"/>
      <c r="AS74" s="329"/>
      <c r="AT74" s="388"/>
      <c r="AU74" s="570">
        <f>AQ74-AR74-AS74-AT74</f>
        <v>3</v>
      </c>
      <c r="AV74" s="329">
        <v>0</v>
      </c>
      <c r="AW74" s="390"/>
      <c r="AX74" s="390"/>
      <c r="AY74" s="387"/>
      <c r="AZ74" s="383">
        <f>AV74-AW74-AX74-AY74</f>
        <v>0</v>
      </c>
      <c r="BA74" s="390">
        <v>0</v>
      </c>
      <c r="BB74" s="390"/>
      <c r="BC74" s="390"/>
      <c r="BD74" s="387"/>
      <c r="BE74" s="383">
        <f>BA74-BB74-BC74-BD74</f>
        <v>0</v>
      </c>
      <c r="BF74" s="390">
        <v>0</v>
      </c>
      <c r="BG74" s="390"/>
      <c r="BH74" s="390"/>
      <c r="BI74" s="387"/>
      <c r="BJ74" s="383">
        <f>BF74-BG74-BH74-BI74</f>
        <v>0</v>
      </c>
      <c r="BK74" s="571">
        <v>3</v>
      </c>
      <c r="BL74" s="571">
        <v>3</v>
      </c>
      <c r="BM74" s="330"/>
      <c r="BN74" s="330"/>
      <c r="BO74" s="330"/>
      <c r="BP74" s="330"/>
      <c r="BQ74" s="330"/>
      <c r="BR74" s="384"/>
      <c r="BS74" s="386">
        <f>BK74-BM74-BO74-BQ74</f>
        <v>3</v>
      </c>
      <c r="BT74" s="386">
        <v>3</v>
      </c>
      <c r="BU74" s="329">
        <v>3</v>
      </c>
      <c r="BV74" s="329"/>
      <c r="BW74" s="329"/>
      <c r="BX74" s="388"/>
      <c r="BY74" s="570">
        <f>BU74-BV74-BW74-BX74</f>
        <v>3</v>
      </c>
      <c r="BZ74" s="329">
        <v>0</v>
      </c>
      <c r="CA74" s="390"/>
      <c r="CB74" s="390"/>
      <c r="CC74" s="387"/>
      <c r="CD74" s="383">
        <f>BZ74-CA74-CB74-CC74</f>
        <v>0</v>
      </c>
      <c r="CE74" s="390">
        <v>0</v>
      </c>
      <c r="CF74" s="390"/>
      <c r="CG74" s="390"/>
      <c r="CH74" s="387"/>
      <c r="CI74" s="383">
        <f>CE74-CF74-CG74-CH74</f>
        <v>0</v>
      </c>
      <c r="CJ74" s="390">
        <v>0</v>
      </c>
      <c r="CK74" s="390"/>
      <c r="CL74" s="390"/>
      <c r="CM74" s="387"/>
      <c r="CN74" s="383">
        <f>CJ74-CK74-CL74-CM74</f>
        <v>0</v>
      </c>
      <c r="CO74" s="571">
        <v>3</v>
      </c>
      <c r="CP74" s="330"/>
      <c r="CQ74" s="330"/>
      <c r="CR74" s="384"/>
      <c r="CS74" s="386">
        <v>3</v>
      </c>
      <c r="CT74" s="329">
        <v>3</v>
      </c>
      <c r="CU74" s="329"/>
      <c r="CV74" s="329"/>
      <c r="CW74" s="388"/>
      <c r="CX74" s="570">
        <f>CT74-CU74-CV74-CW74</f>
        <v>3</v>
      </c>
      <c r="CY74" s="329">
        <v>0</v>
      </c>
      <c r="CZ74" s="390"/>
      <c r="DA74" s="390"/>
      <c r="DB74" s="387"/>
      <c r="DC74" s="383">
        <f>CY74-CZ74-DA74-DB74</f>
        <v>0</v>
      </c>
      <c r="DD74" s="571">
        <v>3</v>
      </c>
      <c r="DE74" s="330"/>
      <c r="DF74" s="330"/>
      <c r="DG74" s="384"/>
      <c r="DH74" s="386">
        <v>3</v>
      </c>
      <c r="DI74" s="329">
        <v>3</v>
      </c>
      <c r="DJ74" s="329"/>
      <c r="DK74" s="329"/>
      <c r="DL74" s="388"/>
      <c r="DM74" s="570">
        <f>DI74-DJ74-DK74-DL74</f>
        <v>3</v>
      </c>
      <c r="DN74" s="329">
        <v>0</v>
      </c>
      <c r="DO74" s="390"/>
      <c r="DP74" s="390"/>
      <c r="DQ74" s="387"/>
      <c r="DR74" s="383">
        <f>DN74-DO74-DP74-DQ74</f>
        <v>0</v>
      </c>
    </row>
    <row r="75" spans="1:122" ht="42.75" customHeight="1">
      <c r="A75" s="1038"/>
      <c r="B75" s="1043"/>
      <c r="C75" s="286"/>
      <c r="D75" s="286"/>
      <c r="E75" s="286"/>
      <c r="F75" s="286"/>
      <c r="G75" s="286"/>
      <c r="H75" s="286"/>
      <c r="I75" s="286"/>
      <c r="J75" s="286"/>
      <c r="K75" s="286"/>
      <c r="L75" s="286"/>
      <c r="M75" s="286"/>
      <c r="N75" s="286"/>
      <c r="O75" s="286"/>
      <c r="P75" s="287"/>
      <c r="Q75" s="286"/>
      <c r="R75" s="286"/>
      <c r="S75" s="286"/>
      <c r="T75" s="286"/>
      <c r="U75" s="286"/>
      <c r="V75" s="286"/>
      <c r="W75" s="286"/>
      <c r="X75" s="286"/>
      <c r="Y75" s="286"/>
      <c r="Z75" s="392"/>
      <c r="AA75" s="286"/>
      <c r="AB75" s="288"/>
      <c r="AC75" s="318"/>
      <c r="AD75" s="381" t="s">
        <v>161</v>
      </c>
      <c r="AE75" s="381" t="s">
        <v>411</v>
      </c>
      <c r="AF75" s="381" t="s">
        <v>303</v>
      </c>
      <c r="AG75" s="330">
        <v>57.6</v>
      </c>
      <c r="AH75" s="385">
        <v>49.2</v>
      </c>
      <c r="AI75" s="384"/>
      <c r="AJ75" s="385"/>
      <c r="AK75" s="385"/>
      <c r="AL75" s="385"/>
      <c r="AM75" s="384"/>
      <c r="AN75" s="384"/>
      <c r="AO75" s="386">
        <f>AG75-AI75-AK75-AM75</f>
        <v>57.6</v>
      </c>
      <c r="AP75" s="386">
        <v>49.2</v>
      </c>
      <c r="AQ75" s="331">
        <v>0</v>
      </c>
      <c r="AR75" s="387"/>
      <c r="AS75" s="331"/>
      <c r="AT75" s="387"/>
      <c r="AU75" s="570">
        <f>AQ75-AR75-AS75-AT75</f>
        <v>0</v>
      </c>
      <c r="AV75" s="331">
        <v>60.2</v>
      </c>
      <c r="AW75" s="387"/>
      <c r="AX75" s="331"/>
      <c r="AY75" s="387"/>
      <c r="AZ75" s="383">
        <f>AV75-AW75-AX75-AY75</f>
        <v>60.2</v>
      </c>
      <c r="BA75" s="331">
        <v>60.2</v>
      </c>
      <c r="BB75" s="387"/>
      <c r="BC75" s="331"/>
      <c r="BD75" s="387"/>
      <c r="BE75" s="383">
        <f>BA75-BB75-BC75-BD75</f>
        <v>60.2</v>
      </c>
      <c r="BF75" s="331">
        <v>60.2</v>
      </c>
      <c r="BG75" s="387"/>
      <c r="BH75" s="331"/>
      <c r="BI75" s="387"/>
      <c r="BJ75" s="383">
        <f>BF75-BG75-BH75-BI75</f>
        <v>60.2</v>
      </c>
      <c r="BK75" s="330">
        <v>57.6</v>
      </c>
      <c r="BL75" s="385">
        <v>49.2</v>
      </c>
      <c r="BM75" s="384"/>
      <c r="BN75" s="385"/>
      <c r="BO75" s="385"/>
      <c r="BP75" s="385"/>
      <c r="BQ75" s="384"/>
      <c r="BR75" s="384"/>
      <c r="BS75" s="386">
        <f>BK75-BM75-BO75-BQ75</f>
        <v>57.6</v>
      </c>
      <c r="BT75" s="386">
        <v>49.2</v>
      </c>
      <c r="BU75" s="331">
        <v>0</v>
      </c>
      <c r="BV75" s="387"/>
      <c r="BW75" s="331"/>
      <c r="BX75" s="387"/>
      <c r="BY75" s="570">
        <f>BU75-BV75-BW75-BX75</f>
        <v>0</v>
      </c>
      <c r="BZ75" s="331">
        <v>60.2</v>
      </c>
      <c r="CA75" s="387"/>
      <c r="CB75" s="331"/>
      <c r="CC75" s="387"/>
      <c r="CD75" s="383">
        <f>BZ75-CA75-CB75-CC75</f>
        <v>60.2</v>
      </c>
      <c r="CE75" s="331">
        <v>60.2</v>
      </c>
      <c r="CF75" s="387"/>
      <c r="CG75" s="331"/>
      <c r="CH75" s="387"/>
      <c r="CI75" s="383">
        <f>CE75-CF75-CG75-CH75</f>
        <v>60.2</v>
      </c>
      <c r="CJ75" s="331">
        <v>60.2</v>
      </c>
      <c r="CK75" s="387"/>
      <c r="CL75" s="331"/>
      <c r="CM75" s="387"/>
      <c r="CN75" s="383">
        <f>CJ75-CK75-CL75-CM75</f>
        <v>60.2</v>
      </c>
      <c r="CO75" s="385">
        <v>49.2</v>
      </c>
      <c r="CP75" s="385"/>
      <c r="CQ75" s="385"/>
      <c r="CR75" s="384"/>
      <c r="CS75" s="386">
        <v>49.2</v>
      </c>
      <c r="CT75" s="331">
        <v>0</v>
      </c>
      <c r="CU75" s="387"/>
      <c r="CV75" s="331"/>
      <c r="CW75" s="387"/>
      <c r="CX75" s="570">
        <f>CT75-CU75-CV75-CW75</f>
        <v>0</v>
      </c>
      <c r="CY75" s="331">
        <v>60.2</v>
      </c>
      <c r="CZ75" s="387"/>
      <c r="DA75" s="331"/>
      <c r="DB75" s="387"/>
      <c r="DC75" s="383">
        <f>CY75-CZ75-DA75-DB75</f>
        <v>60.2</v>
      </c>
      <c r="DD75" s="385">
        <v>49.2</v>
      </c>
      <c r="DE75" s="385"/>
      <c r="DF75" s="385"/>
      <c r="DG75" s="384"/>
      <c r="DH75" s="386">
        <v>49.2</v>
      </c>
      <c r="DI75" s="331">
        <v>0</v>
      </c>
      <c r="DJ75" s="387"/>
      <c r="DK75" s="331"/>
      <c r="DL75" s="387"/>
      <c r="DM75" s="570">
        <f>DI75-DJ75-DK75-DL75</f>
        <v>0</v>
      </c>
      <c r="DN75" s="331">
        <v>60.2</v>
      </c>
      <c r="DO75" s="387"/>
      <c r="DP75" s="331"/>
      <c r="DQ75" s="387"/>
      <c r="DR75" s="383">
        <f>DN75-DO75-DP75-DQ75</f>
        <v>60.2</v>
      </c>
    </row>
    <row r="76" spans="1:122" ht="114.75" hidden="1" customHeight="1">
      <c r="A76" s="497" t="s">
        <v>120</v>
      </c>
      <c r="B76" s="300">
        <v>6813</v>
      </c>
      <c r="C76" s="301" t="s">
        <v>227</v>
      </c>
      <c r="D76" s="301" t="s">
        <v>238</v>
      </c>
      <c r="E76" s="301" t="s">
        <v>307</v>
      </c>
      <c r="F76" s="369"/>
      <c r="G76" s="369"/>
      <c r="H76" s="369"/>
      <c r="I76" s="394"/>
      <c r="J76" s="365"/>
      <c r="K76" s="365"/>
      <c r="L76" s="365"/>
      <c r="M76" s="301" t="s">
        <v>296</v>
      </c>
      <c r="N76" s="301"/>
      <c r="O76" s="301"/>
      <c r="P76" s="313" t="s">
        <v>308</v>
      </c>
      <c r="Q76" s="365"/>
      <c r="R76" s="365"/>
      <c r="S76" s="365"/>
      <c r="T76" s="365"/>
      <c r="U76" s="365"/>
      <c r="V76" s="365"/>
      <c r="W76" s="301" t="s">
        <v>309</v>
      </c>
      <c r="X76" s="301" t="s">
        <v>310</v>
      </c>
      <c r="Y76" s="301" t="s">
        <v>311</v>
      </c>
      <c r="Z76" s="301" t="s">
        <v>312</v>
      </c>
      <c r="AA76" s="301" t="s">
        <v>424</v>
      </c>
      <c r="AB76" s="301" t="s">
        <v>233</v>
      </c>
      <c r="AC76" s="365"/>
      <c r="AD76" s="306" t="s">
        <v>88</v>
      </c>
      <c r="AE76" s="306"/>
      <c r="AF76" s="306"/>
      <c r="AG76" s="572"/>
      <c r="AH76" s="572"/>
      <c r="AI76" s="308"/>
      <c r="AJ76" s="308"/>
      <c r="AK76" s="308"/>
      <c r="AL76" s="308"/>
      <c r="AM76" s="308"/>
      <c r="AN76" s="293"/>
      <c r="AO76" s="386">
        <f>AG76-AI76-AK76-AM76</f>
        <v>0</v>
      </c>
      <c r="AP76" s="386">
        <f t="shared" si="66"/>
        <v>0</v>
      </c>
      <c r="AQ76" s="307"/>
      <c r="AR76" s="307"/>
      <c r="AS76" s="307"/>
      <c r="AT76" s="523"/>
      <c r="AU76" s="570">
        <f>AQ76-AR76-AS76-AT76</f>
        <v>0</v>
      </c>
      <c r="AV76" s="307"/>
      <c r="AW76" s="307"/>
      <c r="AX76" s="307"/>
      <c r="AY76" s="523"/>
      <c r="AZ76" s="383">
        <f>AV76-AW76-AX76-AY76</f>
        <v>0</v>
      </c>
      <c r="BA76" s="307"/>
      <c r="BB76" s="291"/>
      <c r="BC76" s="291"/>
      <c r="BD76" s="343"/>
      <c r="BE76" s="383">
        <f>BA76-BB76-BC76-BD76</f>
        <v>0</v>
      </c>
      <c r="BF76" s="307"/>
      <c r="BG76" s="291"/>
      <c r="BH76" s="291"/>
      <c r="BI76" s="343"/>
      <c r="BJ76" s="383">
        <f>BF76-BG76-BH76-BI76</f>
        <v>0</v>
      </c>
      <c r="BK76" s="572"/>
      <c r="BL76" s="572"/>
      <c r="BM76" s="308"/>
      <c r="BN76" s="308"/>
      <c r="BO76" s="308"/>
      <c r="BP76" s="308"/>
      <c r="BQ76" s="308"/>
      <c r="BR76" s="293"/>
      <c r="BS76" s="386">
        <f>BK76-BM76-BO76-BQ76</f>
        <v>0</v>
      </c>
      <c r="BT76" s="386">
        <f>BL76-BN76-BP76-BR76</f>
        <v>0</v>
      </c>
      <c r="BU76" s="307"/>
      <c r="BV76" s="307"/>
      <c r="BW76" s="307"/>
      <c r="BX76" s="523"/>
      <c r="BY76" s="570">
        <f>BU76-BV76-BW76-BX76</f>
        <v>0</v>
      </c>
      <c r="BZ76" s="307"/>
      <c r="CA76" s="307"/>
      <c r="CB76" s="307"/>
      <c r="CC76" s="523"/>
      <c r="CD76" s="383">
        <f>BZ76-CA76-CB76-CC76</f>
        <v>0</v>
      </c>
      <c r="CE76" s="307"/>
      <c r="CF76" s="291"/>
      <c r="CG76" s="291"/>
      <c r="CH76" s="343"/>
      <c r="CI76" s="383">
        <f>CE76-CF76-CG76-CH76</f>
        <v>0</v>
      </c>
      <c r="CJ76" s="307"/>
      <c r="CK76" s="291"/>
      <c r="CL76" s="291"/>
      <c r="CM76" s="343"/>
      <c r="CN76" s="383">
        <f>CJ76-CK76-CL76-CM76</f>
        <v>0</v>
      </c>
      <c r="CO76" s="572"/>
      <c r="CP76" s="308"/>
      <c r="CQ76" s="308"/>
      <c r="CR76" s="293"/>
      <c r="CS76" s="386">
        <f>CO76-CP76-CQ76-CR76</f>
        <v>0</v>
      </c>
      <c r="CT76" s="307"/>
      <c r="CU76" s="307"/>
      <c r="CV76" s="307"/>
      <c r="CW76" s="523"/>
      <c r="CX76" s="570">
        <f>CT76-CU76-CV76-CW76</f>
        <v>0</v>
      </c>
      <c r="CY76" s="307"/>
      <c r="CZ76" s="307"/>
      <c r="DA76" s="307"/>
      <c r="DB76" s="523"/>
      <c r="DC76" s="383">
        <f>CY76-CZ76-DA76-DB76</f>
        <v>0</v>
      </c>
      <c r="DD76" s="572"/>
      <c r="DE76" s="308"/>
      <c r="DF76" s="308"/>
      <c r="DG76" s="293"/>
      <c r="DH76" s="386">
        <f>DD76-DE76-DF76-DG76</f>
        <v>0</v>
      </c>
      <c r="DI76" s="307"/>
      <c r="DJ76" s="307"/>
      <c r="DK76" s="307"/>
      <c r="DL76" s="523"/>
      <c r="DM76" s="570">
        <f>DI76-DJ76-DK76-DL76</f>
        <v>0</v>
      </c>
      <c r="DN76" s="307"/>
      <c r="DO76" s="307"/>
      <c r="DP76" s="307"/>
      <c r="DQ76" s="523"/>
      <c r="DR76" s="383">
        <f>DN76-DO76-DP76-DQ76</f>
        <v>0</v>
      </c>
    </row>
    <row r="77" spans="1:122" s="261" customFormat="1" ht="108">
      <c r="A77" s="491" t="s">
        <v>143</v>
      </c>
      <c r="B77" s="249">
        <v>6900</v>
      </c>
      <c r="C77" s="250" t="s">
        <v>387</v>
      </c>
      <c r="D77" s="250" t="s">
        <v>387</v>
      </c>
      <c r="E77" s="250" t="s">
        <v>387</v>
      </c>
      <c r="F77" s="250" t="s">
        <v>387</v>
      </c>
      <c r="G77" s="250" t="s">
        <v>387</v>
      </c>
      <c r="H77" s="250" t="s">
        <v>387</v>
      </c>
      <c r="I77" s="250" t="s">
        <v>387</v>
      </c>
      <c r="J77" s="250" t="s">
        <v>387</v>
      </c>
      <c r="K77" s="250" t="s">
        <v>387</v>
      </c>
      <c r="L77" s="250" t="s">
        <v>387</v>
      </c>
      <c r="M77" s="250" t="s">
        <v>387</v>
      </c>
      <c r="N77" s="250" t="s">
        <v>387</v>
      </c>
      <c r="O77" s="250" t="s">
        <v>387</v>
      </c>
      <c r="P77" s="250" t="s">
        <v>387</v>
      </c>
      <c r="Q77" s="252" t="s">
        <v>387</v>
      </c>
      <c r="R77" s="252" t="s">
        <v>387</v>
      </c>
      <c r="S77" s="252" t="s">
        <v>387</v>
      </c>
      <c r="T77" s="252" t="s">
        <v>387</v>
      </c>
      <c r="U77" s="252" t="s">
        <v>387</v>
      </c>
      <c r="V77" s="252" t="s">
        <v>387</v>
      </c>
      <c r="W77" s="252" t="s">
        <v>387</v>
      </c>
      <c r="X77" s="250" t="s">
        <v>387</v>
      </c>
      <c r="Y77" s="250" t="s">
        <v>387</v>
      </c>
      <c r="Z77" s="250" t="s">
        <v>387</v>
      </c>
      <c r="AA77" s="250" t="s">
        <v>387</v>
      </c>
      <c r="AB77" s="250" t="s">
        <v>387</v>
      </c>
      <c r="AC77" s="250" t="s">
        <v>387</v>
      </c>
      <c r="AD77" s="253" t="s">
        <v>387</v>
      </c>
      <c r="AE77" s="253"/>
      <c r="AF77" s="253"/>
      <c r="AG77" s="256">
        <f t="shared" ref="AG77:BD77" si="67">AG78+AG82+AG86</f>
        <v>0</v>
      </c>
      <c r="AH77" s="256"/>
      <c r="AI77" s="256">
        <f t="shared" si="67"/>
        <v>0</v>
      </c>
      <c r="AJ77" s="256"/>
      <c r="AK77" s="256">
        <f t="shared" si="67"/>
        <v>0</v>
      </c>
      <c r="AL77" s="256"/>
      <c r="AM77" s="256">
        <f t="shared" si="67"/>
        <v>0</v>
      </c>
      <c r="AN77" s="256"/>
      <c r="AO77" s="257">
        <f>AO78+AO82+AO86</f>
        <v>0</v>
      </c>
      <c r="AP77" s="257"/>
      <c r="AQ77" s="254">
        <f t="shared" si="67"/>
        <v>0</v>
      </c>
      <c r="AR77" s="254">
        <f t="shared" si="67"/>
        <v>0</v>
      </c>
      <c r="AS77" s="254">
        <f t="shared" si="67"/>
        <v>0</v>
      </c>
      <c r="AT77" s="573">
        <f t="shared" si="67"/>
        <v>0</v>
      </c>
      <c r="AU77" s="255">
        <f>AU78+AU82+AU86</f>
        <v>0</v>
      </c>
      <c r="AV77" s="254">
        <f t="shared" si="67"/>
        <v>0</v>
      </c>
      <c r="AW77" s="254">
        <f t="shared" si="67"/>
        <v>0</v>
      </c>
      <c r="AX77" s="254">
        <f t="shared" si="67"/>
        <v>0</v>
      </c>
      <c r="AY77" s="573">
        <f t="shared" si="67"/>
        <v>0</v>
      </c>
      <c r="AZ77" s="255">
        <f>AZ78+AZ82+AZ86</f>
        <v>0</v>
      </c>
      <c r="BA77" s="254">
        <f t="shared" si="67"/>
        <v>0</v>
      </c>
      <c r="BB77" s="254">
        <f t="shared" si="67"/>
        <v>0</v>
      </c>
      <c r="BC77" s="254">
        <f t="shared" si="67"/>
        <v>0</v>
      </c>
      <c r="BD77" s="573">
        <f t="shared" si="67"/>
        <v>0</v>
      </c>
      <c r="BE77" s="255">
        <f t="shared" ref="BE77:BK77" si="68">BE78+BE82+BE86</f>
        <v>0</v>
      </c>
      <c r="BF77" s="254">
        <f t="shared" si="68"/>
        <v>0</v>
      </c>
      <c r="BG77" s="254">
        <f t="shared" si="68"/>
        <v>0</v>
      </c>
      <c r="BH77" s="254">
        <f t="shared" si="68"/>
        <v>0</v>
      </c>
      <c r="BI77" s="573">
        <f t="shared" si="68"/>
        <v>0</v>
      </c>
      <c r="BJ77" s="255">
        <f t="shared" si="68"/>
        <v>0</v>
      </c>
      <c r="BK77" s="256">
        <f t="shared" si="68"/>
        <v>0</v>
      </c>
      <c r="BL77" s="256"/>
      <c r="BM77" s="256">
        <f>BM78+BM82+BM86</f>
        <v>0</v>
      </c>
      <c r="BN77" s="256"/>
      <c r="BO77" s="256">
        <f>BO78+BO82+BO86</f>
        <v>0</v>
      </c>
      <c r="BP77" s="256"/>
      <c r="BQ77" s="256">
        <f>BQ78+BQ82+BQ86</f>
        <v>0</v>
      </c>
      <c r="BR77" s="256"/>
      <c r="BS77" s="257">
        <f>BS78+BS82+BS86</f>
        <v>0</v>
      </c>
      <c r="BT77" s="257"/>
      <c r="BU77" s="254">
        <f t="shared" ref="BU77:CD77" si="69">BU78+BU82+BU86</f>
        <v>0</v>
      </c>
      <c r="BV77" s="254">
        <f t="shared" si="69"/>
        <v>0</v>
      </c>
      <c r="BW77" s="254">
        <f t="shared" si="69"/>
        <v>0</v>
      </c>
      <c r="BX77" s="573">
        <f t="shared" si="69"/>
        <v>0</v>
      </c>
      <c r="BY77" s="255">
        <f t="shared" si="69"/>
        <v>0</v>
      </c>
      <c r="BZ77" s="254">
        <f t="shared" si="69"/>
        <v>0</v>
      </c>
      <c r="CA77" s="254">
        <f t="shared" si="69"/>
        <v>0</v>
      </c>
      <c r="CB77" s="254">
        <f t="shared" si="69"/>
        <v>0</v>
      </c>
      <c r="CC77" s="573">
        <f t="shared" si="69"/>
        <v>0</v>
      </c>
      <c r="CD77" s="255">
        <f t="shared" si="69"/>
        <v>0</v>
      </c>
      <c r="CE77" s="254">
        <f t="shared" ref="CE77:CN77" si="70">CE78+CE82+CE86</f>
        <v>0</v>
      </c>
      <c r="CF77" s="254">
        <f t="shared" si="70"/>
        <v>0</v>
      </c>
      <c r="CG77" s="254">
        <f t="shared" si="70"/>
        <v>0</v>
      </c>
      <c r="CH77" s="573">
        <f t="shared" si="70"/>
        <v>0</v>
      </c>
      <c r="CI77" s="255">
        <f t="shared" si="70"/>
        <v>0</v>
      </c>
      <c r="CJ77" s="254">
        <f t="shared" si="70"/>
        <v>0</v>
      </c>
      <c r="CK77" s="254">
        <f t="shared" si="70"/>
        <v>0</v>
      </c>
      <c r="CL77" s="254">
        <f t="shared" si="70"/>
        <v>0</v>
      </c>
      <c r="CM77" s="573">
        <f t="shared" si="70"/>
        <v>0</v>
      </c>
      <c r="CN77" s="255">
        <f t="shared" si="70"/>
        <v>0</v>
      </c>
      <c r="CO77" s="256"/>
      <c r="CP77" s="256"/>
      <c r="CQ77" s="256"/>
      <c r="CR77" s="256"/>
      <c r="CS77" s="257"/>
      <c r="CT77" s="254">
        <f t="shared" ref="CT77:DC77" si="71">CT78+CT82+CT86</f>
        <v>0</v>
      </c>
      <c r="CU77" s="254">
        <f t="shared" si="71"/>
        <v>0</v>
      </c>
      <c r="CV77" s="254">
        <f t="shared" si="71"/>
        <v>0</v>
      </c>
      <c r="CW77" s="573">
        <f t="shared" si="71"/>
        <v>0</v>
      </c>
      <c r="CX77" s="255">
        <f t="shared" si="71"/>
        <v>0</v>
      </c>
      <c r="CY77" s="254">
        <f t="shared" si="71"/>
        <v>0</v>
      </c>
      <c r="CZ77" s="254">
        <f t="shared" si="71"/>
        <v>0</v>
      </c>
      <c r="DA77" s="254">
        <f t="shared" si="71"/>
        <v>0</v>
      </c>
      <c r="DB77" s="573">
        <f t="shared" si="71"/>
        <v>0</v>
      </c>
      <c r="DC77" s="255">
        <f t="shared" si="71"/>
        <v>0</v>
      </c>
      <c r="DD77" s="256"/>
      <c r="DE77" s="256"/>
      <c r="DF77" s="256"/>
      <c r="DG77" s="256"/>
      <c r="DH77" s="257"/>
      <c r="DI77" s="254">
        <f t="shared" ref="DI77:DR77" si="72">DI78+DI82+DI86</f>
        <v>0</v>
      </c>
      <c r="DJ77" s="254">
        <f t="shared" si="72"/>
        <v>0</v>
      </c>
      <c r="DK77" s="254">
        <f t="shared" si="72"/>
        <v>0</v>
      </c>
      <c r="DL77" s="573">
        <f t="shared" si="72"/>
        <v>0</v>
      </c>
      <c r="DM77" s="255">
        <f t="shared" si="72"/>
        <v>0</v>
      </c>
      <c r="DN77" s="254">
        <f t="shared" si="72"/>
        <v>0</v>
      </c>
      <c r="DO77" s="254">
        <f t="shared" si="72"/>
        <v>0</v>
      </c>
      <c r="DP77" s="254">
        <f t="shared" si="72"/>
        <v>0</v>
      </c>
      <c r="DQ77" s="573">
        <f t="shared" si="72"/>
        <v>0</v>
      </c>
      <c r="DR77" s="255">
        <f t="shared" si="72"/>
        <v>0</v>
      </c>
    </row>
    <row r="78" spans="1:122" s="273" customFormat="1" ht="56.25" customHeight="1">
      <c r="A78" s="493" t="s">
        <v>144</v>
      </c>
      <c r="B78" s="263">
        <v>6901</v>
      </c>
      <c r="C78" s="264" t="s">
        <v>387</v>
      </c>
      <c r="D78" s="264" t="s">
        <v>387</v>
      </c>
      <c r="E78" s="264" t="s">
        <v>387</v>
      </c>
      <c r="F78" s="264" t="s">
        <v>387</v>
      </c>
      <c r="G78" s="264" t="s">
        <v>387</v>
      </c>
      <c r="H78" s="264" t="s">
        <v>387</v>
      </c>
      <c r="I78" s="264" t="s">
        <v>387</v>
      </c>
      <c r="J78" s="264" t="s">
        <v>387</v>
      </c>
      <c r="K78" s="264" t="s">
        <v>387</v>
      </c>
      <c r="L78" s="264" t="s">
        <v>387</v>
      </c>
      <c r="M78" s="264" t="s">
        <v>387</v>
      </c>
      <c r="N78" s="264" t="s">
        <v>387</v>
      </c>
      <c r="O78" s="264" t="s">
        <v>387</v>
      </c>
      <c r="P78" s="264" t="s">
        <v>387</v>
      </c>
      <c r="Q78" s="266" t="s">
        <v>387</v>
      </c>
      <c r="R78" s="266" t="s">
        <v>387</v>
      </c>
      <c r="S78" s="266" t="s">
        <v>387</v>
      </c>
      <c r="T78" s="266" t="s">
        <v>387</v>
      </c>
      <c r="U78" s="266" t="s">
        <v>387</v>
      </c>
      <c r="V78" s="266" t="s">
        <v>387</v>
      </c>
      <c r="W78" s="266" t="s">
        <v>387</v>
      </c>
      <c r="X78" s="264" t="s">
        <v>387</v>
      </c>
      <c r="Y78" s="264" t="s">
        <v>387</v>
      </c>
      <c r="Z78" s="264" t="s">
        <v>387</v>
      </c>
      <c r="AA78" s="264" t="s">
        <v>387</v>
      </c>
      <c r="AB78" s="264" t="s">
        <v>387</v>
      </c>
      <c r="AC78" s="264" t="s">
        <v>387</v>
      </c>
      <c r="AD78" s="267" t="s">
        <v>387</v>
      </c>
      <c r="AE78" s="267"/>
      <c r="AF78" s="267"/>
      <c r="AG78" s="270">
        <f t="shared" ref="AG78:BD78" si="73">AG80+AG81</f>
        <v>0</v>
      </c>
      <c r="AH78" s="270"/>
      <c r="AI78" s="270">
        <f t="shared" si="73"/>
        <v>0</v>
      </c>
      <c r="AJ78" s="270"/>
      <c r="AK78" s="270">
        <f t="shared" si="73"/>
        <v>0</v>
      </c>
      <c r="AL78" s="270"/>
      <c r="AM78" s="270">
        <f t="shared" si="73"/>
        <v>0</v>
      </c>
      <c r="AN78" s="270"/>
      <c r="AO78" s="367">
        <f>AO80+AO81</f>
        <v>0</v>
      </c>
      <c r="AP78" s="367"/>
      <c r="AQ78" s="268">
        <f t="shared" si="73"/>
        <v>0</v>
      </c>
      <c r="AR78" s="268">
        <f t="shared" si="73"/>
        <v>0</v>
      </c>
      <c r="AS78" s="268">
        <f t="shared" si="73"/>
        <v>0</v>
      </c>
      <c r="AT78" s="513">
        <f t="shared" si="73"/>
        <v>0</v>
      </c>
      <c r="AU78" s="269">
        <f>AU80+AU81</f>
        <v>0</v>
      </c>
      <c r="AV78" s="268">
        <f t="shared" si="73"/>
        <v>0</v>
      </c>
      <c r="AW78" s="268">
        <f t="shared" si="73"/>
        <v>0</v>
      </c>
      <c r="AX78" s="268">
        <f t="shared" si="73"/>
        <v>0</v>
      </c>
      <c r="AY78" s="513">
        <f t="shared" si="73"/>
        <v>0</v>
      </c>
      <c r="AZ78" s="269">
        <f>AZ80+AZ81</f>
        <v>0</v>
      </c>
      <c r="BA78" s="268">
        <f t="shared" si="73"/>
        <v>0</v>
      </c>
      <c r="BB78" s="268">
        <f t="shared" si="73"/>
        <v>0</v>
      </c>
      <c r="BC78" s="268">
        <f t="shared" si="73"/>
        <v>0</v>
      </c>
      <c r="BD78" s="513">
        <f t="shared" si="73"/>
        <v>0</v>
      </c>
      <c r="BE78" s="269">
        <f t="shared" ref="BE78:BK78" si="74">BE80+BE81</f>
        <v>0</v>
      </c>
      <c r="BF78" s="268">
        <f t="shared" si="74"/>
        <v>0</v>
      </c>
      <c r="BG78" s="268">
        <f t="shared" si="74"/>
        <v>0</v>
      </c>
      <c r="BH78" s="268">
        <f t="shared" si="74"/>
        <v>0</v>
      </c>
      <c r="BI78" s="513">
        <f t="shared" si="74"/>
        <v>0</v>
      </c>
      <c r="BJ78" s="269">
        <f t="shared" si="74"/>
        <v>0</v>
      </c>
      <c r="BK78" s="270">
        <f t="shared" si="74"/>
        <v>0</v>
      </c>
      <c r="BL78" s="270"/>
      <c r="BM78" s="270">
        <f>BM80+BM81</f>
        <v>0</v>
      </c>
      <c r="BN78" s="270"/>
      <c r="BO78" s="270">
        <f>BO80+BO81</f>
        <v>0</v>
      </c>
      <c r="BP78" s="270"/>
      <c r="BQ78" s="270">
        <f>BQ80+BQ81</f>
        <v>0</v>
      </c>
      <c r="BR78" s="270"/>
      <c r="BS78" s="367">
        <f>BS80+BS81</f>
        <v>0</v>
      </c>
      <c r="BT78" s="367"/>
      <c r="BU78" s="268">
        <f t="shared" ref="BU78:CD78" si="75">BU80+BU81</f>
        <v>0</v>
      </c>
      <c r="BV78" s="268">
        <f t="shared" si="75"/>
        <v>0</v>
      </c>
      <c r="BW78" s="268">
        <f t="shared" si="75"/>
        <v>0</v>
      </c>
      <c r="BX78" s="513">
        <f t="shared" si="75"/>
        <v>0</v>
      </c>
      <c r="BY78" s="269">
        <f t="shared" si="75"/>
        <v>0</v>
      </c>
      <c r="BZ78" s="268">
        <f t="shared" si="75"/>
        <v>0</v>
      </c>
      <c r="CA78" s="268">
        <f t="shared" si="75"/>
        <v>0</v>
      </c>
      <c r="CB78" s="268">
        <f t="shared" si="75"/>
        <v>0</v>
      </c>
      <c r="CC78" s="513">
        <f t="shared" si="75"/>
        <v>0</v>
      </c>
      <c r="CD78" s="269">
        <f t="shared" si="75"/>
        <v>0</v>
      </c>
      <c r="CE78" s="268">
        <f t="shared" ref="CE78:CN78" si="76">CE80+CE81</f>
        <v>0</v>
      </c>
      <c r="CF78" s="268">
        <f t="shared" si="76"/>
        <v>0</v>
      </c>
      <c r="CG78" s="268">
        <f t="shared" si="76"/>
        <v>0</v>
      </c>
      <c r="CH78" s="513">
        <f t="shared" si="76"/>
        <v>0</v>
      </c>
      <c r="CI78" s="269">
        <f t="shared" si="76"/>
        <v>0</v>
      </c>
      <c r="CJ78" s="268">
        <f t="shared" si="76"/>
        <v>0</v>
      </c>
      <c r="CK78" s="268">
        <f t="shared" si="76"/>
        <v>0</v>
      </c>
      <c r="CL78" s="268">
        <f t="shared" si="76"/>
        <v>0</v>
      </c>
      <c r="CM78" s="513">
        <f t="shared" si="76"/>
        <v>0</v>
      </c>
      <c r="CN78" s="269">
        <f t="shared" si="76"/>
        <v>0</v>
      </c>
      <c r="CO78" s="270"/>
      <c r="CP78" s="270"/>
      <c r="CQ78" s="270"/>
      <c r="CR78" s="270"/>
      <c r="CS78" s="367"/>
      <c r="CT78" s="268">
        <f t="shared" ref="CT78:DC78" si="77">CT80+CT81</f>
        <v>0</v>
      </c>
      <c r="CU78" s="268">
        <f t="shared" si="77"/>
        <v>0</v>
      </c>
      <c r="CV78" s="268">
        <f t="shared" si="77"/>
        <v>0</v>
      </c>
      <c r="CW78" s="513">
        <f t="shared" si="77"/>
        <v>0</v>
      </c>
      <c r="CX78" s="269">
        <f t="shared" si="77"/>
        <v>0</v>
      </c>
      <c r="CY78" s="268">
        <f t="shared" si="77"/>
        <v>0</v>
      </c>
      <c r="CZ78" s="268">
        <f t="shared" si="77"/>
        <v>0</v>
      </c>
      <c r="DA78" s="268">
        <f t="shared" si="77"/>
        <v>0</v>
      </c>
      <c r="DB78" s="513">
        <f t="shared" si="77"/>
        <v>0</v>
      </c>
      <c r="DC78" s="269">
        <f t="shared" si="77"/>
        <v>0</v>
      </c>
      <c r="DD78" s="270"/>
      <c r="DE78" s="270"/>
      <c r="DF78" s="270"/>
      <c r="DG78" s="270"/>
      <c r="DH78" s="367"/>
      <c r="DI78" s="268">
        <f t="shared" ref="DI78:DR78" si="78">DI80+DI81</f>
        <v>0</v>
      </c>
      <c r="DJ78" s="268">
        <f t="shared" si="78"/>
        <v>0</v>
      </c>
      <c r="DK78" s="268">
        <f t="shared" si="78"/>
        <v>0</v>
      </c>
      <c r="DL78" s="513">
        <f t="shared" si="78"/>
        <v>0</v>
      </c>
      <c r="DM78" s="269">
        <f t="shared" si="78"/>
        <v>0</v>
      </c>
      <c r="DN78" s="268">
        <f t="shared" si="78"/>
        <v>0</v>
      </c>
      <c r="DO78" s="268">
        <f t="shared" si="78"/>
        <v>0</v>
      </c>
      <c r="DP78" s="268">
        <f t="shared" si="78"/>
        <v>0</v>
      </c>
      <c r="DQ78" s="513">
        <f t="shared" si="78"/>
        <v>0</v>
      </c>
      <c r="DR78" s="269">
        <f t="shared" si="78"/>
        <v>0</v>
      </c>
    </row>
    <row r="79" spans="1:122" ht="136.5" hidden="1" customHeight="1">
      <c r="A79" s="495" t="s">
        <v>92</v>
      </c>
      <c r="B79" s="275"/>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9"/>
      <c r="AE79" s="279"/>
      <c r="AF79" s="279"/>
      <c r="AG79" s="282"/>
      <c r="AH79" s="282"/>
      <c r="AI79" s="282"/>
      <c r="AJ79" s="282"/>
      <c r="AK79" s="282"/>
      <c r="AL79" s="282"/>
      <c r="AM79" s="282"/>
      <c r="AN79" s="282"/>
      <c r="AO79" s="283"/>
      <c r="AP79" s="283"/>
      <c r="AQ79" s="280"/>
      <c r="AR79" s="280"/>
      <c r="AS79" s="280"/>
      <c r="AT79" s="280"/>
      <c r="AU79" s="281"/>
      <c r="AV79" s="280"/>
      <c r="AW79" s="336"/>
      <c r="AX79" s="336"/>
      <c r="AY79" s="336"/>
      <c r="AZ79" s="281"/>
      <c r="BA79" s="336"/>
      <c r="BB79" s="336"/>
      <c r="BC79" s="336"/>
      <c r="BD79" s="336"/>
      <c r="BE79" s="281"/>
      <c r="BF79" s="336"/>
      <c r="BG79" s="336"/>
      <c r="BH79" s="336"/>
      <c r="BI79" s="336"/>
      <c r="BJ79" s="281"/>
      <c r="BK79" s="282"/>
      <c r="BL79" s="282"/>
      <c r="BM79" s="282"/>
      <c r="BN79" s="282"/>
      <c r="BO79" s="282"/>
      <c r="BP79" s="282"/>
      <c r="BQ79" s="282"/>
      <c r="BR79" s="282"/>
      <c r="BS79" s="283"/>
      <c r="BT79" s="283"/>
      <c r="BU79" s="280"/>
      <c r="BV79" s="280"/>
      <c r="BW79" s="280"/>
      <c r="BX79" s="280"/>
      <c r="BY79" s="281"/>
      <c r="BZ79" s="280"/>
      <c r="CA79" s="336"/>
      <c r="CB79" s="336"/>
      <c r="CC79" s="336"/>
      <c r="CD79" s="281"/>
      <c r="CE79" s="336"/>
      <c r="CF79" s="336"/>
      <c r="CG79" s="336"/>
      <c r="CH79" s="336"/>
      <c r="CI79" s="281"/>
      <c r="CJ79" s="336"/>
      <c r="CK79" s="336"/>
      <c r="CL79" s="336"/>
      <c r="CM79" s="336"/>
      <c r="CN79" s="281"/>
      <c r="CO79" s="282"/>
      <c r="CP79" s="282"/>
      <c r="CQ79" s="282"/>
      <c r="CR79" s="282"/>
      <c r="CS79" s="283"/>
      <c r="CT79" s="280"/>
      <c r="CU79" s="280"/>
      <c r="CV79" s="280"/>
      <c r="CW79" s="280"/>
      <c r="CX79" s="281"/>
      <c r="CY79" s="280"/>
      <c r="CZ79" s="336"/>
      <c r="DA79" s="336"/>
      <c r="DB79" s="336"/>
      <c r="DC79" s="281"/>
      <c r="DD79" s="282"/>
      <c r="DE79" s="282"/>
      <c r="DF79" s="282"/>
      <c r="DG79" s="282"/>
      <c r="DH79" s="283"/>
      <c r="DI79" s="280"/>
      <c r="DJ79" s="280"/>
      <c r="DK79" s="280"/>
      <c r="DL79" s="280"/>
      <c r="DM79" s="281"/>
      <c r="DN79" s="280"/>
      <c r="DO79" s="336"/>
      <c r="DP79" s="336"/>
      <c r="DQ79" s="336"/>
      <c r="DR79" s="281"/>
    </row>
    <row r="80" spans="1:122" ht="12.75" hidden="1" customHeight="1">
      <c r="A80" s="504" t="s">
        <v>93</v>
      </c>
      <c r="B80" s="297">
        <v>6902</v>
      </c>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c r="AA80" s="369"/>
      <c r="AB80" s="369"/>
      <c r="AC80" s="369"/>
      <c r="AD80" s="289"/>
      <c r="AE80" s="289"/>
      <c r="AF80" s="289"/>
      <c r="AG80" s="293"/>
      <c r="AH80" s="293"/>
      <c r="AI80" s="293"/>
      <c r="AJ80" s="293"/>
      <c r="AK80" s="293"/>
      <c r="AL80" s="293"/>
      <c r="AM80" s="293"/>
      <c r="AN80" s="293"/>
      <c r="AO80" s="294"/>
      <c r="AP80" s="294"/>
      <c r="AQ80" s="291"/>
      <c r="AR80" s="291"/>
      <c r="AS80" s="291"/>
      <c r="AT80" s="291"/>
      <c r="AU80" s="292"/>
      <c r="AV80" s="291"/>
      <c r="AW80" s="343"/>
      <c r="AX80" s="343"/>
      <c r="AY80" s="343"/>
      <c r="AZ80" s="292"/>
      <c r="BA80" s="343"/>
      <c r="BB80" s="343"/>
      <c r="BC80" s="343"/>
      <c r="BD80" s="343"/>
      <c r="BE80" s="292"/>
      <c r="BF80" s="343"/>
      <c r="BG80" s="343"/>
      <c r="BH80" s="343"/>
      <c r="BI80" s="343"/>
      <c r="BJ80" s="292"/>
      <c r="BK80" s="293"/>
      <c r="BL80" s="293"/>
      <c r="BM80" s="293"/>
      <c r="BN80" s="293"/>
      <c r="BO80" s="293"/>
      <c r="BP80" s="293"/>
      <c r="BQ80" s="293"/>
      <c r="BR80" s="293"/>
      <c r="BS80" s="294"/>
      <c r="BT80" s="294"/>
      <c r="BU80" s="291"/>
      <c r="BV80" s="291"/>
      <c r="BW80" s="291"/>
      <c r="BX80" s="291"/>
      <c r="BY80" s="292"/>
      <c r="BZ80" s="291"/>
      <c r="CA80" s="343"/>
      <c r="CB80" s="343"/>
      <c r="CC80" s="343"/>
      <c r="CD80" s="292"/>
      <c r="CE80" s="343"/>
      <c r="CF80" s="343"/>
      <c r="CG80" s="343"/>
      <c r="CH80" s="343"/>
      <c r="CI80" s="292"/>
      <c r="CJ80" s="343"/>
      <c r="CK80" s="343"/>
      <c r="CL80" s="343"/>
      <c r="CM80" s="343"/>
      <c r="CN80" s="292"/>
      <c r="CO80" s="293"/>
      <c r="CP80" s="293"/>
      <c r="CQ80" s="293"/>
      <c r="CR80" s="293"/>
      <c r="CS80" s="294"/>
      <c r="CT80" s="291"/>
      <c r="CU80" s="291"/>
      <c r="CV80" s="291"/>
      <c r="CW80" s="291"/>
      <c r="CX80" s="292"/>
      <c r="CY80" s="291"/>
      <c r="CZ80" s="343"/>
      <c r="DA80" s="343"/>
      <c r="DB80" s="343"/>
      <c r="DC80" s="292"/>
      <c r="DD80" s="293"/>
      <c r="DE80" s="293"/>
      <c r="DF80" s="293"/>
      <c r="DG80" s="293"/>
      <c r="DH80" s="294"/>
      <c r="DI80" s="291"/>
      <c r="DJ80" s="291"/>
      <c r="DK80" s="291"/>
      <c r="DL80" s="291"/>
      <c r="DM80" s="292"/>
      <c r="DN80" s="291"/>
      <c r="DO80" s="343"/>
      <c r="DP80" s="343"/>
      <c r="DQ80" s="343"/>
      <c r="DR80" s="292"/>
    </row>
    <row r="81" spans="1:122" ht="12.75" hidden="1" customHeight="1">
      <c r="A81" s="497" t="s">
        <v>93</v>
      </c>
      <c r="B81" s="300">
        <v>6903</v>
      </c>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306"/>
      <c r="AE81" s="306"/>
      <c r="AF81" s="306"/>
      <c r="AG81" s="308"/>
      <c r="AH81" s="308"/>
      <c r="AI81" s="308"/>
      <c r="AJ81" s="308"/>
      <c r="AK81" s="308"/>
      <c r="AL81" s="308"/>
      <c r="AM81" s="308"/>
      <c r="AN81" s="308"/>
      <c r="AO81" s="356"/>
      <c r="AP81" s="356"/>
      <c r="AQ81" s="307"/>
      <c r="AR81" s="307"/>
      <c r="AS81" s="307"/>
      <c r="AT81" s="307"/>
      <c r="AU81" s="355"/>
      <c r="AV81" s="307"/>
      <c r="AW81" s="307"/>
      <c r="AX81" s="307"/>
      <c r="AY81" s="523"/>
      <c r="AZ81" s="355"/>
      <c r="BA81" s="307"/>
      <c r="BB81" s="291"/>
      <c r="BC81" s="291"/>
      <c r="BD81" s="291"/>
      <c r="BE81" s="292"/>
      <c r="BF81" s="307"/>
      <c r="BG81" s="291"/>
      <c r="BH81" s="291"/>
      <c r="BI81" s="291"/>
      <c r="BJ81" s="292"/>
      <c r="BK81" s="308"/>
      <c r="BL81" s="308"/>
      <c r="BM81" s="308"/>
      <c r="BN81" s="308"/>
      <c r="BO81" s="308"/>
      <c r="BP81" s="308"/>
      <c r="BQ81" s="308"/>
      <c r="BR81" s="308"/>
      <c r="BS81" s="356"/>
      <c r="BT81" s="356"/>
      <c r="BU81" s="307"/>
      <c r="BV81" s="307"/>
      <c r="BW81" s="307"/>
      <c r="BX81" s="307"/>
      <c r="BY81" s="355"/>
      <c r="BZ81" s="307"/>
      <c r="CA81" s="307"/>
      <c r="CB81" s="307"/>
      <c r="CC81" s="523"/>
      <c r="CD81" s="355"/>
      <c r="CE81" s="307"/>
      <c r="CF81" s="291"/>
      <c r="CG81" s="291"/>
      <c r="CH81" s="291"/>
      <c r="CI81" s="292"/>
      <c r="CJ81" s="307"/>
      <c r="CK81" s="291"/>
      <c r="CL81" s="291"/>
      <c r="CM81" s="291"/>
      <c r="CN81" s="292"/>
      <c r="CO81" s="308"/>
      <c r="CP81" s="308"/>
      <c r="CQ81" s="308"/>
      <c r="CR81" s="308"/>
      <c r="CS81" s="356"/>
      <c r="CT81" s="307"/>
      <c r="CU81" s="307"/>
      <c r="CV81" s="307"/>
      <c r="CW81" s="307"/>
      <c r="CX81" s="355"/>
      <c r="CY81" s="307"/>
      <c r="CZ81" s="307"/>
      <c r="DA81" s="307"/>
      <c r="DB81" s="523"/>
      <c r="DC81" s="355"/>
      <c r="DD81" s="308"/>
      <c r="DE81" s="308"/>
      <c r="DF81" s="308"/>
      <c r="DG81" s="308"/>
      <c r="DH81" s="356"/>
      <c r="DI81" s="307"/>
      <c r="DJ81" s="307"/>
      <c r="DK81" s="307"/>
      <c r="DL81" s="307"/>
      <c r="DM81" s="355"/>
      <c r="DN81" s="307"/>
      <c r="DO81" s="307"/>
      <c r="DP81" s="307"/>
      <c r="DQ81" s="523"/>
      <c r="DR81" s="355"/>
    </row>
    <row r="82" spans="1:122" s="273" customFormat="1" ht="91.5" customHeight="1">
      <c r="A82" s="493" t="s">
        <v>367</v>
      </c>
      <c r="B82" s="263">
        <v>7000</v>
      </c>
      <c r="C82" s="264" t="s">
        <v>387</v>
      </c>
      <c r="D82" s="264" t="s">
        <v>387</v>
      </c>
      <c r="E82" s="264" t="s">
        <v>387</v>
      </c>
      <c r="F82" s="264" t="s">
        <v>387</v>
      </c>
      <c r="G82" s="264" t="s">
        <v>387</v>
      </c>
      <c r="H82" s="264" t="s">
        <v>387</v>
      </c>
      <c r="I82" s="264" t="s">
        <v>387</v>
      </c>
      <c r="J82" s="264" t="s">
        <v>387</v>
      </c>
      <c r="K82" s="264" t="s">
        <v>387</v>
      </c>
      <c r="L82" s="264" t="s">
        <v>387</v>
      </c>
      <c r="M82" s="264" t="s">
        <v>387</v>
      </c>
      <c r="N82" s="264" t="s">
        <v>387</v>
      </c>
      <c r="O82" s="264" t="s">
        <v>387</v>
      </c>
      <c r="P82" s="264" t="s">
        <v>387</v>
      </c>
      <c r="Q82" s="266" t="s">
        <v>387</v>
      </c>
      <c r="R82" s="266" t="s">
        <v>387</v>
      </c>
      <c r="S82" s="266" t="s">
        <v>387</v>
      </c>
      <c r="T82" s="266" t="s">
        <v>387</v>
      </c>
      <c r="U82" s="266" t="s">
        <v>387</v>
      </c>
      <c r="V82" s="266" t="s">
        <v>387</v>
      </c>
      <c r="W82" s="266" t="s">
        <v>387</v>
      </c>
      <c r="X82" s="264" t="s">
        <v>387</v>
      </c>
      <c r="Y82" s="264" t="s">
        <v>387</v>
      </c>
      <c r="Z82" s="264" t="s">
        <v>387</v>
      </c>
      <c r="AA82" s="264" t="s">
        <v>387</v>
      </c>
      <c r="AB82" s="264" t="s">
        <v>387</v>
      </c>
      <c r="AC82" s="264" t="s">
        <v>387</v>
      </c>
      <c r="AD82" s="267" t="s">
        <v>387</v>
      </c>
      <c r="AE82" s="267"/>
      <c r="AF82" s="267"/>
      <c r="AG82" s="270">
        <f t="shared" ref="AG82:BD82" si="79">AG84+AG85</f>
        <v>0</v>
      </c>
      <c r="AH82" s="270"/>
      <c r="AI82" s="270">
        <f t="shared" si="79"/>
        <v>0</v>
      </c>
      <c r="AJ82" s="270"/>
      <c r="AK82" s="270">
        <f t="shared" si="79"/>
        <v>0</v>
      </c>
      <c r="AL82" s="270"/>
      <c r="AM82" s="270">
        <f t="shared" si="79"/>
        <v>0</v>
      </c>
      <c r="AN82" s="270"/>
      <c r="AO82" s="367">
        <f>AO84+AO85</f>
        <v>0</v>
      </c>
      <c r="AP82" s="367"/>
      <c r="AQ82" s="268">
        <f t="shared" si="79"/>
        <v>0</v>
      </c>
      <c r="AR82" s="268">
        <f t="shared" si="79"/>
        <v>0</v>
      </c>
      <c r="AS82" s="268">
        <f t="shared" si="79"/>
        <v>0</v>
      </c>
      <c r="AT82" s="268">
        <f t="shared" si="79"/>
        <v>0</v>
      </c>
      <c r="AU82" s="269">
        <f>AU84+AU85</f>
        <v>0</v>
      </c>
      <c r="AV82" s="268">
        <f t="shared" si="79"/>
        <v>0</v>
      </c>
      <c r="AW82" s="268">
        <f t="shared" si="79"/>
        <v>0</v>
      </c>
      <c r="AX82" s="268">
        <f t="shared" si="79"/>
        <v>0</v>
      </c>
      <c r="AY82" s="513">
        <f t="shared" si="79"/>
        <v>0</v>
      </c>
      <c r="AZ82" s="269">
        <f>AZ84+AZ85</f>
        <v>0</v>
      </c>
      <c r="BA82" s="268">
        <f t="shared" si="79"/>
        <v>0</v>
      </c>
      <c r="BB82" s="268">
        <f t="shared" si="79"/>
        <v>0</v>
      </c>
      <c r="BC82" s="268">
        <f t="shared" si="79"/>
        <v>0</v>
      </c>
      <c r="BD82" s="268">
        <f t="shared" si="79"/>
        <v>0</v>
      </c>
      <c r="BE82" s="269">
        <f t="shared" ref="BE82:BK82" si="80">BE84+BE85</f>
        <v>0</v>
      </c>
      <c r="BF82" s="268">
        <f t="shared" si="80"/>
        <v>0</v>
      </c>
      <c r="BG82" s="268">
        <f t="shared" si="80"/>
        <v>0</v>
      </c>
      <c r="BH82" s="268">
        <f t="shared" si="80"/>
        <v>0</v>
      </c>
      <c r="BI82" s="268">
        <f t="shared" si="80"/>
        <v>0</v>
      </c>
      <c r="BJ82" s="269">
        <f t="shared" si="80"/>
        <v>0</v>
      </c>
      <c r="BK82" s="270">
        <f t="shared" si="80"/>
        <v>0</v>
      </c>
      <c r="BL82" s="270"/>
      <c r="BM82" s="270">
        <f>BM84+BM85</f>
        <v>0</v>
      </c>
      <c r="BN82" s="270"/>
      <c r="BO82" s="270">
        <f>BO84+BO85</f>
        <v>0</v>
      </c>
      <c r="BP82" s="270"/>
      <c r="BQ82" s="270">
        <f>BQ84+BQ85</f>
        <v>0</v>
      </c>
      <c r="BR82" s="270"/>
      <c r="BS82" s="367">
        <f>BS84+BS85</f>
        <v>0</v>
      </c>
      <c r="BT82" s="367"/>
      <c r="BU82" s="268">
        <f t="shared" ref="BU82:CD82" si="81">BU84+BU85</f>
        <v>0</v>
      </c>
      <c r="BV82" s="268">
        <f t="shared" si="81"/>
        <v>0</v>
      </c>
      <c r="BW82" s="268">
        <f t="shared" si="81"/>
        <v>0</v>
      </c>
      <c r="BX82" s="268">
        <f t="shared" si="81"/>
        <v>0</v>
      </c>
      <c r="BY82" s="269">
        <f t="shared" si="81"/>
        <v>0</v>
      </c>
      <c r="BZ82" s="268">
        <f t="shared" si="81"/>
        <v>0</v>
      </c>
      <c r="CA82" s="268">
        <f t="shared" si="81"/>
        <v>0</v>
      </c>
      <c r="CB82" s="268">
        <f t="shared" si="81"/>
        <v>0</v>
      </c>
      <c r="CC82" s="513">
        <f t="shared" si="81"/>
        <v>0</v>
      </c>
      <c r="CD82" s="269">
        <f t="shared" si="81"/>
        <v>0</v>
      </c>
      <c r="CE82" s="268">
        <f t="shared" ref="CE82:CN82" si="82">CE84+CE85</f>
        <v>0</v>
      </c>
      <c r="CF82" s="268">
        <f t="shared" si="82"/>
        <v>0</v>
      </c>
      <c r="CG82" s="268">
        <f t="shared" si="82"/>
        <v>0</v>
      </c>
      <c r="CH82" s="268">
        <f t="shared" si="82"/>
        <v>0</v>
      </c>
      <c r="CI82" s="269">
        <f t="shared" si="82"/>
        <v>0</v>
      </c>
      <c r="CJ82" s="268">
        <f t="shared" si="82"/>
        <v>0</v>
      </c>
      <c r="CK82" s="268">
        <f t="shared" si="82"/>
        <v>0</v>
      </c>
      <c r="CL82" s="268">
        <f t="shared" si="82"/>
        <v>0</v>
      </c>
      <c r="CM82" s="268">
        <f t="shared" si="82"/>
        <v>0</v>
      </c>
      <c r="CN82" s="269">
        <f t="shared" si="82"/>
        <v>0</v>
      </c>
      <c r="CO82" s="270"/>
      <c r="CP82" s="270"/>
      <c r="CQ82" s="270"/>
      <c r="CR82" s="270"/>
      <c r="CS82" s="367"/>
      <c r="CT82" s="268">
        <f t="shared" ref="CT82:DC82" si="83">CT84+CT85</f>
        <v>0</v>
      </c>
      <c r="CU82" s="268">
        <f t="shared" si="83"/>
        <v>0</v>
      </c>
      <c r="CV82" s="268">
        <f t="shared" si="83"/>
        <v>0</v>
      </c>
      <c r="CW82" s="268">
        <f t="shared" si="83"/>
        <v>0</v>
      </c>
      <c r="CX82" s="269">
        <f t="shared" si="83"/>
        <v>0</v>
      </c>
      <c r="CY82" s="268">
        <f t="shared" si="83"/>
        <v>0</v>
      </c>
      <c r="CZ82" s="268">
        <f t="shared" si="83"/>
        <v>0</v>
      </c>
      <c r="DA82" s="268">
        <f t="shared" si="83"/>
        <v>0</v>
      </c>
      <c r="DB82" s="513">
        <f t="shared" si="83"/>
        <v>0</v>
      </c>
      <c r="DC82" s="269">
        <f t="shared" si="83"/>
        <v>0</v>
      </c>
      <c r="DD82" s="270"/>
      <c r="DE82" s="270"/>
      <c r="DF82" s="270"/>
      <c r="DG82" s="270"/>
      <c r="DH82" s="367"/>
      <c r="DI82" s="268">
        <f t="shared" ref="DI82:DR82" si="84">DI84+DI85</f>
        <v>0</v>
      </c>
      <c r="DJ82" s="268">
        <f t="shared" si="84"/>
        <v>0</v>
      </c>
      <c r="DK82" s="268">
        <f t="shared" si="84"/>
        <v>0</v>
      </c>
      <c r="DL82" s="268">
        <f t="shared" si="84"/>
        <v>0</v>
      </c>
      <c r="DM82" s="269">
        <f t="shared" si="84"/>
        <v>0</v>
      </c>
      <c r="DN82" s="268">
        <f t="shared" si="84"/>
        <v>0</v>
      </c>
      <c r="DO82" s="268">
        <f t="shared" si="84"/>
        <v>0</v>
      </c>
      <c r="DP82" s="268">
        <f t="shared" si="84"/>
        <v>0</v>
      </c>
      <c r="DQ82" s="513">
        <f t="shared" si="84"/>
        <v>0</v>
      </c>
      <c r="DR82" s="269">
        <f t="shared" si="84"/>
        <v>0</v>
      </c>
    </row>
    <row r="83" spans="1:122" ht="12.75" hidden="1" customHeight="1">
      <c r="A83" s="495" t="s">
        <v>92</v>
      </c>
      <c r="B83" s="275"/>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9"/>
      <c r="AE83" s="279"/>
      <c r="AF83" s="279"/>
      <c r="AG83" s="282"/>
      <c r="AH83" s="282"/>
      <c r="AI83" s="282"/>
      <c r="AJ83" s="282"/>
      <c r="AK83" s="282"/>
      <c r="AL83" s="282"/>
      <c r="AM83" s="282"/>
      <c r="AN83" s="282"/>
      <c r="AO83" s="283"/>
      <c r="AP83" s="283"/>
      <c r="AQ83" s="280"/>
      <c r="AR83" s="280"/>
      <c r="AS83" s="280"/>
      <c r="AT83" s="280"/>
      <c r="AU83" s="281"/>
      <c r="AV83" s="280"/>
      <c r="AW83" s="336"/>
      <c r="AX83" s="336"/>
      <c r="AY83" s="336"/>
      <c r="AZ83" s="337"/>
      <c r="BA83" s="336"/>
      <c r="BB83" s="336"/>
      <c r="BC83" s="336"/>
      <c r="BD83" s="336"/>
      <c r="BE83" s="337"/>
      <c r="BF83" s="336"/>
      <c r="BG83" s="336"/>
      <c r="BH83" s="336"/>
      <c r="BI83" s="336"/>
      <c r="BJ83" s="337"/>
      <c r="BK83" s="282"/>
      <c r="BL83" s="282"/>
      <c r="BM83" s="282"/>
      <c r="BN83" s="282"/>
      <c r="BO83" s="282"/>
      <c r="BP83" s="282"/>
      <c r="BQ83" s="282"/>
      <c r="BR83" s="282"/>
      <c r="BS83" s="283"/>
      <c r="BT83" s="283"/>
      <c r="BU83" s="280"/>
      <c r="BV83" s="280"/>
      <c r="BW83" s="280"/>
      <c r="BX83" s="280"/>
      <c r="BY83" s="281"/>
      <c r="BZ83" s="280"/>
      <c r="CA83" s="336"/>
      <c r="CB83" s="336"/>
      <c r="CC83" s="336"/>
      <c r="CD83" s="337"/>
      <c r="CE83" s="336"/>
      <c r="CF83" s="336"/>
      <c r="CG83" s="336"/>
      <c r="CH83" s="336"/>
      <c r="CI83" s="337"/>
      <c r="CJ83" s="336"/>
      <c r="CK83" s="336"/>
      <c r="CL83" s="336"/>
      <c r="CM83" s="336"/>
      <c r="CN83" s="337"/>
      <c r="CO83" s="282"/>
      <c r="CP83" s="282"/>
      <c r="CQ83" s="282"/>
      <c r="CR83" s="282"/>
      <c r="CS83" s="283"/>
      <c r="CT83" s="280"/>
      <c r="CU83" s="280"/>
      <c r="CV83" s="280"/>
      <c r="CW83" s="280"/>
      <c r="CX83" s="281"/>
      <c r="CY83" s="280"/>
      <c r="CZ83" s="336"/>
      <c r="DA83" s="336"/>
      <c r="DB83" s="336"/>
      <c r="DC83" s="337"/>
      <c r="DD83" s="282"/>
      <c r="DE83" s="282"/>
      <c r="DF83" s="282"/>
      <c r="DG83" s="282"/>
      <c r="DH83" s="283"/>
      <c r="DI83" s="280"/>
      <c r="DJ83" s="280"/>
      <c r="DK83" s="280"/>
      <c r="DL83" s="280"/>
      <c r="DM83" s="281"/>
      <c r="DN83" s="280"/>
      <c r="DO83" s="336"/>
      <c r="DP83" s="336"/>
      <c r="DQ83" s="336"/>
      <c r="DR83" s="337"/>
    </row>
    <row r="84" spans="1:122" ht="14.25" hidden="1" customHeight="1">
      <c r="A84" s="504" t="s">
        <v>93</v>
      </c>
      <c r="B84" s="297">
        <v>7100</v>
      </c>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c r="AA84" s="369"/>
      <c r="AB84" s="369"/>
      <c r="AC84" s="369"/>
      <c r="AD84" s="289"/>
      <c r="AE84" s="289"/>
      <c r="AF84" s="289"/>
      <c r="AG84" s="293"/>
      <c r="AH84" s="293"/>
      <c r="AI84" s="293"/>
      <c r="AJ84" s="293"/>
      <c r="AK84" s="293"/>
      <c r="AL84" s="293"/>
      <c r="AM84" s="293"/>
      <c r="AN84" s="293"/>
      <c r="AO84" s="294"/>
      <c r="AP84" s="294"/>
      <c r="AQ84" s="291"/>
      <c r="AR84" s="291"/>
      <c r="AS84" s="291"/>
      <c r="AT84" s="291"/>
      <c r="AU84" s="292"/>
      <c r="AV84" s="291"/>
      <c r="AW84" s="343"/>
      <c r="AX84" s="343"/>
      <c r="AY84" s="343"/>
      <c r="AZ84" s="344"/>
      <c r="BA84" s="343"/>
      <c r="BB84" s="343"/>
      <c r="BC84" s="343"/>
      <c r="BD84" s="343"/>
      <c r="BE84" s="344"/>
      <c r="BF84" s="343"/>
      <c r="BG84" s="343"/>
      <c r="BH84" s="343"/>
      <c r="BI84" s="343"/>
      <c r="BJ84" s="344"/>
      <c r="BK84" s="293"/>
      <c r="BL84" s="293"/>
      <c r="BM84" s="293"/>
      <c r="BN84" s="293"/>
      <c r="BO84" s="293"/>
      <c r="BP84" s="293"/>
      <c r="BQ84" s="293"/>
      <c r="BR84" s="293"/>
      <c r="BS84" s="294"/>
      <c r="BT84" s="294"/>
      <c r="BU84" s="291"/>
      <c r="BV84" s="291"/>
      <c r="BW84" s="291"/>
      <c r="BX84" s="291"/>
      <c r="BY84" s="292"/>
      <c r="BZ84" s="291"/>
      <c r="CA84" s="343"/>
      <c r="CB84" s="343"/>
      <c r="CC84" s="343"/>
      <c r="CD84" s="344"/>
      <c r="CE84" s="343"/>
      <c r="CF84" s="343"/>
      <c r="CG84" s="343"/>
      <c r="CH84" s="343"/>
      <c r="CI84" s="344"/>
      <c r="CJ84" s="343"/>
      <c r="CK84" s="343"/>
      <c r="CL84" s="343"/>
      <c r="CM84" s="343"/>
      <c r="CN84" s="344"/>
      <c r="CO84" s="293"/>
      <c r="CP84" s="293"/>
      <c r="CQ84" s="293"/>
      <c r="CR84" s="293"/>
      <c r="CS84" s="294"/>
      <c r="CT84" s="291"/>
      <c r="CU84" s="291"/>
      <c r="CV84" s="291"/>
      <c r="CW84" s="291"/>
      <c r="CX84" s="292"/>
      <c r="CY84" s="291"/>
      <c r="CZ84" s="343"/>
      <c r="DA84" s="343"/>
      <c r="DB84" s="343"/>
      <c r="DC84" s="344"/>
      <c r="DD84" s="293"/>
      <c r="DE84" s="293"/>
      <c r="DF84" s="293"/>
      <c r="DG84" s="293"/>
      <c r="DH84" s="294"/>
      <c r="DI84" s="291"/>
      <c r="DJ84" s="291"/>
      <c r="DK84" s="291"/>
      <c r="DL84" s="291"/>
      <c r="DM84" s="292"/>
      <c r="DN84" s="291"/>
      <c r="DO84" s="343"/>
      <c r="DP84" s="343"/>
      <c r="DQ84" s="343"/>
      <c r="DR84" s="344"/>
    </row>
    <row r="85" spans="1:122" ht="12.75" hidden="1" customHeight="1">
      <c r="A85" s="497" t="s">
        <v>93</v>
      </c>
      <c r="B85" s="300">
        <v>7101</v>
      </c>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306"/>
      <c r="AE85" s="306"/>
      <c r="AF85" s="306"/>
      <c r="AG85" s="308"/>
      <c r="AH85" s="308"/>
      <c r="AI85" s="308"/>
      <c r="AJ85" s="308"/>
      <c r="AK85" s="308"/>
      <c r="AL85" s="308"/>
      <c r="AM85" s="308"/>
      <c r="AN85" s="308"/>
      <c r="AO85" s="356"/>
      <c r="AP85" s="356"/>
      <c r="AQ85" s="307"/>
      <c r="AR85" s="307"/>
      <c r="AS85" s="307"/>
      <c r="AT85" s="307"/>
      <c r="AU85" s="355"/>
      <c r="AV85" s="307"/>
      <c r="AW85" s="307"/>
      <c r="AX85" s="307"/>
      <c r="AY85" s="307"/>
      <c r="AZ85" s="355"/>
      <c r="BA85" s="307"/>
      <c r="BB85" s="291"/>
      <c r="BC85" s="291"/>
      <c r="BD85" s="291"/>
      <c r="BE85" s="292"/>
      <c r="BF85" s="307"/>
      <c r="BG85" s="291"/>
      <c r="BH85" s="291"/>
      <c r="BI85" s="291"/>
      <c r="BJ85" s="292"/>
      <c r="BK85" s="308"/>
      <c r="BL85" s="308"/>
      <c r="BM85" s="308"/>
      <c r="BN85" s="308"/>
      <c r="BO85" s="308"/>
      <c r="BP85" s="308"/>
      <c r="BQ85" s="308"/>
      <c r="BR85" s="308"/>
      <c r="BS85" s="356"/>
      <c r="BT85" s="356"/>
      <c r="BU85" s="307"/>
      <c r="BV85" s="307"/>
      <c r="BW85" s="307"/>
      <c r="BX85" s="307"/>
      <c r="BY85" s="355"/>
      <c r="BZ85" s="307"/>
      <c r="CA85" s="307"/>
      <c r="CB85" s="307"/>
      <c r="CC85" s="307"/>
      <c r="CD85" s="355"/>
      <c r="CE85" s="307"/>
      <c r="CF85" s="291"/>
      <c r="CG85" s="291"/>
      <c r="CH85" s="291"/>
      <c r="CI85" s="292"/>
      <c r="CJ85" s="307"/>
      <c r="CK85" s="291"/>
      <c r="CL85" s="291"/>
      <c r="CM85" s="291"/>
      <c r="CN85" s="292"/>
      <c r="CO85" s="308"/>
      <c r="CP85" s="308"/>
      <c r="CQ85" s="308"/>
      <c r="CR85" s="308"/>
      <c r="CS85" s="356"/>
      <c r="CT85" s="307"/>
      <c r="CU85" s="307"/>
      <c r="CV85" s="307"/>
      <c r="CW85" s="307"/>
      <c r="CX85" s="355"/>
      <c r="CY85" s="307"/>
      <c r="CZ85" s="307"/>
      <c r="DA85" s="307"/>
      <c r="DB85" s="307"/>
      <c r="DC85" s="355"/>
      <c r="DD85" s="308"/>
      <c r="DE85" s="308"/>
      <c r="DF85" s="308"/>
      <c r="DG85" s="308"/>
      <c r="DH85" s="356"/>
      <c r="DI85" s="307"/>
      <c r="DJ85" s="307"/>
      <c r="DK85" s="307"/>
      <c r="DL85" s="307"/>
      <c r="DM85" s="355"/>
      <c r="DN85" s="307"/>
      <c r="DO85" s="307"/>
      <c r="DP85" s="307"/>
      <c r="DQ85" s="307"/>
      <c r="DR85" s="355"/>
    </row>
    <row r="86" spans="1:122" s="273" customFormat="1" ht="77.25" customHeight="1">
      <c r="A86" s="493" t="s">
        <v>368</v>
      </c>
      <c r="B86" s="263">
        <v>7200</v>
      </c>
      <c r="C86" s="264" t="s">
        <v>387</v>
      </c>
      <c r="D86" s="264" t="s">
        <v>387</v>
      </c>
      <c r="E86" s="264" t="s">
        <v>387</v>
      </c>
      <c r="F86" s="264" t="s">
        <v>387</v>
      </c>
      <c r="G86" s="264" t="s">
        <v>387</v>
      </c>
      <c r="H86" s="264" t="s">
        <v>387</v>
      </c>
      <c r="I86" s="264" t="s">
        <v>387</v>
      </c>
      <c r="J86" s="264" t="s">
        <v>387</v>
      </c>
      <c r="K86" s="264" t="s">
        <v>387</v>
      </c>
      <c r="L86" s="264" t="s">
        <v>387</v>
      </c>
      <c r="M86" s="264" t="s">
        <v>387</v>
      </c>
      <c r="N86" s="264" t="s">
        <v>387</v>
      </c>
      <c r="O86" s="264" t="s">
        <v>387</v>
      </c>
      <c r="P86" s="264" t="s">
        <v>387</v>
      </c>
      <c r="Q86" s="266" t="s">
        <v>387</v>
      </c>
      <c r="R86" s="266" t="s">
        <v>387</v>
      </c>
      <c r="S86" s="266" t="s">
        <v>387</v>
      </c>
      <c r="T86" s="266" t="s">
        <v>387</v>
      </c>
      <c r="U86" s="266" t="s">
        <v>387</v>
      </c>
      <c r="V86" s="266" t="s">
        <v>387</v>
      </c>
      <c r="W86" s="266" t="s">
        <v>387</v>
      </c>
      <c r="X86" s="264" t="s">
        <v>387</v>
      </c>
      <c r="Y86" s="264" t="s">
        <v>387</v>
      </c>
      <c r="Z86" s="264" t="s">
        <v>387</v>
      </c>
      <c r="AA86" s="264" t="s">
        <v>387</v>
      </c>
      <c r="AB86" s="264" t="s">
        <v>387</v>
      </c>
      <c r="AC86" s="264" t="s">
        <v>387</v>
      </c>
      <c r="AD86" s="267" t="s">
        <v>387</v>
      </c>
      <c r="AE86" s="267"/>
      <c r="AF86" s="267"/>
      <c r="AG86" s="270">
        <f t="shared" ref="AG86:BD86" si="85">AG88+AG89</f>
        <v>0</v>
      </c>
      <c r="AH86" s="270"/>
      <c r="AI86" s="270">
        <f t="shared" si="85"/>
        <v>0</v>
      </c>
      <c r="AJ86" s="270"/>
      <c r="AK86" s="270">
        <f t="shared" si="85"/>
        <v>0</v>
      </c>
      <c r="AL86" s="270"/>
      <c r="AM86" s="270">
        <f t="shared" si="85"/>
        <v>0</v>
      </c>
      <c r="AN86" s="270"/>
      <c r="AO86" s="367">
        <f>AO88+AO89</f>
        <v>0</v>
      </c>
      <c r="AP86" s="367"/>
      <c r="AQ86" s="268">
        <f t="shared" si="85"/>
        <v>0</v>
      </c>
      <c r="AR86" s="268">
        <f t="shared" si="85"/>
        <v>0</v>
      </c>
      <c r="AS86" s="268">
        <f t="shared" si="85"/>
        <v>0</v>
      </c>
      <c r="AT86" s="268">
        <f t="shared" si="85"/>
        <v>0</v>
      </c>
      <c r="AU86" s="269">
        <f>AU88+AU89</f>
        <v>0</v>
      </c>
      <c r="AV86" s="268">
        <f t="shared" si="85"/>
        <v>0</v>
      </c>
      <c r="AW86" s="268">
        <f t="shared" si="85"/>
        <v>0</v>
      </c>
      <c r="AX86" s="268">
        <f t="shared" si="85"/>
        <v>0</v>
      </c>
      <c r="AY86" s="268">
        <f t="shared" si="85"/>
        <v>0</v>
      </c>
      <c r="AZ86" s="269">
        <f>AZ88+AZ89</f>
        <v>0</v>
      </c>
      <c r="BA86" s="268">
        <f t="shared" si="85"/>
        <v>0</v>
      </c>
      <c r="BB86" s="268">
        <f t="shared" si="85"/>
        <v>0</v>
      </c>
      <c r="BC86" s="268">
        <f t="shared" si="85"/>
        <v>0</v>
      </c>
      <c r="BD86" s="268">
        <f t="shared" si="85"/>
        <v>0</v>
      </c>
      <c r="BE86" s="269">
        <f t="shared" ref="BE86:BK86" si="86">BE88+BE89</f>
        <v>0</v>
      </c>
      <c r="BF86" s="268">
        <f t="shared" si="86"/>
        <v>0</v>
      </c>
      <c r="BG86" s="268">
        <f t="shared" si="86"/>
        <v>0</v>
      </c>
      <c r="BH86" s="268">
        <f t="shared" si="86"/>
        <v>0</v>
      </c>
      <c r="BI86" s="268">
        <f t="shared" si="86"/>
        <v>0</v>
      </c>
      <c r="BJ86" s="269">
        <f t="shared" si="86"/>
        <v>0</v>
      </c>
      <c r="BK86" s="270">
        <f t="shared" si="86"/>
        <v>0</v>
      </c>
      <c r="BL86" s="270"/>
      <c r="BM86" s="270">
        <f>BM88+BM89</f>
        <v>0</v>
      </c>
      <c r="BN86" s="270"/>
      <c r="BO86" s="270">
        <f>BO88+BO89</f>
        <v>0</v>
      </c>
      <c r="BP86" s="270"/>
      <c r="BQ86" s="270">
        <f>BQ88+BQ89</f>
        <v>0</v>
      </c>
      <c r="BR86" s="270"/>
      <c r="BS86" s="367">
        <f>BS88+BS89</f>
        <v>0</v>
      </c>
      <c r="BT86" s="367"/>
      <c r="BU86" s="268">
        <f t="shared" ref="BU86:CD86" si="87">BU88+BU89</f>
        <v>0</v>
      </c>
      <c r="BV86" s="268">
        <f t="shared" si="87"/>
        <v>0</v>
      </c>
      <c r="BW86" s="268">
        <f t="shared" si="87"/>
        <v>0</v>
      </c>
      <c r="BX86" s="268">
        <f t="shared" si="87"/>
        <v>0</v>
      </c>
      <c r="BY86" s="269">
        <f t="shared" si="87"/>
        <v>0</v>
      </c>
      <c r="BZ86" s="268">
        <f t="shared" si="87"/>
        <v>0</v>
      </c>
      <c r="CA86" s="268">
        <f t="shared" si="87"/>
        <v>0</v>
      </c>
      <c r="CB86" s="268">
        <f t="shared" si="87"/>
        <v>0</v>
      </c>
      <c r="CC86" s="268">
        <f t="shared" si="87"/>
        <v>0</v>
      </c>
      <c r="CD86" s="269">
        <f t="shared" si="87"/>
        <v>0</v>
      </c>
      <c r="CE86" s="268">
        <f t="shared" ref="CE86:CN86" si="88">CE88+CE89</f>
        <v>0</v>
      </c>
      <c r="CF86" s="268">
        <f t="shared" si="88"/>
        <v>0</v>
      </c>
      <c r="CG86" s="268">
        <f t="shared" si="88"/>
        <v>0</v>
      </c>
      <c r="CH86" s="268">
        <f t="shared" si="88"/>
        <v>0</v>
      </c>
      <c r="CI86" s="269">
        <f t="shared" si="88"/>
        <v>0</v>
      </c>
      <c r="CJ86" s="268">
        <f t="shared" si="88"/>
        <v>0</v>
      </c>
      <c r="CK86" s="268">
        <f t="shared" si="88"/>
        <v>0</v>
      </c>
      <c r="CL86" s="268">
        <f t="shared" si="88"/>
        <v>0</v>
      </c>
      <c r="CM86" s="268">
        <f t="shared" si="88"/>
        <v>0</v>
      </c>
      <c r="CN86" s="269">
        <f t="shared" si="88"/>
        <v>0</v>
      </c>
      <c r="CO86" s="270"/>
      <c r="CP86" s="270"/>
      <c r="CQ86" s="270"/>
      <c r="CR86" s="270"/>
      <c r="CS86" s="367"/>
      <c r="CT86" s="268">
        <f t="shared" ref="CT86:DC86" si="89">CT88+CT89</f>
        <v>0</v>
      </c>
      <c r="CU86" s="268">
        <f t="shared" si="89"/>
        <v>0</v>
      </c>
      <c r="CV86" s="268">
        <f t="shared" si="89"/>
        <v>0</v>
      </c>
      <c r="CW86" s="268">
        <f t="shared" si="89"/>
        <v>0</v>
      </c>
      <c r="CX86" s="269">
        <f t="shared" si="89"/>
        <v>0</v>
      </c>
      <c r="CY86" s="268">
        <f t="shared" si="89"/>
        <v>0</v>
      </c>
      <c r="CZ86" s="268">
        <f t="shared" si="89"/>
        <v>0</v>
      </c>
      <c r="DA86" s="268">
        <f t="shared" si="89"/>
        <v>0</v>
      </c>
      <c r="DB86" s="268">
        <f t="shared" si="89"/>
        <v>0</v>
      </c>
      <c r="DC86" s="269">
        <f t="shared" si="89"/>
        <v>0</v>
      </c>
      <c r="DD86" s="270"/>
      <c r="DE86" s="270"/>
      <c r="DF86" s="270"/>
      <c r="DG86" s="270"/>
      <c r="DH86" s="367"/>
      <c r="DI86" s="268">
        <f t="shared" ref="DI86:DR86" si="90">DI88+DI89</f>
        <v>0</v>
      </c>
      <c r="DJ86" s="268">
        <f t="shared" si="90"/>
        <v>0</v>
      </c>
      <c r="DK86" s="268">
        <f t="shared" si="90"/>
        <v>0</v>
      </c>
      <c r="DL86" s="268">
        <f t="shared" si="90"/>
        <v>0</v>
      </c>
      <c r="DM86" s="269">
        <f t="shared" si="90"/>
        <v>0</v>
      </c>
      <c r="DN86" s="268">
        <f t="shared" si="90"/>
        <v>0</v>
      </c>
      <c r="DO86" s="268">
        <f t="shared" si="90"/>
        <v>0</v>
      </c>
      <c r="DP86" s="268">
        <f t="shared" si="90"/>
        <v>0</v>
      </c>
      <c r="DQ86" s="268">
        <f t="shared" si="90"/>
        <v>0</v>
      </c>
      <c r="DR86" s="269">
        <f t="shared" si="90"/>
        <v>0</v>
      </c>
    </row>
    <row r="87" spans="1:122" ht="136.5" hidden="1" customHeight="1">
      <c r="A87" s="495" t="s">
        <v>92</v>
      </c>
      <c r="B87" s="275"/>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9"/>
      <c r="AE87" s="279"/>
      <c r="AF87" s="279"/>
      <c r="AG87" s="282"/>
      <c r="AH87" s="282"/>
      <c r="AI87" s="282"/>
      <c r="AJ87" s="282"/>
      <c r="AK87" s="282"/>
      <c r="AL87" s="282"/>
      <c r="AM87" s="282"/>
      <c r="AN87" s="282"/>
      <c r="AO87" s="283"/>
      <c r="AP87" s="283"/>
      <c r="AQ87" s="280"/>
      <c r="AR87" s="280"/>
      <c r="AS87" s="280"/>
      <c r="AT87" s="280"/>
      <c r="AU87" s="281"/>
      <c r="AV87" s="280"/>
      <c r="AW87" s="336"/>
      <c r="AX87" s="336"/>
      <c r="AY87" s="336"/>
      <c r="AZ87" s="337"/>
      <c r="BA87" s="336"/>
      <c r="BB87" s="336"/>
      <c r="BC87" s="336"/>
      <c r="BD87" s="336"/>
      <c r="BE87" s="337"/>
      <c r="BF87" s="336"/>
      <c r="BG87" s="336"/>
      <c r="BH87" s="336"/>
      <c r="BI87" s="336"/>
      <c r="BJ87" s="337"/>
      <c r="BK87" s="282"/>
      <c r="BL87" s="282"/>
      <c r="BM87" s="282"/>
      <c r="BN87" s="282"/>
      <c r="BO87" s="282"/>
      <c r="BP87" s="282"/>
      <c r="BQ87" s="282"/>
      <c r="BR87" s="282"/>
      <c r="BS87" s="283"/>
      <c r="BT87" s="283"/>
      <c r="BU87" s="280"/>
      <c r="BV87" s="280"/>
      <c r="BW87" s="280"/>
      <c r="BX87" s="280"/>
      <c r="BY87" s="281"/>
      <c r="BZ87" s="280"/>
      <c r="CA87" s="336"/>
      <c r="CB87" s="336"/>
      <c r="CC87" s="336"/>
      <c r="CD87" s="337"/>
      <c r="CE87" s="336"/>
      <c r="CF87" s="336"/>
      <c r="CG87" s="336"/>
      <c r="CH87" s="336"/>
      <c r="CI87" s="337"/>
      <c r="CJ87" s="336"/>
      <c r="CK87" s="336"/>
      <c r="CL87" s="336"/>
      <c r="CM87" s="336"/>
      <c r="CN87" s="337"/>
      <c r="CO87" s="282"/>
      <c r="CP87" s="282"/>
      <c r="CQ87" s="282"/>
      <c r="CR87" s="282"/>
      <c r="CS87" s="283"/>
      <c r="CT87" s="280"/>
      <c r="CU87" s="280"/>
      <c r="CV87" s="280"/>
      <c r="CW87" s="280"/>
      <c r="CX87" s="281"/>
      <c r="CY87" s="280"/>
      <c r="CZ87" s="336"/>
      <c r="DA87" s="336"/>
      <c r="DB87" s="336"/>
      <c r="DC87" s="337"/>
      <c r="DD87" s="282"/>
      <c r="DE87" s="282"/>
      <c r="DF87" s="282"/>
      <c r="DG87" s="282"/>
      <c r="DH87" s="283"/>
      <c r="DI87" s="280"/>
      <c r="DJ87" s="280"/>
      <c r="DK87" s="280"/>
      <c r="DL87" s="280"/>
      <c r="DM87" s="281"/>
      <c r="DN87" s="280"/>
      <c r="DO87" s="336"/>
      <c r="DP87" s="336"/>
      <c r="DQ87" s="336"/>
      <c r="DR87" s="337"/>
    </row>
    <row r="88" spans="1:122" ht="12.75" hidden="1" customHeight="1">
      <c r="A88" s="504" t="s">
        <v>93</v>
      </c>
      <c r="B88" s="297"/>
      <c r="C88" s="369"/>
      <c r="D88" s="369"/>
      <c r="E88" s="369"/>
      <c r="F88" s="369"/>
      <c r="G88" s="369"/>
      <c r="H88" s="369"/>
      <c r="I88" s="369"/>
      <c r="J88" s="369"/>
      <c r="K88" s="369"/>
      <c r="L88" s="369"/>
      <c r="M88" s="369"/>
      <c r="N88" s="369"/>
      <c r="O88" s="369"/>
      <c r="P88" s="369"/>
      <c r="Q88" s="369"/>
      <c r="R88" s="369"/>
      <c r="S88" s="369"/>
      <c r="T88" s="369"/>
      <c r="U88" s="369"/>
      <c r="V88" s="369"/>
      <c r="W88" s="369"/>
      <c r="X88" s="369"/>
      <c r="Y88" s="369"/>
      <c r="Z88" s="369"/>
      <c r="AA88" s="369"/>
      <c r="AB88" s="369"/>
      <c r="AC88" s="369"/>
      <c r="AD88" s="289"/>
      <c r="AE88" s="289"/>
      <c r="AF88" s="289"/>
      <c r="AG88" s="293"/>
      <c r="AH88" s="293"/>
      <c r="AI88" s="293"/>
      <c r="AJ88" s="293"/>
      <c r="AK88" s="293"/>
      <c r="AL88" s="293"/>
      <c r="AM88" s="293"/>
      <c r="AN88" s="293"/>
      <c r="AO88" s="294"/>
      <c r="AP88" s="294"/>
      <c r="AQ88" s="291"/>
      <c r="AR88" s="291"/>
      <c r="AS88" s="291"/>
      <c r="AT88" s="291"/>
      <c r="AU88" s="292"/>
      <c r="AV88" s="291"/>
      <c r="AW88" s="343"/>
      <c r="AX88" s="343"/>
      <c r="AY88" s="343"/>
      <c r="AZ88" s="344"/>
      <c r="BA88" s="343"/>
      <c r="BB88" s="343"/>
      <c r="BC88" s="343"/>
      <c r="BD88" s="343"/>
      <c r="BE88" s="344"/>
      <c r="BF88" s="343"/>
      <c r="BG88" s="343"/>
      <c r="BH88" s="343"/>
      <c r="BI88" s="343"/>
      <c r="BJ88" s="344"/>
      <c r="BK88" s="293"/>
      <c r="BL88" s="293"/>
      <c r="BM88" s="293"/>
      <c r="BN88" s="293"/>
      <c r="BO88" s="293"/>
      <c r="BP88" s="293"/>
      <c r="BQ88" s="293"/>
      <c r="BR88" s="293"/>
      <c r="BS88" s="294"/>
      <c r="BT88" s="294"/>
      <c r="BU88" s="291"/>
      <c r="BV88" s="291"/>
      <c r="BW88" s="291"/>
      <c r="BX88" s="291"/>
      <c r="BY88" s="292"/>
      <c r="BZ88" s="291"/>
      <c r="CA88" s="343"/>
      <c r="CB88" s="343"/>
      <c r="CC88" s="343"/>
      <c r="CD88" s="344"/>
      <c r="CE88" s="343"/>
      <c r="CF88" s="343"/>
      <c r="CG88" s="343"/>
      <c r="CH88" s="343"/>
      <c r="CI88" s="344"/>
      <c r="CJ88" s="343"/>
      <c r="CK88" s="343"/>
      <c r="CL88" s="343"/>
      <c r="CM88" s="343"/>
      <c r="CN88" s="344"/>
      <c r="CO88" s="293"/>
      <c r="CP88" s="293"/>
      <c r="CQ88" s="293"/>
      <c r="CR88" s="293"/>
      <c r="CS88" s="294"/>
      <c r="CT88" s="291"/>
      <c r="CU88" s="291"/>
      <c r="CV88" s="291"/>
      <c r="CW88" s="291"/>
      <c r="CX88" s="292"/>
      <c r="CY88" s="291"/>
      <c r="CZ88" s="343"/>
      <c r="DA88" s="343"/>
      <c r="DB88" s="343"/>
      <c r="DC88" s="344"/>
      <c r="DD88" s="293"/>
      <c r="DE88" s="293"/>
      <c r="DF88" s="293"/>
      <c r="DG88" s="293"/>
      <c r="DH88" s="294"/>
      <c r="DI88" s="291"/>
      <c r="DJ88" s="291"/>
      <c r="DK88" s="291"/>
      <c r="DL88" s="291"/>
      <c r="DM88" s="292"/>
      <c r="DN88" s="291"/>
      <c r="DO88" s="343"/>
      <c r="DP88" s="343"/>
      <c r="DQ88" s="343"/>
      <c r="DR88" s="344"/>
    </row>
    <row r="89" spans="1:122" ht="12.75" hidden="1" customHeight="1">
      <c r="A89" s="497" t="s">
        <v>93</v>
      </c>
      <c r="B89" s="300"/>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06"/>
      <c r="AE89" s="306"/>
      <c r="AF89" s="306"/>
      <c r="AG89" s="308"/>
      <c r="AH89" s="308"/>
      <c r="AI89" s="308"/>
      <c r="AJ89" s="308"/>
      <c r="AK89" s="308"/>
      <c r="AL89" s="308"/>
      <c r="AM89" s="308"/>
      <c r="AN89" s="308"/>
      <c r="AO89" s="356"/>
      <c r="AP89" s="356"/>
      <c r="AQ89" s="307"/>
      <c r="AR89" s="307"/>
      <c r="AS89" s="307"/>
      <c r="AT89" s="307"/>
      <c r="AU89" s="355"/>
      <c r="AV89" s="307"/>
      <c r="AW89" s="307"/>
      <c r="AX89" s="307"/>
      <c r="AY89" s="307"/>
      <c r="AZ89" s="355"/>
      <c r="BA89" s="307"/>
      <c r="BB89" s="291"/>
      <c r="BC89" s="291"/>
      <c r="BD89" s="291"/>
      <c r="BE89" s="292"/>
      <c r="BF89" s="307"/>
      <c r="BG89" s="291"/>
      <c r="BH89" s="291"/>
      <c r="BI89" s="291"/>
      <c r="BJ89" s="292"/>
      <c r="BK89" s="308"/>
      <c r="BL89" s="308"/>
      <c r="BM89" s="308"/>
      <c r="BN89" s="308"/>
      <c r="BO89" s="308"/>
      <c r="BP89" s="308"/>
      <c r="BQ89" s="308"/>
      <c r="BR89" s="308"/>
      <c r="BS89" s="356"/>
      <c r="BT89" s="356"/>
      <c r="BU89" s="307"/>
      <c r="BV89" s="307"/>
      <c r="BW89" s="307"/>
      <c r="BX89" s="307"/>
      <c r="BY89" s="355"/>
      <c r="BZ89" s="307"/>
      <c r="CA89" s="307"/>
      <c r="CB89" s="307"/>
      <c r="CC89" s="307"/>
      <c r="CD89" s="355"/>
      <c r="CE89" s="307"/>
      <c r="CF89" s="291"/>
      <c r="CG89" s="291"/>
      <c r="CH89" s="291"/>
      <c r="CI89" s="292"/>
      <c r="CJ89" s="307"/>
      <c r="CK89" s="291"/>
      <c r="CL89" s="291"/>
      <c r="CM89" s="291"/>
      <c r="CN89" s="292"/>
      <c r="CO89" s="308"/>
      <c r="CP89" s="308"/>
      <c r="CQ89" s="308"/>
      <c r="CR89" s="308"/>
      <c r="CS89" s="356"/>
      <c r="CT89" s="307"/>
      <c r="CU89" s="307"/>
      <c r="CV89" s="307"/>
      <c r="CW89" s="307"/>
      <c r="CX89" s="355"/>
      <c r="CY89" s="307"/>
      <c r="CZ89" s="307"/>
      <c r="DA89" s="307"/>
      <c r="DB89" s="307"/>
      <c r="DC89" s="355"/>
      <c r="DD89" s="308"/>
      <c r="DE89" s="308"/>
      <c r="DF89" s="308"/>
      <c r="DG89" s="308"/>
      <c r="DH89" s="356"/>
      <c r="DI89" s="307"/>
      <c r="DJ89" s="307"/>
      <c r="DK89" s="307"/>
      <c r="DL89" s="307"/>
      <c r="DM89" s="355"/>
      <c r="DN89" s="307"/>
      <c r="DO89" s="307"/>
      <c r="DP89" s="307"/>
      <c r="DQ89" s="307"/>
      <c r="DR89" s="355"/>
    </row>
    <row r="90" spans="1:122" s="261" customFormat="1" ht="81" customHeight="1">
      <c r="A90" s="491" t="s">
        <v>369</v>
      </c>
      <c r="B90" s="249">
        <v>7300</v>
      </c>
      <c r="C90" s="250" t="s">
        <v>387</v>
      </c>
      <c r="D90" s="250" t="s">
        <v>387</v>
      </c>
      <c r="E90" s="250" t="s">
        <v>387</v>
      </c>
      <c r="F90" s="250" t="s">
        <v>387</v>
      </c>
      <c r="G90" s="250" t="s">
        <v>387</v>
      </c>
      <c r="H90" s="250" t="s">
        <v>387</v>
      </c>
      <c r="I90" s="250" t="s">
        <v>387</v>
      </c>
      <c r="J90" s="250" t="s">
        <v>387</v>
      </c>
      <c r="K90" s="250" t="s">
        <v>387</v>
      </c>
      <c r="L90" s="250" t="s">
        <v>387</v>
      </c>
      <c r="M90" s="250" t="s">
        <v>387</v>
      </c>
      <c r="N90" s="250" t="s">
        <v>387</v>
      </c>
      <c r="O90" s="250" t="s">
        <v>387</v>
      </c>
      <c r="P90" s="250" t="s">
        <v>387</v>
      </c>
      <c r="Q90" s="252" t="s">
        <v>387</v>
      </c>
      <c r="R90" s="252" t="s">
        <v>387</v>
      </c>
      <c r="S90" s="252" t="s">
        <v>387</v>
      </c>
      <c r="T90" s="252" t="s">
        <v>387</v>
      </c>
      <c r="U90" s="252" t="s">
        <v>387</v>
      </c>
      <c r="V90" s="252" t="s">
        <v>387</v>
      </c>
      <c r="W90" s="252" t="s">
        <v>387</v>
      </c>
      <c r="X90" s="250" t="s">
        <v>387</v>
      </c>
      <c r="Y90" s="250" t="s">
        <v>387</v>
      </c>
      <c r="Z90" s="250" t="s">
        <v>387</v>
      </c>
      <c r="AA90" s="250" t="s">
        <v>387</v>
      </c>
      <c r="AB90" s="250" t="s">
        <v>387</v>
      </c>
      <c r="AC90" s="250" t="s">
        <v>387</v>
      </c>
      <c r="AD90" s="253" t="s">
        <v>387</v>
      </c>
      <c r="AE90" s="253"/>
      <c r="AF90" s="253"/>
      <c r="AG90" s="256">
        <f t="shared" ref="AG90:BD90" si="91">AG91+AG101</f>
        <v>82.8</v>
      </c>
      <c r="AH90" s="256">
        <f t="shared" si="91"/>
        <v>82.8</v>
      </c>
      <c r="AI90" s="256">
        <f t="shared" si="91"/>
        <v>82.8</v>
      </c>
      <c r="AJ90" s="256">
        <f t="shared" si="91"/>
        <v>82.8</v>
      </c>
      <c r="AK90" s="256">
        <f t="shared" si="91"/>
        <v>0</v>
      </c>
      <c r="AL90" s="256"/>
      <c r="AM90" s="256">
        <f t="shared" si="91"/>
        <v>0</v>
      </c>
      <c r="AN90" s="256"/>
      <c r="AO90" s="257">
        <f>AO91+AO101</f>
        <v>0</v>
      </c>
      <c r="AP90" s="257">
        <f>AP91+AP101</f>
        <v>0</v>
      </c>
      <c r="AQ90" s="254">
        <f t="shared" si="91"/>
        <v>90.1</v>
      </c>
      <c r="AR90" s="254">
        <f t="shared" si="91"/>
        <v>90.1</v>
      </c>
      <c r="AS90" s="254">
        <f t="shared" si="91"/>
        <v>0</v>
      </c>
      <c r="AT90" s="254">
        <f t="shared" si="91"/>
        <v>0</v>
      </c>
      <c r="AU90" s="255">
        <f>AU91+AU101</f>
        <v>0</v>
      </c>
      <c r="AV90" s="254">
        <f t="shared" si="91"/>
        <v>89.1</v>
      </c>
      <c r="AW90" s="254">
        <f t="shared" si="91"/>
        <v>89.1</v>
      </c>
      <c r="AX90" s="254">
        <f t="shared" si="91"/>
        <v>0</v>
      </c>
      <c r="AY90" s="254">
        <f t="shared" si="91"/>
        <v>0</v>
      </c>
      <c r="AZ90" s="255">
        <f>AZ91+AZ101</f>
        <v>0</v>
      </c>
      <c r="BA90" s="254">
        <f t="shared" si="91"/>
        <v>89.1</v>
      </c>
      <c r="BB90" s="254">
        <f t="shared" si="91"/>
        <v>89.1</v>
      </c>
      <c r="BC90" s="254">
        <f t="shared" si="91"/>
        <v>0</v>
      </c>
      <c r="BD90" s="254">
        <f t="shared" si="91"/>
        <v>0</v>
      </c>
      <c r="BE90" s="255">
        <f t="shared" ref="BE90:BO90" si="92">BE91+BE101</f>
        <v>0</v>
      </c>
      <c r="BF90" s="254">
        <f t="shared" si="92"/>
        <v>89.1</v>
      </c>
      <c r="BG90" s="254">
        <f t="shared" si="92"/>
        <v>89.1</v>
      </c>
      <c r="BH90" s="254">
        <f t="shared" si="92"/>
        <v>0</v>
      </c>
      <c r="BI90" s="254">
        <f t="shared" si="92"/>
        <v>0</v>
      </c>
      <c r="BJ90" s="255">
        <f t="shared" si="92"/>
        <v>0</v>
      </c>
      <c r="BK90" s="256">
        <f t="shared" si="92"/>
        <v>82.8</v>
      </c>
      <c r="BL90" s="256">
        <f t="shared" si="92"/>
        <v>82.8</v>
      </c>
      <c r="BM90" s="256">
        <f t="shared" si="92"/>
        <v>82.8</v>
      </c>
      <c r="BN90" s="256">
        <f t="shared" si="92"/>
        <v>82.8</v>
      </c>
      <c r="BO90" s="256">
        <f t="shared" si="92"/>
        <v>0</v>
      </c>
      <c r="BP90" s="256"/>
      <c r="BQ90" s="256">
        <f>BQ91+BQ101</f>
        <v>0</v>
      </c>
      <c r="BR90" s="256"/>
      <c r="BS90" s="257">
        <f t="shared" ref="BS90:CD90" si="93">BS91+BS101</f>
        <v>0</v>
      </c>
      <c r="BT90" s="257">
        <f t="shared" si="93"/>
        <v>0</v>
      </c>
      <c r="BU90" s="254">
        <f t="shared" si="93"/>
        <v>90.1</v>
      </c>
      <c r="BV90" s="254">
        <f t="shared" si="93"/>
        <v>90.1</v>
      </c>
      <c r="BW90" s="254">
        <f t="shared" si="93"/>
        <v>0</v>
      </c>
      <c r="BX90" s="254">
        <f t="shared" si="93"/>
        <v>0</v>
      </c>
      <c r="BY90" s="255">
        <f t="shared" si="93"/>
        <v>0</v>
      </c>
      <c r="BZ90" s="254">
        <f t="shared" si="93"/>
        <v>90.1</v>
      </c>
      <c r="CA90" s="254">
        <f t="shared" si="93"/>
        <v>89.1</v>
      </c>
      <c r="CB90" s="254">
        <f t="shared" si="93"/>
        <v>0</v>
      </c>
      <c r="CC90" s="254">
        <f t="shared" si="93"/>
        <v>0</v>
      </c>
      <c r="CD90" s="255">
        <f t="shared" si="93"/>
        <v>0</v>
      </c>
      <c r="CE90" s="254">
        <f t="shared" ref="CE90:CP90" si="94">CE91+CE101</f>
        <v>89.1</v>
      </c>
      <c r="CF90" s="254">
        <f t="shared" si="94"/>
        <v>89.1</v>
      </c>
      <c r="CG90" s="254">
        <f t="shared" si="94"/>
        <v>0</v>
      </c>
      <c r="CH90" s="254">
        <f t="shared" si="94"/>
        <v>0</v>
      </c>
      <c r="CI90" s="255">
        <f t="shared" si="94"/>
        <v>0</v>
      </c>
      <c r="CJ90" s="254">
        <f t="shared" si="94"/>
        <v>89.1</v>
      </c>
      <c r="CK90" s="254">
        <f t="shared" si="94"/>
        <v>89.1</v>
      </c>
      <c r="CL90" s="254">
        <f t="shared" si="94"/>
        <v>0</v>
      </c>
      <c r="CM90" s="254">
        <f t="shared" si="94"/>
        <v>0</v>
      </c>
      <c r="CN90" s="255">
        <f t="shared" si="94"/>
        <v>0</v>
      </c>
      <c r="CO90" s="256">
        <f t="shared" si="94"/>
        <v>82.8</v>
      </c>
      <c r="CP90" s="256">
        <f t="shared" si="94"/>
        <v>82.8</v>
      </c>
      <c r="CQ90" s="256"/>
      <c r="CR90" s="256"/>
      <c r="CS90" s="257">
        <f t="shared" ref="CS90:DE90" si="95">CS91+CS101</f>
        <v>0</v>
      </c>
      <c r="CT90" s="254">
        <f t="shared" si="95"/>
        <v>90.1</v>
      </c>
      <c r="CU90" s="254">
        <f t="shared" si="95"/>
        <v>90.1</v>
      </c>
      <c r="CV90" s="254">
        <f t="shared" si="95"/>
        <v>0</v>
      </c>
      <c r="CW90" s="254">
        <f t="shared" si="95"/>
        <v>0</v>
      </c>
      <c r="CX90" s="255">
        <f t="shared" si="95"/>
        <v>0</v>
      </c>
      <c r="CY90" s="254">
        <f t="shared" si="95"/>
        <v>89.1</v>
      </c>
      <c r="CZ90" s="254">
        <f t="shared" si="95"/>
        <v>89.1</v>
      </c>
      <c r="DA90" s="254">
        <f t="shared" si="95"/>
        <v>0</v>
      </c>
      <c r="DB90" s="254">
        <f t="shared" si="95"/>
        <v>0</v>
      </c>
      <c r="DC90" s="255">
        <f t="shared" si="95"/>
        <v>0</v>
      </c>
      <c r="DD90" s="256">
        <f t="shared" si="95"/>
        <v>82.8</v>
      </c>
      <c r="DE90" s="256">
        <f t="shared" si="95"/>
        <v>82.8</v>
      </c>
      <c r="DF90" s="256"/>
      <c r="DG90" s="256"/>
      <c r="DH90" s="257">
        <f t="shared" ref="DH90:DR90" si="96">DH91+DH101</f>
        <v>0</v>
      </c>
      <c r="DI90" s="254">
        <f t="shared" si="96"/>
        <v>90.1</v>
      </c>
      <c r="DJ90" s="254">
        <f t="shared" si="96"/>
        <v>90.1</v>
      </c>
      <c r="DK90" s="254">
        <f t="shared" si="96"/>
        <v>0</v>
      </c>
      <c r="DL90" s="254">
        <f t="shared" si="96"/>
        <v>0</v>
      </c>
      <c r="DM90" s="255">
        <f t="shared" si="96"/>
        <v>0</v>
      </c>
      <c r="DN90" s="254">
        <f t="shared" si="96"/>
        <v>90.1</v>
      </c>
      <c r="DO90" s="254">
        <f t="shared" si="96"/>
        <v>89.1</v>
      </c>
      <c r="DP90" s="254">
        <f t="shared" si="96"/>
        <v>0</v>
      </c>
      <c r="DQ90" s="254">
        <f t="shared" si="96"/>
        <v>0</v>
      </c>
      <c r="DR90" s="255">
        <f t="shared" si="96"/>
        <v>0</v>
      </c>
    </row>
    <row r="91" spans="1:122" s="273" customFormat="1" ht="34.5" customHeight="1">
      <c r="A91" s="493" t="s">
        <v>44</v>
      </c>
      <c r="B91" s="263">
        <v>7301</v>
      </c>
      <c r="C91" s="264" t="s">
        <v>387</v>
      </c>
      <c r="D91" s="264" t="s">
        <v>387</v>
      </c>
      <c r="E91" s="264" t="s">
        <v>387</v>
      </c>
      <c r="F91" s="264" t="s">
        <v>387</v>
      </c>
      <c r="G91" s="264" t="s">
        <v>387</v>
      </c>
      <c r="H91" s="264" t="s">
        <v>387</v>
      </c>
      <c r="I91" s="264" t="s">
        <v>387</v>
      </c>
      <c r="J91" s="264" t="s">
        <v>387</v>
      </c>
      <c r="K91" s="264" t="s">
        <v>387</v>
      </c>
      <c r="L91" s="264" t="s">
        <v>387</v>
      </c>
      <c r="M91" s="264" t="s">
        <v>387</v>
      </c>
      <c r="N91" s="264" t="s">
        <v>387</v>
      </c>
      <c r="O91" s="264" t="s">
        <v>387</v>
      </c>
      <c r="P91" s="264" t="s">
        <v>387</v>
      </c>
      <c r="Q91" s="266" t="s">
        <v>387</v>
      </c>
      <c r="R91" s="266" t="s">
        <v>387</v>
      </c>
      <c r="S91" s="266" t="s">
        <v>387</v>
      </c>
      <c r="T91" s="266" t="s">
        <v>387</v>
      </c>
      <c r="U91" s="266" t="s">
        <v>387</v>
      </c>
      <c r="V91" s="266" t="s">
        <v>387</v>
      </c>
      <c r="W91" s="266" t="s">
        <v>387</v>
      </c>
      <c r="X91" s="264" t="s">
        <v>387</v>
      </c>
      <c r="Y91" s="264" t="s">
        <v>387</v>
      </c>
      <c r="Z91" s="264" t="s">
        <v>387</v>
      </c>
      <c r="AA91" s="264" t="s">
        <v>387</v>
      </c>
      <c r="AB91" s="264" t="s">
        <v>387</v>
      </c>
      <c r="AC91" s="264" t="s">
        <v>387</v>
      </c>
      <c r="AD91" s="267" t="s">
        <v>387</v>
      </c>
      <c r="AE91" s="267"/>
      <c r="AF91" s="267"/>
      <c r="AG91" s="270">
        <f t="shared" ref="AG91:BD91" si="97">AG93+AG94+AG96+AG95</f>
        <v>82.8</v>
      </c>
      <c r="AH91" s="270">
        <f t="shared" si="97"/>
        <v>82.8</v>
      </c>
      <c r="AI91" s="270">
        <f t="shared" si="97"/>
        <v>82.8</v>
      </c>
      <c r="AJ91" s="270">
        <f t="shared" si="97"/>
        <v>82.8</v>
      </c>
      <c r="AK91" s="270">
        <f t="shared" si="97"/>
        <v>0</v>
      </c>
      <c r="AL91" s="270"/>
      <c r="AM91" s="270">
        <f t="shared" si="97"/>
        <v>0</v>
      </c>
      <c r="AN91" s="270"/>
      <c r="AO91" s="367">
        <f>AO93+AO94+AO96+AO95</f>
        <v>0</v>
      </c>
      <c r="AP91" s="367">
        <f>AP93+AP94+AP96+AP95</f>
        <v>0</v>
      </c>
      <c r="AQ91" s="268">
        <f t="shared" si="97"/>
        <v>90.1</v>
      </c>
      <c r="AR91" s="268">
        <f t="shared" si="97"/>
        <v>90.1</v>
      </c>
      <c r="AS91" s="268">
        <f t="shared" si="97"/>
        <v>0</v>
      </c>
      <c r="AT91" s="268">
        <f t="shared" si="97"/>
        <v>0</v>
      </c>
      <c r="AU91" s="269">
        <f>AU93+AU94+AU96+AU95</f>
        <v>0</v>
      </c>
      <c r="AV91" s="268">
        <f t="shared" si="97"/>
        <v>89.1</v>
      </c>
      <c r="AW91" s="268">
        <f t="shared" si="97"/>
        <v>89.1</v>
      </c>
      <c r="AX91" s="268">
        <f t="shared" si="97"/>
        <v>0</v>
      </c>
      <c r="AY91" s="268">
        <f t="shared" si="97"/>
        <v>0</v>
      </c>
      <c r="AZ91" s="269">
        <f>AZ93+AZ94+AZ96+AZ95</f>
        <v>0</v>
      </c>
      <c r="BA91" s="268">
        <f t="shared" si="97"/>
        <v>89.1</v>
      </c>
      <c r="BB91" s="268">
        <f t="shared" si="97"/>
        <v>89.1</v>
      </c>
      <c r="BC91" s="268">
        <f t="shared" si="97"/>
        <v>0</v>
      </c>
      <c r="BD91" s="268">
        <f t="shared" si="97"/>
        <v>0</v>
      </c>
      <c r="BE91" s="269">
        <f t="shared" ref="BE91:BO91" si="98">BE93+BE94+BE96+BE95</f>
        <v>0</v>
      </c>
      <c r="BF91" s="268">
        <f t="shared" si="98"/>
        <v>89.1</v>
      </c>
      <c r="BG91" s="268">
        <f t="shared" si="98"/>
        <v>89.1</v>
      </c>
      <c r="BH91" s="268">
        <f t="shared" si="98"/>
        <v>0</v>
      </c>
      <c r="BI91" s="268">
        <f t="shared" si="98"/>
        <v>0</v>
      </c>
      <c r="BJ91" s="269">
        <f t="shared" si="98"/>
        <v>0</v>
      </c>
      <c r="BK91" s="270">
        <f t="shared" si="98"/>
        <v>82.8</v>
      </c>
      <c r="BL91" s="270">
        <f t="shared" si="98"/>
        <v>82.8</v>
      </c>
      <c r="BM91" s="270">
        <f t="shared" si="98"/>
        <v>82.8</v>
      </c>
      <c r="BN91" s="270">
        <f t="shared" si="98"/>
        <v>82.8</v>
      </c>
      <c r="BO91" s="270">
        <f t="shared" si="98"/>
        <v>0</v>
      </c>
      <c r="BP91" s="270"/>
      <c r="BQ91" s="270">
        <f>BQ93+BQ94+BQ96+BQ95</f>
        <v>0</v>
      </c>
      <c r="BR91" s="270"/>
      <c r="BS91" s="367">
        <f t="shared" ref="BS91:CD91" si="99">BS93+BS94+BS96+BS95</f>
        <v>0</v>
      </c>
      <c r="BT91" s="367">
        <f t="shared" si="99"/>
        <v>0</v>
      </c>
      <c r="BU91" s="268">
        <f t="shared" si="99"/>
        <v>90.1</v>
      </c>
      <c r="BV91" s="268">
        <f t="shared" si="99"/>
        <v>90.1</v>
      </c>
      <c r="BW91" s="268">
        <f t="shared" si="99"/>
        <v>0</v>
      </c>
      <c r="BX91" s="268">
        <f t="shared" si="99"/>
        <v>0</v>
      </c>
      <c r="BY91" s="269">
        <f t="shared" si="99"/>
        <v>0</v>
      </c>
      <c r="BZ91" s="268">
        <f t="shared" si="99"/>
        <v>90.1</v>
      </c>
      <c r="CA91" s="268">
        <f t="shared" si="99"/>
        <v>89.1</v>
      </c>
      <c r="CB91" s="268">
        <f t="shared" si="99"/>
        <v>0</v>
      </c>
      <c r="CC91" s="268">
        <f t="shared" si="99"/>
        <v>0</v>
      </c>
      <c r="CD91" s="269">
        <f t="shared" si="99"/>
        <v>0</v>
      </c>
      <c r="CE91" s="268">
        <f t="shared" ref="CE91:CP91" si="100">CE93+CE94+CE96+CE95</f>
        <v>89.1</v>
      </c>
      <c r="CF91" s="268">
        <f t="shared" si="100"/>
        <v>89.1</v>
      </c>
      <c r="CG91" s="268">
        <f t="shared" si="100"/>
        <v>0</v>
      </c>
      <c r="CH91" s="268">
        <f t="shared" si="100"/>
        <v>0</v>
      </c>
      <c r="CI91" s="269">
        <f t="shared" si="100"/>
        <v>0</v>
      </c>
      <c r="CJ91" s="268">
        <f t="shared" si="100"/>
        <v>89.1</v>
      </c>
      <c r="CK91" s="268">
        <f t="shared" si="100"/>
        <v>89.1</v>
      </c>
      <c r="CL91" s="268">
        <f t="shared" si="100"/>
        <v>0</v>
      </c>
      <c r="CM91" s="268">
        <f t="shared" si="100"/>
        <v>0</v>
      </c>
      <c r="CN91" s="269">
        <f t="shared" si="100"/>
        <v>0</v>
      </c>
      <c r="CO91" s="270">
        <f t="shared" si="100"/>
        <v>82.8</v>
      </c>
      <c r="CP91" s="270">
        <f t="shared" si="100"/>
        <v>82.8</v>
      </c>
      <c r="CQ91" s="270"/>
      <c r="CR91" s="270"/>
      <c r="CS91" s="367">
        <f t="shared" ref="CS91:DE91" si="101">CS93+CS94+CS96+CS95</f>
        <v>0</v>
      </c>
      <c r="CT91" s="268">
        <f t="shared" si="101"/>
        <v>90.1</v>
      </c>
      <c r="CU91" s="268">
        <f t="shared" si="101"/>
        <v>90.1</v>
      </c>
      <c r="CV91" s="268">
        <f t="shared" si="101"/>
        <v>0</v>
      </c>
      <c r="CW91" s="268">
        <f t="shared" si="101"/>
        <v>0</v>
      </c>
      <c r="CX91" s="269">
        <f t="shared" si="101"/>
        <v>0</v>
      </c>
      <c r="CY91" s="268">
        <f t="shared" si="101"/>
        <v>89.1</v>
      </c>
      <c r="CZ91" s="268">
        <f t="shared" si="101"/>
        <v>89.1</v>
      </c>
      <c r="DA91" s="268">
        <f t="shared" si="101"/>
        <v>0</v>
      </c>
      <c r="DB91" s="268">
        <f t="shared" si="101"/>
        <v>0</v>
      </c>
      <c r="DC91" s="269">
        <f t="shared" si="101"/>
        <v>0</v>
      </c>
      <c r="DD91" s="270">
        <f t="shared" si="101"/>
        <v>82.8</v>
      </c>
      <c r="DE91" s="270">
        <f t="shared" si="101"/>
        <v>82.8</v>
      </c>
      <c r="DF91" s="270"/>
      <c r="DG91" s="270"/>
      <c r="DH91" s="367">
        <f t="shared" ref="DH91:DR91" si="102">DH93+DH94+DH96+DH95</f>
        <v>0</v>
      </c>
      <c r="DI91" s="268">
        <f t="shared" si="102"/>
        <v>90.1</v>
      </c>
      <c r="DJ91" s="268">
        <f t="shared" si="102"/>
        <v>90.1</v>
      </c>
      <c r="DK91" s="268">
        <f t="shared" si="102"/>
        <v>0</v>
      </c>
      <c r="DL91" s="268">
        <f t="shared" si="102"/>
        <v>0</v>
      </c>
      <c r="DM91" s="269">
        <f t="shared" si="102"/>
        <v>0</v>
      </c>
      <c r="DN91" s="268">
        <f t="shared" si="102"/>
        <v>90.1</v>
      </c>
      <c r="DO91" s="268">
        <f t="shared" si="102"/>
        <v>89.1</v>
      </c>
      <c r="DP91" s="268">
        <f t="shared" si="102"/>
        <v>0</v>
      </c>
      <c r="DQ91" s="268">
        <f t="shared" si="102"/>
        <v>0</v>
      </c>
      <c r="DR91" s="269">
        <f t="shared" si="102"/>
        <v>0</v>
      </c>
    </row>
    <row r="92" spans="1:122" ht="12.75" hidden="1" customHeight="1">
      <c r="A92" s="495" t="s">
        <v>92</v>
      </c>
      <c r="B92" s="275"/>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9"/>
      <c r="AE92" s="279"/>
      <c r="AF92" s="279"/>
      <c r="AG92" s="282"/>
      <c r="AH92" s="282"/>
      <c r="AI92" s="282"/>
      <c r="AJ92" s="282"/>
      <c r="AK92" s="282"/>
      <c r="AL92" s="282"/>
      <c r="AM92" s="282"/>
      <c r="AN92" s="282"/>
      <c r="AO92" s="283"/>
      <c r="AP92" s="283"/>
      <c r="AQ92" s="280"/>
      <c r="AR92" s="280"/>
      <c r="AS92" s="280"/>
      <c r="AT92" s="280"/>
      <c r="AU92" s="281"/>
      <c r="AV92" s="280"/>
      <c r="AW92" s="336"/>
      <c r="AX92" s="336"/>
      <c r="AY92" s="336"/>
      <c r="AZ92" s="337"/>
      <c r="BA92" s="336"/>
      <c r="BB92" s="336"/>
      <c r="BC92" s="336"/>
      <c r="BD92" s="336"/>
      <c r="BE92" s="337"/>
      <c r="BF92" s="336"/>
      <c r="BG92" s="336"/>
      <c r="BH92" s="336"/>
      <c r="BI92" s="336"/>
      <c r="BJ92" s="337"/>
      <c r="BK92" s="282"/>
      <c r="BL92" s="282"/>
      <c r="BM92" s="282"/>
      <c r="BN92" s="282"/>
      <c r="BO92" s="282"/>
      <c r="BP92" s="282"/>
      <c r="BQ92" s="282"/>
      <c r="BR92" s="282"/>
      <c r="BS92" s="283"/>
      <c r="BT92" s="283"/>
      <c r="BU92" s="280"/>
      <c r="BV92" s="280"/>
      <c r="BW92" s="280"/>
      <c r="BX92" s="280"/>
      <c r="BY92" s="281"/>
      <c r="BZ92" s="280"/>
      <c r="CA92" s="336"/>
      <c r="CB92" s="336"/>
      <c r="CC92" s="336"/>
      <c r="CD92" s="337"/>
      <c r="CE92" s="336"/>
      <c r="CF92" s="336"/>
      <c r="CG92" s="336"/>
      <c r="CH92" s="336"/>
      <c r="CI92" s="337"/>
      <c r="CJ92" s="336"/>
      <c r="CK92" s="336"/>
      <c r="CL92" s="336"/>
      <c r="CM92" s="336"/>
      <c r="CN92" s="337"/>
      <c r="CO92" s="282"/>
      <c r="CP92" s="282"/>
      <c r="CQ92" s="282"/>
      <c r="CR92" s="282"/>
      <c r="CS92" s="283"/>
      <c r="CT92" s="280"/>
      <c r="CU92" s="280"/>
      <c r="CV92" s="280"/>
      <c r="CW92" s="280"/>
      <c r="CX92" s="281"/>
      <c r="CY92" s="280"/>
      <c r="CZ92" s="336"/>
      <c r="DA92" s="336"/>
      <c r="DB92" s="336"/>
      <c r="DC92" s="337"/>
      <c r="DD92" s="282"/>
      <c r="DE92" s="282"/>
      <c r="DF92" s="282"/>
      <c r="DG92" s="282"/>
      <c r="DH92" s="283"/>
      <c r="DI92" s="280"/>
      <c r="DJ92" s="280"/>
      <c r="DK92" s="280"/>
      <c r="DL92" s="280"/>
      <c r="DM92" s="281"/>
      <c r="DN92" s="280"/>
      <c r="DO92" s="336"/>
      <c r="DP92" s="336"/>
      <c r="DQ92" s="336"/>
      <c r="DR92" s="337"/>
    </row>
    <row r="93" spans="1:122" ht="0.75" customHeight="1">
      <c r="A93" s="504" t="s">
        <v>93</v>
      </c>
      <c r="B93" s="297">
        <v>7302</v>
      </c>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c r="AA93" s="369"/>
      <c r="AB93" s="369"/>
      <c r="AC93" s="369"/>
      <c r="AD93" s="289"/>
      <c r="AE93" s="289"/>
      <c r="AF93" s="289"/>
      <c r="AG93" s="293"/>
      <c r="AH93" s="293"/>
      <c r="AI93" s="293"/>
      <c r="AJ93" s="293"/>
      <c r="AK93" s="293"/>
      <c r="AL93" s="293"/>
      <c r="AM93" s="293"/>
      <c r="AN93" s="293"/>
      <c r="AO93" s="294"/>
      <c r="AP93" s="294"/>
      <c r="AQ93" s="291"/>
      <c r="AR93" s="291"/>
      <c r="AS93" s="291"/>
      <c r="AT93" s="291"/>
      <c r="AU93" s="292"/>
      <c r="AV93" s="291"/>
      <c r="AW93" s="343"/>
      <c r="AX93" s="343"/>
      <c r="AY93" s="343"/>
      <c r="AZ93" s="344"/>
      <c r="BA93" s="343"/>
      <c r="BB93" s="343"/>
      <c r="BC93" s="343"/>
      <c r="BD93" s="343"/>
      <c r="BE93" s="344"/>
      <c r="BF93" s="343"/>
      <c r="BG93" s="343"/>
      <c r="BH93" s="343"/>
      <c r="BI93" s="343"/>
      <c r="BJ93" s="344"/>
      <c r="BK93" s="293"/>
      <c r="BL93" s="293"/>
      <c r="BM93" s="293"/>
      <c r="BN93" s="293"/>
      <c r="BO93" s="293"/>
      <c r="BP93" s="293"/>
      <c r="BQ93" s="293"/>
      <c r="BR93" s="293"/>
      <c r="BS93" s="294"/>
      <c r="BT93" s="294"/>
      <c r="BU93" s="291"/>
      <c r="BV93" s="291"/>
      <c r="BW93" s="291"/>
      <c r="BX93" s="291"/>
      <c r="BY93" s="292"/>
      <c r="BZ93" s="291"/>
      <c r="CA93" s="343"/>
      <c r="CB93" s="343"/>
      <c r="CC93" s="343"/>
      <c r="CD93" s="344"/>
      <c r="CE93" s="343"/>
      <c r="CF93" s="343"/>
      <c r="CG93" s="343"/>
      <c r="CH93" s="343"/>
      <c r="CI93" s="344"/>
      <c r="CJ93" s="343"/>
      <c r="CK93" s="343"/>
      <c r="CL93" s="343"/>
      <c r="CM93" s="343"/>
      <c r="CN93" s="344"/>
      <c r="CO93" s="293"/>
      <c r="CP93" s="293"/>
      <c r="CQ93" s="293"/>
      <c r="CR93" s="293"/>
      <c r="CS93" s="294"/>
      <c r="CT93" s="291"/>
      <c r="CU93" s="291"/>
      <c r="CV93" s="291"/>
      <c r="CW93" s="291"/>
      <c r="CX93" s="292"/>
      <c r="CY93" s="291"/>
      <c r="CZ93" s="343"/>
      <c r="DA93" s="343"/>
      <c r="DB93" s="343"/>
      <c r="DC93" s="344"/>
      <c r="DD93" s="293"/>
      <c r="DE93" s="293"/>
      <c r="DF93" s="293"/>
      <c r="DG93" s="293"/>
      <c r="DH93" s="294"/>
      <c r="DI93" s="291"/>
      <c r="DJ93" s="291"/>
      <c r="DK93" s="291"/>
      <c r="DL93" s="291"/>
      <c r="DM93" s="292"/>
      <c r="DN93" s="291"/>
      <c r="DO93" s="343"/>
      <c r="DP93" s="343"/>
      <c r="DQ93" s="343"/>
      <c r="DR93" s="344"/>
    </row>
    <row r="94" spans="1:122" ht="27" customHeight="1">
      <c r="A94" s="1039" t="s">
        <v>122</v>
      </c>
      <c r="B94" s="1042">
        <v>7304</v>
      </c>
      <c r="C94" s="1060" t="s">
        <v>124</v>
      </c>
      <c r="D94" s="58" t="s">
        <v>398</v>
      </c>
      <c r="E94" s="1069" t="s">
        <v>125</v>
      </c>
      <c r="F94" s="59"/>
      <c r="G94" s="59"/>
      <c r="H94" s="59"/>
      <c r="I94" s="59"/>
      <c r="J94" s="59"/>
      <c r="K94" s="59"/>
      <c r="L94" s="59"/>
      <c r="M94" s="64" t="s">
        <v>486</v>
      </c>
      <c r="N94" s="66" t="s">
        <v>424</v>
      </c>
      <c r="O94" s="60" t="s">
        <v>487</v>
      </c>
      <c r="P94" s="59">
        <v>17</v>
      </c>
      <c r="Q94" s="59"/>
      <c r="R94" s="59"/>
      <c r="S94" s="59"/>
      <c r="T94" s="59"/>
      <c r="U94" s="59"/>
      <c r="V94" s="59"/>
      <c r="W94" s="1060" t="s">
        <v>488</v>
      </c>
      <c r="X94" s="58" t="s">
        <v>388</v>
      </c>
      <c r="Y94" s="1069" t="s">
        <v>142</v>
      </c>
      <c r="Z94" s="1138" t="s">
        <v>259</v>
      </c>
      <c r="AA94" s="1138" t="s">
        <v>95</v>
      </c>
      <c r="AB94" s="1138" t="s">
        <v>233</v>
      </c>
      <c r="AC94" s="1156"/>
      <c r="AD94" s="306" t="s">
        <v>89</v>
      </c>
      <c r="AE94" s="306" t="s">
        <v>414</v>
      </c>
      <c r="AF94" s="306" t="s">
        <v>406</v>
      </c>
      <c r="AG94" s="308">
        <v>81.5</v>
      </c>
      <c r="AH94" s="308">
        <v>81.5</v>
      </c>
      <c r="AI94" s="308">
        <v>81.5</v>
      </c>
      <c r="AJ94" s="308">
        <v>81.5</v>
      </c>
      <c r="AK94" s="308"/>
      <c r="AL94" s="308"/>
      <c r="AM94" s="308"/>
      <c r="AN94" s="308"/>
      <c r="AO94" s="356"/>
      <c r="AP94" s="356"/>
      <c r="AQ94" s="307">
        <v>88.1</v>
      </c>
      <c r="AR94" s="307">
        <v>88.1</v>
      </c>
      <c r="AS94" s="307"/>
      <c r="AT94" s="307"/>
      <c r="AU94" s="355"/>
      <c r="AV94" s="307">
        <v>88.1</v>
      </c>
      <c r="AW94" s="307">
        <v>88.1</v>
      </c>
      <c r="AX94" s="307"/>
      <c r="AY94" s="307"/>
      <c r="AZ94" s="355"/>
      <c r="BA94" s="307">
        <v>88.1</v>
      </c>
      <c r="BB94" s="291">
        <v>88.1</v>
      </c>
      <c r="BC94" s="291"/>
      <c r="BD94" s="291"/>
      <c r="BE94" s="292"/>
      <c r="BF94" s="307">
        <v>88.1</v>
      </c>
      <c r="BG94" s="291">
        <v>88.1</v>
      </c>
      <c r="BH94" s="291"/>
      <c r="BI94" s="291"/>
      <c r="BJ94" s="292"/>
      <c r="BK94" s="308">
        <v>81.5</v>
      </c>
      <c r="BL94" s="308">
        <v>81.5</v>
      </c>
      <c r="BM94" s="308">
        <v>81.5</v>
      </c>
      <c r="BN94" s="308">
        <v>81.5</v>
      </c>
      <c r="BO94" s="308"/>
      <c r="BP94" s="308"/>
      <c r="BQ94" s="308"/>
      <c r="BR94" s="308"/>
      <c r="BS94" s="356"/>
      <c r="BT94" s="356"/>
      <c r="BU94" s="307">
        <v>88.1</v>
      </c>
      <c r="BV94" s="307">
        <v>88.1</v>
      </c>
      <c r="BW94" s="307"/>
      <c r="BX94" s="307"/>
      <c r="BY94" s="355"/>
      <c r="BZ94" s="307">
        <v>88.1</v>
      </c>
      <c r="CA94" s="307">
        <v>88.1</v>
      </c>
      <c r="CB94" s="307"/>
      <c r="CC94" s="307"/>
      <c r="CD94" s="355"/>
      <c r="CE94" s="307">
        <v>88.1</v>
      </c>
      <c r="CF94" s="291">
        <v>88.1</v>
      </c>
      <c r="CG94" s="291"/>
      <c r="CH94" s="291"/>
      <c r="CI94" s="292"/>
      <c r="CJ94" s="307">
        <v>88.1</v>
      </c>
      <c r="CK94" s="291">
        <v>88.1</v>
      </c>
      <c r="CL94" s="291"/>
      <c r="CM94" s="291"/>
      <c r="CN94" s="292"/>
      <c r="CO94" s="308">
        <v>81.5</v>
      </c>
      <c r="CP94" s="308">
        <v>81.5</v>
      </c>
      <c r="CQ94" s="308"/>
      <c r="CR94" s="308"/>
      <c r="CS94" s="356"/>
      <c r="CT94" s="307">
        <v>88.1</v>
      </c>
      <c r="CU94" s="307">
        <v>88.1</v>
      </c>
      <c r="CV94" s="307"/>
      <c r="CW94" s="307"/>
      <c r="CX94" s="355"/>
      <c r="CY94" s="307">
        <v>88.1</v>
      </c>
      <c r="CZ94" s="307">
        <v>88.1</v>
      </c>
      <c r="DA94" s="307"/>
      <c r="DB94" s="307"/>
      <c r="DC94" s="355"/>
      <c r="DD94" s="308">
        <v>81.5</v>
      </c>
      <c r="DE94" s="308">
        <v>81.5</v>
      </c>
      <c r="DF94" s="308"/>
      <c r="DG94" s="308"/>
      <c r="DH94" s="356"/>
      <c r="DI94" s="307">
        <v>88.1</v>
      </c>
      <c r="DJ94" s="307">
        <v>88.1</v>
      </c>
      <c r="DK94" s="307"/>
      <c r="DL94" s="307"/>
      <c r="DM94" s="355"/>
      <c r="DN94" s="307">
        <v>88.1</v>
      </c>
      <c r="DO94" s="307">
        <v>88.1</v>
      </c>
      <c r="DP94" s="307"/>
      <c r="DQ94" s="307"/>
      <c r="DR94" s="355"/>
    </row>
    <row r="95" spans="1:122" ht="87" customHeight="1">
      <c r="A95" s="1040"/>
      <c r="B95" s="1043"/>
      <c r="C95" s="1062"/>
      <c r="D95" s="58"/>
      <c r="E95" s="1071"/>
      <c r="F95" s="59"/>
      <c r="G95" s="59"/>
      <c r="H95" s="59"/>
      <c r="I95" s="59"/>
      <c r="J95" s="59"/>
      <c r="K95" s="59"/>
      <c r="L95" s="59"/>
      <c r="M95" s="64"/>
      <c r="N95" s="66"/>
      <c r="O95" s="60"/>
      <c r="P95" s="59"/>
      <c r="Q95" s="59"/>
      <c r="R95" s="59"/>
      <c r="S95" s="59"/>
      <c r="T95" s="59"/>
      <c r="U95" s="59"/>
      <c r="V95" s="59"/>
      <c r="W95" s="1078"/>
      <c r="X95" s="58"/>
      <c r="Y95" s="1079"/>
      <c r="Z95" s="1140"/>
      <c r="AA95" s="1140"/>
      <c r="AB95" s="1140"/>
      <c r="AC95" s="1157"/>
      <c r="AD95" s="306" t="s">
        <v>89</v>
      </c>
      <c r="AE95" s="306" t="s">
        <v>414</v>
      </c>
      <c r="AF95" s="306" t="s">
        <v>412</v>
      </c>
      <c r="AG95" s="308">
        <v>1.3</v>
      </c>
      <c r="AH95" s="308">
        <v>1.3</v>
      </c>
      <c r="AI95" s="308">
        <v>1.3</v>
      </c>
      <c r="AJ95" s="308">
        <v>1.3</v>
      </c>
      <c r="AK95" s="308"/>
      <c r="AL95" s="308"/>
      <c r="AM95" s="308"/>
      <c r="AN95" s="308"/>
      <c r="AO95" s="356"/>
      <c r="AP95" s="356"/>
      <c r="AQ95" s="307">
        <v>2</v>
      </c>
      <c r="AR95" s="307">
        <v>2</v>
      </c>
      <c r="AS95" s="307"/>
      <c r="AT95" s="307"/>
      <c r="AU95" s="355"/>
      <c r="AV95" s="307">
        <f>AW95</f>
        <v>1</v>
      </c>
      <c r="AW95" s="307">
        <v>1</v>
      </c>
      <c r="AX95" s="307"/>
      <c r="AY95" s="307"/>
      <c r="AZ95" s="355"/>
      <c r="BA95" s="307">
        <v>1</v>
      </c>
      <c r="BB95" s="291">
        <v>1</v>
      </c>
      <c r="BC95" s="291"/>
      <c r="BD95" s="291"/>
      <c r="BE95" s="292"/>
      <c r="BF95" s="307">
        <v>1</v>
      </c>
      <c r="BG95" s="291">
        <v>1</v>
      </c>
      <c r="BH95" s="291"/>
      <c r="BI95" s="291"/>
      <c r="BJ95" s="292"/>
      <c r="BK95" s="308">
        <v>1.3</v>
      </c>
      <c r="BL95" s="308">
        <v>1.3</v>
      </c>
      <c r="BM95" s="308">
        <v>1.3</v>
      </c>
      <c r="BN95" s="308">
        <v>1.3</v>
      </c>
      <c r="BO95" s="308"/>
      <c r="BP95" s="308"/>
      <c r="BQ95" s="308"/>
      <c r="BR95" s="308"/>
      <c r="BS95" s="356"/>
      <c r="BT95" s="356"/>
      <c r="BU95" s="307">
        <v>2</v>
      </c>
      <c r="BV95" s="307">
        <v>2</v>
      </c>
      <c r="BW95" s="307"/>
      <c r="BX95" s="307"/>
      <c r="BY95" s="355"/>
      <c r="BZ95" s="307">
        <v>2</v>
      </c>
      <c r="CA95" s="307">
        <v>1</v>
      </c>
      <c r="CB95" s="307"/>
      <c r="CC95" s="307"/>
      <c r="CD95" s="355"/>
      <c r="CE95" s="307">
        <v>1</v>
      </c>
      <c r="CF95" s="291">
        <v>1</v>
      </c>
      <c r="CG95" s="291"/>
      <c r="CH95" s="291"/>
      <c r="CI95" s="292"/>
      <c r="CJ95" s="307">
        <v>1</v>
      </c>
      <c r="CK95" s="291">
        <v>1</v>
      </c>
      <c r="CL95" s="291"/>
      <c r="CM95" s="291"/>
      <c r="CN95" s="292"/>
      <c r="CO95" s="308">
        <v>1.3</v>
      </c>
      <c r="CP95" s="308">
        <v>1.3</v>
      </c>
      <c r="CQ95" s="308"/>
      <c r="CR95" s="308"/>
      <c r="CS95" s="356"/>
      <c r="CT95" s="307">
        <v>2</v>
      </c>
      <c r="CU95" s="307">
        <v>2</v>
      </c>
      <c r="CV95" s="307"/>
      <c r="CW95" s="307"/>
      <c r="CX95" s="355"/>
      <c r="CY95" s="307">
        <f>CZ95</f>
        <v>1</v>
      </c>
      <c r="CZ95" s="307">
        <v>1</v>
      </c>
      <c r="DA95" s="307"/>
      <c r="DB95" s="307"/>
      <c r="DC95" s="355"/>
      <c r="DD95" s="308">
        <v>1.3</v>
      </c>
      <c r="DE95" s="308">
        <v>1.3</v>
      </c>
      <c r="DF95" s="308"/>
      <c r="DG95" s="308"/>
      <c r="DH95" s="356"/>
      <c r="DI95" s="307">
        <v>2</v>
      </c>
      <c r="DJ95" s="307">
        <v>2</v>
      </c>
      <c r="DK95" s="307"/>
      <c r="DL95" s="307"/>
      <c r="DM95" s="355"/>
      <c r="DN95" s="307">
        <v>2</v>
      </c>
      <c r="DO95" s="307">
        <v>1</v>
      </c>
      <c r="DP95" s="307"/>
      <c r="DQ95" s="307"/>
      <c r="DR95" s="355"/>
    </row>
    <row r="96" spans="1:122" ht="229.5" hidden="1" customHeight="1">
      <c r="A96" s="497" t="s">
        <v>49</v>
      </c>
      <c r="B96" s="300">
        <v>5660</v>
      </c>
      <c r="C96" s="286" t="s">
        <v>227</v>
      </c>
      <c r="D96" s="286" t="s">
        <v>238</v>
      </c>
      <c r="E96" s="286" t="s">
        <v>316</v>
      </c>
      <c r="F96" s="286"/>
      <c r="G96" s="286"/>
      <c r="H96" s="286"/>
      <c r="I96" s="287"/>
      <c r="J96" s="286"/>
      <c r="K96" s="286"/>
      <c r="L96" s="286"/>
      <c r="M96" s="286"/>
      <c r="N96" s="286"/>
      <c r="O96" s="286"/>
      <c r="P96" s="287"/>
      <c r="Q96" s="286"/>
      <c r="R96" s="286"/>
      <c r="S96" s="286"/>
      <c r="T96" s="286"/>
      <c r="U96" s="286"/>
      <c r="V96" s="286"/>
      <c r="W96" s="315" t="s">
        <v>256</v>
      </c>
      <c r="X96" s="315" t="s">
        <v>317</v>
      </c>
      <c r="Y96" s="539" t="s">
        <v>46</v>
      </c>
      <c r="Z96" s="442" t="s">
        <v>318</v>
      </c>
      <c r="AA96" s="320" t="s">
        <v>424</v>
      </c>
      <c r="AB96" s="322" t="s">
        <v>319</v>
      </c>
      <c r="AC96" s="365"/>
      <c r="AD96" s="306" t="s">
        <v>153</v>
      </c>
      <c r="AE96" s="306"/>
      <c r="AF96" s="306"/>
      <c r="AG96" s="308">
        <v>0</v>
      </c>
      <c r="AH96" s="308"/>
      <c r="AI96" s="308"/>
      <c r="AJ96" s="308"/>
      <c r="AK96" s="308"/>
      <c r="AL96" s="308"/>
      <c r="AM96" s="308"/>
      <c r="AN96" s="308"/>
      <c r="AO96" s="356"/>
      <c r="AP96" s="356"/>
      <c r="AQ96" s="307">
        <v>0</v>
      </c>
      <c r="AR96" s="307"/>
      <c r="AS96" s="307"/>
      <c r="AT96" s="307"/>
      <c r="AU96" s="355"/>
      <c r="AV96" s="307">
        <v>0</v>
      </c>
      <c r="AW96" s="307"/>
      <c r="AX96" s="307"/>
      <c r="AY96" s="307"/>
      <c r="AZ96" s="355"/>
      <c r="BA96" s="307"/>
      <c r="BB96" s="291"/>
      <c r="BC96" s="291"/>
      <c r="BD96" s="291"/>
      <c r="BE96" s="292"/>
      <c r="BF96" s="307"/>
      <c r="BG96" s="291"/>
      <c r="BH96" s="291"/>
      <c r="BI96" s="291"/>
      <c r="BJ96" s="292"/>
      <c r="BK96" s="308">
        <v>0</v>
      </c>
      <c r="BL96" s="308"/>
      <c r="BM96" s="308"/>
      <c r="BN96" s="308"/>
      <c r="BO96" s="308"/>
      <c r="BP96" s="308"/>
      <c r="BQ96" s="308"/>
      <c r="BR96" s="308"/>
      <c r="BS96" s="356"/>
      <c r="BT96" s="356"/>
      <c r="BU96" s="307">
        <v>0</v>
      </c>
      <c r="BV96" s="307"/>
      <c r="BW96" s="307"/>
      <c r="BX96" s="307"/>
      <c r="BY96" s="355"/>
      <c r="BZ96" s="307">
        <v>0</v>
      </c>
      <c r="CA96" s="307"/>
      <c r="CB96" s="307"/>
      <c r="CC96" s="307"/>
      <c r="CD96" s="355"/>
      <c r="CE96" s="307"/>
      <c r="CF96" s="291"/>
      <c r="CG96" s="291"/>
      <c r="CH96" s="291"/>
      <c r="CI96" s="292"/>
      <c r="CJ96" s="307"/>
      <c r="CK96" s="291"/>
      <c r="CL96" s="291"/>
      <c r="CM96" s="291"/>
      <c r="CN96" s="292"/>
      <c r="CO96" s="308"/>
      <c r="CP96" s="308"/>
      <c r="CQ96" s="308"/>
      <c r="CR96" s="308"/>
      <c r="CS96" s="356"/>
      <c r="CT96" s="307">
        <v>0</v>
      </c>
      <c r="CU96" s="307"/>
      <c r="CV96" s="307"/>
      <c r="CW96" s="307"/>
      <c r="CX96" s="355"/>
      <c r="CY96" s="307">
        <v>0</v>
      </c>
      <c r="CZ96" s="307"/>
      <c r="DA96" s="307"/>
      <c r="DB96" s="307"/>
      <c r="DC96" s="355"/>
      <c r="DD96" s="308"/>
      <c r="DE96" s="308"/>
      <c r="DF96" s="308"/>
      <c r="DG96" s="308"/>
      <c r="DH96" s="356"/>
      <c r="DI96" s="307">
        <v>0</v>
      </c>
      <c r="DJ96" s="307"/>
      <c r="DK96" s="307"/>
      <c r="DL96" s="307"/>
      <c r="DM96" s="355"/>
      <c r="DN96" s="307">
        <v>0</v>
      </c>
      <c r="DO96" s="307"/>
      <c r="DP96" s="307"/>
      <c r="DQ96" s="307"/>
      <c r="DR96" s="355"/>
    </row>
    <row r="97" spans="1:122" s="273" customFormat="1" ht="30" customHeight="1">
      <c r="A97" s="412" t="s">
        <v>321</v>
      </c>
      <c r="B97" s="263">
        <v>7400</v>
      </c>
      <c r="C97" s="418"/>
      <c r="D97" s="418"/>
      <c r="E97" s="418"/>
      <c r="F97" s="418"/>
      <c r="G97" s="418"/>
      <c r="H97" s="418"/>
      <c r="I97" s="574"/>
      <c r="J97" s="418"/>
      <c r="K97" s="418"/>
      <c r="L97" s="418"/>
      <c r="M97" s="418"/>
      <c r="N97" s="418"/>
      <c r="O97" s="418"/>
      <c r="P97" s="574"/>
      <c r="Q97" s="418"/>
      <c r="R97" s="418"/>
      <c r="S97" s="418"/>
      <c r="T97" s="418"/>
      <c r="U97" s="418"/>
      <c r="V97" s="418"/>
      <c r="W97" s="420"/>
      <c r="X97" s="420"/>
      <c r="Y97" s="575"/>
      <c r="Z97" s="576"/>
      <c r="AA97" s="577"/>
      <c r="AB97" s="578"/>
      <c r="AC97" s="579"/>
      <c r="AD97" s="422"/>
      <c r="AE97" s="422"/>
      <c r="AF97" s="422"/>
      <c r="AG97" s="270"/>
      <c r="AH97" s="270"/>
      <c r="AI97" s="270"/>
      <c r="AJ97" s="270"/>
      <c r="AK97" s="270"/>
      <c r="AL97" s="270"/>
      <c r="AM97" s="270"/>
      <c r="AN97" s="270"/>
      <c r="AO97" s="367"/>
      <c r="AP97" s="367"/>
      <c r="AQ97" s="268"/>
      <c r="AR97" s="268"/>
      <c r="AS97" s="268"/>
      <c r="AT97" s="268"/>
      <c r="AU97" s="269"/>
      <c r="AV97" s="268"/>
      <c r="AW97" s="268"/>
      <c r="AX97" s="268"/>
      <c r="AY97" s="268"/>
      <c r="AZ97" s="269"/>
      <c r="BA97" s="268"/>
      <c r="BB97" s="433"/>
      <c r="BC97" s="433"/>
      <c r="BD97" s="433"/>
      <c r="BE97" s="434"/>
      <c r="BF97" s="268"/>
      <c r="BG97" s="433"/>
      <c r="BH97" s="433"/>
      <c r="BI97" s="433"/>
      <c r="BJ97" s="434"/>
      <c r="BK97" s="270"/>
      <c r="BL97" s="270"/>
      <c r="BM97" s="270"/>
      <c r="BN97" s="270"/>
      <c r="BO97" s="270"/>
      <c r="BP97" s="270"/>
      <c r="BQ97" s="270"/>
      <c r="BR97" s="270"/>
      <c r="BS97" s="367"/>
      <c r="BT97" s="367"/>
      <c r="BU97" s="268"/>
      <c r="BV97" s="268"/>
      <c r="BW97" s="268"/>
      <c r="BX97" s="268"/>
      <c r="BY97" s="269"/>
      <c r="BZ97" s="268"/>
      <c r="CA97" s="268"/>
      <c r="CB97" s="268"/>
      <c r="CC97" s="268"/>
      <c r="CD97" s="269"/>
      <c r="CE97" s="268"/>
      <c r="CF97" s="433"/>
      <c r="CG97" s="433"/>
      <c r="CH97" s="433"/>
      <c r="CI97" s="434"/>
      <c r="CJ97" s="268"/>
      <c r="CK97" s="433"/>
      <c r="CL97" s="433"/>
      <c r="CM97" s="433"/>
      <c r="CN97" s="434"/>
      <c r="CO97" s="270"/>
      <c r="CP97" s="270"/>
      <c r="CQ97" s="270"/>
      <c r="CR97" s="270"/>
      <c r="CS97" s="367"/>
      <c r="CT97" s="268"/>
      <c r="CU97" s="268"/>
      <c r="CV97" s="268"/>
      <c r="CW97" s="268"/>
      <c r="CX97" s="269"/>
      <c r="CY97" s="268"/>
      <c r="CZ97" s="268"/>
      <c r="DA97" s="268"/>
      <c r="DB97" s="268"/>
      <c r="DC97" s="269"/>
      <c r="DD97" s="270"/>
      <c r="DE97" s="270"/>
      <c r="DF97" s="270"/>
      <c r="DG97" s="270"/>
      <c r="DH97" s="367"/>
      <c r="DI97" s="268"/>
      <c r="DJ97" s="268"/>
      <c r="DK97" s="268"/>
      <c r="DL97" s="268"/>
      <c r="DM97" s="269"/>
      <c r="DN97" s="268"/>
      <c r="DO97" s="268"/>
      <c r="DP97" s="268"/>
      <c r="DQ97" s="268"/>
      <c r="DR97" s="269"/>
    </row>
    <row r="98" spans="1:122" hidden="1">
      <c r="A98" s="274" t="s">
        <v>92</v>
      </c>
      <c r="B98" s="275"/>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9"/>
      <c r="AE98" s="279"/>
      <c r="AF98" s="279"/>
      <c r="AG98" s="282"/>
      <c r="AH98" s="282"/>
      <c r="AI98" s="282"/>
      <c r="AJ98" s="282"/>
      <c r="AK98" s="282"/>
      <c r="AL98" s="282"/>
      <c r="AM98" s="282"/>
      <c r="AN98" s="282"/>
      <c r="AO98" s="283"/>
      <c r="AP98" s="283"/>
      <c r="AQ98" s="280"/>
      <c r="AR98" s="280"/>
      <c r="AS98" s="280"/>
      <c r="AT98" s="280"/>
      <c r="AU98" s="281"/>
      <c r="AV98" s="280"/>
      <c r="AW98" s="336"/>
      <c r="AX98" s="336"/>
      <c r="AY98" s="336"/>
      <c r="AZ98" s="337"/>
      <c r="BA98" s="336"/>
      <c r="BB98" s="336"/>
      <c r="BC98" s="336"/>
      <c r="BD98" s="336"/>
      <c r="BE98" s="337"/>
      <c r="BF98" s="336"/>
      <c r="BG98" s="336"/>
      <c r="BH98" s="336"/>
      <c r="BI98" s="336"/>
      <c r="BJ98" s="337"/>
      <c r="BK98" s="282"/>
      <c r="BL98" s="282"/>
      <c r="BM98" s="282"/>
      <c r="BN98" s="282"/>
      <c r="BO98" s="282"/>
      <c r="BP98" s="282"/>
      <c r="BQ98" s="282"/>
      <c r="BR98" s="282"/>
      <c r="BS98" s="283"/>
      <c r="BT98" s="283"/>
      <c r="BU98" s="280"/>
      <c r="BV98" s="280"/>
      <c r="BW98" s="280"/>
      <c r="BX98" s="280"/>
      <c r="BY98" s="281"/>
      <c r="BZ98" s="280"/>
      <c r="CA98" s="336"/>
      <c r="CB98" s="336"/>
      <c r="CC98" s="336"/>
      <c r="CD98" s="337"/>
      <c r="CE98" s="336"/>
      <c r="CF98" s="336"/>
      <c r="CG98" s="336"/>
      <c r="CH98" s="336"/>
      <c r="CI98" s="337"/>
      <c r="CJ98" s="336"/>
      <c r="CK98" s="336"/>
      <c r="CL98" s="336"/>
      <c r="CM98" s="336"/>
      <c r="CN98" s="337"/>
      <c r="CO98" s="282"/>
      <c r="CP98" s="282"/>
      <c r="CQ98" s="282"/>
      <c r="CR98" s="282"/>
      <c r="CS98" s="283"/>
      <c r="CT98" s="280"/>
      <c r="CU98" s="280"/>
      <c r="CV98" s="280"/>
      <c r="CW98" s="280"/>
      <c r="CX98" s="281"/>
      <c r="CY98" s="280"/>
      <c r="CZ98" s="336"/>
      <c r="DA98" s="336"/>
      <c r="DB98" s="336"/>
      <c r="DC98" s="337"/>
      <c r="DD98" s="282"/>
      <c r="DE98" s="282"/>
      <c r="DF98" s="282"/>
      <c r="DG98" s="282"/>
      <c r="DH98" s="283"/>
      <c r="DI98" s="280"/>
      <c r="DJ98" s="280"/>
      <c r="DK98" s="280"/>
      <c r="DL98" s="280"/>
      <c r="DM98" s="281"/>
      <c r="DN98" s="280"/>
      <c r="DO98" s="336"/>
      <c r="DP98" s="336"/>
      <c r="DQ98" s="336"/>
      <c r="DR98" s="337"/>
    </row>
    <row r="99" spans="1:122" ht="5.25" hidden="1" customHeight="1">
      <c r="A99" s="321" t="s">
        <v>93</v>
      </c>
      <c r="B99" s="297">
        <v>7401</v>
      </c>
      <c r="C99" s="369"/>
      <c r="D99" s="369"/>
      <c r="E99" s="369"/>
      <c r="F99" s="369"/>
      <c r="G99" s="369"/>
      <c r="H99" s="369"/>
      <c r="I99" s="369"/>
      <c r="J99" s="369"/>
      <c r="K99" s="369"/>
      <c r="L99" s="369"/>
      <c r="M99" s="369"/>
      <c r="N99" s="369"/>
      <c r="O99" s="369"/>
      <c r="P99" s="369"/>
      <c r="Q99" s="369"/>
      <c r="R99" s="369"/>
      <c r="S99" s="369"/>
      <c r="T99" s="369"/>
      <c r="U99" s="369"/>
      <c r="V99" s="369"/>
      <c r="W99" s="369"/>
      <c r="X99" s="369"/>
      <c r="Y99" s="369"/>
      <c r="Z99" s="369"/>
      <c r="AA99" s="369"/>
      <c r="AB99" s="369"/>
      <c r="AC99" s="369"/>
      <c r="AD99" s="289"/>
      <c r="AE99" s="289"/>
      <c r="AF99" s="289"/>
      <c r="AG99" s="293"/>
      <c r="AH99" s="293"/>
      <c r="AI99" s="293"/>
      <c r="AJ99" s="293"/>
      <c r="AK99" s="293"/>
      <c r="AL99" s="293"/>
      <c r="AM99" s="293"/>
      <c r="AN99" s="293"/>
      <c r="AO99" s="294"/>
      <c r="AP99" s="294"/>
      <c r="AQ99" s="291"/>
      <c r="AR99" s="291"/>
      <c r="AS99" s="291"/>
      <c r="AT99" s="291"/>
      <c r="AU99" s="292"/>
      <c r="AV99" s="291"/>
      <c r="AW99" s="343"/>
      <c r="AX99" s="343"/>
      <c r="AY99" s="343"/>
      <c r="AZ99" s="344"/>
      <c r="BA99" s="343"/>
      <c r="BB99" s="343"/>
      <c r="BC99" s="343"/>
      <c r="BD99" s="343"/>
      <c r="BE99" s="344"/>
      <c r="BF99" s="343"/>
      <c r="BG99" s="343"/>
      <c r="BH99" s="343"/>
      <c r="BI99" s="343"/>
      <c r="BJ99" s="344"/>
      <c r="BK99" s="293"/>
      <c r="BL99" s="293"/>
      <c r="BM99" s="293"/>
      <c r="BN99" s="293"/>
      <c r="BO99" s="293"/>
      <c r="BP99" s="293"/>
      <c r="BQ99" s="293"/>
      <c r="BR99" s="293"/>
      <c r="BS99" s="294"/>
      <c r="BT99" s="294"/>
      <c r="BU99" s="291"/>
      <c r="BV99" s="291"/>
      <c r="BW99" s="291"/>
      <c r="BX99" s="291"/>
      <c r="BY99" s="292"/>
      <c r="BZ99" s="291"/>
      <c r="CA99" s="343"/>
      <c r="CB99" s="343"/>
      <c r="CC99" s="343"/>
      <c r="CD99" s="344"/>
      <c r="CE99" s="343"/>
      <c r="CF99" s="343"/>
      <c r="CG99" s="343"/>
      <c r="CH99" s="343"/>
      <c r="CI99" s="344"/>
      <c r="CJ99" s="343"/>
      <c r="CK99" s="343"/>
      <c r="CL99" s="343"/>
      <c r="CM99" s="343"/>
      <c r="CN99" s="344"/>
      <c r="CO99" s="293"/>
      <c r="CP99" s="293"/>
      <c r="CQ99" s="293"/>
      <c r="CR99" s="293"/>
      <c r="CS99" s="294"/>
      <c r="CT99" s="291"/>
      <c r="CU99" s="291"/>
      <c r="CV99" s="291"/>
      <c r="CW99" s="291"/>
      <c r="CX99" s="292"/>
      <c r="CY99" s="291"/>
      <c r="CZ99" s="343"/>
      <c r="DA99" s="343"/>
      <c r="DB99" s="343"/>
      <c r="DC99" s="344"/>
      <c r="DD99" s="293"/>
      <c r="DE99" s="293"/>
      <c r="DF99" s="293"/>
      <c r="DG99" s="293"/>
      <c r="DH99" s="294"/>
      <c r="DI99" s="291"/>
      <c r="DJ99" s="291"/>
      <c r="DK99" s="291"/>
      <c r="DL99" s="291"/>
      <c r="DM99" s="292"/>
      <c r="DN99" s="291"/>
      <c r="DO99" s="343"/>
      <c r="DP99" s="343"/>
      <c r="DQ99" s="343"/>
      <c r="DR99" s="344"/>
    </row>
    <row r="100" spans="1:122" s="273" customFormat="1" ht="102" hidden="1">
      <c r="A100" s="321" t="s">
        <v>49</v>
      </c>
      <c r="B100" s="297">
        <v>7454</v>
      </c>
      <c r="C100" s="418"/>
      <c r="D100" s="418"/>
      <c r="E100" s="418"/>
      <c r="F100" s="418"/>
      <c r="G100" s="418"/>
      <c r="H100" s="418"/>
      <c r="I100" s="574"/>
      <c r="J100" s="418"/>
      <c r="K100" s="418"/>
      <c r="L100" s="418"/>
      <c r="M100" s="418"/>
      <c r="N100" s="418"/>
      <c r="O100" s="418"/>
      <c r="P100" s="574"/>
      <c r="Q100" s="418"/>
      <c r="R100" s="418"/>
      <c r="S100" s="418"/>
      <c r="T100" s="418"/>
      <c r="U100" s="418"/>
      <c r="V100" s="418"/>
      <c r="W100" s="420"/>
      <c r="X100" s="420"/>
      <c r="Y100" s="575"/>
      <c r="Z100" s="576"/>
      <c r="AA100" s="577"/>
      <c r="AB100" s="578"/>
      <c r="AC100" s="579"/>
      <c r="AD100" s="422"/>
      <c r="AE100" s="422"/>
      <c r="AF100" s="422"/>
      <c r="AG100" s="270"/>
      <c r="AH100" s="270"/>
      <c r="AI100" s="270"/>
      <c r="AJ100" s="270"/>
      <c r="AK100" s="270"/>
      <c r="AL100" s="270"/>
      <c r="AM100" s="270"/>
      <c r="AN100" s="270"/>
      <c r="AO100" s="367"/>
      <c r="AP100" s="367"/>
      <c r="AQ100" s="268"/>
      <c r="AR100" s="268"/>
      <c r="AS100" s="268"/>
      <c r="AT100" s="268"/>
      <c r="AU100" s="269"/>
      <c r="AV100" s="268"/>
      <c r="AW100" s="268"/>
      <c r="AX100" s="268"/>
      <c r="AY100" s="268"/>
      <c r="AZ100" s="269"/>
      <c r="BA100" s="268"/>
      <c r="BB100" s="433"/>
      <c r="BC100" s="433"/>
      <c r="BD100" s="433"/>
      <c r="BE100" s="434"/>
      <c r="BF100" s="268"/>
      <c r="BG100" s="433"/>
      <c r="BH100" s="433"/>
      <c r="BI100" s="433"/>
      <c r="BJ100" s="434"/>
      <c r="BK100" s="270"/>
      <c r="BL100" s="270"/>
      <c r="BM100" s="270"/>
      <c r="BN100" s="270"/>
      <c r="BO100" s="270"/>
      <c r="BP100" s="270"/>
      <c r="BQ100" s="270"/>
      <c r="BR100" s="270"/>
      <c r="BS100" s="367"/>
      <c r="BT100" s="367"/>
      <c r="BU100" s="268"/>
      <c r="BV100" s="268"/>
      <c r="BW100" s="268"/>
      <c r="BX100" s="268"/>
      <c r="BY100" s="269"/>
      <c r="BZ100" s="268"/>
      <c r="CA100" s="268"/>
      <c r="CB100" s="268"/>
      <c r="CC100" s="268"/>
      <c r="CD100" s="269"/>
      <c r="CE100" s="268"/>
      <c r="CF100" s="433"/>
      <c r="CG100" s="433"/>
      <c r="CH100" s="433"/>
      <c r="CI100" s="434"/>
      <c r="CJ100" s="268"/>
      <c r="CK100" s="433"/>
      <c r="CL100" s="433"/>
      <c r="CM100" s="433"/>
      <c r="CN100" s="434"/>
      <c r="CO100" s="270"/>
      <c r="CP100" s="270"/>
      <c r="CQ100" s="270"/>
      <c r="CR100" s="270"/>
      <c r="CS100" s="367"/>
      <c r="CT100" s="268"/>
      <c r="CU100" s="268"/>
      <c r="CV100" s="268"/>
      <c r="CW100" s="268"/>
      <c r="CX100" s="269"/>
      <c r="CY100" s="268"/>
      <c r="CZ100" s="268"/>
      <c r="DA100" s="268"/>
      <c r="DB100" s="268"/>
      <c r="DC100" s="269"/>
      <c r="DD100" s="270"/>
      <c r="DE100" s="270"/>
      <c r="DF100" s="270"/>
      <c r="DG100" s="270"/>
      <c r="DH100" s="367"/>
      <c r="DI100" s="268"/>
      <c r="DJ100" s="268"/>
      <c r="DK100" s="268"/>
      <c r="DL100" s="268"/>
      <c r="DM100" s="269"/>
      <c r="DN100" s="268"/>
      <c r="DO100" s="268"/>
      <c r="DP100" s="268"/>
      <c r="DQ100" s="268"/>
      <c r="DR100" s="269"/>
    </row>
    <row r="101" spans="1:122" s="273" customFormat="1" ht="27.75" hidden="1" customHeight="1">
      <c r="A101" s="493" t="s">
        <v>323</v>
      </c>
      <c r="B101" s="263">
        <v>7500</v>
      </c>
      <c r="C101" s="264" t="s">
        <v>387</v>
      </c>
      <c r="D101" s="264" t="s">
        <v>387</v>
      </c>
      <c r="E101" s="264" t="s">
        <v>387</v>
      </c>
      <c r="F101" s="264" t="s">
        <v>387</v>
      </c>
      <c r="G101" s="264" t="s">
        <v>387</v>
      </c>
      <c r="H101" s="264" t="s">
        <v>387</v>
      </c>
      <c r="I101" s="264" t="s">
        <v>387</v>
      </c>
      <c r="J101" s="264" t="s">
        <v>387</v>
      </c>
      <c r="K101" s="264" t="s">
        <v>387</v>
      </c>
      <c r="L101" s="264" t="s">
        <v>387</v>
      </c>
      <c r="M101" s="264" t="s">
        <v>387</v>
      </c>
      <c r="N101" s="264" t="s">
        <v>387</v>
      </c>
      <c r="O101" s="264" t="s">
        <v>387</v>
      </c>
      <c r="P101" s="264" t="s">
        <v>387</v>
      </c>
      <c r="Q101" s="266" t="s">
        <v>387</v>
      </c>
      <c r="R101" s="266" t="s">
        <v>387</v>
      </c>
      <c r="S101" s="266" t="s">
        <v>387</v>
      </c>
      <c r="T101" s="266" t="s">
        <v>387</v>
      </c>
      <c r="U101" s="266" t="s">
        <v>387</v>
      </c>
      <c r="V101" s="266" t="s">
        <v>387</v>
      </c>
      <c r="W101" s="264" t="s">
        <v>387</v>
      </c>
      <c r="X101" s="264" t="s">
        <v>387</v>
      </c>
      <c r="Y101" s="264" t="s">
        <v>387</v>
      </c>
      <c r="Z101" s="264" t="s">
        <v>387</v>
      </c>
      <c r="AA101" s="264" t="s">
        <v>387</v>
      </c>
      <c r="AB101" s="264" t="s">
        <v>387</v>
      </c>
      <c r="AC101" s="264" t="s">
        <v>387</v>
      </c>
      <c r="AD101" s="267" t="s">
        <v>387</v>
      </c>
      <c r="AE101" s="267"/>
      <c r="AF101" s="267"/>
      <c r="AG101" s="270">
        <f t="shared" ref="AG101:BD101" si="103">AG103+AG104</f>
        <v>0</v>
      </c>
      <c r="AH101" s="270"/>
      <c r="AI101" s="270">
        <f t="shared" si="103"/>
        <v>0</v>
      </c>
      <c r="AJ101" s="270"/>
      <c r="AK101" s="270">
        <f t="shared" si="103"/>
        <v>0</v>
      </c>
      <c r="AL101" s="270"/>
      <c r="AM101" s="270">
        <f t="shared" si="103"/>
        <v>0</v>
      </c>
      <c r="AN101" s="270"/>
      <c r="AO101" s="367">
        <f>AO103+AO104</f>
        <v>0</v>
      </c>
      <c r="AP101" s="367"/>
      <c r="AQ101" s="268">
        <f t="shared" si="103"/>
        <v>0</v>
      </c>
      <c r="AR101" s="268">
        <f t="shared" si="103"/>
        <v>0</v>
      </c>
      <c r="AS101" s="268">
        <f t="shared" si="103"/>
        <v>0</v>
      </c>
      <c r="AT101" s="268">
        <f t="shared" si="103"/>
        <v>0</v>
      </c>
      <c r="AU101" s="269">
        <f>AU103+AU104</f>
        <v>0</v>
      </c>
      <c r="AV101" s="268">
        <f t="shared" si="103"/>
        <v>0</v>
      </c>
      <c r="AW101" s="268">
        <f t="shared" si="103"/>
        <v>0</v>
      </c>
      <c r="AX101" s="268">
        <f t="shared" si="103"/>
        <v>0</v>
      </c>
      <c r="AY101" s="268">
        <f t="shared" si="103"/>
        <v>0</v>
      </c>
      <c r="AZ101" s="269">
        <f>AZ103+AZ104</f>
        <v>0</v>
      </c>
      <c r="BA101" s="268">
        <f t="shared" si="103"/>
        <v>0</v>
      </c>
      <c r="BB101" s="268">
        <f t="shared" si="103"/>
        <v>0</v>
      </c>
      <c r="BC101" s="268">
        <f t="shared" si="103"/>
        <v>0</v>
      </c>
      <c r="BD101" s="268">
        <f t="shared" si="103"/>
        <v>0</v>
      </c>
      <c r="BE101" s="269">
        <f t="shared" ref="BE101:BK101" si="104">BE103+BE104</f>
        <v>0</v>
      </c>
      <c r="BF101" s="268">
        <f t="shared" si="104"/>
        <v>0</v>
      </c>
      <c r="BG101" s="268">
        <f t="shared" si="104"/>
        <v>0</v>
      </c>
      <c r="BH101" s="268">
        <f t="shared" si="104"/>
        <v>0</v>
      </c>
      <c r="BI101" s="268">
        <f t="shared" si="104"/>
        <v>0</v>
      </c>
      <c r="BJ101" s="269">
        <f t="shared" si="104"/>
        <v>0</v>
      </c>
      <c r="BK101" s="270">
        <f t="shared" si="104"/>
        <v>0</v>
      </c>
      <c r="BL101" s="270"/>
      <c r="BM101" s="270">
        <f>BM103+BM104</f>
        <v>0</v>
      </c>
      <c r="BN101" s="270"/>
      <c r="BO101" s="270">
        <f>BO103+BO104</f>
        <v>0</v>
      </c>
      <c r="BP101" s="270"/>
      <c r="BQ101" s="270">
        <f>BQ103+BQ104</f>
        <v>0</v>
      </c>
      <c r="BR101" s="270"/>
      <c r="BS101" s="367">
        <f>BS103+BS104</f>
        <v>0</v>
      </c>
      <c r="BT101" s="367"/>
      <c r="BU101" s="268">
        <f t="shared" ref="BU101:CD101" si="105">BU103+BU104</f>
        <v>0</v>
      </c>
      <c r="BV101" s="268">
        <f t="shared" si="105"/>
        <v>0</v>
      </c>
      <c r="BW101" s="268">
        <f t="shared" si="105"/>
        <v>0</v>
      </c>
      <c r="BX101" s="268">
        <f t="shared" si="105"/>
        <v>0</v>
      </c>
      <c r="BY101" s="269">
        <f t="shared" si="105"/>
        <v>0</v>
      </c>
      <c r="BZ101" s="268">
        <f t="shared" si="105"/>
        <v>0</v>
      </c>
      <c r="CA101" s="268">
        <f t="shared" si="105"/>
        <v>0</v>
      </c>
      <c r="CB101" s="268">
        <f t="shared" si="105"/>
        <v>0</v>
      </c>
      <c r="CC101" s="268">
        <f t="shared" si="105"/>
        <v>0</v>
      </c>
      <c r="CD101" s="269">
        <f t="shared" si="105"/>
        <v>0</v>
      </c>
      <c r="CE101" s="268">
        <f t="shared" ref="CE101:CN101" si="106">CE103+CE104</f>
        <v>0</v>
      </c>
      <c r="CF101" s="268">
        <f t="shared" si="106"/>
        <v>0</v>
      </c>
      <c r="CG101" s="268">
        <f t="shared" si="106"/>
        <v>0</v>
      </c>
      <c r="CH101" s="268">
        <f t="shared" si="106"/>
        <v>0</v>
      </c>
      <c r="CI101" s="269">
        <f t="shared" si="106"/>
        <v>0</v>
      </c>
      <c r="CJ101" s="268">
        <f t="shared" si="106"/>
        <v>0</v>
      </c>
      <c r="CK101" s="268">
        <f t="shared" si="106"/>
        <v>0</v>
      </c>
      <c r="CL101" s="268">
        <f t="shared" si="106"/>
        <v>0</v>
      </c>
      <c r="CM101" s="268">
        <f t="shared" si="106"/>
        <v>0</v>
      </c>
      <c r="CN101" s="269">
        <f t="shared" si="106"/>
        <v>0</v>
      </c>
      <c r="CO101" s="270"/>
      <c r="CP101" s="270"/>
      <c r="CQ101" s="270"/>
      <c r="CR101" s="270"/>
      <c r="CS101" s="367"/>
      <c r="CT101" s="268">
        <f t="shared" ref="CT101:DC101" si="107">CT103+CT104</f>
        <v>0</v>
      </c>
      <c r="CU101" s="268">
        <f t="shared" si="107"/>
        <v>0</v>
      </c>
      <c r="CV101" s="268">
        <f t="shared" si="107"/>
        <v>0</v>
      </c>
      <c r="CW101" s="268">
        <f t="shared" si="107"/>
        <v>0</v>
      </c>
      <c r="CX101" s="269">
        <f t="shared" si="107"/>
        <v>0</v>
      </c>
      <c r="CY101" s="268">
        <f t="shared" si="107"/>
        <v>0</v>
      </c>
      <c r="CZ101" s="268">
        <f t="shared" si="107"/>
        <v>0</v>
      </c>
      <c r="DA101" s="268">
        <f t="shared" si="107"/>
        <v>0</v>
      </c>
      <c r="DB101" s="268">
        <f t="shared" si="107"/>
        <v>0</v>
      </c>
      <c r="DC101" s="269">
        <f t="shared" si="107"/>
        <v>0</v>
      </c>
      <c r="DD101" s="270"/>
      <c r="DE101" s="270"/>
      <c r="DF101" s="270"/>
      <c r="DG101" s="270"/>
      <c r="DH101" s="367"/>
      <c r="DI101" s="268">
        <f t="shared" ref="DI101:DR101" si="108">DI103+DI104</f>
        <v>0</v>
      </c>
      <c r="DJ101" s="268">
        <f t="shared" si="108"/>
        <v>0</v>
      </c>
      <c r="DK101" s="268">
        <f t="shared" si="108"/>
        <v>0</v>
      </c>
      <c r="DL101" s="268">
        <f t="shared" si="108"/>
        <v>0</v>
      </c>
      <c r="DM101" s="269">
        <f t="shared" si="108"/>
        <v>0</v>
      </c>
      <c r="DN101" s="268">
        <f t="shared" si="108"/>
        <v>0</v>
      </c>
      <c r="DO101" s="268">
        <f t="shared" si="108"/>
        <v>0</v>
      </c>
      <c r="DP101" s="268">
        <f t="shared" si="108"/>
        <v>0</v>
      </c>
      <c r="DQ101" s="268">
        <f t="shared" si="108"/>
        <v>0</v>
      </c>
      <c r="DR101" s="269">
        <f t="shared" si="108"/>
        <v>0</v>
      </c>
    </row>
    <row r="102" spans="1:122" ht="12.75" hidden="1" customHeight="1">
      <c r="A102" s="495" t="s">
        <v>92</v>
      </c>
      <c r="B102" s="275"/>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9"/>
      <c r="AE102" s="279"/>
      <c r="AF102" s="279"/>
      <c r="AG102" s="282"/>
      <c r="AH102" s="282"/>
      <c r="AI102" s="282"/>
      <c r="AJ102" s="282"/>
      <c r="AK102" s="282"/>
      <c r="AL102" s="282"/>
      <c r="AM102" s="282"/>
      <c r="AN102" s="282"/>
      <c r="AO102" s="283"/>
      <c r="AP102" s="283"/>
      <c r="AQ102" s="280"/>
      <c r="AR102" s="280"/>
      <c r="AS102" s="280"/>
      <c r="AT102" s="280"/>
      <c r="AU102" s="281"/>
      <c r="AV102" s="280"/>
      <c r="AW102" s="336"/>
      <c r="AX102" s="336"/>
      <c r="AY102" s="336"/>
      <c r="AZ102" s="337"/>
      <c r="BA102" s="336"/>
      <c r="BB102" s="336"/>
      <c r="BC102" s="336"/>
      <c r="BD102" s="336"/>
      <c r="BE102" s="337"/>
      <c r="BF102" s="336"/>
      <c r="BG102" s="336"/>
      <c r="BH102" s="336"/>
      <c r="BI102" s="336"/>
      <c r="BJ102" s="337"/>
      <c r="BK102" s="282"/>
      <c r="BL102" s="282"/>
      <c r="BM102" s="282"/>
      <c r="BN102" s="282"/>
      <c r="BO102" s="282"/>
      <c r="BP102" s="282"/>
      <c r="BQ102" s="282"/>
      <c r="BR102" s="282"/>
      <c r="BS102" s="283"/>
      <c r="BT102" s="283"/>
      <c r="BU102" s="280"/>
      <c r="BV102" s="280"/>
      <c r="BW102" s="280"/>
      <c r="BX102" s="280"/>
      <c r="BY102" s="281"/>
      <c r="BZ102" s="280"/>
      <c r="CA102" s="336"/>
      <c r="CB102" s="336"/>
      <c r="CC102" s="336"/>
      <c r="CD102" s="337"/>
      <c r="CE102" s="336"/>
      <c r="CF102" s="336"/>
      <c r="CG102" s="336"/>
      <c r="CH102" s="336"/>
      <c r="CI102" s="337"/>
      <c r="CJ102" s="336"/>
      <c r="CK102" s="336"/>
      <c r="CL102" s="336"/>
      <c r="CM102" s="336"/>
      <c r="CN102" s="337"/>
      <c r="CO102" s="282"/>
      <c r="CP102" s="282"/>
      <c r="CQ102" s="282"/>
      <c r="CR102" s="282"/>
      <c r="CS102" s="283"/>
      <c r="CT102" s="280"/>
      <c r="CU102" s="280"/>
      <c r="CV102" s="280"/>
      <c r="CW102" s="280"/>
      <c r="CX102" s="281"/>
      <c r="CY102" s="280"/>
      <c r="CZ102" s="336"/>
      <c r="DA102" s="336"/>
      <c r="DB102" s="336"/>
      <c r="DC102" s="337"/>
      <c r="DD102" s="282"/>
      <c r="DE102" s="282"/>
      <c r="DF102" s="282"/>
      <c r="DG102" s="282"/>
      <c r="DH102" s="283"/>
      <c r="DI102" s="280"/>
      <c r="DJ102" s="280"/>
      <c r="DK102" s="280"/>
      <c r="DL102" s="280"/>
      <c r="DM102" s="281"/>
      <c r="DN102" s="280"/>
      <c r="DO102" s="336"/>
      <c r="DP102" s="336"/>
      <c r="DQ102" s="336"/>
      <c r="DR102" s="337"/>
    </row>
    <row r="103" spans="1:122" ht="12.75" hidden="1" customHeight="1">
      <c r="A103" s="504" t="s">
        <v>93</v>
      </c>
      <c r="B103" s="297">
        <v>7501</v>
      </c>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289"/>
      <c r="AE103" s="289"/>
      <c r="AF103" s="289"/>
      <c r="AG103" s="293"/>
      <c r="AH103" s="293"/>
      <c r="AI103" s="293"/>
      <c r="AJ103" s="293"/>
      <c r="AK103" s="293"/>
      <c r="AL103" s="293"/>
      <c r="AM103" s="293"/>
      <c r="AN103" s="293"/>
      <c r="AO103" s="294"/>
      <c r="AP103" s="294"/>
      <c r="AQ103" s="291"/>
      <c r="AR103" s="291"/>
      <c r="AS103" s="291"/>
      <c r="AT103" s="291"/>
      <c r="AU103" s="292"/>
      <c r="AV103" s="291"/>
      <c r="AW103" s="343"/>
      <c r="AX103" s="343"/>
      <c r="AY103" s="343"/>
      <c r="AZ103" s="344"/>
      <c r="BA103" s="343"/>
      <c r="BB103" s="343"/>
      <c r="BC103" s="343"/>
      <c r="BD103" s="343"/>
      <c r="BE103" s="344"/>
      <c r="BF103" s="343"/>
      <c r="BG103" s="343"/>
      <c r="BH103" s="343"/>
      <c r="BI103" s="343"/>
      <c r="BJ103" s="344"/>
      <c r="BK103" s="293"/>
      <c r="BL103" s="293"/>
      <c r="BM103" s="293"/>
      <c r="BN103" s="293"/>
      <c r="BO103" s="293"/>
      <c r="BP103" s="293"/>
      <c r="BQ103" s="293"/>
      <c r="BR103" s="293"/>
      <c r="BS103" s="294"/>
      <c r="BT103" s="294"/>
      <c r="BU103" s="291"/>
      <c r="BV103" s="291"/>
      <c r="BW103" s="291"/>
      <c r="BX103" s="291"/>
      <c r="BY103" s="292"/>
      <c r="BZ103" s="291"/>
      <c r="CA103" s="343"/>
      <c r="CB103" s="343"/>
      <c r="CC103" s="343"/>
      <c r="CD103" s="344"/>
      <c r="CE103" s="343"/>
      <c r="CF103" s="343"/>
      <c r="CG103" s="343"/>
      <c r="CH103" s="343"/>
      <c r="CI103" s="344"/>
      <c r="CJ103" s="343"/>
      <c r="CK103" s="343"/>
      <c r="CL103" s="343"/>
      <c r="CM103" s="343"/>
      <c r="CN103" s="344"/>
      <c r="CO103" s="293"/>
      <c r="CP103" s="293"/>
      <c r="CQ103" s="293"/>
      <c r="CR103" s="293"/>
      <c r="CS103" s="294"/>
      <c r="CT103" s="291"/>
      <c r="CU103" s="291"/>
      <c r="CV103" s="291"/>
      <c r="CW103" s="291"/>
      <c r="CX103" s="292"/>
      <c r="CY103" s="291"/>
      <c r="CZ103" s="343"/>
      <c r="DA103" s="343"/>
      <c r="DB103" s="343"/>
      <c r="DC103" s="344"/>
      <c r="DD103" s="293"/>
      <c r="DE103" s="293"/>
      <c r="DF103" s="293"/>
      <c r="DG103" s="293"/>
      <c r="DH103" s="294"/>
      <c r="DI103" s="291"/>
      <c r="DJ103" s="291"/>
      <c r="DK103" s="291"/>
      <c r="DL103" s="291"/>
      <c r="DM103" s="292"/>
      <c r="DN103" s="291"/>
      <c r="DO103" s="343"/>
      <c r="DP103" s="343"/>
      <c r="DQ103" s="343"/>
      <c r="DR103" s="344"/>
    </row>
    <row r="104" spans="1:122" ht="12.75" hidden="1" customHeight="1">
      <c r="A104" s="497" t="s">
        <v>93</v>
      </c>
      <c r="B104" s="300"/>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306"/>
      <c r="AE104" s="306"/>
      <c r="AF104" s="306"/>
      <c r="AG104" s="308"/>
      <c r="AH104" s="308"/>
      <c r="AI104" s="308"/>
      <c r="AJ104" s="308"/>
      <c r="AK104" s="308"/>
      <c r="AL104" s="308"/>
      <c r="AM104" s="308"/>
      <c r="AN104" s="308"/>
      <c r="AO104" s="356"/>
      <c r="AP104" s="356"/>
      <c r="AQ104" s="307"/>
      <c r="AR104" s="307"/>
      <c r="AS104" s="307"/>
      <c r="AT104" s="307"/>
      <c r="AU104" s="355"/>
      <c r="AV104" s="307"/>
      <c r="AW104" s="307"/>
      <c r="AX104" s="307"/>
      <c r="AY104" s="307"/>
      <c r="AZ104" s="355"/>
      <c r="BA104" s="307"/>
      <c r="BB104" s="291"/>
      <c r="BC104" s="291"/>
      <c r="BD104" s="291"/>
      <c r="BE104" s="292"/>
      <c r="BF104" s="307"/>
      <c r="BG104" s="291"/>
      <c r="BH104" s="291"/>
      <c r="BI104" s="291"/>
      <c r="BJ104" s="292"/>
      <c r="BK104" s="308"/>
      <c r="BL104" s="308"/>
      <c r="BM104" s="308"/>
      <c r="BN104" s="308"/>
      <c r="BO104" s="308"/>
      <c r="BP104" s="308"/>
      <c r="BQ104" s="308"/>
      <c r="BR104" s="308"/>
      <c r="BS104" s="356"/>
      <c r="BT104" s="356"/>
      <c r="BU104" s="307"/>
      <c r="BV104" s="307"/>
      <c r="BW104" s="307"/>
      <c r="BX104" s="307"/>
      <c r="BY104" s="355"/>
      <c r="BZ104" s="307"/>
      <c r="CA104" s="307"/>
      <c r="CB104" s="307"/>
      <c r="CC104" s="307"/>
      <c r="CD104" s="355"/>
      <c r="CE104" s="307"/>
      <c r="CF104" s="291"/>
      <c r="CG104" s="291"/>
      <c r="CH104" s="291"/>
      <c r="CI104" s="292"/>
      <c r="CJ104" s="307"/>
      <c r="CK104" s="291"/>
      <c r="CL104" s="291"/>
      <c r="CM104" s="291"/>
      <c r="CN104" s="292"/>
      <c r="CO104" s="308"/>
      <c r="CP104" s="308"/>
      <c r="CQ104" s="308"/>
      <c r="CR104" s="308"/>
      <c r="CS104" s="356"/>
      <c r="CT104" s="307"/>
      <c r="CU104" s="307"/>
      <c r="CV104" s="307"/>
      <c r="CW104" s="307"/>
      <c r="CX104" s="355"/>
      <c r="CY104" s="307"/>
      <c r="CZ104" s="307"/>
      <c r="DA104" s="307"/>
      <c r="DB104" s="307"/>
      <c r="DC104" s="355"/>
      <c r="DD104" s="308"/>
      <c r="DE104" s="308"/>
      <c r="DF104" s="308"/>
      <c r="DG104" s="308"/>
      <c r="DH104" s="356"/>
      <c r="DI104" s="307"/>
      <c r="DJ104" s="307"/>
      <c r="DK104" s="307"/>
      <c r="DL104" s="307"/>
      <c r="DM104" s="355"/>
      <c r="DN104" s="307"/>
      <c r="DO104" s="307"/>
      <c r="DP104" s="307"/>
      <c r="DQ104" s="307"/>
      <c r="DR104" s="355"/>
    </row>
    <row r="105" spans="1:122" s="261" customFormat="1" ht="67.5">
      <c r="A105" s="424" t="s">
        <v>324</v>
      </c>
      <c r="B105" s="249">
        <v>7600</v>
      </c>
      <c r="C105" s="250" t="s">
        <v>387</v>
      </c>
      <c r="D105" s="250" t="s">
        <v>387</v>
      </c>
      <c r="E105" s="250" t="s">
        <v>387</v>
      </c>
      <c r="F105" s="250" t="s">
        <v>387</v>
      </c>
      <c r="G105" s="250" t="s">
        <v>387</v>
      </c>
      <c r="H105" s="250" t="s">
        <v>387</v>
      </c>
      <c r="I105" s="250" t="s">
        <v>387</v>
      </c>
      <c r="J105" s="250" t="s">
        <v>387</v>
      </c>
      <c r="K105" s="250" t="s">
        <v>387</v>
      </c>
      <c r="L105" s="250" t="s">
        <v>387</v>
      </c>
      <c r="M105" s="250" t="s">
        <v>387</v>
      </c>
      <c r="N105" s="250" t="s">
        <v>387</v>
      </c>
      <c r="O105" s="250" t="s">
        <v>387</v>
      </c>
      <c r="P105" s="250" t="s">
        <v>387</v>
      </c>
      <c r="Q105" s="252" t="s">
        <v>387</v>
      </c>
      <c r="R105" s="252" t="s">
        <v>387</v>
      </c>
      <c r="S105" s="252" t="s">
        <v>387</v>
      </c>
      <c r="T105" s="252" t="s">
        <v>387</v>
      </c>
      <c r="U105" s="252" t="s">
        <v>387</v>
      </c>
      <c r="V105" s="252" t="s">
        <v>387</v>
      </c>
      <c r="W105" s="252" t="s">
        <v>387</v>
      </c>
      <c r="X105" s="250" t="s">
        <v>387</v>
      </c>
      <c r="Y105" s="250" t="s">
        <v>387</v>
      </c>
      <c r="Z105" s="250" t="s">
        <v>387</v>
      </c>
      <c r="AA105" s="250" t="s">
        <v>387</v>
      </c>
      <c r="AB105" s="250" t="s">
        <v>387</v>
      </c>
      <c r="AC105" s="250" t="s">
        <v>387</v>
      </c>
      <c r="AD105" s="253" t="s">
        <v>387</v>
      </c>
      <c r="AE105" s="253"/>
      <c r="AF105" s="253"/>
      <c r="AG105" s="256">
        <f t="shared" ref="AG105:BD105" si="109">AG107+AG109</f>
        <v>0</v>
      </c>
      <c r="AH105" s="256"/>
      <c r="AI105" s="256">
        <f t="shared" si="109"/>
        <v>0</v>
      </c>
      <c r="AJ105" s="256"/>
      <c r="AK105" s="256">
        <f t="shared" si="109"/>
        <v>0</v>
      </c>
      <c r="AL105" s="256"/>
      <c r="AM105" s="256">
        <f t="shared" si="109"/>
        <v>0</v>
      </c>
      <c r="AN105" s="256"/>
      <c r="AO105" s="257">
        <f>AO107+AO109</f>
        <v>0</v>
      </c>
      <c r="AP105" s="257"/>
      <c r="AQ105" s="254">
        <f t="shared" si="109"/>
        <v>0</v>
      </c>
      <c r="AR105" s="254">
        <f t="shared" si="109"/>
        <v>0</v>
      </c>
      <c r="AS105" s="254">
        <f t="shared" si="109"/>
        <v>0</v>
      </c>
      <c r="AT105" s="254">
        <f t="shared" si="109"/>
        <v>0</v>
      </c>
      <c r="AU105" s="255">
        <f>AU107+AU109</f>
        <v>0</v>
      </c>
      <c r="AV105" s="254">
        <f t="shared" si="109"/>
        <v>0</v>
      </c>
      <c r="AW105" s="254">
        <f t="shared" si="109"/>
        <v>0</v>
      </c>
      <c r="AX105" s="254">
        <f t="shared" si="109"/>
        <v>0</v>
      </c>
      <c r="AY105" s="254">
        <f t="shared" si="109"/>
        <v>0</v>
      </c>
      <c r="AZ105" s="255">
        <f>AZ107+AZ109</f>
        <v>0</v>
      </c>
      <c r="BA105" s="254">
        <f t="shared" si="109"/>
        <v>0</v>
      </c>
      <c r="BB105" s="254">
        <f t="shared" si="109"/>
        <v>0</v>
      </c>
      <c r="BC105" s="254">
        <f t="shared" si="109"/>
        <v>0</v>
      </c>
      <c r="BD105" s="254">
        <f t="shared" si="109"/>
        <v>0</v>
      </c>
      <c r="BE105" s="255">
        <f t="shared" ref="BE105:BK105" si="110">BE107+BE109</f>
        <v>0</v>
      </c>
      <c r="BF105" s="254">
        <f t="shared" si="110"/>
        <v>0</v>
      </c>
      <c r="BG105" s="254">
        <f t="shared" si="110"/>
        <v>0</v>
      </c>
      <c r="BH105" s="254">
        <f t="shared" si="110"/>
        <v>0</v>
      </c>
      <c r="BI105" s="254">
        <f t="shared" si="110"/>
        <v>0</v>
      </c>
      <c r="BJ105" s="255">
        <f t="shared" si="110"/>
        <v>0</v>
      </c>
      <c r="BK105" s="256">
        <f t="shared" si="110"/>
        <v>0</v>
      </c>
      <c r="BL105" s="256"/>
      <c r="BM105" s="256">
        <f>BM107+BM109</f>
        <v>0</v>
      </c>
      <c r="BN105" s="256"/>
      <c r="BO105" s="256">
        <f>BO107+BO109</f>
        <v>0</v>
      </c>
      <c r="BP105" s="256"/>
      <c r="BQ105" s="256">
        <f>BQ107+BQ109</f>
        <v>0</v>
      </c>
      <c r="BR105" s="256"/>
      <c r="BS105" s="257">
        <f>BS107+BS109</f>
        <v>0</v>
      </c>
      <c r="BT105" s="257"/>
      <c r="BU105" s="254">
        <f t="shared" ref="BU105:CD105" si="111">BU107+BU109</f>
        <v>0</v>
      </c>
      <c r="BV105" s="254">
        <f t="shared" si="111"/>
        <v>0</v>
      </c>
      <c r="BW105" s="254">
        <f t="shared" si="111"/>
        <v>0</v>
      </c>
      <c r="BX105" s="254">
        <f t="shared" si="111"/>
        <v>0</v>
      </c>
      <c r="BY105" s="255">
        <f t="shared" si="111"/>
        <v>0</v>
      </c>
      <c r="BZ105" s="254">
        <f t="shared" si="111"/>
        <v>0</v>
      </c>
      <c r="CA105" s="254">
        <f t="shared" si="111"/>
        <v>0</v>
      </c>
      <c r="CB105" s="254">
        <f t="shared" si="111"/>
        <v>0</v>
      </c>
      <c r="CC105" s="254">
        <f t="shared" si="111"/>
        <v>0</v>
      </c>
      <c r="CD105" s="255">
        <f t="shared" si="111"/>
        <v>0</v>
      </c>
      <c r="CE105" s="254">
        <f t="shared" ref="CE105:CN105" si="112">CE107+CE109</f>
        <v>0</v>
      </c>
      <c r="CF105" s="254">
        <f t="shared" si="112"/>
        <v>0</v>
      </c>
      <c r="CG105" s="254">
        <f t="shared" si="112"/>
        <v>0</v>
      </c>
      <c r="CH105" s="254">
        <f t="shared" si="112"/>
        <v>0</v>
      </c>
      <c r="CI105" s="255">
        <f t="shared" si="112"/>
        <v>0</v>
      </c>
      <c r="CJ105" s="254">
        <f t="shared" si="112"/>
        <v>0</v>
      </c>
      <c r="CK105" s="254">
        <f t="shared" si="112"/>
        <v>0</v>
      </c>
      <c r="CL105" s="254">
        <f t="shared" si="112"/>
        <v>0</v>
      </c>
      <c r="CM105" s="254">
        <f t="shared" si="112"/>
        <v>0</v>
      </c>
      <c r="CN105" s="255">
        <f t="shared" si="112"/>
        <v>0</v>
      </c>
      <c r="CO105" s="256"/>
      <c r="CP105" s="256"/>
      <c r="CQ105" s="256"/>
      <c r="CR105" s="256"/>
      <c r="CS105" s="257"/>
      <c r="CT105" s="254">
        <f t="shared" ref="CT105:DC105" si="113">CT107+CT109</f>
        <v>0</v>
      </c>
      <c r="CU105" s="254">
        <f t="shared" si="113"/>
        <v>0</v>
      </c>
      <c r="CV105" s="254">
        <f t="shared" si="113"/>
        <v>0</v>
      </c>
      <c r="CW105" s="254">
        <f t="shared" si="113"/>
        <v>0</v>
      </c>
      <c r="CX105" s="255">
        <f t="shared" si="113"/>
        <v>0</v>
      </c>
      <c r="CY105" s="254">
        <f t="shared" si="113"/>
        <v>0</v>
      </c>
      <c r="CZ105" s="254">
        <f t="shared" si="113"/>
        <v>0</v>
      </c>
      <c r="DA105" s="254">
        <f t="shared" si="113"/>
        <v>0</v>
      </c>
      <c r="DB105" s="254">
        <f t="shared" si="113"/>
        <v>0</v>
      </c>
      <c r="DC105" s="255">
        <f t="shared" si="113"/>
        <v>0</v>
      </c>
      <c r="DD105" s="256"/>
      <c r="DE105" s="256"/>
      <c r="DF105" s="256"/>
      <c r="DG105" s="256"/>
      <c r="DH105" s="257"/>
      <c r="DI105" s="254">
        <f t="shared" ref="DI105:DR105" si="114">DI107+DI109</f>
        <v>0</v>
      </c>
      <c r="DJ105" s="254">
        <f t="shared" si="114"/>
        <v>0</v>
      </c>
      <c r="DK105" s="254">
        <f t="shared" si="114"/>
        <v>0</v>
      </c>
      <c r="DL105" s="254">
        <f t="shared" si="114"/>
        <v>0</v>
      </c>
      <c r="DM105" s="255">
        <f t="shared" si="114"/>
        <v>0</v>
      </c>
      <c r="DN105" s="254">
        <f t="shared" si="114"/>
        <v>0</v>
      </c>
      <c r="DO105" s="254">
        <f t="shared" si="114"/>
        <v>0</v>
      </c>
      <c r="DP105" s="254">
        <f t="shared" si="114"/>
        <v>0</v>
      </c>
      <c r="DQ105" s="254">
        <f t="shared" si="114"/>
        <v>0</v>
      </c>
      <c r="DR105" s="255">
        <f t="shared" si="114"/>
        <v>0</v>
      </c>
    </row>
    <row r="106" spans="1:122" ht="12.75" hidden="1" customHeight="1">
      <c r="A106" s="274" t="s">
        <v>92</v>
      </c>
      <c r="B106" s="275"/>
      <c r="C106" s="276"/>
      <c r="D106" s="276"/>
      <c r="E106" s="276"/>
      <c r="F106" s="276"/>
      <c r="G106" s="276"/>
      <c r="H106" s="276"/>
      <c r="I106" s="276"/>
      <c r="J106" s="276"/>
      <c r="K106" s="276"/>
      <c r="L106" s="276"/>
      <c r="M106" s="276"/>
      <c r="N106" s="276"/>
      <c r="O106" s="276"/>
      <c r="P106" s="277"/>
      <c r="Q106" s="276"/>
      <c r="R106" s="276"/>
      <c r="S106" s="276"/>
      <c r="T106" s="276"/>
      <c r="U106" s="276"/>
      <c r="V106" s="276"/>
      <c r="W106" s="276"/>
      <c r="X106" s="276"/>
      <c r="Y106" s="276"/>
      <c r="Z106" s="276"/>
      <c r="AA106" s="276"/>
      <c r="AB106" s="335"/>
      <c r="AC106" s="276"/>
      <c r="AD106" s="279"/>
      <c r="AE106" s="279"/>
      <c r="AF106" s="279"/>
      <c r="AG106" s="282"/>
      <c r="AH106" s="282"/>
      <c r="AI106" s="282"/>
      <c r="AJ106" s="282"/>
      <c r="AK106" s="282"/>
      <c r="AL106" s="282"/>
      <c r="AM106" s="282"/>
      <c r="AN106" s="282"/>
      <c r="AO106" s="283"/>
      <c r="AP106" s="283"/>
      <c r="AQ106" s="280"/>
      <c r="AR106" s="280"/>
      <c r="AS106" s="280"/>
      <c r="AT106" s="280"/>
      <c r="AU106" s="281"/>
      <c r="AV106" s="280"/>
      <c r="AW106" s="336"/>
      <c r="AX106" s="336"/>
      <c r="AY106" s="336"/>
      <c r="AZ106" s="337"/>
      <c r="BA106" s="336"/>
      <c r="BB106" s="336"/>
      <c r="BC106" s="336"/>
      <c r="BD106" s="336"/>
      <c r="BE106" s="337"/>
      <c r="BF106" s="336"/>
      <c r="BG106" s="336"/>
      <c r="BH106" s="336"/>
      <c r="BI106" s="336"/>
      <c r="BJ106" s="337"/>
      <c r="BK106" s="282"/>
      <c r="BL106" s="282"/>
      <c r="BM106" s="282"/>
      <c r="BN106" s="282"/>
      <c r="BO106" s="282"/>
      <c r="BP106" s="282"/>
      <c r="BQ106" s="282"/>
      <c r="BR106" s="282"/>
      <c r="BS106" s="283"/>
      <c r="BT106" s="283"/>
      <c r="BU106" s="280"/>
      <c r="BV106" s="280"/>
      <c r="BW106" s="280"/>
      <c r="BX106" s="280"/>
      <c r="BY106" s="281"/>
      <c r="BZ106" s="280"/>
      <c r="CA106" s="336"/>
      <c r="CB106" s="336"/>
      <c r="CC106" s="336"/>
      <c r="CD106" s="337"/>
      <c r="CE106" s="336"/>
      <c r="CF106" s="336"/>
      <c r="CG106" s="336"/>
      <c r="CH106" s="336"/>
      <c r="CI106" s="337"/>
      <c r="CJ106" s="336"/>
      <c r="CK106" s="336"/>
      <c r="CL106" s="336"/>
      <c r="CM106" s="336"/>
      <c r="CN106" s="337"/>
      <c r="CO106" s="282"/>
      <c r="CP106" s="282"/>
      <c r="CQ106" s="282"/>
      <c r="CR106" s="282"/>
      <c r="CS106" s="283"/>
      <c r="CT106" s="280"/>
      <c r="CU106" s="280"/>
      <c r="CV106" s="280"/>
      <c r="CW106" s="280"/>
      <c r="CX106" s="281"/>
      <c r="CY106" s="280"/>
      <c r="CZ106" s="336"/>
      <c r="DA106" s="336"/>
      <c r="DB106" s="336"/>
      <c r="DC106" s="337"/>
      <c r="DD106" s="282"/>
      <c r="DE106" s="282"/>
      <c r="DF106" s="282"/>
      <c r="DG106" s="282"/>
      <c r="DH106" s="283"/>
      <c r="DI106" s="280"/>
      <c r="DJ106" s="280"/>
      <c r="DK106" s="280"/>
      <c r="DL106" s="280"/>
      <c r="DM106" s="281"/>
      <c r="DN106" s="280"/>
      <c r="DO106" s="336"/>
      <c r="DP106" s="336"/>
      <c r="DQ106" s="336"/>
      <c r="DR106" s="337"/>
    </row>
    <row r="107" spans="1:122" ht="12.75" hidden="1" customHeight="1">
      <c r="A107" s="321" t="s">
        <v>93</v>
      </c>
      <c r="B107" s="297">
        <v>7601</v>
      </c>
      <c r="C107" s="369"/>
      <c r="D107" s="369"/>
      <c r="E107" s="369"/>
      <c r="F107" s="369"/>
      <c r="G107" s="369"/>
      <c r="H107" s="369"/>
      <c r="I107" s="369"/>
      <c r="J107" s="369"/>
      <c r="K107" s="369"/>
      <c r="L107" s="369"/>
      <c r="M107" s="369"/>
      <c r="N107" s="369"/>
      <c r="O107" s="369"/>
      <c r="P107" s="370"/>
      <c r="Q107" s="369"/>
      <c r="R107" s="369"/>
      <c r="S107" s="369"/>
      <c r="T107" s="369"/>
      <c r="U107" s="369"/>
      <c r="V107" s="369"/>
      <c r="W107" s="369"/>
      <c r="X107" s="369"/>
      <c r="Y107" s="369"/>
      <c r="Z107" s="369"/>
      <c r="AA107" s="369"/>
      <c r="AB107" s="371"/>
      <c r="AC107" s="369"/>
      <c r="AD107" s="289"/>
      <c r="AE107" s="289"/>
      <c r="AF107" s="289"/>
      <c r="AG107" s="293"/>
      <c r="AH107" s="293"/>
      <c r="AI107" s="293"/>
      <c r="AJ107" s="293"/>
      <c r="AK107" s="293"/>
      <c r="AL107" s="293"/>
      <c r="AM107" s="293"/>
      <c r="AN107" s="293"/>
      <c r="AO107" s="294"/>
      <c r="AP107" s="294"/>
      <c r="AQ107" s="291"/>
      <c r="AR107" s="291"/>
      <c r="AS107" s="291"/>
      <c r="AT107" s="291"/>
      <c r="AU107" s="292"/>
      <c r="AV107" s="291"/>
      <c r="AW107" s="343"/>
      <c r="AX107" s="343"/>
      <c r="AY107" s="343"/>
      <c r="AZ107" s="344"/>
      <c r="BA107" s="343"/>
      <c r="BB107" s="343"/>
      <c r="BC107" s="343"/>
      <c r="BD107" s="343"/>
      <c r="BE107" s="344"/>
      <c r="BF107" s="343"/>
      <c r="BG107" s="343"/>
      <c r="BH107" s="343"/>
      <c r="BI107" s="343"/>
      <c r="BJ107" s="344"/>
      <c r="BK107" s="293"/>
      <c r="BL107" s="293"/>
      <c r="BM107" s="293"/>
      <c r="BN107" s="293"/>
      <c r="BO107" s="293"/>
      <c r="BP107" s="293"/>
      <c r="BQ107" s="293"/>
      <c r="BR107" s="293"/>
      <c r="BS107" s="294"/>
      <c r="BT107" s="294"/>
      <c r="BU107" s="291"/>
      <c r="BV107" s="291"/>
      <c r="BW107" s="291"/>
      <c r="BX107" s="291"/>
      <c r="BY107" s="292"/>
      <c r="BZ107" s="291"/>
      <c r="CA107" s="343"/>
      <c r="CB107" s="343"/>
      <c r="CC107" s="343"/>
      <c r="CD107" s="344"/>
      <c r="CE107" s="343"/>
      <c r="CF107" s="343"/>
      <c r="CG107" s="343"/>
      <c r="CH107" s="343"/>
      <c r="CI107" s="344"/>
      <c r="CJ107" s="343"/>
      <c r="CK107" s="343"/>
      <c r="CL107" s="343"/>
      <c r="CM107" s="343"/>
      <c r="CN107" s="344"/>
      <c r="CO107" s="293"/>
      <c r="CP107" s="293"/>
      <c r="CQ107" s="293"/>
      <c r="CR107" s="293"/>
      <c r="CS107" s="294"/>
      <c r="CT107" s="291"/>
      <c r="CU107" s="291"/>
      <c r="CV107" s="291"/>
      <c r="CW107" s="291"/>
      <c r="CX107" s="292"/>
      <c r="CY107" s="291"/>
      <c r="CZ107" s="343"/>
      <c r="DA107" s="343"/>
      <c r="DB107" s="343"/>
      <c r="DC107" s="344"/>
      <c r="DD107" s="293"/>
      <c r="DE107" s="293"/>
      <c r="DF107" s="293"/>
      <c r="DG107" s="293"/>
      <c r="DH107" s="294"/>
      <c r="DI107" s="291"/>
      <c r="DJ107" s="291"/>
      <c r="DK107" s="291"/>
      <c r="DL107" s="291"/>
      <c r="DM107" s="292"/>
      <c r="DN107" s="291"/>
      <c r="DO107" s="343"/>
      <c r="DP107" s="343"/>
      <c r="DQ107" s="343"/>
      <c r="DR107" s="344"/>
    </row>
    <row r="108" spans="1:122" ht="12.75" hidden="1" customHeight="1">
      <c r="A108" s="580"/>
      <c r="B108" s="297"/>
      <c r="C108" s="369"/>
      <c r="D108" s="369"/>
      <c r="E108" s="369"/>
      <c r="F108" s="369"/>
      <c r="G108" s="369"/>
      <c r="H108" s="369"/>
      <c r="I108" s="369"/>
      <c r="J108" s="369"/>
      <c r="K108" s="369"/>
      <c r="L108" s="369"/>
      <c r="M108" s="369"/>
      <c r="N108" s="369"/>
      <c r="O108" s="369"/>
      <c r="P108" s="370"/>
      <c r="Q108" s="369"/>
      <c r="R108" s="369"/>
      <c r="S108" s="369"/>
      <c r="T108" s="369"/>
      <c r="U108" s="369"/>
      <c r="V108" s="369"/>
      <c r="W108" s="369"/>
      <c r="X108" s="369"/>
      <c r="Y108" s="369"/>
      <c r="Z108" s="369"/>
      <c r="AA108" s="369"/>
      <c r="AB108" s="371"/>
      <c r="AC108" s="369"/>
      <c r="AD108" s="289"/>
      <c r="AE108" s="289"/>
      <c r="AF108" s="289"/>
      <c r="AG108" s="293"/>
      <c r="AH108" s="293"/>
      <c r="AI108" s="293"/>
      <c r="AJ108" s="293"/>
      <c r="AK108" s="293"/>
      <c r="AL108" s="293"/>
      <c r="AM108" s="293"/>
      <c r="AN108" s="293"/>
      <c r="AO108" s="294"/>
      <c r="AP108" s="294"/>
      <c r="AQ108" s="291"/>
      <c r="AR108" s="291"/>
      <c r="AS108" s="291"/>
      <c r="AT108" s="291"/>
      <c r="AU108" s="292"/>
      <c r="AV108" s="291"/>
      <c r="AW108" s="343"/>
      <c r="AX108" s="343"/>
      <c r="AY108" s="343"/>
      <c r="AZ108" s="344"/>
      <c r="BA108" s="343"/>
      <c r="BB108" s="343"/>
      <c r="BC108" s="343"/>
      <c r="BD108" s="343"/>
      <c r="BE108" s="344"/>
      <c r="BF108" s="343"/>
      <c r="BG108" s="343"/>
      <c r="BH108" s="343"/>
      <c r="BI108" s="343"/>
      <c r="BJ108" s="344"/>
      <c r="BK108" s="293"/>
      <c r="BL108" s="293"/>
      <c r="BM108" s="293"/>
      <c r="BN108" s="293"/>
      <c r="BO108" s="293"/>
      <c r="BP108" s="293"/>
      <c r="BQ108" s="293"/>
      <c r="BR108" s="293"/>
      <c r="BS108" s="294"/>
      <c r="BT108" s="294"/>
      <c r="BU108" s="291"/>
      <c r="BV108" s="291"/>
      <c r="BW108" s="291"/>
      <c r="BX108" s="291"/>
      <c r="BY108" s="292"/>
      <c r="BZ108" s="291"/>
      <c r="CA108" s="343"/>
      <c r="CB108" s="343"/>
      <c r="CC108" s="343"/>
      <c r="CD108" s="344"/>
      <c r="CE108" s="343"/>
      <c r="CF108" s="343"/>
      <c r="CG108" s="343"/>
      <c r="CH108" s="343"/>
      <c r="CI108" s="344"/>
      <c r="CJ108" s="343"/>
      <c r="CK108" s="343"/>
      <c r="CL108" s="343"/>
      <c r="CM108" s="343"/>
      <c r="CN108" s="344"/>
      <c r="CO108" s="293"/>
      <c r="CP108" s="293"/>
      <c r="CQ108" s="293"/>
      <c r="CR108" s="293"/>
      <c r="CS108" s="294"/>
      <c r="CT108" s="291"/>
      <c r="CU108" s="291"/>
      <c r="CV108" s="291"/>
      <c r="CW108" s="291"/>
      <c r="CX108" s="292"/>
      <c r="CY108" s="291"/>
      <c r="CZ108" s="343"/>
      <c r="DA108" s="343"/>
      <c r="DB108" s="343"/>
      <c r="DC108" s="344"/>
      <c r="DD108" s="293"/>
      <c r="DE108" s="293"/>
      <c r="DF108" s="293"/>
      <c r="DG108" s="293"/>
      <c r="DH108" s="294"/>
      <c r="DI108" s="291"/>
      <c r="DJ108" s="291"/>
      <c r="DK108" s="291"/>
      <c r="DL108" s="291"/>
      <c r="DM108" s="292"/>
      <c r="DN108" s="291"/>
      <c r="DO108" s="343"/>
      <c r="DP108" s="343"/>
      <c r="DQ108" s="343"/>
      <c r="DR108" s="344"/>
    </row>
    <row r="109" spans="1:122" s="261" customFormat="1" ht="13.5" hidden="1" customHeight="1">
      <c r="A109" s="582"/>
      <c r="B109" s="583">
        <v>7602</v>
      </c>
      <c r="C109" s="250"/>
      <c r="D109" s="250"/>
      <c r="E109" s="250"/>
      <c r="F109" s="250"/>
      <c r="G109" s="250"/>
      <c r="H109" s="250"/>
      <c r="I109" s="250"/>
      <c r="J109" s="250"/>
      <c r="K109" s="250"/>
      <c r="L109" s="250"/>
      <c r="M109" s="250"/>
      <c r="N109" s="250"/>
      <c r="O109" s="250"/>
      <c r="P109" s="250"/>
      <c r="Q109" s="252"/>
      <c r="R109" s="252"/>
      <c r="S109" s="252"/>
      <c r="T109" s="252"/>
      <c r="U109" s="252"/>
      <c r="V109" s="252"/>
      <c r="W109" s="252"/>
      <c r="X109" s="250"/>
      <c r="Y109" s="250"/>
      <c r="Z109" s="250"/>
      <c r="AA109" s="250"/>
      <c r="AB109" s="250"/>
      <c r="AC109" s="250"/>
      <c r="AD109" s="253"/>
      <c r="AE109" s="253"/>
      <c r="AF109" s="253"/>
      <c r="AG109" s="256"/>
      <c r="AH109" s="256"/>
      <c r="AI109" s="256"/>
      <c r="AJ109" s="256"/>
      <c r="AK109" s="256"/>
      <c r="AL109" s="256"/>
      <c r="AM109" s="256"/>
      <c r="AN109" s="256"/>
      <c r="AO109" s="257"/>
      <c r="AP109" s="257"/>
      <c r="AQ109" s="254"/>
      <c r="AR109" s="254"/>
      <c r="AS109" s="254"/>
      <c r="AT109" s="254"/>
      <c r="AU109" s="255"/>
      <c r="AV109" s="254"/>
      <c r="AW109" s="254"/>
      <c r="AX109" s="254"/>
      <c r="AY109" s="254"/>
      <c r="AZ109" s="255"/>
      <c r="BA109" s="254"/>
      <c r="BB109" s="427"/>
      <c r="BC109" s="427"/>
      <c r="BD109" s="427"/>
      <c r="BE109" s="428"/>
      <c r="BF109" s="254"/>
      <c r="BG109" s="427"/>
      <c r="BH109" s="427"/>
      <c r="BI109" s="427"/>
      <c r="BJ109" s="428"/>
      <c r="BK109" s="256"/>
      <c r="BL109" s="256"/>
      <c r="BM109" s="256"/>
      <c r="BN109" s="256"/>
      <c r="BO109" s="256"/>
      <c r="BP109" s="256"/>
      <c r="BQ109" s="256"/>
      <c r="BR109" s="256"/>
      <c r="BS109" s="257"/>
      <c r="BT109" s="257"/>
      <c r="BU109" s="254"/>
      <c r="BV109" s="254"/>
      <c r="BW109" s="254"/>
      <c r="BX109" s="254"/>
      <c r="BY109" s="255"/>
      <c r="BZ109" s="254"/>
      <c r="CA109" s="254"/>
      <c r="CB109" s="254"/>
      <c r="CC109" s="254"/>
      <c r="CD109" s="255"/>
      <c r="CE109" s="254"/>
      <c r="CF109" s="427"/>
      <c r="CG109" s="427"/>
      <c r="CH109" s="427"/>
      <c r="CI109" s="428"/>
      <c r="CJ109" s="254"/>
      <c r="CK109" s="427"/>
      <c r="CL109" s="427"/>
      <c r="CM109" s="427"/>
      <c r="CN109" s="428"/>
      <c r="CO109" s="256"/>
      <c r="CP109" s="256"/>
      <c r="CQ109" s="256"/>
      <c r="CR109" s="256"/>
      <c r="CS109" s="257"/>
      <c r="CT109" s="254"/>
      <c r="CU109" s="254"/>
      <c r="CV109" s="254"/>
      <c r="CW109" s="254"/>
      <c r="CX109" s="255"/>
      <c r="CY109" s="254"/>
      <c r="CZ109" s="254"/>
      <c r="DA109" s="254"/>
      <c r="DB109" s="254"/>
      <c r="DC109" s="255"/>
      <c r="DD109" s="256"/>
      <c r="DE109" s="256"/>
      <c r="DF109" s="256"/>
      <c r="DG109" s="256"/>
      <c r="DH109" s="257"/>
      <c r="DI109" s="254"/>
      <c r="DJ109" s="254"/>
      <c r="DK109" s="254"/>
      <c r="DL109" s="254"/>
      <c r="DM109" s="255"/>
      <c r="DN109" s="254"/>
      <c r="DO109" s="254"/>
      <c r="DP109" s="254"/>
      <c r="DQ109" s="254"/>
      <c r="DR109" s="255"/>
    </row>
    <row r="110" spans="1:122" s="261" customFormat="1" ht="106.5" customHeight="1">
      <c r="A110" s="248" t="s">
        <v>325</v>
      </c>
      <c r="B110" s="249">
        <v>7700</v>
      </c>
      <c r="C110" s="250" t="s">
        <v>387</v>
      </c>
      <c r="D110" s="250" t="s">
        <v>387</v>
      </c>
      <c r="E110" s="250" t="s">
        <v>387</v>
      </c>
      <c r="F110" s="250" t="s">
        <v>387</v>
      </c>
      <c r="G110" s="250" t="s">
        <v>387</v>
      </c>
      <c r="H110" s="250" t="s">
        <v>387</v>
      </c>
      <c r="I110" s="250" t="s">
        <v>387</v>
      </c>
      <c r="J110" s="250" t="s">
        <v>387</v>
      </c>
      <c r="K110" s="250" t="s">
        <v>387</v>
      </c>
      <c r="L110" s="250" t="s">
        <v>387</v>
      </c>
      <c r="M110" s="250" t="s">
        <v>387</v>
      </c>
      <c r="N110" s="250" t="s">
        <v>387</v>
      </c>
      <c r="O110" s="250" t="s">
        <v>387</v>
      </c>
      <c r="P110" s="251" t="s">
        <v>387</v>
      </c>
      <c r="Q110" s="252" t="s">
        <v>387</v>
      </c>
      <c r="R110" s="252" t="s">
        <v>387</v>
      </c>
      <c r="S110" s="252" t="s">
        <v>387</v>
      </c>
      <c r="T110" s="252" t="s">
        <v>387</v>
      </c>
      <c r="U110" s="252" t="s">
        <v>387</v>
      </c>
      <c r="V110" s="252" t="s">
        <v>387</v>
      </c>
      <c r="W110" s="252" t="s">
        <v>387</v>
      </c>
      <c r="X110" s="250" t="s">
        <v>387</v>
      </c>
      <c r="Y110" s="250" t="s">
        <v>387</v>
      </c>
      <c r="Z110" s="250" t="s">
        <v>387</v>
      </c>
      <c r="AA110" s="250" t="s">
        <v>387</v>
      </c>
      <c r="AB110" s="375" t="s">
        <v>387</v>
      </c>
      <c r="AC110" s="250" t="s">
        <v>387</v>
      </c>
      <c r="AD110" s="253" t="s">
        <v>387</v>
      </c>
      <c r="AE110" s="253"/>
      <c r="AF110" s="253"/>
      <c r="AG110" s="256">
        <f t="shared" ref="AG110:BD110" si="115">AG111+AG112</f>
        <v>775</v>
      </c>
      <c r="AH110" s="256">
        <f t="shared" si="115"/>
        <v>575</v>
      </c>
      <c r="AI110" s="256">
        <f t="shared" si="115"/>
        <v>0</v>
      </c>
      <c r="AJ110" s="256"/>
      <c r="AK110" s="256">
        <f t="shared" si="115"/>
        <v>0</v>
      </c>
      <c r="AL110" s="256"/>
      <c r="AM110" s="256">
        <f t="shared" si="115"/>
        <v>0</v>
      </c>
      <c r="AN110" s="256"/>
      <c r="AO110" s="257">
        <f>AO111+AO112</f>
        <v>775</v>
      </c>
      <c r="AP110" s="257">
        <f>AP111+AP112</f>
        <v>575</v>
      </c>
      <c r="AQ110" s="254">
        <f t="shared" si="115"/>
        <v>777.7</v>
      </c>
      <c r="AR110" s="254">
        <f t="shared" si="115"/>
        <v>0</v>
      </c>
      <c r="AS110" s="254">
        <f t="shared" si="115"/>
        <v>0</v>
      </c>
      <c r="AT110" s="254">
        <f t="shared" si="115"/>
        <v>0</v>
      </c>
      <c r="AU110" s="255">
        <f>AU111+AU112</f>
        <v>777.7</v>
      </c>
      <c r="AV110" s="254">
        <f t="shared" si="115"/>
        <v>777.7</v>
      </c>
      <c r="AW110" s="254">
        <f t="shared" si="115"/>
        <v>0</v>
      </c>
      <c r="AX110" s="254">
        <f t="shared" si="115"/>
        <v>0</v>
      </c>
      <c r="AY110" s="254">
        <f t="shared" si="115"/>
        <v>0</v>
      </c>
      <c r="AZ110" s="255">
        <f>AZ111+AZ112</f>
        <v>777.7</v>
      </c>
      <c r="BA110" s="254">
        <f t="shared" si="115"/>
        <v>777.7</v>
      </c>
      <c r="BB110" s="254">
        <f t="shared" si="115"/>
        <v>0</v>
      </c>
      <c r="BC110" s="254">
        <f t="shared" si="115"/>
        <v>0</v>
      </c>
      <c r="BD110" s="254">
        <f t="shared" si="115"/>
        <v>0</v>
      </c>
      <c r="BE110" s="255">
        <f t="shared" ref="BE110:BM110" si="116">BE111+BE112</f>
        <v>777.7</v>
      </c>
      <c r="BF110" s="254">
        <f t="shared" si="116"/>
        <v>777.7</v>
      </c>
      <c r="BG110" s="254">
        <f t="shared" si="116"/>
        <v>0</v>
      </c>
      <c r="BH110" s="254">
        <f t="shared" si="116"/>
        <v>0</v>
      </c>
      <c r="BI110" s="254">
        <f t="shared" si="116"/>
        <v>0</v>
      </c>
      <c r="BJ110" s="255">
        <f t="shared" si="116"/>
        <v>777.7</v>
      </c>
      <c r="BK110" s="256">
        <f t="shared" si="116"/>
        <v>775</v>
      </c>
      <c r="BL110" s="256">
        <f t="shared" si="116"/>
        <v>575</v>
      </c>
      <c r="BM110" s="256">
        <f t="shared" si="116"/>
        <v>0</v>
      </c>
      <c r="BN110" s="256"/>
      <c r="BO110" s="256">
        <f>BO111+BO112</f>
        <v>0</v>
      </c>
      <c r="BP110" s="256"/>
      <c r="BQ110" s="256">
        <f>BQ111+BQ112</f>
        <v>0</v>
      </c>
      <c r="BR110" s="256"/>
      <c r="BS110" s="257">
        <f t="shared" ref="BS110:CD110" si="117">BS111+BS112</f>
        <v>775</v>
      </c>
      <c r="BT110" s="257">
        <f t="shared" si="117"/>
        <v>575</v>
      </c>
      <c r="BU110" s="254">
        <f t="shared" si="117"/>
        <v>777.7</v>
      </c>
      <c r="BV110" s="254">
        <f t="shared" si="117"/>
        <v>0</v>
      </c>
      <c r="BW110" s="254">
        <f t="shared" si="117"/>
        <v>0</v>
      </c>
      <c r="BX110" s="254">
        <f t="shared" si="117"/>
        <v>0</v>
      </c>
      <c r="BY110" s="255">
        <f t="shared" si="117"/>
        <v>777.7</v>
      </c>
      <c r="BZ110" s="254">
        <f t="shared" si="117"/>
        <v>777.7</v>
      </c>
      <c r="CA110" s="254">
        <f t="shared" si="117"/>
        <v>0</v>
      </c>
      <c r="CB110" s="254">
        <f t="shared" si="117"/>
        <v>0</v>
      </c>
      <c r="CC110" s="254">
        <f t="shared" si="117"/>
        <v>0</v>
      </c>
      <c r="CD110" s="255">
        <f t="shared" si="117"/>
        <v>777.7</v>
      </c>
      <c r="CE110" s="254">
        <f t="shared" ref="CE110:CO110" si="118">CE111+CE112</f>
        <v>777.7</v>
      </c>
      <c r="CF110" s="254">
        <f t="shared" si="118"/>
        <v>0</v>
      </c>
      <c r="CG110" s="254">
        <f t="shared" si="118"/>
        <v>0</v>
      </c>
      <c r="CH110" s="254">
        <f t="shared" si="118"/>
        <v>0</v>
      </c>
      <c r="CI110" s="255">
        <f t="shared" si="118"/>
        <v>777.7</v>
      </c>
      <c r="CJ110" s="254">
        <f t="shared" si="118"/>
        <v>777.7</v>
      </c>
      <c r="CK110" s="254">
        <f t="shared" si="118"/>
        <v>0</v>
      </c>
      <c r="CL110" s="254">
        <f t="shared" si="118"/>
        <v>0</v>
      </c>
      <c r="CM110" s="254">
        <f t="shared" si="118"/>
        <v>0</v>
      </c>
      <c r="CN110" s="255">
        <f t="shared" si="118"/>
        <v>777.7</v>
      </c>
      <c r="CO110" s="256">
        <f t="shared" si="118"/>
        <v>575</v>
      </c>
      <c r="CP110" s="256"/>
      <c r="CQ110" s="256"/>
      <c r="CR110" s="256"/>
      <c r="CS110" s="257">
        <f t="shared" ref="CS110:DD110" si="119">CS111+CS112</f>
        <v>575</v>
      </c>
      <c r="CT110" s="254">
        <f t="shared" si="119"/>
        <v>777.7</v>
      </c>
      <c r="CU110" s="254">
        <f t="shared" si="119"/>
        <v>0</v>
      </c>
      <c r="CV110" s="254">
        <f t="shared" si="119"/>
        <v>0</v>
      </c>
      <c r="CW110" s="254">
        <f t="shared" si="119"/>
        <v>0</v>
      </c>
      <c r="CX110" s="255">
        <f t="shared" si="119"/>
        <v>777.7</v>
      </c>
      <c r="CY110" s="254">
        <f t="shared" si="119"/>
        <v>777.7</v>
      </c>
      <c r="CZ110" s="254">
        <f t="shared" si="119"/>
        <v>0</v>
      </c>
      <c r="DA110" s="254">
        <f t="shared" si="119"/>
        <v>0</v>
      </c>
      <c r="DB110" s="254">
        <f t="shared" si="119"/>
        <v>0</v>
      </c>
      <c r="DC110" s="255">
        <f t="shared" si="119"/>
        <v>777.7</v>
      </c>
      <c r="DD110" s="256">
        <f t="shared" si="119"/>
        <v>575</v>
      </c>
      <c r="DE110" s="256"/>
      <c r="DF110" s="256"/>
      <c r="DG110" s="256"/>
      <c r="DH110" s="257">
        <f t="shared" ref="DH110:DR110" si="120">DH111+DH112</f>
        <v>575</v>
      </c>
      <c r="DI110" s="254">
        <f t="shared" si="120"/>
        <v>777.7</v>
      </c>
      <c r="DJ110" s="254">
        <f t="shared" si="120"/>
        <v>0</v>
      </c>
      <c r="DK110" s="254">
        <f t="shared" si="120"/>
        <v>0</v>
      </c>
      <c r="DL110" s="254">
        <f t="shared" si="120"/>
        <v>0</v>
      </c>
      <c r="DM110" s="255">
        <f t="shared" si="120"/>
        <v>777.7</v>
      </c>
      <c r="DN110" s="254">
        <f t="shared" si="120"/>
        <v>777.7</v>
      </c>
      <c r="DO110" s="254">
        <f t="shared" si="120"/>
        <v>0</v>
      </c>
      <c r="DP110" s="254">
        <f t="shared" si="120"/>
        <v>0</v>
      </c>
      <c r="DQ110" s="254">
        <f t="shared" si="120"/>
        <v>0</v>
      </c>
      <c r="DR110" s="255">
        <f t="shared" si="120"/>
        <v>777.7</v>
      </c>
    </row>
    <row r="111" spans="1:122" s="273" customFormat="1" ht="33" customHeight="1">
      <c r="A111" s="493" t="s">
        <v>326</v>
      </c>
      <c r="B111" s="263">
        <v>7701</v>
      </c>
      <c r="C111" s="264" t="s">
        <v>387</v>
      </c>
      <c r="D111" s="264" t="s">
        <v>387</v>
      </c>
      <c r="E111" s="264" t="s">
        <v>387</v>
      </c>
      <c r="F111" s="264" t="s">
        <v>387</v>
      </c>
      <c r="G111" s="264" t="s">
        <v>387</v>
      </c>
      <c r="H111" s="264" t="s">
        <v>387</v>
      </c>
      <c r="I111" s="264" t="s">
        <v>387</v>
      </c>
      <c r="J111" s="264" t="s">
        <v>387</v>
      </c>
      <c r="K111" s="264" t="s">
        <v>387</v>
      </c>
      <c r="L111" s="264" t="s">
        <v>387</v>
      </c>
      <c r="M111" s="264" t="s">
        <v>387</v>
      </c>
      <c r="N111" s="264" t="s">
        <v>387</v>
      </c>
      <c r="O111" s="264" t="s">
        <v>387</v>
      </c>
      <c r="P111" s="264" t="s">
        <v>387</v>
      </c>
      <c r="Q111" s="266" t="s">
        <v>387</v>
      </c>
      <c r="R111" s="266" t="s">
        <v>387</v>
      </c>
      <c r="S111" s="266" t="s">
        <v>387</v>
      </c>
      <c r="T111" s="266" t="s">
        <v>387</v>
      </c>
      <c r="U111" s="266" t="s">
        <v>387</v>
      </c>
      <c r="V111" s="266" t="s">
        <v>387</v>
      </c>
      <c r="W111" s="266" t="s">
        <v>387</v>
      </c>
      <c r="X111" s="264" t="s">
        <v>387</v>
      </c>
      <c r="Y111" s="264" t="s">
        <v>387</v>
      </c>
      <c r="Z111" s="264" t="s">
        <v>387</v>
      </c>
      <c r="AA111" s="264" t="s">
        <v>387</v>
      </c>
      <c r="AB111" s="264" t="s">
        <v>387</v>
      </c>
      <c r="AC111" s="264" t="s">
        <v>387</v>
      </c>
      <c r="AD111" s="267" t="s">
        <v>387</v>
      </c>
      <c r="AE111" s="267"/>
      <c r="AF111" s="267"/>
      <c r="AG111" s="270"/>
      <c r="AH111" s="270"/>
      <c r="AI111" s="270"/>
      <c r="AJ111" s="270"/>
      <c r="AK111" s="270"/>
      <c r="AL111" s="270"/>
      <c r="AM111" s="270"/>
      <c r="AN111" s="270"/>
      <c r="AO111" s="367"/>
      <c r="AP111" s="367"/>
      <c r="AQ111" s="268"/>
      <c r="AR111" s="268"/>
      <c r="AS111" s="268"/>
      <c r="AT111" s="268"/>
      <c r="AU111" s="269"/>
      <c r="AV111" s="268"/>
      <c r="AW111" s="268"/>
      <c r="AX111" s="268"/>
      <c r="AY111" s="268"/>
      <c r="AZ111" s="269"/>
      <c r="BA111" s="268"/>
      <c r="BB111" s="433"/>
      <c r="BC111" s="433"/>
      <c r="BD111" s="433"/>
      <c r="BE111" s="434"/>
      <c r="BF111" s="268"/>
      <c r="BG111" s="433"/>
      <c r="BH111" s="433"/>
      <c r="BI111" s="433"/>
      <c r="BJ111" s="434"/>
      <c r="BK111" s="270"/>
      <c r="BL111" s="270"/>
      <c r="BM111" s="270"/>
      <c r="BN111" s="270"/>
      <c r="BO111" s="270"/>
      <c r="BP111" s="270"/>
      <c r="BQ111" s="270"/>
      <c r="BR111" s="270"/>
      <c r="BS111" s="367"/>
      <c r="BT111" s="367"/>
      <c r="BU111" s="268"/>
      <c r="BV111" s="268"/>
      <c r="BW111" s="268"/>
      <c r="BX111" s="268"/>
      <c r="BY111" s="269"/>
      <c r="BZ111" s="268"/>
      <c r="CA111" s="268"/>
      <c r="CB111" s="268"/>
      <c r="CC111" s="268"/>
      <c r="CD111" s="269"/>
      <c r="CE111" s="268"/>
      <c r="CF111" s="433"/>
      <c r="CG111" s="433"/>
      <c r="CH111" s="433"/>
      <c r="CI111" s="434"/>
      <c r="CJ111" s="268"/>
      <c r="CK111" s="433"/>
      <c r="CL111" s="433"/>
      <c r="CM111" s="433"/>
      <c r="CN111" s="434"/>
      <c r="CO111" s="270"/>
      <c r="CP111" s="270"/>
      <c r="CQ111" s="270"/>
      <c r="CR111" s="270"/>
      <c r="CS111" s="367"/>
      <c r="CT111" s="268"/>
      <c r="CU111" s="268"/>
      <c r="CV111" s="268"/>
      <c r="CW111" s="268"/>
      <c r="CX111" s="269"/>
      <c r="CY111" s="268"/>
      <c r="CZ111" s="268"/>
      <c r="DA111" s="268"/>
      <c r="DB111" s="268"/>
      <c r="DC111" s="269"/>
      <c r="DD111" s="270"/>
      <c r="DE111" s="270"/>
      <c r="DF111" s="270"/>
      <c r="DG111" s="270"/>
      <c r="DH111" s="367"/>
      <c r="DI111" s="268"/>
      <c r="DJ111" s="268"/>
      <c r="DK111" s="268"/>
      <c r="DL111" s="268"/>
      <c r="DM111" s="269"/>
      <c r="DN111" s="268"/>
      <c r="DO111" s="268"/>
      <c r="DP111" s="268"/>
      <c r="DQ111" s="268"/>
      <c r="DR111" s="269"/>
    </row>
    <row r="112" spans="1:122" s="273" customFormat="1" ht="24" customHeight="1">
      <c r="A112" s="493" t="s">
        <v>327</v>
      </c>
      <c r="B112" s="263">
        <v>7800</v>
      </c>
      <c r="C112" s="264" t="s">
        <v>387</v>
      </c>
      <c r="D112" s="264" t="s">
        <v>387</v>
      </c>
      <c r="E112" s="264" t="s">
        <v>387</v>
      </c>
      <c r="F112" s="264" t="s">
        <v>387</v>
      </c>
      <c r="G112" s="264" t="s">
        <v>387</v>
      </c>
      <c r="H112" s="264" t="s">
        <v>387</v>
      </c>
      <c r="I112" s="264" t="s">
        <v>387</v>
      </c>
      <c r="J112" s="264" t="s">
        <v>387</v>
      </c>
      <c r="K112" s="264" t="s">
        <v>387</v>
      </c>
      <c r="L112" s="264" t="s">
        <v>387</v>
      </c>
      <c r="M112" s="264" t="s">
        <v>387</v>
      </c>
      <c r="N112" s="264" t="s">
        <v>387</v>
      </c>
      <c r="O112" s="264" t="s">
        <v>387</v>
      </c>
      <c r="P112" s="264" t="s">
        <v>387</v>
      </c>
      <c r="Q112" s="266" t="s">
        <v>387</v>
      </c>
      <c r="R112" s="266" t="s">
        <v>387</v>
      </c>
      <c r="S112" s="266" t="s">
        <v>387</v>
      </c>
      <c r="T112" s="266" t="s">
        <v>387</v>
      </c>
      <c r="U112" s="266" t="s">
        <v>387</v>
      </c>
      <c r="V112" s="266" t="s">
        <v>387</v>
      </c>
      <c r="W112" s="266" t="s">
        <v>387</v>
      </c>
      <c r="X112" s="264" t="s">
        <v>387</v>
      </c>
      <c r="Y112" s="264" t="s">
        <v>387</v>
      </c>
      <c r="Z112" s="264" t="s">
        <v>387</v>
      </c>
      <c r="AA112" s="264" t="s">
        <v>387</v>
      </c>
      <c r="AB112" s="264" t="s">
        <v>387</v>
      </c>
      <c r="AC112" s="264" t="s">
        <v>387</v>
      </c>
      <c r="AD112" s="267" t="s">
        <v>387</v>
      </c>
      <c r="AE112" s="267"/>
      <c r="AF112" s="267"/>
      <c r="AG112" s="270">
        <f t="shared" ref="AG112:BD112" si="121">AG113+AG118</f>
        <v>775</v>
      </c>
      <c r="AH112" s="270">
        <f t="shared" si="121"/>
        <v>575</v>
      </c>
      <c r="AI112" s="270">
        <f t="shared" si="121"/>
        <v>0</v>
      </c>
      <c r="AJ112" s="270"/>
      <c r="AK112" s="270">
        <f t="shared" si="121"/>
        <v>0</v>
      </c>
      <c r="AL112" s="270"/>
      <c r="AM112" s="270">
        <f t="shared" si="121"/>
        <v>0</v>
      </c>
      <c r="AN112" s="270"/>
      <c r="AO112" s="367">
        <f>AO113+AO118</f>
        <v>775</v>
      </c>
      <c r="AP112" s="367">
        <f>AP113+AP118</f>
        <v>575</v>
      </c>
      <c r="AQ112" s="268">
        <f t="shared" si="121"/>
        <v>777.7</v>
      </c>
      <c r="AR112" s="268">
        <f t="shared" si="121"/>
        <v>0</v>
      </c>
      <c r="AS112" s="268">
        <f t="shared" si="121"/>
        <v>0</v>
      </c>
      <c r="AT112" s="268">
        <f t="shared" si="121"/>
        <v>0</v>
      </c>
      <c r="AU112" s="269">
        <f>AU113+AU118</f>
        <v>777.7</v>
      </c>
      <c r="AV112" s="268">
        <f t="shared" si="121"/>
        <v>777.7</v>
      </c>
      <c r="AW112" s="268">
        <f t="shared" si="121"/>
        <v>0</v>
      </c>
      <c r="AX112" s="268">
        <f t="shared" si="121"/>
        <v>0</v>
      </c>
      <c r="AY112" s="268">
        <f t="shared" si="121"/>
        <v>0</v>
      </c>
      <c r="AZ112" s="269">
        <f>AZ113+AZ118</f>
        <v>777.7</v>
      </c>
      <c r="BA112" s="268">
        <f t="shared" si="121"/>
        <v>777.7</v>
      </c>
      <c r="BB112" s="268">
        <f t="shared" si="121"/>
        <v>0</v>
      </c>
      <c r="BC112" s="268">
        <f t="shared" si="121"/>
        <v>0</v>
      </c>
      <c r="BD112" s="268">
        <f t="shared" si="121"/>
        <v>0</v>
      </c>
      <c r="BE112" s="269">
        <f t="shared" ref="BE112:BM112" si="122">BE113+BE118</f>
        <v>777.7</v>
      </c>
      <c r="BF112" s="268">
        <f t="shared" si="122"/>
        <v>777.7</v>
      </c>
      <c r="BG112" s="268">
        <f t="shared" si="122"/>
        <v>0</v>
      </c>
      <c r="BH112" s="268">
        <f t="shared" si="122"/>
        <v>0</v>
      </c>
      <c r="BI112" s="268">
        <f t="shared" si="122"/>
        <v>0</v>
      </c>
      <c r="BJ112" s="269">
        <f t="shared" si="122"/>
        <v>777.7</v>
      </c>
      <c r="BK112" s="270">
        <f t="shared" si="122"/>
        <v>775</v>
      </c>
      <c r="BL112" s="270">
        <f t="shared" si="122"/>
        <v>575</v>
      </c>
      <c r="BM112" s="270">
        <f t="shared" si="122"/>
        <v>0</v>
      </c>
      <c r="BN112" s="270"/>
      <c r="BO112" s="270">
        <f>BO113+BO118</f>
        <v>0</v>
      </c>
      <c r="BP112" s="270"/>
      <c r="BQ112" s="270">
        <f>BQ113+BQ118</f>
        <v>0</v>
      </c>
      <c r="BR112" s="270"/>
      <c r="BS112" s="367">
        <f t="shared" ref="BS112:CD112" si="123">BS113+BS118</f>
        <v>775</v>
      </c>
      <c r="BT112" s="367">
        <f t="shared" si="123"/>
        <v>575</v>
      </c>
      <c r="BU112" s="268">
        <f t="shared" si="123"/>
        <v>777.7</v>
      </c>
      <c r="BV112" s="268">
        <f t="shared" si="123"/>
        <v>0</v>
      </c>
      <c r="BW112" s="268">
        <f t="shared" si="123"/>
        <v>0</v>
      </c>
      <c r="BX112" s="268">
        <f t="shared" si="123"/>
        <v>0</v>
      </c>
      <c r="BY112" s="269">
        <f t="shared" si="123"/>
        <v>777.7</v>
      </c>
      <c r="BZ112" s="268">
        <f t="shared" si="123"/>
        <v>777.7</v>
      </c>
      <c r="CA112" s="268">
        <f t="shared" si="123"/>
        <v>0</v>
      </c>
      <c r="CB112" s="268">
        <f t="shared" si="123"/>
        <v>0</v>
      </c>
      <c r="CC112" s="268">
        <f t="shared" si="123"/>
        <v>0</v>
      </c>
      <c r="CD112" s="269">
        <f t="shared" si="123"/>
        <v>777.7</v>
      </c>
      <c r="CE112" s="268">
        <f t="shared" ref="CE112:CO112" si="124">CE113+CE118</f>
        <v>777.7</v>
      </c>
      <c r="CF112" s="268">
        <f t="shared" si="124"/>
        <v>0</v>
      </c>
      <c r="CG112" s="268">
        <f t="shared" si="124"/>
        <v>0</v>
      </c>
      <c r="CH112" s="268">
        <f t="shared" si="124"/>
        <v>0</v>
      </c>
      <c r="CI112" s="269">
        <f t="shared" si="124"/>
        <v>777.7</v>
      </c>
      <c r="CJ112" s="268">
        <f t="shared" si="124"/>
        <v>777.7</v>
      </c>
      <c r="CK112" s="268">
        <f t="shared" si="124"/>
        <v>0</v>
      </c>
      <c r="CL112" s="268">
        <f t="shared" si="124"/>
        <v>0</v>
      </c>
      <c r="CM112" s="268">
        <f t="shared" si="124"/>
        <v>0</v>
      </c>
      <c r="CN112" s="269">
        <f t="shared" si="124"/>
        <v>777.7</v>
      </c>
      <c r="CO112" s="270">
        <f t="shared" si="124"/>
        <v>575</v>
      </c>
      <c r="CP112" s="270"/>
      <c r="CQ112" s="270"/>
      <c r="CR112" s="270"/>
      <c r="CS112" s="367">
        <f t="shared" ref="CS112:DD112" si="125">CS113+CS118</f>
        <v>575</v>
      </c>
      <c r="CT112" s="268">
        <f t="shared" si="125"/>
        <v>777.7</v>
      </c>
      <c r="CU112" s="268">
        <f t="shared" si="125"/>
        <v>0</v>
      </c>
      <c r="CV112" s="268">
        <f t="shared" si="125"/>
        <v>0</v>
      </c>
      <c r="CW112" s="268">
        <f t="shared" si="125"/>
        <v>0</v>
      </c>
      <c r="CX112" s="269">
        <f t="shared" si="125"/>
        <v>777.7</v>
      </c>
      <c r="CY112" s="268">
        <f t="shared" si="125"/>
        <v>777.7</v>
      </c>
      <c r="CZ112" s="268">
        <f t="shared" si="125"/>
        <v>0</v>
      </c>
      <c r="DA112" s="268">
        <f t="shared" si="125"/>
        <v>0</v>
      </c>
      <c r="DB112" s="268">
        <f t="shared" si="125"/>
        <v>0</v>
      </c>
      <c r="DC112" s="269">
        <f t="shared" si="125"/>
        <v>777.7</v>
      </c>
      <c r="DD112" s="270">
        <f t="shared" si="125"/>
        <v>575</v>
      </c>
      <c r="DE112" s="270"/>
      <c r="DF112" s="270"/>
      <c r="DG112" s="270"/>
      <c r="DH112" s="367">
        <f t="shared" ref="DH112:DR112" si="126">DH113+DH118</f>
        <v>575</v>
      </c>
      <c r="DI112" s="268">
        <f t="shared" si="126"/>
        <v>777.7</v>
      </c>
      <c r="DJ112" s="268">
        <f t="shared" si="126"/>
        <v>0</v>
      </c>
      <c r="DK112" s="268">
        <f t="shared" si="126"/>
        <v>0</v>
      </c>
      <c r="DL112" s="268">
        <f t="shared" si="126"/>
        <v>0</v>
      </c>
      <c r="DM112" s="269">
        <f t="shared" si="126"/>
        <v>777.7</v>
      </c>
      <c r="DN112" s="268">
        <f t="shared" si="126"/>
        <v>777.7</v>
      </c>
      <c r="DO112" s="268">
        <f t="shared" si="126"/>
        <v>0</v>
      </c>
      <c r="DP112" s="268">
        <f t="shared" si="126"/>
        <v>0</v>
      </c>
      <c r="DQ112" s="268">
        <f t="shared" si="126"/>
        <v>0</v>
      </c>
      <c r="DR112" s="269">
        <f t="shared" si="126"/>
        <v>777.7</v>
      </c>
    </row>
    <row r="113" spans="1:122" ht="40.5" customHeight="1">
      <c r="A113" s="497" t="s">
        <v>330</v>
      </c>
      <c r="B113" s="300">
        <v>7801</v>
      </c>
      <c r="C113" s="435" t="s">
        <v>387</v>
      </c>
      <c r="D113" s="435" t="s">
        <v>387</v>
      </c>
      <c r="E113" s="435" t="s">
        <v>387</v>
      </c>
      <c r="F113" s="435" t="s">
        <v>387</v>
      </c>
      <c r="G113" s="435" t="s">
        <v>387</v>
      </c>
      <c r="H113" s="435" t="s">
        <v>387</v>
      </c>
      <c r="I113" s="435" t="s">
        <v>387</v>
      </c>
      <c r="J113" s="435" t="s">
        <v>387</v>
      </c>
      <c r="K113" s="435" t="s">
        <v>387</v>
      </c>
      <c r="L113" s="435" t="s">
        <v>387</v>
      </c>
      <c r="M113" s="435" t="s">
        <v>387</v>
      </c>
      <c r="N113" s="435" t="s">
        <v>387</v>
      </c>
      <c r="O113" s="435" t="s">
        <v>387</v>
      </c>
      <c r="P113" s="435" t="s">
        <v>387</v>
      </c>
      <c r="Q113" s="437" t="s">
        <v>387</v>
      </c>
      <c r="R113" s="437" t="s">
        <v>387</v>
      </c>
      <c r="S113" s="437" t="s">
        <v>387</v>
      </c>
      <c r="T113" s="437" t="s">
        <v>387</v>
      </c>
      <c r="U113" s="437" t="s">
        <v>387</v>
      </c>
      <c r="V113" s="437" t="s">
        <v>387</v>
      </c>
      <c r="W113" s="437" t="s">
        <v>387</v>
      </c>
      <c r="X113" s="435" t="s">
        <v>387</v>
      </c>
      <c r="Y113" s="435" t="s">
        <v>387</v>
      </c>
      <c r="Z113" s="435" t="s">
        <v>387</v>
      </c>
      <c r="AA113" s="435" t="s">
        <v>387</v>
      </c>
      <c r="AB113" s="435" t="s">
        <v>387</v>
      </c>
      <c r="AC113" s="435" t="s">
        <v>387</v>
      </c>
      <c r="AD113" s="439" t="s">
        <v>387</v>
      </c>
      <c r="AE113" s="439"/>
      <c r="AF113" s="439"/>
      <c r="AG113" s="308">
        <f>AG115+AG116</f>
        <v>775</v>
      </c>
      <c r="AH113" s="308">
        <f>AH115+AH116</f>
        <v>575</v>
      </c>
      <c r="AI113" s="308">
        <f>AI115+AI116</f>
        <v>0</v>
      </c>
      <c r="AJ113" s="308"/>
      <c r="AK113" s="308">
        <f>AK115+AK116</f>
        <v>0</v>
      </c>
      <c r="AL113" s="308"/>
      <c r="AM113" s="308">
        <f>AM115+AM116</f>
        <v>0</v>
      </c>
      <c r="AN113" s="308"/>
      <c r="AO113" s="356">
        <f>AO115+AO116</f>
        <v>775</v>
      </c>
      <c r="AP113" s="356">
        <f>AP115+AP116</f>
        <v>575</v>
      </c>
      <c r="AQ113" s="307">
        <f t="shared" ref="AQ113:BA113" si="127">AQ115+AQ116+AQ117</f>
        <v>777.7</v>
      </c>
      <c r="AR113" s="307">
        <f t="shared" si="127"/>
        <v>0</v>
      </c>
      <c r="AS113" s="307">
        <f t="shared" si="127"/>
        <v>0</v>
      </c>
      <c r="AT113" s="307">
        <f t="shared" si="127"/>
        <v>0</v>
      </c>
      <c r="AU113" s="307">
        <f t="shared" si="127"/>
        <v>777.7</v>
      </c>
      <c r="AV113" s="307">
        <f t="shared" si="127"/>
        <v>777.7</v>
      </c>
      <c r="AW113" s="307">
        <f t="shared" si="127"/>
        <v>0</v>
      </c>
      <c r="AX113" s="307">
        <f t="shared" si="127"/>
        <v>0</v>
      </c>
      <c r="AY113" s="307">
        <f t="shared" si="127"/>
        <v>0</v>
      </c>
      <c r="AZ113" s="307">
        <f t="shared" si="127"/>
        <v>777.7</v>
      </c>
      <c r="BA113" s="307">
        <f t="shared" si="127"/>
        <v>777.7</v>
      </c>
      <c r="BB113" s="307">
        <f>BB115+BB116</f>
        <v>0</v>
      </c>
      <c r="BC113" s="307">
        <f>BC115+BC116</f>
        <v>0</v>
      </c>
      <c r="BD113" s="307">
        <f>BD115+BD116</f>
        <v>0</v>
      </c>
      <c r="BE113" s="355">
        <f>BE115+BE116+BE117</f>
        <v>777.7</v>
      </c>
      <c r="BF113" s="307">
        <f>BF115+BF116+BF117</f>
        <v>777.7</v>
      </c>
      <c r="BG113" s="307">
        <f>BG115+BG116</f>
        <v>0</v>
      </c>
      <c r="BH113" s="307">
        <f>BH115+BH116</f>
        <v>0</v>
      </c>
      <c r="BI113" s="307">
        <f>BI115+BI116</f>
        <v>0</v>
      </c>
      <c r="BJ113" s="355">
        <f>BJ115+BJ116+BJ117</f>
        <v>777.7</v>
      </c>
      <c r="BK113" s="308">
        <f>BK115+BK116</f>
        <v>775</v>
      </c>
      <c r="BL113" s="308">
        <f>BL115+BL116</f>
        <v>575</v>
      </c>
      <c r="BM113" s="308">
        <f>BM115+BM116</f>
        <v>0</v>
      </c>
      <c r="BN113" s="308"/>
      <c r="BO113" s="308">
        <f>BO115+BO116</f>
        <v>0</v>
      </c>
      <c r="BP113" s="308"/>
      <c r="BQ113" s="308">
        <f>BQ115+BQ116</f>
        <v>0</v>
      </c>
      <c r="BR113" s="308"/>
      <c r="BS113" s="356">
        <f>BS115+BS116</f>
        <v>775</v>
      </c>
      <c r="BT113" s="356">
        <f>BT115+BT116</f>
        <v>575</v>
      </c>
      <c r="BU113" s="307">
        <f t="shared" ref="BU113:CE113" si="128">BU115+BU116+BU117</f>
        <v>777.7</v>
      </c>
      <c r="BV113" s="307">
        <f t="shared" si="128"/>
        <v>0</v>
      </c>
      <c r="BW113" s="307">
        <f t="shared" si="128"/>
        <v>0</v>
      </c>
      <c r="BX113" s="307">
        <f t="shared" si="128"/>
        <v>0</v>
      </c>
      <c r="BY113" s="307">
        <f t="shared" si="128"/>
        <v>777.7</v>
      </c>
      <c r="BZ113" s="307">
        <f t="shared" si="128"/>
        <v>777.7</v>
      </c>
      <c r="CA113" s="307">
        <f t="shared" si="128"/>
        <v>0</v>
      </c>
      <c r="CB113" s="307">
        <f t="shared" si="128"/>
        <v>0</v>
      </c>
      <c r="CC113" s="307">
        <f t="shared" si="128"/>
        <v>0</v>
      </c>
      <c r="CD113" s="307">
        <f t="shared" si="128"/>
        <v>777.7</v>
      </c>
      <c r="CE113" s="307">
        <f t="shared" si="128"/>
        <v>777.7</v>
      </c>
      <c r="CF113" s="307">
        <f>CF115+CF116</f>
        <v>0</v>
      </c>
      <c r="CG113" s="307">
        <f>CG115+CG116</f>
        <v>0</v>
      </c>
      <c r="CH113" s="307">
        <f>CH115+CH116</f>
        <v>0</v>
      </c>
      <c r="CI113" s="355">
        <f>CI115+CI116+CI117</f>
        <v>777.7</v>
      </c>
      <c r="CJ113" s="307">
        <f>CJ115+CJ116+CJ117</f>
        <v>777.7</v>
      </c>
      <c r="CK113" s="307">
        <f>CK115+CK116</f>
        <v>0</v>
      </c>
      <c r="CL113" s="307">
        <f>CL115+CL116</f>
        <v>0</v>
      </c>
      <c r="CM113" s="307">
        <f>CM115+CM116</f>
        <v>0</v>
      </c>
      <c r="CN113" s="355">
        <f>CN115+CN116+CN117</f>
        <v>777.7</v>
      </c>
      <c r="CO113" s="308">
        <f>CO115+CO116</f>
        <v>575</v>
      </c>
      <c r="CP113" s="308"/>
      <c r="CQ113" s="308"/>
      <c r="CR113" s="308"/>
      <c r="CS113" s="356">
        <f>CS115+CS116</f>
        <v>575</v>
      </c>
      <c r="CT113" s="307">
        <f t="shared" ref="CT113:DC113" si="129">CT115+CT116+CT117</f>
        <v>777.7</v>
      </c>
      <c r="CU113" s="307">
        <f t="shared" si="129"/>
        <v>0</v>
      </c>
      <c r="CV113" s="307">
        <f t="shared" si="129"/>
        <v>0</v>
      </c>
      <c r="CW113" s="307">
        <f t="shared" si="129"/>
        <v>0</v>
      </c>
      <c r="CX113" s="307">
        <f t="shared" si="129"/>
        <v>777.7</v>
      </c>
      <c r="CY113" s="307">
        <f t="shared" si="129"/>
        <v>777.7</v>
      </c>
      <c r="CZ113" s="307">
        <f t="shared" si="129"/>
        <v>0</v>
      </c>
      <c r="DA113" s="307">
        <f t="shared" si="129"/>
        <v>0</v>
      </c>
      <c r="DB113" s="307">
        <f t="shared" si="129"/>
        <v>0</v>
      </c>
      <c r="DC113" s="307">
        <f t="shared" si="129"/>
        <v>777.7</v>
      </c>
      <c r="DD113" s="308">
        <f>DD115+DD116</f>
        <v>575</v>
      </c>
      <c r="DE113" s="308"/>
      <c r="DF113" s="308"/>
      <c r="DG113" s="308"/>
      <c r="DH113" s="356">
        <f>DH115+DH116</f>
        <v>575</v>
      </c>
      <c r="DI113" s="307">
        <f t="shared" ref="DI113:DR113" si="130">DI115+DI116+DI117</f>
        <v>777.7</v>
      </c>
      <c r="DJ113" s="307">
        <f t="shared" si="130"/>
        <v>0</v>
      </c>
      <c r="DK113" s="307">
        <f t="shared" si="130"/>
        <v>0</v>
      </c>
      <c r="DL113" s="307">
        <f t="shared" si="130"/>
        <v>0</v>
      </c>
      <c r="DM113" s="307">
        <f t="shared" si="130"/>
        <v>777.7</v>
      </c>
      <c r="DN113" s="307">
        <f t="shared" si="130"/>
        <v>777.7</v>
      </c>
      <c r="DO113" s="307">
        <f t="shared" si="130"/>
        <v>0</v>
      </c>
      <c r="DP113" s="307">
        <f t="shared" si="130"/>
        <v>0</v>
      </c>
      <c r="DQ113" s="307">
        <f t="shared" si="130"/>
        <v>0</v>
      </c>
      <c r="DR113" s="307">
        <f t="shared" si="130"/>
        <v>777.7</v>
      </c>
    </row>
    <row r="114" spans="1:122" ht="12.75" hidden="1" customHeight="1">
      <c r="A114" s="495" t="s">
        <v>92</v>
      </c>
      <c r="B114" s="275"/>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9"/>
      <c r="AE114" s="279"/>
      <c r="AF114" s="279"/>
      <c r="AG114" s="282"/>
      <c r="AH114" s="282"/>
      <c r="AI114" s="282"/>
      <c r="AJ114" s="282"/>
      <c r="AK114" s="282"/>
      <c r="AL114" s="282"/>
      <c r="AM114" s="282"/>
      <c r="AN114" s="282"/>
      <c r="AO114" s="283"/>
      <c r="AP114" s="283"/>
      <c r="AQ114" s="280"/>
      <c r="AR114" s="280"/>
      <c r="AS114" s="280"/>
      <c r="AT114" s="280"/>
      <c r="AU114" s="281"/>
      <c r="AV114" s="280"/>
      <c r="AW114" s="336"/>
      <c r="AX114" s="336"/>
      <c r="AY114" s="336"/>
      <c r="AZ114" s="337"/>
      <c r="BA114" s="336"/>
      <c r="BB114" s="336"/>
      <c r="BC114" s="336"/>
      <c r="BD114" s="336"/>
      <c r="BE114" s="337"/>
      <c r="BF114" s="336"/>
      <c r="BG114" s="336"/>
      <c r="BH114" s="336"/>
      <c r="BI114" s="336"/>
      <c r="BJ114" s="337"/>
      <c r="BK114" s="282"/>
      <c r="BL114" s="282"/>
      <c r="BM114" s="282"/>
      <c r="BN114" s="282"/>
      <c r="BO114" s="282"/>
      <c r="BP114" s="282"/>
      <c r="BQ114" s="282"/>
      <c r="BR114" s="282"/>
      <c r="BS114" s="283"/>
      <c r="BT114" s="283"/>
      <c r="BU114" s="280"/>
      <c r="BV114" s="280"/>
      <c r="BW114" s="280"/>
      <c r="BX114" s="280"/>
      <c r="BY114" s="281"/>
      <c r="BZ114" s="280"/>
      <c r="CA114" s="336"/>
      <c r="CB114" s="336"/>
      <c r="CC114" s="336"/>
      <c r="CD114" s="337"/>
      <c r="CE114" s="336"/>
      <c r="CF114" s="336"/>
      <c r="CG114" s="336"/>
      <c r="CH114" s="336"/>
      <c r="CI114" s="337"/>
      <c r="CJ114" s="336"/>
      <c r="CK114" s="336"/>
      <c r="CL114" s="336"/>
      <c r="CM114" s="336"/>
      <c r="CN114" s="337"/>
      <c r="CO114" s="282"/>
      <c r="CP114" s="282"/>
      <c r="CQ114" s="282"/>
      <c r="CR114" s="282"/>
      <c r="CS114" s="283"/>
      <c r="CT114" s="280"/>
      <c r="CU114" s="280"/>
      <c r="CV114" s="280"/>
      <c r="CW114" s="280"/>
      <c r="CX114" s="281"/>
      <c r="CY114" s="280"/>
      <c r="CZ114" s="336"/>
      <c r="DA114" s="336"/>
      <c r="DB114" s="336"/>
      <c r="DC114" s="337"/>
      <c r="DD114" s="282"/>
      <c r="DE114" s="282"/>
      <c r="DF114" s="282"/>
      <c r="DG114" s="282"/>
      <c r="DH114" s="283"/>
      <c r="DI114" s="280"/>
      <c r="DJ114" s="280"/>
      <c r="DK114" s="280"/>
      <c r="DL114" s="280"/>
      <c r="DM114" s="281"/>
      <c r="DN114" s="280"/>
      <c r="DO114" s="336"/>
      <c r="DP114" s="336"/>
      <c r="DQ114" s="336"/>
      <c r="DR114" s="337"/>
    </row>
    <row r="115" spans="1:122" ht="12.75" hidden="1" customHeight="1">
      <c r="A115" s="504" t="s">
        <v>93</v>
      </c>
      <c r="B115" s="297">
        <v>7802</v>
      </c>
      <c r="C115" s="369"/>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c r="AA115" s="369"/>
      <c r="AB115" s="369"/>
      <c r="AC115" s="369"/>
      <c r="AD115" s="289"/>
      <c r="AE115" s="289"/>
      <c r="AF115" s="289"/>
      <c r="AG115" s="293"/>
      <c r="AH115" s="293"/>
      <c r="AI115" s="293"/>
      <c r="AJ115" s="293"/>
      <c r="AK115" s="293"/>
      <c r="AL115" s="293"/>
      <c r="AM115" s="293"/>
      <c r="AN115" s="293"/>
      <c r="AO115" s="294"/>
      <c r="AP115" s="294"/>
      <c r="AQ115" s="291"/>
      <c r="AR115" s="291"/>
      <c r="AS115" s="291"/>
      <c r="AT115" s="291"/>
      <c r="AU115" s="292"/>
      <c r="AV115" s="291"/>
      <c r="AW115" s="343"/>
      <c r="AX115" s="343"/>
      <c r="AY115" s="343"/>
      <c r="AZ115" s="344"/>
      <c r="BA115" s="343"/>
      <c r="BB115" s="343"/>
      <c r="BC115" s="343"/>
      <c r="BD115" s="343"/>
      <c r="BE115" s="344"/>
      <c r="BF115" s="343"/>
      <c r="BG115" s="343"/>
      <c r="BH115" s="343"/>
      <c r="BI115" s="343"/>
      <c r="BJ115" s="344"/>
      <c r="BK115" s="293"/>
      <c r="BL115" s="293"/>
      <c r="BM115" s="293"/>
      <c r="BN115" s="293"/>
      <c r="BO115" s="293"/>
      <c r="BP115" s="293"/>
      <c r="BQ115" s="293"/>
      <c r="BR115" s="293"/>
      <c r="BS115" s="294"/>
      <c r="BT115" s="294"/>
      <c r="BU115" s="291"/>
      <c r="BV115" s="291"/>
      <c r="BW115" s="291"/>
      <c r="BX115" s="291"/>
      <c r="BY115" s="292"/>
      <c r="BZ115" s="291"/>
      <c r="CA115" s="343"/>
      <c r="CB115" s="343"/>
      <c r="CC115" s="343"/>
      <c r="CD115" s="344"/>
      <c r="CE115" s="343"/>
      <c r="CF115" s="343"/>
      <c r="CG115" s="343"/>
      <c r="CH115" s="343"/>
      <c r="CI115" s="344"/>
      <c r="CJ115" s="343"/>
      <c r="CK115" s="343"/>
      <c r="CL115" s="343"/>
      <c r="CM115" s="343"/>
      <c r="CN115" s="344"/>
      <c r="CO115" s="293"/>
      <c r="CP115" s="293"/>
      <c r="CQ115" s="293"/>
      <c r="CR115" s="293"/>
      <c r="CS115" s="294"/>
      <c r="CT115" s="291"/>
      <c r="CU115" s="291"/>
      <c r="CV115" s="291"/>
      <c r="CW115" s="291"/>
      <c r="CX115" s="292"/>
      <c r="CY115" s="291"/>
      <c r="CZ115" s="343"/>
      <c r="DA115" s="343"/>
      <c r="DB115" s="343"/>
      <c r="DC115" s="344"/>
      <c r="DD115" s="293"/>
      <c r="DE115" s="293"/>
      <c r="DF115" s="293"/>
      <c r="DG115" s="293"/>
      <c r="DH115" s="294"/>
      <c r="DI115" s="291"/>
      <c r="DJ115" s="291"/>
      <c r="DK115" s="291"/>
      <c r="DL115" s="291"/>
      <c r="DM115" s="292"/>
      <c r="DN115" s="291"/>
      <c r="DO115" s="343"/>
      <c r="DP115" s="343"/>
      <c r="DQ115" s="343"/>
      <c r="DR115" s="344"/>
    </row>
    <row r="116" spans="1:122" ht="48.75" customHeight="1">
      <c r="A116" s="1034" t="s">
        <v>87</v>
      </c>
      <c r="B116" s="1042">
        <v>7803</v>
      </c>
      <c r="C116" s="1052" t="s">
        <v>124</v>
      </c>
      <c r="D116" s="58" t="s">
        <v>390</v>
      </c>
      <c r="E116" s="58" t="s">
        <v>125</v>
      </c>
      <c r="F116" s="365"/>
      <c r="G116" s="365"/>
      <c r="H116" s="365"/>
      <c r="I116" s="440"/>
      <c r="J116" s="365"/>
      <c r="K116" s="365"/>
      <c r="L116" s="365"/>
      <c r="M116" s="286" t="s">
        <v>331</v>
      </c>
      <c r="N116" s="441"/>
      <c r="O116" s="441"/>
      <c r="P116" s="441">
        <v>10</v>
      </c>
      <c r="Q116" s="365"/>
      <c r="R116" s="365"/>
      <c r="S116" s="365"/>
      <c r="T116" s="365"/>
      <c r="U116" s="365"/>
      <c r="V116" s="365"/>
      <c r="W116" s="442" t="s">
        <v>332</v>
      </c>
      <c r="X116" s="320" t="s">
        <v>333</v>
      </c>
      <c r="Y116" s="322" t="s">
        <v>334</v>
      </c>
      <c r="Z116" s="1066" t="s">
        <v>247</v>
      </c>
      <c r="AA116" s="301" t="s">
        <v>424</v>
      </c>
      <c r="AB116" s="301" t="s">
        <v>248</v>
      </c>
      <c r="AC116" s="301"/>
      <c r="AD116" s="306" t="s">
        <v>156</v>
      </c>
      <c r="AE116" s="306" t="s">
        <v>404</v>
      </c>
      <c r="AF116" s="306" t="s">
        <v>416</v>
      </c>
      <c r="AG116" s="308">
        <v>775</v>
      </c>
      <c r="AH116" s="308">
        <v>575</v>
      </c>
      <c r="AI116" s="308"/>
      <c r="AJ116" s="308"/>
      <c r="AK116" s="308"/>
      <c r="AL116" s="308"/>
      <c r="AM116" s="308"/>
      <c r="AN116" s="308"/>
      <c r="AO116" s="356">
        <f>AG116-AI116-AK116-AM116</f>
        <v>775</v>
      </c>
      <c r="AP116" s="356">
        <f>AH116-AJ116-AL116-AN116</f>
        <v>575</v>
      </c>
      <c r="AQ116" s="307"/>
      <c r="AR116" s="307"/>
      <c r="AS116" s="307"/>
      <c r="AT116" s="307"/>
      <c r="AU116" s="355">
        <f>AQ116-AR116-AS116-AT116</f>
        <v>0</v>
      </c>
      <c r="AV116" s="307">
        <v>0</v>
      </c>
      <c r="AW116" s="307"/>
      <c r="AX116" s="307"/>
      <c r="AY116" s="307"/>
      <c r="AZ116" s="355">
        <f>AV116-AW116-AX116-AY116</f>
        <v>0</v>
      </c>
      <c r="BA116" s="307">
        <v>0</v>
      </c>
      <c r="BB116" s="291"/>
      <c r="BC116" s="291"/>
      <c r="BD116" s="291"/>
      <c r="BE116" s="292">
        <f>BA116-BB116-BC116-BD116</f>
        <v>0</v>
      </c>
      <c r="BF116" s="307">
        <v>0</v>
      </c>
      <c r="BG116" s="291"/>
      <c r="BH116" s="291"/>
      <c r="BI116" s="291"/>
      <c r="BJ116" s="292">
        <f>BF116-BG116-BH116-BI116</f>
        <v>0</v>
      </c>
      <c r="BK116" s="308">
        <v>775</v>
      </c>
      <c r="BL116" s="308">
        <v>575</v>
      </c>
      <c r="BM116" s="308"/>
      <c r="BN116" s="308"/>
      <c r="BO116" s="308"/>
      <c r="BP116" s="308"/>
      <c r="BQ116" s="308"/>
      <c r="BR116" s="308"/>
      <c r="BS116" s="356">
        <f>BK116-BM116-BO116-BQ116</f>
        <v>775</v>
      </c>
      <c r="BT116" s="356">
        <f>BL116-BN116-BP116-BR116</f>
        <v>575</v>
      </c>
      <c r="BU116" s="307"/>
      <c r="BV116" s="307"/>
      <c r="BW116" s="307"/>
      <c r="BX116" s="307"/>
      <c r="BY116" s="355">
        <f>BU116-BV116-BW116-BX116</f>
        <v>0</v>
      </c>
      <c r="BZ116" s="307">
        <v>0</v>
      </c>
      <c r="CA116" s="307"/>
      <c r="CB116" s="307"/>
      <c r="CC116" s="307"/>
      <c r="CD116" s="355">
        <f>BZ116-CA116-CB116-CC116</f>
        <v>0</v>
      </c>
      <c r="CE116" s="307">
        <v>0</v>
      </c>
      <c r="CF116" s="291"/>
      <c r="CG116" s="291"/>
      <c r="CH116" s="291"/>
      <c r="CI116" s="292">
        <f>CE116-CF116-CG116-CH116</f>
        <v>0</v>
      </c>
      <c r="CJ116" s="307">
        <v>0</v>
      </c>
      <c r="CK116" s="291"/>
      <c r="CL116" s="291"/>
      <c r="CM116" s="291"/>
      <c r="CN116" s="292">
        <f>CJ116-CK116-CL116-CM116</f>
        <v>0</v>
      </c>
      <c r="CO116" s="308">
        <v>575</v>
      </c>
      <c r="CP116" s="308"/>
      <c r="CQ116" s="308"/>
      <c r="CR116" s="308"/>
      <c r="CS116" s="356">
        <f>CO116-CP116-CQ116-CR116</f>
        <v>575</v>
      </c>
      <c r="CT116" s="307"/>
      <c r="CU116" s="307"/>
      <c r="CV116" s="307"/>
      <c r="CW116" s="307"/>
      <c r="CX116" s="355">
        <f>CT116-CU116-CV116-CW116</f>
        <v>0</v>
      </c>
      <c r="CY116" s="307">
        <v>0</v>
      </c>
      <c r="CZ116" s="307"/>
      <c r="DA116" s="307"/>
      <c r="DB116" s="307"/>
      <c r="DC116" s="355">
        <f>CY116-CZ116-DA116-DB116</f>
        <v>0</v>
      </c>
      <c r="DD116" s="308">
        <v>575</v>
      </c>
      <c r="DE116" s="308"/>
      <c r="DF116" s="308"/>
      <c r="DG116" s="308"/>
      <c r="DH116" s="356">
        <f>DD116-DE116-DF116-DG116</f>
        <v>575</v>
      </c>
      <c r="DI116" s="307"/>
      <c r="DJ116" s="307"/>
      <c r="DK116" s="307"/>
      <c r="DL116" s="307"/>
      <c r="DM116" s="355">
        <f>DI116-DJ116-DK116-DL116</f>
        <v>0</v>
      </c>
      <c r="DN116" s="307">
        <v>0</v>
      </c>
      <c r="DO116" s="307"/>
      <c r="DP116" s="307"/>
      <c r="DQ116" s="307"/>
      <c r="DR116" s="355">
        <f>DN116-DO116-DP116-DQ116</f>
        <v>0</v>
      </c>
    </row>
    <row r="117" spans="1:122" ht="17.25" customHeight="1">
      <c r="A117" s="1035"/>
      <c r="B117" s="1043"/>
      <c r="C117" s="1053"/>
      <c r="D117" s="12"/>
      <c r="E117" s="12"/>
      <c r="F117" s="365"/>
      <c r="G117" s="365"/>
      <c r="H117" s="365"/>
      <c r="I117" s="440"/>
      <c r="J117" s="365"/>
      <c r="K117" s="365"/>
      <c r="L117" s="365"/>
      <c r="M117" s="286"/>
      <c r="N117" s="441"/>
      <c r="O117" s="441"/>
      <c r="P117" s="441"/>
      <c r="Q117" s="369"/>
      <c r="R117" s="369"/>
      <c r="S117" s="369"/>
      <c r="T117" s="369"/>
      <c r="U117" s="369"/>
      <c r="V117" s="369"/>
      <c r="W117" s="442"/>
      <c r="X117" s="320"/>
      <c r="Y117" s="322"/>
      <c r="Z117" s="1067"/>
      <c r="AA117" s="301"/>
      <c r="AB117" s="301"/>
      <c r="AC117" s="301"/>
      <c r="AD117" s="306" t="s">
        <v>156</v>
      </c>
      <c r="AE117" s="306" t="s">
        <v>202</v>
      </c>
      <c r="AF117" s="306" t="s">
        <v>416</v>
      </c>
      <c r="AG117" s="308"/>
      <c r="AH117" s="308"/>
      <c r="AI117" s="308"/>
      <c r="AJ117" s="308"/>
      <c r="AK117" s="308"/>
      <c r="AL117" s="308"/>
      <c r="AM117" s="308"/>
      <c r="AN117" s="308"/>
      <c r="AO117" s="356"/>
      <c r="AP117" s="356"/>
      <c r="AQ117" s="307">
        <v>777.7</v>
      </c>
      <c r="AR117" s="307"/>
      <c r="AS117" s="307"/>
      <c r="AT117" s="307"/>
      <c r="AU117" s="355">
        <f>AQ117-AR117-AS117-AT117</f>
        <v>777.7</v>
      </c>
      <c r="AV117" s="307">
        <v>777.7</v>
      </c>
      <c r="AW117" s="307"/>
      <c r="AX117" s="307"/>
      <c r="AY117" s="307"/>
      <c r="AZ117" s="355">
        <f>AV117-AW117-AX117-AY117</f>
        <v>777.7</v>
      </c>
      <c r="BA117" s="307">
        <v>777.7</v>
      </c>
      <c r="BB117" s="291"/>
      <c r="BC117" s="291"/>
      <c r="BD117" s="291"/>
      <c r="BE117" s="292">
        <f>BA117-BB117-BC117-BD117</f>
        <v>777.7</v>
      </c>
      <c r="BF117" s="307">
        <v>777.7</v>
      </c>
      <c r="BG117" s="291"/>
      <c r="BH117" s="291"/>
      <c r="BI117" s="291"/>
      <c r="BJ117" s="292">
        <f>BF117-BG117-BH117-BI117</f>
        <v>777.7</v>
      </c>
      <c r="BK117" s="308"/>
      <c r="BL117" s="308"/>
      <c r="BM117" s="308"/>
      <c r="BN117" s="308"/>
      <c r="BO117" s="308"/>
      <c r="BP117" s="308"/>
      <c r="BQ117" s="308"/>
      <c r="BR117" s="308"/>
      <c r="BS117" s="356"/>
      <c r="BT117" s="356"/>
      <c r="BU117" s="307">
        <v>777.7</v>
      </c>
      <c r="BV117" s="307"/>
      <c r="BW117" s="307"/>
      <c r="BX117" s="307"/>
      <c r="BY117" s="355">
        <f>BU117-BV117-BW117-BX117</f>
        <v>777.7</v>
      </c>
      <c r="BZ117" s="307">
        <v>777.7</v>
      </c>
      <c r="CA117" s="307"/>
      <c r="CB117" s="307"/>
      <c r="CC117" s="307"/>
      <c r="CD117" s="355">
        <f>BZ117-CA117-CB117-CC117</f>
        <v>777.7</v>
      </c>
      <c r="CE117" s="307">
        <v>777.7</v>
      </c>
      <c r="CF117" s="291"/>
      <c r="CG117" s="291"/>
      <c r="CH117" s="291"/>
      <c r="CI117" s="292">
        <f>CE117-CF117-CG117-CH117</f>
        <v>777.7</v>
      </c>
      <c r="CJ117" s="307">
        <v>777.7</v>
      </c>
      <c r="CK117" s="291"/>
      <c r="CL117" s="291"/>
      <c r="CM117" s="291"/>
      <c r="CN117" s="292">
        <f>CJ117-CK117-CL117-CM117</f>
        <v>777.7</v>
      </c>
      <c r="CO117" s="308"/>
      <c r="CP117" s="308"/>
      <c r="CQ117" s="308"/>
      <c r="CR117" s="308"/>
      <c r="CS117" s="356"/>
      <c r="CT117" s="307">
        <v>777.7</v>
      </c>
      <c r="CU117" s="307"/>
      <c r="CV117" s="307"/>
      <c r="CW117" s="307"/>
      <c r="CX117" s="355">
        <f>CT117-CU117-CV117-CW117</f>
        <v>777.7</v>
      </c>
      <c r="CY117" s="307">
        <v>777.7</v>
      </c>
      <c r="CZ117" s="307"/>
      <c r="DA117" s="307"/>
      <c r="DB117" s="307"/>
      <c r="DC117" s="355">
        <f>CY117-CZ117-DA117-DB117</f>
        <v>777.7</v>
      </c>
      <c r="DD117" s="308"/>
      <c r="DE117" s="308"/>
      <c r="DF117" s="308"/>
      <c r="DG117" s="308"/>
      <c r="DH117" s="356"/>
      <c r="DI117" s="307">
        <v>777.7</v>
      </c>
      <c r="DJ117" s="307"/>
      <c r="DK117" s="307"/>
      <c r="DL117" s="307"/>
      <c r="DM117" s="355">
        <f>DI117-DJ117-DK117-DL117</f>
        <v>777.7</v>
      </c>
      <c r="DN117" s="307">
        <v>777.7</v>
      </c>
      <c r="DO117" s="307"/>
      <c r="DP117" s="307"/>
      <c r="DQ117" s="307"/>
      <c r="DR117" s="355">
        <f>DN117-DO117-DP117-DQ117</f>
        <v>777.7</v>
      </c>
    </row>
    <row r="118" spans="1:122" ht="36.75" customHeight="1">
      <c r="A118" s="497" t="s">
        <v>336</v>
      </c>
      <c r="B118" s="300">
        <v>7900</v>
      </c>
      <c r="C118" s="435" t="s">
        <v>387</v>
      </c>
      <c r="D118" s="435" t="s">
        <v>387</v>
      </c>
      <c r="E118" s="435" t="s">
        <v>387</v>
      </c>
      <c r="F118" s="435" t="s">
        <v>387</v>
      </c>
      <c r="G118" s="435" t="s">
        <v>387</v>
      </c>
      <c r="H118" s="435" t="s">
        <v>387</v>
      </c>
      <c r="I118" s="435" t="s">
        <v>387</v>
      </c>
      <c r="J118" s="435" t="s">
        <v>387</v>
      </c>
      <c r="K118" s="435" t="s">
        <v>387</v>
      </c>
      <c r="L118" s="435" t="s">
        <v>387</v>
      </c>
      <c r="M118" s="435" t="s">
        <v>387</v>
      </c>
      <c r="N118" s="435" t="s">
        <v>387</v>
      </c>
      <c r="O118" s="435" t="s">
        <v>387</v>
      </c>
      <c r="P118" s="435" t="s">
        <v>387</v>
      </c>
      <c r="Q118" s="437" t="s">
        <v>387</v>
      </c>
      <c r="R118" s="437" t="s">
        <v>387</v>
      </c>
      <c r="S118" s="437" t="s">
        <v>387</v>
      </c>
      <c r="T118" s="437" t="s">
        <v>387</v>
      </c>
      <c r="U118" s="437" t="s">
        <v>387</v>
      </c>
      <c r="V118" s="437" t="s">
        <v>387</v>
      </c>
      <c r="W118" s="437" t="s">
        <v>387</v>
      </c>
      <c r="X118" s="435" t="s">
        <v>387</v>
      </c>
      <c r="Y118" s="435" t="s">
        <v>387</v>
      </c>
      <c r="Z118" s="435" t="s">
        <v>387</v>
      </c>
      <c r="AA118" s="435" t="s">
        <v>387</v>
      </c>
      <c r="AB118" s="435" t="s">
        <v>387</v>
      </c>
      <c r="AC118" s="435" t="s">
        <v>387</v>
      </c>
      <c r="AD118" s="439" t="s">
        <v>387</v>
      </c>
      <c r="AE118" s="439"/>
      <c r="AF118" s="439"/>
      <c r="AG118" s="308">
        <f t="shared" ref="AG118:BD118" si="131">AG120+AG121</f>
        <v>0</v>
      </c>
      <c r="AH118" s="308"/>
      <c r="AI118" s="308">
        <f t="shared" si="131"/>
        <v>0</v>
      </c>
      <c r="AJ118" s="308"/>
      <c r="AK118" s="308">
        <f t="shared" si="131"/>
        <v>0</v>
      </c>
      <c r="AL118" s="308"/>
      <c r="AM118" s="308">
        <f t="shared" si="131"/>
        <v>0</v>
      </c>
      <c r="AN118" s="308"/>
      <c r="AO118" s="356">
        <f>AO120+AO121</f>
        <v>0</v>
      </c>
      <c r="AP118" s="356"/>
      <c r="AQ118" s="307">
        <f t="shared" si="131"/>
        <v>0</v>
      </c>
      <c r="AR118" s="307">
        <f t="shared" si="131"/>
        <v>0</v>
      </c>
      <c r="AS118" s="307">
        <f t="shared" si="131"/>
        <v>0</v>
      </c>
      <c r="AT118" s="307">
        <f t="shared" si="131"/>
        <v>0</v>
      </c>
      <c r="AU118" s="355">
        <f>AU120+AU121</f>
        <v>0</v>
      </c>
      <c r="AV118" s="307">
        <f t="shared" si="131"/>
        <v>0</v>
      </c>
      <c r="AW118" s="307">
        <f t="shared" si="131"/>
        <v>0</v>
      </c>
      <c r="AX118" s="307">
        <f t="shared" si="131"/>
        <v>0</v>
      </c>
      <c r="AY118" s="307">
        <f t="shared" si="131"/>
        <v>0</v>
      </c>
      <c r="AZ118" s="355">
        <f>AZ120+AZ121</f>
        <v>0</v>
      </c>
      <c r="BA118" s="307">
        <f t="shared" si="131"/>
        <v>0</v>
      </c>
      <c r="BB118" s="307">
        <f t="shared" si="131"/>
        <v>0</v>
      </c>
      <c r="BC118" s="307">
        <f t="shared" si="131"/>
        <v>0</v>
      </c>
      <c r="BD118" s="307">
        <f t="shared" si="131"/>
        <v>0</v>
      </c>
      <c r="BE118" s="355">
        <f t="shared" ref="BE118:BK118" si="132">BE120+BE121</f>
        <v>0</v>
      </c>
      <c r="BF118" s="307">
        <f t="shared" si="132"/>
        <v>0</v>
      </c>
      <c r="BG118" s="307">
        <f t="shared" si="132"/>
        <v>0</v>
      </c>
      <c r="BH118" s="307">
        <f t="shared" si="132"/>
        <v>0</v>
      </c>
      <c r="BI118" s="307">
        <f t="shared" si="132"/>
        <v>0</v>
      </c>
      <c r="BJ118" s="355">
        <f t="shared" si="132"/>
        <v>0</v>
      </c>
      <c r="BK118" s="308">
        <f t="shared" si="132"/>
        <v>0</v>
      </c>
      <c r="BL118" s="308"/>
      <c r="BM118" s="308">
        <f>BM120+BM121</f>
        <v>0</v>
      </c>
      <c r="BN118" s="308"/>
      <c r="BO118" s="308">
        <f>BO120+BO121</f>
        <v>0</v>
      </c>
      <c r="BP118" s="308"/>
      <c r="BQ118" s="308">
        <f>BQ120+BQ121</f>
        <v>0</v>
      </c>
      <c r="BR118" s="308"/>
      <c r="BS118" s="356">
        <f>BS120+BS121</f>
        <v>0</v>
      </c>
      <c r="BT118" s="356"/>
      <c r="BU118" s="307">
        <f t="shared" ref="BU118:CD118" si="133">BU120+BU121</f>
        <v>0</v>
      </c>
      <c r="BV118" s="307">
        <f t="shared" si="133"/>
        <v>0</v>
      </c>
      <c r="BW118" s="307">
        <f t="shared" si="133"/>
        <v>0</v>
      </c>
      <c r="BX118" s="307">
        <f t="shared" si="133"/>
        <v>0</v>
      </c>
      <c r="BY118" s="355">
        <f t="shared" si="133"/>
        <v>0</v>
      </c>
      <c r="BZ118" s="307">
        <f t="shared" si="133"/>
        <v>0</v>
      </c>
      <c r="CA118" s="307">
        <f t="shared" si="133"/>
        <v>0</v>
      </c>
      <c r="CB118" s="307">
        <f t="shared" si="133"/>
        <v>0</v>
      </c>
      <c r="CC118" s="307">
        <f t="shared" si="133"/>
        <v>0</v>
      </c>
      <c r="CD118" s="355">
        <f t="shared" si="133"/>
        <v>0</v>
      </c>
      <c r="CE118" s="307">
        <f t="shared" ref="CE118:CN118" si="134">CE120+CE121</f>
        <v>0</v>
      </c>
      <c r="CF118" s="307">
        <f t="shared" si="134"/>
        <v>0</v>
      </c>
      <c r="CG118" s="307">
        <f t="shared" si="134"/>
        <v>0</v>
      </c>
      <c r="CH118" s="307">
        <f t="shared" si="134"/>
        <v>0</v>
      </c>
      <c r="CI118" s="355">
        <f t="shared" si="134"/>
        <v>0</v>
      </c>
      <c r="CJ118" s="307">
        <f t="shared" si="134"/>
        <v>0</v>
      </c>
      <c r="CK118" s="307">
        <f t="shared" si="134"/>
        <v>0</v>
      </c>
      <c r="CL118" s="307">
        <f t="shared" si="134"/>
        <v>0</v>
      </c>
      <c r="CM118" s="307">
        <f t="shared" si="134"/>
        <v>0</v>
      </c>
      <c r="CN118" s="355">
        <f t="shared" si="134"/>
        <v>0</v>
      </c>
      <c r="CO118" s="308"/>
      <c r="CP118" s="308"/>
      <c r="CQ118" s="308"/>
      <c r="CR118" s="308"/>
      <c r="CS118" s="356"/>
      <c r="CT118" s="307">
        <f t="shared" ref="CT118:DC118" si="135">CT120+CT121</f>
        <v>0</v>
      </c>
      <c r="CU118" s="307">
        <f t="shared" si="135"/>
        <v>0</v>
      </c>
      <c r="CV118" s="307">
        <f t="shared" si="135"/>
        <v>0</v>
      </c>
      <c r="CW118" s="307">
        <f t="shared" si="135"/>
        <v>0</v>
      </c>
      <c r="CX118" s="355">
        <f t="shared" si="135"/>
        <v>0</v>
      </c>
      <c r="CY118" s="307">
        <f t="shared" si="135"/>
        <v>0</v>
      </c>
      <c r="CZ118" s="307">
        <f t="shared" si="135"/>
        <v>0</v>
      </c>
      <c r="DA118" s="307">
        <f t="shared" si="135"/>
        <v>0</v>
      </c>
      <c r="DB118" s="307">
        <f t="shared" si="135"/>
        <v>0</v>
      </c>
      <c r="DC118" s="355">
        <f t="shared" si="135"/>
        <v>0</v>
      </c>
      <c r="DD118" s="308"/>
      <c r="DE118" s="308"/>
      <c r="DF118" s="308"/>
      <c r="DG118" s="308"/>
      <c r="DH118" s="356"/>
      <c r="DI118" s="307">
        <f t="shared" ref="DI118:DR118" si="136">DI120+DI121</f>
        <v>0</v>
      </c>
      <c r="DJ118" s="307">
        <f t="shared" si="136"/>
        <v>0</v>
      </c>
      <c r="DK118" s="307">
        <f t="shared" si="136"/>
        <v>0</v>
      </c>
      <c r="DL118" s="307">
        <f t="shared" si="136"/>
        <v>0</v>
      </c>
      <c r="DM118" s="355">
        <f t="shared" si="136"/>
        <v>0</v>
      </c>
      <c r="DN118" s="307">
        <f t="shared" si="136"/>
        <v>0</v>
      </c>
      <c r="DO118" s="307">
        <f t="shared" si="136"/>
        <v>0</v>
      </c>
      <c r="DP118" s="307">
        <f t="shared" si="136"/>
        <v>0</v>
      </c>
      <c r="DQ118" s="307">
        <f t="shared" si="136"/>
        <v>0</v>
      </c>
      <c r="DR118" s="355">
        <f t="shared" si="136"/>
        <v>0</v>
      </c>
    </row>
    <row r="119" spans="1:122" ht="12.75" hidden="1" customHeight="1">
      <c r="A119" s="495" t="s">
        <v>92</v>
      </c>
      <c r="B119" s="275"/>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9"/>
      <c r="AE119" s="279"/>
      <c r="AF119" s="279"/>
      <c r="AG119" s="282"/>
      <c r="AH119" s="282"/>
      <c r="AI119" s="282"/>
      <c r="AJ119" s="282"/>
      <c r="AK119" s="282"/>
      <c r="AL119" s="282"/>
      <c r="AM119" s="282"/>
      <c r="AN119" s="282"/>
      <c r="AO119" s="283"/>
      <c r="AP119" s="283"/>
      <c r="AQ119" s="280"/>
      <c r="AR119" s="280"/>
      <c r="AS119" s="280"/>
      <c r="AT119" s="280"/>
      <c r="AU119" s="281"/>
      <c r="AV119" s="280"/>
      <c r="AW119" s="336"/>
      <c r="AX119" s="336"/>
      <c r="AY119" s="336"/>
      <c r="AZ119" s="337"/>
      <c r="BA119" s="336"/>
      <c r="BB119" s="336"/>
      <c r="BC119" s="336"/>
      <c r="BD119" s="336"/>
      <c r="BE119" s="337"/>
      <c r="BF119" s="336"/>
      <c r="BG119" s="336"/>
      <c r="BH119" s="336"/>
      <c r="BI119" s="336"/>
      <c r="BJ119" s="337"/>
      <c r="BK119" s="282"/>
      <c r="BL119" s="282"/>
      <c r="BM119" s="282"/>
      <c r="BN119" s="282"/>
      <c r="BO119" s="282"/>
      <c r="BP119" s="282"/>
      <c r="BQ119" s="282"/>
      <c r="BR119" s="282"/>
      <c r="BS119" s="283"/>
      <c r="BT119" s="283"/>
      <c r="BU119" s="280"/>
      <c r="BV119" s="280"/>
      <c r="BW119" s="280"/>
      <c r="BX119" s="280"/>
      <c r="BY119" s="281"/>
      <c r="BZ119" s="280"/>
      <c r="CA119" s="336"/>
      <c r="CB119" s="336"/>
      <c r="CC119" s="336"/>
      <c r="CD119" s="337"/>
      <c r="CE119" s="336"/>
      <c r="CF119" s="336"/>
      <c r="CG119" s="336"/>
      <c r="CH119" s="336"/>
      <c r="CI119" s="337"/>
      <c r="CJ119" s="336"/>
      <c r="CK119" s="336"/>
      <c r="CL119" s="336"/>
      <c r="CM119" s="336"/>
      <c r="CN119" s="337"/>
      <c r="CO119" s="282"/>
      <c r="CP119" s="282"/>
      <c r="CQ119" s="282"/>
      <c r="CR119" s="282"/>
      <c r="CS119" s="283"/>
      <c r="CT119" s="280"/>
      <c r="CU119" s="280"/>
      <c r="CV119" s="280"/>
      <c r="CW119" s="280"/>
      <c r="CX119" s="281"/>
      <c r="CY119" s="280"/>
      <c r="CZ119" s="336"/>
      <c r="DA119" s="336"/>
      <c r="DB119" s="336"/>
      <c r="DC119" s="337"/>
      <c r="DD119" s="282"/>
      <c r="DE119" s="282"/>
      <c r="DF119" s="282"/>
      <c r="DG119" s="282"/>
      <c r="DH119" s="283"/>
      <c r="DI119" s="280"/>
      <c r="DJ119" s="280"/>
      <c r="DK119" s="280"/>
      <c r="DL119" s="280"/>
      <c r="DM119" s="281"/>
      <c r="DN119" s="280"/>
      <c r="DO119" s="336"/>
      <c r="DP119" s="336"/>
      <c r="DQ119" s="336"/>
      <c r="DR119" s="337"/>
    </row>
    <row r="120" spans="1:122" ht="12.75" hidden="1" customHeight="1">
      <c r="A120" s="504" t="s">
        <v>93</v>
      </c>
      <c r="B120" s="297">
        <v>7901</v>
      </c>
      <c r="C120" s="369"/>
      <c r="D120" s="369"/>
      <c r="E120" s="369"/>
      <c r="F120" s="369"/>
      <c r="G120" s="369"/>
      <c r="H120" s="369"/>
      <c r="I120" s="369"/>
      <c r="J120" s="369"/>
      <c r="K120" s="369"/>
      <c r="L120" s="369"/>
      <c r="M120" s="369"/>
      <c r="N120" s="369"/>
      <c r="O120" s="369"/>
      <c r="P120" s="369"/>
      <c r="Q120" s="369"/>
      <c r="R120" s="369"/>
      <c r="S120" s="369"/>
      <c r="T120" s="369"/>
      <c r="U120" s="369"/>
      <c r="V120" s="369"/>
      <c r="W120" s="369"/>
      <c r="X120" s="369"/>
      <c r="Y120" s="369"/>
      <c r="Z120" s="369"/>
      <c r="AA120" s="369"/>
      <c r="AB120" s="369"/>
      <c r="AC120" s="369"/>
      <c r="AD120" s="289"/>
      <c r="AE120" s="289"/>
      <c r="AF120" s="289"/>
      <c r="AG120" s="293"/>
      <c r="AH120" s="293"/>
      <c r="AI120" s="293"/>
      <c r="AJ120" s="293"/>
      <c r="AK120" s="293"/>
      <c r="AL120" s="293"/>
      <c r="AM120" s="293"/>
      <c r="AN120" s="293"/>
      <c r="AO120" s="294"/>
      <c r="AP120" s="294"/>
      <c r="AQ120" s="291"/>
      <c r="AR120" s="291"/>
      <c r="AS120" s="291"/>
      <c r="AT120" s="291"/>
      <c r="AU120" s="292"/>
      <c r="AV120" s="291"/>
      <c r="AW120" s="343"/>
      <c r="AX120" s="343"/>
      <c r="AY120" s="343"/>
      <c r="AZ120" s="344"/>
      <c r="BA120" s="343"/>
      <c r="BB120" s="343"/>
      <c r="BC120" s="343"/>
      <c r="BD120" s="343"/>
      <c r="BE120" s="344"/>
      <c r="BF120" s="343"/>
      <c r="BG120" s="343"/>
      <c r="BH120" s="343"/>
      <c r="BI120" s="343"/>
      <c r="BJ120" s="344"/>
      <c r="BK120" s="293"/>
      <c r="BL120" s="293"/>
      <c r="BM120" s="293"/>
      <c r="BN120" s="293"/>
      <c r="BO120" s="293"/>
      <c r="BP120" s="293"/>
      <c r="BQ120" s="293"/>
      <c r="BR120" s="293"/>
      <c r="BS120" s="294"/>
      <c r="BT120" s="294"/>
      <c r="BU120" s="291"/>
      <c r="BV120" s="291"/>
      <c r="BW120" s="291"/>
      <c r="BX120" s="291"/>
      <c r="BY120" s="292"/>
      <c r="BZ120" s="291"/>
      <c r="CA120" s="343"/>
      <c r="CB120" s="343"/>
      <c r="CC120" s="343"/>
      <c r="CD120" s="344"/>
      <c r="CE120" s="343"/>
      <c r="CF120" s="343"/>
      <c r="CG120" s="343"/>
      <c r="CH120" s="343"/>
      <c r="CI120" s="344"/>
      <c r="CJ120" s="343"/>
      <c r="CK120" s="343"/>
      <c r="CL120" s="343"/>
      <c r="CM120" s="343"/>
      <c r="CN120" s="344"/>
      <c r="CO120" s="293"/>
      <c r="CP120" s="293"/>
      <c r="CQ120" s="293"/>
      <c r="CR120" s="293"/>
      <c r="CS120" s="294"/>
      <c r="CT120" s="291"/>
      <c r="CU120" s="291"/>
      <c r="CV120" s="291"/>
      <c r="CW120" s="291"/>
      <c r="CX120" s="292"/>
      <c r="CY120" s="291"/>
      <c r="CZ120" s="343"/>
      <c r="DA120" s="343"/>
      <c r="DB120" s="343"/>
      <c r="DC120" s="344"/>
      <c r="DD120" s="293"/>
      <c r="DE120" s="293"/>
      <c r="DF120" s="293"/>
      <c r="DG120" s="293"/>
      <c r="DH120" s="294"/>
      <c r="DI120" s="291"/>
      <c r="DJ120" s="291"/>
      <c r="DK120" s="291"/>
      <c r="DL120" s="291"/>
      <c r="DM120" s="292"/>
      <c r="DN120" s="291"/>
      <c r="DO120" s="343"/>
      <c r="DP120" s="343"/>
      <c r="DQ120" s="343"/>
      <c r="DR120" s="344"/>
    </row>
    <row r="121" spans="1:122" ht="12.75" hidden="1" customHeight="1">
      <c r="A121" s="497" t="s">
        <v>93</v>
      </c>
      <c r="B121" s="300">
        <v>7902</v>
      </c>
      <c r="C121" s="365"/>
      <c r="D121" s="365"/>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c r="AC121" s="365"/>
      <c r="AD121" s="306"/>
      <c r="AE121" s="306"/>
      <c r="AF121" s="306"/>
      <c r="AG121" s="308"/>
      <c r="AH121" s="308"/>
      <c r="AI121" s="308"/>
      <c r="AJ121" s="308"/>
      <c r="AK121" s="308"/>
      <c r="AL121" s="308"/>
      <c r="AM121" s="308"/>
      <c r="AN121" s="308"/>
      <c r="AO121" s="356"/>
      <c r="AP121" s="356"/>
      <c r="AQ121" s="307"/>
      <c r="AR121" s="307"/>
      <c r="AS121" s="307"/>
      <c r="AT121" s="307"/>
      <c r="AU121" s="355"/>
      <c r="AV121" s="307"/>
      <c r="AW121" s="523"/>
      <c r="AX121" s="523"/>
      <c r="AY121" s="523"/>
      <c r="AZ121" s="540"/>
      <c r="BA121" s="523"/>
      <c r="BB121" s="523"/>
      <c r="BC121" s="523"/>
      <c r="BD121" s="523"/>
      <c r="BE121" s="540"/>
      <c r="BF121" s="523"/>
      <c r="BG121" s="523"/>
      <c r="BH121" s="523"/>
      <c r="BI121" s="523"/>
      <c r="BJ121" s="540"/>
      <c r="BK121" s="308"/>
      <c r="BL121" s="308"/>
      <c r="BM121" s="308"/>
      <c r="BN121" s="308"/>
      <c r="BO121" s="308"/>
      <c r="BP121" s="308"/>
      <c r="BQ121" s="308"/>
      <c r="BR121" s="308"/>
      <c r="BS121" s="356"/>
      <c r="BT121" s="356"/>
      <c r="BU121" s="307"/>
      <c r="BV121" s="307"/>
      <c r="BW121" s="307"/>
      <c r="BX121" s="307"/>
      <c r="BY121" s="355"/>
      <c r="BZ121" s="307"/>
      <c r="CA121" s="523"/>
      <c r="CB121" s="523"/>
      <c r="CC121" s="523"/>
      <c r="CD121" s="540"/>
      <c r="CE121" s="523"/>
      <c r="CF121" s="523"/>
      <c r="CG121" s="523"/>
      <c r="CH121" s="523"/>
      <c r="CI121" s="540"/>
      <c r="CJ121" s="523"/>
      <c r="CK121" s="523"/>
      <c r="CL121" s="523"/>
      <c r="CM121" s="523"/>
      <c r="CN121" s="540"/>
      <c r="CO121" s="308"/>
      <c r="CP121" s="308"/>
      <c r="CQ121" s="308"/>
      <c r="CR121" s="308"/>
      <c r="CS121" s="356"/>
      <c r="CT121" s="307"/>
      <c r="CU121" s="307"/>
      <c r="CV121" s="307"/>
      <c r="CW121" s="307"/>
      <c r="CX121" s="355"/>
      <c r="CY121" s="307"/>
      <c r="CZ121" s="523"/>
      <c r="DA121" s="523"/>
      <c r="DB121" s="523"/>
      <c r="DC121" s="540"/>
      <c r="DD121" s="308"/>
      <c r="DE121" s="308"/>
      <c r="DF121" s="308"/>
      <c r="DG121" s="308"/>
      <c r="DH121" s="356"/>
      <c r="DI121" s="307"/>
      <c r="DJ121" s="307"/>
      <c r="DK121" s="307"/>
      <c r="DL121" s="307"/>
      <c r="DM121" s="355"/>
      <c r="DN121" s="307"/>
      <c r="DO121" s="523"/>
      <c r="DP121" s="523"/>
      <c r="DQ121" s="523"/>
      <c r="DR121" s="540"/>
    </row>
    <row r="122" spans="1:122" s="247" customFormat="1" ht="39" thickBot="1">
      <c r="A122" s="545" t="s">
        <v>337</v>
      </c>
      <c r="B122" s="546">
        <v>8000</v>
      </c>
      <c r="C122" s="547"/>
      <c r="D122" s="547"/>
      <c r="E122" s="547"/>
      <c r="F122" s="547"/>
      <c r="G122" s="547"/>
      <c r="H122" s="547"/>
      <c r="I122" s="547"/>
      <c r="J122" s="547"/>
      <c r="K122" s="547"/>
      <c r="L122" s="547"/>
      <c r="M122" s="547"/>
      <c r="N122" s="547"/>
      <c r="O122" s="547"/>
      <c r="P122" s="547"/>
      <c r="Q122" s="547"/>
      <c r="R122" s="547"/>
      <c r="S122" s="547"/>
      <c r="T122" s="547"/>
      <c r="U122" s="547"/>
      <c r="V122" s="547"/>
      <c r="W122" s="547"/>
      <c r="X122" s="547"/>
      <c r="Y122" s="547"/>
      <c r="Z122" s="547"/>
      <c r="AA122" s="547"/>
      <c r="AB122" s="547"/>
      <c r="AC122" s="547"/>
      <c r="AD122" s="548" t="s">
        <v>338</v>
      </c>
      <c r="AE122" s="548" t="s">
        <v>364</v>
      </c>
      <c r="AF122" s="548" t="s">
        <v>422</v>
      </c>
      <c r="AG122" s="551">
        <v>0</v>
      </c>
      <c r="AH122" s="551"/>
      <c r="AI122" s="551"/>
      <c r="AJ122" s="551"/>
      <c r="AK122" s="551"/>
      <c r="AL122" s="551"/>
      <c r="AM122" s="551"/>
      <c r="AN122" s="551"/>
      <c r="AO122" s="552"/>
      <c r="AP122" s="552"/>
      <c r="AQ122" s="549"/>
      <c r="AR122" s="549"/>
      <c r="AS122" s="549"/>
      <c r="AT122" s="549"/>
      <c r="AU122" s="550"/>
      <c r="AV122" s="549">
        <v>58.8</v>
      </c>
      <c r="AW122" s="553"/>
      <c r="AX122" s="553"/>
      <c r="AY122" s="553"/>
      <c r="AZ122" s="554">
        <v>58.8</v>
      </c>
      <c r="BA122" s="553">
        <v>118.2</v>
      </c>
      <c r="BB122" s="553"/>
      <c r="BC122" s="553"/>
      <c r="BD122" s="553"/>
      <c r="BE122" s="554">
        <v>118.2</v>
      </c>
      <c r="BF122" s="553">
        <v>118.2</v>
      </c>
      <c r="BG122" s="553"/>
      <c r="BH122" s="553"/>
      <c r="BI122" s="553"/>
      <c r="BJ122" s="554">
        <v>118.2</v>
      </c>
      <c r="BK122" s="551">
        <v>0</v>
      </c>
      <c r="BL122" s="551"/>
      <c r="BM122" s="551"/>
      <c r="BN122" s="551"/>
      <c r="BO122" s="551"/>
      <c r="BP122" s="551"/>
      <c r="BQ122" s="551"/>
      <c r="BR122" s="551"/>
      <c r="BS122" s="552"/>
      <c r="BT122" s="552"/>
      <c r="BU122" s="549"/>
      <c r="BV122" s="549"/>
      <c r="BW122" s="549"/>
      <c r="BX122" s="549"/>
      <c r="BY122" s="550"/>
      <c r="BZ122" s="549">
        <v>58.8</v>
      </c>
      <c r="CA122" s="553"/>
      <c r="CB122" s="553"/>
      <c r="CC122" s="553"/>
      <c r="CD122" s="554">
        <v>58.8</v>
      </c>
      <c r="CE122" s="553">
        <v>118.2</v>
      </c>
      <c r="CF122" s="553"/>
      <c r="CG122" s="553"/>
      <c r="CH122" s="553"/>
      <c r="CI122" s="554">
        <v>118.2</v>
      </c>
      <c r="CJ122" s="553">
        <v>118.2</v>
      </c>
      <c r="CK122" s="553"/>
      <c r="CL122" s="553"/>
      <c r="CM122" s="553"/>
      <c r="CN122" s="554">
        <v>118.2</v>
      </c>
      <c r="CO122" s="551"/>
      <c r="CP122" s="551"/>
      <c r="CQ122" s="551"/>
      <c r="CR122" s="551"/>
      <c r="CS122" s="552"/>
      <c r="CT122" s="549"/>
      <c r="CU122" s="549"/>
      <c r="CV122" s="549"/>
      <c r="CW122" s="549"/>
      <c r="CX122" s="550"/>
      <c r="CY122" s="549">
        <v>58.8</v>
      </c>
      <c r="CZ122" s="553"/>
      <c r="DA122" s="553"/>
      <c r="DB122" s="553"/>
      <c r="DC122" s="554">
        <v>58.8</v>
      </c>
      <c r="DD122" s="551"/>
      <c r="DE122" s="551"/>
      <c r="DF122" s="551"/>
      <c r="DG122" s="551"/>
      <c r="DH122" s="552"/>
      <c r="DI122" s="549"/>
      <c r="DJ122" s="549"/>
      <c r="DK122" s="549"/>
      <c r="DL122" s="549"/>
      <c r="DM122" s="550"/>
      <c r="DN122" s="549">
        <v>58.8</v>
      </c>
      <c r="DO122" s="553"/>
      <c r="DP122" s="553"/>
      <c r="DQ122" s="553"/>
      <c r="DR122" s="554">
        <v>58.8</v>
      </c>
    </row>
    <row r="123" spans="1:122" ht="26.25" thickBot="1">
      <c r="A123" s="455" t="s">
        <v>374</v>
      </c>
      <c r="B123" s="456">
        <v>10100</v>
      </c>
      <c r="C123" s="457" t="s">
        <v>387</v>
      </c>
      <c r="D123" s="457" t="s">
        <v>387</v>
      </c>
      <c r="E123" s="457" t="s">
        <v>387</v>
      </c>
      <c r="F123" s="457" t="s">
        <v>387</v>
      </c>
      <c r="G123" s="457" t="s">
        <v>387</v>
      </c>
      <c r="H123" s="457" t="s">
        <v>387</v>
      </c>
      <c r="I123" s="457" t="s">
        <v>387</v>
      </c>
      <c r="J123" s="457" t="s">
        <v>387</v>
      </c>
      <c r="K123" s="457" t="s">
        <v>387</v>
      </c>
      <c r="L123" s="457" t="s">
        <v>387</v>
      </c>
      <c r="M123" s="457" t="s">
        <v>387</v>
      </c>
      <c r="N123" s="457" t="s">
        <v>387</v>
      </c>
      <c r="O123" s="457" t="s">
        <v>387</v>
      </c>
      <c r="P123" s="457" t="s">
        <v>387</v>
      </c>
      <c r="Q123" s="457" t="s">
        <v>387</v>
      </c>
      <c r="R123" s="457" t="s">
        <v>387</v>
      </c>
      <c r="S123" s="457" t="s">
        <v>387</v>
      </c>
      <c r="T123" s="457" t="s">
        <v>387</v>
      </c>
      <c r="U123" s="457" t="s">
        <v>387</v>
      </c>
      <c r="V123" s="457" t="s">
        <v>387</v>
      </c>
      <c r="W123" s="457" t="s">
        <v>387</v>
      </c>
      <c r="X123" s="457" t="s">
        <v>387</v>
      </c>
      <c r="Y123" s="457" t="s">
        <v>387</v>
      </c>
      <c r="Z123" s="457" t="s">
        <v>387</v>
      </c>
      <c r="AA123" s="457" t="s">
        <v>387</v>
      </c>
      <c r="AB123" s="457" t="s">
        <v>387</v>
      </c>
      <c r="AC123" s="457" t="s">
        <v>387</v>
      </c>
      <c r="AD123" s="460" t="s">
        <v>387</v>
      </c>
      <c r="AE123" s="460"/>
      <c r="AF123" s="460"/>
      <c r="AG123" s="463">
        <f t="shared" ref="AG123:AT123" si="137">AG18+AG122</f>
        <v>16603.3</v>
      </c>
      <c r="AH123" s="463">
        <f t="shared" si="137"/>
        <v>15046.599999999999</v>
      </c>
      <c r="AI123" s="463">
        <f t="shared" si="137"/>
        <v>82.8</v>
      </c>
      <c r="AJ123" s="463">
        <f t="shared" si="137"/>
        <v>82.8</v>
      </c>
      <c r="AK123" s="463">
        <f t="shared" si="137"/>
        <v>12665.1</v>
      </c>
      <c r="AL123" s="463">
        <f t="shared" si="137"/>
        <v>11467.2</v>
      </c>
      <c r="AM123" s="463">
        <f t="shared" si="137"/>
        <v>0</v>
      </c>
      <c r="AN123" s="463"/>
      <c r="AO123" s="464">
        <f>AO18+AO122</f>
        <v>3855.3999999999996</v>
      </c>
      <c r="AP123" s="464">
        <f>AP18+AP122</f>
        <v>3496.5999999999995</v>
      </c>
      <c r="AQ123" s="461">
        <f t="shared" si="137"/>
        <v>4177.8</v>
      </c>
      <c r="AR123" s="461">
        <f t="shared" si="137"/>
        <v>90.1</v>
      </c>
      <c r="AS123" s="461">
        <f t="shared" si="137"/>
        <v>903</v>
      </c>
      <c r="AT123" s="461">
        <f t="shared" si="137"/>
        <v>0</v>
      </c>
      <c r="AU123" s="462">
        <f>AU18+AU122</f>
        <v>3184.7</v>
      </c>
      <c r="AV123" s="461">
        <f>AV18</f>
        <v>3022.3</v>
      </c>
      <c r="AW123" s="461">
        <f t="shared" ref="AW123:BE123" si="138">AW18</f>
        <v>89.1</v>
      </c>
      <c r="AX123" s="461">
        <f t="shared" si="138"/>
        <v>580.79999999999995</v>
      </c>
      <c r="AY123" s="461">
        <f t="shared" si="138"/>
        <v>0</v>
      </c>
      <c r="AZ123" s="461">
        <f t="shared" si="138"/>
        <v>2352.4000000000005</v>
      </c>
      <c r="BA123" s="461">
        <f t="shared" si="138"/>
        <v>3032</v>
      </c>
      <c r="BB123" s="461">
        <f t="shared" si="138"/>
        <v>89.1</v>
      </c>
      <c r="BC123" s="461">
        <f t="shared" si="138"/>
        <v>579.4</v>
      </c>
      <c r="BD123" s="461">
        <f t="shared" si="138"/>
        <v>0</v>
      </c>
      <c r="BE123" s="461">
        <f t="shared" si="138"/>
        <v>2363.5</v>
      </c>
      <c r="BF123" s="461">
        <f>BF18</f>
        <v>3032</v>
      </c>
      <c r="BG123" s="461">
        <f>BG18</f>
        <v>89.1</v>
      </c>
      <c r="BH123" s="461">
        <f>BH18</f>
        <v>579.4</v>
      </c>
      <c r="BI123" s="461">
        <f>BI18</f>
        <v>0</v>
      </c>
      <c r="BJ123" s="461">
        <f>BJ18</f>
        <v>2363.5</v>
      </c>
      <c r="BK123" s="463">
        <f t="shared" ref="BK123:BQ123" si="139">BK18+BK122</f>
        <v>3538.8</v>
      </c>
      <c r="BL123" s="463">
        <f t="shared" si="139"/>
        <v>3225.8</v>
      </c>
      <c r="BM123" s="463">
        <f t="shared" si="139"/>
        <v>82.8</v>
      </c>
      <c r="BN123" s="463">
        <f t="shared" si="139"/>
        <v>82.8</v>
      </c>
      <c r="BO123" s="463">
        <f t="shared" si="139"/>
        <v>373.5</v>
      </c>
      <c r="BP123" s="463">
        <f t="shared" si="139"/>
        <v>373.5</v>
      </c>
      <c r="BQ123" s="463">
        <f t="shared" si="139"/>
        <v>0</v>
      </c>
      <c r="BR123" s="463"/>
      <c r="BS123" s="464">
        <f t="shared" ref="BS123:BY123" si="140">BS18+BS122</f>
        <v>3082.5</v>
      </c>
      <c r="BT123" s="464">
        <f t="shared" si="140"/>
        <v>2769.5</v>
      </c>
      <c r="BU123" s="461">
        <f t="shared" si="140"/>
        <v>3875.8</v>
      </c>
      <c r="BV123" s="461">
        <f t="shared" si="140"/>
        <v>90.1</v>
      </c>
      <c r="BW123" s="461">
        <f t="shared" si="140"/>
        <v>903</v>
      </c>
      <c r="BX123" s="461">
        <f t="shared" si="140"/>
        <v>0</v>
      </c>
      <c r="BY123" s="462">
        <f t="shared" si="140"/>
        <v>2882.7</v>
      </c>
      <c r="BZ123" s="461">
        <f>BZ18</f>
        <v>3023.3</v>
      </c>
      <c r="CA123" s="461">
        <f t="shared" ref="CA123:CI123" si="141">CA18</f>
        <v>89.1</v>
      </c>
      <c r="CB123" s="461">
        <f t="shared" si="141"/>
        <v>580.79999999999995</v>
      </c>
      <c r="CC123" s="461">
        <f t="shared" si="141"/>
        <v>0</v>
      </c>
      <c r="CD123" s="461">
        <f t="shared" si="141"/>
        <v>2352.4000000000005</v>
      </c>
      <c r="CE123" s="461">
        <f t="shared" si="141"/>
        <v>3032</v>
      </c>
      <c r="CF123" s="461">
        <f t="shared" si="141"/>
        <v>89.1</v>
      </c>
      <c r="CG123" s="461">
        <f t="shared" si="141"/>
        <v>579.4</v>
      </c>
      <c r="CH123" s="461">
        <f t="shared" si="141"/>
        <v>0</v>
      </c>
      <c r="CI123" s="461">
        <f t="shared" si="141"/>
        <v>2363.5</v>
      </c>
      <c r="CJ123" s="461">
        <f>CJ18</f>
        <v>3032</v>
      </c>
      <c r="CK123" s="461">
        <f>CK18</f>
        <v>89.1</v>
      </c>
      <c r="CL123" s="461">
        <f>CL18</f>
        <v>579.4</v>
      </c>
      <c r="CM123" s="461">
        <f>CM18</f>
        <v>0</v>
      </c>
      <c r="CN123" s="461">
        <f>CN18</f>
        <v>2363.5</v>
      </c>
      <c r="CO123" s="463">
        <f>CO18+CO122</f>
        <v>15046.599999999999</v>
      </c>
      <c r="CP123" s="463">
        <f>CP18+CP122</f>
        <v>82.8</v>
      </c>
      <c r="CQ123" s="463">
        <f>CQ18+CQ122</f>
        <v>11467.2</v>
      </c>
      <c r="CR123" s="463"/>
      <c r="CS123" s="464">
        <f t="shared" ref="CS123:CX123" si="142">CS18+CS122</f>
        <v>3496.5999999999995</v>
      </c>
      <c r="CT123" s="461">
        <f t="shared" si="142"/>
        <v>4177.8</v>
      </c>
      <c r="CU123" s="461">
        <f t="shared" si="142"/>
        <v>90.1</v>
      </c>
      <c r="CV123" s="461">
        <f t="shared" si="142"/>
        <v>903</v>
      </c>
      <c r="CW123" s="461">
        <f t="shared" si="142"/>
        <v>0</v>
      </c>
      <c r="CX123" s="462">
        <f t="shared" si="142"/>
        <v>3184.7</v>
      </c>
      <c r="CY123" s="461">
        <f>CY18</f>
        <v>3022.3</v>
      </c>
      <c r="CZ123" s="461">
        <f>CZ18</f>
        <v>89.1</v>
      </c>
      <c r="DA123" s="461">
        <f>DA18</f>
        <v>580.79999999999995</v>
      </c>
      <c r="DB123" s="461">
        <f>DB18</f>
        <v>0</v>
      </c>
      <c r="DC123" s="461">
        <f>DC18</f>
        <v>2352.4000000000005</v>
      </c>
      <c r="DD123" s="463">
        <f>DD18+DD122</f>
        <v>3225.8</v>
      </c>
      <c r="DE123" s="463">
        <f>DE18+DE122</f>
        <v>82.8</v>
      </c>
      <c r="DF123" s="463">
        <f>DF18+DF122</f>
        <v>373.5</v>
      </c>
      <c r="DG123" s="463"/>
      <c r="DH123" s="464">
        <f t="shared" ref="DH123:DM123" si="143">DH18+DH122</f>
        <v>2769.5</v>
      </c>
      <c r="DI123" s="461">
        <f t="shared" si="143"/>
        <v>3875.8</v>
      </c>
      <c r="DJ123" s="461">
        <f t="shared" si="143"/>
        <v>90.1</v>
      </c>
      <c r="DK123" s="461">
        <f t="shared" si="143"/>
        <v>903</v>
      </c>
      <c r="DL123" s="461">
        <f t="shared" si="143"/>
        <v>0</v>
      </c>
      <c r="DM123" s="462">
        <f t="shared" si="143"/>
        <v>2882.7</v>
      </c>
      <c r="DN123" s="461">
        <f>DN18</f>
        <v>3023.3</v>
      </c>
      <c r="DO123" s="461">
        <f>DO18</f>
        <v>89.1</v>
      </c>
      <c r="DP123" s="461">
        <f>DP18</f>
        <v>580.79999999999995</v>
      </c>
      <c r="DQ123" s="461">
        <f>DQ18</f>
        <v>0</v>
      </c>
      <c r="DR123" s="461">
        <f>DR18</f>
        <v>2352.4000000000005</v>
      </c>
    </row>
    <row r="124" spans="1:122">
      <c r="A124" s="469"/>
      <c r="B124" s="470"/>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472"/>
      <c r="AE124" s="472"/>
      <c r="AF124" s="472"/>
      <c r="AG124" s="207"/>
      <c r="AH124" s="207"/>
      <c r="AI124" s="207"/>
      <c r="AJ124" s="207"/>
      <c r="AK124" s="207"/>
      <c r="AL124" s="207"/>
      <c r="AM124" s="207"/>
      <c r="AN124" s="207"/>
      <c r="AO124" s="208"/>
      <c r="AP124" s="208"/>
      <c r="AQ124" s="207"/>
      <c r="AR124" s="207"/>
      <c r="AS124" s="207"/>
      <c r="AT124" s="207"/>
      <c r="AU124" s="208"/>
      <c r="AV124" s="207"/>
      <c r="AW124" s="207"/>
      <c r="AX124" s="207"/>
      <c r="AY124" s="207"/>
      <c r="AZ124" s="208"/>
      <c r="BA124" s="207"/>
      <c r="BB124" s="207"/>
      <c r="BC124" s="207"/>
      <c r="BD124" s="207"/>
      <c r="BE124" s="208"/>
    </row>
    <row r="125" spans="1:122">
      <c r="A125" s="207" t="s">
        <v>172</v>
      </c>
      <c r="B125" s="473" t="s">
        <v>185</v>
      </c>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473"/>
      <c r="AF125" s="473"/>
      <c r="AG125" s="207"/>
      <c r="AH125" s="207"/>
      <c r="AI125" s="207"/>
      <c r="AJ125" s="207"/>
      <c r="AK125" s="207"/>
      <c r="AL125" s="207"/>
      <c r="AM125" s="207"/>
      <c r="AN125" s="207"/>
      <c r="AO125" s="208"/>
      <c r="AP125" s="208"/>
      <c r="AQ125" s="207"/>
      <c r="AR125" s="207"/>
      <c r="AS125" s="207"/>
      <c r="AT125" s="207"/>
      <c r="AU125" s="208"/>
      <c r="AV125" s="207"/>
      <c r="AW125" s="207"/>
      <c r="AX125" s="207"/>
      <c r="AY125" s="207"/>
      <c r="AZ125" s="208"/>
      <c r="BA125" s="207"/>
      <c r="BB125" s="207"/>
      <c r="BC125" s="207"/>
      <c r="BD125" s="207"/>
      <c r="BE125" s="208"/>
    </row>
    <row r="126" spans="1:122">
      <c r="A126" s="207"/>
      <c r="B126" s="1155"/>
      <c r="C126" s="1155"/>
      <c r="D126" s="1155"/>
      <c r="E126" s="1155"/>
      <c r="F126" s="1155"/>
      <c r="G126" s="1155"/>
      <c r="H126" s="1155"/>
      <c r="I126" s="1155"/>
      <c r="J126" s="1155"/>
      <c r="K126" s="1155"/>
      <c r="L126" s="1155"/>
      <c r="M126" s="1155"/>
      <c r="N126" s="1155"/>
      <c r="O126" s="1155"/>
      <c r="P126" s="1155"/>
      <c r="Q126" s="1155"/>
      <c r="R126" s="1155"/>
      <c r="S126" s="1155"/>
      <c r="T126" s="1155"/>
      <c r="U126" s="1155"/>
      <c r="V126" s="1155"/>
      <c r="W126" s="1155"/>
      <c r="X126" s="1155"/>
      <c r="Y126" s="1155"/>
      <c r="Z126" s="1155"/>
      <c r="AA126" s="1155"/>
      <c r="AB126" s="1155"/>
      <c r="AC126" s="1155"/>
      <c r="AD126" s="1155"/>
      <c r="AE126" s="1155"/>
      <c r="AF126" s="1155"/>
      <c r="AG126" s="484"/>
      <c r="AH126" s="484"/>
      <c r="AI126" s="484"/>
      <c r="AJ126" s="484"/>
      <c r="AK126" s="484"/>
      <c r="AL126" s="484"/>
      <c r="AM126" s="484"/>
      <c r="AN126" s="484"/>
      <c r="AO126" s="485"/>
      <c r="AP126" s="485"/>
      <c r="AQ126" s="484"/>
      <c r="AR126" s="484"/>
      <c r="AS126" s="484"/>
      <c r="AT126" s="484"/>
      <c r="AU126" s="485"/>
      <c r="AV126" s="484"/>
      <c r="AW126" s="484"/>
      <c r="AX126" s="484"/>
      <c r="AY126" s="484"/>
      <c r="AZ126" s="485"/>
      <c r="BA126" s="484"/>
      <c r="BB126" s="484"/>
      <c r="BC126" s="484"/>
      <c r="BD126" s="484"/>
      <c r="BE126" s="485"/>
    </row>
    <row r="127" spans="1:122">
      <c r="A127" s="207"/>
      <c r="B127" s="470"/>
      <c r="C127" s="207"/>
      <c r="D127" s="477"/>
      <c r="E127" s="207"/>
      <c r="F127" s="207"/>
      <c r="G127" s="207"/>
      <c r="H127" s="207"/>
      <c r="I127" s="207"/>
      <c r="K127" s="207"/>
      <c r="L127" s="207"/>
      <c r="M127" s="207"/>
      <c r="N127" s="207"/>
      <c r="O127" s="584"/>
      <c r="P127" s="585"/>
      <c r="Q127" s="207"/>
      <c r="R127" s="207"/>
      <c r="S127" s="207"/>
      <c r="T127" s="207"/>
      <c r="U127" s="207"/>
      <c r="V127" s="207"/>
      <c r="W127" s="207"/>
      <c r="X127" s="207"/>
      <c r="Y127" s="207"/>
      <c r="Z127" s="207"/>
      <c r="AA127" s="207"/>
      <c r="AB127" s="207"/>
      <c r="AC127" s="207"/>
      <c r="AD127" s="472"/>
      <c r="AE127" s="472"/>
      <c r="AF127" s="472"/>
      <c r="AG127" s="207"/>
      <c r="AH127" s="207"/>
      <c r="AI127" s="207"/>
      <c r="AJ127" s="207"/>
      <c r="AK127" s="207"/>
      <c r="AL127" s="207"/>
      <c r="AM127" s="207"/>
      <c r="AN127" s="207"/>
      <c r="AO127" s="208"/>
      <c r="AP127" s="208"/>
      <c r="AQ127" s="207"/>
      <c r="AR127" s="207"/>
      <c r="AS127" s="207"/>
      <c r="AT127" s="207"/>
      <c r="AU127" s="208"/>
      <c r="AV127" s="207"/>
      <c r="AW127" s="207"/>
      <c r="AX127" s="207"/>
      <c r="AY127" s="207"/>
      <c r="AZ127" s="208"/>
      <c r="BA127" s="207"/>
      <c r="BB127" s="207"/>
      <c r="BC127" s="207"/>
      <c r="BD127" s="207"/>
      <c r="BE127" s="208"/>
    </row>
    <row r="128" spans="1:122">
      <c r="A128" s="207" t="s">
        <v>173</v>
      </c>
      <c r="B128" s="565" t="s">
        <v>186</v>
      </c>
      <c r="C128" s="565"/>
      <c r="D128" s="565"/>
      <c r="E128" s="565"/>
      <c r="F128" s="565"/>
      <c r="G128" s="565"/>
      <c r="H128" s="565"/>
      <c r="I128" s="565"/>
      <c r="J128" s="565"/>
      <c r="K128" s="565"/>
      <c r="L128" s="565"/>
      <c r="M128" s="565"/>
      <c r="N128" s="565"/>
      <c r="O128" s="565"/>
      <c r="P128" s="565"/>
      <c r="Q128" s="565"/>
      <c r="R128" s="565"/>
      <c r="S128" s="565"/>
      <c r="T128" s="565"/>
      <c r="U128" s="565"/>
      <c r="V128" s="565"/>
      <c r="W128" s="565"/>
      <c r="X128" s="565"/>
      <c r="Y128" s="565"/>
      <c r="Z128" s="565"/>
      <c r="AA128" s="565"/>
      <c r="AB128" s="565"/>
      <c r="AC128" s="565"/>
      <c r="AD128" s="565"/>
      <c r="AE128" s="565"/>
      <c r="AF128" s="565"/>
      <c r="AG128" s="207"/>
      <c r="AH128" s="207"/>
      <c r="AI128" s="207"/>
      <c r="AJ128" s="207"/>
      <c r="AK128" s="207"/>
      <c r="AL128" s="207"/>
      <c r="AM128" s="207"/>
      <c r="AN128" s="207"/>
      <c r="AO128" s="208"/>
      <c r="AP128" s="208"/>
      <c r="AQ128" s="207"/>
      <c r="AR128" s="207"/>
      <c r="AS128" s="207"/>
      <c r="AT128" s="207"/>
      <c r="AU128" s="208"/>
      <c r="AV128" s="207"/>
      <c r="AW128" s="207"/>
      <c r="AX128" s="207"/>
      <c r="AY128" s="207"/>
      <c r="AZ128" s="208"/>
      <c r="BA128" s="207"/>
      <c r="BB128" s="207"/>
      <c r="BC128" s="207"/>
      <c r="BD128" s="207"/>
      <c r="BE128" s="208"/>
    </row>
    <row r="129" spans="1:73">
      <c r="A129" s="207"/>
      <c r="B129" s="1048"/>
      <c r="C129" s="1048"/>
      <c r="D129" s="1048"/>
      <c r="E129" s="1048"/>
      <c r="F129" s="1048"/>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207"/>
      <c r="AH129" s="207"/>
      <c r="AI129" s="207"/>
      <c r="AJ129" s="207"/>
      <c r="AK129" s="207"/>
      <c r="AL129" s="207"/>
      <c r="AM129" s="207"/>
      <c r="AN129" s="207"/>
      <c r="AO129" s="208"/>
      <c r="AP129" s="208"/>
      <c r="AQ129" s="207"/>
      <c r="AR129" s="207"/>
      <c r="AS129" s="207"/>
      <c r="AT129" s="207"/>
      <c r="AU129" s="208"/>
      <c r="AV129" s="207"/>
      <c r="AW129" s="207"/>
      <c r="AX129" s="207"/>
      <c r="AY129" s="207"/>
      <c r="AZ129" s="208"/>
      <c r="BA129" s="207"/>
      <c r="BB129" s="207"/>
      <c r="BC129" s="207"/>
      <c r="BD129" s="207"/>
      <c r="BE129" s="208"/>
      <c r="BK129" s="201">
        <v>3538.8</v>
      </c>
      <c r="BL129" s="201">
        <v>3225.9</v>
      </c>
      <c r="BU129" s="201">
        <v>3875.8</v>
      </c>
    </row>
    <row r="130" spans="1:73">
      <c r="A130" s="469"/>
      <c r="B130" s="470"/>
      <c r="C130" s="207"/>
      <c r="D130" s="207"/>
      <c r="E130" s="207"/>
      <c r="F130" s="207"/>
      <c r="G130" s="207"/>
      <c r="H130" s="207"/>
      <c r="I130" s="207"/>
      <c r="K130" s="207"/>
      <c r="L130" s="207"/>
      <c r="M130" s="207"/>
      <c r="N130" s="207"/>
      <c r="O130" s="207"/>
      <c r="P130" s="471"/>
      <c r="Q130" s="207"/>
      <c r="R130" s="207"/>
      <c r="S130" s="207"/>
      <c r="T130" s="207"/>
      <c r="U130" s="207"/>
      <c r="V130" s="207"/>
      <c r="W130" s="207"/>
      <c r="X130" s="207"/>
      <c r="Y130" s="207"/>
      <c r="Z130" s="207"/>
      <c r="AA130" s="207"/>
      <c r="AB130" s="207"/>
      <c r="AC130" s="207"/>
      <c r="AD130" s="472"/>
      <c r="AE130" s="472"/>
      <c r="AF130" s="472"/>
      <c r="AG130" s="485"/>
      <c r="AH130" s="485"/>
      <c r="AI130" s="207"/>
      <c r="AJ130" s="207"/>
      <c r="AK130" s="207"/>
      <c r="AL130" s="207"/>
      <c r="AM130" s="207"/>
      <c r="AN130" s="207"/>
      <c r="AO130" s="208"/>
      <c r="AP130" s="208"/>
      <c r="AQ130" s="207"/>
      <c r="AR130" s="207"/>
      <c r="AS130" s="207"/>
      <c r="AT130" s="207"/>
      <c r="AU130" s="208"/>
      <c r="AV130" s="207"/>
      <c r="AW130" s="207"/>
      <c r="AX130" s="207"/>
      <c r="AY130" s="207"/>
      <c r="AZ130" s="208"/>
      <c r="BA130" s="207"/>
      <c r="BB130" s="207"/>
      <c r="BC130" s="207"/>
      <c r="BD130" s="207"/>
      <c r="BE130" s="208"/>
    </row>
    <row r="131" spans="1:73" s="481" customFormat="1">
      <c r="A131" s="479"/>
      <c r="B131" s="480"/>
      <c r="AD131" s="482"/>
      <c r="AE131" s="482"/>
      <c r="AF131" s="482"/>
      <c r="AG131" s="481">
        <v>16603.2</v>
      </c>
      <c r="AH131" s="481">
        <v>16046.6</v>
      </c>
      <c r="AI131" s="481">
        <v>82.8</v>
      </c>
      <c r="AK131" s="481">
        <v>12665.1</v>
      </c>
      <c r="AO131" s="483"/>
      <c r="AP131" s="483"/>
      <c r="AQ131" s="481">
        <v>4177.78</v>
      </c>
      <c r="AR131" s="481">
        <v>90.09</v>
      </c>
      <c r="AS131" s="481">
        <v>903</v>
      </c>
      <c r="AU131" s="483"/>
      <c r="AV131" s="481">
        <v>3022.25</v>
      </c>
      <c r="AW131" s="481">
        <v>89.05</v>
      </c>
      <c r="AX131" s="481">
        <v>580.79999999999995</v>
      </c>
      <c r="AZ131" s="483"/>
      <c r="BA131" s="481">
        <v>3031.95</v>
      </c>
      <c r="BB131" s="481">
        <v>89.05</v>
      </c>
      <c r="BC131" s="481">
        <v>579.4</v>
      </c>
      <c r="BE131" s="483"/>
    </row>
    <row r="132" spans="1:73" s="481" customFormat="1">
      <c r="A132" s="479"/>
      <c r="B132" s="480"/>
      <c r="AD132" s="482"/>
      <c r="AE132" s="482"/>
      <c r="AF132" s="482"/>
      <c r="AG132" s="481">
        <f>AG131-AG123</f>
        <v>-9.9999999998544808E-2</v>
      </c>
      <c r="AI132" s="481">
        <f>AI131-AI123</f>
        <v>0</v>
      </c>
      <c r="AK132" s="481">
        <f>AK131-AK123</f>
        <v>0</v>
      </c>
      <c r="AO132" s="483"/>
      <c r="AP132" s="483"/>
      <c r="AQ132" s="481">
        <f>AQ131-AQ123</f>
        <v>-2.0000000000436557E-2</v>
      </c>
      <c r="AR132" s="481">
        <f t="shared" ref="AR132:BC132" si="144">AR131-AR123</f>
        <v>-9.9999999999909051E-3</v>
      </c>
      <c r="AS132" s="481">
        <f t="shared" si="144"/>
        <v>0</v>
      </c>
      <c r="AT132" s="481">
        <f t="shared" si="144"/>
        <v>0</v>
      </c>
      <c r="AV132" s="481">
        <f t="shared" si="144"/>
        <v>-5.0000000000181899E-2</v>
      </c>
      <c r="AW132" s="481">
        <f t="shared" si="144"/>
        <v>-4.9999999999997158E-2</v>
      </c>
      <c r="AX132" s="481">
        <f t="shared" si="144"/>
        <v>0</v>
      </c>
      <c r="AY132" s="481">
        <f t="shared" si="144"/>
        <v>0</v>
      </c>
      <c r="BA132" s="481">
        <f t="shared" si="144"/>
        <v>-5.0000000000181899E-2</v>
      </c>
      <c r="BB132" s="481">
        <f t="shared" si="144"/>
        <v>-4.9999999999997158E-2</v>
      </c>
      <c r="BC132" s="481">
        <f t="shared" si="144"/>
        <v>0</v>
      </c>
      <c r="BE132" s="483"/>
    </row>
  </sheetData>
  <mergeCells count="290">
    <mergeCell ref="DE11:DE16"/>
    <mergeCell ref="DF11:DF16"/>
    <mergeCell ref="DL11:DL16"/>
    <mergeCell ref="DA11:DA16"/>
    <mergeCell ref="DB11:DB16"/>
    <mergeCell ref="DG11:DG16"/>
    <mergeCell ref="BK7:CN9"/>
    <mergeCell ref="CO7:DC9"/>
    <mergeCell ref="DD7:DR9"/>
    <mergeCell ref="DH11:DH16"/>
    <mergeCell ref="CO11:CO16"/>
    <mergeCell ref="CP11:CP16"/>
    <mergeCell ref="DJ11:DJ16"/>
    <mergeCell ref="DQ11:DQ16"/>
    <mergeCell ref="DO11:DO16"/>
    <mergeCell ref="CO10:CS10"/>
    <mergeCell ref="CY10:DC10"/>
    <mergeCell ref="DD10:DH10"/>
    <mergeCell ref="DI10:DM10"/>
    <mergeCell ref="DM11:DM16"/>
    <mergeCell ref="DD11:DD16"/>
    <mergeCell ref="DC11:DC16"/>
    <mergeCell ref="CZ11:CZ16"/>
    <mergeCell ref="AR11:AR16"/>
    <mergeCell ref="AG12:AG16"/>
    <mergeCell ref="AH12:AH16"/>
    <mergeCell ref="CJ12:CJ16"/>
    <mergeCell ref="DN10:DR10"/>
    <mergeCell ref="DI11:DI16"/>
    <mergeCell ref="DR11:DR16"/>
    <mergeCell ref="DK11:DK16"/>
    <mergeCell ref="DP11:DP16"/>
    <mergeCell ref="DN11:DN16"/>
    <mergeCell ref="CX11:CX16"/>
    <mergeCell ref="CY11:CY16"/>
    <mergeCell ref="CT10:CX10"/>
    <mergeCell ref="CV11:CV16"/>
    <mergeCell ref="Z22:Z24"/>
    <mergeCell ref="Z11:Z16"/>
    <mergeCell ref="BH12:BH16"/>
    <mergeCell ref="BF12:BF16"/>
    <mergeCell ref="AV11:AV16"/>
    <mergeCell ref="BA12:BA16"/>
    <mergeCell ref="CQ11:CQ16"/>
    <mergeCell ref="CR11:CR16"/>
    <mergeCell ref="CU11:CU16"/>
    <mergeCell ref="CS11:CS16"/>
    <mergeCell ref="CT11:CT16"/>
    <mergeCell ref="CW11:CW16"/>
    <mergeCell ref="B129:AF129"/>
    <mergeCell ref="AB94:AB95"/>
    <mergeCell ref="AC94:AC95"/>
    <mergeCell ref="Z94:Z95"/>
    <mergeCell ref="AA94:AA95"/>
    <mergeCell ref="Y94:Y95"/>
    <mergeCell ref="C116:C117"/>
    <mergeCell ref="E94:E95"/>
    <mergeCell ref="B126:AF126"/>
    <mergeCell ref="Z116:Z117"/>
    <mergeCell ref="C94:C95"/>
    <mergeCell ref="W94:W95"/>
    <mergeCell ref="W30:W36"/>
    <mergeCell ref="Z30:Z36"/>
    <mergeCell ref="AA62:AA69"/>
    <mergeCell ref="K30:K35"/>
    <mergeCell ref="H30:H36"/>
    <mergeCell ref="G30:G36"/>
    <mergeCell ref="F70:F71"/>
    <mergeCell ref="J30:J35"/>
    <mergeCell ref="E70:E71"/>
    <mergeCell ref="E62:E69"/>
    <mergeCell ref="F58:F59"/>
    <mergeCell ref="H44:H50"/>
    <mergeCell ref="M70:M71"/>
    <mergeCell ref="X44:X50"/>
    <mergeCell ref="O62:O69"/>
    <mergeCell ref="M62:M69"/>
    <mergeCell ref="X62:X69"/>
    <mergeCell ref="C70:C71"/>
    <mergeCell ref="AG7:BJ9"/>
    <mergeCell ref="BI12:BI16"/>
    <mergeCell ref="W70:W71"/>
    <mergeCell ref="AZ11:AZ16"/>
    <mergeCell ref="AW11:AW16"/>
    <mergeCell ref="BA11:BE11"/>
    <mergeCell ref="BF11:BJ11"/>
    <mergeCell ref="AO11:AP11"/>
    <mergeCell ref="AC7:AC16"/>
    <mergeCell ref="W9:AB9"/>
    <mergeCell ref="AD7:AF10"/>
    <mergeCell ref="Y11:Y16"/>
    <mergeCell ref="AO12:AO16"/>
    <mergeCell ref="AS11:AS16"/>
    <mergeCell ref="AJ12:AJ16"/>
    <mergeCell ref="AK12:AK16"/>
    <mergeCell ref="AL12:AL16"/>
    <mergeCell ref="AQ11:AQ16"/>
    <mergeCell ref="W10:Y10"/>
    <mergeCell ref="AA11:AA16"/>
    <mergeCell ref="M44:M50"/>
    <mergeCell ref="T44:T50"/>
    <mergeCell ref="AA26:AA28"/>
    <mergeCell ref="Y62:Y66"/>
    <mergeCell ref="Y26:Y27"/>
    <mergeCell ref="Z26:Z28"/>
    <mergeCell ref="AA44:AA50"/>
    <mergeCell ref="N62:N69"/>
    <mergeCell ref="P62:P69"/>
    <mergeCell ref="G62:G69"/>
    <mergeCell ref="J62:J69"/>
    <mergeCell ref="L30:L35"/>
    <mergeCell ref="W26:W28"/>
    <mergeCell ref="V44:V50"/>
    <mergeCell ref="M26:M28"/>
    <mergeCell ref="R44:R50"/>
    <mergeCell ref="U44:U50"/>
    <mergeCell ref="W42:W50"/>
    <mergeCell ref="N44:N50"/>
    <mergeCell ref="I44:I50"/>
    <mergeCell ref="AB70:AB71"/>
    <mergeCell ref="AA70:AA71"/>
    <mergeCell ref="AB62:AB69"/>
    <mergeCell ref="L44:L50"/>
    <mergeCell ref="K44:K50"/>
    <mergeCell ref="J44:J50"/>
    <mergeCell ref="P44:P50"/>
    <mergeCell ref="O44:O50"/>
    <mergeCell ref="Z70:Z71"/>
    <mergeCell ref="AC63:AC69"/>
    <mergeCell ref="AC70:AC71"/>
    <mergeCell ref="F62:F69"/>
    <mergeCell ref="I30:I36"/>
    <mergeCell ref="S44:S50"/>
    <mergeCell ref="Z62:Z69"/>
    <mergeCell ref="Y44:Y50"/>
    <mergeCell ref="Z42:Z50"/>
    <mergeCell ref="I62:I69"/>
    <mergeCell ref="Q44:Q50"/>
    <mergeCell ref="Y70:Y71"/>
    <mergeCell ref="X70:X71"/>
    <mergeCell ref="W62:W69"/>
    <mergeCell ref="A54:A55"/>
    <mergeCell ref="C62:C69"/>
    <mergeCell ref="D62:D69"/>
    <mergeCell ref="A63:A69"/>
    <mergeCell ref="L62:L69"/>
    <mergeCell ref="K62:K69"/>
    <mergeCell ref="H62:H69"/>
    <mergeCell ref="Q11:Q16"/>
    <mergeCell ref="G44:G50"/>
    <mergeCell ref="B30:B36"/>
    <mergeCell ref="B42:B50"/>
    <mergeCell ref="E30:E36"/>
    <mergeCell ref="B40:B41"/>
    <mergeCell ref="F44:F50"/>
    <mergeCell ref="C42:C50"/>
    <mergeCell ref="D44:D50"/>
    <mergeCell ref="E44:E50"/>
    <mergeCell ref="T11:T16"/>
    <mergeCell ref="U11:U16"/>
    <mergeCell ref="M11:M16"/>
    <mergeCell ref="A22:A24"/>
    <mergeCell ref="A30:A36"/>
    <mergeCell ref="E26:E28"/>
    <mergeCell ref="A26:A28"/>
    <mergeCell ref="B26:B28"/>
    <mergeCell ref="C30:C36"/>
    <mergeCell ref="S11:S16"/>
    <mergeCell ref="F30:F36"/>
    <mergeCell ref="A42:A50"/>
    <mergeCell ref="A40:A41"/>
    <mergeCell ref="X11:X16"/>
    <mergeCell ref="W11:W16"/>
    <mergeCell ref="V11:V16"/>
    <mergeCell ref="R11:R16"/>
    <mergeCell ref="N11:N16"/>
    <mergeCell ref="P11:P16"/>
    <mergeCell ref="O11:O16"/>
    <mergeCell ref="L11:L16"/>
    <mergeCell ref="I11:I16"/>
    <mergeCell ref="K11:K16"/>
    <mergeCell ref="F26:F28"/>
    <mergeCell ref="B22:B24"/>
    <mergeCell ref="D26:D28"/>
    <mergeCell ref="A116:A117"/>
    <mergeCell ref="B116:B117"/>
    <mergeCell ref="A94:A95"/>
    <mergeCell ref="B94:B95"/>
    <mergeCell ref="F11:F16"/>
    <mergeCell ref="W22:W24"/>
    <mergeCell ref="E11:E16"/>
    <mergeCell ref="G11:G16"/>
    <mergeCell ref="H11:H16"/>
    <mergeCell ref="J11:J16"/>
    <mergeCell ref="D70:D71"/>
    <mergeCell ref="CL12:CL16"/>
    <mergeCell ref="CM12:CM16"/>
    <mergeCell ref="CB11:CB16"/>
    <mergeCell ref="CJ11:CN11"/>
    <mergeCell ref="CK12:CK16"/>
    <mergeCell ref="CN12:CN16"/>
    <mergeCell ref="CC11:CC16"/>
    <mergeCell ref="CD11:CD16"/>
    <mergeCell ref="CH12:CH16"/>
    <mergeCell ref="A72:A75"/>
    <mergeCell ref="A70:A71"/>
    <mergeCell ref="C22:C24"/>
    <mergeCell ref="C26:C28"/>
    <mergeCell ref="D11:D16"/>
    <mergeCell ref="B72:B75"/>
    <mergeCell ref="B70:B71"/>
    <mergeCell ref="B63:B69"/>
    <mergeCell ref="D30:D36"/>
    <mergeCell ref="C11:C16"/>
    <mergeCell ref="BX11:BX16"/>
    <mergeCell ref="BY11:BY16"/>
    <mergeCell ref="CA11:CA16"/>
    <mergeCell ref="BU10:BY10"/>
    <mergeCell ref="BV11:BV16"/>
    <mergeCell ref="BM12:BM16"/>
    <mergeCell ref="BK10:BT10"/>
    <mergeCell ref="BO12:BO16"/>
    <mergeCell ref="BW11:BW16"/>
    <mergeCell ref="BM11:BN11"/>
    <mergeCell ref="BN12:BN16"/>
    <mergeCell ref="BS11:BT11"/>
    <mergeCell ref="BQ11:BR11"/>
    <mergeCell ref="BL12:BL16"/>
    <mergeCell ref="BK11:BL11"/>
    <mergeCell ref="CI12:CI16"/>
    <mergeCell ref="CE12:CE16"/>
    <mergeCell ref="CG12:CG16"/>
    <mergeCell ref="CF12:CF16"/>
    <mergeCell ref="BZ10:CD10"/>
    <mergeCell ref="BZ11:BZ16"/>
    <mergeCell ref="CE10:CN10"/>
    <mergeCell ref="CE11:CI11"/>
    <mergeCell ref="BU11:BU16"/>
    <mergeCell ref="BR12:BR16"/>
    <mergeCell ref="BS12:BS16"/>
    <mergeCell ref="BK12:BK16"/>
    <mergeCell ref="BP12:BP16"/>
    <mergeCell ref="BO11:BP11"/>
    <mergeCell ref="BT12:BT16"/>
    <mergeCell ref="BQ12:BQ16"/>
    <mergeCell ref="AI11:AJ11"/>
    <mergeCell ref="AG11:AH11"/>
    <mergeCell ref="BC12:BC16"/>
    <mergeCell ref="BB12:BB16"/>
    <mergeCell ref="AI12:AI16"/>
    <mergeCell ref="AM11:AN11"/>
    <mergeCell ref="AT11:AT16"/>
    <mergeCell ref="AN12:AN16"/>
    <mergeCell ref="AM12:AM16"/>
    <mergeCell ref="AU11:AU16"/>
    <mergeCell ref="AB44:AB50"/>
    <mergeCell ref="AC40:AC41"/>
    <mergeCell ref="AF11:AF16"/>
    <mergeCell ref="AD11:AD16"/>
    <mergeCell ref="AC26:AC28"/>
    <mergeCell ref="AB11:AB16"/>
    <mergeCell ref="AC42:AC50"/>
    <mergeCell ref="AB26:AB28"/>
    <mergeCell ref="A1:BE1"/>
    <mergeCell ref="A2:BE2"/>
    <mergeCell ref="A5:AV5"/>
    <mergeCell ref="A7:A16"/>
    <mergeCell ref="B7:B16"/>
    <mergeCell ref="AE11:AE16"/>
    <mergeCell ref="AP12:AP16"/>
    <mergeCell ref="AX11:AX16"/>
    <mergeCell ref="C7:AB8"/>
    <mergeCell ref="AY11:AY16"/>
    <mergeCell ref="BD12:BD16"/>
    <mergeCell ref="BE12:BE16"/>
    <mergeCell ref="Z10:AB10"/>
    <mergeCell ref="BA10:BJ10"/>
    <mergeCell ref="AG10:AP10"/>
    <mergeCell ref="AV10:AZ10"/>
    <mergeCell ref="AQ10:AU10"/>
    <mergeCell ref="AK11:AL11"/>
    <mergeCell ref="BJ12:BJ16"/>
    <mergeCell ref="BG12:BG16"/>
    <mergeCell ref="C9:V9"/>
    <mergeCell ref="C10:E10"/>
    <mergeCell ref="F10:I10"/>
    <mergeCell ref="M10:P10"/>
    <mergeCell ref="Q10:S10"/>
    <mergeCell ref="T10:V10"/>
    <mergeCell ref="J10:L10"/>
  </mergeCells>
  <phoneticPr fontId="0" type="noConversion"/>
  <pageMargins left="0.75" right="0.75" top="1" bottom="1" header="0.5" footer="0.5"/>
  <pageSetup paperSize="9" scale="50" orientation="landscape" r:id="rId1"/>
  <headerFooter alignWithMargins="0"/>
  <rowBreaks count="1" manualBreakCount="1">
    <brk id="94" max="121" man="1"/>
  </rowBreaks>
  <colBreaks count="1" manualBreakCount="1">
    <brk id="47" max="127" man="1"/>
  </colBreaks>
</worksheet>
</file>

<file path=xl/worksheets/sheet5.xml><?xml version="1.0" encoding="utf-8"?>
<worksheet xmlns="http://schemas.openxmlformats.org/spreadsheetml/2006/main" xmlns:r="http://schemas.openxmlformats.org/officeDocument/2006/relationships">
  <dimension ref="A1:DR134"/>
  <sheetViews>
    <sheetView view="pageBreakPreview" topLeftCell="A117" workbookViewId="0">
      <selection activeCell="AD22" sqref="AD22:AF22"/>
    </sheetView>
  </sheetViews>
  <sheetFormatPr defaultRowHeight="34.5" customHeight="1"/>
  <cols>
    <col min="1" max="1" width="38.5703125" style="202" customWidth="1"/>
    <col min="2" max="2" width="5.7109375" style="203" customWidth="1"/>
    <col min="3" max="3" width="16.7109375" style="201" customWidth="1"/>
    <col min="4" max="4" width="3.85546875" style="201" customWidth="1"/>
    <col min="5" max="5" width="3.7109375" style="201" customWidth="1"/>
    <col min="6" max="6" width="0.7109375" style="201" hidden="1" customWidth="1"/>
    <col min="7" max="7" width="14.5703125" style="201" hidden="1" customWidth="1"/>
    <col min="8" max="8" width="12.5703125" style="201" hidden="1" customWidth="1"/>
    <col min="9" max="9" width="15" style="201" hidden="1" customWidth="1"/>
    <col min="10" max="10" width="14.28515625" style="201" hidden="1" customWidth="1"/>
    <col min="11" max="11" width="13.85546875" style="201" hidden="1" customWidth="1"/>
    <col min="12" max="12" width="15.28515625" style="201" hidden="1" customWidth="1"/>
    <col min="13" max="13" width="13.140625" style="201" hidden="1" customWidth="1"/>
    <col min="14" max="15" width="14.5703125" style="201" hidden="1" customWidth="1"/>
    <col min="16" max="16" width="12.140625" style="201" hidden="1" customWidth="1"/>
    <col min="17" max="17" width="11.140625" style="201" hidden="1" customWidth="1"/>
    <col min="18" max="18" width="12.5703125" style="201" hidden="1" customWidth="1"/>
    <col min="19" max="19" width="12.42578125" style="201" hidden="1" customWidth="1"/>
    <col min="20" max="20" width="11.42578125" style="201" hidden="1" customWidth="1"/>
    <col min="21" max="21" width="11.140625" style="201" hidden="1" customWidth="1"/>
    <col min="22" max="22" width="12.42578125" style="201" hidden="1" customWidth="1"/>
    <col min="23" max="23" width="14.7109375" style="201" customWidth="1"/>
    <col min="24" max="25" width="4.7109375" style="201" customWidth="1"/>
    <col min="26" max="26" width="29.28515625" style="201" hidden="1" customWidth="1"/>
    <col min="27" max="27" width="4.7109375" style="201" hidden="1" customWidth="1"/>
    <col min="28" max="28" width="4.85546875" style="201" hidden="1" customWidth="1"/>
    <col min="29" max="29" width="11.85546875" style="201" hidden="1" customWidth="1"/>
    <col min="30" max="30" width="5.42578125" style="205" customWidth="1"/>
    <col min="31" max="31" width="11.42578125" style="205" customWidth="1"/>
    <col min="32" max="32" width="4.28515625" style="205" customWidth="1"/>
    <col min="33" max="33" width="8" style="201" customWidth="1"/>
    <col min="34" max="34" width="7.28515625" style="201" customWidth="1"/>
    <col min="35" max="36" width="6.5703125" style="201" customWidth="1"/>
    <col min="37" max="37" width="6.28515625" style="201" customWidth="1"/>
    <col min="38" max="38" width="6.42578125" style="201" customWidth="1"/>
    <col min="39" max="39" width="5.85546875" style="201" customWidth="1"/>
    <col min="40" max="40" width="5" style="201" customWidth="1"/>
    <col min="41" max="42" width="7.5703125" style="206" customWidth="1"/>
    <col min="43" max="43" width="8" style="201" customWidth="1"/>
    <col min="44" max="44" width="5.140625" style="201" customWidth="1"/>
    <col min="45" max="45" width="7.42578125" style="201" customWidth="1"/>
    <col min="46" max="46" width="5" style="201" customWidth="1"/>
    <col min="47" max="47" width="8.140625" style="206" customWidth="1"/>
    <col min="48" max="48" width="8.28515625" style="201" customWidth="1"/>
    <col min="49" max="49" width="5" style="201" customWidth="1"/>
    <col min="50" max="50" width="5.7109375" style="201" customWidth="1"/>
    <col min="51" max="51" width="5" style="201" customWidth="1"/>
    <col min="52" max="52" width="7.5703125" style="206" customWidth="1"/>
    <col min="53" max="53" width="7.42578125" style="201" customWidth="1"/>
    <col min="54" max="54" width="6.28515625" style="201" customWidth="1"/>
    <col min="55" max="55" width="6.42578125" style="201" customWidth="1"/>
    <col min="56" max="56" width="6" style="201" customWidth="1"/>
    <col min="57" max="57" width="8" style="206" customWidth="1"/>
    <col min="58" max="58" width="7.7109375" style="206" customWidth="1"/>
    <col min="59" max="59" width="5.42578125" style="206" customWidth="1"/>
    <col min="60" max="60" width="6.140625" style="206" customWidth="1"/>
    <col min="61" max="61" width="5.42578125" style="206" customWidth="1"/>
    <col min="62" max="62" width="7.28515625" style="206" customWidth="1"/>
    <col min="63" max="63" width="7.5703125" style="201" customWidth="1"/>
    <col min="64" max="64" width="7.28515625" style="201" customWidth="1"/>
    <col min="65" max="65" width="5.5703125" style="201" customWidth="1"/>
    <col min="66" max="66" width="5.85546875" style="201" customWidth="1"/>
    <col min="67" max="67" width="7.7109375" style="201" customWidth="1"/>
    <col min="68" max="68" width="6.7109375" style="201" customWidth="1"/>
    <col min="69" max="69" width="5.85546875" style="201" customWidth="1"/>
    <col min="70" max="70" width="5.5703125" style="201" customWidth="1"/>
    <col min="71" max="71" width="7.42578125" style="201" customWidth="1"/>
    <col min="72" max="72" width="7.85546875" style="201" customWidth="1"/>
    <col min="73" max="73" width="7.5703125" style="201" customWidth="1"/>
    <col min="74" max="74" width="6.28515625" style="201" customWidth="1"/>
    <col min="75" max="75" width="7.42578125" style="201" customWidth="1"/>
    <col min="76" max="76" width="6.140625" style="201" customWidth="1"/>
    <col min="77" max="77" width="7.42578125" style="201" customWidth="1"/>
    <col min="78" max="78" width="7.28515625" style="201" customWidth="1"/>
    <col min="79" max="79" width="6.7109375" style="201" customWidth="1"/>
    <col min="80" max="80" width="6.42578125" style="201" customWidth="1"/>
    <col min="81" max="81" width="6.140625" style="201" customWidth="1"/>
    <col min="82" max="83" width="7.28515625" style="201" customWidth="1"/>
    <col min="84" max="84" width="6.28515625" style="201" customWidth="1"/>
    <col min="85" max="85" width="6.5703125" style="201" customWidth="1"/>
    <col min="86" max="86" width="5.5703125" style="201" customWidth="1"/>
    <col min="87" max="87" width="7.5703125" style="201" customWidth="1"/>
    <col min="88" max="88" width="7.28515625" style="201" customWidth="1"/>
    <col min="89" max="89" width="6" style="201" customWidth="1"/>
    <col min="90" max="90" width="7.140625" style="201" customWidth="1"/>
    <col min="91" max="91" width="5.85546875" style="201" customWidth="1"/>
    <col min="92" max="92" width="7.7109375" style="201" customWidth="1"/>
    <col min="93" max="93" width="8" style="201" customWidth="1"/>
    <col min="94" max="94" width="6.28515625" style="201" customWidth="1"/>
    <col min="95" max="95" width="6.7109375" style="201" customWidth="1"/>
    <col min="96" max="96" width="4.28515625" style="201" customWidth="1"/>
    <col min="97" max="97" width="7.85546875" style="201" customWidth="1"/>
    <col min="98" max="98" width="7.42578125" style="201" customWidth="1"/>
    <col min="99" max="99" width="6.42578125" style="201" customWidth="1"/>
    <col min="100" max="100" width="7.5703125" style="201" customWidth="1"/>
    <col min="101" max="101" width="4.85546875" style="201" customWidth="1"/>
    <col min="102" max="103" width="7.42578125" style="201" customWidth="1"/>
    <col min="104" max="104" width="5.5703125" style="201" customWidth="1"/>
    <col min="105" max="105" width="6" style="201" customWidth="1"/>
    <col min="106" max="106" width="4.85546875" style="201" customWidth="1"/>
    <col min="107" max="108" width="7.42578125" style="201" customWidth="1"/>
    <col min="109" max="109" width="5.5703125" style="201" customWidth="1"/>
    <col min="110" max="110" width="6" style="201" customWidth="1"/>
    <col min="111" max="111" width="4.5703125" style="201" customWidth="1"/>
    <col min="112" max="112" width="7.42578125" style="201" customWidth="1"/>
    <col min="113" max="113" width="7.140625" style="201" customWidth="1"/>
    <col min="114" max="114" width="5.7109375" style="201" customWidth="1"/>
    <col min="115" max="115" width="7.42578125" style="201" customWidth="1"/>
    <col min="116" max="116" width="4.7109375" style="201" customWidth="1"/>
    <col min="117" max="117" width="7.85546875" style="201" customWidth="1"/>
    <col min="118" max="118" width="7.28515625" style="201" customWidth="1"/>
    <col min="119" max="119" width="5.42578125" style="201" customWidth="1"/>
    <col min="120" max="120" width="6.5703125" style="201" customWidth="1"/>
    <col min="121" max="121" width="5.140625" style="201" customWidth="1"/>
    <col min="122" max="122" width="7.5703125" style="201" customWidth="1"/>
    <col min="123" max="16384" width="9.140625" style="201"/>
  </cols>
  <sheetData>
    <row r="1" spans="1:122" ht="12.75">
      <c r="A1" s="1010" t="s">
        <v>353</v>
      </c>
      <c r="B1" s="1010"/>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0"/>
      <c r="AR1" s="1010"/>
      <c r="AS1" s="1010"/>
      <c r="AT1" s="1010"/>
      <c r="AU1" s="1010"/>
      <c r="AV1" s="1010"/>
      <c r="AW1" s="1010"/>
      <c r="AX1" s="1010"/>
      <c r="AY1" s="1010"/>
      <c r="AZ1" s="1010"/>
      <c r="BA1" s="1010"/>
      <c r="BB1" s="1010"/>
      <c r="BC1" s="1010"/>
      <c r="BD1" s="1010"/>
      <c r="BE1" s="1010"/>
      <c r="BF1" s="1010"/>
      <c r="BG1" s="1010"/>
      <c r="BH1" s="1010"/>
      <c r="BI1" s="1010"/>
      <c r="BJ1" s="1010"/>
    </row>
    <row r="2" spans="1:122" ht="12.75">
      <c r="A2" s="1010" t="s">
        <v>470</v>
      </c>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c r="AO2" s="1010"/>
      <c r="AP2" s="1010"/>
      <c r="AQ2" s="1010"/>
      <c r="AR2" s="1010"/>
      <c r="AS2" s="1010"/>
      <c r="AT2" s="1010"/>
      <c r="AU2" s="1010"/>
      <c r="AV2" s="1010"/>
      <c r="AW2" s="1010"/>
      <c r="AX2" s="1010"/>
      <c r="AY2" s="1010"/>
      <c r="AZ2" s="1010"/>
      <c r="BA2" s="1010"/>
      <c r="BB2" s="1010"/>
      <c r="BC2" s="1010"/>
      <c r="BD2" s="1010"/>
      <c r="BE2" s="1010"/>
      <c r="BF2" s="1010"/>
      <c r="BG2" s="1010"/>
      <c r="BH2" s="1010"/>
      <c r="BI2" s="1010"/>
      <c r="BJ2" s="1010"/>
    </row>
    <row r="3" spans="1:122" ht="12.75"/>
    <row r="4" spans="1:122" ht="25.5">
      <c r="A4" s="202" t="s">
        <v>90</v>
      </c>
      <c r="B4" s="487"/>
      <c r="C4" s="211"/>
      <c r="D4" s="211"/>
      <c r="E4" s="211"/>
      <c r="F4" s="211"/>
      <c r="G4" s="211"/>
      <c r="H4" s="211"/>
      <c r="I4" s="211"/>
      <c r="J4" s="211"/>
      <c r="K4" s="211"/>
      <c r="L4" s="211"/>
      <c r="M4" s="211"/>
      <c r="N4" s="211"/>
      <c r="O4" s="211"/>
      <c r="P4" s="211"/>
      <c r="Q4" s="213"/>
      <c r="R4" s="213"/>
      <c r="S4" s="213"/>
      <c r="T4" s="213"/>
      <c r="U4" s="213"/>
      <c r="V4" s="213"/>
    </row>
    <row r="5" spans="1:122" ht="12.75">
      <c r="A5" s="1011" t="s">
        <v>354</v>
      </c>
      <c r="B5" s="1011"/>
      <c r="C5" s="1011"/>
      <c r="D5" s="1011"/>
      <c r="E5" s="1011"/>
      <c r="F5" s="1011"/>
      <c r="G5" s="1011"/>
      <c r="H5" s="1011"/>
      <c r="I5" s="1011"/>
      <c r="J5" s="1011"/>
      <c r="K5" s="1011"/>
      <c r="L5" s="1011"/>
      <c r="M5" s="1011"/>
      <c r="N5" s="1011"/>
      <c r="O5" s="1011"/>
      <c r="P5" s="1011"/>
      <c r="Q5" s="1011"/>
      <c r="R5" s="1011"/>
      <c r="S5" s="1011"/>
      <c r="T5" s="1011"/>
      <c r="U5" s="1011"/>
      <c r="V5" s="1011"/>
      <c r="W5" s="1011"/>
      <c r="X5" s="1011"/>
      <c r="Y5" s="1011"/>
      <c r="Z5" s="1011"/>
      <c r="AA5" s="1011"/>
      <c r="AB5" s="1011"/>
      <c r="AC5" s="1011"/>
      <c r="AD5" s="1011"/>
      <c r="AE5" s="1011"/>
      <c r="AF5" s="1011"/>
      <c r="AG5" s="1011"/>
      <c r="AH5" s="1011"/>
      <c r="AI5" s="1011"/>
      <c r="AJ5" s="1011"/>
      <c r="AK5" s="1011"/>
      <c r="AL5" s="1011"/>
      <c r="AM5" s="1011"/>
      <c r="AN5" s="1011"/>
      <c r="AO5" s="1011"/>
      <c r="AP5" s="1011"/>
      <c r="AQ5" s="1011"/>
      <c r="AR5" s="1011"/>
      <c r="AS5" s="1011"/>
      <c r="AT5" s="1011"/>
      <c r="AU5" s="1011"/>
      <c r="AV5" s="1011"/>
      <c r="AW5" s="214"/>
      <c r="AX5" s="214"/>
      <c r="AY5" s="214"/>
      <c r="AZ5" s="215"/>
      <c r="BA5" s="214"/>
      <c r="BB5" s="214"/>
      <c r="BC5" s="214"/>
      <c r="BD5" s="214"/>
      <c r="BE5" s="215"/>
      <c r="BF5" s="215"/>
      <c r="BG5" s="215"/>
      <c r="BH5" s="215"/>
      <c r="BI5" s="215"/>
      <c r="BJ5" s="215"/>
    </row>
    <row r="6" spans="1:122" ht="13.5" thickBot="1"/>
    <row r="7" spans="1:122" ht="12.75" customHeight="1">
      <c r="A7" s="1012" t="s">
        <v>384</v>
      </c>
      <c r="B7" s="1015" t="s">
        <v>385</v>
      </c>
      <c r="C7" s="1088" t="s">
        <v>168</v>
      </c>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90"/>
      <c r="AC7" s="1184" t="s">
        <v>376</v>
      </c>
      <c r="AD7" s="1192" t="s">
        <v>377</v>
      </c>
      <c r="AE7" s="1193"/>
      <c r="AF7" s="1194"/>
      <c r="AG7" s="1019" t="s">
        <v>378</v>
      </c>
      <c r="AH7" s="1019"/>
      <c r="AI7" s="1019"/>
      <c r="AJ7" s="1019"/>
      <c r="AK7" s="1019"/>
      <c r="AL7" s="1019"/>
      <c r="AM7" s="1019"/>
      <c r="AN7" s="1019"/>
      <c r="AO7" s="1019"/>
      <c r="AP7" s="1019"/>
      <c r="AQ7" s="1019"/>
      <c r="AR7" s="1019"/>
      <c r="AS7" s="1019"/>
      <c r="AT7" s="1019"/>
      <c r="AU7" s="1019"/>
      <c r="AV7" s="1019"/>
      <c r="AW7" s="1019"/>
      <c r="AX7" s="1019"/>
      <c r="AY7" s="1019"/>
      <c r="AZ7" s="1019"/>
      <c r="BA7" s="1019"/>
      <c r="BB7" s="1019"/>
      <c r="BC7" s="1019"/>
      <c r="BD7" s="1019"/>
      <c r="BE7" s="1019"/>
      <c r="BF7" s="1019"/>
      <c r="BG7" s="1019"/>
      <c r="BH7" s="1019"/>
      <c r="BI7" s="1019"/>
      <c r="BJ7" s="1020"/>
      <c r="BK7" s="992" t="s">
        <v>235</v>
      </c>
      <c r="BL7" s="992"/>
      <c r="BM7" s="992"/>
      <c r="BN7" s="992"/>
      <c r="BO7" s="992"/>
      <c r="BP7" s="992"/>
      <c r="BQ7" s="992"/>
      <c r="BR7" s="992"/>
      <c r="BS7" s="992"/>
      <c r="BT7" s="992"/>
      <c r="BU7" s="992"/>
      <c r="BV7" s="992"/>
      <c r="BW7" s="992"/>
      <c r="BX7" s="992"/>
      <c r="BY7" s="992"/>
      <c r="BZ7" s="992"/>
      <c r="CA7" s="992"/>
      <c r="CB7" s="992"/>
      <c r="CC7" s="992"/>
      <c r="CD7" s="992"/>
      <c r="CE7" s="992"/>
      <c r="CF7" s="992"/>
      <c r="CG7" s="992"/>
      <c r="CH7" s="992"/>
      <c r="CI7" s="992"/>
      <c r="CJ7" s="992"/>
      <c r="CK7" s="992"/>
      <c r="CL7" s="992"/>
      <c r="CM7" s="992"/>
      <c r="CN7" s="992"/>
      <c r="CO7" s="992" t="s">
        <v>236</v>
      </c>
      <c r="CP7" s="992"/>
      <c r="CQ7" s="992"/>
      <c r="CR7" s="992"/>
      <c r="CS7" s="992"/>
      <c r="CT7" s="992"/>
      <c r="CU7" s="992"/>
      <c r="CV7" s="992"/>
      <c r="CW7" s="992"/>
      <c r="CX7" s="992"/>
      <c r="CY7" s="992"/>
      <c r="CZ7" s="992"/>
      <c r="DA7" s="992"/>
      <c r="DB7" s="992"/>
      <c r="DC7" s="992"/>
      <c r="DD7" s="1108" t="s">
        <v>237</v>
      </c>
      <c r="DE7" s="1108"/>
      <c r="DF7" s="1108"/>
      <c r="DG7" s="1108"/>
      <c r="DH7" s="1108"/>
      <c r="DI7" s="1108"/>
      <c r="DJ7" s="1108"/>
      <c r="DK7" s="1108"/>
      <c r="DL7" s="1108"/>
      <c r="DM7" s="1108"/>
      <c r="DN7" s="1108"/>
      <c r="DO7" s="1108"/>
      <c r="DP7" s="1108"/>
      <c r="DQ7" s="1108"/>
      <c r="DR7" s="1108"/>
    </row>
    <row r="8" spans="1:122" ht="12.75">
      <c r="A8" s="1013"/>
      <c r="B8" s="1016"/>
      <c r="C8" s="1004"/>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2"/>
      <c r="AC8" s="1117"/>
      <c r="AD8" s="997"/>
      <c r="AE8" s="1195"/>
      <c r="AF8" s="1196"/>
      <c r="AG8" s="1022"/>
      <c r="AH8" s="1022"/>
      <c r="AI8" s="1022"/>
      <c r="AJ8" s="1022"/>
      <c r="AK8" s="1022"/>
      <c r="AL8" s="1022"/>
      <c r="AM8" s="1022"/>
      <c r="AN8" s="1022"/>
      <c r="AO8" s="1022"/>
      <c r="AP8" s="1022"/>
      <c r="AQ8" s="1022"/>
      <c r="AR8" s="1022"/>
      <c r="AS8" s="1022"/>
      <c r="AT8" s="1022"/>
      <c r="AU8" s="1022"/>
      <c r="AV8" s="1022"/>
      <c r="AW8" s="1022"/>
      <c r="AX8" s="1022"/>
      <c r="AY8" s="1022"/>
      <c r="AZ8" s="1022"/>
      <c r="BA8" s="1022"/>
      <c r="BB8" s="1022"/>
      <c r="BC8" s="1022"/>
      <c r="BD8" s="1022"/>
      <c r="BE8" s="1022"/>
      <c r="BF8" s="1022"/>
      <c r="BG8" s="1022"/>
      <c r="BH8" s="1022"/>
      <c r="BI8" s="1022"/>
      <c r="BJ8" s="1023"/>
      <c r="BK8" s="992"/>
      <c r="BL8" s="992"/>
      <c r="BM8" s="992"/>
      <c r="BN8" s="992"/>
      <c r="BO8" s="992"/>
      <c r="BP8" s="992"/>
      <c r="BQ8" s="992"/>
      <c r="BR8" s="992"/>
      <c r="BS8" s="992"/>
      <c r="BT8" s="992"/>
      <c r="BU8" s="992"/>
      <c r="BV8" s="992"/>
      <c r="BW8" s="992"/>
      <c r="BX8" s="992"/>
      <c r="BY8" s="992"/>
      <c r="BZ8" s="992"/>
      <c r="CA8" s="992"/>
      <c r="CB8" s="992"/>
      <c r="CC8" s="992"/>
      <c r="CD8" s="992"/>
      <c r="CE8" s="992"/>
      <c r="CF8" s="992"/>
      <c r="CG8" s="992"/>
      <c r="CH8" s="992"/>
      <c r="CI8" s="992"/>
      <c r="CJ8" s="992"/>
      <c r="CK8" s="992"/>
      <c r="CL8" s="992"/>
      <c r="CM8" s="992"/>
      <c r="CN8" s="992"/>
      <c r="CO8" s="992"/>
      <c r="CP8" s="992"/>
      <c r="CQ8" s="992"/>
      <c r="CR8" s="992"/>
      <c r="CS8" s="992"/>
      <c r="CT8" s="992"/>
      <c r="CU8" s="992"/>
      <c r="CV8" s="992"/>
      <c r="CW8" s="992"/>
      <c r="CX8" s="992"/>
      <c r="CY8" s="992"/>
      <c r="CZ8" s="992"/>
      <c r="DA8" s="992"/>
      <c r="DB8" s="992"/>
      <c r="DC8" s="992"/>
      <c r="DD8" s="1108"/>
      <c r="DE8" s="1108"/>
      <c r="DF8" s="1108"/>
      <c r="DG8" s="1108"/>
      <c r="DH8" s="1108"/>
      <c r="DI8" s="1108"/>
      <c r="DJ8" s="1108"/>
      <c r="DK8" s="1108"/>
      <c r="DL8" s="1108"/>
      <c r="DM8" s="1108"/>
      <c r="DN8" s="1108"/>
      <c r="DO8" s="1108"/>
      <c r="DP8" s="1108"/>
      <c r="DQ8" s="1108"/>
      <c r="DR8" s="1108"/>
    </row>
    <row r="9" spans="1:122" ht="12.75">
      <c r="A9" s="1013"/>
      <c r="B9" s="1016"/>
      <c r="C9" s="1000" t="s">
        <v>472</v>
      </c>
      <c r="D9" s="1001"/>
      <c r="E9" s="1001"/>
      <c r="F9" s="1001"/>
      <c r="G9" s="1001"/>
      <c r="H9" s="1001"/>
      <c r="I9" s="1001"/>
      <c r="J9" s="1001"/>
      <c r="K9" s="1001"/>
      <c r="L9" s="1001"/>
      <c r="M9" s="1001"/>
      <c r="N9" s="1001"/>
      <c r="O9" s="1001"/>
      <c r="P9" s="1001"/>
      <c r="Q9" s="1001"/>
      <c r="R9" s="1001"/>
      <c r="S9" s="1001"/>
      <c r="T9" s="1001"/>
      <c r="U9" s="1001"/>
      <c r="V9" s="1001"/>
      <c r="W9" s="1000" t="s">
        <v>473</v>
      </c>
      <c r="X9" s="1001"/>
      <c r="Y9" s="1001"/>
      <c r="Z9" s="1001"/>
      <c r="AA9" s="1001"/>
      <c r="AB9" s="1001"/>
      <c r="AC9" s="1117"/>
      <c r="AD9" s="997"/>
      <c r="AE9" s="1195"/>
      <c r="AF9" s="1196"/>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6"/>
      <c r="BK9" s="992"/>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c r="CP9" s="992"/>
      <c r="CQ9" s="992"/>
      <c r="CR9" s="992"/>
      <c r="CS9" s="992"/>
      <c r="CT9" s="992"/>
      <c r="CU9" s="992"/>
      <c r="CV9" s="992"/>
      <c r="CW9" s="992"/>
      <c r="CX9" s="992"/>
      <c r="CY9" s="992"/>
      <c r="CZ9" s="992"/>
      <c r="DA9" s="992"/>
      <c r="DB9" s="992"/>
      <c r="DC9" s="992"/>
      <c r="DD9" s="1108"/>
      <c r="DE9" s="1108"/>
      <c r="DF9" s="1108"/>
      <c r="DG9" s="1108"/>
      <c r="DH9" s="1108"/>
      <c r="DI9" s="1108"/>
      <c r="DJ9" s="1108"/>
      <c r="DK9" s="1108"/>
      <c r="DL9" s="1108"/>
      <c r="DM9" s="1108"/>
      <c r="DN9" s="1108"/>
      <c r="DO9" s="1108"/>
      <c r="DP9" s="1108"/>
      <c r="DQ9" s="1108"/>
      <c r="DR9" s="1108"/>
    </row>
    <row r="10" spans="1:122" ht="23.25" customHeight="1">
      <c r="A10" s="1013"/>
      <c r="B10" s="1016"/>
      <c r="C10" s="1028" t="s">
        <v>379</v>
      </c>
      <c r="D10" s="1029"/>
      <c r="E10" s="1030"/>
      <c r="F10" s="1000" t="s">
        <v>380</v>
      </c>
      <c r="G10" s="1001"/>
      <c r="H10" s="1001"/>
      <c r="I10" s="1027"/>
      <c r="J10" s="1000" t="s">
        <v>381</v>
      </c>
      <c r="K10" s="1001"/>
      <c r="L10" s="1027"/>
      <c r="M10" s="1000" t="s">
        <v>355</v>
      </c>
      <c r="N10" s="1001"/>
      <c r="O10" s="1001"/>
      <c r="P10" s="1027"/>
      <c r="Q10" s="1000" t="s">
        <v>382</v>
      </c>
      <c r="R10" s="1001"/>
      <c r="S10" s="1027"/>
      <c r="T10" s="1000" t="s">
        <v>475</v>
      </c>
      <c r="U10" s="1001"/>
      <c r="V10" s="1027"/>
      <c r="W10" s="1000" t="s">
        <v>476</v>
      </c>
      <c r="X10" s="1001"/>
      <c r="Y10" s="1027"/>
      <c r="Z10" s="1000" t="s">
        <v>477</v>
      </c>
      <c r="AA10" s="1001"/>
      <c r="AB10" s="1027"/>
      <c r="AC10" s="1117"/>
      <c r="AD10" s="997"/>
      <c r="AE10" s="1195"/>
      <c r="AF10" s="1196"/>
      <c r="AG10" s="957" t="s">
        <v>59</v>
      </c>
      <c r="AH10" s="958"/>
      <c r="AI10" s="958"/>
      <c r="AJ10" s="958"/>
      <c r="AK10" s="958"/>
      <c r="AL10" s="958"/>
      <c r="AM10" s="958"/>
      <c r="AN10" s="958"/>
      <c r="AO10" s="958"/>
      <c r="AP10" s="959"/>
      <c r="AQ10" s="957" t="s">
        <v>61</v>
      </c>
      <c r="AR10" s="958"/>
      <c r="AS10" s="958"/>
      <c r="AT10" s="958"/>
      <c r="AU10" s="959"/>
      <c r="AV10" s="957" t="s">
        <v>62</v>
      </c>
      <c r="AW10" s="958"/>
      <c r="AX10" s="958"/>
      <c r="AY10" s="958"/>
      <c r="AZ10" s="959"/>
      <c r="BA10" s="957" t="s">
        <v>113</v>
      </c>
      <c r="BB10" s="958"/>
      <c r="BC10" s="958"/>
      <c r="BD10" s="958"/>
      <c r="BE10" s="958"/>
      <c r="BF10" s="958"/>
      <c r="BG10" s="958"/>
      <c r="BH10" s="958"/>
      <c r="BI10" s="958"/>
      <c r="BJ10" s="959"/>
      <c r="BK10" s="1197" t="s">
        <v>59</v>
      </c>
      <c r="BL10" s="958"/>
      <c r="BM10" s="958"/>
      <c r="BN10" s="958"/>
      <c r="BO10" s="958"/>
      <c r="BP10" s="958"/>
      <c r="BQ10" s="958"/>
      <c r="BR10" s="958"/>
      <c r="BS10" s="958"/>
      <c r="BT10" s="959"/>
      <c r="BU10" s="957" t="s">
        <v>61</v>
      </c>
      <c r="BV10" s="958"/>
      <c r="BW10" s="958"/>
      <c r="BX10" s="958"/>
      <c r="BY10" s="959"/>
      <c r="BZ10" s="957" t="s">
        <v>62</v>
      </c>
      <c r="CA10" s="958"/>
      <c r="CB10" s="958"/>
      <c r="CC10" s="958"/>
      <c r="CD10" s="959"/>
      <c r="CE10" s="957" t="s">
        <v>113</v>
      </c>
      <c r="CF10" s="958"/>
      <c r="CG10" s="958"/>
      <c r="CH10" s="958"/>
      <c r="CI10" s="958"/>
      <c r="CJ10" s="958"/>
      <c r="CK10" s="958"/>
      <c r="CL10" s="958"/>
      <c r="CM10" s="958"/>
      <c r="CN10" s="959"/>
      <c r="CO10" s="957" t="s">
        <v>211</v>
      </c>
      <c r="CP10" s="958"/>
      <c r="CQ10" s="958"/>
      <c r="CR10" s="958"/>
      <c r="CS10" s="959"/>
      <c r="CT10" s="957" t="s">
        <v>61</v>
      </c>
      <c r="CU10" s="958"/>
      <c r="CV10" s="958"/>
      <c r="CW10" s="958"/>
      <c r="CX10" s="959"/>
      <c r="CY10" s="957" t="s">
        <v>62</v>
      </c>
      <c r="CZ10" s="958"/>
      <c r="DA10" s="958"/>
      <c r="DB10" s="958"/>
      <c r="DC10" s="959"/>
      <c r="DD10" s="957" t="s">
        <v>211</v>
      </c>
      <c r="DE10" s="958"/>
      <c r="DF10" s="958"/>
      <c r="DG10" s="958"/>
      <c r="DH10" s="959"/>
      <c r="DI10" s="957" t="s">
        <v>61</v>
      </c>
      <c r="DJ10" s="958"/>
      <c r="DK10" s="958"/>
      <c r="DL10" s="958"/>
      <c r="DM10" s="959"/>
      <c r="DN10" s="957" t="s">
        <v>62</v>
      </c>
      <c r="DO10" s="958"/>
      <c r="DP10" s="958"/>
      <c r="DQ10" s="958"/>
      <c r="DR10" s="959"/>
    </row>
    <row r="11" spans="1:122" ht="12.75" customHeight="1">
      <c r="A11" s="1013"/>
      <c r="B11" s="1016"/>
      <c r="C11" s="1116" t="s">
        <v>478</v>
      </c>
      <c r="D11" s="1116" t="s">
        <v>479</v>
      </c>
      <c r="E11" s="1116" t="s">
        <v>480</v>
      </c>
      <c r="F11" s="1116" t="s">
        <v>478</v>
      </c>
      <c r="G11" s="1116" t="s">
        <v>479</v>
      </c>
      <c r="H11" s="1116" t="s">
        <v>480</v>
      </c>
      <c r="I11" s="1116" t="s">
        <v>481</v>
      </c>
      <c r="J11" s="1116" t="s">
        <v>478</v>
      </c>
      <c r="K11" s="1116" t="s">
        <v>482</v>
      </c>
      <c r="L11" s="1116" t="s">
        <v>480</v>
      </c>
      <c r="M11" s="1116" t="s">
        <v>478</v>
      </c>
      <c r="N11" s="1116" t="s">
        <v>482</v>
      </c>
      <c r="O11" s="1116" t="s">
        <v>480</v>
      </c>
      <c r="P11" s="1116" t="s">
        <v>481</v>
      </c>
      <c r="Q11" s="1116" t="s">
        <v>478</v>
      </c>
      <c r="R11" s="1116" t="s">
        <v>482</v>
      </c>
      <c r="S11" s="1116" t="s">
        <v>480</v>
      </c>
      <c r="T11" s="1116" t="s">
        <v>478</v>
      </c>
      <c r="U11" s="1116" t="s">
        <v>482</v>
      </c>
      <c r="V11" s="1116" t="s">
        <v>480</v>
      </c>
      <c r="W11" s="1116" t="s">
        <v>478</v>
      </c>
      <c r="X11" s="1116" t="s">
        <v>479</v>
      </c>
      <c r="Y11" s="1116" t="s">
        <v>480</v>
      </c>
      <c r="Z11" s="1116" t="s">
        <v>478</v>
      </c>
      <c r="AA11" s="1116" t="s">
        <v>482</v>
      </c>
      <c r="AB11" s="1116" t="s">
        <v>480</v>
      </c>
      <c r="AC11" s="1117"/>
      <c r="AD11" s="1185" t="s">
        <v>483</v>
      </c>
      <c r="AE11" s="1185" t="s">
        <v>213</v>
      </c>
      <c r="AF11" s="1185" t="s">
        <v>214</v>
      </c>
      <c r="AG11" s="981" t="s">
        <v>215</v>
      </c>
      <c r="AH11" s="983"/>
      <c r="AI11" s="957" t="s">
        <v>216</v>
      </c>
      <c r="AJ11" s="959"/>
      <c r="AK11" s="957" t="s">
        <v>217</v>
      </c>
      <c r="AL11" s="959"/>
      <c r="AM11" s="957" t="s">
        <v>218</v>
      </c>
      <c r="AN11" s="959"/>
      <c r="AO11" s="1141" t="s">
        <v>219</v>
      </c>
      <c r="AP11" s="1142"/>
      <c r="AQ11" s="1124" t="s">
        <v>215</v>
      </c>
      <c r="AR11" s="1124" t="s">
        <v>216</v>
      </c>
      <c r="AS11" s="1124" t="s">
        <v>217</v>
      </c>
      <c r="AT11" s="1124" t="s">
        <v>218</v>
      </c>
      <c r="AU11" s="1158" t="s">
        <v>219</v>
      </c>
      <c r="AV11" s="1124" t="s">
        <v>215</v>
      </c>
      <c r="AW11" s="1124" t="s">
        <v>216</v>
      </c>
      <c r="AX11" s="1124" t="s">
        <v>217</v>
      </c>
      <c r="AY11" s="1124" t="s">
        <v>218</v>
      </c>
      <c r="AZ11" s="1158" t="s">
        <v>219</v>
      </c>
      <c r="BA11" s="981" t="s">
        <v>110</v>
      </c>
      <c r="BB11" s="982"/>
      <c r="BC11" s="982"/>
      <c r="BD11" s="982"/>
      <c r="BE11" s="983"/>
      <c r="BF11" s="981" t="s">
        <v>64</v>
      </c>
      <c r="BG11" s="982"/>
      <c r="BH11" s="982"/>
      <c r="BI11" s="982"/>
      <c r="BJ11" s="983"/>
      <c r="BK11" s="1198" t="s">
        <v>215</v>
      </c>
      <c r="BL11" s="983"/>
      <c r="BM11" s="957" t="s">
        <v>216</v>
      </c>
      <c r="BN11" s="959"/>
      <c r="BO11" s="957" t="s">
        <v>217</v>
      </c>
      <c r="BP11" s="959"/>
      <c r="BQ11" s="957" t="s">
        <v>218</v>
      </c>
      <c r="BR11" s="959"/>
      <c r="BS11" s="1141" t="s">
        <v>219</v>
      </c>
      <c r="BT11" s="1142"/>
      <c r="BU11" s="1124" t="s">
        <v>215</v>
      </c>
      <c r="BV11" s="1124" t="s">
        <v>216</v>
      </c>
      <c r="BW11" s="1124" t="s">
        <v>217</v>
      </c>
      <c r="BX11" s="1124" t="s">
        <v>218</v>
      </c>
      <c r="BY11" s="1158" t="s">
        <v>219</v>
      </c>
      <c r="BZ11" s="1124" t="s">
        <v>215</v>
      </c>
      <c r="CA11" s="1124" t="s">
        <v>216</v>
      </c>
      <c r="CB11" s="1124" t="s">
        <v>217</v>
      </c>
      <c r="CC11" s="1124" t="s">
        <v>218</v>
      </c>
      <c r="CD11" s="1158" t="s">
        <v>219</v>
      </c>
      <c r="CE11" s="981" t="s">
        <v>110</v>
      </c>
      <c r="CF11" s="982"/>
      <c r="CG11" s="982"/>
      <c r="CH11" s="982"/>
      <c r="CI11" s="983"/>
      <c r="CJ11" s="981" t="s">
        <v>64</v>
      </c>
      <c r="CK11" s="982"/>
      <c r="CL11" s="982"/>
      <c r="CM11" s="982"/>
      <c r="CN11" s="983"/>
      <c r="CO11" s="1124" t="s">
        <v>215</v>
      </c>
      <c r="CP11" s="1124" t="s">
        <v>216</v>
      </c>
      <c r="CQ11" s="1124" t="s">
        <v>217</v>
      </c>
      <c r="CR11" s="1124" t="s">
        <v>218</v>
      </c>
      <c r="CS11" s="1158" t="s">
        <v>219</v>
      </c>
      <c r="CT11" s="1124" t="s">
        <v>215</v>
      </c>
      <c r="CU11" s="1124" t="s">
        <v>216</v>
      </c>
      <c r="CV11" s="1124" t="s">
        <v>217</v>
      </c>
      <c r="CW11" s="1124" t="s">
        <v>218</v>
      </c>
      <c r="CX11" s="1158" t="s">
        <v>219</v>
      </c>
      <c r="CY11" s="1124" t="s">
        <v>215</v>
      </c>
      <c r="CZ11" s="1124" t="s">
        <v>216</v>
      </c>
      <c r="DA11" s="1124" t="s">
        <v>217</v>
      </c>
      <c r="DB11" s="1124" t="s">
        <v>218</v>
      </c>
      <c r="DC11" s="1158" t="s">
        <v>219</v>
      </c>
      <c r="DD11" s="1124" t="s">
        <v>215</v>
      </c>
      <c r="DE11" s="1124" t="s">
        <v>216</v>
      </c>
      <c r="DF11" s="1124" t="s">
        <v>217</v>
      </c>
      <c r="DG11" s="1124" t="s">
        <v>218</v>
      </c>
      <c r="DH11" s="1158" t="s">
        <v>219</v>
      </c>
      <c r="DI11" s="1124" t="s">
        <v>215</v>
      </c>
      <c r="DJ11" s="1124" t="s">
        <v>216</v>
      </c>
      <c r="DK11" s="1124" t="s">
        <v>217</v>
      </c>
      <c r="DL11" s="1124" t="s">
        <v>218</v>
      </c>
      <c r="DM11" s="1158" t="s">
        <v>219</v>
      </c>
      <c r="DN11" s="1124" t="s">
        <v>215</v>
      </c>
      <c r="DO11" s="1124" t="s">
        <v>216</v>
      </c>
      <c r="DP11" s="1124" t="s">
        <v>217</v>
      </c>
      <c r="DQ11" s="1124" t="s">
        <v>218</v>
      </c>
      <c r="DR11" s="1158" t="s">
        <v>219</v>
      </c>
    </row>
    <row r="12" spans="1:122" ht="12.75" customHeight="1">
      <c r="A12" s="1013"/>
      <c r="B12" s="1016"/>
      <c r="C12" s="1117"/>
      <c r="D12" s="1117"/>
      <c r="E12" s="1117"/>
      <c r="F12" s="1117"/>
      <c r="G12" s="1117"/>
      <c r="H12" s="1117"/>
      <c r="I12" s="1117"/>
      <c r="J12" s="1117"/>
      <c r="K12" s="1117"/>
      <c r="L12" s="1117"/>
      <c r="M12" s="1117"/>
      <c r="N12" s="1117"/>
      <c r="O12" s="1117"/>
      <c r="P12" s="1117"/>
      <c r="Q12" s="1117"/>
      <c r="R12" s="1117"/>
      <c r="S12" s="1117"/>
      <c r="T12" s="1117"/>
      <c r="U12" s="1117"/>
      <c r="V12" s="1117"/>
      <c r="W12" s="1117"/>
      <c r="X12" s="1117"/>
      <c r="Y12" s="1117"/>
      <c r="Z12" s="1117"/>
      <c r="AA12" s="1117"/>
      <c r="AB12" s="1117"/>
      <c r="AC12" s="1117"/>
      <c r="AD12" s="1186"/>
      <c r="AE12" s="1186"/>
      <c r="AF12" s="1186"/>
      <c r="AG12" s="1124" t="s">
        <v>463</v>
      </c>
      <c r="AH12" s="1124" t="s">
        <v>462</v>
      </c>
      <c r="AI12" s="1124" t="s">
        <v>463</v>
      </c>
      <c r="AJ12" s="1124" t="s">
        <v>462</v>
      </c>
      <c r="AK12" s="1124" t="s">
        <v>463</v>
      </c>
      <c r="AL12" s="1124" t="s">
        <v>462</v>
      </c>
      <c r="AM12" s="1124" t="s">
        <v>463</v>
      </c>
      <c r="AN12" s="1124" t="s">
        <v>462</v>
      </c>
      <c r="AO12" s="1158" t="s">
        <v>463</v>
      </c>
      <c r="AP12" s="1158" t="s">
        <v>462</v>
      </c>
      <c r="AQ12" s="1125"/>
      <c r="AR12" s="1125"/>
      <c r="AS12" s="1125"/>
      <c r="AT12" s="1125"/>
      <c r="AU12" s="1159"/>
      <c r="AV12" s="1125"/>
      <c r="AW12" s="1125"/>
      <c r="AX12" s="1125"/>
      <c r="AY12" s="1125"/>
      <c r="AZ12" s="1159"/>
      <c r="BA12" s="1124" t="s">
        <v>215</v>
      </c>
      <c r="BB12" s="1124" t="s">
        <v>221</v>
      </c>
      <c r="BC12" s="1124" t="s">
        <v>217</v>
      </c>
      <c r="BD12" s="1124" t="s">
        <v>218</v>
      </c>
      <c r="BE12" s="1158" t="s">
        <v>219</v>
      </c>
      <c r="BF12" s="1124" t="s">
        <v>215</v>
      </c>
      <c r="BG12" s="1124" t="s">
        <v>221</v>
      </c>
      <c r="BH12" s="1124" t="s">
        <v>217</v>
      </c>
      <c r="BI12" s="1124" t="s">
        <v>218</v>
      </c>
      <c r="BJ12" s="1158" t="s">
        <v>219</v>
      </c>
      <c r="BK12" s="1189" t="s">
        <v>463</v>
      </c>
      <c r="BL12" s="1124" t="s">
        <v>462</v>
      </c>
      <c r="BM12" s="1124" t="s">
        <v>463</v>
      </c>
      <c r="BN12" s="1124" t="s">
        <v>462</v>
      </c>
      <c r="BO12" s="1124" t="s">
        <v>463</v>
      </c>
      <c r="BP12" s="1124" t="s">
        <v>462</v>
      </c>
      <c r="BQ12" s="1124" t="s">
        <v>463</v>
      </c>
      <c r="BR12" s="1124" t="s">
        <v>462</v>
      </c>
      <c r="BS12" s="1158" t="s">
        <v>463</v>
      </c>
      <c r="BT12" s="1158" t="s">
        <v>462</v>
      </c>
      <c r="BU12" s="1125"/>
      <c r="BV12" s="1125"/>
      <c r="BW12" s="1125"/>
      <c r="BX12" s="1125"/>
      <c r="BY12" s="1159"/>
      <c r="BZ12" s="1125"/>
      <c r="CA12" s="1125"/>
      <c r="CB12" s="1125"/>
      <c r="CC12" s="1125"/>
      <c r="CD12" s="1159"/>
      <c r="CE12" s="1124" t="s">
        <v>215</v>
      </c>
      <c r="CF12" s="1124" t="s">
        <v>221</v>
      </c>
      <c r="CG12" s="1124" t="s">
        <v>217</v>
      </c>
      <c r="CH12" s="1124" t="s">
        <v>218</v>
      </c>
      <c r="CI12" s="1158" t="s">
        <v>219</v>
      </c>
      <c r="CJ12" s="1124" t="s">
        <v>215</v>
      </c>
      <c r="CK12" s="1124" t="s">
        <v>221</v>
      </c>
      <c r="CL12" s="1124" t="s">
        <v>217</v>
      </c>
      <c r="CM12" s="1124" t="s">
        <v>218</v>
      </c>
      <c r="CN12" s="1158" t="s">
        <v>219</v>
      </c>
      <c r="CO12" s="1125"/>
      <c r="CP12" s="1125"/>
      <c r="CQ12" s="1125"/>
      <c r="CR12" s="1125"/>
      <c r="CS12" s="1159"/>
      <c r="CT12" s="1125"/>
      <c r="CU12" s="1125"/>
      <c r="CV12" s="1125"/>
      <c r="CW12" s="1125"/>
      <c r="CX12" s="1159"/>
      <c r="CY12" s="1125"/>
      <c r="CZ12" s="1125"/>
      <c r="DA12" s="1125"/>
      <c r="DB12" s="1125"/>
      <c r="DC12" s="1159"/>
      <c r="DD12" s="1125"/>
      <c r="DE12" s="1125"/>
      <c r="DF12" s="1125"/>
      <c r="DG12" s="1125"/>
      <c r="DH12" s="1159"/>
      <c r="DI12" s="1125"/>
      <c r="DJ12" s="1125"/>
      <c r="DK12" s="1125"/>
      <c r="DL12" s="1125"/>
      <c r="DM12" s="1159"/>
      <c r="DN12" s="1125"/>
      <c r="DO12" s="1125"/>
      <c r="DP12" s="1125"/>
      <c r="DQ12" s="1125"/>
      <c r="DR12" s="1159"/>
    </row>
    <row r="13" spans="1:122" ht="12.75">
      <c r="A13" s="1013"/>
      <c r="B13" s="1016"/>
      <c r="C13" s="1117"/>
      <c r="D13" s="1117"/>
      <c r="E13" s="1117"/>
      <c r="F13" s="1117"/>
      <c r="G13" s="1117"/>
      <c r="H13" s="1117"/>
      <c r="I13" s="1117"/>
      <c r="J13" s="1117"/>
      <c r="K13" s="1117"/>
      <c r="L13" s="1117"/>
      <c r="M13" s="1117"/>
      <c r="N13" s="1117"/>
      <c r="O13" s="1117"/>
      <c r="P13" s="1117"/>
      <c r="Q13" s="1117"/>
      <c r="R13" s="1117"/>
      <c r="S13" s="1117"/>
      <c r="T13" s="1117"/>
      <c r="U13" s="1117"/>
      <c r="V13" s="1117"/>
      <c r="W13" s="1117"/>
      <c r="X13" s="1117"/>
      <c r="Y13" s="1117"/>
      <c r="Z13" s="1117"/>
      <c r="AA13" s="1117"/>
      <c r="AB13" s="1117"/>
      <c r="AC13" s="1117"/>
      <c r="AD13" s="1186"/>
      <c r="AE13" s="1186"/>
      <c r="AF13" s="1186"/>
      <c r="AG13" s="1125"/>
      <c r="AH13" s="1125"/>
      <c r="AI13" s="1125"/>
      <c r="AJ13" s="1125"/>
      <c r="AK13" s="1125"/>
      <c r="AL13" s="1125"/>
      <c r="AM13" s="1125"/>
      <c r="AN13" s="1125"/>
      <c r="AO13" s="1159"/>
      <c r="AP13" s="1159"/>
      <c r="AQ13" s="1125"/>
      <c r="AR13" s="1125"/>
      <c r="AS13" s="1125"/>
      <c r="AT13" s="1125"/>
      <c r="AU13" s="1159"/>
      <c r="AV13" s="1125"/>
      <c r="AW13" s="1125"/>
      <c r="AX13" s="1125"/>
      <c r="AY13" s="1125"/>
      <c r="AZ13" s="1159"/>
      <c r="BA13" s="1125"/>
      <c r="BB13" s="1125"/>
      <c r="BC13" s="1125"/>
      <c r="BD13" s="1125"/>
      <c r="BE13" s="1159"/>
      <c r="BF13" s="1125"/>
      <c r="BG13" s="1125"/>
      <c r="BH13" s="1125"/>
      <c r="BI13" s="1125"/>
      <c r="BJ13" s="1159"/>
      <c r="BK13" s="1190"/>
      <c r="BL13" s="1125"/>
      <c r="BM13" s="1125"/>
      <c r="BN13" s="1125"/>
      <c r="BO13" s="1125"/>
      <c r="BP13" s="1125"/>
      <c r="BQ13" s="1125"/>
      <c r="BR13" s="1125"/>
      <c r="BS13" s="1159"/>
      <c r="BT13" s="1159"/>
      <c r="BU13" s="1125"/>
      <c r="BV13" s="1125"/>
      <c r="BW13" s="1125"/>
      <c r="BX13" s="1125"/>
      <c r="BY13" s="1159"/>
      <c r="BZ13" s="1125"/>
      <c r="CA13" s="1125"/>
      <c r="CB13" s="1125"/>
      <c r="CC13" s="1125"/>
      <c r="CD13" s="1159"/>
      <c r="CE13" s="1125"/>
      <c r="CF13" s="1125"/>
      <c r="CG13" s="1125"/>
      <c r="CH13" s="1125"/>
      <c r="CI13" s="1159"/>
      <c r="CJ13" s="1125"/>
      <c r="CK13" s="1125"/>
      <c r="CL13" s="1125"/>
      <c r="CM13" s="1125"/>
      <c r="CN13" s="1159"/>
      <c r="CO13" s="1125"/>
      <c r="CP13" s="1125"/>
      <c r="CQ13" s="1125"/>
      <c r="CR13" s="1125"/>
      <c r="CS13" s="1159"/>
      <c r="CT13" s="1125"/>
      <c r="CU13" s="1125"/>
      <c r="CV13" s="1125"/>
      <c r="CW13" s="1125"/>
      <c r="CX13" s="1159"/>
      <c r="CY13" s="1125"/>
      <c r="CZ13" s="1125"/>
      <c r="DA13" s="1125"/>
      <c r="DB13" s="1125"/>
      <c r="DC13" s="1159"/>
      <c r="DD13" s="1125"/>
      <c r="DE13" s="1125"/>
      <c r="DF13" s="1125"/>
      <c r="DG13" s="1125"/>
      <c r="DH13" s="1159"/>
      <c r="DI13" s="1125"/>
      <c r="DJ13" s="1125"/>
      <c r="DK13" s="1125"/>
      <c r="DL13" s="1125"/>
      <c r="DM13" s="1159"/>
      <c r="DN13" s="1125"/>
      <c r="DO13" s="1125"/>
      <c r="DP13" s="1125"/>
      <c r="DQ13" s="1125"/>
      <c r="DR13" s="1159"/>
    </row>
    <row r="14" spans="1:122" ht="34.5" customHeight="1">
      <c r="A14" s="1013"/>
      <c r="B14" s="1016"/>
      <c r="C14" s="1117"/>
      <c r="D14" s="1117"/>
      <c r="E14" s="1117"/>
      <c r="F14" s="1117"/>
      <c r="G14" s="1117"/>
      <c r="H14" s="1117"/>
      <c r="I14" s="1117"/>
      <c r="J14" s="1117"/>
      <c r="K14" s="1117"/>
      <c r="L14" s="1117"/>
      <c r="M14" s="1117"/>
      <c r="N14" s="1117"/>
      <c r="O14" s="1117"/>
      <c r="P14" s="1117"/>
      <c r="Q14" s="1117"/>
      <c r="R14" s="1117"/>
      <c r="S14" s="1117"/>
      <c r="T14" s="1117"/>
      <c r="U14" s="1117"/>
      <c r="V14" s="1117"/>
      <c r="W14" s="1117"/>
      <c r="X14" s="1117"/>
      <c r="Y14" s="1117"/>
      <c r="Z14" s="1117"/>
      <c r="AA14" s="1117"/>
      <c r="AB14" s="1117"/>
      <c r="AC14" s="1117"/>
      <c r="AD14" s="1186"/>
      <c r="AE14" s="1186"/>
      <c r="AF14" s="1186"/>
      <c r="AG14" s="1125"/>
      <c r="AH14" s="1125"/>
      <c r="AI14" s="1125"/>
      <c r="AJ14" s="1125"/>
      <c r="AK14" s="1125"/>
      <c r="AL14" s="1125"/>
      <c r="AM14" s="1125"/>
      <c r="AN14" s="1125"/>
      <c r="AO14" s="1159"/>
      <c r="AP14" s="1159"/>
      <c r="AQ14" s="1125"/>
      <c r="AR14" s="1125"/>
      <c r="AS14" s="1125"/>
      <c r="AT14" s="1125"/>
      <c r="AU14" s="1159"/>
      <c r="AV14" s="1125"/>
      <c r="AW14" s="1125"/>
      <c r="AX14" s="1125"/>
      <c r="AY14" s="1125"/>
      <c r="AZ14" s="1159"/>
      <c r="BA14" s="1125"/>
      <c r="BB14" s="1125"/>
      <c r="BC14" s="1125"/>
      <c r="BD14" s="1125"/>
      <c r="BE14" s="1159"/>
      <c r="BF14" s="1125"/>
      <c r="BG14" s="1125"/>
      <c r="BH14" s="1125"/>
      <c r="BI14" s="1125"/>
      <c r="BJ14" s="1159"/>
      <c r="BK14" s="1190"/>
      <c r="BL14" s="1125"/>
      <c r="BM14" s="1125"/>
      <c r="BN14" s="1125"/>
      <c r="BO14" s="1125"/>
      <c r="BP14" s="1125"/>
      <c r="BQ14" s="1125"/>
      <c r="BR14" s="1125"/>
      <c r="BS14" s="1159"/>
      <c r="BT14" s="1159"/>
      <c r="BU14" s="1125"/>
      <c r="BV14" s="1125"/>
      <c r="BW14" s="1125"/>
      <c r="BX14" s="1125"/>
      <c r="BY14" s="1159"/>
      <c r="BZ14" s="1125"/>
      <c r="CA14" s="1125"/>
      <c r="CB14" s="1125"/>
      <c r="CC14" s="1125"/>
      <c r="CD14" s="1159"/>
      <c r="CE14" s="1125"/>
      <c r="CF14" s="1125"/>
      <c r="CG14" s="1125"/>
      <c r="CH14" s="1125"/>
      <c r="CI14" s="1159"/>
      <c r="CJ14" s="1125"/>
      <c r="CK14" s="1125"/>
      <c r="CL14" s="1125"/>
      <c r="CM14" s="1125"/>
      <c r="CN14" s="1159"/>
      <c r="CO14" s="1125"/>
      <c r="CP14" s="1125"/>
      <c r="CQ14" s="1125"/>
      <c r="CR14" s="1125"/>
      <c r="CS14" s="1159"/>
      <c r="CT14" s="1125"/>
      <c r="CU14" s="1125"/>
      <c r="CV14" s="1125"/>
      <c r="CW14" s="1125"/>
      <c r="CX14" s="1159"/>
      <c r="CY14" s="1125"/>
      <c r="CZ14" s="1125"/>
      <c r="DA14" s="1125"/>
      <c r="DB14" s="1125"/>
      <c r="DC14" s="1159"/>
      <c r="DD14" s="1125"/>
      <c r="DE14" s="1125"/>
      <c r="DF14" s="1125"/>
      <c r="DG14" s="1125"/>
      <c r="DH14" s="1159"/>
      <c r="DI14" s="1125"/>
      <c r="DJ14" s="1125"/>
      <c r="DK14" s="1125"/>
      <c r="DL14" s="1125"/>
      <c r="DM14" s="1159"/>
      <c r="DN14" s="1125"/>
      <c r="DO14" s="1125"/>
      <c r="DP14" s="1125"/>
      <c r="DQ14" s="1125"/>
      <c r="DR14" s="1159"/>
    </row>
    <row r="15" spans="1:122" ht="12.75">
      <c r="A15" s="1013"/>
      <c r="B15" s="1016"/>
      <c r="C15" s="1117"/>
      <c r="D15" s="1117"/>
      <c r="E15" s="1117"/>
      <c r="F15" s="1117"/>
      <c r="G15" s="1117"/>
      <c r="H15" s="1117"/>
      <c r="I15" s="1117"/>
      <c r="J15" s="1117"/>
      <c r="K15" s="1117"/>
      <c r="L15" s="1117"/>
      <c r="M15" s="1117"/>
      <c r="N15" s="1117"/>
      <c r="O15" s="1117"/>
      <c r="P15" s="1117"/>
      <c r="Q15" s="1117"/>
      <c r="R15" s="1117"/>
      <c r="S15" s="1117"/>
      <c r="T15" s="1117"/>
      <c r="U15" s="1117"/>
      <c r="V15" s="1117"/>
      <c r="W15" s="1117"/>
      <c r="X15" s="1117"/>
      <c r="Y15" s="1117"/>
      <c r="Z15" s="1117"/>
      <c r="AA15" s="1117"/>
      <c r="AB15" s="1117"/>
      <c r="AC15" s="1117"/>
      <c r="AD15" s="1186"/>
      <c r="AE15" s="1186"/>
      <c r="AF15" s="1186"/>
      <c r="AG15" s="1125"/>
      <c r="AH15" s="1125"/>
      <c r="AI15" s="1125"/>
      <c r="AJ15" s="1125"/>
      <c r="AK15" s="1125"/>
      <c r="AL15" s="1125"/>
      <c r="AM15" s="1125"/>
      <c r="AN15" s="1125"/>
      <c r="AO15" s="1159"/>
      <c r="AP15" s="1159"/>
      <c r="AQ15" s="1125"/>
      <c r="AR15" s="1125"/>
      <c r="AS15" s="1125"/>
      <c r="AT15" s="1125"/>
      <c r="AU15" s="1159"/>
      <c r="AV15" s="1125"/>
      <c r="AW15" s="1125"/>
      <c r="AX15" s="1125"/>
      <c r="AY15" s="1125"/>
      <c r="AZ15" s="1159"/>
      <c r="BA15" s="1125"/>
      <c r="BB15" s="1125"/>
      <c r="BC15" s="1125"/>
      <c r="BD15" s="1125"/>
      <c r="BE15" s="1159"/>
      <c r="BF15" s="1125"/>
      <c r="BG15" s="1125"/>
      <c r="BH15" s="1125"/>
      <c r="BI15" s="1125"/>
      <c r="BJ15" s="1159"/>
      <c r="BK15" s="1190"/>
      <c r="BL15" s="1125"/>
      <c r="BM15" s="1125"/>
      <c r="BN15" s="1125"/>
      <c r="BO15" s="1125"/>
      <c r="BP15" s="1125"/>
      <c r="BQ15" s="1125"/>
      <c r="BR15" s="1125"/>
      <c r="BS15" s="1159"/>
      <c r="BT15" s="1159"/>
      <c r="BU15" s="1125"/>
      <c r="BV15" s="1125"/>
      <c r="BW15" s="1125"/>
      <c r="BX15" s="1125"/>
      <c r="BY15" s="1159"/>
      <c r="BZ15" s="1125"/>
      <c r="CA15" s="1125"/>
      <c r="CB15" s="1125"/>
      <c r="CC15" s="1125"/>
      <c r="CD15" s="1159"/>
      <c r="CE15" s="1125"/>
      <c r="CF15" s="1125"/>
      <c r="CG15" s="1125"/>
      <c r="CH15" s="1125"/>
      <c r="CI15" s="1159"/>
      <c r="CJ15" s="1125"/>
      <c r="CK15" s="1125"/>
      <c r="CL15" s="1125"/>
      <c r="CM15" s="1125"/>
      <c r="CN15" s="1159"/>
      <c r="CO15" s="1125"/>
      <c r="CP15" s="1125"/>
      <c r="CQ15" s="1125"/>
      <c r="CR15" s="1125"/>
      <c r="CS15" s="1159"/>
      <c r="CT15" s="1125"/>
      <c r="CU15" s="1125"/>
      <c r="CV15" s="1125"/>
      <c r="CW15" s="1125"/>
      <c r="CX15" s="1159"/>
      <c r="CY15" s="1125"/>
      <c r="CZ15" s="1125"/>
      <c r="DA15" s="1125"/>
      <c r="DB15" s="1125"/>
      <c r="DC15" s="1159"/>
      <c r="DD15" s="1125"/>
      <c r="DE15" s="1125"/>
      <c r="DF15" s="1125"/>
      <c r="DG15" s="1125"/>
      <c r="DH15" s="1159"/>
      <c r="DI15" s="1125"/>
      <c r="DJ15" s="1125"/>
      <c r="DK15" s="1125"/>
      <c r="DL15" s="1125"/>
      <c r="DM15" s="1159"/>
      <c r="DN15" s="1125"/>
      <c r="DO15" s="1125"/>
      <c r="DP15" s="1125"/>
      <c r="DQ15" s="1125"/>
      <c r="DR15" s="1159"/>
    </row>
    <row r="16" spans="1:122" ht="18.75" customHeight="1">
      <c r="A16" s="1014"/>
      <c r="B16" s="1017"/>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87"/>
      <c r="AE16" s="1187"/>
      <c r="AF16" s="1187"/>
      <c r="AG16" s="1126"/>
      <c r="AH16" s="1126"/>
      <c r="AI16" s="1126"/>
      <c r="AJ16" s="1126"/>
      <c r="AK16" s="1126"/>
      <c r="AL16" s="1126"/>
      <c r="AM16" s="1126"/>
      <c r="AN16" s="1126"/>
      <c r="AO16" s="1160"/>
      <c r="AP16" s="1160"/>
      <c r="AQ16" s="1126"/>
      <c r="AR16" s="1126"/>
      <c r="AS16" s="1126"/>
      <c r="AT16" s="1126"/>
      <c r="AU16" s="1160"/>
      <c r="AV16" s="1126"/>
      <c r="AW16" s="1126"/>
      <c r="AX16" s="1126"/>
      <c r="AY16" s="1126"/>
      <c r="AZ16" s="1160"/>
      <c r="BA16" s="1126"/>
      <c r="BB16" s="1126"/>
      <c r="BC16" s="1126"/>
      <c r="BD16" s="1126"/>
      <c r="BE16" s="1160"/>
      <c r="BF16" s="1126"/>
      <c r="BG16" s="1126"/>
      <c r="BH16" s="1126"/>
      <c r="BI16" s="1126"/>
      <c r="BJ16" s="1160"/>
      <c r="BK16" s="1191"/>
      <c r="BL16" s="1126"/>
      <c r="BM16" s="1126"/>
      <c r="BN16" s="1126"/>
      <c r="BO16" s="1126"/>
      <c r="BP16" s="1126"/>
      <c r="BQ16" s="1126"/>
      <c r="BR16" s="1126"/>
      <c r="BS16" s="1160"/>
      <c r="BT16" s="1160"/>
      <c r="BU16" s="1126"/>
      <c r="BV16" s="1126"/>
      <c r="BW16" s="1126"/>
      <c r="BX16" s="1126"/>
      <c r="BY16" s="1160"/>
      <c r="BZ16" s="1126"/>
      <c r="CA16" s="1126"/>
      <c r="CB16" s="1126"/>
      <c r="CC16" s="1126"/>
      <c r="CD16" s="1160"/>
      <c r="CE16" s="1126"/>
      <c r="CF16" s="1126"/>
      <c r="CG16" s="1126"/>
      <c r="CH16" s="1126"/>
      <c r="CI16" s="1160"/>
      <c r="CJ16" s="1126"/>
      <c r="CK16" s="1126"/>
      <c r="CL16" s="1126"/>
      <c r="CM16" s="1126"/>
      <c r="CN16" s="1160"/>
      <c r="CO16" s="1126"/>
      <c r="CP16" s="1126"/>
      <c r="CQ16" s="1126"/>
      <c r="CR16" s="1126"/>
      <c r="CS16" s="1160"/>
      <c r="CT16" s="1126"/>
      <c r="CU16" s="1126"/>
      <c r="CV16" s="1126"/>
      <c r="CW16" s="1126"/>
      <c r="CX16" s="1160"/>
      <c r="CY16" s="1126"/>
      <c r="CZ16" s="1126"/>
      <c r="DA16" s="1126"/>
      <c r="DB16" s="1126"/>
      <c r="DC16" s="1160"/>
      <c r="DD16" s="1126"/>
      <c r="DE16" s="1126"/>
      <c r="DF16" s="1126"/>
      <c r="DG16" s="1126"/>
      <c r="DH16" s="1160"/>
      <c r="DI16" s="1126"/>
      <c r="DJ16" s="1126"/>
      <c r="DK16" s="1126"/>
      <c r="DL16" s="1126"/>
      <c r="DM16" s="1160"/>
      <c r="DN16" s="1126"/>
      <c r="DO16" s="1126"/>
      <c r="DP16" s="1126"/>
      <c r="DQ16" s="1126"/>
      <c r="DR16" s="1160"/>
    </row>
    <row r="17" spans="1:122" ht="13.5" thickBot="1">
      <c r="A17" s="488">
        <v>1</v>
      </c>
      <c r="B17" s="223" t="s">
        <v>386</v>
      </c>
      <c r="C17" s="224">
        <v>3</v>
      </c>
      <c r="D17" s="224">
        <v>4</v>
      </c>
      <c r="E17" s="224">
        <v>5</v>
      </c>
      <c r="F17" s="224">
        <v>6</v>
      </c>
      <c r="G17" s="224">
        <v>7</v>
      </c>
      <c r="H17" s="224">
        <v>8</v>
      </c>
      <c r="I17" s="224">
        <v>9</v>
      </c>
      <c r="J17" s="224">
        <v>10</v>
      </c>
      <c r="K17" s="224">
        <v>11</v>
      </c>
      <c r="L17" s="224">
        <v>12</v>
      </c>
      <c r="M17" s="224">
        <v>13</v>
      </c>
      <c r="N17" s="224">
        <v>14</v>
      </c>
      <c r="O17" s="224">
        <v>15</v>
      </c>
      <c r="P17" s="224">
        <v>16</v>
      </c>
      <c r="Q17" s="224">
        <v>17</v>
      </c>
      <c r="R17" s="224">
        <v>18</v>
      </c>
      <c r="S17" s="224">
        <v>19</v>
      </c>
      <c r="T17" s="224">
        <v>20</v>
      </c>
      <c r="U17" s="224">
        <v>21</v>
      </c>
      <c r="V17" s="224">
        <v>22</v>
      </c>
      <c r="W17" s="224">
        <v>23</v>
      </c>
      <c r="X17" s="224">
        <v>24</v>
      </c>
      <c r="Y17" s="224">
        <v>25</v>
      </c>
      <c r="Z17" s="224">
        <v>26</v>
      </c>
      <c r="AA17" s="224">
        <v>27</v>
      </c>
      <c r="AB17" s="224">
        <v>28</v>
      </c>
      <c r="AC17" s="224">
        <v>29</v>
      </c>
      <c r="AD17" s="226">
        <v>30</v>
      </c>
      <c r="AE17" s="227" t="s">
        <v>223</v>
      </c>
      <c r="AF17" s="227" t="s">
        <v>224</v>
      </c>
      <c r="AG17" s="228">
        <v>41</v>
      </c>
      <c r="AH17" s="228"/>
      <c r="AI17" s="228">
        <v>42</v>
      </c>
      <c r="AJ17" s="228"/>
      <c r="AK17" s="228">
        <v>43</v>
      </c>
      <c r="AL17" s="228"/>
      <c r="AM17" s="228">
        <v>44</v>
      </c>
      <c r="AN17" s="228"/>
      <c r="AO17" s="229">
        <v>44</v>
      </c>
      <c r="AP17" s="229"/>
      <c r="AQ17" s="228">
        <v>45</v>
      </c>
      <c r="AR17" s="228">
        <v>46</v>
      </c>
      <c r="AS17" s="228">
        <v>47</v>
      </c>
      <c r="AT17" s="228">
        <v>48</v>
      </c>
      <c r="AU17" s="229">
        <v>48</v>
      </c>
      <c r="AV17" s="228">
        <v>49</v>
      </c>
      <c r="AW17" s="228">
        <v>50</v>
      </c>
      <c r="AX17" s="228">
        <v>51</v>
      </c>
      <c r="AY17" s="228">
        <v>52</v>
      </c>
      <c r="AZ17" s="229">
        <v>52</v>
      </c>
      <c r="BA17" s="228">
        <v>53</v>
      </c>
      <c r="BB17" s="228">
        <v>54</v>
      </c>
      <c r="BC17" s="228">
        <v>55</v>
      </c>
      <c r="BD17" s="228">
        <v>56</v>
      </c>
      <c r="BE17" s="229">
        <v>56</v>
      </c>
      <c r="BF17" s="229"/>
      <c r="BG17" s="229"/>
      <c r="BH17" s="229"/>
      <c r="BI17" s="229"/>
      <c r="BJ17" s="229"/>
      <c r="BK17" s="228">
        <v>41</v>
      </c>
      <c r="BL17" s="228"/>
      <c r="BM17" s="228">
        <v>42</v>
      </c>
      <c r="BN17" s="228"/>
      <c r="BO17" s="228">
        <v>43</v>
      </c>
      <c r="BP17" s="228"/>
      <c r="BQ17" s="228">
        <v>44</v>
      </c>
      <c r="BR17" s="228"/>
      <c r="BS17" s="229">
        <v>44</v>
      </c>
      <c r="BT17" s="229"/>
      <c r="BU17" s="228">
        <v>45</v>
      </c>
      <c r="BV17" s="228">
        <v>46</v>
      </c>
      <c r="BW17" s="228">
        <v>47</v>
      </c>
      <c r="BX17" s="228">
        <v>48</v>
      </c>
      <c r="BY17" s="229">
        <v>48</v>
      </c>
      <c r="BZ17" s="228">
        <v>49</v>
      </c>
      <c r="CA17" s="228">
        <v>50</v>
      </c>
      <c r="CB17" s="228">
        <v>51</v>
      </c>
      <c r="CC17" s="228">
        <v>52</v>
      </c>
      <c r="CD17" s="229">
        <v>52</v>
      </c>
      <c r="CE17" s="228">
        <v>53</v>
      </c>
      <c r="CF17" s="228">
        <v>54</v>
      </c>
      <c r="CG17" s="228">
        <v>55</v>
      </c>
      <c r="CH17" s="228">
        <v>56</v>
      </c>
      <c r="CI17" s="229">
        <v>56</v>
      </c>
      <c r="CJ17" s="229"/>
      <c r="CK17" s="229"/>
      <c r="CL17" s="229"/>
      <c r="CM17" s="229"/>
      <c r="CN17" s="229"/>
      <c r="CO17" s="228"/>
      <c r="CP17" s="228"/>
      <c r="CQ17" s="228"/>
      <c r="CR17" s="228"/>
      <c r="CS17" s="229"/>
      <c r="CT17" s="228">
        <v>45</v>
      </c>
      <c r="CU17" s="228">
        <v>46</v>
      </c>
      <c r="CV17" s="228">
        <v>47</v>
      </c>
      <c r="CW17" s="228">
        <v>48</v>
      </c>
      <c r="CX17" s="229">
        <v>48</v>
      </c>
      <c r="CY17" s="228">
        <v>49</v>
      </c>
      <c r="CZ17" s="228">
        <v>50</v>
      </c>
      <c r="DA17" s="228">
        <v>51</v>
      </c>
      <c r="DB17" s="228">
        <v>52</v>
      </c>
      <c r="DC17" s="229">
        <v>52</v>
      </c>
      <c r="DD17" s="228"/>
      <c r="DE17" s="228"/>
      <c r="DF17" s="228"/>
      <c r="DG17" s="228"/>
      <c r="DH17" s="229"/>
      <c r="DI17" s="228">
        <v>45</v>
      </c>
      <c r="DJ17" s="228">
        <v>46</v>
      </c>
      <c r="DK17" s="228">
        <v>47</v>
      </c>
      <c r="DL17" s="228">
        <v>48</v>
      </c>
      <c r="DM17" s="229">
        <v>48</v>
      </c>
      <c r="DN17" s="228">
        <v>49</v>
      </c>
      <c r="DO17" s="228">
        <v>50</v>
      </c>
      <c r="DP17" s="228">
        <v>51</v>
      </c>
      <c r="DQ17" s="228">
        <v>52</v>
      </c>
      <c r="DR17" s="229">
        <v>52</v>
      </c>
    </row>
    <row r="18" spans="1:122" s="247" customFormat="1" ht="38.25" customHeight="1">
      <c r="A18" s="489" t="s">
        <v>77</v>
      </c>
      <c r="B18" s="237">
        <v>6500</v>
      </c>
      <c r="C18" s="238" t="s">
        <v>387</v>
      </c>
      <c r="D18" s="238" t="s">
        <v>387</v>
      </c>
      <c r="E18" s="238" t="s">
        <v>387</v>
      </c>
      <c r="F18" s="238" t="s">
        <v>387</v>
      </c>
      <c r="G18" s="238" t="s">
        <v>387</v>
      </c>
      <c r="H18" s="238" t="s">
        <v>387</v>
      </c>
      <c r="I18" s="238" t="s">
        <v>387</v>
      </c>
      <c r="J18" s="238" t="s">
        <v>387</v>
      </c>
      <c r="K18" s="238" t="s">
        <v>387</v>
      </c>
      <c r="L18" s="238" t="s">
        <v>387</v>
      </c>
      <c r="M18" s="238" t="s">
        <v>387</v>
      </c>
      <c r="N18" s="238" t="s">
        <v>387</v>
      </c>
      <c r="O18" s="238" t="s">
        <v>387</v>
      </c>
      <c r="P18" s="238" t="s">
        <v>387</v>
      </c>
      <c r="Q18" s="238" t="s">
        <v>387</v>
      </c>
      <c r="R18" s="238" t="s">
        <v>387</v>
      </c>
      <c r="S18" s="238" t="s">
        <v>387</v>
      </c>
      <c r="T18" s="238" t="s">
        <v>387</v>
      </c>
      <c r="U18" s="238" t="s">
        <v>387</v>
      </c>
      <c r="V18" s="238" t="s">
        <v>387</v>
      </c>
      <c r="W18" s="238" t="s">
        <v>387</v>
      </c>
      <c r="X18" s="238" t="s">
        <v>387</v>
      </c>
      <c r="Y18" s="238" t="s">
        <v>387</v>
      </c>
      <c r="Z18" s="238" t="s">
        <v>387</v>
      </c>
      <c r="AA18" s="238" t="s">
        <v>387</v>
      </c>
      <c r="AB18" s="238" t="s">
        <v>387</v>
      </c>
      <c r="AC18" s="238" t="s">
        <v>387</v>
      </c>
      <c r="AD18" s="240"/>
      <c r="AE18" s="240"/>
      <c r="AF18" s="240"/>
      <c r="AG18" s="243">
        <f t="shared" ref="AG18:BE18" si="0">AG19+AG63+AG79+AG92+AG111+AG107</f>
        <v>4880.2</v>
      </c>
      <c r="AH18" s="243">
        <f t="shared" si="0"/>
        <v>4553.3999999999996</v>
      </c>
      <c r="AI18" s="243">
        <f t="shared" si="0"/>
        <v>436.4</v>
      </c>
      <c r="AJ18" s="243">
        <f t="shared" si="0"/>
        <v>436.4</v>
      </c>
      <c r="AK18" s="243">
        <f t="shared" si="0"/>
        <v>460.6</v>
      </c>
      <c r="AL18" s="243">
        <f t="shared" si="0"/>
        <v>458.9</v>
      </c>
      <c r="AM18" s="243">
        <f t="shared" si="0"/>
        <v>0</v>
      </c>
      <c r="AN18" s="243"/>
      <c r="AO18" s="244">
        <f t="shared" si="0"/>
        <v>3983.2000000000003</v>
      </c>
      <c r="AP18" s="244">
        <f t="shared" si="0"/>
        <v>3658.1</v>
      </c>
      <c r="AQ18" s="241">
        <f t="shared" si="0"/>
        <v>4669.6000000000004</v>
      </c>
      <c r="AR18" s="241">
        <f t="shared" si="0"/>
        <v>90.1</v>
      </c>
      <c r="AS18" s="241">
        <f t="shared" si="0"/>
        <v>1054.3</v>
      </c>
      <c r="AT18" s="241">
        <f t="shared" si="0"/>
        <v>0</v>
      </c>
      <c r="AU18" s="242">
        <f t="shared" si="0"/>
        <v>3525.2000000000003</v>
      </c>
      <c r="AV18" s="679">
        <f t="shared" si="0"/>
        <v>3194.5</v>
      </c>
      <c r="AW18" s="679">
        <f t="shared" si="0"/>
        <v>89.1</v>
      </c>
      <c r="AX18" s="679">
        <f t="shared" si="0"/>
        <v>466.2</v>
      </c>
      <c r="AY18" s="679">
        <f t="shared" si="0"/>
        <v>0</v>
      </c>
      <c r="AZ18" s="647">
        <f t="shared" si="0"/>
        <v>2296.5</v>
      </c>
      <c r="BA18" s="241">
        <f t="shared" si="0"/>
        <v>3139</v>
      </c>
      <c r="BB18" s="241">
        <f t="shared" si="0"/>
        <v>89.1</v>
      </c>
      <c r="BC18" s="241">
        <f t="shared" si="0"/>
        <v>465.1</v>
      </c>
      <c r="BD18" s="241">
        <f t="shared" si="0"/>
        <v>0</v>
      </c>
      <c r="BE18" s="242">
        <f t="shared" si="0"/>
        <v>2296.5</v>
      </c>
      <c r="BF18" s="241">
        <f>BF19+BF63+BF79+BF92+BF111+BF107</f>
        <v>3139</v>
      </c>
      <c r="BG18" s="241">
        <f>BG19+BG63+BG79+BG92+BG111+BG107</f>
        <v>89.1</v>
      </c>
      <c r="BH18" s="241">
        <f>BH19+BH63+BH79+BH92+BH111+BH107</f>
        <v>465.1</v>
      </c>
      <c r="BI18" s="241">
        <f>BI19+BI63+BI79+BI92+BI111+BI107</f>
        <v>0</v>
      </c>
      <c r="BJ18" s="242">
        <f>BJ19+BJ63+BJ79+BJ92+BJ111+BJ107</f>
        <v>2296.5</v>
      </c>
      <c r="BK18" s="243">
        <f t="shared" ref="BK18:BQ18" si="1">BK19+BK63+BK79+BK92+BK111+BK107</f>
        <v>4391.6000000000004</v>
      </c>
      <c r="BL18" s="243">
        <f t="shared" si="1"/>
        <v>4064.8</v>
      </c>
      <c r="BM18" s="243">
        <f t="shared" si="1"/>
        <v>92.399999999999991</v>
      </c>
      <c r="BN18" s="243">
        <f t="shared" si="1"/>
        <v>92.399999999999991</v>
      </c>
      <c r="BO18" s="243">
        <f t="shared" si="1"/>
        <v>438.6</v>
      </c>
      <c r="BP18" s="243">
        <f t="shared" si="1"/>
        <v>436.9</v>
      </c>
      <c r="BQ18" s="243">
        <f t="shared" si="1"/>
        <v>0</v>
      </c>
      <c r="BR18" s="243"/>
      <c r="BS18" s="244">
        <f t="shared" ref="BS18:CI18" si="2">BS19+BS63+BS79+BS92+BS111+BS107</f>
        <v>3860.6000000000004</v>
      </c>
      <c r="BT18" s="244">
        <f t="shared" si="2"/>
        <v>3535.5</v>
      </c>
      <c r="BU18" s="241">
        <f t="shared" si="2"/>
        <v>4369.6000000000004</v>
      </c>
      <c r="BV18" s="241">
        <f t="shared" si="2"/>
        <v>90.1</v>
      </c>
      <c r="BW18" s="241">
        <f t="shared" si="2"/>
        <v>1054.3</v>
      </c>
      <c r="BX18" s="241">
        <f t="shared" si="2"/>
        <v>0</v>
      </c>
      <c r="BY18" s="242">
        <f t="shared" si="2"/>
        <v>3225.2000000000003</v>
      </c>
      <c r="BZ18" s="679">
        <f t="shared" si="2"/>
        <v>3194.5</v>
      </c>
      <c r="CA18" s="679">
        <f t="shared" si="2"/>
        <v>89.1</v>
      </c>
      <c r="CB18" s="679">
        <f t="shared" si="2"/>
        <v>466.2</v>
      </c>
      <c r="CC18" s="679">
        <f t="shared" si="2"/>
        <v>0</v>
      </c>
      <c r="CD18" s="647">
        <f t="shared" si="2"/>
        <v>2296.5</v>
      </c>
      <c r="CE18" s="241">
        <f t="shared" si="2"/>
        <v>3139</v>
      </c>
      <c r="CF18" s="241">
        <f t="shared" si="2"/>
        <v>89.1</v>
      </c>
      <c r="CG18" s="241">
        <f t="shared" si="2"/>
        <v>465.1</v>
      </c>
      <c r="CH18" s="241">
        <f t="shared" si="2"/>
        <v>0</v>
      </c>
      <c r="CI18" s="242">
        <f t="shared" si="2"/>
        <v>2296.5</v>
      </c>
      <c r="CJ18" s="241">
        <f t="shared" ref="CJ18:CQ18" si="3">CJ19+CJ63+CJ79+CJ92+CJ111+CJ107</f>
        <v>3139</v>
      </c>
      <c r="CK18" s="241">
        <f t="shared" si="3"/>
        <v>89.1</v>
      </c>
      <c r="CL18" s="241">
        <f t="shared" si="3"/>
        <v>465.1</v>
      </c>
      <c r="CM18" s="241">
        <f t="shared" si="3"/>
        <v>0</v>
      </c>
      <c r="CN18" s="242">
        <f t="shared" si="3"/>
        <v>2296.5</v>
      </c>
      <c r="CO18" s="243">
        <f t="shared" si="3"/>
        <v>4553.3999999999996</v>
      </c>
      <c r="CP18" s="243">
        <f t="shared" si="3"/>
        <v>436.4</v>
      </c>
      <c r="CQ18" s="243">
        <f t="shared" si="3"/>
        <v>458.9</v>
      </c>
      <c r="CR18" s="243"/>
      <c r="CS18" s="244">
        <f t="shared" ref="CS18:DF18" si="4">CS19+CS63+CS79+CS92+CS111+CS107</f>
        <v>3658.1</v>
      </c>
      <c r="CT18" s="241">
        <f t="shared" si="4"/>
        <v>4669.6000000000004</v>
      </c>
      <c r="CU18" s="241">
        <f t="shared" si="4"/>
        <v>90.1</v>
      </c>
      <c r="CV18" s="241">
        <f t="shared" si="4"/>
        <v>1054.3</v>
      </c>
      <c r="CW18" s="241">
        <f t="shared" si="4"/>
        <v>0</v>
      </c>
      <c r="CX18" s="242">
        <f t="shared" si="4"/>
        <v>3525.2000000000003</v>
      </c>
      <c r="CY18" s="679">
        <f t="shared" si="4"/>
        <v>3194.5</v>
      </c>
      <c r="CZ18" s="679">
        <f t="shared" si="4"/>
        <v>89.1</v>
      </c>
      <c r="DA18" s="679">
        <f t="shared" si="4"/>
        <v>466.2</v>
      </c>
      <c r="DB18" s="679">
        <f t="shared" si="4"/>
        <v>0</v>
      </c>
      <c r="DC18" s="647">
        <f t="shared" si="4"/>
        <v>2296.5</v>
      </c>
      <c r="DD18" s="243">
        <f t="shared" si="4"/>
        <v>4064.8</v>
      </c>
      <c r="DE18" s="243">
        <f t="shared" si="4"/>
        <v>92.399999999999991</v>
      </c>
      <c r="DF18" s="243">
        <f t="shared" si="4"/>
        <v>436.9</v>
      </c>
      <c r="DG18" s="243"/>
      <c r="DH18" s="244">
        <f t="shared" ref="DH18:DR18" si="5">DH19+DH63+DH79+DH92+DH111+DH107</f>
        <v>3535.5</v>
      </c>
      <c r="DI18" s="241">
        <f t="shared" si="5"/>
        <v>4369.6000000000004</v>
      </c>
      <c r="DJ18" s="241">
        <f t="shared" si="5"/>
        <v>90.1</v>
      </c>
      <c r="DK18" s="241">
        <f t="shared" si="5"/>
        <v>1054.3</v>
      </c>
      <c r="DL18" s="241">
        <f t="shared" si="5"/>
        <v>0</v>
      </c>
      <c r="DM18" s="242">
        <f t="shared" si="5"/>
        <v>3225.2000000000003</v>
      </c>
      <c r="DN18" s="679">
        <f t="shared" si="5"/>
        <v>3194.5</v>
      </c>
      <c r="DO18" s="679">
        <f t="shared" si="5"/>
        <v>89.1</v>
      </c>
      <c r="DP18" s="679">
        <f t="shared" si="5"/>
        <v>466.2</v>
      </c>
      <c r="DQ18" s="679">
        <f t="shared" si="5"/>
        <v>0</v>
      </c>
      <c r="DR18" s="647">
        <f t="shared" si="5"/>
        <v>2296.5</v>
      </c>
    </row>
    <row r="19" spans="1:122" s="261" customFormat="1" ht="81">
      <c r="A19" s="491" t="s">
        <v>389</v>
      </c>
      <c r="B19" s="249">
        <v>6501</v>
      </c>
      <c r="C19" s="250" t="s">
        <v>387</v>
      </c>
      <c r="D19" s="250" t="s">
        <v>387</v>
      </c>
      <c r="E19" s="250" t="s">
        <v>387</v>
      </c>
      <c r="F19" s="250" t="s">
        <v>387</v>
      </c>
      <c r="G19" s="250" t="s">
        <v>387</v>
      </c>
      <c r="H19" s="250" t="s">
        <v>387</v>
      </c>
      <c r="I19" s="250" t="s">
        <v>387</v>
      </c>
      <c r="J19" s="250" t="s">
        <v>387</v>
      </c>
      <c r="K19" s="250" t="s">
        <v>387</v>
      </c>
      <c r="L19" s="250" t="s">
        <v>387</v>
      </c>
      <c r="M19" s="250" t="s">
        <v>387</v>
      </c>
      <c r="N19" s="250" t="s">
        <v>387</v>
      </c>
      <c r="O19" s="250" t="s">
        <v>387</v>
      </c>
      <c r="P19" s="250" t="s">
        <v>387</v>
      </c>
      <c r="Q19" s="252" t="s">
        <v>387</v>
      </c>
      <c r="R19" s="252" t="s">
        <v>387</v>
      </c>
      <c r="S19" s="252" t="s">
        <v>387</v>
      </c>
      <c r="T19" s="252" t="s">
        <v>387</v>
      </c>
      <c r="U19" s="252" t="s">
        <v>387</v>
      </c>
      <c r="V19" s="252" t="s">
        <v>387</v>
      </c>
      <c r="W19" s="252" t="s">
        <v>387</v>
      </c>
      <c r="X19" s="250" t="s">
        <v>387</v>
      </c>
      <c r="Y19" s="250" t="s">
        <v>387</v>
      </c>
      <c r="Z19" s="250" t="s">
        <v>387</v>
      </c>
      <c r="AA19" s="250" t="s">
        <v>387</v>
      </c>
      <c r="AB19" s="250" t="s">
        <v>387</v>
      </c>
      <c r="AC19" s="250" t="s">
        <v>387</v>
      </c>
      <c r="AD19" s="253" t="s">
        <v>387</v>
      </c>
      <c r="AE19" s="253"/>
      <c r="AF19" s="253"/>
      <c r="AG19" s="256">
        <f t="shared" ref="AG19:BE19" si="6">AG20+AG41+AG59</f>
        <v>2530.9</v>
      </c>
      <c r="AH19" s="256">
        <f t="shared" si="6"/>
        <v>2272.6</v>
      </c>
      <c r="AI19" s="256">
        <f t="shared" si="6"/>
        <v>344</v>
      </c>
      <c r="AJ19" s="256">
        <f t="shared" si="6"/>
        <v>344</v>
      </c>
      <c r="AK19" s="256">
        <f t="shared" si="6"/>
        <v>456.5</v>
      </c>
      <c r="AL19" s="256">
        <f t="shared" si="6"/>
        <v>456.5</v>
      </c>
      <c r="AM19" s="256">
        <f t="shared" si="6"/>
        <v>0</v>
      </c>
      <c r="AN19" s="256"/>
      <c r="AO19" s="257">
        <f t="shared" si="6"/>
        <v>1730.4</v>
      </c>
      <c r="AP19" s="257">
        <f t="shared" si="6"/>
        <v>1472.1</v>
      </c>
      <c r="AQ19" s="254">
        <f t="shared" si="6"/>
        <v>2504.6</v>
      </c>
      <c r="AR19" s="254">
        <f t="shared" si="6"/>
        <v>0</v>
      </c>
      <c r="AS19" s="254">
        <f t="shared" si="6"/>
        <v>1051.3</v>
      </c>
      <c r="AT19" s="254">
        <f t="shared" si="6"/>
        <v>0</v>
      </c>
      <c r="AU19" s="255">
        <f t="shared" si="6"/>
        <v>1453.3000000000002</v>
      </c>
      <c r="AV19" s="648">
        <f t="shared" si="6"/>
        <v>1084.8</v>
      </c>
      <c r="AW19" s="648">
        <f t="shared" si="6"/>
        <v>0</v>
      </c>
      <c r="AX19" s="648">
        <f t="shared" si="6"/>
        <v>463.2</v>
      </c>
      <c r="AY19" s="648">
        <f t="shared" si="6"/>
        <v>0</v>
      </c>
      <c r="AZ19" s="649">
        <f t="shared" si="6"/>
        <v>278.90000000000003</v>
      </c>
      <c r="BA19" s="254">
        <f t="shared" si="6"/>
        <v>1029.3</v>
      </c>
      <c r="BB19" s="254">
        <f t="shared" si="6"/>
        <v>0</v>
      </c>
      <c r="BC19" s="254">
        <f t="shared" si="6"/>
        <v>462.1</v>
      </c>
      <c r="BD19" s="254">
        <f t="shared" si="6"/>
        <v>0</v>
      </c>
      <c r="BE19" s="255">
        <f t="shared" si="6"/>
        <v>278.89999999999998</v>
      </c>
      <c r="BF19" s="254">
        <f>BF20+BF41+BF59</f>
        <v>1029.3</v>
      </c>
      <c r="BG19" s="254">
        <f>BG20+BG41+BG59</f>
        <v>0</v>
      </c>
      <c r="BH19" s="254">
        <f>BH20+BH41+BH59</f>
        <v>462.1</v>
      </c>
      <c r="BI19" s="254">
        <f>BI20+BI41+BI59</f>
        <v>0</v>
      </c>
      <c r="BJ19" s="255">
        <f>BJ20+BJ41+BJ59</f>
        <v>278.89999999999998</v>
      </c>
      <c r="BK19" s="256">
        <f t="shared" ref="BK19:BQ19" si="7">BK20+BK41+BK59</f>
        <v>2044.8000000000002</v>
      </c>
      <c r="BL19" s="256">
        <f t="shared" si="7"/>
        <v>1786.5</v>
      </c>
      <c r="BM19" s="256">
        <f t="shared" si="7"/>
        <v>0</v>
      </c>
      <c r="BN19" s="256">
        <f t="shared" si="7"/>
        <v>0</v>
      </c>
      <c r="BO19" s="256">
        <f t="shared" si="7"/>
        <v>434.5</v>
      </c>
      <c r="BP19" s="256">
        <f t="shared" si="7"/>
        <v>434.5</v>
      </c>
      <c r="BQ19" s="256">
        <f t="shared" si="7"/>
        <v>0</v>
      </c>
      <c r="BR19" s="256"/>
      <c r="BS19" s="257">
        <f t="shared" ref="BS19:CI19" si="8">BS20+BS41+BS59</f>
        <v>1610.3</v>
      </c>
      <c r="BT19" s="257">
        <f t="shared" si="8"/>
        <v>1352</v>
      </c>
      <c r="BU19" s="254">
        <f t="shared" si="8"/>
        <v>2204.6</v>
      </c>
      <c r="BV19" s="254">
        <f t="shared" si="8"/>
        <v>0</v>
      </c>
      <c r="BW19" s="254">
        <f t="shared" si="8"/>
        <v>1051.3</v>
      </c>
      <c r="BX19" s="254">
        <f t="shared" si="8"/>
        <v>0</v>
      </c>
      <c r="BY19" s="255">
        <f t="shared" si="8"/>
        <v>1153.3000000000002</v>
      </c>
      <c r="BZ19" s="648">
        <f t="shared" si="8"/>
        <v>1084.8</v>
      </c>
      <c r="CA19" s="648">
        <f t="shared" si="8"/>
        <v>0</v>
      </c>
      <c r="CB19" s="648">
        <f t="shared" si="8"/>
        <v>463.2</v>
      </c>
      <c r="CC19" s="648">
        <f t="shared" si="8"/>
        <v>0</v>
      </c>
      <c r="CD19" s="649">
        <f t="shared" si="8"/>
        <v>278.90000000000003</v>
      </c>
      <c r="CE19" s="254">
        <f t="shared" si="8"/>
        <v>1029.3</v>
      </c>
      <c r="CF19" s="254">
        <f t="shared" si="8"/>
        <v>0</v>
      </c>
      <c r="CG19" s="254">
        <f t="shared" si="8"/>
        <v>462.1</v>
      </c>
      <c r="CH19" s="254">
        <f t="shared" si="8"/>
        <v>0</v>
      </c>
      <c r="CI19" s="255">
        <f t="shared" si="8"/>
        <v>278.89999999999998</v>
      </c>
      <c r="CJ19" s="254">
        <f t="shared" ref="CJ19:CQ19" si="9">CJ20+CJ41+CJ59</f>
        <v>1029.3</v>
      </c>
      <c r="CK19" s="254">
        <f t="shared" si="9"/>
        <v>0</v>
      </c>
      <c r="CL19" s="254">
        <f t="shared" si="9"/>
        <v>462.1</v>
      </c>
      <c r="CM19" s="254">
        <f t="shared" si="9"/>
        <v>0</v>
      </c>
      <c r="CN19" s="255">
        <f t="shared" si="9"/>
        <v>278.89999999999998</v>
      </c>
      <c r="CO19" s="256">
        <f t="shared" si="9"/>
        <v>2272.6</v>
      </c>
      <c r="CP19" s="256">
        <f t="shared" si="9"/>
        <v>344</v>
      </c>
      <c r="CQ19" s="256">
        <f t="shared" si="9"/>
        <v>456.5</v>
      </c>
      <c r="CR19" s="256"/>
      <c r="CS19" s="257">
        <f t="shared" ref="CS19:DF19" si="10">CS20+CS41+CS59</f>
        <v>1472.1</v>
      </c>
      <c r="CT19" s="254">
        <f t="shared" si="10"/>
        <v>2504.6</v>
      </c>
      <c r="CU19" s="254">
        <f t="shared" si="10"/>
        <v>0</v>
      </c>
      <c r="CV19" s="254">
        <f t="shared" si="10"/>
        <v>1051.3</v>
      </c>
      <c r="CW19" s="254">
        <f t="shared" si="10"/>
        <v>0</v>
      </c>
      <c r="CX19" s="255">
        <f t="shared" si="10"/>
        <v>1453.3000000000002</v>
      </c>
      <c r="CY19" s="648">
        <f t="shared" si="10"/>
        <v>1084.8</v>
      </c>
      <c r="CZ19" s="648">
        <f t="shared" si="10"/>
        <v>0</v>
      </c>
      <c r="DA19" s="648">
        <f t="shared" si="10"/>
        <v>463.2</v>
      </c>
      <c r="DB19" s="648">
        <f t="shared" si="10"/>
        <v>0</v>
      </c>
      <c r="DC19" s="649">
        <f t="shared" si="10"/>
        <v>278.90000000000003</v>
      </c>
      <c r="DD19" s="256">
        <f t="shared" si="10"/>
        <v>1786.5</v>
      </c>
      <c r="DE19" s="256">
        <f t="shared" si="10"/>
        <v>0</v>
      </c>
      <c r="DF19" s="256">
        <f t="shared" si="10"/>
        <v>434.5</v>
      </c>
      <c r="DG19" s="256"/>
      <c r="DH19" s="257">
        <f t="shared" ref="DH19:DR19" si="11">DH20+DH41+DH59</f>
        <v>1352</v>
      </c>
      <c r="DI19" s="254">
        <f t="shared" si="11"/>
        <v>2204.6</v>
      </c>
      <c r="DJ19" s="254">
        <f t="shared" si="11"/>
        <v>0</v>
      </c>
      <c r="DK19" s="254">
        <f t="shared" si="11"/>
        <v>1051.3</v>
      </c>
      <c r="DL19" s="254">
        <f t="shared" si="11"/>
        <v>0</v>
      </c>
      <c r="DM19" s="255">
        <f t="shared" si="11"/>
        <v>1153.3000000000002</v>
      </c>
      <c r="DN19" s="648">
        <f t="shared" si="11"/>
        <v>1084.8</v>
      </c>
      <c r="DO19" s="648">
        <f t="shared" si="11"/>
        <v>0</v>
      </c>
      <c r="DP19" s="648">
        <f t="shared" si="11"/>
        <v>463.2</v>
      </c>
      <c r="DQ19" s="648">
        <f t="shared" si="11"/>
        <v>0</v>
      </c>
      <c r="DR19" s="649">
        <f t="shared" si="11"/>
        <v>278.90000000000003</v>
      </c>
    </row>
    <row r="20" spans="1:122" s="273" customFormat="1" ht="52.5" customHeight="1">
      <c r="A20" s="493" t="s">
        <v>146</v>
      </c>
      <c r="B20" s="263">
        <v>6502</v>
      </c>
      <c r="C20" s="264" t="s">
        <v>387</v>
      </c>
      <c r="D20" s="264" t="s">
        <v>387</v>
      </c>
      <c r="E20" s="264" t="s">
        <v>387</v>
      </c>
      <c r="F20" s="264" t="s">
        <v>387</v>
      </c>
      <c r="G20" s="264" t="s">
        <v>387</v>
      </c>
      <c r="H20" s="264" t="s">
        <v>387</v>
      </c>
      <c r="I20" s="264" t="s">
        <v>387</v>
      </c>
      <c r="J20" s="264" t="s">
        <v>387</v>
      </c>
      <c r="K20" s="264" t="s">
        <v>387</v>
      </c>
      <c r="L20" s="264" t="s">
        <v>387</v>
      </c>
      <c r="M20" s="264" t="s">
        <v>387</v>
      </c>
      <c r="N20" s="264" t="s">
        <v>387</v>
      </c>
      <c r="O20" s="264" t="s">
        <v>387</v>
      </c>
      <c r="P20" s="264" t="s">
        <v>387</v>
      </c>
      <c r="Q20" s="266" t="s">
        <v>387</v>
      </c>
      <c r="R20" s="266" t="s">
        <v>387</v>
      </c>
      <c r="S20" s="266" t="s">
        <v>387</v>
      </c>
      <c r="T20" s="266" t="s">
        <v>387</v>
      </c>
      <c r="U20" s="266" t="s">
        <v>387</v>
      </c>
      <c r="V20" s="266" t="s">
        <v>387</v>
      </c>
      <c r="W20" s="266" t="s">
        <v>387</v>
      </c>
      <c r="X20" s="264" t="s">
        <v>387</v>
      </c>
      <c r="Y20" s="264" t="s">
        <v>387</v>
      </c>
      <c r="Z20" s="264" t="s">
        <v>387</v>
      </c>
      <c r="AA20" s="264" t="s">
        <v>387</v>
      </c>
      <c r="AB20" s="264" t="s">
        <v>387</v>
      </c>
      <c r="AC20" s="264" t="s">
        <v>387</v>
      </c>
      <c r="AD20" s="267" t="s">
        <v>387</v>
      </c>
      <c r="AE20" s="267"/>
      <c r="AF20" s="267"/>
      <c r="AG20" s="270">
        <f>AG22+AG27+AG28+AG30+AG33+AG34+AG35+AG36+AG37+AG40+AG31+AG32+AG38+AG26+AG23+AG24</f>
        <v>1835.1</v>
      </c>
      <c r="AH20" s="270">
        <f t="shared" ref="AH20:AP20" si="12">AH22+AH27+AH28+AH30+AH33+AH34+AH35+AH36+AH37+AH40+AH31+AH32+AH38+AH26+AH23+AH24</f>
        <v>1801.1999999999998</v>
      </c>
      <c r="AI20" s="270">
        <f t="shared" si="12"/>
        <v>344</v>
      </c>
      <c r="AJ20" s="270">
        <f t="shared" si="12"/>
        <v>344</v>
      </c>
      <c r="AK20" s="270">
        <f t="shared" si="12"/>
        <v>192.9</v>
      </c>
      <c r="AL20" s="270">
        <f t="shared" si="12"/>
        <v>192.9</v>
      </c>
      <c r="AM20" s="270">
        <f t="shared" si="12"/>
        <v>0</v>
      </c>
      <c r="AN20" s="270">
        <f t="shared" si="12"/>
        <v>0</v>
      </c>
      <c r="AO20" s="270">
        <f t="shared" si="12"/>
        <v>1298.2</v>
      </c>
      <c r="AP20" s="270">
        <f t="shared" si="12"/>
        <v>1264.3</v>
      </c>
      <c r="AQ20" s="268">
        <f>AQ22+AQ27+AQ28+AQ30+AQ33+AQ34+AQ35+AQ36+AQ37+AQ40+AQ31+AQ32+AQ38+AQ26+AQ39+AQ29+AQ25+AQ24</f>
        <v>986.50000000000011</v>
      </c>
      <c r="AR20" s="268">
        <f>AR22+AR27+AR28+AR30+AR33+AR34+AR35+AR36+AR37+AR40+AR31+AR32+AR38+AR26+AR39+AR29+AR25+AR24</f>
        <v>0</v>
      </c>
      <c r="AS20" s="268">
        <f>AS22+AS27+AS28+AS30+AS33+AS34+AS35+AS36+AS37+AS40+AS31+AS32+AS38+AS26+AS39+AS29+AS25+AS24</f>
        <v>0</v>
      </c>
      <c r="AT20" s="268">
        <f>AT22+AT27+AT28+AT30+AT33+AT34+AT35+AT36+AT37+AT40+AT31+AT32+AT38+AT26+AT39+AT29+AT25+AT24</f>
        <v>0</v>
      </c>
      <c r="AU20" s="268">
        <f>AU22+AU27+AU28+AU30+AU33+AU34+AU35+AU36+AU37+AU40+AU31+AU32+AU38+AU26+AU39+AU29+AU25+AU24</f>
        <v>986.50000000000011</v>
      </c>
      <c r="AV20" s="650">
        <f>AV22+AV27+AV28+AV30+AV33+AV34+AV35+AV36+AV37+AV40+AV31+AV32+AV38+AV26+AV39+AV29</f>
        <v>345.8</v>
      </c>
      <c r="AW20" s="650">
        <f>AW22+AW27+AW28+AW30+AW33+AW34+AW35+AW36+AW37+AW40+AW31+AW32+AW38+AW26+AW39+AW29</f>
        <v>0</v>
      </c>
      <c r="AX20" s="650">
        <f>AX22+AX27+AX28+AX30+AX33+AX34+AX35+AX36+AX37+AX40+AX31+AX32+AX38+AX26+AX39+AX29</f>
        <v>0</v>
      </c>
      <c r="AY20" s="650">
        <f>AY22+AY27+AY28+AY30+AY33+AY34+AY35+AY36+AY37+AY40+AY31+AY32+AY38+AY26+AY39+AY29</f>
        <v>0</v>
      </c>
      <c r="AZ20" s="657">
        <f>AZ22+AZ27+AZ28+AZ30+AZ33+AZ34+AZ35+AZ36+AZ37+AZ40+AZ31+AZ32+AZ38+AZ26</f>
        <v>3.1</v>
      </c>
      <c r="BA20" s="268">
        <f>BA22+BA27+BA28+BA30+BA33+BA34+BA35+BA36+BA37+BA40+BA31+BA32+BA38+BA26+BA39+BA29</f>
        <v>291.40000000000003</v>
      </c>
      <c r="BB20" s="268">
        <f>BB22+BB27+BB28+BB30+BB33+BB34+BB35+BB36+BB37+BB40+BB31+BB32+BB38+BB26+BB39+BB29</f>
        <v>0</v>
      </c>
      <c r="BC20" s="268">
        <f>BC22+BC27+BC28+BC30+BC33+BC34+BC35+BC36+BC37+BC40+BC31+BC32+BC38+BC26+BC39+BC29</f>
        <v>0</v>
      </c>
      <c r="BD20" s="268">
        <f>BD22+BD27+BD28+BD30+BD33+BD34+BD35+BD36+BD37+BD40+BD31+BD32+BD38+BD26+BD39+BD29</f>
        <v>0</v>
      </c>
      <c r="BE20" s="269">
        <f>BE22+BE27+BE28+BE30+BE33+BE34+BE35+BE36+BE37+BE40+BE31+BE32+BE38+BE26</f>
        <v>3.1</v>
      </c>
      <c r="BF20" s="268">
        <f>BF22+BF27+BF28+BF30+BF33+BF34+BF35+BF36+BF37+BF40+BF31+BF32+BF38+BF26+BF39+BF29</f>
        <v>291.40000000000003</v>
      </c>
      <c r="BG20" s="268">
        <f>BG22+BG27+BG28+BG30+BG33+BG34+BG35+BG36+BG37+BG40+BG31+BG32+BG38+BG26+BG39+BG29</f>
        <v>0</v>
      </c>
      <c r="BH20" s="268">
        <f>BH22+BH27+BH28+BH30+BH33+BH34+BH35+BH36+BH37+BH40+BH31+BH32+BH38+BH26+BH39+BH29</f>
        <v>0</v>
      </c>
      <c r="BI20" s="268">
        <f>BI22+BI27+BI28+BI30+BI33+BI34+BI35+BI36+BI37+BI40+BI31+BI32+BI38+BI26+BI39+BI29</f>
        <v>0</v>
      </c>
      <c r="BJ20" s="269">
        <f>BJ22+BJ27+BJ28+BJ30+BJ33+BJ34+BJ35+BJ36+BJ37+BJ40+BJ31+BJ32+BJ38+BJ26</f>
        <v>3.1</v>
      </c>
      <c r="BK20" s="270">
        <f>BK22+BK27+BK28+BK30+BK33+BK34+BK35+BK36+BK37+BK40+BK31+BK32+BK38+BK26+BK23+BK24</f>
        <v>1349</v>
      </c>
      <c r="BL20" s="270">
        <f t="shared" ref="BL20:BT20" si="13">BL22+BL27+BL28+BL30+BL33+BL34+BL35+BL36+BL37+BL40+BL31+BL32+BL38+BL26+BL23+BL24</f>
        <v>1315.1</v>
      </c>
      <c r="BM20" s="270">
        <f t="shared" si="13"/>
        <v>0</v>
      </c>
      <c r="BN20" s="270">
        <f t="shared" si="13"/>
        <v>0</v>
      </c>
      <c r="BO20" s="270">
        <f t="shared" si="13"/>
        <v>170.9</v>
      </c>
      <c r="BP20" s="270">
        <f t="shared" si="13"/>
        <v>170.9</v>
      </c>
      <c r="BQ20" s="270">
        <f t="shared" si="13"/>
        <v>0</v>
      </c>
      <c r="BR20" s="270">
        <f t="shared" si="13"/>
        <v>0</v>
      </c>
      <c r="BS20" s="270">
        <f t="shared" si="13"/>
        <v>1178.0999999999999</v>
      </c>
      <c r="BT20" s="270">
        <f t="shared" si="13"/>
        <v>1144.2</v>
      </c>
      <c r="BU20" s="268">
        <f>BU22+BU27+BU28+BU30+BU33+BU34+BU35+BU36+BU37+BU40+BU31+BU32+BU38+BU26+BU39+BU29+BU25+BU24</f>
        <v>686.50000000000011</v>
      </c>
      <c r="BV20" s="268">
        <f>BV22+BV27+BV28+BV30+BV33+BV34+BV35+BV36+BV37+BV40+BV31+BV32+BV38+BV26+BV39+BV29+BV25+BV24</f>
        <v>0</v>
      </c>
      <c r="BW20" s="268">
        <f>BW22+BW27+BW28+BW30+BW33+BW34+BW35+BW36+BW37+BW40+BW31+BW32+BW38+BW26+BW39+BW29+BW25+BW24</f>
        <v>0</v>
      </c>
      <c r="BX20" s="268">
        <f>BX22+BX27+BX28+BX30+BX33+BX34+BX35+BX36+BX37+BX40+BX31+BX32+BX38+BX26+BX39+BX29+BX25+BX24</f>
        <v>0</v>
      </c>
      <c r="BY20" s="268">
        <f>BY22+BY27+BY28+BY30+BY33+BY34+BY35+BY36+BY37+BY40+BY31+BY32+BY38+BY26+BY39+BY29+BY25+BY24</f>
        <v>686.50000000000011</v>
      </c>
      <c r="BZ20" s="650">
        <f>BZ22+BZ27+BZ28+BZ30+BZ33+BZ34+BZ35+BZ36+BZ37+BZ40+BZ31+BZ32+BZ38+BZ26+BZ39+BZ29</f>
        <v>345.8</v>
      </c>
      <c r="CA20" s="650">
        <f>CA22+CA27+CA28+CA30+CA33+CA34+CA35+CA36+CA37+CA40+CA31+CA32+CA38+CA26+CA39+CA29</f>
        <v>0</v>
      </c>
      <c r="CB20" s="650">
        <f>CB22+CB27+CB28+CB30+CB33+CB34+CB35+CB36+CB37+CB40+CB31+CB32+CB38+CB26+CB39+CB29</f>
        <v>0</v>
      </c>
      <c r="CC20" s="650">
        <f>CC22+CC27+CC28+CC30+CC33+CC34+CC35+CC36+CC37+CC40+CC31+CC32+CC38+CC26+CC39+CC29</f>
        <v>0</v>
      </c>
      <c r="CD20" s="657">
        <f>CD22+CD27+CD28+CD30+CD33+CD34+CD35+CD36+CD37+CD40+CD31+CD32+CD38+CD26</f>
        <v>3.1</v>
      </c>
      <c r="CE20" s="268">
        <f>CE22+CE27+CE28+CE30+CE33+CE34+CE35+CE36+CE37+CE40+CE31+CE32+CE38+CE26+CE39+CE29</f>
        <v>291.40000000000003</v>
      </c>
      <c r="CF20" s="268">
        <f>CF22+CF27+CF28+CF30+CF33+CF34+CF35+CF36+CF37+CF40+CF31+CF32+CF38+CF26+CF39+CF29</f>
        <v>0</v>
      </c>
      <c r="CG20" s="268">
        <f>CG22+CG27+CG28+CG30+CG33+CG34+CG35+CG36+CG37+CG40+CG31+CG32+CG38+CG26+CG39+CG29</f>
        <v>0</v>
      </c>
      <c r="CH20" s="268">
        <f>CH22+CH27+CH28+CH30+CH33+CH34+CH35+CH36+CH37+CH40+CH31+CH32+CH38+CH26+CH39+CH29</f>
        <v>0</v>
      </c>
      <c r="CI20" s="269">
        <f>CI22+CI27+CI28+CI30+CI33+CI34+CI35+CI36+CI37+CI40+CI31+CI32+CI38+CI26</f>
        <v>3.1</v>
      </c>
      <c r="CJ20" s="268">
        <f>CJ22+CJ27+CJ28+CJ30+CJ33+CJ34+CJ35+CJ36+CJ37+CJ40+CJ31+CJ32+CJ38+CJ26+CJ39+CJ29</f>
        <v>291.40000000000003</v>
      </c>
      <c r="CK20" s="268">
        <f>CK22+CK27+CK28+CK30+CK33+CK34+CK35+CK36+CK37+CK40+CK31+CK32+CK38+CK26+CK39+CK29</f>
        <v>0</v>
      </c>
      <c r="CL20" s="268">
        <f>CL22+CL27+CL28+CL30+CL33+CL34+CL35+CL36+CL37+CL40+CL31+CL32+CL38+CL26+CL39+CL29</f>
        <v>0</v>
      </c>
      <c r="CM20" s="268">
        <f>CM22+CM27+CM28+CM30+CM33+CM34+CM35+CM36+CM37+CM40+CM31+CM32+CM38+CM26+CM39+CM29</f>
        <v>0</v>
      </c>
      <c r="CN20" s="269">
        <f>CN22+CN27+CN28+CN30+CN33+CN34+CN35+CN36+CN37+CN40+CN31+CN32+CN38+CN26</f>
        <v>3.1</v>
      </c>
      <c r="CO20" s="270">
        <f>CO22+CO27+CO28+CO30+CO33+CO34+CO35+CO36+CO37+CO40+CO31+CO32+CO38+CO26+CO23+CO24</f>
        <v>1801.1999999999998</v>
      </c>
      <c r="CP20" s="270">
        <f>CP22+CP27+CP28+CP30+CP33+CP34+CP35+CP36+CP37+CP40+CP31+CP32+CP38+CP26+CP23+CP24</f>
        <v>344</v>
      </c>
      <c r="CQ20" s="270">
        <f>CQ22+CQ27+CQ28+CQ30+CQ33+CQ34+CQ35+CQ36+CQ37+CQ40+CQ31+CQ32+CQ38+CQ26+CQ23+CQ24</f>
        <v>192.9</v>
      </c>
      <c r="CR20" s="270">
        <f>CR22+CR27+CR28+CR30+CR33+CR34+CR35+CR36+CR37+CR40+CR31+CR32+CR38+CR26+CR23+CR24</f>
        <v>0</v>
      </c>
      <c r="CS20" s="270">
        <f>CS22+CS27+CS28+CS30+CS33+CS34+CS35+CS36+CS37+CS40+CS31+CS32+CS38+CS26+CS23+CS24</f>
        <v>1264.3</v>
      </c>
      <c r="CT20" s="268">
        <f>CT22+CT27+CT28+CT30+CT33+CT34+CT35+CT36+CT37+CT40+CT31+CT32+CT38+CT26+CT39+CT29+CT25+CT24</f>
        <v>986.50000000000011</v>
      </c>
      <c r="CU20" s="268">
        <f>CU22+CU27+CU28+CU30+CU33+CU34+CU35+CU36+CU37+CU40+CU31+CU32+CU38+CU26+CU39+CU29+CU25+CU24</f>
        <v>0</v>
      </c>
      <c r="CV20" s="268">
        <f>CV22+CV27+CV28+CV30+CV33+CV34+CV35+CV36+CV37+CV40+CV31+CV32+CV38+CV26+CV39+CV29+CV25+CV24</f>
        <v>0</v>
      </c>
      <c r="CW20" s="268">
        <f>CW22+CW27+CW28+CW30+CW33+CW34+CW35+CW36+CW37+CW40+CW31+CW32+CW38+CW26+CW39+CW29+CW25+CW24</f>
        <v>0</v>
      </c>
      <c r="CX20" s="268">
        <f>CX22+CX27+CX28+CX30+CX33+CX34+CX35+CX36+CX37+CX40+CX31+CX32+CX38+CX26+CX39+CX29+CX25+CX24</f>
        <v>986.50000000000011</v>
      </c>
      <c r="CY20" s="650">
        <f>CY22+CY27+CY28+CY30+CY33+CY34+CY35+CY36+CY37+CY40+CY31+CY32+CY38+CY26+CY39+CY29</f>
        <v>345.8</v>
      </c>
      <c r="CZ20" s="650">
        <f>CZ22+CZ27+CZ28+CZ30+CZ33+CZ34+CZ35+CZ36+CZ37+CZ40+CZ31+CZ32+CZ38+CZ26+CZ39+CZ29</f>
        <v>0</v>
      </c>
      <c r="DA20" s="650">
        <f>DA22+DA27+DA28+DA30+DA33+DA34+DA35+DA36+DA37+DA40+DA31+DA32+DA38+DA26+DA39+DA29</f>
        <v>0</v>
      </c>
      <c r="DB20" s="650">
        <f>DB22+DB27+DB28+DB30+DB33+DB34+DB35+DB36+DB37+DB40+DB31+DB32+DB38+DB26+DB39+DB29</f>
        <v>0</v>
      </c>
      <c r="DC20" s="657">
        <f>DC22+DC27+DC28+DC30+DC33+DC34+DC35+DC36+DC37+DC40+DC31+DC32+DC38+DC26</f>
        <v>3.1</v>
      </c>
      <c r="DD20" s="270">
        <f>DD22+DD27+DD28+DD30+DD33+DD34+DD35+DD36+DD37+DD40+DD31+DD32+DD38+DD26+DD23+DD24</f>
        <v>1315.1</v>
      </c>
      <c r="DE20" s="270">
        <f>DE22+DE27+DE28+DE30+DE33+DE34+DE35+DE36+DE37+DE40+DE31+DE32+DE38+DE26+DE23+DE24</f>
        <v>0</v>
      </c>
      <c r="DF20" s="270">
        <f>DF22+DF27+DF28+DF30+DF33+DF34+DF35+DF36+DF37+DF40+DF31+DF32+DF38+DF26+DF23+DF24</f>
        <v>170.9</v>
      </c>
      <c r="DG20" s="270">
        <f>DG22+DG27+DG28+DG30+DG33+DG34+DG35+DG36+DG37+DG40+DG31+DG32+DG38+DG26+DG23+DG24</f>
        <v>0</v>
      </c>
      <c r="DH20" s="270">
        <f>DH22+DH27+DH28+DH30+DH33+DH34+DH35+DH36+DH37+DH40+DH31+DH32+DH38+DH26+DH23+DH24</f>
        <v>1144.2</v>
      </c>
      <c r="DI20" s="268">
        <f>DI22+DI27+DI28+DI30+DI33+DI34+DI35+DI36+DI37+DI40+DI31+DI32+DI38+DI26+DI39+DI29+DI25+DI24</f>
        <v>686.50000000000011</v>
      </c>
      <c r="DJ20" s="268">
        <f>DJ22+DJ27+DJ28+DJ30+DJ33+DJ34+DJ35+DJ36+DJ37+DJ40+DJ31+DJ32+DJ38+DJ26+DJ39+DJ29+DJ25+DJ24</f>
        <v>0</v>
      </c>
      <c r="DK20" s="268">
        <f>DK22+DK27+DK28+DK30+DK33+DK34+DK35+DK36+DK37+DK40+DK31+DK32+DK38+DK26+DK39+DK29+DK25+DK24</f>
        <v>0</v>
      </c>
      <c r="DL20" s="268">
        <f>DL22+DL27+DL28+DL30+DL33+DL34+DL35+DL36+DL37+DL40+DL31+DL32+DL38+DL26+DL39+DL29+DL25+DL24</f>
        <v>0</v>
      </c>
      <c r="DM20" s="268">
        <f>DM22+DM27+DM28+DM30+DM33+DM34+DM35+DM36+DM37+DM40+DM31+DM32+DM38+DM26+DM39+DM29+DM25+DM24</f>
        <v>686.50000000000011</v>
      </c>
      <c r="DN20" s="650">
        <f>DN22+DN27+DN28+DN30+DN33+DN34+DN35+DN36+DN37+DN40+DN31+DN32+DN38+DN26+DN39+DN29</f>
        <v>345.8</v>
      </c>
      <c r="DO20" s="650">
        <f>DO22+DO27+DO28+DO30+DO33+DO34+DO35+DO36+DO37+DO40+DO31+DO32+DO38+DO26+DO39+DO29</f>
        <v>0</v>
      </c>
      <c r="DP20" s="650">
        <f>DP22+DP27+DP28+DP30+DP33+DP34+DP35+DP36+DP37+DP40+DP31+DP32+DP38+DP26+DP39+DP29</f>
        <v>0</v>
      </c>
      <c r="DQ20" s="650">
        <f>DQ22+DQ27+DQ28+DQ30+DQ33+DQ34+DQ35+DQ36+DQ37+DQ40+DQ31+DQ32+DQ38+DQ26+DQ39+DQ29</f>
        <v>0</v>
      </c>
      <c r="DR20" s="657">
        <f>DR22+DR27+DR28+DR30+DR33+DR34+DR35+DR36+DR37+DR40+DR31+DR32+DR38+DR26</f>
        <v>3.1</v>
      </c>
    </row>
    <row r="21" spans="1:122" ht="12.75" customHeight="1">
      <c r="A21" s="495" t="s">
        <v>92</v>
      </c>
      <c r="B21" s="275"/>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79"/>
      <c r="AE21" s="279"/>
      <c r="AF21" s="279"/>
      <c r="AG21" s="282"/>
      <c r="AH21" s="282"/>
      <c r="AI21" s="282"/>
      <c r="AJ21" s="282"/>
      <c r="AK21" s="282"/>
      <c r="AL21" s="282"/>
      <c r="AM21" s="282"/>
      <c r="AN21" s="282"/>
      <c r="AO21" s="283"/>
      <c r="AP21" s="283"/>
      <c r="AQ21" s="280"/>
      <c r="AR21" s="280"/>
      <c r="AS21" s="280"/>
      <c r="AT21" s="280"/>
      <c r="AU21" s="281"/>
      <c r="AV21" s="651"/>
      <c r="AW21" s="651"/>
      <c r="AX21" s="651"/>
      <c r="AY21" s="651"/>
      <c r="AZ21" s="652"/>
      <c r="BA21" s="280"/>
      <c r="BB21" s="280"/>
      <c r="BC21" s="280"/>
      <c r="BD21" s="280"/>
      <c r="BE21" s="281"/>
      <c r="BF21" s="280"/>
      <c r="BG21" s="280"/>
      <c r="BH21" s="280"/>
      <c r="BI21" s="280"/>
      <c r="BJ21" s="281"/>
      <c r="BK21" s="282"/>
      <c r="BL21" s="282"/>
      <c r="BM21" s="282"/>
      <c r="BN21" s="282"/>
      <c r="BO21" s="282"/>
      <c r="BP21" s="282"/>
      <c r="BQ21" s="282"/>
      <c r="BR21" s="282"/>
      <c r="BS21" s="283"/>
      <c r="BT21" s="283"/>
      <c r="BU21" s="280"/>
      <c r="BV21" s="280"/>
      <c r="BW21" s="280"/>
      <c r="BX21" s="280"/>
      <c r="BY21" s="281"/>
      <c r="BZ21" s="651"/>
      <c r="CA21" s="651"/>
      <c r="CB21" s="651"/>
      <c r="CC21" s="651"/>
      <c r="CD21" s="652"/>
      <c r="CE21" s="280"/>
      <c r="CF21" s="280"/>
      <c r="CG21" s="280"/>
      <c r="CH21" s="280"/>
      <c r="CI21" s="281"/>
      <c r="CJ21" s="280"/>
      <c r="CK21" s="280"/>
      <c r="CL21" s="280"/>
      <c r="CM21" s="280"/>
      <c r="CN21" s="281"/>
      <c r="CO21" s="282"/>
      <c r="CP21" s="282"/>
      <c r="CQ21" s="282"/>
      <c r="CR21" s="282"/>
      <c r="CS21" s="283"/>
      <c r="CT21" s="280"/>
      <c r="CU21" s="280"/>
      <c r="CV21" s="280"/>
      <c r="CW21" s="280"/>
      <c r="CX21" s="281"/>
      <c r="CY21" s="651"/>
      <c r="CZ21" s="651"/>
      <c r="DA21" s="651"/>
      <c r="DB21" s="651"/>
      <c r="DC21" s="652"/>
      <c r="DD21" s="282"/>
      <c r="DE21" s="282"/>
      <c r="DF21" s="282"/>
      <c r="DG21" s="282"/>
      <c r="DH21" s="283"/>
      <c r="DI21" s="280"/>
      <c r="DJ21" s="280"/>
      <c r="DK21" s="280"/>
      <c r="DL21" s="280"/>
      <c r="DM21" s="281"/>
      <c r="DN21" s="651"/>
      <c r="DO21" s="651"/>
      <c r="DP21" s="651"/>
      <c r="DQ21" s="651"/>
      <c r="DR21" s="652"/>
    </row>
    <row r="22" spans="1:122" ht="51" customHeight="1">
      <c r="A22" s="1041" t="s">
        <v>426</v>
      </c>
      <c r="B22" s="1044">
        <v>6505</v>
      </c>
      <c r="C22" s="1077" t="s">
        <v>227</v>
      </c>
      <c r="D22" s="286" t="s">
        <v>228</v>
      </c>
      <c r="E22" s="286" t="s">
        <v>229</v>
      </c>
      <c r="F22" s="286"/>
      <c r="G22" s="286"/>
      <c r="H22" s="286"/>
      <c r="I22" s="286"/>
      <c r="J22" s="286"/>
      <c r="K22" s="286"/>
      <c r="L22" s="286"/>
      <c r="M22" s="286" t="s">
        <v>231</v>
      </c>
      <c r="N22" s="286"/>
      <c r="O22" s="286"/>
      <c r="P22" s="287" t="s">
        <v>232</v>
      </c>
      <c r="Q22" s="286"/>
      <c r="R22" s="286"/>
      <c r="S22" s="286"/>
      <c r="T22" s="286"/>
      <c r="U22" s="286"/>
      <c r="V22" s="286"/>
      <c r="W22" s="1095" t="s">
        <v>45</v>
      </c>
      <c r="X22" s="104" t="s">
        <v>391</v>
      </c>
      <c r="Y22" s="104" t="s">
        <v>46</v>
      </c>
      <c r="Z22" s="1077" t="s">
        <v>167</v>
      </c>
      <c r="AA22" s="286" t="s">
        <v>424</v>
      </c>
      <c r="AB22" s="286" t="s">
        <v>233</v>
      </c>
      <c r="AC22" s="286"/>
      <c r="AD22" s="306" t="s">
        <v>161</v>
      </c>
      <c r="AE22" s="306" t="s">
        <v>437</v>
      </c>
      <c r="AF22" s="306" t="s">
        <v>399</v>
      </c>
      <c r="AG22" s="293">
        <v>2.5</v>
      </c>
      <c r="AH22" s="293">
        <v>2.5</v>
      </c>
      <c r="AI22" s="293"/>
      <c r="AJ22" s="293"/>
      <c r="AK22" s="293"/>
      <c r="AL22" s="293"/>
      <c r="AM22" s="293"/>
      <c r="AN22" s="293"/>
      <c r="AO22" s="294">
        <f t="shared" ref="AO22:AP28" si="14">AG22-AI22-AK22-AM22</f>
        <v>2.5</v>
      </c>
      <c r="AP22" s="294">
        <f t="shared" si="14"/>
        <v>2.5</v>
      </c>
      <c r="AQ22" s="291">
        <v>0</v>
      </c>
      <c r="AR22" s="291"/>
      <c r="AS22" s="291"/>
      <c r="AT22" s="291"/>
      <c r="AU22" s="292">
        <f>AQ22-AR22-AS22-AT22</f>
        <v>0</v>
      </c>
      <c r="AV22" s="653">
        <v>0</v>
      </c>
      <c r="AW22" s="653"/>
      <c r="AX22" s="653"/>
      <c r="AY22" s="653"/>
      <c r="AZ22" s="654">
        <f>AV22-AW22-AX22-AY22</f>
        <v>0</v>
      </c>
      <c r="BA22" s="291">
        <v>0</v>
      </c>
      <c r="BB22" s="291"/>
      <c r="BC22" s="291"/>
      <c r="BD22" s="291"/>
      <c r="BE22" s="292">
        <f>BA22-BB22-BC22-BD22</f>
        <v>0</v>
      </c>
      <c r="BF22" s="291">
        <v>0</v>
      </c>
      <c r="BG22" s="291"/>
      <c r="BH22" s="291"/>
      <c r="BI22" s="291"/>
      <c r="BJ22" s="292">
        <f>BF22-BG22-BH22-BI22</f>
        <v>0</v>
      </c>
      <c r="BK22" s="293">
        <v>2.5</v>
      </c>
      <c r="BL22" s="293">
        <v>2.5</v>
      </c>
      <c r="BM22" s="293"/>
      <c r="BN22" s="293"/>
      <c r="BO22" s="293"/>
      <c r="BP22" s="293"/>
      <c r="BQ22" s="293"/>
      <c r="BR22" s="293"/>
      <c r="BS22" s="294">
        <f>BK22-BM22-BO22-BQ22</f>
        <v>2.5</v>
      </c>
      <c r="BT22" s="294">
        <f>BL22-BN22-BP22-BR22</f>
        <v>2.5</v>
      </c>
      <c r="BU22" s="291">
        <v>0</v>
      </c>
      <c r="BV22" s="291"/>
      <c r="BW22" s="291"/>
      <c r="BX22" s="291"/>
      <c r="BY22" s="292">
        <f>BU22-BV22-BW22-BX22</f>
        <v>0</v>
      </c>
      <c r="BZ22" s="653">
        <v>0</v>
      </c>
      <c r="CA22" s="653"/>
      <c r="CB22" s="653"/>
      <c r="CC22" s="653"/>
      <c r="CD22" s="654">
        <f>BZ22-CA22-CB22-CC22</f>
        <v>0</v>
      </c>
      <c r="CE22" s="291">
        <v>0</v>
      </c>
      <c r="CF22" s="291"/>
      <c r="CG22" s="291"/>
      <c r="CH22" s="291"/>
      <c r="CI22" s="292">
        <f>CE22-CF22-CG22-CH22</f>
        <v>0</v>
      </c>
      <c r="CJ22" s="291">
        <v>0</v>
      </c>
      <c r="CK22" s="291"/>
      <c r="CL22" s="291"/>
      <c r="CM22" s="291"/>
      <c r="CN22" s="292">
        <f>CJ22-CK22-CL22-CM22</f>
        <v>0</v>
      </c>
      <c r="CO22" s="293">
        <v>2.5</v>
      </c>
      <c r="CP22" s="293"/>
      <c r="CQ22" s="293"/>
      <c r="CR22" s="293"/>
      <c r="CS22" s="294">
        <f>CO22-CP22-CQ22-CR22</f>
        <v>2.5</v>
      </c>
      <c r="CT22" s="291">
        <v>0</v>
      </c>
      <c r="CU22" s="291"/>
      <c r="CV22" s="291"/>
      <c r="CW22" s="291"/>
      <c r="CX22" s="292">
        <f>CT22-CU22-CV22-CW22</f>
        <v>0</v>
      </c>
      <c r="CY22" s="653">
        <v>0</v>
      </c>
      <c r="CZ22" s="653"/>
      <c r="DA22" s="653"/>
      <c r="DB22" s="653"/>
      <c r="DC22" s="654">
        <f>CY22-CZ22-DA22-DB22</f>
        <v>0</v>
      </c>
      <c r="DD22" s="293">
        <v>2.5</v>
      </c>
      <c r="DE22" s="293"/>
      <c r="DF22" s="293"/>
      <c r="DG22" s="293"/>
      <c r="DH22" s="294">
        <f>DD22-DE22-DF22-DG22</f>
        <v>2.5</v>
      </c>
      <c r="DI22" s="291">
        <v>0</v>
      </c>
      <c r="DJ22" s="291"/>
      <c r="DK22" s="291"/>
      <c r="DL22" s="291"/>
      <c r="DM22" s="292">
        <f>DI22-DJ22-DK22-DL22</f>
        <v>0</v>
      </c>
      <c r="DN22" s="653">
        <v>0</v>
      </c>
      <c r="DO22" s="653"/>
      <c r="DP22" s="653"/>
      <c r="DQ22" s="653"/>
      <c r="DR22" s="654">
        <f>DN22-DO22-DP22-DQ22</f>
        <v>0</v>
      </c>
    </row>
    <row r="23" spans="1:122" ht="18.75" customHeight="1">
      <c r="A23" s="1041"/>
      <c r="B23" s="1044"/>
      <c r="C23" s="1077"/>
      <c r="D23" s="286"/>
      <c r="E23" s="286"/>
      <c r="F23" s="286"/>
      <c r="G23" s="286"/>
      <c r="H23" s="286"/>
      <c r="I23" s="286"/>
      <c r="J23" s="286"/>
      <c r="K23" s="286"/>
      <c r="L23" s="286"/>
      <c r="M23" s="286"/>
      <c r="N23" s="286"/>
      <c r="O23" s="286"/>
      <c r="P23" s="287"/>
      <c r="Q23" s="286"/>
      <c r="R23" s="286"/>
      <c r="S23" s="286"/>
      <c r="T23" s="286"/>
      <c r="U23" s="286"/>
      <c r="V23" s="286"/>
      <c r="W23" s="1096"/>
      <c r="X23" s="286"/>
      <c r="Y23" s="286"/>
      <c r="Z23" s="1077"/>
      <c r="AA23" s="286"/>
      <c r="AB23" s="286"/>
      <c r="AC23" s="286"/>
      <c r="AD23" s="697" t="s">
        <v>155</v>
      </c>
      <c r="AE23" s="306" t="s">
        <v>403</v>
      </c>
      <c r="AF23" s="306" t="s">
        <v>399</v>
      </c>
      <c r="AG23" s="308">
        <v>311.89999999999998</v>
      </c>
      <c r="AH23" s="308">
        <v>290.10000000000002</v>
      </c>
      <c r="AI23" s="308"/>
      <c r="AJ23" s="308"/>
      <c r="AK23" s="308"/>
      <c r="AL23" s="308"/>
      <c r="AM23" s="308"/>
      <c r="AN23" s="308"/>
      <c r="AO23" s="509">
        <f t="shared" si="14"/>
        <v>311.89999999999998</v>
      </c>
      <c r="AP23" s="509">
        <f>AH23-AJ23-AL23-AN23</f>
        <v>290.10000000000002</v>
      </c>
      <c r="AQ23" s="307">
        <v>0</v>
      </c>
      <c r="AR23" s="307"/>
      <c r="AS23" s="307"/>
      <c r="AT23" s="307"/>
      <c r="AU23" s="508">
        <f>AQ23-AR23-AS23-AT23</f>
        <v>0</v>
      </c>
      <c r="AV23" s="655">
        <v>0</v>
      </c>
      <c r="AW23" s="655"/>
      <c r="AX23" s="655"/>
      <c r="AY23" s="655"/>
      <c r="AZ23" s="680">
        <f>AV23-AW23-AX23-AY23</f>
        <v>0</v>
      </c>
      <c r="BA23" s="307">
        <v>0</v>
      </c>
      <c r="BB23" s="291"/>
      <c r="BC23" s="291"/>
      <c r="BD23" s="291"/>
      <c r="BE23" s="383">
        <f>BA23-BB23-BC23-BD23</f>
        <v>0</v>
      </c>
      <c r="BF23" s="307">
        <v>0</v>
      </c>
      <c r="BG23" s="291"/>
      <c r="BH23" s="291"/>
      <c r="BI23" s="291"/>
      <c r="BJ23" s="383">
        <f>BF23-BG23-BH23-BI23</f>
        <v>0</v>
      </c>
      <c r="BK23" s="308">
        <v>311.89999999999998</v>
      </c>
      <c r="BL23" s="308">
        <v>290.10000000000002</v>
      </c>
      <c r="BM23" s="308"/>
      <c r="BN23" s="308"/>
      <c r="BO23" s="308"/>
      <c r="BP23" s="308"/>
      <c r="BQ23" s="308"/>
      <c r="BR23" s="308"/>
      <c r="BS23" s="509">
        <f>BK23-BM23-BO23-BQ23</f>
        <v>311.89999999999998</v>
      </c>
      <c r="BT23" s="509">
        <f>BL23-BN23-BP23-BR23</f>
        <v>290.10000000000002</v>
      </c>
      <c r="BU23" s="307">
        <v>0</v>
      </c>
      <c r="BV23" s="307"/>
      <c r="BW23" s="307"/>
      <c r="BX23" s="307"/>
      <c r="BY23" s="508">
        <f>BU23-BV23-BW23-BX23</f>
        <v>0</v>
      </c>
      <c r="BZ23" s="655">
        <v>0</v>
      </c>
      <c r="CA23" s="655"/>
      <c r="CB23" s="655"/>
      <c r="CC23" s="655"/>
      <c r="CD23" s="680">
        <f>BZ23-CA23-CB23-CC23</f>
        <v>0</v>
      </c>
      <c r="CE23" s="307">
        <v>0</v>
      </c>
      <c r="CF23" s="291"/>
      <c r="CG23" s="291"/>
      <c r="CH23" s="291"/>
      <c r="CI23" s="383">
        <f>CE23-CF23-CG23-CH23</f>
        <v>0</v>
      </c>
      <c r="CJ23" s="307">
        <v>0</v>
      </c>
      <c r="CK23" s="291"/>
      <c r="CL23" s="291"/>
      <c r="CM23" s="291"/>
      <c r="CN23" s="383">
        <f>CJ23-CK23-CL23-CM23</f>
        <v>0</v>
      </c>
      <c r="CO23" s="308">
        <v>290.10000000000002</v>
      </c>
      <c r="CP23" s="308"/>
      <c r="CQ23" s="308"/>
      <c r="CR23" s="308"/>
      <c r="CS23" s="509">
        <f>CO23-CP23-CQ23-CR23</f>
        <v>290.10000000000002</v>
      </c>
      <c r="CT23" s="307">
        <v>0</v>
      </c>
      <c r="CU23" s="307"/>
      <c r="CV23" s="307"/>
      <c r="CW23" s="307"/>
      <c r="CX23" s="508">
        <f>CT23-CU23-CV23-CW23</f>
        <v>0</v>
      </c>
      <c r="CY23" s="655">
        <v>0</v>
      </c>
      <c r="CZ23" s="655"/>
      <c r="DA23" s="655"/>
      <c r="DB23" s="655"/>
      <c r="DC23" s="680">
        <f>CY23-CZ23-DA23-DB23</f>
        <v>0</v>
      </c>
      <c r="DD23" s="308">
        <v>290.10000000000002</v>
      </c>
      <c r="DE23" s="308"/>
      <c r="DF23" s="308"/>
      <c r="DG23" s="308"/>
      <c r="DH23" s="509">
        <f>DD23-DE23-DF23-DG23</f>
        <v>290.10000000000002</v>
      </c>
      <c r="DI23" s="307">
        <v>0</v>
      </c>
      <c r="DJ23" s="307"/>
      <c r="DK23" s="307"/>
      <c r="DL23" s="307"/>
      <c r="DM23" s="508">
        <f>DI23-DJ23-DK23-DL23</f>
        <v>0</v>
      </c>
      <c r="DN23" s="655">
        <v>0</v>
      </c>
      <c r="DO23" s="655"/>
      <c r="DP23" s="655"/>
      <c r="DQ23" s="655"/>
      <c r="DR23" s="680">
        <f>DN23-DO23-DP23-DQ23</f>
        <v>0</v>
      </c>
    </row>
    <row r="24" spans="1:122" ht="18.75" customHeight="1">
      <c r="A24" s="1041"/>
      <c r="B24" s="1044"/>
      <c r="C24" s="1077"/>
      <c r="D24" s="286"/>
      <c r="E24" s="286"/>
      <c r="F24" s="286"/>
      <c r="G24" s="286"/>
      <c r="H24" s="286"/>
      <c r="I24" s="286"/>
      <c r="J24" s="286"/>
      <c r="K24" s="286"/>
      <c r="L24" s="286"/>
      <c r="M24" s="286"/>
      <c r="N24" s="286"/>
      <c r="O24" s="286"/>
      <c r="P24" s="287"/>
      <c r="Q24" s="286"/>
      <c r="R24" s="286"/>
      <c r="S24" s="286"/>
      <c r="T24" s="286"/>
      <c r="U24" s="286"/>
      <c r="V24" s="286"/>
      <c r="W24" s="1096"/>
      <c r="X24" s="286"/>
      <c r="Y24" s="286"/>
      <c r="Z24" s="1077"/>
      <c r="AA24" s="286"/>
      <c r="AB24" s="286"/>
      <c r="AC24" s="286"/>
      <c r="AD24" s="697" t="s">
        <v>155</v>
      </c>
      <c r="AE24" s="306" t="s">
        <v>105</v>
      </c>
      <c r="AF24" s="306" t="s">
        <v>399</v>
      </c>
      <c r="AG24" s="308"/>
      <c r="AH24" s="308"/>
      <c r="AI24" s="308"/>
      <c r="AJ24" s="308"/>
      <c r="AK24" s="308"/>
      <c r="AL24" s="308"/>
      <c r="AM24" s="308"/>
      <c r="AN24" s="308"/>
      <c r="AO24" s="509"/>
      <c r="AP24" s="509"/>
      <c r="AQ24" s="307">
        <v>40.1</v>
      </c>
      <c r="AR24" s="307"/>
      <c r="AS24" s="307"/>
      <c r="AT24" s="307"/>
      <c r="AU24" s="508">
        <f>AQ24-AR24-AS24-AT24</f>
        <v>40.1</v>
      </c>
      <c r="AV24" s="655"/>
      <c r="AW24" s="655"/>
      <c r="AX24" s="655"/>
      <c r="AY24" s="655"/>
      <c r="AZ24" s="680"/>
      <c r="BA24" s="307"/>
      <c r="BB24" s="291"/>
      <c r="BC24" s="291"/>
      <c r="BD24" s="291"/>
      <c r="BE24" s="383"/>
      <c r="BF24" s="307"/>
      <c r="BG24" s="291"/>
      <c r="BH24" s="291"/>
      <c r="BI24" s="291"/>
      <c r="BJ24" s="383"/>
      <c r="BK24" s="308"/>
      <c r="BL24" s="308"/>
      <c r="BM24" s="308"/>
      <c r="BN24" s="308"/>
      <c r="BO24" s="308"/>
      <c r="BP24" s="308"/>
      <c r="BQ24" s="308"/>
      <c r="BR24" s="308"/>
      <c r="BS24" s="509"/>
      <c r="BT24" s="509"/>
      <c r="BU24" s="307">
        <v>40.1</v>
      </c>
      <c r="BV24" s="307"/>
      <c r="BW24" s="307"/>
      <c r="BX24" s="307"/>
      <c r="BY24" s="508">
        <f>BU24-BV24-BW24-BX24</f>
        <v>40.1</v>
      </c>
      <c r="BZ24" s="655"/>
      <c r="CA24" s="655"/>
      <c r="CB24" s="655"/>
      <c r="CC24" s="655"/>
      <c r="CD24" s="680"/>
      <c r="CE24" s="307"/>
      <c r="CF24" s="291"/>
      <c r="CG24" s="291"/>
      <c r="CH24" s="291"/>
      <c r="CI24" s="383"/>
      <c r="CJ24" s="307"/>
      <c r="CK24" s="291"/>
      <c r="CL24" s="291"/>
      <c r="CM24" s="291"/>
      <c r="CN24" s="383"/>
      <c r="CO24" s="308"/>
      <c r="CP24" s="308"/>
      <c r="CQ24" s="308"/>
      <c r="CR24" s="308"/>
      <c r="CS24" s="509"/>
      <c r="CT24" s="307">
        <v>40.1</v>
      </c>
      <c r="CU24" s="307"/>
      <c r="CV24" s="307"/>
      <c r="CW24" s="307"/>
      <c r="CX24" s="508">
        <f>CT24-CU24-CV24-CW24</f>
        <v>40.1</v>
      </c>
      <c r="CY24" s="655"/>
      <c r="CZ24" s="655"/>
      <c r="DA24" s="655"/>
      <c r="DB24" s="655"/>
      <c r="DC24" s="680"/>
      <c r="DD24" s="308"/>
      <c r="DE24" s="308"/>
      <c r="DF24" s="308"/>
      <c r="DG24" s="308"/>
      <c r="DH24" s="509"/>
      <c r="DI24" s="307">
        <v>40.1</v>
      </c>
      <c r="DJ24" s="307"/>
      <c r="DK24" s="307"/>
      <c r="DL24" s="307"/>
      <c r="DM24" s="508">
        <f>DI24-DJ24-DK24-DL24</f>
        <v>40.1</v>
      </c>
      <c r="DN24" s="655"/>
      <c r="DO24" s="655"/>
      <c r="DP24" s="655"/>
      <c r="DQ24" s="655"/>
      <c r="DR24" s="680"/>
    </row>
    <row r="25" spans="1:122" ht="12.75">
      <c r="A25" s="1041"/>
      <c r="B25" s="1044"/>
      <c r="C25" s="1077"/>
      <c r="D25" s="286"/>
      <c r="E25" s="286"/>
      <c r="F25" s="286"/>
      <c r="G25" s="286"/>
      <c r="H25" s="286"/>
      <c r="I25" s="286"/>
      <c r="J25" s="286"/>
      <c r="K25" s="286"/>
      <c r="L25" s="286"/>
      <c r="M25" s="286"/>
      <c r="N25" s="286"/>
      <c r="O25" s="286"/>
      <c r="P25" s="287"/>
      <c r="Q25" s="286"/>
      <c r="R25" s="286"/>
      <c r="S25" s="286"/>
      <c r="T25" s="286"/>
      <c r="U25" s="286"/>
      <c r="V25" s="286"/>
      <c r="W25" s="1096"/>
      <c r="X25" s="286"/>
      <c r="Y25" s="286"/>
      <c r="Z25" s="1077"/>
      <c r="AA25" s="286"/>
      <c r="AB25" s="286"/>
      <c r="AC25" s="286"/>
      <c r="AD25" s="306" t="s">
        <v>159</v>
      </c>
      <c r="AE25" s="306" t="s">
        <v>207</v>
      </c>
      <c r="AF25" s="306" t="s">
        <v>399</v>
      </c>
      <c r="AG25" s="293"/>
      <c r="AH25" s="293"/>
      <c r="AI25" s="293"/>
      <c r="AJ25" s="293"/>
      <c r="AK25" s="293"/>
      <c r="AL25" s="293"/>
      <c r="AM25" s="293"/>
      <c r="AN25" s="293"/>
      <c r="AO25" s="294"/>
      <c r="AP25" s="294"/>
      <c r="AQ25" s="291">
        <v>3.1</v>
      </c>
      <c r="AR25" s="291"/>
      <c r="AS25" s="291"/>
      <c r="AT25" s="291"/>
      <c r="AU25" s="292">
        <f>AQ25-AR25-AS25-AT25</f>
        <v>3.1</v>
      </c>
      <c r="AV25" s="653"/>
      <c r="AW25" s="653"/>
      <c r="AX25" s="653"/>
      <c r="AY25" s="653"/>
      <c r="AZ25" s="654"/>
      <c r="BA25" s="291"/>
      <c r="BB25" s="291"/>
      <c r="BC25" s="291"/>
      <c r="BD25" s="291"/>
      <c r="BE25" s="292"/>
      <c r="BF25" s="291"/>
      <c r="BG25" s="291"/>
      <c r="BH25" s="291"/>
      <c r="BI25" s="291"/>
      <c r="BJ25" s="292"/>
      <c r="BU25" s="291">
        <v>3.1</v>
      </c>
      <c r="BV25" s="291"/>
      <c r="BW25" s="291"/>
      <c r="BX25" s="291"/>
      <c r="BY25" s="292">
        <f>BU25-BV25-BW25-BX25</f>
        <v>3.1</v>
      </c>
      <c r="BZ25" s="653"/>
      <c r="CA25" s="653"/>
      <c r="CB25" s="653"/>
      <c r="CC25" s="653"/>
      <c r="CD25" s="654"/>
      <c r="CE25" s="291"/>
      <c r="CF25" s="291"/>
      <c r="CG25" s="291"/>
      <c r="CH25" s="291"/>
      <c r="CI25" s="292"/>
      <c r="CJ25" s="291"/>
      <c r="CK25" s="291"/>
      <c r="CL25" s="291"/>
      <c r="CM25" s="291"/>
      <c r="CN25" s="292"/>
      <c r="CO25" s="293"/>
      <c r="CP25" s="293"/>
      <c r="CQ25" s="293"/>
      <c r="CR25" s="293"/>
      <c r="CS25" s="294"/>
      <c r="CT25" s="291">
        <v>3.1</v>
      </c>
      <c r="CU25" s="291"/>
      <c r="CV25" s="291"/>
      <c r="CW25" s="291"/>
      <c r="CX25" s="292">
        <f>CT25-CU25-CV25-CW25</f>
        <v>3.1</v>
      </c>
      <c r="CY25" s="653"/>
      <c r="CZ25" s="653"/>
      <c r="DA25" s="653"/>
      <c r="DB25" s="653"/>
      <c r="DC25" s="654"/>
      <c r="DI25" s="291">
        <v>3.1</v>
      </c>
      <c r="DJ25" s="291"/>
      <c r="DK25" s="291"/>
      <c r="DL25" s="291"/>
      <c r="DM25" s="292">
        <f>DI25-DJ25-DK25-DL25</f>
        <v>3.1</v>
      </c>
      <c r="DN25" s="653"/>
      <c r="DO25" s="653"/>
      <c r="DP25" s="653"/>
      <c r="DQ25" s="653"/>
      <c r="DR25" s="654"/>
    </row>
    <row r="26" spans="1:122" ht="12.75" customHeight="1">
      <c r="A26" s="1040"/>
      <c r="B26" s="1043"/>
      <c r="C26" s="1067"/>
      <c r="D26" s="286"/>
      <c r="E26" s="286"/>
      <c r="F26" s="286"/>
      <c r="G26" s="286"/>
      <c r="H26" s="286"/>
      <c r="I26" s="286"/>
      <c r="J26" s="286"/>
      <c r="K26" s="286"/>
      <c r="L26" s="286"/>
      <c r="M26" s="286"/>
      <c r="N26" s="286"/>
      <c r="O26" s="286"/>
      <c r="P26" s="287"/>
      <c r="Q26" s="286"/>
      <c r="R26" s="286"/>
      <c r="S26" s="286"/>
      <c r="T26" s="286"/>
      <c r="U26" s="286"/>
      <c r="V26" s="286"/>
      <c r="W26" s="1097"/>
      <c r="X26" s="286"/>
      <c r="Y26" s="286"/>
      <c r="Z26" s="1067"/>
      <c r="AA26" s="286"/>
      <c r="AB26" s="286"/>
      <c r="AC26" s="286"/>
      <c r="AD26" s="306" t="s">
        <v>159</v>
      </c>
      <c r="AE26" s="306" t="s">
        <v>453</v>
      </c>
      <c r="AF26" s="306" t="s">
        <v>399</v>
      </c>
      <c r="AG26" s="330">
        <v>3.1</v>
      </c>
      <c r="AH26" s="330">
        <v>2.1</v>
      </c>
      <c r="AI26" s="330"/>
      <c r="AJ26" s="330"/>
      <c r="AK26" s="330"/>
      <c r="AL26" s="330"/>
      <c r="AM26" s="330"/>
      <c r="AN26" s="384"/>
      <c r="AO26" s="294">
        <f t="shared" si="14"/>
        <v>3.1</v>
      </c>
      <c r="AP26" s="294">
        <f t="shared" si="14"/>
        <v>2.1</v>
      </c>
      <c r="AQ26" s="329">
        <v>0</v>
      </c>
      <c r="AR26" s="329"/>
      <c r="AS26" s="329"/>
      <c r="AT26" s="329"/>
      <c r="AU26" s="292">
        <f t="shared" ref="AU26:AU40" si="15">AQ26-AR26-AS26-AT26</f>
        <v>0</v>
      </c>
      <c r="AV26" s="640">
        <v>3.1</v>
      </c>
      <c r="AW26" s="640"/>
      <c r="AX26" s="640"/>
      <c r="AY26" s="640"/>
      <c r="AZ26" s="654">
        <f t="shared" ref="AZ26:AZ40" si="16">AV26-AW26-AX26-AY26</f>
        <v>3.1</v>
      </c>
      <c r="BA26" s="329">
        <v>3.1</v>
      </c>
      <c r="BB26" s="331"/>
      <c r="BC26" s="331"/>
      <c r="BD26" s="331"/>
      <c r="BE26" s="292">
        <f t="shared" ref="BE26:BE40" si="17">BA26-BB26-BC26-BD26</f>
        <v>3.1</v>
      </c>
      <c r="BF26" s="329">
        <v>3.1</v>
      </c>
      <c r="BG26" s="331"/>
      <c r="BH26" s="331"/>
      <c r="BI26" s="331"/>
      <c r="BJ26" s="292">
        <f t="shared" ref="BJ26:BJ40" si="18">BF26-BG26-BH26-BI26</f>
        <v>3.1</v>
      </c>
      <c r="BK26" s="330">
        <v>3.1</v>
      </c>
      <c r="BL26" s="330">
        <v>2.1</v>
      </c>
      <c r="BM26" s="330"/>
      <c r="BN26" s="330"/>
      <c r="BO26" s="330"/>
      <c r="BP26" s="330"/>
      <c r="BQ26" s="330"/>
      <c r="BR26" s="384"/>
      <c r="BS26" s="294">
        <f t="shared" ref="BS26:BT28" si="19">BK26-BM26-BO26-BQ26</f>
        <v>3.1</v>
      </c>
      <c r="BT26" s="294">
        <f t="shared" si="19"/>
        <v>2.1</v>
      </c>
      <c r="BU26" s="329">
        <v>0</v>
      </c>
      <c r="BV26" s="329"/>
      <c r="BW26" s="329"/>
      <c r="BX26" s="329"/>
      <c r="BY26" s="292">
        <f t="shared" ref="BY26:BY40" si="20">BU26-BV26-BW26-BX26</f>
        <v>0</v>
      </c>
      <c r="BZ26" s="640">
        <v>3.1</v>
      </c>
      <c r="CA26" s="640"/>
      <c r="CB26" s="640"/>
      <c r="CC26" s="640"/>
      <c r="CD26" s="654">
        <f t="shared" ref="CD26:CD40" si="21">BZ26-CA26-CB26-CC26</f>
        <v>3.1</v>
      </c>
      <c r="CE26" s="329">
        <v>3.1</v>
      </c>
      <c r="CF26" s="331"/>
      <c r="CG26" s="331"/>
      <c r="CH26" s="331"/>
      <c r="CI26" s="292">
        <f t="shared" ref="CI26:CI40" si="22">CE26-CF26-CG26-CH26</f>
        <v>3.1</v>
      </c>
      <c r="CJ26" s="329">
        <v>3.1</v>
      </c>
      <c r="CK26" s="331"/>
      <c r="CL26" s="331"/>
      <c r="CM26" s="331"/>
      <c r="CN26" s="292">
        <f t="shared" ref="CN26:CN40" si="23">CJ26-CK26-CL26-CM26</f>
        <v>3.1</v>
      </c>
      <c r="CO26" s="330">
        <v>2.1</v>
      </c>
      <c r="CP26" s="330"/>
      <c r="CQ26" s="330"/>
      <c r="CR26" s="384"/>
      <c r="CS26" s="294">
        <f>CO26-CP26-CQ26-CR26</f>
        <v>2.1</v>
      </c>
      <c r="CT26" s="329">
        <v>0</v>
      </c>
      <c r="CU26" s="329"/>
      <c r="CV26" s="329"/>
      <c r="CW26" s="329"/>
      <c r="CX26" s="292">
        <f t="shared" ref="CX26:CX40" si="24">CT26-CU26-CV26-CW26</f>
        <v>0</v>
      </c>
      <c r="CY26" s="640">
        <v>3.1</v>
      </c>
      <c r="CZ26" s="640"/>
      <c r="DA26" s="640"/>
      <c r="DB26" s="640"/>
      <c r="DC26" s="654">
        <f t="shared" ref="DC26:DC40" si="25">CY26-CZ26-DA26-DB26</f>
        <v>3.1</v>
      </c>
      <c r="DD26" s="330">
        <v>2.1</v>
      </c>
      <c r="DE26" s="330"/>
      <c r="DF26" s="330"/>
      <c r="DG26" s="384"/>
      <c r="DH26" s="294">
        <f>DD26-DE26-DF26-DG26</f>
        <v>2.1</v>
      </c>
      <c r="DI26" s="329">
        <v>0</v>
      </c>
      <c r="DJ26" s="329"/>
      <c r="DK26" s="329"/>
      <c r="DL26" s="329"/>
      <c r="DM26" s="292">
        <f t="shared" ref="DM26:DM40" si="26">DI26-DJ26-DK26-DL26</f>
        <v>0</v>
      </c>
      <c r="DN26" s="640">
        <v>3.1</v>
      </c>
      <c r="DO26" s="640"/>
      <c r="DP26" s="640"/>
      <c r="DQ26" s="640"/>
      <c r="DR26" s="654">
        <f t="shared" ref="DR26:DR40" si="27">DN26-DO26-DP26-DQ26</f>
        <v>3.1</v>
      </c>
    </row>
    <row r="27" spans="1:122" ht="114.75" customHeight="1">
      <c r="A27" s="497" t="s">
        <v>427</v>
      </c>
      <c r="B27" s="300">
        <v>6506</v>
      </c>
      <c r="C27" s="301" t="s">
        <v>227</v>
      </c>
      <c r="D27" s="301" t="s">
        <v>238</v>
      </c>
      <c r="E27" s="301" t="s">
        <v>229</v>
      </c>
      <c r="F27" s="301"/>
      <c r="G27" s="301"/>
      <c r="H27" s="301"/>
      <c r="I27" s="301"/>
      <c r="J27" s="301"/>
      <c r="K27" s="301"/>
      <c r="L27" s="301"/>
      <c r="M27" s="301" t="s">
        <v>239</v>
      </c>
      <c r="N27" s="302"/>
      <c r="O27" s="302"/>
      <c r="P27" s="303" t="s">
        <v>102</v>
      </c>
      <c r="Q27" s="286"/>
      <c r="R27" s="286"/>
      <c r="S27" s="286"/>
      <c r="T27" s="286"/>
      <c r="U27" s="286"/>
      <c r="V27" s="286"/>
      <c r="W27" s="304" t="s">
        <v>240</v>
      </c>
      <c r="X27" s="304" t="s">
        <v>241</v>
      </c>
      <c r="Y27" s="304" t="s">
        <v>242</v>
      </c>
      <c r="Z27" s="301" t="s">
        <v>243</v>
      </c>
      <c r="AA27" s="301" t="s">
        <v>424</v>
      </c>
      <c r="AB27" s="301" t="s">
        <v>233</v>
      </c>
      <c r="AC27" s="301"/>
      <c r="AD27" s="306" t="s">
        <v>425</v>
      </c>
      <c r="AE27" s="306" t="s">
        <v>440</v>
      </c>
      <c r="AF27" s="306" t="s">
        <v>399</v>
      </c>
      <c r="AG27" s="308">
        <v>9</v>
      </c>
      <c r="AH27" s="308">
        <v>9</v>
      </c>
      <c r="AI27" s="308"/>
      <c r="AJ27" s="308"/>
      <c r="AK27" s="308"/>
      <c r="AL27" s="308"/>
      <c r="AM27" s="308"/>
      <c r="AN27" s="293"/>
      <c r="AO27" s="294">
        <f t="shared" si="14"/>
        <v>9</v>
      </c>
      <c r="AP27" s="294">
        <f t="shared" si="14"/>
        <v>9</v>
      </c>
      <c r="AQ27" s="307">
        <v>0</v>
      </c>
      <c r="AR27" s="307"/>
      <c r="AS27" s="307"/>
      <c r="AT27" s="307"/>
      <c r="AU27" s="292">
        <f t="shared" si="15"/>
        <v>0</v>
      </c>
      <c r="AV27" s="655">
        <v>0</v>
      </c>
      <c r="AW27" s="653"/>
      <c r="AX27" s="653"/>
      <c r="AY27" s="653"/>
      <c r="AZ27" s="654">
        <f t="shared" si="16"/>
        <v>0</v>
      </c>
      <c r="BA27" s="291">
        <v>0</v>
      </c>
      <c r="BB27" s="291"/>
      <c r="BC27" s="291"/>
      <c r="BD27" s="291"/>
      <c r="BE27" s="292">
        <f t="shared" si="17"/>
        <v>0</v>
      </c>
      <c r="BF27" s="291">
        <v>0</v>
      </c>
      <c r="BG27" s="291"/>
      <c r="BH27" s="291"/>
      <c r="BI27" s="291"/>
      <c r="BJ27" s="292">
        <f t="shared" si="18"/>
        <v>0</v>
      </c>
      <c r="BK27" s="308">
        <v>0</v>
      </c>
      <c r="BL27" s="308">
        <v>0</v>
      </c>
      <c r="BM27" s="308"/>
      <c r="BN27" s="308"/>
      <c r="BO27" s="308"/>
      <c r="BP27" s="308"/>
      <c r="BQ27" s="308"/>
      <c r="BR27" s="293"/>
      <c r="BS27" s="294">
        <f t="shared" si="19"/>
        <v>0</v>
      </c>
      <c r="BT27" s="294">
        <f t="shared" si="19"/>
        <v>0</v>
      </c>
      <c r="BU27" s="307">
        <v>0</v>
      </c>
      <c r="BV27" s="307"/>
      <c r="BW27" s="307"/>
      <c r="BX27" s="307"/>
      <c r="BY27" s="292">
        <f t="shared" si="20"/>
        <v>0</v>
      </c>
      <c r="BZ27" s="655">
        <v>0</v>
      </c>
      <c r="CA27" s="653"/>
      <c r="CB27" s="653"/>
      <c r="CC27" s="653"/>
      <c r="CD27" s="654">
        <f t="shared" si="21"/>
        <v>0</v>
      </c>
      <c r="CE27" s="291">
        <v>0</v>
      </c>
      <c r="CF27" s="291"/>
      <c r="CG27" s="291"/>
      <c r="CH27" s="291"/>
      <c r="CI27" s="292">
        <f t="shared" si="22"/>
        <v>0</v>
      </c>
      <c r="CJ27" s="291">
        <v>0</v>
      </c>
      <c r="CK27" s="291"/>
      <c r="CL27" s="291"/>
      <c r="CM27" s="291"/>
      <c r="CN27" s="292">
        <f t="shared" si="23"/>
        <v>0</v>
      </c>
      <c r="CO27" s="308">
        <v>9</v>
      </c>
      <c r="CP27" s="308"/>
      <c r="CQ27" s="308"/>
      <c r="CR27" s="293"/>
      <c r="CS27" s="294">
        <f>CO27-CP27-CQ27-CR27</f>
        <v>9</v>
      </c>
      <c r="CT27" s="307">
        <v>0</v>
      </c>
      <c r="CU27" s="307"/>
      <c r="CV27" s="307"/>
      <c r="CW27" s="307"/>
      <c r="CX27" s="292">
        <f t="shared" si="24"/>
        <v>0</v>
      </c>
      <c r="CY27" s="655">
        <v>0</v>
      </c>
      <c r="CZ27" s="653"/>
      <c r="DA27" s="653"/>
      <c r="DB27" s="653"/>
      <c r="DC27" s="654">
        <f t="shared" si="25"/>
        <v>0</v>
      </c>
      <c r="DD27" s="308">
        <v>0</v>
      </c>
      <c r="DE27" s="308"/>
      <c r="DF27" s="308"/>
      <c r="DG27" s="293"/>
      <c r="DH27" s="294">
        <f>DD27-DE27-DF27-DG27</f>
        <v>0</v>
      </c>
      <c r="DI27" s="307">
        <v>0</v>
      </c>
      <c r="DJ27" s="307"/>
      <c r="DK27" s="307"/>
      <c r="DL27" s="307"/>
      <c r="DM27" s="292">
        <f t="shared" si="26"/>
        <v>0</v>
      </c>
      <c r="DN27" s="655">
        <v>0</v>
      </c>
      <c r="DO27" s="653"/>
      <c r="DP27" s="653"/>
      <c r="DQ27" s="653"/>
      <c r="DR27" s="654">
        <f t="shared" si="27"/>
        <v>0</v>
      </c>
    </row>
    <row r="28" spans="1:122" ht="21.75" customHeight="1">
      <c r="A28" s="1174" t="s">
        <v>118</v>
      </c>
      <c r="B28" s="1042">
        <v>6508</v>
      </c>
      <c r="C28" s="1031" t="s">
        <v>227</v>
      </c>
      <c r="D28" s="1031" t="s">
        <v>238</v>
      </c>
      <c r="E28" s="1031" t="s">
        <v>229</v>
      </c>
      <c r="F28" s="1031" t="s">
        <v>245</v>
      </c>
      <c r="G28" s="301"/>
      <c r="H28" s="301"/>
      <c r="I28" s="313">
        <v>20</v>
      </c>
      <c r="J28" s="301"/>
      <c r="K28" s="301"/>
      <c r="L28" s="301"/>
      <c r="M28" s="1031" t="s">
        <v>246</v>
      </c>
      <c r="N28" s="301"/>
      <c r="O28" s="301"/>
      <c r="P28" s="313" t="s">
        <v>101</v>
      </c>
      <c r="Q28" s="286"/>
      <c r="R28" s="286"/>
      <c r="S28" s="286"/>
      <c r="T28" s="286"/>
      <c r="U28" s="286"/>
      <c r="V28" s="286"/>
      <c r="W28" s="1054" t="s">
        <v>332</v>
      </c>
      <c r="X28" s="1054" t="s">
        <v>333</v>
      </c>
      <c r="Y28" s="1149" t="s">
        <v>334</v>
      </c>
      <c r="Z28" s="1031" t="s">
        <v>365</v>
      </c>
      <c r="AA28" s="1031" t="s">
        <v>424</v>
      </c>
      <c r="AB28" s="1031" t="s">
        <v>233</v>
      </c>
      <c r="AC28" s="1031"/>
      <c r="AD28" s="306" t="s">
        <v>156</v>
      </c>
      <c r="AE28" s="306" t="s">
        <v>404</v>
      </c>
      <c r="AF28" s="306" t="s">
        <v>399</v>
      </c>
      <c r="AG28" s="308">
        <v>362</v>
      </c>
      <c r="AH28" s="308">
        <v>350.9</v>
      </c>
      <c r="AI28" s="308"/>
      <c r="AJ28" s="308"/>
      <c r="AK28" s="308"/>
      <c r="AL28" s="308"/>
      <c r="AM28" s="308"/>
      <c r="AN28" s="293"/>
      <c r="AO28" s="294">
        <f t="shared" si="14"/>
        <v>362</v>
      </c>
      <c r="AP28" s="294">
        <f t="shared" si="14"/>
        <v>350.9</v>
      </c>
      <c r="AQ28" s="307"/>
      <c r="AR28" s="307"/>
      <c r="AS28" s="307"/>
      <c r="AT28" s="307"/>
      <c r="AU28" s="292">
        <f t="shared" si="15"/>
        <v>0</v>
      </c>
      <c r="AV28" s="655">
        <v>0</v>
      </c>
      <c r="AW28" s="653"/>
      <c r="AX28" s="653"/>
      <c r="AY28" s="653"/>
      <c r="AZ28" s="654">
        <f t="shared" si="16"/>
        <v>0</v>
      </c>
      <c r="BA28" s="291">
        <v>0</v>
      </c>
      <c r="BB28" s="291"/>
      <c r="BC28" s="291"/>
      <c r="BD28" s="291"/>
      <c r="BE28" s="292">
        <f t="shared" si="17"/>
        <v>0</v>
      </c>
      <c r="BF28" s="291">
        <v>0</v>
      </c>
      <c r="BG28" s="291"/>
      <c r="BH28" s="291"/>
      <c r="BI28" s="291"/>
      <c r="BJ28" s="292">
        <f t="shared" si="18"/>
        <v>0</v>
      </c>
      <c r="BK28" s="308">
        <v>361</v>
      </c>
      <c r="BL28" s="308">
        <v>349.9</v>
      </c>
      <c r="BM28" s="308"/>
      <c r="BN28" s="308"/>
      <c r="BO28" s="308"/>
      <c r="BP28" s="308"/>
      <c r="BQ28" s="308"/>
      <c r="BR28" s="293"/>
      <c r="BS28" s="294">
        <f t="shared" si="19"/>
        <v>361</v>
      </c>
      <c r="BT28" s="294">
        <f t="shared" si="19"/>
        <v>349.9</v>
      </c>
      <c r="BU28" s="307"/>
      <c r="BV28" s="307"/>
      <c r="BW28" s="307"/>
      <c r="BX28" s="307"/>
      <c r="BY28" s="292">
        <f t="shared" si="20"/>
        <v>0</v>
      </c>
      <c r="BZ28" s="655">
        <v>0</v>
      </c>
      <c r="CA28" s="653"/>
      <c r="CB28" s="653"/>
      <c r="CC28" s="653"/>
      <c r="CD28" s="654">
        <f t="shared" si="21"/>
        <v>0</v>
      </c>
      <c r="CE28" s="291">
        <v>0</v>
      </c>
      <c r="CF28" s="291"/>
      <c r="CG28" s="291"/>
      <c r="CH28" s="291"/>
      <c r="CI28" s="292">
        <f t="shared" si="22"/>
        <v>0</v>
      </c>
      <c r="CJ28" s="291">
        <v>0</v>
      </c>
      <c r="CK28" s="291"/>
      <c r="CL28" s="291"/>
      <c r="CM28" s="291"/>
      <c r="CN28" s="292">
        <f t="shared" si="23"/>
        <v>0</v>
      </c>
      <c r="CO28" s="308">
        <v>350.9</v>
      </c>
      <c r="CP28" s="308"/>
      <c r="CQ28" s="308"/>
      <c r="CR28" s="293"/>
      <c r="CS28" s="294">
        <f>CO28-CP28-CQ28-CR28</f>
        <v>350.9</v>
      </c>
      <c r="CT28" s="307"/>
      <c r="CU28" s="307"/>
      <c r="CV28" s="307"/>
      <c r="CW28" s="307"/>
      <c r="CX28" s="292">
        <f t="shared" si="24"/>
        <v>0</v>
      </c>
      <c r="CY28" s="655">
        <v>0</v>
      </c>
      <c r="CZ28" s="653"/>
      <c r="DA28" s="653"/>
      <c r="DB28" s="653"/>
      <c r="DC28" s="654">
        <f t="shared" si="25"/>
        <v>0</v>
      </c>
      <c r="DD28" s="308">
        <v>349.9</v>
      </c>
      <c r="DE28" s="308"/>
      <c r="DF28" s="308"/>
      <c r="DG28" s="293"/>
      <c r="DH28" s="294">
        <f>DD28-DE28-DF28-DG28</f>
        <v>349.9</v>
      </c>
      <c r="DI28" s="307"/>
      <c r="DJ28" s="307"/>
      <c r="DK28" s="307"/>
      <c r="DL28" s="307"/>
      <c r="DM28" s="292">
        <f t="shared" si="26"/>
        <v>0</v>
      </c>
      <c r="DN28" s="655">
        <v>0</v>
      </c>
      <c r="DO28" s="653"/>
      <c r="DP28" s="653"/>
      <c r="DQ28" s="653"/>
      <c r="DR28" s="654">
        <f t="shared" si="27"/>
        <v>0</v>
      </c>
    </row>
    <row r="29" spans="1:122" ht="13.5" customHeight="1">
      <c r="A29" s="1175"/>
      <c r="B29" s="1044"/>
      <c r="C29" s="1032"/>
      <c r="D29" s="1032"/>
      <c r="E29" s="1032"/>
      <c r="F29" s="1032"/>
      <c r="G29" s="301"/>
      <c r="H29" s="301"/>
      <c r="I29" s="313"/>
      <c r="J29" s="301"/>
      <c r="K29" s="301"/>
      <c r="L29" s="301"/>
      <c r="M29" s="1032"/>
      <c r="N29" s="301"/>
      <c r="O29" s="301"/>
      <c r="P29" s="313"/>
      <c r="Q29" s="286"/>
      <c r="R29" s="286"/>
      <c r="S29" s="286"/>
      <c r="T29" s="286"/>
      <c r="U29" s="286"/>
      <c r="V29" s="286"/>
      <c r="W29" s="1133"/>
      <c r="X29" s="1133"/>
      <c r="Y29" s="1188"/>
      <c r="Z29" s="1032"/>
      <c r="AA29" s="1032"/>
      <c r="AB29" s="1032"/>
      <c r="AC29" s="1032"/>
      <c r="AD29" s="306" t="s">
        <v>156</v>
      </c>
      <c r="AE29" s="306" t="s">
        <v>202</v>
      </c>
      <c r="AF29" s="306" t="s">
        <v>399</v>
      </c>
      <c r="AG29" s="308"/>
      <c r="AH29" s="308"/>
      <c r="AI29" s="308"/>
      <c r="AJ29" s="308"/>
      <c r="AK29" s="308"/>
      <c r="AL29" s="308"/>
      <c r="AM29" s="308"/>
      <c r="AN29" s="293"/>
      <c r="AO29" s="294"/>
      <c r="AP29" s="294"/>
      <c r="AQ29" s="307">
        <v>363.6</v>
      </c>
      <c r="AR29" s="307"/>
      <c r="AS29" s="307"/>
      <c r="AT29" s="307"/>
      <c r="AU29" s="292">
        <f t="shared" si="15"/>
        <v>363.6</v>
      </c>
      <c r="AV29" s="655">
        <v>81.7</v>
      </c>
      <c r="AW29" s="653"/>
      <c r="AX29" s="653"/>
      <c r="AY29" s="653"/>
      <c r="AZ29" s="654">
        <f t="shared" si="16"/>
        <v>81.7</v>
      </c>
      <c r="BA29" s="291">
        <v>27.3</v>
      </c>
      <c r="BB29" s="291"/>
      <c r="BC29" s="291"/>
      <c r="BD29" s="291"/>
      <c r="BE29" s="292">
        <f t="shared" si="17"/>
        <v>27.3</v>
      </c>
      <c r="BF29" s="291">
        <v>27.3</v>
      </c>
      <c r="BG29" s="291"/>
      <c r="BH29" s="291"/>
      <c r="BI29" s="291"/>
      <c r="BJ29" s="292">
        <f t="shared" si="18"/>
        <v>27.3</v>
      </c>
      <c r="BK29" s="308"/>
      <c r="BL29" s="308"/>
      <c r="BM29" s="308"/>
      <c r="BN29" s="308"/>
      <c r="BO29" s="308"/>
      <c r="BP29" s="308"/>
      <c r="BQ29" s="308"/>
      <c r="BR29" s="293"/>
      <c r="BS29" s="294"/>
      <c r="BT29" s="294"/>
      <c r="BU29" s="307">
        <v>363.6</v>
      </c>
      <c r="BV29" s="307"/>
      <c r="BW29" s="307"/>
      <c r="BX29" s="307"/>
      <c r="BY29" s="292">
        <f t="shared" si="20"/>
        <v>363.6</v>
      </c>
      <c r="BZ29" s="655">
        <v>81.7</v>
      </c>
      <c r="CA29" s="653"/>
      <c r="CB29" s="653"/>
      <c r="CC29" s="653"/>
      <c r="CD29" s="654">
        <f t="shared" si="21"/>
        <v>81.7</v>
      </c>
      <c r="CE29" s="291">
        <v>27.3</v>
      </c>
      <c r="CF29" s="291"/>
      <c r="CG29" s="291"/>
      <c r="CH29" s="291"/>
      <c r="CI29" s="292">
        <f t="shared" si="22"/>
        <v>27.3</v>
      </c>
      <c r="CJ29" s="291">
        <v>27.3</v>
      </c>
      <c r="CK29" s="291"/>
      <c r="CL29" s="291"/>
      <c r="CM29" s="291"/>
      <c r="CN29" s="292">
        <f t="shared" si="23"/>
        <v>27.3</v>
      </c>
      <c r="CO29" s="308"/>
      <c r="CP29" s="308"/>
      <c r="CQ29" s="308"/>
      <c r="CR29" s="293"/>
      <c r="CS29" s="294"/>
      <c r="CT29" s="307">
        <v>363.6</v>
      </c>
      <c r="CU29" s="307"/>
      <c r="CV29" s="307"/>
      <c r="CW29" s="307"/>
      <c r="CX29" s="292">
        <f t="shared" si="24"/>
        <v>363.6</v>
      </c>
      <c r="CY29" s="655">
        <v>81.7</v>
      </c>
      <c r="CZ29" s="653"/>
      <c r="DA29" s="653"/>
      <c r="DB29" s="653"/>
      <c r="DC29" s="654">
        <f t="shared" si="25"/>
        <v>81.7</v>
      </c>
      <c r="DD29" s="308"/>
      <c r="DE29" s="308"/>
      <c r="DF29" s="308"/>
      <c r="DG29" s="293"/>
      <c r="DH29" s="294"/>
      <c r="DI29" s="307">
        <v>363.6</v>
      </c>
      <c r="DJ29" s="307"/>
      <c r="DK29" s="307"/>
      <c r="DL29" s="307"/>
      <c r="DM29" s="292">
        <f t="shared" si="26"/>
        <v>363.6</v>
      </c>
      <c r="DN29" s="655">
        <v>81.7</v>
      </c>
      <c r="DO29" s="653"/>
      <c r="DP29" s="653"/>
      <c r="DQ29" s="653"/>
      <c r="DR29" s="654">
        <f t="shared" si="27"/>
        <v>81.7</v>
      </c>
    </row>
    <row r="30" spans="1:122" ht="12.75" customHeight="1">
      <c r="A30" s="1175"/>
      <c r="B30" s="1044"/>
      <c r="C30" s="1032"/>
      <c r="D30" s="1032"/>
      <c r="E30" s="1032"/>
      <c r="F30" s="1032"/>
      <c r="G30" s="301"/>
      <c r="H30" s="301"/>
      <c r="I30" s="313"/>
      <c r="J30" s="301"/>
      <c r="K30" s="301"/>
      <c r="L30" s="301"/>
      <c r="M30" s="1032"/>
      <c r="N30" s="301"/>
      <c r="O30" s="301"/>
      <c r="P30" s="313"/>
      <c r="Q30" s="286"/>
      <c r="R30" s="286"/>
      <c r="S30" s="286"/>
      <c r="T30" s="286"/>
      <c r="U30" s="286"/>
      <c r="V30" s="286"/>
      <c r="W30" s="1133"/>
      <c r="X30" s="1133"/>
      <c r="Y30" s="1188"/>
      <c r="Z30" s="1032"/>
      <c r="AA30" s="1032"/>
      <c r="AB30" s="1032"/>
      <c r="AC30" s="1032"/>
      <c r="AD30" s="306" t="s">
        <v>156</v>
      </c>
      <c r="AE30" s="306" t="s">
        <v>419</v>
      </c>
      <c r="AF30" s="306" t="s">
        <v>399</v>
      </c>
      <c r="AG30" s="308">
        <v>0</v>
      </c>
      <c r="AH30" s="308"/>
      <c r="AI30" s="308"/>
      <c r="AJ30" s="308"/>
      <c r="AK30" s="308"/>
      <c r="AL30" s="308"/>
      <c r="AM30" s="308"/>
      <c r="AN30" s="293"/>
      <c r="AO30" s="294">
        <f t="shared" ref="AO30:AO38" si="28">AG30-AI30-AK30-AM30</f>
        <v>0</v>
      </c>
      <c r="AP30" s="294"/>
      <c r="AQ30" s="307">
        <v>0</v>
      </c>
      <c r="AR30" s="307"/>
      <c r="AS30" s="307"/>
      <c r="AT30" s="307"/>
      <c r="AU30" s="292">
        <f t="shared" si="15"/>
        <v>0</v>
      </c>
      <c r="AV30" s="655">
        <v>0</v>
      </c>
      <c r="AW30" s="653"/>
      <c r="AX30" s="653"/>
      <c r="AY30" s="653"/>
      <c r="AZ30" s="654">
        <f t="shared" si="16"/>
        <v>0</v>
      </c>
      <c r="BA30" s="291">
        <v>0</v>
      </c>
      <c r="BB30" s="291"/>
      <c r="BC30" s="291"/>
      <c r="BD30" s="291"/>
      <c r="BE30" s="292">
        <f t="shared" si="17"/>
        <v>0</v>
      </c>
      <c r="BF30" s="291">
        <v>0</v>
      </c>
      <c r="BG30" s="291"/>
      <c r="BH30" s="291"/>
      <c r="BI30" s="291"/>
      <c r="BJ30" s="292">
        <f t="shared" si="18"/>
        <v>0</v>
      </c>
      <c r="BK30" s="308">
        <v>0</v>
      </c>
      <c r="BL30" s="308"/>
      <c r="BM30" s="308"/>
      <c r="BN30" s="308"/>
      <c r="BO30" s="308"/>
      <c r="BP30" s="308"/>
      <c r="BQ30" s="308"/>
      <c r="BR30" s="293"/>
      <c r="BS30" s="294">
        <f t="shared" ref="BS30:BS38" si="29">BK30-BM30-BO30-BQ30</f>
        <v>0</v>
      </c>
      <c r="BT30" s="294"/>
      <c r="BU30" s="307">
        <v>0</v>
      </c>
      <c r="BV30" s="307"/>
      <c r="BW30" s="307"/>
      <c r="BX30" s="307"/>
      <c r="BY30" s="292">
        <f t="shared" si="20"/>
        <v>0</v>
      </c>
      <c r="BZ30" s="655">
        <v>0</v>
      </c>
      <c r="CA30" s="653"/>
      <c r="CB30" s="653"/>
      <c r="CC30" s="653"/>
      <c r="CD30" s="654">
        <f t="shared" si="21"/>
        <v>0</v>
      </c>
      <c r="CE30" s="291">
        <v>0</v>
      </c>
      <c r="CF30" s="291"/>
      <c r="CG30" s="291"/>
      <c r="CH30" s="291"/>
      <c r="CI30" s="292">
        <f t="shared" si="22"/>
        <v>0</v>
      </c>
      <c r="CJ30" s="291">
        <v>0</v>
      </c>
      <c r="CK30" s="291"/>
      <c r="CL30" s="291"/>
      <c r="CM30" s="291"/>
      <c r="CN30" s="292">
        <f t="shared" si="23"/>
        <v>0</v>
      </c>
      <c r="CO30" s="308"/>
      <c r="CP30" s="308"/>
      <c r="CQ30" s="308"/>
      <c r="CR30" s="293"/>
      <c r="CS30" s="294"/>
      <c r="CT30" s="307">
        <v>0</v>
      </c>
      <c r="CU30" s="307"/>
      <c r="CV30" s="307"/>
      <c r="CW30" s="307"/>
      <c r="CX30" s="292">
        <f t="shared" si="24"/>
        <v>0</v>
      </c>
      <c r="CY30" s="655">
        <v>0</v>
      </c>
      <c r="CZ30" s="653"/>
      <c r="DA30" s="653"/>
      <c r="DB30" s="653"/>
      <c r="DC30" s="654">
        <f t="shared" si="25"/>
        <v>0</v>
      </c>
      <c r="DD30" s="308"/>
      <c r="DE30" s="308"/>
      <c r="DF30" s="308"/>
      <c r="DG30" s="293"/>
      <c r="DH30" s="294"/>
      <c r="DI30" s="307">
        <v>0</v>
      </c>
      <c r="DJ30" s="307"/>
      <c r="DK30" s="307"/>
      <c r="DL30" s="307"/>
      <c r="DM30" s="292">
        <f t="shared" si="26"/>
        <v>0</v>
      </c>
      <c r="DN30" s="655">
        <v>0</v>
      </c>
      <c r="DO30" s="653"/>
      <c r="DP30" s="653"/>
      <c r="DQ30" s="653"/>
      <c r="DR30" s="654">
        <f t="shared" si="27"/>
        <v>0</v>
      </c>
    </row>
    <row r="31" spans="1:122" ht="13.5" customHeight="1">
      <c r="A31" s="1175"/>
      <c r="B31" s="1044"/>
      <c r="C31" s="1032"/>
      <c r="D31" s="1032"/>
      <c r="E31" s="1032"/>
      <c r="F31" s="1032"/>
      <c r="G31" s="301"/>
      <c r="H31" s="301"/>
      <c r="I31" s="313"/>
      <c r="J31" s="301"/>
      <c r="K31" s="301"/>
      <c r="L31" s="301"/>
      <c r="M31" s="1032"/>
      <c r="N31" s="301"/>
      <c r="O31" s="301"/>
      <c r="P31" s="313"/>
      <c r="Q31" s="286"/>
      <c r="R31" s="286"/>
      <c r="S31" s="286"/>
      <c r="T31" s="286"/>
      <c r="U31" s="286"/>
      <c r="V31" s="286"/>
      <c r="W31" s="1133"/>
      <c r="X31" s="1133"/>
      <c r="Y31" s="1188"/>
      <c r="Z31" s="1032"/>
      <c r="AA31" s="1032"/>
      <c r="AB31" s="1032"/>
      <c r="AC31" s="1032"/>
      <c r="AD31" s="306" t="s">
        <v>156</v>
      </c>
      <c r="AE31" s="306" t="s">
        <v>452</v>
      </c>
      <c r="AF31" s="306" t="s">
        <v>399</v>
      </c>
      <c r="AG31" s="308">
        <v>402.6</v>
      </c>
      <c r="AH31" s="308">
        <v>402.6</v>
      </c>
      <c r="AI31" s="308">
        <v>344</v>
      </c>
      <c r="AJ31" s="308">
        <v>344</v>
      </c>
      <c r="AK31" s="308">
        <v>22</v>
      </c>
      <c r="AL31" s="308">
        <v>22</v>
      </c>
      <c r="AM31" s="308"/>
      <c r="AN31" s="293"/>
      <c r="AO31" s="294">
        <f t="shared" si="28"/>
        <v>36.600000000000023</v>
      </c>
      <c r="AP31" s="294">
        <f>AH31-AJ31-AL31-AN31</f>
        <v>36.600000000000023</v>
      </c>
      <c r="AQ31" s="307">
        <v>0</v>
      </c>
      <c r="AR31" s="307"/>
      <c r="AS31" s="307"/>
      <c r="AT31" s="307"/>
      <c r="AU31" s="292">
        <f t="shared" si="15"/>
        <v>0</v>
      </c>
      <c r="AV31" s="655">
        <v>0</v>
      </c>
      <c r="AW31" s="653"/>
      <c r="AX31" s="653"/>
      <c r="AY31" s="653"/>
      <c r="AZ31" s="654">
        <f t="shared" si="16"/>
        <v>0</v>
      </c>
      <c r="BA31" s="291">
        <v>0</v>
      </c>
      <c r="BB31" s="291"/>
      <c r="BC31" s="291"/>
      <c r="BD31" s="291"/>
      <c r="BE31" s="292">
        <f t="shared" si="17"/>
        <v>0</v>
      </c>
      <c r="BF31" s="291">
        <v>0</v>
      </c>
      <c r="BG31" s="291"/>
      <c r="BH31" s="291"/>
      <c r="BI31" s="291"/>
      <c r="BJ31" s="292">
        <f t="shared" si="18"/>
        <v>0</v>
      </c>
      <c r="BK31" s="308">
        <v>0</v>
      </c>
      <c r="BL31" s="308">
        <v>0</v>
      </c>
      <c r="BM31" s="308">
        <v>0</v>
      </c>
      <c r="BN31" s="308">
        <v>0</v>
      </c>
      <c r="BO31" s="308">
        <v>0</v>
      </c>
      <c r="BP31" s="308">
        <v>0</v>
      </c>
      <c r="BQ31" s="308"/>
      <c r="BR31" s="293"/>
      <c r="BS31" s="294">
        <f t="shared" si="29"/>
        <v>0</v>
      </c>
      <c r="BT31" s="294">
        <f>BL31-BN31-BP31-BR31</f>
        <v>0</v>
      </c>
      <c r="BU31" s="307">
        <v>0</v>
      </c>
      <c r="BV31" s="307"/>
      <c r="BW31" s="307"/>
      <c r="BX31" s="307"/>
      <c r="BY31" s="292">
        <f t="shared" si="20"/>
        <v>0</v>
      </c>
      <c r="BZ31" s="655">
        <v>0</v>
      </c>
      <c r="CA31" s="653"/>
      <c r="CB31" s="653"/>
      <c r="CC31" s="653"/>
      <c r="CD31" s="654">
        <f t="shared" si="21"/>
        <v>0</v>
      </c>
      <c r="CE31" s="291">
        <v>0</v>
      </c>
      <c r="CF31" s="291"/>
      <c r="CG31" s="291"/>
      <c r="CH31" s="291"/>
      <c r="CI31" s="292">
        <f t="shared" si="22"/>
        <v>0</v>
      </c>
      <c r="CJ31" s="291">
        <v>0</v>
      </c>
      <c r="CK31" s="291"/>
      <c r="CL31" s="291"/>
      <c r="CM31" s="291"/>
      <c r="CN31" s="292">
        <f t="shared" si="23"/>
        <v>0</v>
      </c>
      <c r="CO31" s="308">
        <v>402.6</v>
      </c>
      <c r="CP31" s="308">
        <v>344</v>
      </c>
      <c r="CQ31" s="308">
        <v>22</v>
      </c>
      <c r="CR31" s="293"/>
      <c r="CS31" s="294">
        <f>CO31-CP31-CQ31-CR31</f>
        <v>36.600000000000023</v>
      </c>
      <c r="CT31" s="307">
        <v>0</v>
      </c>
      <c r="CU31" s="307"/>
      <c r="CV31" s="307"/>
      <c r="CW31" s="307"/>
      <c r="CX31" s="292">
        <f t="shared" si="24"/>
        <v>0</v>
      </c>
      <c r="CY31" s="655">
        <v>0</v>
      </c>
      <c r="CZ31" s="653"/>
      <c r="DA31" s="653"/>
      <c r="DB31" s="653"/>
      <c r="DC31" s="654">
        <f t="shared" si="25"/>
        <v>0</v>
      </c>
      <c r="DD31" s="308">
        <v>0</v>
      </c>
      <c r="DE31" s="308">
        <v>0</v>
      </c>
      <c r="DF31" s="308">
        <v>0</v>
      </c>
      <c r="DG31" s="293"/>
      <c r="DH31" s="294">
        <f>DD31-DE31-DF31-DG31</f>
        <v>0</v>
      </c>
      <c r="DI31" s="307">
        <v>0</v>
      </c>
      <c r="DJ31" s="307"/>
      <c r="DK31" s="307"/>
      <c r="DL31" s="307"/>
      <c r="DM31" s="292">
        <f t="shared" si="26"/>
        <v>0</v>
      </c>
      <c r="DN31" s="655">
        <v>0</v>
      </c>
      <c r="DO31" s="653"/>
      <c r="DP31" s="653"/>
      <c r="DQ31" s="653"/>
      <c r="DR31" s="654">
        <f t="shared" si="27"/>
        <v>0</v>
      </c>
    </row>
    <row r="32" spans="1:122" ht="17.25" customHeight="1">
      <c r="A32" s="1175"/>
      <c r="B32" s="1044"/>
      <c r="C32" s="1032"/>
      <c r="D32" s="1032"/>
      <c r="E32" s="1032"/>
      <c r="F32" s="1032"/>
      <c r="G32" s="301"/>
      <c r="H32" s="301"/>
      <c r="I32" s="313"/>
      <c r="J32" s="301"/>
      <c r="K32" s="301"/>
      <c r="L32" s="301"/>
      <c r="M32" s="1032"/>
      <c r="N32" s="301"/>
      <c r="O32" s="301"/>
      <c r="P32" s="313"/>
      <c r="Q32" s="286"/>
      <c r="R32" s="286"/>
      <c r="S32" s="286"/>
      <c r="T32" s="286"/>
      <c r="U32" s="286"/>
      <c r="V32" s="286"/>
      <c r="W32" s="1133"/>
      <c r="X32" s="1133"/>
      <c r="Y32" s="1188"/>
      <c r="Z32" s="1032"/>
      <c r="AA32" s="1032"/>
      <c r="AB32" s="1032"/>
      <c r="AC32" s="1032"/>
      <c r="AD32" s="306" t="s">
        <v>156</v>
      </c>
      <c r="AE32" s="306" t="s">
        <v>430</v>
      </c>
      <c r="AF32" s="306" t="s">
        <v>399</v>
      </c>
      <c r="AG32" s="308">
        <v>285.89999999999998</v>
      </c>
      <c r="AH32" s="308">
        <v>285.89999999999998</v>
      </c>
      <c r="AI32" s="308"/>
      <c r="AJ32" s="308"/>
      <c r="AK32" s="308">
        <v>170.9</v>
      </c>
      <c r="AL32" s="308">
        <v>170.9</v>
      </c>
      <c r="AM32" s="308"/>
      <c r="AN32" s="293"/>
      <c r="AO32" s="294">
        <f t="shared" si="28"/>
        <v>114.99999999999997</v>
      </c>
      <c r="AP32" s="294">
        <f>AH32-AJ32-AL32-AN32</f>
        <v>114.99999999999997</v>
      </c>
      <c r="AQ32" s="307">
        <v>0</v>
      </c>
      <c r="AR32" s="307"/>
      <c r="AS32" s="307"/>
      <c r="AT32" s="307"/>
      <c r="AU32" s="292">
        <f t="shared" si="15"/>
        <v>0</v>
      </c>
      <c r="AV32" s="655">
        <v>0</v>
      </c>
      <c r="AW32" s="653"/>
      <c r="AX32" s="653"/>
      <c r="AY32" s="653"/>
      <c r="AZ32" s="654">
        <f t="shared" si="16"/>
        <v>0</v>
      </c>
      <c r="BA32" s="291">
        <v>0</v>
      </c>
      <c r="BB32" s="291"/>
      <c r="BC32" s="291"/>
      <c r="BD32" s="291"/>
      <c r="BE32" s="292">
        <f t="shared" si="17"/>
        <v>0</v>
      </c>
      <c r="BF32" s="291">
        <v>0</v>
      </c>
      <c r="BG32" s="291"/>
      <c r="BH32" s="291"/>
      <c r="BI32" s="291"/>
      <c r="BJ32" s="292">
        <f t="shared" si="18"/>
        <v>0</v>
      </c>
      <c r="BK32" s="308">
        <v>285.89999999999998</v>
      </c>
      <c r="BL32" s="308">
        <v>285.89999999999998</v>
      </c>
      <c r="BM32" s="308"/>
      <c r="BN32" s="308"/>
      <c r="BO32" s="308">
        <v>170.9</v>
      </c>
      <c r="BP32" s="308">
        <v>170.9</v>
      </c>
      <c r="BQ32" s="308"/>
      <c r="BR32" s="293"/>
      <c r="BS32" s="294">
        <f t="shared" si="29"/>
        <v>114.99999999999997</v>
      </c>
      <c r="BT32" s="294">
        <f>BL32-BN32-BP32-BR32</f>
        <v>114.99999999999997</v>
      </c>
      <c r="BU32" s="307">
        <v>0</v>
      </c>
      <c r="BV32" s="307"/>
      <c r="BW32" s="307"/>
      <c r="BX32" s="307"/>
      <c r="BY32" s="292">
        <f t="shared" si="20"/>
        <v>0</v>
      </c>
      <c r="BZ32" s="655">
        <v>0</v>
      </c>
      <c r="CA32" s="653"/>
      <c r="CB32" s="653"/>
      <c r="CC32" s="653"/>
      <c r="CD32" s="654">
        <f t="shared" si="21"/>
        <v>0</v>
      </c>
      <c r="CE32" s="291">
        <v>0</v>
      </c>
      <c r="CF32" s="291"/>
      <c r="CG32" s="291"/>
      <c r="CH32" s="291"/>
      <c r="CI32" s="292">
        <f t="shared" si="22"/>
        <v>0</v>
      </c>
      <c r="CJ32" s="291">
        <v>0</v>
      </c>
      <c r="CK32" s="291"/>
      <c r="CL32" s="291"/>
      <c r="CM32" s="291"/>
      <c r="CN32" s="292">
        <f t="shared" si="23"/>
        <v>0</v>
      </c>
      <c r="CO32" s="308">
        <v>285.89999999999998</v>
      </c>
      <c r="CP32" s="308"/>
      <c r="CQ32" s="308">
        <v>170.9</v>
      </c>
      <c r="CR32" s="293"/>
      <c r="CS32" s="294">
        <f>CO32-CP32-CQ32-CR32</f>
        <v>114.99999999999997</v>
      </c>
      <c r="CT32" s="307">
        <v>0</v>
      </c>
      <c r="CU32" s="307"/>
      <c r="CV32" s="307"/>
      <c r="CW32" s="307"/>
      <c r="CX32" s="292">
        <f t="shared" si="24"/>
        <v>0</v>
      </c>
      <c r="CY32" s="655">
        <v>0</v>
      </c>
      <c r="CZ32" s="653"/>
      <c r="DA32" s="653"/>
      <c r="DB32" s="653"/>
      <c r="DC32" s="654">
        <f t="shared" si="25"/>
        <v>0</v>
      </c>
      <c r="DD32" s="308">
        <v>285.89999999999998</v>
      </c>
      <c r="DE32" s="308"/>
      <c r="DF32" s="308">
        <v>170.9</v>
      </c>
      <c r="DG32" s="293"/>
      <c r="DH32" s="294">
        <f>DD32-DE32-DF32-DG32</f>
        <v>114.99999999999997</v>
      </c>
      <c r="DI32" s="307">
        <v>0</v>
      </c>
      <c r="DJ32" s="307"/>
      <c r="DK32" s="307"/>
      <c r="DL32" s="307"/>
      <c r="DM32" s="292">
        <f t="shared" si="26"/>
        <v>0</v>
      </c>
      <c r="DN32" s="655">
        <v>0</v>
      </c>
      <c r="DO32" s="653"/>
      <c r="DP32" s="653"/>
      <c r="DQ32" s="653"/>
      <c r="DR32" s="654">
        <f t="shared" si="27"/>
        <v>0</v>
      </c>
    </row>
    <row r="33" spans="1:122" ht="16.5" customHeight="1">
      <c r="A33" s="1175"/>
      <c r="B33" s="1044"/>
      <c r="C33" s="1032"/>
      <c r="D33" s="1032"/>
      <c r="E33" s="1032"/>
      <c r="F33" s="1032"/>
      <c r="G33" s="301"/>
      <c r="H33" s="301"/>
      <c r="I33" s="313"/>
      <c r="J33" s="301"/>
      <c r="K33" s="301"/>
      <c r="L33" s="301"/>
      <c r="M33" s="1032"/>
      <c r="N33" s="301"/>
      <c r="O33" s="301"/>
      <c r="P33" s="313"/>
      <c r="Q33" s="286"/>
      <c r="R33" s="286"/>
      <c r="S33" s="286"/>
      <c r="T33" s="286"/>
      <c r="U33" s="286"/>
      <c r="V33" s="286"/>
      <c r="W33" s="1133"/>
      <c r="X33" s="1133"/>
      <c r="Y33" s="1188"/>
      <c r="Z33" s="1032"/>
      <c r="AA33" s="1032"/>
      <c r="AB33" s="1032"/>
      <c r="AC33" s="1032"/>
      <c r="AD33" s="306" t="s">
        <v>156</v>
      </c>
      <c r="AE33" s="306" t="s">
        <v>442</v>
      </c>
      <c r="AF33" s="306" t="s">
        <v>399</v>
      </c>
      <c r="AG33" s="308">
        <v>43.9</v>
      </c>
      <c r="AH33" s="308">
        <v>43.9</v>
      </c>
      <c r="AI33" s="308"/>
      <c r="AJ33" s="308"/>
      <c r="AK33" s="308"/>
      <c r="AL33" s="308"/>
      <c r="AM33" s="308"/>
      <c r="AN33" s="293"/>
      <c r="AO33" s="294">
        <f t="shared" si="28"/>
        <v>43.9</v>
      </c>
      <c r="AP33" s="294">
        <f>AH33-AJ33-AL33-AN33</f>
        <v>43.9</v>
      </c>
      <c r="AQ33" s="307">
        <v>0</v>
      </c>
      <c r="AR33" s="307"/>
      <c r="AS33" s="307"/>
      <c r="AT33" s="307"/>
      <c r="AU33" s="292">
        <f t="shared" si="15"/>
        <v>0</v>
      </c>
      <c r="AV33" s="655">
        <v>0</v>
      </c>
      <c r="AW33" s="653"/>
      <c r="AX33" s="653"/>
      <c r="AY33" s="653"/>
      <c r="AZ33" s="654">
        <f t="shared" si="16"/>
        <v>0</v>
      </c>
      <c r="BA33" s="291">
        <v>0</v>
      </c>
      <c r="BB33" s="291"/>
      <c r="BC33" s="291"/>
      <c r="BD33" s="291"/>
      <c r="BE33" s="292">
        <f t="shared" si="17"/>
        <v>0</v>
      </c>
      <c r="BF33" s="291">
        <v>0</v>
      </c>
      <c r="BG33" s="291"/>
      <c r="BH33" s="291"/>
      <c r="BI33" s="291"/>
      <c r="BJ33" s="292">
        <f t="shared" si="18"/>
        <v>0</v>
      </c>
      <c r="BK33" s="308">
        <v>43.9</v>
      </c>
      <c r="BL33" s="308">
        <v>43.9</v>
      </c>
      <c r="BM33" s="308"/>
      <c r="BN33" s="308"/>
      <c r="BO33" s="308"/>
      <c r="BP33" s="308"/>
      <c r="BQ33" s="308"/>
      <c r="BR33" s="293"/>
      <c r="BS33" s="294">
        <f t="shared" si="29"/>
        <v>43.9</v>
      </c>
      <c r="BT33" s="294">
        <f>BL33-BN33-BP33-BR33</f>
        <v>43.9</v>
      </c>
      <c r="BU33" s="307">
        <v>0</v>
      </c>
      <c r="BV33" s="307"/>
      <c r="BW33" s="307"/>
      <c r="BX33" s="307"/>
      <c r="BY33" s="292">
        <f t="shared" si="20"/>
        <v>0</v>
      </c>
      <c r="BZ33" s="655">
        <v>0</v>
      </c>
      <c r="CA33" s="653"/>
      <c r="CB33" s="653"/>
      <c r="CC33" s="653"/>
      <c r="CD33" s="654">
        <f t="shared" si="21"/>
        <v>0</v>
      </c>
      <c r="CE33" s="291">
        <v>0</v>
      </c>
      <c r="CF33" s="291"/>
      <c r="CG33" s="291"/>
      <c r="CH33" s="291"/>
      <c r="CI33" s="292">
        <f t="shared" si="22"/>
        <v>0</v>
      </c>
      <c r="CJ33" s="291">
        <v>0</v>
      </c>
      <c r="CK33" s="291"/>
      <c r="CL33" s="291"/>
      <c r="CM33" s="291"/>
      <c r="CN33" s="292">
        <f t="shared" si="23"/>
        <v>0</v>
      </c>
      <c r="CO33" s="308">
        <v>43.9</v>
      </c>
      <c r="CP33" s="308"/>
      <c r="CQ33" s="308"/>
      <c r="CR33" s="293"/>
      <c r="CS33" s="294">
        <f>CO33-CP33-CQ33-CR33</f>
        <v>43.9</v>
      </c>
      <c r="CT33" s="307">
        <v>0</v>
      </c>
      <c r="CU33" s="307"/>
      <c r="CV33" s="307"/>
      <c r="CW33" s="307"/>
      <c r="CX33" s="292">
        <f t="shared" si="24"/>
        <v>0</v>
      </c>
      <c r="CY33" s="655">
        <v>0</v>
      </c>
      <c r="CZ33" s="653"/>
      <c r="DA33" s="653"/>
      <c r="DB33" s="653"/>
      <c r="DC33" s="654">
        <f t="shared" si="25"/>
        <v>0</v>
      </c>
      <c r="DD33" s="308">
        <v>43.9</v>
      </c>
      <c r="DE33" s="308"/>
      <c r="DF33" s="308"/>
      <c r="DG33" s="293"/>
      <c r="DH33" s="294">
        <f>DD33-DE33-DF33-DG33</f>
        <v>43.9</v>
      </c>
      <c r="DI33" s="307">
        <v>0</v>
      </c>
      <c r="DJ33" s="307"/>
      <c r="DK33" s="307"/>
      <c r="DL33" s="307"/>
      <c r="DM33" s="292">
        <f t="shared" si="26"/>
        <v>0</v>
      </c>
      <c r="DN33" s="655">
        <v>0</v>
      </c>
      <c r="DO33" s="653"/>
      <c r="DP33" s="653"/>
      <c r="DQ33" s="653"/>
      <c r="DR33" s="654">
        <f t="shared" si="27"/>
        <v>0</v>
      </c>
    </row>
    <row r="34" spans="1:122" ht="15.75" customHeight="1">
      <c r="A34" s="1176"/>
      <c r="B34" s="1043"/>
      <c r="C34" s="1033"/>
      <c r="D34" s="1033"/>
      <c r="E34" s="1033"/>
      <c r="F34" s="1033"/>
      <c r="G34" s="301"/>
      <c r="H34" s="301"/>
      <c r="I34" s="313"/>
      <c r="J34" s="301"/>
      <c r="K34" s="301"/>
      <c r="L34" s="301"/>
      <c r="M34" s="1033"/>
      <c r="N34" s="301"/>
      <c r="O34" s="301"/>
      <c r="P34" s="313"/>
      <c r="Q34" s="286"/>
      <c r="R34" s="286"/>
      <c r="S34" s="286"/>
      <c r="T34" s="286"/>
      <c r="U34" s="286"/>
      <c r="V34" s="286"/>
      <c r="W34" s="1055"/>
      <c r="X34" s="1055"/>
      <c r="Y34" s="1150"/>
      <c r="Z34" s="1033"/>
      <c r="AA34" s="1033"/>
      <c r="AB34" s="1033"/>
      <c r="AC34" s="1033"/>
      <c r="AD34" s="306" t="s">
        <v>156</v>
      </c>
      <c r="AE34" s="306" t="s">
        <v>441</v>
      </c>
      <c r="AF34" s="306" t="s">
        <v>401</v>
      </c>
      <c r="AG34" s="308">
        <v>0</v>
      </c>
      <c r="AH34" s="308"/>
      <c r="AI34" s="308"/>
      <c r="AJ34" s="308"/>
      <c r="AK34" s="308"/>
      <c r="AL34" s="308"/>
      <c r="AM34" s="308"/>
      <c r="AN34" s="293"/>
      <c r="AO34" s="294">
        <f t="shared" si="28"/>
        <v>0</v>
      </c>
      <c r="AP34" s="294"/>
      <c r="AQ34" s="307">
        <v>0</v>
      </c>
      <c r="AR34" s="307"/>
      <c r="AS34" s="307"/>
      <c r="AT34" s="307"/>
      <c r="AU34" s="292">
        <f t="shared" si="15"/>
        <v>0</v>
      </c>
      <c r="AV34" s="655">
        <v>0</v>
      </c>
      <c r="AW34" s="653"/>
      <c r="AX34" s="653"/>
      <c r="AY34" s="653"/>
      <c r="AZ34" s="654">
        <f t="shared" si="16"/>
        <v>0</v>
      </c>
      <c r="BA34" s="291">
        <v>0</v>
      </c>
      <c r="BB34" s="291"/>
      <c r="BC34" s="291"/>
      <c r="BD34" s="291"/>
      <c r="BE34" s="292">
        <f t="shared" si="17"/>
        <v>0</v>
      </c>
      <c r="BF34" s="291">
        <v>0</v>
      </c>
      <c r="BG34" s="291"/>
      <c r="BH34" s="291"/>
      <c r="BI34" s="291"/>
      <c r="BJ34" s="292">
        <f t="shared" si="18"/>
        <v>0</v>
      </c>
      <c r="BK34" s="308">
        <v>0</v>
      </c>
      <c r="BL34" s="308"/>
      <c r="BM34" s="308"/>
      <c r="BN34" s="308"/>
      <c r="BO34" s="308"/>
      <c r="BP34" s="308"/>
      <c r="BQ34" s="308"/>
      <c r="BR34" s="293"/>
      <c r="BS34" s="294">
        <f t="shared" si="29"/>
        <v>0</v>
      </c>
      <c r="BT34" s="294"/>
      <c r="BU34" s="307">
        <v>0</v>
      </c>
      <c r="BV34" s="307"/>
      <c r="BW34" s="307"/>
      <c r="BX34" s="307"/>
      <c r="BY34" s="292">
        <f t="shared" si="20"/>
        <v>0</v>
      </c>
      <c r="BZ34" s="655">
        <v>0</v>
      </c>
      <c r="CA34" s="653"/>
      <c r="CB34" s="653"/>
      <c r="CC34" s="653"/>
      <c r="CD34" s="654">
        <f t="shared" si="21"/>
        <v>0</v>
      </c>
      <c r="CE34" s="291">
        <v>0</v>
      </c>
      <c r="CF34" s="291"/>
      <c r="CG34" s="291"/>
      <c r="CH34" s="291"/>
      <c r="CI34" s="292">
        <f t="shared" si="22"/>
        <v>0</v>
      </c>
      <c r="CJ34" s="291">
        <v>0</v>
      </c>
      <c r="CK34" s="291"/>
      <c r="CL34" s="291"/>
      <c r="CM34" s="291"/>
      <c r="CN34" s="292">
        <f t="shared" si="23"/>
        <v>0</v>
      </c>
      <c r="CO34" s="308"/>
      <c r="CP34" s="308"/>
      <c r="CQ34" s="308"/>
      <c r="CR34" s="293"/>
      <c r="CS34" s="294"/>
      <c r="CT34" s="307">
        <v>0</v>
      </c>
      <c r="CU34" s="307"/>
      <c r="CV34" s="307"/>
      <c r="CW34" s="307"/>
      <c r="CX34" s="292">
        <f t="shared" si="24"/>
        <v>0</v>
      </c>
      <c r="CY34" s="655">
        <v>0</v>
      </c>
      <c r="CZ34" s="653"/>
      <c r="DA34" s="653"/>
      <c r="DB34" s="653"/>
      <c r="DC34" s="654">
        <f t="shared" si="25"/>
        <v>0</v>
      </c>
      <c r="DD34" s="308"/>
      <c r="DE34" s="308"/>
      <c r="DF34" s="308"/>
      <c r="DG34" s="293"/>
      <c r="DH34" s="294"/>
      <c r="DI34" s="307">
        <v>0</v>
      </c>
      <c r="DJ34" s="307"/>
      <c r="DK34" s="307"/>
      <c r="DL34" s="307"/>
      <c r="DM34" s="292">
        <f t="shared" si="26"/>
        <v>0</v>
      </c>
      <c r="DN34" s="655">
        <v>0</v>
      </c>
      <c r="DO34" s="653"/>
      <c r="DP34" s="653"/>
      <c r="DQ34" s="653"/>
      <c r="DR34" s="654">
        <f t="shared" si="27"/>
        <v>0</v>
      </c>
    </row>
    <row r="35" spans="1:122" ht="116.25" hidden="1" customHeight="1">
      <c r="A35" s="497" t="s">
        <v>352</v>
      </c>
      <c r="B35" s="300">
        <v>6509</v>
      </c>
      <c r="C35" s="301" t="s">
        <v>227</v>
      </c>
      <c r="D35" s="301" t="s">
        <v>250</v>
      </c>
      <c r="E35" s="301" t="s">
        <v>251</v>
      </c>
      <c r="F35" s="301"/>
      <c r="G35" s="301"/>
      <c r="H35" s="301"/>
      <c r="I35" s="313"/>
      <c r="J35" s="301"/>
      <c r="K35" s="301"/>
      <c r="L35" s="301"/>
      <c r="M35" s="301" t="s">
        <v>252</v>
      </c>
      <c r="N35" s="302"/>
      <c r="O35" s="302"/>
      <c r="P35" s="325">
        <v>12</v>
      </c>
      <c r="Q35" s="286"/>
      <c r="R35" s="286"/>
      <c r="S35" s="286"/>
      <c r="T35" s="286"/>
      <c r="U35" s="286"/>
      <c r="V35" s="286"/>
      <c r="W35" s="304" t="s">
        <v>256</v>
      </c>
      <c r="X35" s="304" t="s">
        <v>253</v>
      </c>
      <c r="Y35" s="326" t="s">
        <v>46</v>
      </c>
      <c r="Z35" s="304" t="s">
        <v>254</v>
      </c>
      <c r="AA35" s="304" t="s">
        <v>424</v>
      </c>
      <c r="AB35" s="502" t="s">
        <v>248</v>
      </c>
      <c r="AC35" s="301"/>
      <c r="AD35" s="306" t="s">
        <v>375</v>
      </c>
      <c r="AE35" s="306" t="s">
        <v>407</v>
      </c>
      <c r="AF35" s="306" t="s">
        <v>399</v>
      </c>
      <c r="AG35" s="308">
        <v>0</v>
      </c>
      <c r="AH35" s="308"/>
      <c r="AI35" s="308"/>
      <c r="AJ35" s="308"/>
      <c r="AK35" s="308"/>
      <c r="AL35" s="308"/>
      <c r="AM35" s="308"/>
      <c r="AN35" s="293"/>
      <c r="AO35" s="294">
        <f t="shared" si="28"/>
        <v>0</v>
      </c>
      <c r="AP35" s="294"/>
      <c r="AQ35" s="307">
        <v>0</v>
      </c>
      <c r="AR35" s="307"/>
      <c r="AS35" s="307"/>
      <c r="AT35" s="307"/>
      <c r="AU35" s="292">
        <f t="shared" si="15"/>
        <v>0</v>
      </c>
      <c r="AV35" s="655">
        <v>0</v>
      </c>
      <c r="AW35" s="653"/>
      <c r="AX35" s="653"/>
      <c r="AY35" s="653"/>
      <c r="AZ35" s="654">
        <f t="shared" si="16"/>
        <v>0</v>
      </c>
      <c r="BA35" s="291">
        <v>0</v>
      </c>
      <c r="BB35" s="291"/>
      <c r="BC35" s="291"/>
      <c r="BD35" s="291"/>
      <c r="BE35" s="292">
        <f t="shared" si="17"/>
        <v>0</v>
      </c>
      <c r="BF35" s="291">
        <v>0</v>
      </c>
      <c r="BG35" s="291"/>
      <c r="BH35" s="291"/>
      <c r="BI35" s="291"/>
      <c r="BJ35" s="292">
        <f t="shared" si="18"/>
        <v>0</v>
      </c>
      <c r="BK35" s="308">
        <v>0</v>
      </c>
      <c r="BL35" s="308"/>
      <c r="BM35" s="308"/>
      <c r="BN35" s="308"/>
      <c r="BO35" s="308"/>
      <c r="BP35" s="308"/>
      <c r="BQ35" s="308"/>
      <c r="BR35" s="293"/>
      <c r="BS35" s="294">
        <f t="shared" si="29"/>
        <v>0</v>
      </c>
      <c r="BT35" s="294"/>
      <c r="BU35" s="307">
        <v>0</v>
      </c>
      <c r="BV35" s="307"/>
      <c r="BW35" s="307"/>
      <c r="BX35" s="307"/>
      <c r="BY35" s="292">
        <f t="shared" si="20"/>
        <v>0</v>
      </c>
      <c r="BZ35" s="655">
        <v>0</v>
      </c>
      <c r="CA35" s="653"/>
      <c r="CB35" s="653"/>
      <c r="CC35" s="653"/>
      <c r="CD35" s="654">
        <f t="shared" si="21"/>
        <v>0</v>
      </c>
      <c r="CE35" s="291">
        <v>0</v>
      </c>
      <c r="CF35" s="291"/>
      <c r="CG35" s="291"/>
      <c r="CH35" s="291"/>
      <c r="CI35" s="292">
        <f t="shared" si="22"/>
        <v>0</v>
      </c>
      <c r="CJ35" s="291">
        <v>0</v>
      </c>
      <c r="CK35" s="291"/>
      <c r="CL35" s="291"/>
      <c r="CM35" s="291"/>
      <c r="CN35" s="292">
        <f t="shared" si="23"/>
        <v>0</v>
      </c>
      <c r="CO35" s="308"/>
      <c r="CP35" s="308"/>
      <c r="CQ35" s="308"/>
      <c r="CR35" s="293"/>
      <c r="CS35" s="294"/>
      <c r="CT35" s="307">
        <v>0</v>
      </c>
      <c r="CU35" s="307"/>
      <c r="CV35" s="307"/>
      <c r="CW35" s="307"/>
      <c r="CX35" s="292">
        <f t="shared" si="24"/>
        <v>0</v>
      </c>
      <c r="CY35" s="655">
        <v>0</v>
      </c>
      <c r="CZ35" s="653"/>
      <c r="DA35" s="653"/>
      <c r="DB35" s="653"/>
      <c r="DC35" s="654">
        <f t="shared" si="25"/>
        <v>0</v>
      </c>
      <c r="DD35" s="308"/>
      <c r="DE35" s="308"/>
      <c r="DF35" s="308"/>
      <c r="DG35" s="293"/>
      <c r="DH35" s="294"/>
      <c r="DI35" s="307">
        <v>0</v>
      </c>
      <c r="DJ35" s="307"/>
      <c r="DK35" s="307"/>
      <c r="DL35" s="307"/>
      <c r="DM35" s="292">
        <f t="shared" si="26"/>
        <v>0</v>
      </c>
      <c r="DN35" s="655">
        <v>0</v>
      </c>
      <c r="DO35" s="653"/>
      <c r="DP35" s="653"/>
      <c r="DQ35" s="653"/>
      <c r="DR35" s="654">
        <f t="shared" si="27"/>
        <v>0</v>
      </c>
    </row>
    <row r="36" spans="1:122" ht="39" customHeight="1">
      <c r="A36" s="1034" t="s">
        <v>457</v>
      </c>
      <c r="B36" s="1042">
        <v>6513</v>
      </c>
      <c r="C36" s="1066" t="s">
        <v>227</v>
      </c>
      <c r="D36" s="358" t="s">
        <v>238</v>
      </c>
      <c r="E36" s="358" t="s">
        <v>251</v>
      </c>
      <c r="F36" s="358" t="s">
        <v>245</v>
      </c>
      <c r="G36" s="358"/>
      <c r="H36" s="358"/>
      <c r="I36" s="587">
        <v>20</v>
      </c>
      <c r="J36" s="358"/>
      <c r="K36" s="358"/>
      <c r="L36" s="358"/>
      <c r="M36" s="358" t="s">
        <v>246</v>
      </c>
      <c r="N36" s="358"/>
      <c r="O36" s="358"/>
      <c r="P36" s="587" t="s">
        <v>101</v>
      </c>
      <c r="Q36" s="393"/>
      <c r="R36" s="393"/>
      <c r="S36" s="393"/>
      <c r="T36" s="393"/>
      <c r="U36" s="393"/>
      <c r="V36" s="393"/>
      <c r="W36" s="1066" t="s">
        <v>256</v>
      </c>
      <c r="X36" s="358" t="s">
        <v>253</v>
      </c>
      <c r="Y36" s="358" t="s">
        <v>46</v>
      </c>
      <c r="Z36" s="1066" t="s">
        <v>94</v>
      </c>
      <c r="AA36" s="312" t="s">
        <v>424</v>
      </c>
      <c r="AB36" s="312" t="s">
        <v>233</v>
      </c>
      <c r="AC36" s="312"/>
      <c r="AD36" s="306" t="s">
        <v>154</v>
      </c>
      <c r="AE36" s="306" t="s">
        <v>445</v>
      </c>
      <c r="AF36" s="306" t="s">
        <v>399</v>
      </c>
      <c r="AG36" s="330">
        <v>110</v>
      </c>
      <c r="AH36" s="330">
        <v>110</v>
      </c>
      <c r="AI36" s="330"/>
      <c r="AJ36" s="330"/>
      <c r="AK36" s="330"/>
      <c r="AL36" s="330"/>
      <c r="AM36" s="330"/>
      <c r="AN36" s="384"/>
      <c r="AO36" s="294">
        <f t="shared" si="28"/>
        <v>110</v>
      </c>
      <c r="AP36" s="294">
        <f>AH36-AJ36-AL36-AN36</f>
        <v>110</v>
      </c>
      <c r="AQ36" s="329">
        <v>0</v>
      </c>
      <c r="AR36" s="329"/>
      <c r="AS36" s="329"/>
      <c r="AT36" s="329"/>
      <c r="AU36" s="292">
        <f t="shared" si="15"/>
        <v>0</v>
      </c>
      <c r="AV36" s="640">
        <v>0</v>
      </c>
      <c r="AW36" s="656"/>
      <c r="AX36" s="656"/>
      <c r="AY36" s="656"/>
      <c r="AZ36" s="654">
        <f t="shared" si="16"/>
        <v>0</v>
      </c>
      <c r="BA36" s="331">
        <v>0</v>
      </c>
      <c r="BB36" s="331"/>
      <c r="BC36" s="331"/>
      <c r="BD36" s="331"/>
      <c r="BE36" s="292">
        <f t="shared" si="17"/>
        <v>0</v>
      </c>
      <c r="BF36" s="331">
        <v>0</v>
      </c>
      <c r="BG36" s="331"/>
      <c r="BH36" s="331"/>
      <c r="BI36" s="331"/>
      <c r="BJ36" s="292">
        <f t="shared" si="18"/>
        <v>0</v>
      </c>
      <c r="BK36" s="330">
        <v>49</v>
      </c>
      <c r="BL36" s="330">
        <v>49</v>
      </c>
      <c r="BM36" s="330"/>
      <c r="BN36" s="330"/>
      <c r="BO36" s="330"/>
      <c r="BP36" s="330"/>
      <c r="BQ36" s="330"/>
      <c r="BR36" s="384"/>
      <c r="BS36" s="294">
        <f t="shared" si="29"/>
        <v>49</v>
      </c>
      <c r="BT36" s="294">
        <f>BL36-BN36-BP36-BR36</f>
        <v>49</v>
      </c>
      <c r="BU36" s="329">
        <v>0</v>
      </c>
      <c r="BV36" s="329"/>
      <c r="BW36" s="329"/>
      <c r="BX36" s="329"/>
      <c r="BY36" s="292">
        <f t="shared" si="20"/>
        <v>0</v>
      </c>
      <c r="BZ36" s="640">
        <v>0</v>
      </c>
      <c r="CA36" s="656"/>
      <c r="CB36" s="656"/>
      <c r="CC36" s="656"/>
      <c r="CD36" s="654">
        <f t="shared" si="21"/>
        <v>0</v>
      </c>
      <c r="CE36" s="331">
        <v>0</v>
      </c>
      <c r="CF36" s="331"/>
      <c r="CG36" s="331"/>
      <c r="CH36" s="331"/>
      <c r="CI36" s="292">
        <f t="shared" si="22"/>
        <v>0</v>
      </c>
      <c r="CJ36" s="331">
        <v>0</v>
      </c>
      <c r="CK36" s="331"/>
      <c r="CL36" s="331"/>
      <c r="CM36" s="331"/>
      <c r="CN36" s="292">
        <f t="shared" si="23"/>
        <v>0</v>
      </c>
      <c r="CO36" s="330">
        <v>110</v>
      </c>
      <c r="CP36" s="330"/>
      <c r="CQ36" s="330"/>
      <c r="CR36" s="384"/>
      <c r="CS36" s="294">
        <f>CO36-CP36-CQ36-CR36</f>
        <v>110</v>
      </c>
      <c r="CT36" s="329">
        <v>0</v>
      </c>
      <c r="CU36" s="329"/>
      <c r="CV36" s="329"/>
      <c r="CW36" s="329"/>
      <c r="CX36" s="292">
        <f t="shared" si="24"/>
        <v>0</v>
      </c>
      <c r="CY36" s="640">
        <v>0</v>
      </c>
      <c r="CZ36" s="656"/>
      <c r="DA36" s="656"/>
      <c r="DB36" s="656"/>
      <c r="DC36" s="654">
        <f t="shared" si="25"/>
        <v>0</v>
      </c>
      <c r="DD36" s="330">
        <v>49</v>
      </c>
      <c r="DE36" s="330"/>
      <c r="DF36" s="330"/>
      <c r="DG36" s="384"/>
      <c r="DH36" s="294">
        <f>DD36-DE36-DF36-DG36</f>
        <v>49</v>
      </c>
      <c r="DI36" s="329">
        <v>0</v>
      </c>
      <c r="DJ36" s="329"/>
      <c r="DK36" s="329"/>
      <c r="DL36" s="329"/>
      <c r="DM36" s="292">
        <f t="shared" si="26"/>
        <v>0</v>
      </c>
      <c r="DN36" s="640">
        <v>0</v>
      </c>
      <c r="DO36" s="656"/>
      <c r="DP36" s="656"/>
      <c r="DQ36" s="656"/>
      <c r="DR36" s="654">
        <f t="shared" si="27"/>
        <v>0</v>
      </c>
    </row>
    <row r="37" spans="1:122" ht="25.5" customHeight="1">
      <c r="A37" s="1109"/>
      <c r="B37" s="1044"/>
      <c r="C37" s="1077"/>
      <c r="D37" s="588"/>
      <c r="E37" s="588"/>
      <c r="F37" s="588"/>
      <c r="G37" s="588"/>
      <c r="H37" s="588"/>
      <c r="I37" s="589"/>
      <c r="J37" s="588"/>
      <c r="K37" s="588"/>
      <c r="L37" s="588"/>
      <c r="M37" s="588"/>
      <c r="N37" s="392"/>
      <c r="O37" s="392"/>
      <c r="P37" s="590"/>
      <c r="Q37" s="392"/>
      <c r="R37" s="392"/>
      <c r="S37" s="392"/>
      <c r="T37" s="392"/>
      <c r="U37" s="392"/>
      <c r="V37" s="392"/>
      <c r="W37" s="1077"/>
      <c r="X37" s="588"/>
      <c r="Y37" s="588"/>
      <c r="Z37" s="1077"/>
      <c r="AA37" s="586"/>
      <c r="AB37" s="586"/>
      <c r="AC37" s="586"/>
      <c r="AD37" s="306" t="s">
        <v>154</v>
      </c>
      <c r="AE37" s="306" t="s">
        <v>206</v>
      </c>
      <c r="AF37" s="306" t="s">
        <v>399</v>
      </c>
      <c r="AG37" s="330">
        <v>0</v>
      </c>
      <c r="AH37" s="330"/>
      <c r="AI37" s="330"/>
      <c r="AJ37" s="330"/>
      <c r="AK37" s="330"/>
      <c r="AL37" s="330"/>
      <c r="AM37" s="330"/>
      <c r="AN37" s="384"/>
      <c r="AO37" s="294">
        <f t="shared" si="28"/>
        <v>0</v>
      </c>
      <c r="AP37" s="294"/>
      <c r="AQ37" s="329">
        <v>301.60000000000002</v>
      </c>
      <c r="AR37" s="329"/>
      <c r="AS37" s="329"/>
      <c r="AT37" s="329"/>
      <c r="AU37" s="292">
        <f t="shared" si="15"/>
        <v>301.60000000000002</v>
      </c>
      <c r="AV37" s="640">
        <v>0</v>
      </c>
      <c r="AW37" s="656"/>
      <c r="AX37" s="656"/>
      <c r="AY37" s="656"/>
      <c r="AZ37" s="654">
        <f t="shared" si="16"/>
        <v>0</v>
      </c>
      <c r="BA37" s="331">
        <v>0</v>
      </c>
      <c r="BB37" s="331"/>
      <c r="BC37" s="331"/>
      <c r="BD37" s="331"/>
      <c r="BE37" s="292">
        <f t="shared" si="17"/>
        <v>0</v>
      </c>
      <c r="BF37" s="331">
        <v>0</v>
      </c>
      <c r="BG37" s="331"/>
      <c r="BH37" s="331"/>
      <c r="BI37" s="331"/>
      <c r="BJ37" s="292">
        <f t="shared" si="18"/>
        <v>0</v>
      </c>
      <c r="BK37" s="330">
        <v>0</v>
      </c>
      <c r="BL37" s="330"/>
      <c r="BM37" s="330"/>
      <c r="BN37" s="330"/>
      <c r="BO37" s="330"/>
      <c r="BP37" s="330"/>
      <c r="BQ37" s="330"/>
      <c r="BR37" s="384"/>
      <c r="BS37" s="294">
        <f t="shared" si="29"/>
        <v>0</v>
      </c>
      <c r="BT37" s="294"/>
      <c r="BU37" s="329">
        <v>1.6</v>
      </c>
      <c r="BV37" s="329"/>
      <c r="BW37" s="329"/>
      <c r="BX37" s="329"/>
      <c r="BY37" s="292">
        <f t="shared" si="20"/>
        <v>1.6</v>
      </c>
      <c r="BZ37" s="640">
        <v>0</v>
      </c>
      <c r="CA37" s="656"/>
      <c r="CB37" s="656"/>
      <c r="CC37" s="656"/>
      <c r="CD37" s="654">
        <f t="shared" si="21"/>
        <v>0</v>
      </c>
      <c r="CE37" s="331">
        <v>0</v>
      </c>
      <c r="CF37" s="331"/>
      <c r="CG37" s="331"/>
      <c r="CH37" s="331"/>
      <c r="CI37" s="292">
        <f t="shared" si="22"/>
        <v>0</v>
      </c>
      <c r="CJ37" s="331">
        <v>0</v>
      </c>
      <c r="CK37" s="331"/>
      <c r="CL37" s="331"/>
      <c r="CM37" s="331"/>
      <c r="CN37" s="292">
        <f t="shared" si="23"/>
        <v>0</v>
      </c>
      <c r="CO37" s="330"/>
      <c r="CP37" s="330"/>
      <c r="CQ37" s="330"/>
      <c r="CR37" s="384"/>
      <c r="CS37" s="294"/>
      <c r="CT37" s="329">
        <v>301.60000000000002</v>
      </c>
      <c r="CU37" s="329"/>
      <c r="CV37" s="329"/>
      <c r="CW37" s="329"/>
      <c r="CX37" s="292">
        <f t="shared" si="24"/>
        <v>301.60000000000002</v>
      </c>
      <c r="CY37" s="640">
        <v>0</v>
      </c>
      <c r="CZ37" s="656"/>
      <c r="DA37" s="656"/>
      <c r="DB37" s="656"/>
      <c r="DC37" s="654">
        <f t="shared" si="25"/>
        <v>0</v>
      </c>
      <c r="DD37" s="330"/>
      <c r="DE37" s="330"/>
      <c r="DF37" s="330"/>
      <c r="DG37" s="384"/>
      <c r="DH37" s="294"/>
      <c r="DI37" s="329">
        <v>1.6</v>
      </c>
      <c r="DJ37" s="329"/>
      <c r="DK37" s="329"/>
      <c r="DL37" s="329"/>
      <c r="DM37" s="292">
        <f t="shared" si="26"/>
        <v>1.6</v>
      </c>
      <c r="DN37" s="640">
        <v>0</v>
      </c>
      <c r="DO37" s="656"/>
      <c r="DP37" s="656"/>
      <c r="DQ37" s="656"/>
      <c r="DR37" s="654">
        <f t="shared" si="27"/>
        <v>0</v>
      </c>
    </row>
    <row r="38" spans="1:122" ht="17.25" customHeight="1">
      <c r="A38" s="1109"/>
      <c r="B38" s="1044"/>
      <c r="C38" s="1077"/>
      <c r="D38" s="393"/>
      <c r="E38" s="393"/>
      <c r="F38" s="393"/>
      <c r="G38" s="393"/>
      <c r="H38" s="393"/>
      <c r="I38" s="408"/>
      <c r="J38" s="393"/>
      <c r="K38" s="393"/>
      <c r="L38" s="393"/>
      <c r="M38" s="393"/>
      <c r="N38" s="393"/>
      <c r="O38" s="393"/>
      <c r="P38" s="408"/>
      <c r="Q38" s="393"/>
      <c r="R38" s="393"/>
      <c r="S38" s="393"/>
      <c r="T38" s="393"/>
      <c r="U38" s="393"/>
      <c r="V38" s="393"/>
      <c r="W38" s="1077"/>
      <c r="X38" s="393"/>
      <c r="Y38" s="393"/>
      <c r="Z38" s="1077"/>
      <c r="AA38" s="301"/>
      <c r="AB38" s="301"/>
      <c r="AC38" s="301"/>
      <c r="AD38" s="306" t="s">
        <v>154</v>
      </c>
      <c r="AE38" s="306" t="s">
        <v>444</v>
      </c>
      <c r="AF38" s="306" t="s">
        <v>399</v>
      </c>
      <c r="AG38" s="330">
        <v>304.2</v>
      </c>
      <c r="AH38" s="330">
        <v>304.2</v>
      </c>
      <c r="AI38" s="330"/>
      <c r="AJ38" s="330"/>
      <c r="AK38" s="330"/>
      <c r="AL38" s="330"/>
      <c r="AM38" s="330"/>
      <c r="AN38" s="384"/>
      <c r="AO38" s="294">
        <f t="shared" si="28"/>
        <v>304.2</v>
      </c>
      <c r="AP38" s="294">
        <f>AH38-AJ38-AL38-AN38</f>
        <v>304.2</v>
      </c>
      <c r="AQ38" s="329"/>
      <c r="AR38" s="329"/>
      <c r="AS38" s="329"/>
      <c r="AT38" s="329"/>
      <c r="AU38" s="292">
        <f t="shared" si="15"/>
        <v>0</v>
      </c>
      <c r="AV38" s="640"/>
      <c r="AW38" s="656"/>
      <c r="AX38" s="656"/>
      <c r="AY38" s="656"/>
      <c r="AZ38" s="654">
        <f t="shared" si="16"/>
        <v>0</v>
      </c>
      <c r="BA38" s="331"/>
      <c r="BB38" s="331"/>
      <c r="BC38" s="331"/>
      <c r="BD38" s="331"/>
      <c r="BE38" s="292">
        <f t="shared" si="17"/>
        <v>0</v>
      </c>
      <c r="BF38" s="331"/>
      <c r="BG38" s="331"/>
      <c r="BH38" s="331"/>
      <c r="BI38" s="331"/>
      <c r="BJ38" s="292">
        <f t="shared" si="18"/>
        <v>0</v>
      </c>
      <c r="BK38" s="330">
        <v>291.7</v>
      </c>
      <c r="BL38" s="330">
        <v>291.7</v>
      </c>
      <c r="BM38" s="330"/>
      <c r="BN38" s="330"/>
      <c r="BO38" s="330"/>
      <c r="BP38" s="330"/>
      <c r="BQ38" s="330"/>
      <c r="BR38" s="384"/>
      <c r="BS38" s="294">
        <f t="shared" si="29"/>
        <v>291.7</v>
      </c>
      <c r="BT38" s="294">
        <f>BL38-BN38-BP38-BR38</f>
        <v>291.7</v>
      </c>
      <c r="BU38" s="329"/>
      <c r="BV38" s="329"/>
      <c r="BW38" s="329"/>
      <c r="BX38" s="329"/>
      <c r="BY38" s="292">
        <f t="shared" si="20"/>
        <v>0</v>
      </c>
      <c r="BZ38" s="640"/>
      <c r="CA38" s="656"/>
      <c r="CB38" s="656"/>
      <c r="CC38" s="656"/>
      <c r="CD38" s="654">
        <f t="shared" si="21"/>
        <v>0</v>
      </c>
      <c r="CE38" s="331"/>
      <c r="CF38" s="331"/>
      <c r="CG38" s="331"/>
      <c r="CH38" s="331"/>
      <c r="CI38" s="292">
        <f t="shared" si="22"/>
        <v>0</v>
      </c>
      <c r="CJ38" s="331"/>
      <c r="CK38" s="331"/>
      <c r="CL38" s="331"/>
      <c r="CM38" s="331"/>
      <c r="CN38" s="292">
        <f t="shared" si="23"/>
        <v>0</v>
      </c>
      <c r="CO38" s="330">
        <v>304.2</v>
      </c>
      <c r="CP38" s="330"/>
      <c r="CQ38" s="330"/>
      <c r="CR38" s="384"/>
      <c r="CS38" s="294">
        <f>CO38-CP38-CQ38-CR38</f>
        <v>304.2</v>
      </c>
      <c r="CT38" s="329"/>
      <c r="CU38" s="329"/>
      <c r="CV38" s="329"/>
      <c r="CW38" s="329"/>
      <c r="CX38" s="292">
        <f t="shared" si="24"/>
        <v>0</v>
      </c>
      <c r="CY38" s="640"/>
      <c r="CZ38" s="656"/>
      <c r="DA38" s="656"/>
      <c r="DB38" s="656"/>
      <c r="DC38" s="654">
        <f t="shared" si="25"/>
        <v>0</v>
      </c>
      <c r="DD38" s="330">
        <v>291.7</v>
      </c>
      <c r="DE38" s="330"/>
      <c r="DF38" s="330"/>
      <c r="DG38" s="384"/>
      <c r="DH38" s="294">
        <f>DD38-DE38-DF38-DG38</f>
        <v>291.7</v>
      </c>
      <c r="DI38" s="329"/>
      <c r="DJ38" s="329"/>
      <c r="DK38" s="329"/>
      <c r="DL38" s="329"/>
      <c r="DM38" s="292">
        <f t="shared" si="26"/>
        <v>0</v>
      </c>
      <c r="DN38" s="640"/>
      <c r="DO38" s="656"/>
      <c r="DP38" s="656"/>
      <c r="DQ38" s="656"/>
      <c r="DR38" s="654">
        <f t="shared" si="27"/>
        <v>0</v>
      </c>
    </row>
    <row r="39" spans="1:122" ht="12.75">
      <c r="A39" s="1109"/>
      <c r="B39" s="1044"/>
      <c r="C39" s="1077"/>
      <c r="D39" s="392"/>
      <c r="E39" s="392"/>
      <c r="F39" s="392"/>
      <c r="G39" s="392"/>
      <c r="H39" s="392"/>
      <c r="I39" s="590"/>
      <c r="J39" s="392"/>
      <c r="K39" s="392"/>
      <c r="L39" s="392"/>
      <c r="M39" s="392"/>
      <c r="N39" s="392"/>
      <c r="O39" s="392"/>
      <c r="P39" s="590"/>
      <c r="Q39" s="392"/>
      <c r="R39" s="392"/>
      <c r="S39" s="392"/>
      <c r="T39" s="392"/>
      <c r="U39" s="392"/>
      <c r="V39" s="392"/>
      <c r="W39" s="1077"/>
      <c r="X39" s="392"/>
      <c r="Y39" s="392"/>
      <c r="Z39" s="1067"/>
      <c r="AA39" s="286"/>
      <c r="AB39" s="286"/>
      <c r="AC39" s="286"/>
      <c r="AD39" s="306" t="s">
        <v>154</v>
      </c>
      <c r="AE39" s="306" t="s">
        <v>198</v>
      </c>
      <c r="AF39" s="306" t="s">
        <v>399</v>
      </c>
      <c r="AG39" s="330"/>
      <c r="AH39" s="330"/>
      <c r="AI39" s="330"/>
      <c r="AJ39" s="330"/>
      <c r="AK39" s="330"/>
      <c r="AL39" s="330"/>
      <c r="AM39" s="330"/>
      <c r="AN39" s="384"/>
      <c r="AO39" s="294"/>
      <c r="AP39" s="294"/>
      <c r="AQ39" s="329">
        <v>278.10000000000002</v>
      </c>
      <c r="AR39" s="329"/>
      <c r="AS39" s="329"/>
      <c r="AT39" s="329"/>
      <c r="AU39" s="292">
        <f t="shared" si="15"/>
        <v>278.10000000000002</v>
      </c>
      <c r="AV39" s="640">
        <v>261</v>
      </c>
      <c r="AW39" s="656"/>
      <c r="AX39" s="656"/>
      <c r="AY39" s="656"/>
      <c r="AZ39" s="654">
        <f t="shared" si="16"/>
        <v>261</v>
      </c>
      <c r="BA39" s="331">
        <v>261</v>
      </c>
      <c r="BB39" s="331"/>
      <c r="BC39" s="331"/>
      <c r="BD39" s="331"/>
      <c r="BE39" s="292">
        <f t="shared" si="17"/>
        <v>261</v>
      </c>
      <c r="BF39" s="331">
        <v>261</v>
      </c>
      <c r="BG39" s="331"/>
      <c r="BH39" s="331"/>
      <c r="BI39" s="331"/>
      <c r="BJ39" s="292">
        <f t="shared" si="18"/>
        <v>261</v>
      </c>
      <c r="BK39" s="330"/>
      <c r="BL39" s="330"/>
      <c r="BM39" s="330"/>
      <c r="BN39" s="330"/>
      <c r="BO39" s="330"/>
      <c r="BP39" s="330"/>
      <c r="BQ39" s="330"/>
      <c r="BR39" s="384"/>
      <c r="BS39" s="294"/>
      <c r="BT39" s="294"/>
      <c r="BU39" s="329">
        <v>278.10000000000002</v>
      </c>
      <c r="BV39" s="329"/>
      <c r="BW39" s="329"/>
      <c r="BX39" s="329"/>
      <c r="BY39" s="292">
        <f t="shared" si="20"/>
        <v>278.10000000000002</v>
      </c>
      <c r="BZ39" s="640">
        <v>261</v>
      </c>
      <c r="CA39" s="656"/>
      <c r="CB39" s="656"/>
      <c r="CC39" s="656"/>
      <c r="CD39" s="654">
        <f t="shared" si="21"/>
        <v>261</v>
      </c>
      <c r="CE39" s="331">
        <v>261</v>
      </c>
      <c r="CF39" s="331"/>
      <c r="CG39" s="331"/>
      <c r="CH39" s="331"/>
      <c r="CI39" s="292">
        <f t="shared" si="22"/>
        <v>261</v>
      </c>
      <c r="CJ39" s="331">
        <v>261</v>
      </c>
      <c r="CK39" s="331"/>
      <c r="CL39" s="331"/>
      <c r="CM39" s="331"/>
      <c r="CN39" s="292">
        <f t="shared" si="23"/>
        <v>261</v>
      </c>
      <c r="CO39" s="330"/>
      <c r="CP39" s="330"/>
      <c r="CQ39" s="330"/>
      <c r="CR39" s="384"/>
      <c r="CS39" s="294"/>
      <c r="CT39" s="329">
        <v>278.10000000000002</v>
      </c>
      <c r="CU39" s="329"/>
      <c r="CV39" s="329"/>
      <c r="CW39" s="329"/>
      <c r="CX39" s="292">
        <f t="shared" si="24"/>
        <v>278.10000000000002</v>
      </c>
      <c r="CY39" s="640">
        <v>261</v>
      </c>
      <c r="CZ39" s="656"/>
      <c r="DA39" s="656"/>
      <c r="DB39" s="656"/>
      <c r="DC39" s="654">
        <f t="shared" si="25"/>
        <v>261</v>
      </c>
      <c r="DD39" s="330"/>
      <c r="DE39" s="330"/>
      <c r="DF39" s="330"/>
      <c r="DG39" s="384"/>
      <c r="DH39" s="294"/>
      <c r="DI39" s="329">
        <v>278.10000000000002</v>
      </c>
      <c r="DJ39" s="329"/>
      <c r="DK39" s="329"/>
      <c r="DL39" s="329"/>
      <c r="DM39" s="292">
        <f t="shared" si="26"/>
        <v>278.10000000000002</v>
      </c>
      <c r="DN39" s="640">
        <v>261</v>
      </c>
      <c r="DO39" s="656"/>
      <c r="DP39" s="656"/>
      <c r="DQ39" s="656"/>
      <c r="DR39" s="654">
        <f t="shared" si="27"/>
        <v>261</v>
      </c>
    </row>
    <row r="40" spans="1:122" ht="18.75" customHeight="1">
      <c r="A40" s="1035"/>
      <c r="B40" s="1043"/>
      <c r="C40" s="1067"/>
      <c r="D40" s="320"/>
      <c r="E40" s="320"/>
      <c r="F40" s="369"/>
      <c r="G40" s="369"/>
      <c r="H40" s="369"/>
      <c r="I40" s="394"/>
      <c r="J40" s="369"/>
      <c r="K40" s="369"/>
      <c r="L40" s="369"/>
      <c r="M40" s="286"/>
      <c r="N40" s="286"/>
      <c r="O40" s="286"/>
      <c r="P40" s="512"/>
      <c r="Q40" s="369"/>
      <c r="R40" s="369"/>
      <c r="S40" s="369"/>
      <c r="T40" s="369"/>
      <c r="U40" s="369"/>
      <c r="V40" s="369"/>
      <c r="W40" s="1067"/>
      <c r="X40" s="369"/>
      <c r="Y40" s="369"/>
      <c r="Z40" s="286"/>
      <c r="AA40" s="286"/>
      <c r="AB40" s="286"/>
      <c r="AC40" s="286"/>
      <c r="AD40" s="306" t="s">
        <v>154</v>
      </c>
      <c r="AE40" s="306" t="s">
        <v>446</v>
      </c>
      <c r="AF40" s="306" t="s">
        <v>399</v>
      </c>
      <c r="AG40" s="330">
        <v>0</v>
      </c>
      <c r="AH40" s="330"/>
      <c r="AI40" s="330"/>
      <c r="AJ40" s="330"/>
      <c r="AK40" s="330"/>
      <c r="AL40" s="330"/>
      <c r="AM40" s="330"/>
      <c r="AN40" s="384"/>
      <c r="AO40" s="294">
        <f>AG40-AI40-AK40-AM40</f>
        <v>0</v>
      </c>
      <c r="AP40" s="294"/>
      <c r="AQ40" s="329">
        <v>0</v>
      </c>
      <c r="AR40" s="329"/>
      <c r="AS40" s="329"/>
      <c r="AT40" s="329"/>
      <c r="AU40" s="292">
        <f t="shared" si="15"/>
        <v>0</v>
      </c>
      <c r="AV40" s="640">
        <v>0</v>
      </c>
      <c r="AW40" s="656"/>
      <c r="AX40" s="656"/>
      <c r="AY40" s="656"/>
      <c r="AZ40" s="654">
        <f t="shared" si="16"/>
        <v>0</v>
      </c>
      <c r="BA40" s="331">
        <v>0</v>
      </c>
      <c r="BB40" s="331"/>
      <c r="BC40" s="331"/>
      <c r="BD40" s="331"/>
      <c r="BE40" s="292">
        <f t="shared" si="17"/>
        <v>0</v>
      </c>
      <c r="BF40" s="331">
        <v>0</v>
      </c>
      <c r="BG40" s="331"/>
      <c r="BH40" s="331"/>
      <c r="BI40" s="331"/>
      <c r="BJ40" s="292">
        <f t="shared" si="18"/>
        <v>0</v>
      </c>
      <c r="BK40" s="330">
        <v>0</v>
      </c>
      <c r="BL40" s="330"/>
      <c r="BM40" s="330"/>
      <c r="BN40" s="330"/>
      <c r="BO40" s="330"/>
      <c r="BP40" s="330"/>
      <c r="BQ40" s="330"/>
      <c r="BR40" s="384"/>
      <c r="BS40" s="294">
        <f>BK40-BM40-BO40-BQ40</f>
        <v>0</v>
      </c>
      <c r="BT40" s="294"/>
      <c r="BU40" s="329">
        <v>0</v>
      </c>
      <c r="BV40" s="329"/>
      <c r="BW40" s="329"/>
      <c r="BX40" s="329"/>
      <c r="BY40" s="292">
        <f t="shared" si="20"/>
        <v>0</v>
      </c>
      <c r="BZ40" s="640">
        <v>0</v>
      </c>
      <c r="CA40" s="656"/>
      <c r="CB40" s="656"/>
      <c r="CC40" s="656"/>
      <c r="CD40" s="654">
        <f t="shared" si="21"/>
        <v>0</v>
      </c>
      <c r="CE40" s="331">
        <v>0</v>
      </c>
      <c r="CF40" s="331"/>
      <c r="CG40" s="331"/>
      <c r="CH40" s="331"/>
      <c r="CI40" s="292">
        <f t="shared" si="22"/>
        <v>0</v>
      </c>
      <c r="CJ40" s="331">
        <v>0</v>
      </c>
      <c r="CK40" s="331"/>
      <c r="CL40" s="331"/>
      <c r="CM40" s="331"/>
      <c r="CN40" s="292">
        <f t="shared" si="23"/>
        <v>0</v>
      </c>
      <c r="CO40" s="330"/>
      <c r="CP40" s="330"/>
      <c r="CQ40" s="330"/>
      <c r="CR40" s="384"/>
      <c r="CS40" s="294"/>
      <c r="CT40" s="329">
        <v>0</v>
      </c>
      <c r="CU40" s="329"/>
      <c r="CV40" s="329"/>
      <c r="CW40" s="329"/>
      <c r="CX40" s="292">
        <f t="shared" si="24"/>
        <v>0</v>
      </c>
      <c r="CY40" s="640">
        <v>0</v>
      </c>
      <c r="CZ40" s="656"/>
      <c r="DA40" s="656"/>
      <c r="DB40" s="656"/>
      <c r="DC40" s="654">
        <f t="shared" si="25"/>
        <v>0</v>
      </c>
      <c r="DD40" s="330"/>
      <c r="DE40" s="330"/>
      <c r="DF40" s="330"/>
      <c r="DG40" s="384"/>
      <c r="DH40" s="294"/>
      <c r="DI40" s="329">
        <v>0</v>
      </c>
      <c r="DJ40" s="329"/>
      <c r="DK40" s="329"/>
      <c r="DL40" s="329"/>
      <c r="DM40" s="292">
        <f t="shared" si="26"/>
        <v>0</v>
      </c>
      <c r="DN40" s="640">
        <v>0</v>
      </c>
      <c r="DO40" s="656"/>
      <c r="DP40" s="656"/>
      <c r="DQ40" s="656"/>
      <c r="DR40" s="654">
        <f t="shared" si="27"/>
        <v>0</v>
      </c>
    </row>
    <row r="41" spans="1:122" s="273" customFormat="1" ht="118.5" customHeight="1">
      <c r="A41" s="493" t="s">
        <v>165</v>
      </c>
      <c r="B41" s="263">
        <v>6600</v>
      </c>
      <c r="C41" s="591" t="s">
        <v>387</v>
      </c>
      <c r="D41" s="591" t="s">
        <v>387</v>
      </c>
      <c r="E41" s="591" t="s">
        <v>387</v>
      </c>
      <c r="F41" s="591" t="s">
        <v>387</v>
      </c>
      <c r="G41" s="591" t="s">
        <v>387</v>
      </c>
      <c r="H41" s="591" t="s">
        <v>387</v>
      </c>
      <c r="I41" s="591" t="s">
        <v>387</v>
      </c>
      <c r="J41" s="591" t="s">
        <v>387</v>
      </c>
      <c r="K41" s="591" t="s">
        <v>387</v>
      </c>
      <c r="L41" s="591" t="s">
        <v>387</v>
      </c>
      <c r="M41" s="591" t="s">
        <v>387</v>
      </c>
      <c r="N41" s="591" t="s">
        <v>387</v>
      </c>
      <c r="O41" s="591" t="s">
        <v>387</v>
      </c>
      <c r="P41" s="591" t="s">
        <v>387</v>
      </c>
      <c r="Q41" s="592" t="s">
        <v>387</v>
      </c>
      <c r="R41" s="592" t="s">
        <v>387</v>
      </c>
      <c r="S41" s="592" t="s">
        <v>387</v>
      </c>
      <c r="T41" s="592" t="s">
        <v>387</v>
      </c>
      <c r="U41" s="592" t="s">
        <v>387</v>
      </c>
      <c r="V41" s="592" t="s">
        <v>387</v>
      </c>
      <c r="W41" s="592" t="s">
        <v>387</v>
      </c>
      <c r="X41" s="591" t="s">
        <v>387</v>
      </c>
      <c r="Y41" s="591" t="s">
        <v>387</v>
      </c>
      <c r="Z41" s="591" t="s">
        <v>387</v>
      </c>
      <c r="AA41" s="591" t="s">
        <v>387</v>
      </c>
      <c r="AB41" s="591" t="s">
        <v>387</v>
      </c>
      <c r="AC41" s="591" t="s">
        <v>387</v>
      </c>
      <c r="AD41" s="267" t="s">
        <v>387</v>
      </c>
      <c r="AE41" s="267"/>
      <c r="AF41" s="267"/>
      <c r="AG41" s="270">
        <f>AG43+AG44+AG45+AG46+AG47+AG48+AG51+AG52+AG54+AG55+AG56+AG53+AG58</f>
        <v>695.80000000000007</v>
      </c>
      <c r="AH41" s="270">
        <f>AH43+AH44+AH45+AH46+AH47+AH48+AH51+AH52+AH54+AH55+AH56+AH53+AH58</f>
        <v>471.40000000000003</v>
      </c>
      <c r="AI41" s="270">
        <f>AI43+AI44+AI45+AI46+AI47+AI48+AI51+AI52+AI54+AI55+AI56+AI53+AI58</f>
        <v>0</v>
      </c>
      <c r="AJ41" s="270"/>
      <c r="AK41" s="270">
        <f>AK43+AK44+AK45+AK46+AK47+AK48+AK51+AK52+AK54+AK55+AK56+AK53+AK58</f>
        <v>263.60000000000002</v>
      </c>
      <c r="AL41" s="270">
        <f>AL43+AL44+AL45+AL46+AL47+AL48+AL51+AL52+AL54+AL55+AL56+AL53+AL58</f>
        <v>263.60000000000002</v>
      </c>
      <c r="AM41" s="270">
        <f>AM43+AM44+AM45+AM46+AM47+AM48+AM51+AM52+AM54+AM55+AM56+AM53+AM58</f>
        <v>0</v>
      </c>
      <c r="AN41" s="270"/>
      <c r="AO41" s="270">
        <f>AO43+AO44+AO45+AO46+AO47+AO48+AO51+AO52+AO54+AO55+AO56+AO53+AO58</f>
        <v>432.20000000000005</v>
      </c>
      <c r="AP41" s="270">
        <f>AP43+AP44+AP45+AP46+AP47+AP48+AP51+AP52+AP54+AP55+AP56+AP53+AP58</f>
        <v>207.8</v>
      </c>
      <c r="AQ41" s="268">
        <f>AQ43+AQ44+AQ45+AQ46+AQ47+AQ48+AQ51+AQ52+AQ54+AQ55+AQ56+AQ53+AQ49+AQ50+AQ57</f>
        <v>1518.1</v>
      </c>
      <c r="AR41" s="268">
        <f>AR43+AR44+AR45+AR46+AR47+AR48+AR51+AR52+AR54+AR55+AR56+AR53+AR49+AR50+AR57</f>
        <v>0</v>
      </c>
      <c r="AS41" s="268">
        <f>AS43+AS44+AS45+AS46+AS47+AS48+AS51+AS52+AS54+AS55+AS56+AS53+AS49+AS50+AS57</f>
        <v>1051.3</v>
      </c>
      <c r="AT41" s="268">
        <f>AT43+AT44+AT45+AT46+AT47+AT48+AT51+AT52+AT54+AT55+AT56+AT53+AT49+AT50+AT57</f>
        <v>0</v>
      </c>
      <c r="AU41" s="268">
        <f>AU43+AU44+AU45+AU46+AU47+AU48+AU51+AU52+AU54+AU55+AU56+AU53+AU49+AU50+AU57</f>
        <v>466.8</v>
      </c>
      <c r="AV41" s="650">
        <f t="shared" ref="AV41:BD41" si="30">AV43+AV44+AV45+AV46+AV47+AV48+AV51+AV52+AV54+AV55+AV56+AV53</f>
        <v>739</v>
      </c>
      <c r="AW41" s="650">
        <f t="shared" si="30"/>
        <v>0</v>
      </c>
      <c r="AX41" s="650">
        <f t="shared" si="30"/>
        <v>463.2</v>
      </c>
      <c r="AY41" s="650">
        <f t="shared" si="30"/>
        <v>0</v>
      </c>
      <c r="AZ41" s="657">
        <f>AZ43+AZ44+AZ45+AZ46+AZ47+AZ48+AZ51+AZ52+AZ54+AZ55+AZ56+AZ53</f>
        <v>275.8</v>
      </c>
      <c r="BA41" s="268">
        <f t="shared" si="30"/>
        <v>737.9</v>
      </c>
      <c r="BB41" s="268">
        <f t="shared" si="30"/>
        <v>0</v>
      </c>
      <c r="BC41" s="268">
        <f t="shared" si="30"/>
        <v>462.1</v>
      </c>
      <c r="BD41" s="268">
        <f t="shared" si="30"/>
        <v>0</v>
      </c>
      <c r="BE41" s="269">
        <f t="shared" ref="BE41:BJ41" si="31">BE43+BE44+BE45+BE46+BE47+BE48+BE51+BE52+BE54+BE55+BE56+BE53</f>
        <v>275.79999999999995</v>
      </c>
      <c r="BF41" s="268">
        <f t="shared" si="31"/>
        <v>737.9</v>
      </c>
      <c r="BG41" s="268">
        <f t="shared" si="31"/>
        <v>0</v>
      </c>
      <c r="BH41" s="268">
        <f t="shared" si="31"/>
        <v>462.1</v>
      </c>
      <c r="BI41" s="268">
        <f t="shared" si="31"/>
        <v>0</v>
      </c>
      <c r="BJ41" s="269">
        <f t="shared" si="31"/>
        <v>275.79999999999995</v>
      </c>
      <c r="BK41" s="270">
        <f>BK43+BK44+BK45+BK46+BK47+BK48+BK51+BK52+BK54+BK55+BK56+BK53+BK58</f>
        <v>695.80000000000007</v>
      </c>
      <c r="BL41" s="270">
        <f>BL43+BL44+BL45+BL46+BL47+BL48+BL51+BL52+BL54+BL55+BL56+BL53+BL58</f>
        <v>471.40000000000003</v>
      </c>
      <c r="BM41" s="270">
        <f>BM43+BM44+BM45+BM46+BM47+BM48+BM51+BM52+BM54+BM55+BM56+BM53+BM58</f>
        <v>0</v>
      </c>
      <c r="BN41" s="270"/>
      <c r="BO41" s="270">
        <f>BO43+BO44+BO45+BO46+BO47+BO48+BO51+BO52+BO54+BO55+BO56+BO53+BO58</f>
        <v>263.60000000000002</v>
      </c>
      <c r="BP41" s="270">
        <f>BP43+BP44+BP45+BP46+BP47+BP48+BP51+BP52+BP54+BP55+BP56+BP53+BP58</f>
        <v>263.60000000000002</v>
      </c>
      <c r="BQ41" s="270">
        <f>BQ43+BQ44+BQ45+BQ46+BQ47+BQ48+BQ51+BQ52+BQ54+BQ55+BQ56+BQ53+BQ58</f>
        <v>0</v>
      </c>
      <c r="BR41" s="270"/>
      <c r="BS41" s="270">
        <f>BS43+BS44+BS45+BS46+BS47+BS48+BS51+BS52+BS54+BS55+BS56+BS53+BS58</f>
        <v>432.20000000000005</v>
      </c>
      <c r="BT41" s="270">
        <f>BT43+BT44+BT45+BT46+BT47+BT48+BT51+BT52+BT54+BT55+BT56+BT53+BT58</f>
        <v>207.8</v>
      </c>
      <c r="BU41" s="268">
        <f>BU43+BU44+BU45+BU46+BU47+BU48+BU51+BU52+BU54+BU55+BU56+BU53+BU49+BU50+BU57</f>
        <v>1518.1</v>
      </c>
      <c r="BV41" s="268">
        <f>BV43+BV44+BV45+BV46+BV47+BV48+BV51+BV52+BV54+BV55+BV56+BV53+BV49+BV50+BV57</f>
        <v>0</v>
      </c>
      <c r="BW41" s="268">
        <f>BW43+BW44+BW45+BW46+BW47+BW48+BW51+BW52+BW54+BW55+BW56+BW53+BW49+BW50+BW57</f>
        <v>1051.3</v>
      </c>
      <c r="BX41" s="268">
        <f>BX43+BX44+BX45+BX46+BX47+BX48+BX51+BX52+BX54+BX55+BX56+BX53+BX49+BX50+BX57</f>
        <v>0</v>
      </c>
      <c r="BY41" s="268">
        <f>BY43+BY44+BY45+BY46+BY47+BY48+BY51+BY52+BY54+BY55+BY56+BY53+BY49+BY50+BY57</f>
        <v>466.8</v>
      </c>
      <c r="BZ41" s="650">
        <f>BZ43+BZ44+BZ45+BZ46+BZ47+BZ48+BZ51+BZ52+BZ54+BZ55+BZ56+BZ53</f>
        <v>739</v>
      </c>
      <c r="CA41" s="650">
        <f>CA43+CA44+CA45+CA46+CA47+CA48+CA51+CA52+CA54+CA55+CA56+CA53</f>
        <v>0</v>
      </c>
      <c r="CB41" s="650">
        <f>CB43+CB44+CB45+CB46+CB47+CB48+CB51+CB52+CB54+CB55+CB56+CB53</f>
        <v>463.2</v>
      </c>
      <c r="CC41" s="650">
        <f>CC43+CC44+CC45+CC46+CC47+CC48+CC51+CC52+CC54+CC55+CC56+CC53</f>
        <v>0</v>
      </c>
      <c r="CD41" s="657">
        <f>CD43+CD44+CD45+CD46+CD47+CD48+CD51+CD52+CD54+CD55+CD56+CD53</f>
        <v>275.8</v>
      </c>
      <c r="CE41" s="268">
        <f t="shared" ref="CE41:CN41" si="32">CE43+CE44+CE45+CE46+CE47+CE48+CE51+CE52+CE54+CE55+CE56+CE53</f>
        <v>737.9</v>
      </c>
      <c r="CF41" s="268">
        <f t="shared" si="32"/>
        <v>0</v>
      </c>
      <c r="CG41" s="268">
        <f t="shared" si="32"/>
        <v>462.1</v>
      </c>
      <c r="CH41" s="268">
        <f t="shared" si="32"/>
        <v>0</v>
      </c>
      <c r="CI41" s="269">
        <f t="shared" si="32"/>
        <v>275.79999999999995</v>
      </c>
      <c r="CJ41" s="268">
        <f t="shared" si="32"/>
        <v>737.9</v>
      </c>
      <c r="CK41" s="268">
        <f t="shared" si="32"/>
        <v>0</v>
      </c>
      <c r="CL41" s="268">
        <f t="shared" si="32"/>
        <v>462.1</v>
      </c>
      <c r="CM41" s="268">
        <f t="shared" si="32"/>
        <v>0</v>
      </c>
      <c r="CN41" s="269">
        <f t="shared" si="32"/>
        <v>275.79999999999995</v>
      </c>
      <c r="CO41" s="270">
        <f>CO43+CO44+CO45+CO46+CO47+CO48+CO51+CO52+CO54+CO55+CO56+CO53+CO58</f>
        <v>471.40000000000003</v>
      </c>
      <c r="CP41" s="270"/>
      <c r="CQ41" s="270">
        <f>CQ43+CQ44+CQ45+CQ46+CQ47+CQ48+CQ51+CQ52+CQ54+CQ55+CQ56+CQ53+CQ58</f>
        <v>263.60000000000002</v>
      </c>
      <c r="CR41" s="270"/>
      <c r="CS41" s="270">
        <f>CS43+CS44+CS45+CS46+CS47+CS48+CS51+CS52+CS54+CS55+CS56+CS53+CS58</f>
        <v>207.8</v>
      </c>
      <c r="CT41" s="268">
        <f>CT43+CT44+CT45+CT46+CT47+CT48+CT51+CT52+CT54+CT55+CT56+CT53+CT49+CT50+CT57</f>
        <v>1518.1</v>
      </c>
      <c r="CU41" s="268">
        <f>CU43+CU44+CU45+CU46+CU47+CU48+CU51+CU52+CU54+CU55+CU56+CU53+CU49+CU50+CU57</f>
        <v>0</v>
      </c>
      <c r="CV41" s="268">
        <f>CV43+CV44+CV45+CV46+CV47+CV48+CV51+CV52+CV54+CV55+CV56+CV53+CV49+CV50+CV57</f>
        <v>1051.3</v>
      </c>
      <c r="CW41" s="268">
        <f>CW43+CW44+CW45+CW46+CW47+CW48+CW51+CW52+CW54+CW55+CW56+CW53+CW49+CW50+CW57</f>
        <v>0</v>
      </c>
      <c r="CX41" s="268">
        <f>CX43+CX44+CX45+CX46+CX47+CX48+CX51+CX52+CX54+CX55+CX56+CX53+CX49+CX50+CX57</f>
        <v>466.8</v>
      </c>
      <c r="CY41" s="650">
        <f>CY43+CY44+CY45+CY46+CY47+CY48+CY51+CY52+CY54+CY55+CY56+CY53</f>
        <v>739</v>
      </c>
      <c r="CZ41" s="650">
        <f>CZ43+CZ44+CZ45+CZ46+CZ47+CZ48+CZ51+CZ52+CZ54+CZ55+CZ56+CZ53</f>
        <v>0</v>
      </c>
      <c r="DA41" s="650">
        <f>DA43+DA44+DA45+DA46+DA47+DA48+DA51+DA52+DA54+DA55+DA56+DA53</f>
        <v>463.2</v>
      </c>
      <c r="DB41" s="650">
        <f>DB43+DB44+DB45+DB46+DB47+DB48+DB51+DB52+DB54+DB55+DB56+DB53</f>
        <v>0</v>
      </c>
      <c r="DC41" s="657">
        <f>DC43+DC44+DC45+DC46+DC47+DC48+DC51+DC52+DC54+DC55+DC56+DC53</f>
        <v>275.8</v>
      </c>
      <c r="DD41" s="270">
        <f>DD43+DD44+DD45+DD46+DD47+DD48+DD51+DD52+DD54+DD55+DD56+DD53+DD58</f>
        <v>471.40000000000003</v>
      </c>
      <c r="DE41" s="270"/>
      <c r="DF41" s="270">
        <f>DF43+DF44+DF45+DF46+DF47+DF48+DF51+DF52+DF54+DF55+DF56+DF53+DF58</f>
        <v>263.60000000000002</v>
      </c>
      <c r="DG41" s="270"/>
      <c r="DH41" s="270">
        <f>DH43+DH44+DH45+DH46+DH47+DH48+DH51+DH52+DH54+DH55+DH56+DH53+DH58</f>
        <v>207.8</v>
      </c>
      <c r="DI41" s="268">
        <f>DI43+DI44+DI45+DI46+DI47+DI48+DI51+DI52+DI54+DI55+DI56+DI53+DI49+DI50+DI57</f>
        <v>1518.1</v>
      </c>
      <c r="DJ41" s="268">
        <f>DJ43+DJ44+DJ45+DJ46+DJ47+DJ48+DJ51+DJ52+DJ54+DJ55+DJ56+DJ53+DJ49+DJ50+DJ57</f>
        <v>0</v>
      </c>
      <c r="DK41" s="268">
        <f>DK43+DK44+DK45+DK46+DK47+DK48+DK51+DK52+DK54+DK55+DK56+DK53+DK49+DK50+DK57</f>
        <v>1051.3</v>
      </c>
      <c r="DL41" s="268">
        <f>DL43+DL44+DL45+DL46+DL47+DL48+DL51+DL52+DL54+DL55+DL56+DL53+DL49+DL50+DL57</f>
        <v>0</v>
      </c>
      <c r="DM41" s="268">
        <f>DM43+DM44+DM45+DM46+DM47+DM48+DM51+DM52+DM54+DM55+DM56+DM53+DM49+DM50+DM57</f>
        <v>466.8</v>
      </c>
      <c r="DN41" s="650">
        <f>DN43+DN44+DN45+DN46+DN47+DN48+DN51+DN52+DN54+DN55+DN56+DN53</f>
        <v>739</v>
      </c>
      <c r="DO41" s="650">
        <f>DO43+DO44+DO45+DO46+DO47+DO48+DO51+DO52+DO54+DO55+DO56+DO53</f>
        <v>0</v>
      </c>
      <c r="DP41" s="650">
        <f>DP43+DP44+DP45+DP46+DP47+DP48+DP51+DP52+DP54+DP55+DP56+DP53</f>
        <v>463.2</v>
      </c>
      <c r="DQ41" s="650">
        <f>DQ43+DQ44+DQ45+DQ46+DQ47+DQ48+DQ51+DQ52+DQ54+DQ55+DQ56+DQ53</f>
        <v>0</v>
      </c>
      <c r="DR41" s="657">
        <f>DR43+DR44+DR45+DR46+DR47+DR48+DR51+DR52+DR54+DR55+DR56+DR53</f>
        <v>275.8</v>
      </c>
    </row>
    <row r="42" spans="1:122" ht="11.25" customHeight="1">
      <c r="A42" s="495" t="s">
        <v>92</v>
      </c>
      <c r="B42" s="275"/>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279"/>
      <c r="AE42" s="279"/>
      <c r="AF42" s="279"/>
      <c r="AG42" s="282"/>
      <c r="AH42" s="282"/>
      <c r="AI42" s="282"/>
      <c r="AJ42" s="282"/>
      <c r="AK42" s="282"/>
      <c r="AL42" s="282"/>
      <c r="AM42" s="282"/>
      <c r="AN42" s="282"/>
      <c r="AO42" s="283"/>
      <c r="AP42" s="283"/>
      <c r="AQ42" s="280"/>
      <c r="AR42" s="280"/>
      <c r="AS42" s="280"/>
      <c r="AT42" s="280"/>
      <c r="AU42" s="281"/>
      <c r="AV42" s="651"/>
      <c r="AW42" s="658"/>
      <c r="AX42" s="658"/>
      <c r="AY42" s="658"/>
      <c r="AZ42" s="659"/>
      <c r="BA42" s="336"/>
      <c r="BB42" s="336"/>
      <c r="BC42" s="336"/>
      <c r="BD42" s="336"/>
      <c r="BE42" s="337"/>
      <c r="BF42" s="336"/>
      <c r="BG42" s="336"/>
      <c r="BH42" s="336"/>
      <c r="BI42" s="336"/>
      <c r="BJ42" s="337"/>
      <c r="BK42" s="282"/>
      <c r="BL42" s="282"/>
      <c r="BM42" s="282"/>
      <c r="BN42" s="282"/>
      <c r="BO42" s="282"/>
      <c r="BP42" s="282"/>
      <c r="BQ42" s="282"/>
      <c r="BR42" s="282"/>
      <c r="BS42" s="283"/>
      <c r="BT42" s="283"/>
      <c r="BU42" s="280"/>
      <c r="BV42" s="280"/>
      <c r="BW42" s="280"/>
      <c r="BX42" s="280"/>
      <c r="BY42" s="281"/>
      <c r="BZ42" s="651"/>
      <c r="CA42" s="658"/>
      <c r="CB42" s="658"/>
      <c r="CC42" s="658"/>
      <c r="CD42" s="659"/>
      <c r="CE42" s="336"/>
      <c r="CF42" s="336"/>
      <c r="CG42" s="336"/>
      <c r="CH42" s="336"/>
      <c r="CI42" s="337"/>
      <c r="CJ42" s="336"/>
      <c r="CK42" s="336"/>
      <c r="CL42" s="336"/>
      <c r="CM42" s="336"/>
      <c r="CN42" s="337"/>
      <c r="CO42" s="282"/>
      <c r="CP42" s="282"/>
      <c r="CQ42" s="282"/>
      <c r="CR42" s="282"/>
      <c r="CS42" s="283"/>
      <c r="CT42" s="280"/>
      <c r="CU42" s="280"/>
      <c r="CV42" s="280"/>
      <c r="CW42" s="280"/>
      <c r="CX42" s="281"/>
      <c r="CY42" s="651"/>
      <c r="CZ42" s="658"/>
      <c r="DA42" s="658"/>
      <c r="DB42" s="658"/>
      <c r="DC42" s="659"/>
      <c r="DD42" s="282"/>
      <c r="DE42" s="282"/>
      <c r="DF42" s="282"/>
      <c r="DG42" s="282"/>
      <c r="DH42" s="283"/>
      <c r="DI42" s="280"/>
      <c r="DJ42" s="280"/>
      <c r="DK42" s="280"/>
      <c r="DL42" s="280"/>
      <c r="DM42" s="281"/>
      <c r="DN42" s="651"/>
      <c r="DO42" s="658"/>
      <c r="DP42" s="658"/>
      <c r="DQ42" s="658"/>
      <c r="DR42" s="659"/>
    </row>
    <row r="43" spans="1:122" ht="6.75" hidden="1" customHeight="1">
      <c r="A43" s="504"/>
      <c r="B43" s="297"/>
      <c r="C43" s="286"/>
      <c r="D43" s="286"/>
      <c r="E43" s="286"/>
      <c r="F43" s="286"/>
      <c r="G43" s="286"/>
      <c r="H43" s="286"/>
      <c r="I43" s="286"/>
      <c r="J43" s="286"/>
      <c r="K43" s="286"/>
      <c r="L43" s="286"/>
      <c r="M43" s="286"/>
      <c r="N43" s="286"/>
      <c r="O43" s="286"/>
      <c r="P43" s="287"/>
      <c r="Q43" s="286"/>
      <c r="R43" s="286"/>
      <c r="S43" s="286"/>
      <c r="T43" s="286"/>
      <c r="U43" s="286"/>
      <c r="V43" s="286"/>
      <c r="W43" s="286"/>
      <c r="X43" s="286"/>
      <c r="Y43" s="286"/>
      <c r="Z43" s="286"/>
      <c r="AA43" s="286"/>
      <c r="AB43" s="286"/>
      <c r="AC43" s="286"/>
      <c r="AD43" s="289"/>
      <c r="AE43" s="289"/>
      <c r="AF43" s="289"/>
      <c r="AG43" s="293"/>
      <c r="AH43" s="293"/>
      <c r="AI43" s="293"/>
      <c r="AJ43" s="293"/>
      <c r="AK43" s="293"/>
      <c r="AL43" s="293"/>
      <c r="AM43" s="293"/>
      <c r="AN43" s="293"/>
      <c r="AO43" s="294"/>
      <c r="AP43" s="294"/>
      <c r="AQ43" s="291"/>
      <c r="AR43" s="291"/>
      <c r="AS43" s="291"/>
      <c r="AT43" s="291"/>
      <c r="AU43" s="292"/>
      <c r="AV43" s="653"/>
      <c r="AW43" s="660"/>
      <c r="AX43" s="660"/>
      <c r="AY43" s="660"/>
      <c r="AZ43" s="661"/>
      <c r="BA43" s="343"/>
      <c r="BB43" s="343"/>
      <c r="BC43" s="343"/>
      <c r="BD43" s="343"/>
      <c r="BE43" s="344"/>
      <c r="BF43" s="343"/>
      <c r="BG43" s="343"/>
      <c r="BH43" s="343"/>
      <c r="BI43" s="343"/>
      <c r="BJ43" s="344"/>
      <c r="BK43" s="293"/>
      <c r="BL43" s="293"/>
      <c r="BM43" s="293"/>
      <c r="BN43" s="293"/>
      <c r="BO43" s="293"/>
      <c r="BP43" s="293"/>
      <c r="BQ43" s="293"/>
      <c r="BR43" s="293"/>
      <c r="BS43" s="294"/>
      <c r="BT43" s="294"/>
      <c r="BU43" s="291"/>
      <c r="BV43" s="291"/>
      <c r="BW43" s="291"/>
      <c r="BX43" s="291"/>
      <c r="BY43" s="292"/>
      <c r="BZ43" s="653"/>
      <c r="CA43" s="660"/>
      <c r="CB43" s="660"/>
      <c r="CC43" s="660"/>
      <c r="CD43" s="661"/>
      <c r="CE43" s="343"/>
      <c r="CF43" s="343"/>
      <c r="CG43" s="343"/>
      <c r="CH43" s="343"/>
      <c r="CI43" s="344"/>
      <c r="CJ43" s="343"/>
      <c r="CK43" s="343"/>
      <c r="CL43" s="343"/>
      <c r="CM43" s="343"/>
      <c r="CN43" s="344"/>
      <c r="CO43" s="293"/>
      <c r="CP43" s="293"/>
      <c r="CQ43" s="293"/>
      <c r="CR43" s="293"/>
      <c r="CS43" s="294"/>
      <c r="CT43" s="291"/>
      <c r="CU43" s="291"/>
      <c r="CV43" s="291"/>
      <c r="CW43" s="291"/>
      <c r="CX43" s="292"/>
      <c r="CY43" s="653"/>
      <c r="CZ43" s="660"/>
      <c r="DA43" s="660"/>
      <c r="DB43" s="660"/>
      <c r="DC43" s="661"/>
      <c r="DD43" s="293"/>
      <c r="DE43" s="293"/>
      <c r="DF43" s="293"/>
      <c r="DG43" s="293"/>
      <c r="DH43" s="294"/>
      <c r="DI43" s="291"/>
      <c r="DJ43" s="291"/>
      <c r="DK43" s="291"/>
      <c r="DL43" s="291"/>
      <c r="DM43" s="292"/>
      <c r="DN43" s="653"/>
      <c r="DO43" s="660"/>
      <c r="DP43" s="660"/>
      <c r="DQ43" s="660"/>
      <c r="DR43" s="661"/>
    </row>
    <row r="44" spans="1:122" ht="15" hidden="1" customHeight="1">
      <c r="A44" s="1039"/>
      <c r="B44" s="1042"/>
      <c r="C44" s="301"/>
      <c r="D44" s="301"/>
      <c r="E44" s="301"/>
      <c r="F44" s="301"/>
      <c r="G44" s="301"/>
      <c r="H44" s="301"/>
      <c r="I44" s="313"/>
      <c r="J44" s="301"/>
      <c r="K44" s="301"/>
      <c r="L44" s="301"/>
      <c r="M44" s="301"/>
      <c r="N44" s="301"/>
      <c r="O44" s="301"/>
      <c r="P44" s="303"/>
      <c r="Q44" s="301"/>
      <c r="R44" s="301"/>
      <c r="S44" s="301"/>
      <c r="T44" s="301"/>
      <c r="U44" s="301"/>
      <c r="V44" s="301"/>
      <c r="W44" s="304"/>
      <c r="X44" s="352"/>
      <c r="Y44" s="319"/>
      <c r="Z44" s="304"/>
      <c r="AA44" s="353"/>
      <c r="AB44" s="353"/>
      <c r="AC44" s="1031"/>
      <c r="AD44" s="306"/>
      <c r="AE44" s="306"/>
      <c r="AF44" s="306"/>
      <c r="AG44" s="308"/>
      <c r="AH44" s="308"/>
      <c r="AI44" s="308"/>
      <c r="AJ44" s="308"/>
      <c r="AK44" s="308"/>
      <c r="AL44" s="308"/>
      <c r="AM44" s="308"/>
      <c r="AN44" s="308"/>
      <c r="AO44" s="356"/>
      <c r="AP44" s="356"/>
      <c r="AQ44" s="307">
        <v>0</v>
      </c>
      <c r="AR44" s="307"/>
      <c r="AS44" s="307"/>
      <c r="AT44" s="307"/>
      <c r="AU44" s="355"/>
      <c r="AV44" s="655">
        <v>0</v>
      </c>
      <c r="AW44" s="655"/>
      <c r="AX44" s="655"/>
      <c r="AY44" s="655"/>
      <c r="AZ44" s="662"/>
      <c r="BA44" s="307"/>
      <c r="BB44" s="291"/>
      <c r="BC44" s="291"/>
      <c r="BD44" s="291"/>
      <c r="BE44" s="292"/>
      <c r="BF44" s="307"/>
      <c r="BG44" s="291"/>
      <c r="BH44" s="291"/>
      <c r="BI44" s="291"/>
      <c r="BJ44" s="292"/>
      <c r="BK44" s="308"/>
      <c r="BL44" s="308"/>
      <c r="BM44" s="308"/>
      <c r="BN44" s="308"/>
      <c r="BO44" s="308"/>
      <c r="BP44" s="308"/>
      <c r="BQ44" s="308"/>
      <c r="BR44" s="308"/>
      <c r="BS44" s="356"/>
      <c r="BT44" s="356"/>
      <c r="BU44" s="307">
        <v>0</v>
      </c>
      <c r="BV44" s="307"/>
      <c r="BW44" s="307"/>
      <c r="BX44" s="307"/>
      <c r="BY44" s="355"/>
      <c r="BZ44" s="655">
        <v>0</v>
      </c>
      <c r="CA44" s="655"/>
      <c r="CB44" s="655"/>
      <c r="CC44" s="655"/>
      <c r="CD44" s="662"/>
      <c r="CE44" s="307"/>
      <c r="CF44" s="291"/>
      <c r="CG44" s="291"/>
      <c r="CH44" s="291"/>
      <c r="CI44" s="292"/>
      <c r="CJ44" s="307"/>
      <c r="CK44" s="291"/>
      <c r="CL44" s="291"/>
      <c r="CM44" s="291"/>
      <c r="CN44" s="292"/>
      <c r="CO44" s="308"/>
      <c r="CP44" s="308"/>
      <c r="CQ44" s="308"/>
      <c r="CR44" s="308"/>
      <c r="CS44" s="356"/>
      <c r="CT44" s="307">
        <v>0</v>
      </c>
      <c r="CU44" s="307"/>
      <c r="CV44" s="307"/>
      <c r="CW44" s="307"/>
      <c r="CX44" s="355"/>
      <c r="CY44" s="655">
        <v>0</v>
      </c>
      <c r="CZ44" s="655"/>
      <c r="DA44" s="655"/>
      <c r="DB44" s="655"/>
      <c r="DC44" s="662"/>
      <c r="DD44" s="308"/>
      <c r="DE44" s="308"/>
      <c r="DF44" s="308"/>
      <c r="DG44" s="308"/>
      <c r="DH44" s="356"/>
      <c r="DI44" s="307">
        <v>0</v>
      </c>
      <c r="DJ44" s="307"/>
      <c r="DK44" s="307"/>
      <c r="DL44" s="307"/>
      <c r="DM44" s="355"/>
      <c r="DN44" s="655">
        <v>0</v>
      </c>
      <c r="DO44" s="655"/>
      <c r="DP44" s="655"/>
      <c r="DQ44" s="655"/>
      <c r="DR44" s="662"/>
    </row>
    <row r="45" spans="1:122" ht="13.5" hidden="1" customHeight="1">
      <c r="A45" s="1040"/>
      <c r="B45" s="1043"/>
      <c r="C45" s="301"/>
      <c r="D45" s="301"/>
      <c r="E45" s="301"/>
      <c r="F45" s="301"/>
      <c r="G45" s="301"/>
      <c r="H45" s="301"/>
      <c r="I45" s="301"/>
      <c r="J45" s="301"/>
      <c r="K45" s="301"/>
      <c r="L45" s="301"/>
      <c r="M45" s="301"/>
      <c r="N45" s="301"/>
      <c r="O45" s="301"/>
      <c r="P45" s="303"/>
      <c r="Q45" s="286"/>
      <c r="R45" s="286"/>
      <c r="S45" s="286"/>
      <c r="T45" s="286"/>
      <c r="U45" s="286"/>
      <c r="V45" s="286"/>
      <c r="W45" s="286"/>
      <c r="X45" s="301"/>
      <c r="Y45" s="301"/>
      <c r="Z45" s="286"/>
      <c r="AA45" s="301"/>
      <c r="AB45" s="301"/>
      <c r="AC45" s="1033"/>
      <c r="AD45" s="306"/>
      <c r="AE45" s="306"/>
      <c r="AF45" s="306"/>
      <c r="AG45" s="308"/>
      <c r="AH45" s="308"/>
      <c r="AI45" s="308"/>
      <c r="AJ45" s="308"/>
      <c r="AK45" s="308"/>
      <c r="AL45" s="308"/>
      <c r="AM45" s="308"/>
      <c r="AN45" s="308"/>
      <c r="AO45" s="356"/>
      <c r="AP45" s="356"/>
      <c r="AQ45" s="307"/>
      <c r="AR45" s="307"/>
      <c r="AS45" s="307"/>
      <c r="AT45" s="307"/>
      <c r="AU45" s="355"/>
      <c r="AV45" s="655"/>
      <c r="AW45" s="655"/>
      <c r="AX45" s="655"/>
      <c r="AY45" s="655"/>
      <c r="AZ45" s="662"/>
      <c r="BA45" s="307"/>
      <c r="BB45" s="291"/>
      <c r="BC45" s="291"/>
      <c r="BD45" s="291"/>
      <c r="BE45" s="292"/>
      <c r="BF45" s="307"/>
      <c r="BG45" s="291"/>
      <c r="BH45" s="291"/>
      <c r="BI45" s="291"/>
      <c r="BJ45" s="292"/>
      <c r="BK45" s="308"/>
      <c r="BL45" s="308"/>
      <c r="BM45" s="308"/>
      <c r="BN45" s="308"/>
      <c r="BO45" s="308"/>
      <c r="BP45" s="308"/>
      <c r="BQ45" s="308"/>
      <c r="BR45" s="308"/>
      <c r="BS45" s="356"/>
      <c r="BT45" s="356"/>
      <c r="BU45" s="307"/>
      <c r="BV45" s="307"/>
      <c r="BW45" s="307"/>
      <c r="BX45" s="307"/>
      <c r="BY45" s="355"/>
      <c r="BZ45" s="655"/>
      <c r="CA45" s="655"/>
      <c r="CB45" s="655"/>
      <c r="CC45" s="655"/>
      <c r="CD45" s="662"/>
      <c r="CE45" s="307"/>
      <c r="CF45" s="291"/>
      <c r="CG45" s="291"/>
      <c r="CH45" s="291"/>
      <c r="CI45" s="292"/>
      <c r="CJ45" s="307"/>
      <c r="CK45" s="291"/>
      <c r="CL45" s="291"/>
      <c r="CM45" s="291"/>
      <c r="CN45" s="292"/>
      <c r="CO45" s="308"/>
      <c r="CP45" s="308"/>
      <c r="CQ45" s="308"/>
      <c r="CR45" s="308"/>
      <c r="CS45" s="356"/>
      <c r="CT45" s="307"/>
      <c r="CU45" s="307"/>
      <c r="CV45" s="307"/>
      <c r="CW45" s="307"/>
      <c r="CX45" s="355"/>
      <c r="CY45" s="655"/>
      <c r="CZ45" s="655"/>
      <c r="DA45" s="655"/>
      <c r="DB45" s="655"/>
      <c r="DC45" s="662"/>
      <c r="DD45" s="308"/>
      <c r="DE45" s="308"/>
      <c r="DF45" s="308"/>
      <c r="DG45" s="308"/>
      <c r="DH45" s="356"/>
      <c r="DI45" s="307"/>
      <c r="DJ45" s="307"/>
      <c r="DK45" s="307"/>
      <c r="DL45" s="307"/>
      <c r="DM45" s="355"/>
      <c r="DN45" s="655"/>
      <c r="DO45" s="655"/>
      <c r="DP45" s="655"/>
      <c r="DQ45" s="655"/>
      <c r="DR45" s="662"/>
    </row>
    <row r="46" spans="1:122" ht="20.25" customHeight="1">
      <c r="A46" s="1039" t="s">
        <v>275</v>
      </c>
      <c r="B46" s="1042">
        <v>6603</v>
      </c>
      <c r="C46" s="1031" t="s">
        <v>227</v>
      </c>
      <c r="D46" s="1031" t="s">
        <v>238</v>
      </c>
      <c r="E46" s="1031" t="s">
        <v>251</v>
      </c>
      <c r="F46" s="1031"/>
      <c r="G46" s="1031"/>
      <c r="H46" s="1031"/>
      <c r="I46" s="1045"/>
      <c r="J46" s="1031"/>
      <c r="K46" s="1031"/>
      <c r="L46" s="1031"/>
      <c r="M46" s="1031" t="s">
        <v>276</v>
      </c>
      <c r="N46" s="1031"/>
      <c r="O46" s="1031"/>
      <c r="P46" s="1177">
        <v>36</v>
      </c>
      <c r="Q46" s="1031"/>
      <c r="R46" s="1031"/>
      <c r="S46" s="1031"/>
      <c r="T46" s="1031"/>
      <c r="U46" s="1031"/>
      <c r="V46" s="1031"/>
      <c r="W46" s="1180" t="s">
        <v>45</v>
      </c>
      <c r="X46" s="1180" t="s">
        <v>391</v>
      </c>
      <c r="Y46" s="1180" t="s">
        <v>46</v>
      </c>
      <c r="Z46" s="1031" t="s">
        <v>277</v>
      </c>
      <c r="AA46" s="1031" t="s">
        <v>424</v>
      </c>
      <c r="AB46" s="1031" t="s">
        <v>278</v>
      </c>
      <c r="AC46" s="1031"/>
      <c r="AD46" s="306" t="s">
        <v>151</v>
      </c>
      <c r="AE46" s="306" t="s">
        <v>418</v>
      </c>
      <c r="AF46" s="306" t="s">
        <v>399</v>
      </c>
      <c r="AG46" s="330">
        <v>266.10000000000002</v>
      </c>
      <c r="AH46" s="330">
        <v>266.10000000000002</v>
      </c>
      <c r="AI46" s="330"/>
      <c r="AJ46" s="330"/>
      <c r="AK46" s="330">
        <v>197.1</v>
      </c>
      <c r="AL46" s="330">
        <v>197.1</v>
      </c>
      <c r="AM46" s="330"/>
      <c r="AN46" s="330"/>
      <c r="AO46" s="509">
        <f t="shared" ref="AO46:AP48" si="33">AG46-AI46-AK46-AM46</f>
        <v>69.000000000000028</v>
      </c>
      <c r="AP46" s="509">
        <f t="shared" si="33"/>
        <v>69.000000000000028</v>
      </c>
      <c r="AQ46" s="329"/>
      <c r="AR46" s="329"/>
      <c r="AS46" s="329"/>
      <c r="AT46" s="329"/>
      <c r="AU46" s="508">
        <f>AQ46-AR46-AS46-AT46</f>
        <v>0</v>
      </c>
      <c r="AV46" s="640">
        <v>729</v>
      </c>
      <c r="AW46" s="640"/>
      <c r="AX46" s="640">
        <v>463.2</v>
      </c>
      <c r="AY46" s="640"/>
      <c r="AZ46" s="680">
        <f>AV46-AW46-AX46-AY46</f>
        <v>265.8</v>
      </c>
      <c r="BA46" s="329">
        <v>727.9</v>
      </c>
      <c r="BB46" s="331"/>
      <c r="BC46" s="331">
        <v>462.1</v>
      </c>
      <c r="BD46" s="331"/>
      <c r="BE46" s="383">
        <f>BA46-BB46-BC46-BD46</f>
        <v>265.79999999999995</v>
      </c>
      <c r="BF46" s="329">
        <v>727.9</v>
      </c>
      <c r="BG46" s="331"/>
      <c r="BH46" s="331">
        <v>462.1</v>
      </c>
      <c r="BI46" s="331"/>
      <c r="BJ46" s="383">
        <f>BF46-BG46-BH46-BI46</f>
        <v>265.79999999999995</v>
      </c>
      <c r="BK46" s="330">
        <v>266.10000000000002</v>
      </c>
      <c r="BL46" s="330">
        <v>266.10000000000002</v>
      </c>
      <c r="BM46" s="330"/>
      <c r="BN46" s="330"/>
      <c r="BO46" s="330">
        <v>197.1</v>
      </c>
      <c r="BP46" s="330">
        <v>197.1</v>
      </c>
      <c r="BQ46" s="330"/>
      <c r="BR46" s="330"/>
      <c r="BS46" s="509">
        <f t="shared" ref="BS46:BT48" si="34">BK46-BM46-BO46-BQ46</f>
        <v>69.000000000000028</v>
      </c>
      <c r="BT46" s="509">
        <f t="shared" si="34"/>
        <v>69.000000000000028</v>
      </c>
      <c r="BU46" s="329"/>
      <c r="BV46" s="329"/>
      <c r="BW46" s="329"/>
      <c r="BX46" s="329"/>
      <c r="BY46" s="508">
        <f>BU46-BV46-BW46-BX46</f>
        <v>0</v>
      </c>
      <c r="BZ46" s="640">
        <v>729</v>
      </c>
      <c r="CA46" s="640"/>
      <c r="CB46" s="640">
        <v>463.2</v>
      </c>
      <c r="CC46" s="640"/>
      <c r="CD46" s="680">
        <f>BZ46-CA46-CB46-CC46</f>
        <v>265.8</v>
      </c>
      <c r="CE46" s="329">
        <v>727.9</v>
      </c>
      <c r="CF46" s="331"/>
      <c r="CG46" s="331">
        <v>462.1</v>
      </c>
      <c r="CH46" s="331"/>
      <c r="CI46" s="383">
        <f>CE46-CF46-CG46-CH46</f>
        <v>265.79999999999995</v>
      </c>
      <c r="CJ46" s="329">
        <v>727.9</v>
      </c>
      <c r="CK46" s="331"/>
      <c r="CL46" s="331">
        <v>462.1</v>
      </c>
      <c r="CM46" s="331"/>
      <c r="CN46" s="383">
        <f>CJ46-CK46-CL46-CM46</f>
        <v>265.79999999999995</v>
      </c>
      <c r="CO46" s="330">
        <v>266.10000000000002</v>
      </c>
      <c r="CP46" s="330"/>
      <c r="CQ46" s="330">
        <v>197.1</v>
      </c>
      <c r="CR46" s="330"/>
      <c r="CS46" s="509">
        <f>CO46-CP46-CQ46-CR46</f>
        <v>69.000000000000028</v>
      </c>
      <c r="CT46" s="329"/>
      <c r="CU46" s="329"/>
      <c r="CV46" s="329"/>
      <c r="CW46" s="329"/>
      <c r="CX46" s="508">
        <f>CT46-CU46-CV46-CW46</f>
        <v>0</v>
      </c>
      <c r="CY46" s="640">
        <v>729</v>
      </c>
      <c r="CZ46" s="640"/>
      <c r="DA46" s="640">
        <v>463.2</v>
      </c>
      <c r="DB46" s="640"/>
      <c r="DC46" s="680">
        <f>CY46-CZ46-DA46-DB46</f>
        <v>265.8</v>
      </c>
      <c r="DD46" s="330">
        <v>266.10000000000002</v>
      </c>
      <c r="DE46" s="330"/>
      <c r="DF46" s="330">
        <v>197.1</v>
      </c>
      <c r="DG46" s="330"/>
      <c r="DH46" s="509">
        <f>DD46-DE46-DF46-DG46</f>
        <v>69.000000000000028</v>
      </c>
      <c r="DI46" s="329"/>
      <c r="DJ46" s="329"/>
      <c r="DK46" s="329"/>
      <c r="DL46" s="329"/>
      <c r="DM46" s="508">
        <f>DI46-DJ46-DK46-DL46</f>
        <v>0</v>
      </c>
      <c r="DN46" s="640">
        <v>729</v>
      </c>
      <c r="DO46" s="640"/>
      <c r="DP46" s="640">
        <v>463.2</v>
      </c>
      <c r="DQ46" s="640"/>
      <c r="DR46" s="680">
        <f>DN46-DO46-DP46-DQ46</f>
        <v>265.8</v>
      </c>
    </row>
    <row r="47" spans="1:122" ht="17.25" customHeight="1">
      <c r="A47" s="1041"/>
      <c r="B47" s="1044"/>
      <c r="C47" s="1032"/>
      <c r="D47" s="1032"/>
      <c r="E47" s="1032"/>
      <c r="F47" s="1032"/>
      <c r="G47" s="1032"/>
      <c r="H47" s="1032"/>
      <c r="I47" s="1046"/>
      <c r="J47" s="1032"/>
      <c r="K47" s="1032"/>
      <c r="L47" s="1032"/>
      <c r="M47" s="1032"/>
      <c r="N47" s="1032"/>
      <c r="O47" s="1032"/>
      <c r="P47" s="1178"/>
      <c r="Q47" s="1032"/>
      <c r="R47" s="1032"/>
      <c r="S47" s="1032"/>
      <c r="T47" s="1032"/>
      <c r="U47" s="1032"/>
      <c r="V47" s="1032"/>
      <c r="W47" s="1181"/>
      <c r="X47" s="1181"/>
      <c r="Y47" s="1181"/>
      <c r="Z47" s="1032"/>
      <c r="AA47" s="1032"/>
      <c r="AB47" s="1032"/>
      <c r="AC47" s="1032"/>
      <c r="AD47" s="306" t="s">
        <v>151</v>
      </c>
      <c r="AE47" s="306" t="s">
        <v>181</v>
      </c>
      <c r="AF47" s="306" t="s">
        <v>399</v>
      </c>
      <c r="AG47" s="330">
        <v>151.4</v>
      </c>
      <c r="AH47" s="330">
        <v>0</v>
      </c>
      <c r="AI47" s="330"/>
      <c r="AJ47" s="330"/>
      <c r="AK47" s="330"/>
      <c r="AL47" s="330"/>
      <c r="AM47" s="330"/>
      <c r="AN47" s="330"/>
      <c r="AO47" s="509">
        <f t="shared" si="33"/>
        <v>151.4</v>
      </c>
      <c r="AP47" s="509">
        <f t="shared" si="33"/>
        <v>0</v>
      </c>
      <c r="AQ47" s="329"/>
      <c r="AR47" s="329"/>
      <c r="AS47" s="329"/>
      <c r="AT47" s="329"/>
      <c r="AU47" s="508">
        <f t="shared" ref="AU47:AU55" si="35">AQ47-AR47-AS47-AT47</f>
        <v>0</v>
      </c>
      <c r="AV47" s="640"/>
      <c r="AW47" s="640"/>
      <c r="AX47" s="640"/>
      <c r="AY47" s="640"/>
      <c r="AZ47" s="680">
        <f t="shared" ref="AZ47:AZ55" si="36">AV47-AW47-AX47-AY47</f>
        <v>0</v>
      </c>
      <c r="BA47" s="329"/>
      <c r="BB47" s="331"/>
      <c r="BC47" s="331"/>
      <c r="BD47" s="331"/>
      <c r="BE47" s="383">
        <f t="shared" ref="BE47:BE55" si="37">BA47-BB47-BC47-BD47</f>
        <v>0</v>
      </c>
      <c r="BF47" s="329"/>
      <c r="BG47" s="331"/>
      <c r="BH47" s="331"/>
      <c r="BI47" s="331"/>
      <c r="BJ47" s="383">
        <f t="shared" ref="BJ47:BJ55" si="38">BF47-BG47-BH47-BI47</f>
        <v>0</v>
      </c>
      <c r="BK47" s="330">
        <v>151.4</v>
      </c>
      <c r="BL47" s="330">
        <v>0</v>
      </c>
      <c r="BM47" s="330"/>
      <c r="BN47" s="330"/>
      <c r="BO47" s="330"/>
      <c r="BP47" s="330"/>
      <c r="BQ47" s="330"/>
      <c r="BR47" s="330"/>
      <c r="BS47" s="509">
        <f t="shared" si="34"/>
        <v>151.4</v>
      </c>
      <c r="BT47" s="509">
        <f t="shared" si="34"/>
        <v>0</v>
      </c>
      <c r="BU47" s="329"/>
      <c r="BV47" s="329"/>
      <c r="BW47" s="329"/>
      <c r="BX47" s="329"/>
      <c r="BY47" s="508">
        <f t="shared" ref="BY47:BY55" si="39">BU47-BV47-BW47-BX47</f>
        <v>0</v>
      </c>
      <c r="BZ47" s="640"/>
      <c r="CA47" s="640"/>
      <c r="CB47" s="640"/>
      <c r="CC47" s="640"/>
      <c r="CD47" s="680">
        <f t="shared" ref="CD47:CD55" si="40">BZ47-CA47-CB47-CC47</f>
        <v>0</v>
      </c>
      <c r="CE47" s="329"/>
      <c r="CF47" s="331"/>
      <c r="CG47" s="331"/>
      <c r="CH47" s="331"/>
      <c r="CI47" s="383">
        <f t="shared" ref="CI47:CI55" si="41">CE47-CF47-CG47-CH47</f>
        <v>0</v>
      </c>
      <c r="CJ47" s="329"/>
      <c r="CK47" s="331"/>
      <c r="CL47" s="331"/>
      <c r="CM47" s="331"/>
      <c r="CN47" s="383">
        <f t="shared" ref="CN47:CN55" si="42">CJ47-CK47-CL47-CM47</f>
        <v>0</v>
      </c>
      <c r="CO47" s="330">
        <v>0</v>
      </c>
      <c r="CP47" s="330"/>
      <c r="CQ47" s="330"/>
      <c r="CR47" s="330"/>
      <c r="CS47" s="509">
        <f>CO47-CP47-CQ47-CR47</f>
        <v>0</v>
      </c>
      <c r="CT47" s="329"/>
      <c r="CU47" s="329"/>
      <c r="CV47" s="329"/>
      <c r="CW47" s="329"/>
      <c r="CX47" s="508">
        <f t="shared" ref="CX47:CX55" si="43">CT47-CU47-CV47-CW47</f>
        <v>0</v>
      </c>
      <c r="CY47" s="640"/>
      <c r="CZ47" s="640"/>
      <c r="DA47" s="640"/>
      <c r="DB47" s="640"/>
      <c r="DC47" s="680">
        <f t="shared" ref="DC47:DC55" si="44">CY47-CZ47-DA47-DB47</f>
        <v>0</v>
      </c>
      <c r="DD47" s="330">
        <v>0</v>
      </c>
      <c r="DE47" s="330"/>
      <c r="DF47" s="330"/>
      <c r="DG47" s="330"/>
      <c r="DH47" s="509">
        <f>DD47-DE47-DF47-DG47</f>
        <v>0</v>
      </c>
      <c r="DI47" s="329"/>
      <c r="DJ47" s="329"/>
      <c r="DK47" s="329"/>
      <c r="DL47" s="329"/>
      <c r="DM47" s="508">
        <f t="shared" ref="DM47:DM55" si="45">DI47-DJ47-DK47-DL47</f>
        <v>0</v>
      </c>
      <c r="DN47" s="640"/>
      <c r="DO47" s="640"/>
      <c r="DP47" s="640"/>
      <c r="DQ47" s="640"/>
      <c r="DR47" s="680">
        <f t="shared" ref="DR47:DR55" si="46">DN47-DO47-DP47-DQ47</f>
        <v>0</v>
      </c>
    </row>
    <row r="48" spans="1:122" ht="34.5" customHeight="1">
      <c r="A48" s="1041"/>
      <c r="B48" s="1044"/>
      <c r="C48" s="1032"/>
      <c r="D48" s="1032"/>
      <c r="E48" s="1032"/>
      <c r="F48" s="1032"/>
      <c r="G48" s="1032"/>
      <c r="H48" s="1032"/>
      <c r="I48" s="1046"/>
      <c r="J48" s="1032"/>
      <c r="K48" s="1032"/>
      <c r="L48" s="1032"/>
      <c r="M48" s="1032"/>
      <c r="N48" s="1032"/>
      <c r="O48" s="1032"/>
      <c r="P48" s="1178"/>
      <c r="Q48" s="1032"/>
      <c r="R48" s="1032"/>
      <c r="S48" s="1032"/>
      <c r="T48" s="1032"/>
      <c r="U48" s="1032"/>
      <c r="V48" s="1032"/>
      <c r="W48" s="1181"/>
      <c r="X48" s="1181"/>
      <c r="Y48" s="1181"/>
      <c r="Z48" s="1032"/>
      <c r="AA48" s="1032"/>
      <c r="AB48" s="1032"/>
      <c r="AC48" s="1032"/>
      <c r="AD48" s="306" t="s">
        <v>151</v>
      </c>
      <c r="AE48" s="306" t="s">
        <v>449</v>
      </c>
      <c r="AF48" s="593" t="s">
        <v>399</v>
      </c>
      <c r="AG48" s="330">
        <v>207.2</v>
      </c>
      <c r="AH48" s="330">
        <v>134.19999999999999</v>
      </c>
      <c r="AI48" s="330"/>
      <c r="AJ48" s="330"/>
      <c r="AK48" s="330"/>
      <c r="AL48" s="330"/>
      <c r="AM48" s="330"/>
      <c r="AN48" s="330"/>
      <c r="AO48" s="509">
        <f t="shared" si="33"/>
        <v>207.2</v>
      </c>
      <c r="AP48" s="509">
        <f t="shared" si="33"/>
        <v>134.19999999999999</v>
      </c>
      <c r="AQ48" s="329">
        <v>129.69999999999999</v>
      </c>
      <c r="AR48" s="329"/>
      <c r="AS48" s="329"/>
      <c r="AT48" s="329"/>
      <c r="AU48" s="508">
        <f t="shared" si="35"/>
        <v>129.69999999999999</v>
      </c>
      <c r="AV48" s="640"/>
      <c r="AW48" s="640"/>
      <c r="AX48" s="640"/>
      <c r="AY48" s="640"/>
      <c r="AZ48" s="680">
        <f t="shared" si="36"/>
        <v>0</v>
      </c>
      <c r="BA48" s="329"/>
      <c r="BB48" s="331"/>
      <c r="BC48" s="331"/>
      <c r="BD48" s="331"/>
      <c r="BE48" s="383">
        <f t="shared" si="37"/>
        <v>0</v>
      </c>
      <c r="BF48" s="329"/>
      <c r="BG48" s="331"/>
      <c r="BH48" s="331"/>
      <c r="BI48" s="331"/>
      <c r="BJ48" s="383">
        <f t="shared" si="38"/>
        <v>0</v>
      </c>
      <c r="BK48" s="330">
        <v>207.2</v>
      </c>
      <c r="BL48" s="330">
        <v>134.19999999999999</v>
      </c>
      <c r="BM48" s="330"/>
      <c r="BN48" s="330"/>
      <c r="BO48" s="330"/>
      <c r="BP48" s="330"/>
      <c r="BQ48" s="330"/>
      <c r="BR48" s="330"/>
      <c r="BS48" s="509">
        <f t="shared" si="34"/>
        <v>207.2</v>
      </c>
      <c r="BT48" s="509">
        <f t="shared" si="34"/>
        <v>134.19999999999999</v>
      </c>
      <c r="BU48" s="329">
        <v>129.69999999999999</v>
      </c>
      <c r="BV48" s="329"/>
      <c r="BW48" s="329"/>
      <c r="BX48" s="329"/>
      <c r="BY48" s="508">
        <f t="shared" si="39"/>
        <v>129.69999999999999</v>
      </c>
      <c r="BZ48" s="640"/>
      <c r="CA48" s="640"/>
      <c r="CB48" s="640"/>
      <c r="CC48" s="640"/>
      <c r="CD48" s="680">
        <f t="shared" si="40"/>
        <v>0</v>
      </c>
      <c r="CE48" s="329"/>
      <c r="CF48" s="331"/>
      <c r="CG48" s="331"/>
      <c r="CH48" s="331"/>
      <c r="CI48" s="383">
        <f t="shared" si="41"/>
        <v>0</v>
      </c>
      <c r="CJ48" s="329"/>
      <c r="CK48" s="331"/>
      <c r="CL48" s="331"/>
      <c r="CM48" s="331"/>
      <c r="CN48" s="383">
        <f t="shared" si="42"/>
        <v>0</v>
      </c>
      <c r="CO48" s="330">
        <v>134.19999999999999</v>
      </c>
      <c r="CP48" s="330"/>
      <c r="CQ48" s="330"/>
      <c r="CR48" s="330"/>
      <c r="CS48" s="509">
        <f>CO48-CP48-CQ48-CR48</f>
        <v>134.19999999999999</v>
      </c>
      <c r="CT48" s="329">
        <v>129.69999999999999</v>
      </c>
      <c r="CU48" s="329"/>
      <c r="CV48" s="329"/>
      <c r="CW48" s="329"/>
      <c r="CX48" s="508">
        <f t="shared" si="43"/>
        <v>129.69999999999999</v>
      </c>
      <c r="CY48" s="640"/>
      <c r="CZ48" s="640"/>
      <c r="DA48" s="640"/>
      <c r="DB48" s="640"/>
      <c r="DC48" s="680">
        <f t="shared" si="44"/>
        <v>0</v>
      </c>
      <c r="DD48" s="330">
        <v>134.19999999999999</v>
      </c>
      <c r="DE48" s="330"/>
      <c r="DF48" s="330"/>
      <c r="DG48" s="330"/>
      <c r="DH48" s="509">
        <f>DD48-DE48-DF48-DG48</f>
        <v>134.19999999999999</v>
      </c>
      <c r="DI48" s="329">
        <v>129.69999999999999</v>
      </c>
      <c r="DJ48" s="329"/>
      <c r="DK48" s="329"/>
      <c r="DL48" s="329"/>
      <c r="DM48" s="508">
        <f t="shared" si="45"/>
        <v>129.69999999999999</v>
      </c>
      <c r="DN48" s="640"/>
      <c r="DO48" s="640"/>
      <c r="DP48" s="640"/>
      <c r="DQ48" s="640"/>
      <c r="DR48" s="680">
        <f t="shared" si="46"/>
        <v>0</v>
      </c>
    </row>
    <row r="49" spans="1:122" ht="18.75" customHeight="1">
      <c r="A49" s="1041"/>
      <c r="B49" s="1044"/>
      <c r="C49" s="1032"/>
      <c r="D49" s="1032"/>
      <c r="E49" s="1032"/>
      <c r="F49" s="1032"/>
      <c r="G49" s="1032"/>
      <c r="H49" s="1032"/>
      <c r="I49" s="1046"/>
      <c r="J49" s="1032"/>
      <c r="K49" s="1032"/>
      <c r="L49" s="1032"/>
      <c r="M49" s="1032"/>
      <c r="N49" s="1032"/>
      <c r="O49" s="1032"/>
      <c r="P49" s="1178"/>
      <c r="Q49" s="1032"/>
      <c r="R49" s="1032"/>
      <c r="S49" s="1032"/>
      <c r="T49" s="1032"/>
      <c r="U49" s="1032"/>
      <c r="V49" s="1032"/>
      <c r="W49" s="1181"/>
      <c r="X49" s="1181"/>
      <c r="Y49" s="1181"/>
      <c r="Z49" s="1032"/>
      <c r="AA49" s="1032"/>
      <c r="AB49" s="1032"/>
      <c r="AC49" s="1032"/>
      <c r="AD49" s="306" t="s">
        <v>151</v>
      </c>
      <c r="AE49" s="306" t="s">
        <v>200</v>
      </c>
      <c r="AF49" s="306" t="s">
        <v>399</v>
      </c>
      <c r="AG49" s="330"/>
      <c r="AH49" s="330"/>
      <c r="AI49" s="330"/>
      <c r="AJ49" s="330"/>
      <c r="AK49" s="330"/>
      <c r="AL49" s="330"/>
      <c r="AM49" s="330"/>
      <c r="AN49" s="330"/>
      <c r="AO49" s="509"/>
      <c r="AP49" s="509"/>
      <c r="AQ49" s="329">
        <v>747.6</v>
      </c>
      <c r="AR49" s="329"/>
      <c r="AS49" s="329">
        <v>672.8</v>
      </c>
      <c r="AT49" s="329"/>
      <c r="AU49" s="508">
        <f t="shared" si="35"/>
        <v>74.800000000000068</v>
      </c>
      <c r="AV49" s="640">
        <v>514.70000000000005</v>
      </c>
      <c r="AW49" s="640"/>
      <c r="AX49" s="640">
        <v>463.2</v>
      </c>
      <c r="AY49" s="640"/>
      <c r="AZ49" s="680">
        <f t="shared" si="36"/>
        <v>51.500000000000057</v>
      </c>
      <c r="BA49" s="329">
        <v>513.4</v>
      </c>
      <c r="BB49" s="331"/>
      <c r="BC49" s="331">
        <v>462.1</v>
      </c>
      <c r="BD49" s="331"/>
      <c r="BE49" s="383">
        <f t="shared" si="37"/>
        <v>51.299999999999955</v>
      </c>
      <c r="BF49" s="329">
        <v>513.4</v>
      </c>
      <c r="BG49" s="331"/>
      <c r="BH49" s="331">
        <v>462.1</v>
      </c>
      <c r="BI49" s="331"/>
      <c r="BJ49" s="383">
        <f t="shared" si="38"/>
        <v>51.299999999999955</v>
      </c>
      <c r="BK49" s="330"/>
      <c r="BL49" s="330"/>
      <c r="BM49" s="330"/>
      <c r="BN49" s="330"/>
      <c r="BO49" s="330"/>
      <c r="BP49" s="330"/>
      <c r="BQ49" s="330"/>
      <c r="BR49" s="330"/>
      <c r="BS49" s="509"/>
      <c r="BT49" s="509"/>
      <c r="BU49" s="329">
        <v>747.6</v>
      </c>
      <c r="BV49" s="329"/>
      <c r="BW49" s="329">
        <v>672.8</v>
      </c>
      <c r="BX49" s="329"/>
      <c r="BY49" s="508">
        <f t="shared" si="39"/>
        <v>74.800000000000068</v>
      </c>
      <c r="BZ49" s="640">
        <v>514.70000000000005</v>
      </c>
      <c r="CA49" s="640"/>
      <c r="CB49" s="640">
        <v>463.2</v>
      </c>
      <c r="CC49" s="640"/>
      <c r="CD49" s="680">
        <f t="shared" si="40"/>
        <v>51.500000000000057</v>
      </c>
      <c r="CE49" s="329">
        <v>513.4</v>
      </c>
      <c r="CF49" s="331"/>
      <c r="CG49" s="331">
        <v>462.1</v>
      </c>
      <c r="CH49" s="331"/>
      <c r="CI49" s="383">
        <f t="shared" si="41"/>
        <v>51.299999999999955</v>
      </c>
      <c r="CJ49" s="329">
        <v>513.4</v>
      </c>
      <c r="CK49" s="331"/>
      <c r="CL49" s="331">
        <v>462.1</v>
      </c>
      <c r="CM49" s="331"/>
      <c r="CN49" s="383">
        <f t="shared" si="42"/>
        <v>51.299999999999955</v>
      </c>
      <c r="CO49" s="330"/>
      <c r="CP49" s="330"/>
      <c r="CQ49" s="330"/>
      <c r="CR49" s="330"/>
      <c r="CS49" s="509"/>
      <c r="CT49" s="329">
        <v>747.6</v>
      </c>
      <c r="CU49" s="329"/>
      <c r="CV49" s="329">
        <v>672.8</v>
      </c>
      <c r="CW49" s="329"/>
      <c r="CX49" s="508">
        <f t="shared" si="43"/>
        <v>74.800000000000068</v>
      </c>
      <c r="CY49" s="640">
        <v>514.70000000000005</v>
      </c>
      <c r="CZ49" s="640"/>
      <c r="DA49" s="640">
        <v>463.2</v>
      </c>
      <c r="DB49" s="640"/>
      <c r="DC49" s="680">
        <f t="shared" si="44"/>
        <v>51.500000000000057</v>
      </c>
      <c r="DD49" s="330"/>
      <c r="DE49" s="330"/>
      <c r="DF49" s="330"/>
      <c r="DG49" s="330"/>
      <c r="DH49" s="509"/>
      <c r="DI49" s="329">
        <v>747.6</v>
      </c>
      <c r="DJ49" s="329"/>
      <c r="DK49" s="329">
        <v>672.8</v>
      </c>
      <c r="DL49" s="329"/>
      <c r="DM49" s="508">
        <f t="shared" si="45"/>
        <v>74.800000000000068</v>
      </c>
      <c r="DN49" s="640">
        <v>514.70000000000005</v>
      </c>
      <c r="DO49" s="640"/>
      <c r="DP49" s="640">
        <v>463.2</v>
      </c>
      <c r="DQ49" s="640"/>
      <c r="DR49" s="680">
        <f t="shared" si="46"/>
        <v>51.500000000000057</v>
      </c>
    </row>
    <row r="50" spans="1:122" ht="16.5" customHeight="1">
      <c r="A50" s="1041"/>
      <c r="B50" s="1044"/>
      <c r="C50" s="1032"/>
      <c r="D50" s="1032"/>
      <c r="E50" s="1032"/>
      <c r="F50" s="1032"/>
      <c r="G50" s="1032"/>
      <c r="H50" s="1032"/>
      <c r="I50" s="1046"/>
      <c r="J50" s="1032"/>
      <c r="K50" s="1032"/>
      <c r="L50" s="1032"/>
      <c r="M50" s="1032"/>
      <c r="N50" s="1032"/>
      <c r="O50" s="1032"/>
      <c r="P50" s="1178"/>
      <c r="Q50" s="1032"/>
      <c r="R50" s="1032"/>
      <c r="S50" s="1032"/>
      <c r="T50" s="1032"/>
      <c r="U50" s="1032"/>
      <c r="V50" s="1032"/>
      <c r="W50" s="1181"/>
      <c r="X50" s="1181"/>
      <c r="Y50" s="1181"/>
      <c r="Z50" s="1032"/>
      <c r="AA50" s="1032"/>
      <c r="AB50" s="1032"/>
      <c r="AC50" s="1032"/>
      <c r="AD50" s="306" t="s">
        <v>151</v>
      </c>
      <c r="AE50" s="306" t="s">
        <v>199</v>
      </c>
      <c r="AF50" s="593" t="s">
        <v>399</v>
      </c>
      <c r="AG50" s="330"/>
      <c r="AH50" s="330"/>
      <c r="AI50" s="330"/>
      <c r="AJ50" s="330"/>
      <c r="AK50" s="330"/>
      <c r="AL50" s="330"/>
      <c r="AM50" s="330"/>
      <c r="AN50" s="330"/>
      <c r="AO50" s="509"/>
      <c r="AP50" s="509"/>
      <c r="AQ50" s="329">
        <v>0</v>
      </c>
      <c r="AR50" s="329"/>
      <c r="AS50" s="329"/>
      <c r="AT50" s="329"/>
      <c r="AU50" s="508">
        <f t="shared" si="35"/>
        <v>0</v>
      </c>
      <c r="AV50" s="640">
        <v>214.3</v>
      </c>
      <c r="AW50" s="640"/>
      <c r="AX50" s="640"/>
      <c r="AY50" s="640"/>
      <c r="AZ50" s="680">
        <f t="shared" si="36"/>
        <v>214.3</v>
      </c>
      <c r="BA50" s="329">
        <v>214.5</v>
      </c>
      <c r="BB50" s="331"/>
      <c r="BC50" s="331"/>
      <c r="BD50" s="331"/>
      <c r="BE50" s="383">
        <f t="shared" si="37"/>
        <v>214.5</v>
      </c>
      <c r="BF50" s="329">
        <v>214.5</v>
      </c>
      <c r="BG50" s="331"/>
      <c r="BH50" s="331"/>
      <c r="BI50" s="331"/>
      <c r="BJ50" s="383">
        <f t="shared" si="38"/>
        <v>214.5</v>
      </c>
      <c r="BK50" s="330"/>
      <c r="BL50" s="330"/>
      <c r="BM50" s="330"/>
      <c r="BN50" s="330"/>
      <c r="BO50" s="330"/>
      <c r="BP50" s="330"/>
      <c r="BQ50" s="330"/>
      <c r="BR50" s="330"/>
      <c r="BS50" s="509"/>
      <c r="BT50" s="509"/>
      <c r="BU50" s="329">
        <v>0</v>
      </c>
      <c r="BV50" s="329"/>
      <c r="BW50" s="329"/>
      <c r="BX50" s="329"/>
      <c r="BY50" s="508">
        <f t="shared" si="39"/>
        <v>0</v>
      </c>
      <c r="BZ50" s="640">
        <v>214.3</v>
      </c>
      <c r="CA50" s="640"/>
      <c r="CB50" s="640"/>
      <c r="CC50" s="640"/>
      <c r="CD50" s="680">
        <f t="shared" si="40"/>
        <v>214.3</v>
      </c>
      <c r="CE50" s="329">
        <v>214.5</v>
      </c>
      <c r="CF50" s="331"/>
      <c r="CG50" s="331"/>
      <c r="CH50" s="331"/>
      <c r="CI50" s="383">
        <f t="shared" si="41"/>
        <v>214.5</v>
      </c>
      <c r="CJ50" s="329">
        <v>214.5</v>
      </c>
      <c r="CK50" s="331"/>
      <c r="CL50" s="331"/>
      <c r="CM50" s="331"/>
      <c r="CN50" s="383">
        <f t="shared" si="42"/>
        <v>214.5</v>
      </c>
      <c r="CO50" s="330"/>
      <c r="CP50" s="330"/>
      <c r="CQ50" s="330"/>
      <c r="CR50" s="330"/>
      <c r="CS50" s="509"/>
      <c r="CT50" s="329">
        <v>0</v>
      </c>
      <c r="CU50" s="329"/>
      <c r="CV50" s="329"/>
      <c r="CW50" s="329"/>
      <c r="CX50" s="508">
        <f t="shared" si="43"/>
        <v>0</v>
      </c>
      <c r="CY50" s="640">
        <v>214.3</v>
      </c>
      <c r="CZ50" s="640"/>
      <c r="DA50" s="640"/>
      <c r="DB50" s="640"/>
      <c r="DC50" s="680">
        <f t="shared" si="44"/>
        <v>214.3</v>
      </c>
      <c r="DD50" s="330"/>
      <c r="DE50" s="330"/>
      <c r="DF50" s="330"/>
      <c r="DG50" s="330"/>
      <c r="DH50" s="509"/>
      <c r="DI50" s="329">
        <v>0</v>
      </c>
      <c r="DJ50" s="329"/>
      <c r="DK50" s="329"/>
      <c r="DL50" s="329"/>
      <c r="DM50" s="508">
        <f t="shared" si="45"/>
        <v>0</v>
      </c>
      <c r="DN50" s="640">
        <v>214.3</v>
      </c>
      <c r="DO50" s="640"/>
      <c r="DP50" s="640"/>
      <c r="DQ50" s="640"/>
      <c r="DR50" s="680">
        <f t="shared" si="46"/>
        <v>214.3</v>
      </c>
    </row>
    <row r="51" spans="1:122" ht="18" customHeight="1">
      <c r="A51" s="1041"/>
      <c r="B51" s="1044"/>
      <c r="C51" s="1033"/>
      <c r="D51" s="1033"/>
      <c r="E51" s="1033"/>
      <c r="F51" s="1033"/>
      <c r="G51" s="1033"/>
      <c r="H51" s="1033"/>
      <c r="I51" s="1047"/>
      <c r="J51" s="1033"/>
      <c r="K51" s="1033"/>
      <c r="L51" s="1033"/>
      <c r="M51" s="1033"/>
      <c r="N51" s="1033"/>
      <c r="O51" s="1033"/>
      <c r="P51" s="1179"/>
      <c r="Q51" s="1033"/>
      <c r="R51" s="1033"/>
      <c r="S51" s="1033"/>
      <c r="T51" s="1033"/>
      <c r="U51" s="1033"/>
      <c r="V51" s="1033"/>
      <c r="W51" s="1181"/>
      <c r="X51" s="1182"/>
      <c r="Y51" s="1182"/>
      <c r="Z51" s="1033"/>
      <c r="AA51" s="1033"/>
      <c r="AB51" s="1033"/>
      <c r="AC51" s="1032"/>
      <c r="AD51" s="306" t="s">
        <v>151</v>
      </c>
      <c r="AE51" s="306" t="s">
        <v>162</v>
      </c>
      <c r="AF51" s="306" t="s">
        <v>412</v>
      </c>
      <c r="AG51" s="330"/>
      <c r="AH51" s="330"/>
      <c r="AI51" s="330"/>
      <c r="AJ51" s="330"/>
      <c r="AK51" s="330"/>
      <c r="AL51" s="330"/>
      <c r="AM51" s="330"/>
      <c r="AN51" s="330"/>
      <c r="AO51" s="509">
        <f t="shared" ref="AO51:AO58" si="47">AG51-AI51-AK51-AM51</f>
        <v>0</v>
      </c>
      <c r="AP51" s="509"/>
      <c r="AQ51" s="329">
        <v>630.79999999999995</v>
      </c>
      <c r="AR51" s="329"/>
      <c r="AS51" s="329">
        <v>378.5</v>
      </c>
      <c r="AT51" s="329"/>
      <c r="AU51" s="508">
        <f t="shared" si="35"/>
        <v>252.29999999999995</v>
      </c>
      <c r="AV51" s="640"/>
      <c r="AW51" s="640"/>
      <c r="AX51" s="640"/>
      <c r="AY51" s="640"/>
      <c r="AZ51" s="680">
        <f t="shared" si="36"/>
        <v>0</v>
      </c>
      <c r="BA51" s="329"/>
      <c r="BB51" s="331"/>
      <c r="BC51" s="331"/>
      <c r="BD51" s="331"/>
      <c r="BE51" s="383">
        <f t="shared" si="37"/>
        <v>0</v>
      </c>
      <c r="BF51" s="329"/>
      <c r="BG51" s="331"/>
      <c r="BH51" s="331"/>
      <c r="BI51" s="331"/>
      <c r="BJ51" s="383">
        <f t="shared" si="38"/>
        <v>0</v>
      </c>
      <c r="BK51" s="330"/>
      <c r="BL51" s="330"/>
      <c r="BM51" s="330"/>
      <c r="BN51" s="330"/>
      <c r="BO51" s="330"/>
      <c r="BP51" s="330"/>
      <c r="BQ51" s="330"/>
      <c r="BR51" s="330"/>
      <c r="BS51" s="509">
        <f>BK51-BM51-BO51-BQ51</f>
        <v>0</v>
      </c>
      <c r="BT51" s="509"/>
      <c r="BU51" s="329">
        <v>630.79999999999995</v>
      </c>
      <c r="BV51" s="329"/>
      <c r="BW51" s="329">
        <v>378.5</v>
      </c>
      <c r="BX51" s="329"/>
      <c r="BY51" s="508">
        <f t="shared" si="39"/>
        <v>252.29999999999995</v>
      </c>
      <c r="BZ51" s="640"/>
      <c r="CA51" s="640"/>
      <c r="CB51" s="640"/>
      <c r="CC51" s="640"/>
      <c r="CD51" s="680">
        <f t="shared" si="40"/>
        <v>0</v>
      </c>
      <c r="CE51" s="329"/>
      <c r="CF51" s="331"/>
      <c r="CG51" s="331"/>
      <c r="CH51" s="331"/>
      <c r="CI51" s="383">
        <f t="shared" si="41"/>
        <v>0</v>
      </c>
      <c r="CJ51" s="329"/>
      <c r="CK51" s="331"/>
      <c r="CL51" s="331"/>
      <c r="CM51" s="331"/>
      <c r="CN51" s="383">
        <f t="shared" si="42"/>
        <v>0</v>
      </c>
      <c r="CO51" s="330"/>
      <c r="CP51" s="330"/>
      <c r="CQ51" s="330"/>
      <c r="CR51" s="330"/>
      <c r="CS51" s="509"/>
      <c r="CT51" s="329">
        <v>630.79999999999995</v>
      </c>
      <c r="CU51" s="329"/>
      <c r="CV51" s="329">
        <v>378.5</v>
      </c>
      <c r="CW51" s="329"/>
      <c r="CX51" s="508">
        <f t="shared" si="43"/>
        <v>252.29999999999995</v>
      </c>
      <c r="CY51" s="640"/>
      <c r="CZ51" s="640"/>
      <c r="DA51" s="640"/>
      <c r="DB51" s="640"/>
      <c r="DC51" s="680">
        <f t="shared" si="44"/>
        <v>0</v>
      </c>
      <c r="DD51" s="330"/>
      <c r="DE51" s="330"/>
      <c r="DF51" s="330"/>
      <c r="DG51" s="330"/>
      <c r="DH51" s="509"/>
      <c r="DI51" s="329">
        <v>630.79999999999995</v>
      </c>
      <c r="DJ51" s="329"/>
      <c r="DK51" s="329">
        <v>378.5</v>
      </c>
      <c r="DL51" s="329"/>
      <c r="DM51" s="508">
        <f t="shared" si="45"/>
        <v>252.29999999999995</v>
      </c>
      <c r="DN51" s="640"/>
      <c r="DO51" s="640"/>
      <c r="DP51" s="640"/>
      <c r="DQ51" s="640"/>
      <c r="DR51" s="680">
        <f t="shared" si="46"/>
        <v>0</v>
      </c>
    </row>
    <row r="52" spans="1:122" ht="45" customHeight="1">
      <c r="A52" s="1040"/>
      <c r="B52" s="1043"/>
      <c r="C52" s="301"/>
      <c r="D52" s="301"/>
      <c r="E52" s="301"/>
      <c r="F52" s="301"/>
      <c r="G52" s="301"/>
      <c r="H52" s="301"/>
      <c r="I52" s="301"/>
      <c r="J52" s="301"/>
      <c r="K52" s="301"/>
      <c r="L52" s="301"/>
      <c r="M52" s="301" t="s">
        <v>231</v>
      </c>
      <c r="N52" s="302"/>
      <c r="O52" s="302"/>
      <c r="P52" s="325">
        <v>30</v>
      </c>
      <c r="Q52" s="286"/>
      <c r="R52" s="286"/>
      <c r="S52" s="286"/>
      <c r="T52" s="286"/>
      <c r="U52" s="286"/>
      <c r="V52" s="286"/>
      <c r="W52" s="286"/>
      <c r="X52" s="301"/>
      <c r="Y52" s="301"/>
      <c r="Z52" s="510"/>
      <c r="AA52" s="304"/>
      <c r="AB52" s="511"/>
      <c r="AC52" s="1033"/>
      <c r="AD52" s="306"/>
      <c r="AE52" s="306"/>
      <c r="AF52" s="306"/>
      <c r="AG52" s="330"/>
      <c r="AH52" s="330"/>
      <c r="AI52" s="330"/>
      <c r="AJ52" s="330"/>
      <c r="AK52" s="330"/>
      <c r="AL52" s="330"/>
      <c r="AM52" s="330"/>
      <c r="AN52" s="330"/>
      <c r="AO52" s="509">
        <f t="shared" si="47"/>
        <v>0</v>
      </c>
      <c r="AP52" s="509"/>
      <c r="AQ52" s="329"/>
      <c r="AR52" s="329"/>
      <c r="AS52" s="329"/>
      <c r="AT52" s="329"/>
      <c r="AU52" s="508">
        <f t="shared" si="35"/>
        <v>0</v>
      </c>
      <c r="AV52" s="640"/>
      <c r="AW52" s="640"/>
      <c r="AX52" s="640"/>
      <c r="AY52" s="640"/>
      <c r="AZ52" s="680">
        <f t="shared" si="36"/>
        <v>0</v>
      </c>
      <c r="BA52" s="329"/>
      <c r="BB52" s="331"/>
      <c r="BC52" s="331"/>
      <c r="BD52" s="331"/>
      <c r="BE52" s="383">
        <f t="shared" si="37"/>
        <v>0</v>
      </c>
      <c r="BF52" s="329"/>
      <c r="BG52" s="331"/>
      <c r="BH52" s="331"/>
      <c r="BI52" s="331"/>
      <c r="BJ52" s="383">
        <f t="shared" si="38"/>
        <v>0</v>
      </c>
      <c r="BK52" s="330"/>
      <c r="BL52" s="330"/>
      <c r="BM52" s="330"/>
      <c r="BN52" s="330"/>
      <c r="BO52" s="330"/>
      <c r="BP52" s="330"/>
      <c r="BQ52" s="330"/>
      <c r="BR52" s="330"/>
      <c r="BS52" s="509">
        <f>BK52-BM52-BO52-BQ52</f>
        <v>0</v>
      </c>
      <c r="BT52" s="509"/>
      <c r="BU52" s="329"/>
      <c r="BV52" s="329"/>
      <c r="BW52" s="329"/>
      <c r="BX52" s="329"/>
      <c r="BY52" s="508">
        <f t="shared" si="39"/>
        <v>0</v>
      </c>
      <c r="BZ52" s="640"/>
      <c r="CA52" s="640"/>
      <c r="CB52" s="640"/>
      <c r="CC52" s="640"/>
      <c r="CD52" s="680">
        <f t="shared" si="40"/>
        <v>0</v>
      </c>
      <c r="CE52" s="329"/>
      <c r="CF52" s="331"/>
      <c r="CG52" s="331"/>
      <c r="CH52" s="331"/>
      <c r="CI52" s="383">
        <f t="shared" si="41"/>
        <v>0</v>
      </c>
      <c r="CJ52" s="329"/>
      <c r="CK52" s="331"/>
      <c r="CL52" s="331"/>
      <c r="CM52" s="331"/>
      <c r="CN52" s="383">
        <f t="shared" si="42"/>
        <v>0</v>
      </c>
      <c r="CO52" s="330"/>
      <c r="CP52" s="330"/>
      <c r="CQ52" s="330"/>
      <c r="CR52" s="330"/>
      <c r="CS52" s="509"/>
      <c r="CT52" s="329"/>
      <c r="CU52" s="329"/>
      <c r="CV52" s="329"/>
      <c r="CW52" s="329"/>
      <c r="CX52" s="508">
        <f t="shared" si="43"/>
        <v>0</v>
      </c>
      <c r="CY52" s="640"/>
      <c r="CZ52" s="640"/>
      <c r="DA52" s="640"/>
      <c r="DB52" s="640"/>
      <c r="DC52" s="680">
        <f t="shared" si="44"/>
        <v>0</v>
      </c>
      <c r="DD52" s="330"/>
      <c r="DE52" s="330"/>
      <c r="DF52" s="330"/>
      <c r="DG52" s="330"/>
      <c r="DH52" s="509"/>
      <c r="DI52" s="329"/>
      <c r="DJ52" s="329"/>
      <c r="DK52" s="329"/>
      <c r="DL52" s="329"/>
      <c r="DM52" s="508">
        <f t="shared" si="45"/>
        <v>0</v>
      </c>
      <c r="DN52" s="640"/>
      <c r="DO52" s="640"/>
      <c r="DP52" s="640"/>
      <c r="DQ52" s="640"/>
      <c r="DR52" s="680">
        <f t="shared" si="46"/>
        <v>0</v>
      </c>
    </row>
    <row r="53" spans="1:122" ht="0.75" customHeight="1">
      <c r="A53" s="504" t="s">
        <v>76</v>
      </c>
      <c r="B53" s="297">
        <v>6604</v>
      </c>
      <c r="C53" s="286" t="s">
        <v>227</v>
      </c>
      <c r="D53" s="286" t="s">
        <v>238</v>
      </c>
      <c r="E53" s="286" t="s">
        <v>251</v>
      </c>
      <c r="F53" s="286" t="s">
        <v>245</v>
      </c>
      <c r="G53" s="286"/>
      <c r="H53" s="286"/>
      <c r="I53" s="287"/>
      <c r="J53" s="286"/>
      <c r="K53" s="286"/>
      <c r="L53" s="286"/>
      <c r="M53" s="286" t="s">
        <v>246</v>
      </c>
      <c r="N53" s="286"/>
      <c r="O53" s="286"/>
      <c r="P53" s="512"/>
      <c r="Q53" s="286"/>
      <c r="R53" s="286"/>
      <c r="S53" s="286"/>
      <c r="T53" s="286"/>
      <c r="U53" s="286"/>
      <c r="V53" s="286"/>
      <c r="W53" s="286"/>
      <c r="X53" s="286"/>
      <c r="Y53" s="286"/>
      <c r="Z53" s="286" t="s">
        <v>94</v>
      </c>
      <c r="AA53" s="286" t="s">
        <v>285</v>
      </c>
      <c r="AB53" s="501" t="s">
        <v>233</v>
      </c>
      <c r="AC53" s="357"/>
      <c r="AD53" s="306"/>
      <c r="AE53" s="306"/>
      <c r="AF53" s="306"/>
      <c r="AG53" s="330"/>
      <c r="AH53" s="330"/>
      <c r="AI53" s="330"/>
      <c r="AJ53" s="330"/>
      <c r="AK53" s="330"/>
      <c r="AL53" s="330"/>
      <c r="AM53" s="330"/>
      <c r="AN53" s="330"/>
      <c r="AO53" s="509">
        <f t="shared" si="47"/>
        <v>0</v>
      </c>
      <c r="AP53" s="509"/>
      <c r="AQ53" s="329"/>
      <c r="AR53" s="329"/>
      <c r="AS53" s="329"/>
      <c r="AT53" s="329"/>
      <c r="AU53" s="508">
        <f t="shared" si="35"/>
        <v>0</v>
      </c>
      <c r="AV53" s="640"/>
      <c r="AW53" s="640"/>
      <c r="AX53" s="640"/>
      <c r="AY53" s="640"/>
      <c r="AZ53" s="680">
        <f t="shared" si="36"/>
        <v>0</v>
      </c>
      <c r="BA53" s="329"/>
      <c r="BB53" s="331"/>
      <c r="BC53" s="331"/>
      <c r="BD53" s="331"/>
      <c r="BE53" s="383">
        <f t="shared" si="37"/>
        <v>0</v>
      </c>
      <c r="BF53" s="329"/>
      <c r="BG53" s="331"/>
      <c r="BH53" s="331"/>
      <c r="BI53" s="331"/>
      <c r="BJ53" s="383">
        <f t="shared" si="38"/>
        <v>0</v>
      </c>
      <c r="BK53" s="330"/>
      <c r="BL53" s="330"/>
      <c r="BM53" s="330"/>
      <c r="BN53" s="330"/>
      <c r="BO53" s="330"/>
      <c r="BP53" s="330"/>
      <c r="BQ53" s="330"/>
      <c r="BR53" s="330"/>
      <c r="BS53" s="509">
        <f>BK53-BM53-BO53-BQ53</f>
        <v>0</v>
      </c>
      <c r="BT53" s="509"/>
      <c r="BU53" s="329"/>
      <c r="BV53" s="329"/>
      <c r="BW53" s="329"/>
      <c r="BX53" s="329"/>
      <c r="BY53" s="508">
        <f t="shared" si="39"/>
        <v>0</v>
      </c>
      <c r="BZ53" s="640"/>
      <c r="CA53" s="640"/>
      <c r="CB53" s="640"/>
      <c r="CC53" s="640"/>
      <c r="CD53" s="680">
        <f t="shared" si="40"/>
        <v>0</v>
      </c>
      <c r="CE53" s="329"/>
      <c r="CF53" s="331"/>
      <c r="CG53" s="331"/>
      <c r="CH53" s="331"/>
      <c r="CI53" s="383">
        <f t="shared" si="41"/>
        <v>0</v>
      </c>
      <c r="CJ53" s="329"/>
      <c r="CK53" s="331"/>
      <c r="CL53" s="331"/>
      <c r="CM53" s="331"/>
      <c r="CN53" s="383">
        <f t="shared" si="42"/>
        <v>0</v>
      </c>
      <c r="CO53" s="330"/>
      <c r="CP53" s="330"/>
      <c r="CQ53" s="330"/>
      <c r="CR53" s="330"/>
      <c r="CS53" s="509"/>
      <c r="CT53" s="329"/>
      <c r="CU53" s="329"/>
      <c r="CV53" s="329"/>
      <c r="CW53" s="329"/>
      <c r="CX53" s="508">
        <f t="shared" si="43"/>
        <v>0</v>
      </c>
      <c r="CY53" s="640"/>
      <c r="CZ53" s="640"/>
      <c r="DA53" s="640"/>
      <c r="DB53" s="640"/>
      <c r="DC53" s="680">
        <f t="shared" si="44"/>
        <v>0</v>
      </c>
      <c r="DD53" s="330"/>
      <c r="DE53" s="330"/>
      <c r="DF53" s="330"/>
      <c r="DG53" s="330"/>
      <c r="DH53" s="509"/>
      <c r="DI53" s="329"/>
      <c r="DJ53" s="329"/>
      <c r="DK53" s="329"/>
      <c r="DL53" s="329"/>
      <c r="DM53" s="508">
        <f t="shared" si="45"/>
        <v>0</v>
      </c>
      <c r="DN53" s="640"/>
      <c r="DO53" s="640"/>
      <c r="DP53" s="640"/>
      <c r="DQ53" s="640"/>
      <c r="DR53" s="680">
        <f t="shared" si="46"/>
        <v>0</v>
      </c>
    </row>
    <row r="54" spans="1:122" ht="134.25" customHeight="1">
      <c r="A54" s="504" t="s">
        <v>286</v>
      </c>
      <c r="B54" s="297">
        <v>6612</v>
      </c>
      <c r="C54" s="301" t="s">
        <v>287</v>
      </c>
      <c r="D54" s="301" t="s">
        <v>288</v>
      </c>
      <c r="E54" s="301" t="s">
        <v>79</v>
      </c>
      <c r="F54" s="301"/>
      <c r="G54" s="301"/>
      <c r="H54" s="301"/>
      <c r="I54" s="313"/>
      <c r="J54" s="301"/>
      <c r="K54" s="301"/>
      <c r="L54" s="301"/>
      <c r="M54" s="301" t="s">
        <v>231</v>
      </c>
      <c r="N54" s="301"/>
      <c r="O54" s="301"/>
      <c r="P54" s="303">
        <v>30</v>
      </c>
      <c r="Q54" s="286"/>
      <c r="R54" s="286"/>
      <c r="S54" s="286"/>
      <c r="T54" s="286"/>
      <c r="U54" s="286"/>
      <c r="V54" s="286"/>
      <c r="W54" s="62" t="s">
        <v>132</v>
      </c>
      <c r="X54" s="62" t="s">
        <v>133</v>
      </c>
      <c r="Y54" s="62" t="s">
        <v>134</v>
      </c>
      <c r="Z54" s="304" t="s">
        <v>289</v>
      </c>
      <c r="AA54" s="304" t="s">
        <v>290</v>
      </c>
      <c r="AB54" s="503" t="s">
        <v>291</v>
      </c>
      <c r="AC54" s="357"/>
      <c r="AD54" s="306" t="s">
        <v>152</v>
      </c>
      <c r="AE54" s="306" t="s">
        <v>421</v>
      </c>
      <c r="AF54" s="306" t="s">
        <v>422</v>
      </c>
      <c r="AG54" s="308">
        <v>0</v>
      </c>
      <c r="AH54" s="308"/>
      <c r="AI54" s="308"/>
      <c r="AJ54" s="308"/>
      <c r="AK54" s="308"/>
      <c r="AL54" s="308"/>
      <c r="AM54" s="308"/>
      <c r="AN54" s="308"/>
      <c r="AO54" s="509">
        <f t="shared" si="47"/>
        <v>0</v>
      </c>
      <c r="AP54" s="509"/>
      <c r="AQ54" s="307">
        <v>10</v>
      </c>
      <c r="AR54" s="307"/>
      <c r="AS54" s="307"/>
      <c r="AT54" s="307"/>
      <c r="AU54" s="508">
        <f t="shared" si="35"/>
        <v>10</v>
      </c>
      <c r="AV54" s="655">
        <v>10</v>
      </c>
      <c r="AW54" s="655"/>
      <c r="AX54" s="655"/>
      <c r="AY54" s="655"/>
      <c r="AZ54" s="680">
        <f t="shared" si="36"/>
        <v>10</v>
      </c>
      <c r="BA54" s="307">
        <v>10</v>
      </c>
      <c r="BB54" s="291"/>
      <c r="BC54" s="291"/>
      <c r="BD54" s="291"/>
      <c r="BE54" s="383">
        <f t="shared" si="37"/>
        <v>10</v>
      </c>
      <c r="BF54" s="307">
        <v>10</v>
      </c>
      <c r="BG54" s="291"/>
      <c r="BH54" s="291"/>
      <c r="BI54" s="291"/>
      <c r="BJ54" s="383">
        <f t="shared" si="38"/>
        <v>10</v>
      </c>
      <c r="BK54" s="308">
        <v>0</v>
      </c>
      <c r="BL54" s="308"/>
      <c r="BM54" s="308"/>
      <c r="BN54" s="308"/>
      <c r="BO54" s="308"/>
      <c r="BP54" s="308"/>
      <c r="BQ54" s="308"/>
      <c r="BR54" s="308"/>
      <c r="BS54" s="509">
        <f>BK54-BM54-BO54-BQ54</f>
        <v>0</v>
      </c>
      <c r="BT54" s="509"/>
      <c r="BU54" s="307">
        <v>10</v>
      </c>
      <c r="BV54" s="307"/>
      <c r="BW54" s="307"/>
      <c r="BX54" s="307"/>
      <c r="BY54" s="508">
        <f t="shared" si="39"/>
        <v>10</v>
      </c>
      <c r="BZ54" s="655">
        <v>10</v>
      </c>
      <c r="CA54" s="655"/>
      <c r="CB54" s="655"/>
      <c r="CC54" s="655"/>
      <c r="CD54" s="680">
        <f t="shared" si="40"/>
        <v>10</v>
      </c>
      <c r="CE54" s="307">
        <v>10</v>
      </c>
      <c r="CF54" s="291"/>
      <c r="CG54" s="291"/>
      <c r="CH54" s="291"/>
      <c r="CI54" s="383">
        <f t="shared" si="41"/>
        <v>10</v>
      </c>
      <c r="CJ54" s="307">
        <v>10</v>
      </c>
      <c r="CK54" s="291"/>
      <c r="CL54" s="291"/>
      <c r="CM54" s="291"/>
      <c r="CN54" s="383">
        <f t="shared" si="42"/>
        <v>10</v>
      </c>
      <c r="CO54" s="308"/>
      <c r="CP54" s="308"/>
      <c r="CQ54" s="308"/>
      <c r="CR54" s="308"/>
      <c r="CS54" s="509"/>
      <c r="CT54" s="307">
        <v>10</v>
      </c>
      <c r="CU54" s="307"/>
      <c r="CV54" s="307"/>
      <c r="CW54" s="307"/>
      <c r="CX54" s="508">
        <f t="shared" si="43"/>
        <v>10</v>
      </c>
      <c r="CY54" s="655">
        <v>10</v>
      </c>
      <c r="CZ54" s="655"/>
      <c r="DA54" s="655"/>
      <c r="DB54" s="655"/>
      <c r="DC54" s="680">
        <f t="shared" si="44"/>
        <v>10</v>
      </c>
      <c r="DD54" s="308"/>
      <c r="DE54" s="308"/>
      <c r="DF54" s="308"/>
      <c r="DG54" s="308"/>
      <c r="DH54" s="509"/>
      <c r="DI54" s="307">
        <v>10</v>
      </c>
      <c r="DJ54" s="307"/>
      <c r="DK54" s="307"/>
      <c r="DL54" s="307"/>
      <c r="DM54" s="508">
        <f t="shared" si="45"/>
        <v>10</v>
      </c>
      <c r="DN54" s="655">
        <v>10</v>
      </c>
      <c r="DO54" s="655"/>
      <c r="DP54" s="655"/>
      <c r="DQ54" s="655"/>
      <c r="DR54" s="680">
        <f t="shared" si="46"/>
        <v>10</v>
      </c>
    </row>
    <row r="55" spans="1:122" ht="117.75" customHeight="1">
      <c r="A55" s="504" t="s">
        <v>51</v>
      </c>
      <c r="B55" s="297">
        <v>6617</v>
      </c>
      <c r="C55" s="301" t="s">
        <v>227</v>
      </c>
      <c r="D55" s="301" t="s">
        <v>238</v>
      </c>
      <c r="E55" s="301" t="s">
        <v>229</v>
      </c>
      <c r="F55" s="301" t="s">
        <v>245</v>
      </c>
      <c r="G55" s="301"/>
      <c r="H55" s="301"/>
      <c r="I55" s="313">
        <v>20</v>
      </c>
      <c r="J55" s="301"/>
      <c r="K55" s="301"/>
      <c r="L55" s="301"/>
      <c r="M55" s="301" t="s">
        <v>246</v>
      </c>
      <c r="N55" s="301"/>
      <c r="O55" s="301"/>
      <c r="P55" s="303" t="s">
        <v>101</v>
      </c>
      <c r="Q55" s="286"/>
      <c r="R55" s="286"/>
      <c r="S55" s="286"/>
      <c r="T55" s="286"/>
      <c r="U55" s="286"/>
      <c r="V55" s="286"/>
      <c r="W55" s="364" t="s">
        <v>256</v>
      </c>
      <c r="X55" s="364" t="s">
        <v>253</v>
      </c>
      <c r="Y55" s="364" t="s">
        <v>46</v>
      </c>
      <c r="Z55" s="286" t="s">
        <v>94</v>
      </c>
      <c r="AA55" s="286" t="s">
        <v>424</v>
      </c>
      <c r="AB55" s="301" t="s">
        <v>233</v>
      </c>
      <c r="AC55" s="357"/>
      <c r="AD55" s="306" t="s">
        <v>154</v>
      </c>
      <c r="AE55" s="306" t="s">
        <v>445</v>
      </c>
      <c r="AF55" s="306" t="s">
        <v>399</v>
      </c>
      <c r="AG55" s="308">
        <v>1.1000000000000001</v>
      </c>
      <c r="AH55" s="308">
        <v>1.1000000000000001</v>
      </c>
      <c r="AI55" s="308"/>
      <c r="AJ55" s="308"/>
      <c r="AK55" s="308"/>
      <c r="AL55" s="308"/>
      <c r="AM55" s="308"/>
      <c r="AN55" s="308"/>
      <c r="AO55" s="509">
        <f t="shared" si="47"/>
        <v>1.1000000000000001</v>
      </c>
      <c r="AP55" s="509">
        <f>AH55-AJ55-AL55-AN55</f>
        <v>1.1000000000000001</v>
      </c>
      <c r="AQ55" s="307">
        <v>0</v>
      </c>
      <c r="AR55" s="307"/>
      <c r="AS55" s="307"/>
      <c r="AT55" s="307"/>
      <c r="AU55" s="508">
        <f t="shared" si="35"/>
        <v>0</v>
      </c>
      <c r="AV55" s="655">
        <v>0</v>
      </c>
      <c r="AW55" s="655"/>
      <c r="AX55" s="655"/>
      <c r="AY55" s="655"/>
      <c r="AZ55" s="680">
        <f t="shared" si="36"/>
        <v>0</v>
      </c>
      <c r="BA55" s="307">
        <v>0</v>
      </c>
      <c r="BB55" s="291"/>
      <c r="BC55" s="291"/>
      <c r="BD55" s="291"/>
      <c r="BE55" s="383">
        <f t="shared" si="37"/>
        <v>0</v>
      </c>
      <c r="BF55" s="307">
        <v>0</v>
      </c>
      <c r="BG55" s="291"/>
      <c r="BH55" s="291"/>
      <c r="BI55" s="291"/>
      <c r="BJ55" s="383">
        <f t="shared" si="38"/>
        <v>0</v>
      </c>
      <c r="BK55" s="308">
        <v>1.1000000000000001</v>
      </c>
      <c r="BL55" s="308">
        <v>1.1000000000000001</v>
      </c>
      <c r="BM55" s="308"/>
      <c r="BN55" s="308"/>
      <c r="BO55" s="308"/>
      <c r="BP55" s="308"/>
      <c r="BQ55" s="308"/>
      <c r="BR55" s="308"/>
      <c r="BS55" s="509">
        <f>BK55-BM55-BO55-BQ55</f>
        <v>1.1000000000000001</v>
      </c>
      <c r="BT55" s="509">
        <f>BL55-BN55-BP55-BR55</f>
        <v>1.1000000000000001</v>
      </c>
      <c r="BU55" s="307">
        <v>0</v>
      </c>
      <c r="BV55" s="307"/>
      <c r="BW55" s="307"/>
      <c r="BX55" s="307"/>
      <c r="BY55" s="508">
        <f t="shared" si="39"/>
        <v>0</v>
      </c>
      <c r="BZ55" s="655">
        <v>0</v>
      </c>
      <c r="CA55" s="655"/>
      <c r="CB55" s="655"/>
      <c r="CC55" s="655"/>
      <c r="CD55" s="680">
        <f t="shared" si="40"/>
        <v>0</v>
      </c>
      <c r="CE55" s="307">
        <v>0</v>
      </c>
      <c r="CF55" s="291"/>
      <c r="CG55" s="291"/>
      <c r="CH55" s="291"/>
      <c r="CI55" s="383">
        <f t="shared" si="41"/>
        <v>0</v>
      </c>
      <c r="CJ55" s="307">
        <v>0</v>
      </c>
      <c r="CK55" s="291"/>
      <c r="CL55" s="291"/>
      <c r="CM55" s="291"/>
      <c r="CN55" s="383">
        <f t="shared" si="42"/>
        <v>0</v>
      </c>
      <c r="CO55" s="308">
        <v>1.1000000000000001</v>
      </c>
      <c r="CP55" s="308"/>
      <c r="CQ55" s="308"/>
      <c r="CR55" s="308"/>
      <c r="CS55" s="509">
        <f>CO55-CP55-CQ55-CR55</f>
        <v>1.1000000000000001</v>
      </c>
      <c r="CT55" s="307">
        <v>0</v>
      </c>
      <c r="CU55" s="307"/>
      <c r="CV55" s="307"/>
      <c r="CW55" s="307"/>
      <c r="CX55" s="508">
        <f t="shared" si="43"/>
        <v>0</v>
      </c>
      <c r="CY55" s="655">
        <v>0</v>
      </c>
      <c r="CZ55" s="655"/>
      <c r="DA55" s="655"/>
      <c r="DB55" s="655"/>
      <c r="DC55" s="680">
        <f t="shared" si="44"/>
        <v>0</v>
      </c>
      <c r="DD55" s="308">
        <v>1.1000000000000001</v>
      </c>
      <c r="DE55" s="308"/>
      <c r="DF55" s="308"/>
      <c r="DG55" s="308"/>
      <c r="DH55" s="509">
        <f>DD55-DE55-DF55-DG55</f>
        <v>1.1000000000000001</v>
      </c>
      <c r="DI55" s="307">
        <v>0</v>
      </c>
      <c r="DJ55" s="307"/>
      <c r="DK55" s="307"/>
      <c r="DL55" s="307"/>
      <c r="DM55" s="508">
        <f t="shared" si="45"/>
        <v>0</v>
      </c>
      <c r="DN55" s="655">
        <v>0</v>
      </c>
      <c r="DO55" s="655"/>
      <c r="DP55" s="655"/>
      <c r="DQ55" s="655"/>
      <c r="DR55" s="680">
        <f t="shared" si="46"/>
        <v>0</v>
      </c>
    </row>
    <row r="56" spans="1:122" ht="197.25" hidden="1" customHeight="1">
      <c r="A56" s="504" t="s">
        <v>294</v>
      </c>
      <c r="B56" s="297">
        <v>6618</v>
      </c>
      <c r="C56" s="365"/>
      <c r="D56" s="365"/>
      <c r="E56" s="365"/>
      <c r="F56" s="365"/>
      <c r="G56" s="365"/>
      <c r="H56" s="365"/>
      <c r="I56" s="365"/>
      <c r="J56" s="365"/>
      <c r="K56" s="365"/>
      <c r="L56" s="365"/>
      <c r="M56" s="301" t="s">
        <v>231</v>
      </c>
      <c r="N56" s="302"/>
      <c r="O56" s="302"/>
      <c r="P56" s="325">
        <v>30</v>
      </c>
      <c r="Q56" s="301"/>
      <c r="R56" s="301"/>
      <c r="S56" s="301"/>
      <c r="T56" s="301"/>
      <c r="U56" s="301"/>
      <c r="V56" s="301"/>
      <c r="W56" s="301"/>
      <c r="X56" s="301"/>
      <c r="Y56" s="301"/>
      <c r="Z56" s="333" t="s">
        <v>259</v>
      </c>
      <c r="AA56" s="315" t="s">
        <v>95</v>
      </c>
      <c r="AB56" s="503" t="s">
        <v>233</v>
      </c>
      <c r="AC56" s="357"/>
      <c r="AD56" s="689" t="s">
        <v>155</v>
      </c>
      <c r="AE56" s="306" t="s">
        <v>403</v>
      </c>
      <c r="AF56" s="306" t="s">
        <v>399</v>
      </c>
      <c r="AG56" s="308"/>
      <c r="AH56" s="308"/>
      <c r="AI56" s="308"/>
      <c r="AJ56" s="308"/>
      <c r="AK56" s="308"/>
      <c r="AL56" s="308"/>
      <c r="AM56" s="308"/>
      <c r="AN56" s="308"/>
      <c r="AO56" s="509"/>
      <c r="AP56" s="509"/>
      <c r="AQ56" s="307"/>
      <c r="AR56" s="307"/>
      <c r="AS56" s="307"/>
      <c r="AT56" s="307"/>
      <c r="AU56" s="508"/>
      <c r="AV56" s="655"/>
      <c r="AW56" s="655"/>
      <c r="AX56" s="655"/>
      <c r="AY56" s="655"/>
      <c r="AZ56" s="680"/>
      <c r="BA56" s="307"/>
      <c r="BB56" s="291"/>
      <c r="BC56" s="291"/>
      <c r="BD56" s="291"/>
      <c r="BE56" s="383"/>
      <c r="BF56" s="307"/>
      <c r="BG56" s="291"/>
      <c r="BH56" s="291"/>
      <c r="BI56" s="291"/>
      <c r="BJ56" s="383"/>
      <c r="BK56" s="308"/>
      <c r="BL56" s="308"/>
      <c r="BM56" s="308"/>
      <c r="BN56" s="308"/>
      <c r="BO56" s="308"/>
      <c r="BP56" s="308"/>
      <c r="BQ56" s="308"/>
      <c r="BR56" s="308"/>
      <c r="BS56" s="509"/>
      <c r="BT56" s="509"/>
      <c r="BU56" s="307"/>
      <c r="BV56" s="307"/>
      <c r="BW56" s="307"/>
      <c r="BX56" s="307"/>
      <c r="BY56" s="508"/>
      <c r="BZ56" s="655"/>
      <c r="CA56" s="655"/>
      <c r="CB56" s="655"/>
      <c r="CC56" s="655"/>
      <c r="CD56" s="680"/>
      <c r="CE56" s="307"/>
      <c r="CF56" s="291"/>
      <c r="CG56" s="291"/>
      <c r="CH56" s="291"/>
      <c r="CI56" s="383"/>
      <c r="CJ56" s="307"/>
      <c r="CK56" s="291"/>
      <c r="CL56" s="291"/>
      <c r="CM56" s="291"/>
      <c r="CN56" s="383"/>
      <c r="CO56" s="308"/>
      <c r="CP56" s="308"/>
      <c r="CQ56" s="308"/>
      <c r="CR56" s="308"/>
      <c r="CS56" s="509"/>
      <c r="CT56" s="307"/>
      <c r="CU56" s="307"/>
      <c r="CV56" s="307"/>
      <c r="CW56" s="307"/>
      <c r="CX56" s="508"/>
      <c r="CY56" s="655"/>
      <c r="CZ56" s="655"/>
      <c r="DA56" s="655"/>
      <c r="DB56" s="655"/>
      <c r="DC56" s="680"/>
      <c r="DD56" s="308"/>
      <c r="DE56" s="308"/>
      <c r="DF56" s="308"/>
      <c r="DG56" s="308"/>
      <c r="DH56" s="509"/>
      <c r="DI56" s="307"/>
      <c r="DJ56" s="307"/>
      <c r="DK56" s="307"/>
      <c r="DL56" s="307"/>
      <c r="DM56" s="508"/>
      <c r="DN56" s="655"/>
      <c r="DO56" s="655"/>
      <c r="DP56" s="655"/>
      <c r="DQ56" s="655"/>
      <c r="DR56" s="680"/>
    </row>
    <row r="57" spans="1:122" ht="12.75" hidden="1" customHeight="1">
      <c r="A57" s="504"/>
      <c r="B57" s="297"/>
      <c r="C57" s="365"/>
      <c r="D57" s="365"/>
      <c r="E57" s="365"/>
      <c r="F57" s="365"/>
      <c r="G57" s="365"/>
      <c r="H57" s="365"/>
      <c r="I57" s="365"/>
      <c r="J57" s="365"/>
      <c r="K57" s="365"/>
      <c r="L57" s="365"/>
      <c r="M57" s="301"/>
      <c r="N57" s="302"/>
      <c r="O57" s="302"/>
      <c r="P57" s="325"/>
      <c r="Q57" s="286"/>
      <c r="R57" s="286"/>
      <c r="S57" s="286"/>
      <c r="T57" s="286"/>
      <c r="U57" s="286"/>
      <c r="V57" s="286"/>
      <c r="W57" s="286"/>
      <c r="X57" s="301"/>
      <c r="Y57" s="301"/>
      <c r="Z57" s="333"/>
      <c r="AA57" s="315"/>
      <c r="AB57" s="503"/>
      <c r="AC57" s="357"/>
      <c r="AD57" s="689" t="s">
        <v>155</v>
      </c>
      <c r="AE57" s="306" t="s">
        <v>105</v>
      </c>
      <c r="AF57" s="306" t="s">
        <v>399</v>
      </c>
      <c r="AG57" s="308"/>
      <c r="AH57" s="308"/>
      <c r="AI57" s="308"/>
      <c r="AJ57" s="308"/>
      <c r="AK57" s="308"/>
      <c r="AL57" s="308"/>
      <c r="AM57" s="308"/>
      <c r="AN57" s="308"/>
      <c r="AO57" s="509"/>
      <c r="AP57" s="509"/>
      <c r="AQ57" s="307"/>
      <c r="AR57" s="307"/>
      <c r="AS57" s="307"/>
      <c r="AT57" s="307"/>
      <c r="AU57" s="508"/>
      <c r="AV57" s="655"/>
      <c r="AW57" s="655"/>
      <c r="AX57" s="655"/>
      <c r="AY57" s="655"/>
      <c r="AZ57" s="680"/>
      <c r="BA57" s="307"/>
      <c r="BB57" s="291"/>
      <c r="BC57" s="291"/>
      <c r="BD57" s="291"/>
      <c r="BE57" s="383"/>
      <c r="BF57" s="307"/>
      <c r="BG57" s="291"/>
      <c r="BH57" s="291"/>
      <c r="BI57" s="291"/>
      <c r="BJ57" s="383"/>
      <c r="BK57" s="308"/>
      <c r="BL57" s="308"/>
      <c r="BM57" s="308"/>
      <c r="BN57" s="308"/>
      <c r="BO57" s="308"/>
      <c r="BP57" s="308"/>
      <c r="BQ57" s="308"/>
      <c r="BR57" s="308"/>
      <c r="BS57" s="509"/>
      <c r="BT57" s="509"/>
      <c r="BU57" s="307"/>
      <c r="BV57" s="307"/>
      <c r="BW57" s="307"/>
      <c r="BX57" s="307"/>
      <c r="BY57" s="508"/>
      <c r="BZ57" s="655"/>
      <c r="CA57" s="655"/>
      <c r="CB57" s="655"/>
      <c r="CC57" s="655"/>
      <c r="CD57" s="680"/>
      <c r="CE57" s="307"/>
      <c r="CF57" s="291"/>
      <c r="CG57" s="291"/>
      <c r="CH57" s="291"/>
      <c r="CI57" s="383"/>
      <c r="CJ57" s="307"/>
      <c r="CK57" s="291"/>
      <c r="CL57" s="291"/>
      <c r="CM57" s="291"/>
      <c r="CN57" s="383"/>
      <c r="CO57" s="308"/>
      <c r="CP57" s="308"/>
      <c r="CQ57" s="308"/>
      <c r="CR57" s="308"/>
      <c r="CS57" s="509"/>
      <c r="CT57" s="307"/>
      <c r="CU57" s="307"/>
      <c r="CV57" s="307"/>
      <c r="CW57" s="307"/>
      <c r="CX57" s="508"/>
      <c r="CY57" s="655"/>
      <c r="CZ57" s="655"/>
      <c r="DA57" s="655"/>
      <c r="DB57" s="655"/>
      <c r="DC57" s="680"/>
      <c r="DD57" s="308"/>
      <c r="DE57" s="308"/>
      <c r="DF57" s="308"/>
      <c r="DG57" s="308"/>
      <c r="DH57" s="509"/>
      <c r="DI57" s="307"/>
      <c r="DJ57" s="307"/>
      <c r="DK57" s="307"/>
      <c r="DL57" s="307"/>
      <c r="DM57" s="508"/>
      <c r="DN57" s="655"/>
      <c r="DO57" s="655"/>
      <c r="DP57" s="655"/>
      <c r="DQ57" s="655"/>
      <c r="DR57" s="680"/>
    </row>
    <row r="58" spans="1:122" ht="114.75" customHeight="1">
      <c r="A58" s="504" t="s">
        <v>197</v>
      </c>
      <c r="B58" s="297">
        <v>6625</v>
      </c>
      <c r="C58" s="301" t="s">
        <v>227</v>
      </c>
      <c r="D58" s="301" t="s">
        <v>238</v>
      </c>
      <c r="E58" s="301" t="s">
        <v>229</v>
      </c>
      <c r="F58" s="365"/>
      <c r="G58" s="365"/>
      <c r="H58" s="365"/>
      <c r="I58" s="365"/>
      <c r="J58" s="365"/>
      <c r="K58" s="365"/>
      <c r="L58" s="365"/>
      <c r="M58" s="301"/>
      <c r="N58" s="302"/>
      <c r="O58" s="302"/>
      <c r="P58" s="325"/>
      <c r="Q58" s="286"/>
      <c r="R58" s="286"/>
      <c r="S58" s="286"/>
      <c r="T58" s="286"/>
      <c r="U58" s="286"/>
      <c r="V58" s="286"/>
      <c r="W58" s="364" t="s">
        <v>256</v>
      </c>
      <c r="X58" s="301"/>
      <c r="Y58" s="301"/>
      <c r="Z58" s="333"/>
      <c r="AA58" s="315"/>
      <c r="AB58" s="503"/>
      <c r="AC58" s="357"/>
      <c r="AD58" s="306" t="s">
        <v>195</v>
      </c>
      <c r="AE58" s="306" t="s">
        <v>196</v>
      </c>
      <c r="AF58" s="306" t="s">
        <v>399</v>
      </c>
      <c r="AG58" s="308">
        <v>70</v>
      </c>
      <c r="AH58" s="308">
        <v>70</v>
      </c>
      <c r="AI58" s="308"/>
      <c r="AJ58" s="308"/>
      <c r="AK58" s="308">
        <v>66.5</v>
      </c>
      <c r="AL58" s="308">
        <v>66.5</v>
      </c>
      <c r="AM58" s="308"/>
      <c r="AN58" s="308"/>
      <c r="AO58" s="509">
        <f t="shared" si="47"/>
        <v>3.5</v>
      </c>
      <c r="AP58" s="509">
        <f>AH58-AJ58-AL58-AN58</f>
        <v>3.5</v>
      </c>
      <c r="AQ58" s="307"/>
      <c r="AR58" s="307"/>
      <c r="AS58" s="307"/>
      <c r="AT58" s="307"/>
      <c r="AU58" s="508"/>
      <c r="AV58" s="655"/>
      <c r="AW58" s="655"/>
      <c r="AX58" s="655"/>
      <c r="AY58" s="655"/>
      <c r="AZ58" s="680"/>
      <c r="BA58" s="307"/>
      <c r="BB58" s="291"/>
      <c r="BC58" s="291"/>
      <c r="BD58" s="291"/>
      <c r="BE58" s="383"/>
      <c r="BF58" s="307"/>
      <c r="BG58" s="291"/>
      <c r="BH58" s="291"/>
      <c r="BI58" s="291"/>
      <c r="BJ58" s="383"/>
      <c r="BK58" s="308">
        <v>70</v>
      </c>
      <c r="BL58" s="308">
        <v>70</v>
      </c>
      <c r="BM58" s="308"/>
      <c r="BN58" s="308"/>
      <c r="BO58" s="308">
        <v>66.5</v>
      </c>
      <c r="BP58" s="308">
        <v>66.5</v>
      </c>
      <c r="BQ58" s="308"/>
      <c r="BR58" s="308"/>
      <c r="BS58" s="509">
        <f>BK58-BM58-BO58-BQ58</f>
        <v>3.5</v>
      </c>
      <c r="BT58" s="509">
        <f>BL58-BN58-BP58-BR58</f>
        <v>3.5</v>
      </c>
      <c r="BU58" s="307"/>
      <c r="BV58" s="307"/>
      <c r="BW58" s="307"/>
      <c r="BX58" s="307"/>
      <c r="BY58" s="508"/>
      <c r="BZ58" s="655"/>
      <c r="CA58" s="655"/>
      <c r="CB58" s="655"/>
      <c r="CC58" s="655"/>
      <c r="CD58" s="680"/>
      <c r="CE58" s="307"/>
      <c r="CF58" s="291"/>
      <c r="CG58" s="291"/>
      <c r="CH58" s="291"/>
      <c r="CI58" s="383"/>
      <c r="CJ58" s="307"/>
      <c r="CK58" s="291"/>
      <c r="CL58" s="291"/>
      <c r="CM58" s="291"/>
      <c r="CN58" s="383"/>
      <c r="CO58" s="308">
        <v>70</v>
      </c>
      <c r="CP58" s="308"/>
      <c r="CQ58" s="308">
        <v>66.5</v>
      </c>
      <c r="CR58" s="308"/>
      <c r="CS58" s="509">
        <f>CO58-CP58-CQ58-CR58</f>
        <v>3.5</v>
      </c>
      <c r="CT58" s="307"/>
      <c r="CU58" s="307"/>
      <c r="CV58" s="307"/>
      <c r="CW58" s="307"/>
      <c r="CX58" s="508"/>
      <c r="CY58" s="655"/>
      <c r="CZ58" s="655"/>
      <c r="DA58" s="655"/>
      <c r="DB58" s="655"/>
      <c r="DC58" s="680"/>
      <c r="DD58" s="308">
        <v>70</v>
      </c>
      <c r="DE58" s="308"/>
      <c r="DF58" s="308">
        <v>66.5</v>
      </c>
      <c r="DG58" s="308"/>
      <c r="DH58" s="509">
        <f>DD58-DE58-DF58-DG58</f>
        <v>3.5</v>
      </c>
      <c r="DI58" s="307"/>
      <c r="DJ58" s="307"/>
      <c r="DK58" s="307"/>
      <c r="DL58" s="307"/>
      <c r="DM58" s="508"/>
      <c r="DN58" s="655"/>
      <c r="DO58" s="655"/>
      <c r="DP58" s="655"/>
      <c r="DQ58" s="655"/>
      <c r="DR58" s="680"/>
    </row>
    <row r="59" spans="1:122" s="273" customFormat="1" ht="51.75" customHeight="1">
      <c r="A59" s="493" t="s">
        <v>145</v>
      </c>
      <c r="B59" s="263">
        <v>6700</v>
      </c>
      <c r="C59" s="264" t="s">
        <v>387</v>
      </c>
      <c r="D59" s="264" t="s">
        <v>387</v>
      </c>
      <c r="E59" s="264" t="s">
        <v>387</v>
      </c>
      <c r="F59" s="264" t="s">
        <v>387</v>
      </c>
      <c r="G59" s="264" t="s">
        <v>387</v>
      </c>
      <c r="H59" s="264" t="s">
        <v>387</v>
      </c>
      <c r="I59" s="264" t="s">
        <v>387</v>
      </c>
      <c r="J59" s="264" t="s">
        <v>387</v>
      </c>
      <c r="K59" s="264" t="s">
        <v>387</v>
      </c>
      <c r="L59" s="264" t="s">
        <v>387</v>
      </c>
      <c r="M59" s="264" t="s">
        <v>387</v>
      </c>
      <c r="N59" s="264" t="s">
        <v>387</v>
      </c>
      <c r="O59" s="264" t="s">
        <v>387</v>
      </c>
      <c r="P59" s="264" t="s">
        <v>387</v>
      </c>
      <c r="Q59" s="266" t="s">
        <v>387</v>
      </c>
      <c r="R59" s="266" t="s">
        <v>387</v>
      </c>
      <c r="S59" s="266" t="s">
        <v>387</v>
      </c>
      <c r="T59" s="266" t="s">
        <v>387</v>
      </c>
      <c r="U59" s="266" t="s">
        <v>387</v>
      </c>
      <c r="V59" s="266" t="s">
        <v>387</v>
      </c>
      <c r="W59" s="266" t="s">
        <v>387</v>
      </c>
      <c r="X59" s="264" t="s">
        <v>387</v>
      </c>
      <c r="Y59" s="264" t="s">
        <v>387</v>
      </c>
      <c r="Z59" s="264" t="s">
        <v>387</v>
      </c>
      <c r="AA59" s="264" t="s">
        <v>387</v>
      </c>
      <c r="AB59" s="264" t="s">
        <v>387</v>
      </c>
      <c r="AC59" s="264" t="s">
        <v>387</v>
      </c>
      <c r="AD59" s="267" t="s">
        <v>387</v>
      </c>
      <c r="AE59" s="267"/>
      <c r="AF59" s="267"/>
      <c r="AG59" s="270">
        <f t="shared" ref="AG59:BD59" si="48">AG61+AG62</f>
        <v>0</v>
      </c>
      <c r="AH59" s="270"/>
      <c r="AI59" s="270">
        <f t="shared" si="48"/>
        <v>0</v>
      </c>
      <c r="AJ59" s="270"/>
      <c r="AK59" s="270">
        <f t="shared" si="48"/>
        <v>0</v>
      </c>
      <c r="AL59" s="270"/>
      <c r="AM59" s="270">
        <f t="shared" si="48"/>
        <v>0</v>
      </c>
      <c r="AN59" s="270"/>
      <c r="AO59" s="367">
        <f>AO61+AO62</f>
        <v>0</v>
      </c>
      <c r="AP59" s="367"/>
      <c r="AQ59" s="268">
        <f t="shared" si="48"/>
        <v>0</v>
      </c>
      <c r="AR59" s="268">
        <f t="shared" si="48"/>
        <v>0</v>
      </c>
      <c r="AS59" s="268">
        <f t="shared" si="48"/>
        <v>0</v>
      </c>
      <c r="AT59" s="268">
        <f t="shared" si="48"/>
        <v>0</v>
      </c>
      <c r="AU59" s="269">
        <f>AU61+AU62</f>
        <v>0</v>
      </c>
      <c r="AV59" s="650">
        <f t="shared" si="48"/>
        <v>0</v>
      </c>
      <c r="AW59" s="650">
        <f t="shared" si="48"/>
        <v>0</v>
      </c>
      <c r="AX59" s="650">
        <f t="shared" si="48"/>
        <v>0</v>
      </c>
      <c r="AY59" s="650">
        <f t="shared" si="48"/>
        <v>0</v>
      </c>
      <c r="AZ59" s="657">
        <f>AZ61+AZ62</f>
        <v>0</v>
      </c>
      <c r="BA59" s="268">
        <f t="shared" si="48"/>
        <v>0</v>
      </c>
      <c r="BB59" s="268">
        <f t="shared" si="48"/>
        <v>0</v>
      </c>
      <c r="BC59" s="268">
        <f t="shared" si="48"/>
        <v>0</v>
      </c>
      <c r="BD59" s="268">
        <f t="shared" si="48"/>
        <v>0</v>
      </c>
      <c r="BE59" s="269">
        <f t="shared" ref="BE59:BJ59" si="49">BE61+BE62</f>
        <v>0</v>
      </c>
      <c r="BF59" s="268">
        <f t="shared" si="49"/>
        <v>0</v>
      </c>
      <c r="BG59" s="268">
        <f t="shared" si="49"/>
        <v>0</v>
      </c>
      <c r="BH59" s="268">
        <f t="shared" si="49"/>
        <v>0</v>
      </c>
      <c r="BI59" s="268">
        <f t="shared" si="49"/>
        <v>0</v>
      </c>
      <c r="BJ59" s="269">
        <f t="shared" si="49"/>
        <v>0</v>
      </c>
      <c r="BK59" s="270">
        <f>BK61+BK62</f>
        <v>0</v>
      </c>
      <c r="BL59" s="270"/>
      <c r="BM59" s="270">
        <f>BM61+BM62</f>
        <v>0</v>
      </c>
      <c r="BN59" s="270"/>
      <c r="BO59" s="270">
        <f>BO61+BO62</f>
        <v>0</v>
      </c>
      <c r="BP59" s="270"/>
      <c r="BQ59" s="270">
        <f>BQ61+BQ62</f>
        <v>0</v>
      </c>
      <c r="BR59" s="270"/>
      <c r="BS59" s="367">
        <f>BS61+BS62</f>
        <v>0</v>
      </c>
      <c r="BT59" s="367"/>
      <c r="BU59" s="268">
        <f t="shared" ref="BU59:CD59" si="50">BU61+BU62</f>
        <v>0</v>
      </c>
      <c r="BV59" s="268">
        <f t="shared" si="50"/>
        <v>0</v>
      </c>
      <c r="BW59" s="268">
        <f t="shared" si="50"/>
        <v>0</v>
      </c>
      <c r="BX59" s="268">
        <f t="shared" si="50"/>
        <v>0</v>
      </c>
      <c r="BY59" s="269">
        <f t="shared" si="50"/>
        <v>0</v>
      </c>
      <c r="BZ59" s="650">
        <f t="shared" si="50"/>
        <v>0</v>
      </c>
      <c r="CA59" s="650">
        <f t="shared" si="50"/>
        <v>0</v>
      </c>
      <c r="CB59" s="650">
        <f t="shared" si="50"/>
        <v>0</v>
      </c>
      <c r="CC59" s="650">
        <f t="shared" si="50"/>
        <v>0</v>
      </c>
      <c r="CD59" s="657">
        <f t="shared" si="50"/>
        <v>0</v>
      </c>
      <c r="CE59" s="268">
        <f t="shared" ref="CE59:CN59" si="51">CE61+CE62</f>
        <v>0</v>
      </c>
      <c r="CF59" s="268">
        <f t="shared" si="51"/>
        <v>0</v>
      </c>
      <c r="CG59" s="268">
        <f t="shared" si="51"/>
        <v>0</v>
      </c>
      <c r="CH59" s="268">
        <f t="shared" si="51"/>
        <v>0</v>
      </c>
      <c r="CI59" s="269">
        <f t="shared" si="51"/>
        <v>0</v>
      </c>
      <c r="CJ59" s="268">
        <f t="shared" si="51"/>
        <v>0</v>
      </c>
      <c r="CK59" s="268">
        <f t="shared" si="51"/>
        <v>0</v>
      </c>
      <c r="CL59" s="268">
        <f t="shared" si="51"/>
        <v>0</v>
      </c>
      <c r="CM59" s="268">
        <f t="shared" si="51"/>
        <v>0</v>
      </c>
      <c r="CN59" s="269">
        <f t="shared" si="51"/>
        <v>0</v>
      </c>
      <c r="CO59" s="270"/>
      <c r="CP59" s="270"/>
      <c r="CQ59" s="270"/>
      <c r="CR59" s="270"/>
      <c r="CS59" s="367"/>
      <c r="CT59" s="268">
        <f t="shared" ref="CT59:DC59" si="52">CT61+CT62</f>
        <v>0</v>
      </c>
      <c r="CU59" s="268">
        <f t="shared" si="52"/>
        <v>0</v>
      </c>
      <c r="CV59" s="268">
        <f t="shared" si="52"/>
        <v>0</v>
      </c>
      <c r="CW59" s="268">
        <f t="shared" si="52"/>
        <v>0</v>
      </c>
      <c r="CX59" s="269">
        <f t="shared" si="52"/>
        <v>0</v>
      </c>
      <c r="CY59" s="650">
        <f t="shared" si="52"/>
        <v>0</v>
      </c>
      <c r="CZ59" s="650">
        <f t="shared" si="52"/>
        <v>0</v>
      </c>
      <c r="DA59" s="650">
        <f t="shared" si="52"/>
        <v>0</v>
      </c>
      <c r="DB59" s="650">
        <f t="shared" si="52"/>
        <v>0</v>
      </c>
      <c r="DC59" s="657">
        <f t="shared" si="52"/>
        <v>0</v>
      </c>
      <c r="DD59" s="270"/>
      <c r="DE59" s="270"/>
      <c r="DF59" s="270"/>
      <c r="DG59" s="270"/>
      <c r="DH59" s="367"/>
      <c r="DI59" s="268">
        <f t="shared" ref="DI59:DR59" si="53">DI61+DI62</f>
        <v>0</v>
      </c>
      <c r="DJ59" s="268">
        <f t="shared" si="53"/>
        <v>0</v>
      </c>
      <c r="DK59" s="268">
        <f t="shared" si="53"/>
        <v>0</v>
      </c>
      <c r="DL59" s="268">
        <f t="shared" si="53"/>
        <v>0</v>
      </c>
      <c r="DM59" s="269">
        <f t="shared" si="53"/>
        <v>0</v>
      </c>
      <c r="DN59" s="650">
        <f t="shared" si="53"/>
        <v>0</v>
      </c>
      <c r="DO59" s="650">
        <f t="shared" si="53"/>
        <v>0</v>
      </c>
      <c r="DP59" s="650">
        <f t="shared" si="53"/>
        <v>0</v>
      </c>
      <c r="DQ59" s="650">
        <f t="shared" si="53"/>
        <v>0</v>
      </c>
      <c r="DR59" s="657">
        <f t="shared" si="53"/>
        <v>0</v>
      </c>
    </row>
    <row r="60" spans="1:122" ht="12" customHeight="1">
      <c r="A60" s="495" t="s">
        <v>92</v>
      </c>
      <c r="B60" s="275"/>
      <c r="C60" s="312"/>
      <c r="D60" s="312"/>
      <c r="E60" s="312"/>
      <c r="F60" s="1075"/>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279"/>
      <c r="AE60" s="279"/>
      <c r="AF60" s="279"/>
      <c r="AG60" s="282"/>
      <c r="AH60" s="282"/>
      <c r="AI60" s="282"/>
      <c r="AJ60" s="282"/>
      <c r="AK60" s="282"/>
      <c r="AL60" s="282"/>
      <c r="AM60" s="282"/>
      <c r="AN60" s="282"/>
      <c r="AO60" s="283"/>
      <c r="AP60" s="283"/>
      <c r="AQ60" s="280"/>
      <c r="AR60" s="280"/>
      <c r="AS60" s="280"/>
      <c r="AT60" s="280"/>
      <c r="AU60" s="281"/>
      <c r="AV60" s="651"/>
      <c r="AW60" s="658"/>
      <c r="AX60" s="658"/>
      <c r="AY60" s="658"/>
      <c r="AZ60" s="659"/>
      <c r="BA60" s="336"/>
      <c r="BB60" s="336"/>
      <c r="BC60" s="336"/>
      <c r="BD60" s="336"/>
      <c r="BE60" s="337"/>
      <c r="BF60" s="336"/>
      <c r="BG60" s="336"/>
      <c r="BH60" s="336"/>
      <c r="BI60" s="336"/>
      <c r="BJ60" s="337"/>
      <c r="BK60" s="282"/>
      <c r="BL60" s="282"/>
      <c r="BM60" s="282"/>
      <c r="BN60" s="282"/>
      <c r="BO60" s="282"/>
      <c r="BP60" s="282"/>
      <c r="BQ60" s="282"/>
      <c r="BR60" s="282"/>
      <c r="BS60" s="283"/>
      <c r="BT60" s="283"/>
      <c r="BU60" s="280"/>
      <c r="BV60" s="280"/>
      <c r="BW60" s="280"/>
      <c r="BX60" s="280"/>
      <c r="BY60" s="281"/>
      <c r="BZ60" s="651"/>
      <c r="CA60" s="658"/>
      <c r="CB60" s="658"/>
      <c r="CC60" s="658"/>
      <c r="CD60" s="659"/>
      <c r="CE60" s="336"/>
      <c r="CF60" s="336"/>
      <c r="CG60" s="336"/>
      <c r="CH60" s="336"/>
      <c r="CI60" s="337"/>
      <c r="CJ60" s="336"/>
      <c r="CK60" s="336"/>
      <c r="CL60" s="336"/>
      <c r="CM60" s="336"/>
      <c r="CN60" s="337"/>
      <c r="CO60" s="282"/>
      <c r="CP60" s="282"/>
      <c r="CQ60" s="282"/>
      <c r="CR60" s="282"/>
      <c r="CS60" s="283"/>
      <c r="CT60" s="280"/>
      <c r="CU60" s="280"/>
      <c r="CV60" s="280"/>
      <c r="CW60" s="280"/>
      <c r="CX60" s="281"/>
      <c r="CY60" s="651"/>
      <c r="CZ60" s="658"/>
      <c r="DA60" s="658"/>
      <c r="DB60" s="658"/>
      <c r="DC60" s="659"/>
      <c r="DD60" s="282"/>
      <c r="DE60" s="282"/>
      <c r="DF60" s="282"/>
      <c r="DG60" s="282"/>
      <c r="DH60" s="283"/>
      <c r="DI60" s="280"/>
      <c r="DJ60" s="280"/>
      <c r="DK60" s="280"/>
      <c r="DL60" s="280"/>
      <c r="DM60" s="281"/>
      <c r="DN60" s="651"/>
      <c r="DO60" s="658"/>
      <c r="DP60" s="658"/>
      <c r="DQ60" s="658"/>
      <c r="DR60" s="659"/>
    </row>
    <row r="61" spans="1:122" ht="12.75" hidden="1">
      <c r="A61" s="504" t="s">
        <v>93</v>
      </c>
      <c r="B61" s="297">
        <v>6701</v>
      </c>
      <c r="C61" s="286"/>
      <c r="D61" s="286"/>
      <c r="E61" s="286"/>
      <c r="F61" s="1151"/>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9"/>
      <c r="AE61" s="289"/>
      <c r="AF61" s="289"/>
      <c r="AG61" s="293"/>
      <c r="AH61" s="293"/>
      <c r="AI61" s="293"/>
      <c r="AJ61" s="293"/>
      <c r="AK61" s="293"/>
      <c r="AL61" s="293"/>
      <c r="AM61" s="293"/>
      <c r="AN61" s="293"/>
      <c r="AO61" s="294"/>
      <c r="AP61" s="294"/>
      <c r="AQ61" s="291"/>
      <c r="AR61" s="291"/>
      <c r="AS61" s="291"/>
      <c r="AT61" s="291"/>
      <c r="AU61" s="292"/>
      <c r="AV61" s="653"/>
      <c r="AW61" s="660"/>
      <c r="AX61" s="660"/>
      <c r="AY61" s="660"/>
      <c r="AZ61" s="661"/>
      <c r="BA61" s="343"/>
      <c r="BB61" s="343"/>
      <c r="BC61" s="343"/>
      <c r="BD61" s="343"/>
      <c r="BE61" s="344"/>
      <c r="BF61" s="343"/>
      <c r="BG61" s="343"/>
      <c r="BH61" s="343"/>
      <c r="BI61" s="343"/>
      <c r="BJ61" s="344"/>
      <c r="BK61" s="293"/>
      <c r="BL61" s="293"/>
      <c r="BM61" s="293"/>
      <c r="BN61" s="293"/>
      <c r="BO61" s="293"/>
      <c r="BP61" s="293"/>
      <c r="BQ61" s="293"/>
      <c r="BR61" s="293"/>
      <c r="BS61" s="294"/>
      <c r="BT61" s="294"/>
      <c r="BU61" s="291"/>
      <c r="BV61" s="291"/>
      <c r="BW61" s="291"/>
      <c r="BX61" s="291"/>
      <c r="BY61" s="292"/>
      <c r="BZ61" s="653"/>
      <c r="CA61" s="660"/>
      <c r="CB61" s="660"/>
      <c r="CC61" s="660"/>
      <c r="CD61" s="661"/>
      <c r="CE61" s="343"/>
      <c r="CF61" s="343"/>
      <c r="CG61" s="343"/>
      <c r="CH61" s="343"/>
      <c r="CI61" s="344"/>
      <c r="CJ61" s="343"/>
      <c r="CK61" s="343"/>
      <c r="CL61" s="343"/>
      <c r="CM61" s="343"/>
      <c r="CN61" s="344"/>
      <c r="CO61" s="293"/>
      <c r="CP61" s="293"/>
      <c r="CQ61" s="293"/>
      <c r="CR61" s="293"/>
      <c r="CS61" s="294"/>
      <c r="CT61" s="291"/>
      <c r="CU61" s="291"/>
      <c r="CV61" s="291"/>
      <c r="CW61" s="291"/>
      <c r="CX61" s="292"/>
      <c r="CY61" s="653"/>
      <c r="CZ61" s="660"/>
      <c r="DA61" s="660"/>
      <c r="DB61" s="660"/>
      <c r="DC61" s="661"/>
      <c r="DD61" s="293"/>
      <c r="DE61" s="293"/>
      <c r="DF61" s="293"/>
      <c r="DG61" s="293"/>
      <c r="DH61" s="294"/>
      <c r="DI61" s="291"/>
      <c r="DJ61" s="291"/>
      <c r="DK61" s="291"/>
      <c r="DL61" s="291"/>
      <c r="DM61" s="292"/>
      <c r="DN61" s="653"/>
      <c r="DO61" s="660"/>
      <c r="DP61" s="660"/>
      <c r="DQ61" s="660"/>
      <c r="DR61" s="661"/>
    </row>
    <row r="62" spans="1:122" ht="12.75" hidden="1">
      <c r="A62" s="497" t="s">
        <v>93</v>
      </c>
      <c r="B62" s="300">
        <v>6702</v>
      </c>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6"/>
      <c r="AE62" s="306"/>
      <c r="AF62" s="306"/>
      <c r="AG62" s="308"/>
      <c r="AH62" s="308"/>
      <c r="AI62" s="308"/>
      <c r="AJ62" s="308"/>
      <c r="AK62" s="308"/>
      <c r="AL62" s="308"/>
      <c r="AM62" s="308"/>
      <c r="AN62" s="308"/>
      <c r="AO62" s="356"/>
      <c r="AP62" s="356"/>
      <c r="AQ62" s="307"/>
      <c r="AR62" s="307"/>
      <c r="AS62" s="307"/>
      <c r="AT62" s="307"/>
      <c r="AU62" s="355"/>
      <c r="AV62" s="655"/>
      <c r="AW62" s="655"/>
      <c r="AX62" s="655"/>
      <c r="AY62" s="655"/>
      <c r="AZ62" s="662"/>
      <c r="BA62" s="307"/>
      <c r="BB62" s="291"/>
      <c r="BC62" s="291"/>
      <c r="BD62" s="291"/>
      <c r="BE62" s="292"/>
      <c r="BF62" s="307"/>
      <c r="BG62" s="291"/>
      <c r="BH62" s="291"/>
      <c r="BI62" s="291"/>
      <c r="BJ62" s="292"/>
      <c r="BK62" s="308"/>
      <c r="BL62" s="308"/>
      <c r="BM62" s="308"/>
      <c r="BN62" s="308"/>
      <c r="BO62" s="308"/>
      <c r="BP62" s="308"/>
      <c r="BQ62" s="308"/>
      <c r="BR62" s="308"/>
      <c r="BS62" s="356"/>
      <c r="BT62" s="356"/>
      <c r="BU62" s="307"/>
      <c r="BV62" s="307"/>
      <c r="BW62" s="307"/>
      <c r="BX62" s="307"/>
      <c r="BY62" s="355"/>
      <c r="BZ62" s="655"/>
      <c r="CA62" s="655"/>
      <c r="CB62" s="655"/>
      <c r="CC62" s="655"/>
      <c r="CD62" s="662"/>
      <c r="CE62" s="307"/>
      <c r="CF62" s="291"/>
      <c r="CG62" s="291"/>
      <c r="CH62" s="291"/>
      <c r="CI62" s="292"/>
      <c r="CJ62" s="307"/>
      <c r="CK62" s="291"/>
      <c r="CL62" s="291"/>
      <c r="CM62" s="291"/>
      <c r="CN62" s="292"/>
      <c r="CO62" s="308"/>
      <c r="CP62" s="308"/>
      <c r="CQ62" s="308"/>
      <c r="CR62" s="308"/>
      <c r="CS62" s="356"/>
      <c r="CT62" s="307"/>
      <c r="CU62" s="307"/>
      <c r="CV62" s="307"/>
      <c r="CW62" s="307"/>
      <c r="CX62" s="355"/>
      <c r="CY62" s="655"/>
      <c r="CZ62" s="655"/>
      <c r="DA62" s="655"/>
      <c r="DB62" s="655"/>
      <c r="DC62" s="662"/>
      <c r="DD62" s="308"/>
      <c r="DE62" s="308"/>
      <c r="DF62" s="308"/>
      <c r="DG62" s="308"/>
      <c r="DH62" s="356"/>
      <c r="DI62" s="307"/>
      <c r="DJ62" s="307"/>
      <c r="DK62" s="307"/>
      <c r="DL62" s="307"/>
      <c r="DM62" s="355"/>
      <c r="DN62" s="655"/>
      <c r="DO62" s="655"/>
      <c r="DP62" s="655"/>
      <c r="DQ62" s="655"/>
      <c r="DR62" s="662"/>
    </row>
    <row r="63" spans="1:122" s="261" customFormat="1" ht="162.75" customHeight="1">
      <c r="A63" s="491" t="s">
        <v>471</v>
      </c>
      <c r="B63" s="249">
        <v>6800</v>
      </c>
      <c r="C63" s="594" t="s">
        <v>387</v>
      </c>
      <c r="D63" s="594" t="s">
        <v>387</v>
      </c>
      <c r="E63" s="594" t="s">
        <v>387</v>
      </c>
      <c r="F63" s="594" t="s">
        <v>387</v>
      </c>
      <c r="G63" s="594" t="s">
        <v>387</v>
      </c>
      <c r="H63" s="594" t="s">
        <v>387</v>
      </c>
      <c r="I63" s="594" t="s">
        <v>387</v>
      </c>
      <c r="J63" s="594" t="s">
        <v>387</v>
      </c>
      <c r="K63" s="594" t="s">
        <v>387</v>
      </c>
      <c r="L63" s="594" t="s">
        <v>387</v>
      </c>
      <c r="M63" s="594" t="s">
        <v>387</v>
      </c>
      <c r="N63" s="594" t="s">
        <v>387</v>
      </c>
      <c r="O63" s="594" t="s">
        <v>387</v>
      </c>
      <c r="P63" s="594" t="s">
        <v>387</v>
      </c>
      <c r="Q63" s="595" t="s">
        <v>387</v>
      </c>
      <c r="R63" s="595" t="s">
        <v>387</v>
      </c>
      <c r="S63" s="595" t="s">
        <v>387</v>
      </c>
      <c r="T63" s="595" t="s">
        <v>387</v>
      </c>
      <c r="U63" s="595" t="s">
        <v>387</v>
      </c>
      <c r="V63" s="595" t="s">
        <v>387</v>
      </c>
      <c r="W63" s="595" t="s">
        <v>387</v>
      </c>
      <c r="X63" s="594" t="s">
        <v>387</v>
      </c>
      <c r="Y63" s="594" t="s">
        <v>387</v>
      </c>
      <c r="Z63" s="594" t="s">
        <v>387</v>
      </c>
      <c r="AA63" s="594" t="s">
        <v>387</v>
      </c>
      <c r="AB63" s="594" t="s">
        <v>387</v>
      </c>
      <c r="AC63" s="594" t="s">
        <v>387</v>
      </c>
      <c r="AD63" s="253" t="s">
        <v>387</v>
      </c>
      <c r="AE63" s="376"/>
      <c r="AF63" s="376"/>
      <c r="AG63" s="378">
        <f t="shared" ref="AG63:BE63" si="54">AG65+AG66+AG67+AG68+AG69+AG70+AG71+AG72+AG73+AG78+AG74+AG77+AG75+AG76</f>
        <v>1535.8000000000002</v>
      </c>
      <c r="AH63" s="378">
        <f t="shared" si="54"/>
        <v>1469</v>
      </c>
      <c r="AI63" s="378">
        <f t="shared" si="54"/>
        <v>0</v>
      </c>
      <c r="AJ63" s="378"/>
      <c r="AK63" s="378">
        <f t="shared" si="54"/>
        <v>0</v>
      </c>
      <c r="AL63" s="378"/>
      <c r="AM63" s="378">
        <f t="shared" si="54"/>
        <v>0</v>
      </c>
      <c r="AN63" s="378"/>
      <c r="AO63" s="378">
        <f t="shared" si="54"/>
        <v>1535.8000000000002</v>
      </c>
      <c r="AP63" s="378">
        <f t="shared" si="54"/>
        <v>1469</v>
      </c>
      <c r="AQ63" s="377">
        <f t="shared" si="54"/>
        <v>1460.8000000000002</v>
      </c>
      <c r="AR63" s="377">
        <f t="shared" si="54"/>
        <v>0</v>
      </c>
      <c r="AS63" s="377">
        <f t="shared" si="54"/>
        <v>0</v>
      </c>
      <c r="AT63" s="377">
        <f t="shared" si="54"/>
        <v>0</v>
      </c>
      <c r="AU63" s="377">
        <f t="shared" si="54"/>
        <v>1460.8000000000002</v>
      </c>
      <c r="AV63" s="663">
        <f t="shared" si="54"/>
        <v>1276.5</v>
      </c>
      <c r="AW63" s="663">
        <f t="shared" si="54"/>
        <v>0</v>
      </c>
      <c r="AX63" s="663">
        <f t="shared" si="54"/>
        <v>0</v>
      </c>
      <c r="AY63" s="663">
        <f t="shared" si="54"/>
        <v>0</v>
      </c>
      <c r="AZ63" s="663">
        <f t="shared" si="54"/>
        <v>1276.5</v>
      </c>
      <c r="BA63" s="377">
        <f t="shared" si="54"/>
        <v>1276.5</v>
      </c>
      <c r="BB63" s="377">
        <f t="shared" si="54"/>
        <v>0</v>
      </c>
      <c r="BC63" s="377">
        <f t="shared" si="54"/>
        <v>0</v>
      </c>
      <c r="BD63" s="377">
        <f t="shared" si="54"/>
        <v>0</v>
      </c>
      <c r="BE63" s="377">
        <f t="shared" si="54"/>
        <v>1276.5</v>
      </c>
      <c r="BF63" s="377">
        <f t="shared" ref="BF63:BM63" si="55">BF65+BF66+BF67+BF68+BF69+BF70+BF71+BF72+BF73+BF78+BF74+BF77+BF75+BF76</f>
        <v>1276.5</v>
      </c>
      <c r="BG63" s="377">
        <f t="shared" si="55"/>
        <v>0</v>
      </c>
      <c r="BH63" s="377">
        <f t="shared" si="55"/>
        <v>0</v>
      </c>
      <c r="BI63" s="377">
        <f t="shared" si="55"/>
        <v>0</v>
      </c>
      <c r="BJ63" s="377">
        <f t="shared" si="55"/>
        <v>1276.5</v>
      </c>
      <c r="BK63" s="378">
        <f t="shared" si="55"/>
        <v>1533.3000000000002</v>
      </c>
      <c r="BL63" s="378">
        <f t="shared" si="55"/>
        <v>1466.5</v>
      </c>
      <c r="BM63" s="378">
        <f t="shared" si="55"/>
        <v>0</v>
      </c>
      <c r="BN63" s="378"/>
      <c r="BO63" s="378">
        <f>BO65+BO66+BO67+BO68+BO69+BO70+BO71+BO72+BO73+BO78+BO74+BO77+BO75+BO76</f>
        <v>0</v>
      </c>
      <c r="BP63" s="378"/>
      <c r="BQ63" s="378">
        <f>BQ65+BQ66+BQ67+BQ68+BQ69+BQ70+BQ71+BQ72+BQ73+BQ78+BQ74+BQ77+BQ75+BQ76</f>
        <v>0</v>
      </c>
      <c r="BR63" s="378"/>
      <c r="BS63" s="378">
        <f t="shared" ref="BS63:CI63" si="56">BS65+BS66+BS67+BS68+BS69+BS70+BS71+BS72+BS73+BS78+BS74+BS77+BS75+BS76</f>
        <v>1533.3000000000002</v>
      </c>
      <c r="BT63" s="378">
        <f t="shared" si="56"/>
        <v>1466.5</v>
      </c>
      <c r="BU63" s="377">
        <f t="shared" si="56"/>
        <v>1460.8000000000002</v>
      </c>
      <c r="BV63" s="377">
        <f t="shared" si="56"/>
        <v>0</v>
      </c>
      <c r="BW63" s="377">
        <f t="shared" si="56"/>
        <v>0</v>
      </c>
      <c r="BX63" s="377">
        <f t="shared" si="56"/>
        <v>0</v>
      </c>
      <c r="BY63" s="377">
        <f t="shared" si="56"/>
        <v>1460.8000000000002</v>
      </c>
      <c r="BZ63" s="663">
        <f t="shared" si="56"/>
        <v>1276.5</v>
      </c>
      <c r="CA63" s="663">
        <f t="shared" si="56"/>
        <v>0</v>
      </c>
      <c r="CB63" s="663">
        <f t="shared" si="56"/>
        <v>0</v>
      </c>
      <c r="CC63" s="663">
        <f t="shared" si="56"/>
        <v>0</v>
      </c>
      <c r="CD63" s="663">
        <f t="shared" si="56"/>
        <v>1276.5</v>
      </c>
      <c r="CE63" s="377">
        <f t="shared" si="56"/>
        <v>1276.5</v>
      </c>
      <c r="CF63" s="377">
        <f t="shared" si="56"/>
        <v>0</v>
      </c>
      <c r="CG63" s="377">
        <f t="shared" si="56"/>
        <v>0</v>
      </c>
      <c r="CH63" s="377">
        <f t="shared" si="56"/>
        <v>0</v>
      </c>
      <c r="CI63" s="377">
        <f t="shared" si="56"/>
        <v>1276.5</v>
      </c>
      <c r="CJ63" s="377">
        <f t="shared" ref="CJ63:CO63" si="57">CJ65+CJ66+CJ67+CJ68+CJ69+CJ70+CJ71+CJ72+CJ73+CJ78+CJ74+CJ77+CJ75+CJ76</f>
        <v>1276.5</v>
      </c>
      <c r="CK63" s="377">
        <f t="shared" si="57"/>
        <v>0</v>
      </c>
      <c r="CL63" s="377">
        <f t="shared" si="57"/>
        <v>0</v>
      </c>
      <c r="CM63" s="377">
        <f t="shared" si="57"/>
        <v>0</v>
      </c>
      <c r="CN63" s="377">
        <f t="shared" si="57"/>
        <v>1276.5</v>
      </c>
      <c r="CO63" s="378">
        <f t="shared" si="57"/>
        <v>1469</v>
      </c>
      <c r="CP63" s="378"/>
      <c r="CQ63" s="378"/>
      <c r="CR63" s="378"/>
      <c r="CS63" s="378">
        <f t="shared" ref="CS63:DC63" si="58">CS65+CS66+CS67+CS68+CS69+CS70+CS71+CS72+CS73+CS78+CS74+CS77+CS75+CS76</f>
        <v>1469</v>
      </c>
      <c r="CT63" s="377">
        <f t="shared" si="58"/>
        <v>1460.8000000000002</v>
      </c>
      <c r="CU63" s="377">
        <f t="shared" si="58"/>
        <v>0</v>
      </c>
      <c r="CV63" s="377">
        <f t="shared" si="58"/>
        <v>0</v>
      </c>
      <c r="CW63" s="377">
        <f t="shared" si="58"/>
        <v>0</v>
      </c>
      <c r="CX63" s="377">
        <f t="shared" si="58"/>
        <v>1460.8000000000002</v>
      </c>
      <c r="CY63" s="663">
        <f t="shared" si="58"/>
        <v>1276.5</v>
      </c>
      <c r="CZ63" s="663">
        <f t="shared" si="58"/>
        <v>0</v>
      </c>
      <c r="DA63" s="663">
        <f t="shared" si="58"/>
        <v>0</v>
      </c>
      <c r="DB63" s="663">
        <f t="shared" si="58"/>
        <v>0</v>
      </c>
      <c r="DC63" s="663">
        <f t="shared" si="58"/>
        <v>1276.5</v>
      </c>
      <c r="DD63" s="378">
        <f>DD65+DD66+DD67+DD68+DD69+DD70+DD71+DD72+DD73+DD78+DD74+DD77+DD75+DD76</f>
        <v>1466.5</v>
      </c>
      <c r="DE63" s="378"/>
      <c r="DF63" s="378"/>
      <c r="DG63" s="378"/>
      <c r="DH63" s="378">
        <f t="shared" ref="DH63:DR63" si="59">DH65+DH66+DH67+DH68+DH69+DH70+DH71+DH72+DH73+DH78+DH74+DH77+DH75+DH76</f>
        <v>1466.5</v>
      </c>
      <c r="DI63" s="377">
        <f t="shared" si="59"/>
        <v>1460.8000000000002</v>
      </c>
      <c r="DJ63" s="377">
        <f t="shared" si="59"/>
        <v>0</v>
      </c>
      <c r="DK63" s="377">
        <f t="shared" si="59"/>
        <v>0</v>
      </c>
      <c r="DL63" s="377">
        <f t="shared" si="59"/>
        <v>0</v>
      </c>
      <c r="DM63" s="377">
        <f t="shared" si="59"/>
        <v>1460.8000000000002</v>
      </c>
      <c r="DN63" s="663">
        <f t="shared" si="59"/>
        <v>1276.5</v>
      </c>
      <c r="DO63" s="663">
        <f t="shared" si="59"/>
        <v>0</v>
      </c>
      <c r="DP63" s="663">
        <f t="shared" si="59"/>
        <v>0</v>
      </c>
      <c r="DQ63" s="663">
        <f t="shared" si="59"/>
        <v>0</v>
      </c>
      <c r="DR63" s="663">
        <f t="shared" si="59"/>
        <v>1276.5</v>
      </c>
    </row>
    <row r="64" spans="1:122" ht="12" customHeight="1">
      <c r="A64" s="495" t="s">
        <v>92</v>
      </c>
      <c r="B64" s="275"/>
      <c r="C64" s="1031" t="s">
        <v>227</v>
      </c>
      <c r="D64" s="1031" t="s">
        <v>238</v>
      </c>
      <c r="E64" s="1031" t="s">
        <v>251</v>
      </c>
      <c r="F64" s="1031"/>
      <c r="G64" s="1031"/>
      <c r="H64" s="1031"/>
      <c r="I64" s="1031"/>
      <c r="J64" s="1031"/>
      <c r="K64" s="1031"/>
      <c r="L64" s="1031"/>
      <c r="M64" s="1031" t="s">
        <v>296</v>
      </c>
      <c r="N64" s="1031"/>
      <c r="O64" s="1031"/>
      <c r="P64" s="1045">
        <v>39</v>
      </c>
      <c r="Q64" s="312"/>
      <c r="R64" s="312"/>
      <c r="S64" s="312"/>
      <c r="T64" s="312"/>
      <c r="U64" s="312"/>
      <c r="V64" s="312"/>
      <c r="W64" s="1031" t="s">
        <v>297</v>
      </c>
      <c r="X64" s="1031" t="s">
        <v>298</v>
      </c>
      <c r="Y64" s="1031" t="s">
        <v>299</v>
      </c>
      <c r="Z64" s="1075" t="s">
        <v>300</v>
      </c>
      <c r="AA64" s="1031" t="s">
        <v>424</v>
      </c>
      <c r="AB64" s="1031" t="s">
        <v>233</v>
      </c>
      <c r="AC64" s="276"/>
      <c r="AD64" s="379"/>
      <c r="AE64" s="379"/>
      <c r="AF64" s="379"/>
      <c r="AG64" s="282"/>
      <c r="AH64" s="380"/>
      <c r="AI64" s="380"/>
      <c r="AJ64" s="380"/>
      <c r="AK64" s="282"/>
      <c r="AL64" s="380"/>
      <c r="AM64" s="380"/>
      <c r="AN64" s="380"/>
      <c r="AO64" s="283"/>
      <c r="AP64" s="283"/>
      <c r="AQ64" s="280"/>
      <c r="AR64" s="340"/>
      <c r="AS64" s="280"/>
      <c r="AT64" s="340"/>
      <c r="AU64" s="281"/>
      <c r="AV64" s="651"/>
      <c r="AW64" s="664"/>
      <c r="AX64" s="651"/>
      <c r="AY64" s="664"/>
      <c r="AZ64" s="652"/>
      <c r="BA64" s="280"/>
      <c r="BB64" s="340"/>
      <c r="BC64" s="280"/>
      <c r="BD64" s="340"/>
      <c r="BE64" s="281"/>
      <c r="BF64" s="280"/>
      <c r="BG64" s="340"/>
      <c r="BH64" s="280"/>
      <c r="BI64" s="340"/>
      <c r="BJ64" s="281"/>
      <c r="BK64" s="282"/>
      <c r="BL64" s="380"/>
      <c r="BM64" s="380"/>
      <c r="BN64" s="380"/>
      <c r="BO64" s="282"/>
      <c r="BP64" s="380"/>
      <c r="BQ64" s="380"/>
      <c r="BR64" s="380"/>
      <c r="BS64" s="283"/>
      <c r="BT64" s="283"/>
      <c r="BU64" s="280"/>
      <c r="BV64" s="340"/>
      <c r="BW64" s="280"/>
      <c r="BX64" s="340"/>
      <c r="BY64" s="281"/>
      <c r="BZ64" s="651"/>
      <c r="CA64" s="664"/>
      <c r="CB64" s="651"/>
      <c r="CC64" s="664"/>
      <c r="CD64" s="652"/>
      <c r="CE64" s="280"/>
      <c r="CF64" s="340"/>
      <c r="CG64" s="280"/>
      <c r="CH64" s="340"/>
      <c r="CI64" s="281"/>
      <c r="CJ64" s="280"/>
      <c r="CK64" s="340"/>
      <c r="CL64" s="280"/>
      <c r="CM64" s="340"/>
      <c r="CN64" s="281"/>
      <c r="CO64" s="380"/>
      <c r="CP64" s="380"/>
      <c r="CQ64" s="380"/>
      <c r="CR64" s="380"/>
      <c r="CS64" s="283"/>
      <c r="CT64" s="280"/>
      <c r="CU64" s="340"/>
      <c r="CV64" s="280"/>
      <c r="CW64" s="340"/>
      <c r="CX64" s="281"/>
      <c r="CY64" s="651"/>
      <c r="CZ64" s="664"/>
      <c r="DA64" s="651"/>
      <c r="DB64" s="664"/>
      <c r="DC64" s="652"/>
      <c r="DD64" s="380"/>
      <c r="DE64" s="380"/>
      <c r="DF64" s="380"/>
      <c r="DG64" s="380"/>
      <c r="DH64" s="283"/>
      <c r="DI64" s="280"/>
      <c r="DJ64" s="340"/>
      <c r="DK64" s="280"/>
      <c r="DL64" s="340"/>
      <c r="DM64" s="281"/>
      <c r="DN64" s="651"/>
      <c r="DO64" s="664"/>
      <c r="DP64" s="651"/>
      <c r="DQ64" s="664"/>
      <c r="DR64" s="652"/>
    </row>
    <row r="65" spans="1:122" ht="21.75" customHeight="1">
      <c r="A65" s="1041" t="s">
        <v>458</v>
      </c>
      <c r="B65" s="1044">
        <v>6801</v>
      </c>
      <c r="C65" s="1032"/>
      <c r="D65" s="1032"/>
      <c r="E65" s="1032"/>
      <c r="F65" s="1032"/>
      <c r="G65" s="1032"/>
      <c r="H65" s="1032"/>
      <c r="I65" s="1032"/>
      <c r="J65" s="1032"/>
      <c r="K65" s="1032"/>
      <c r="L65" s="1032"/>
      <c r="M65" s="1032"/>
      <c r="N65" s="1032"/>
      <c r="O65" s="1032"/>
      <c r="P65" s="1046"/>
      <c r="Q65" s="286"/>
      <c r="R65" s="286"/>
      <c r="S65" s="286"/>
      <c r="T65" s="286"/>
      <c r="U65" s="286"/>
      <c r="V65" s="286"/>
      <c r="W65" s="1032"/>
      <c r="X65" s="1032"/>
      <c r="Y65" s="1032"/>
      <c r="Z65" s="1076"/>
      <c r="AA65" s="1032"/>
      <c r="AB65" s="1032"/>
      <c r="AC65" s="1072"/>
      <c r="AD65" s="381" t="s">
        <v>160</v>
      </c>
      <c r="AE65" s="381" t="s">
        <v>408</v>
      </c>
      <c r="AF65" s="381" t="s">
        <v>302</v>
      </c>
      <c r="AG65" s="384"/>
      <c r="AH65" s="385"/>
      <c r="AI65" s="385"/>
      <c r="AJ65" s="385"/>
      <c r="AK65" s="384"/>
      <c r="AL65" s="385"/>
      <c r="AM65" s="385"/>
      <c r="AN65" s="385"/>
      <c r="AO65" s="386">
        <f>AG65-AI65-AK65-AM65</f>
        <v>0</v>
      </c>
      <c r="AP65" s="386"/>
      <c r="AQ65" s="331"/>
      <c r="AR65" s="387"/>
      <c r="AS65" s="331"/>
      <c r="AT65" s="387"/>
      <c r="AU65" s="383">
        <f>AQ65-AR65-AS65-AT65</f>
        <v>0</v>
      </c>
      <c r="AV65" s="656"/>
      <c r="AW65" s="665"/>
      <c r="AX65" s="656"/>
      <c r="AY65" s="665"/>
      <c r="AZ65" s="666">
        <f>AV65-AW65-AX65-AY65</f>
        <v>0</v>
      </c>
      <c r="BA65" s="331"/>
      <c r="BB65" s="387"/>
      <c r="BC65" s="331"/>
      <c r="BD65" s="387"/>
      <c r="BE65" s="383">
        <f>BA65-BB65-BC65-BD65</f>
        <v>0</v>
      </c>
      <c r="BF65" s="331"/>
      <c r="BG65" s="387"/>
      <c r="BH65" s="331"/>
      <c r="BI65" s="387"/>
      <c r="BJ65" s="383">
        <f>BF65-BG65-BH65-BI65</f>
        <v>0</v>
      </c>
      <c r="BK65" s="384"/>
      <c r="BL65" s="385"/>
      <c r="BM65" s="385"/>
      <c r="BN65" s="385"/>
      <c r="BO65" s="384"/>
      <c r="BP65" s="385"/>
      <c r="BQ65" s="385"/>
      <c r="BR65" s="385"/>
      <c r="BS65" s="386">
        <f>BK65-BM65-BO65-BQ65</f>
        <v>0</v>
      </c>
      <c r="BT65" s="386"/>
      <c r="BU65" s="331"/>
      <c r="BV65" s="387"/>
      <c r="BW65" s="331"/>
      <c r="BX65" s="387"/>
      <c r="BY65" s="383">
        <f>BU65-BV65-BW65-BX65</f>
        <v>0</v>
      </c>
      <c r="BZ65" s="656"/>
      <c r="CA65" s="665"/>
      <c r="CB65" s="656"/>
      <c r="CC65" s="665"/>
      <c r="CD65" s="666">
        <f>BZ65-CA65-CB65-CC65</f>
        <v>0</v>
      </c>
      <c r="CE65" s="331"/>
      <c r="CF65" s="387"/>
      <c r="CG65" s="331"/>
      <c r="CH65" s="387"/>
      <c r="CI65" s="383">
        <f>CE65-CF65-CG65-CH65</f>
        <v>0</v>
      </c>
      <c r="CJ65" s="331"/>
      <c r="CK65" s="387"/>
      <c r="CL65" s="331"/>
      <c r="CM65" s="387"/>
      <c r="CN65" s="383">
        <f>CJ65-CK65-CL65-CM65</f>
        <v>0</v>
      </c>
      <c r="CO65" s="385"/>
      <c r="CP65" s="385"/>
      <c r="CQ65" s="385"/>
      <c r="CR65" s="385"/>
      <c r="CS65" s="386"/>
      <c r="CT65" s="331"/>
      <c r="CU65" s="387"/>
      <c r="CV65" s="331"/>
      <c r="CW65" s="387"/>
      <c r="CX65" s="383">
        <f>CT65-CU65-CV65-CW65</f>
        <v>0</v>
      </c>
      <c r="CY65" s="656"/>
      <c r="CZ65" s="665"/>
      <c r="DA65" s="656"/>
      <c r="DB65" s="665"/>
      <c r="DC65" s="666">
        <f>CY65-CZ65-DA65-DB65</f>
        <v>0</v>
      </c>
      <c r="DD65" s="385"/>
      <c r="DE65" s="385"/>
      <c r="DF65" s="385"/>
      <c r="DG65" s="385"/>
      <c r="DH65" s="386"/>
      <c r="DI65" s="331"/>
      <c r="DJ65" s="387"/>
      <c r="DK65" s="331"/>
      <c r="DL65" s="387"/>
      <c r="DM65" s="383">
        <f>DI65-DJ65-DK65-DL65</f>
        <v>0</v>
      </c>
      <c r="DN65" s="656"/>
      <c r="DO65" s="665"/>
      <c r="DP65" s="656"/>
      <c r="DQ65" s="665"/>
      <c r="DR65" s="666">
        <f>DN65-DO65-DP65-DQ65</f>
        <v>0</v>
      </c>
    </row>
    <row r="66" spans="1:122" ht="24" customHeight="1">
      <c r="A66" s="1041"/>
      <c r="B66" s="1044"/>
      <c r="C66" s="1032"/>
      <c r="D66" s="1032"/>
      <c r="E66" s="1032"/>
      <c r="F66" s="1032"/>
      <c r="G66" s="1032"/>
      <c r="H66" s="1032"/>
      <c r="I66" s="1032"/>
      <c r="J66" s="1032"/>
      <c r="K66" s="1032"/>
      <c r="L66" s="1032"/>
      <c r="M66" s="1032"/>
      <c r="N66" s="1032"/>
      <c r="O66" s="1032"/>
      <c r="P66" s="1046"/>
      <c r="Q66" s="286"/>
      <c r="R66" s="286"/>
      <c r="S66" s="286"/>
      <c r="T66" s="286"/>
      <c r="U66" s="286"/>
      <c r="V66" s="286"/>
      <c r="W66" s="1032"/>
      <c r="X66" s="1032"/>
      <c r="Y66" s="1032"/>
      <c r="Z66" s="1076"/>
      <c r="AA66" s="1032"/>
      <c r="AB66" s="1032"/>
      <c r="AC66" s="1072"/>
      <c r="AD66" s="381" t="s">
        <v>160</v>
      </c>
      <c r="AE66" s="381" t="s">
        <v>408</v>
      </c>
      <c r="AF66" s="381" t="s">
        <v>303</v>
      </c>
      <c r="AG66" s="384">
        <v>202.3</v>
      </c>
      <c r="AH66" s="385">
        <v>200.9</v>
      </c>
      <c r="AI66" s="385"/>
      <c r="AJ66" s="385"/>
      <c r="AK66" s="384"/>
      <c r="AL66" s="385"/>
      <c r="AM66" s="385"/>
      <c r="AN66" s="385"/>
      <c r="AO66" s="386">
        <f>AG66-AI66-AK66-AM66</f>
        <v>202.3</v>
      </c>
      <c r="AP66" s="386">
        <f>AH66-AJ66-AL66-AN66</f>
        <v>200.9</v>
      </c>
      <c r="AQ66" s="331">
        <v>202.6</v>
      </c>
      <c r="AR66" s="387"/>
      <c r="AS66" s="331"/>
      <c r="AT66" s="387"/>
      <c r="AU66" s="383">
        <f>AQ66-AR66-AS66-AT66</f>
        <v>202.6</v>
      </c>
      <c r="AV66" s="656">
        <v>211.2</v>
      </c>
      <c r="AW66" s="665"/>
      <c r="AX66" s="656"/>
      <c r="AY66" s="665"/>
      <c r="AZ66" s="666">
        <f>AV66-AW66-AX66-AY66</f>
        <v>211.2</v>
      </c>
      <c r="BA66" s="331">
        <v>211.2</v>
      </c>
      <c r="BB66" s="387"/>
      <c r="BC66" s="331"/>
      <c r="BD66" s="387"/>
      <c r="BE66" s="383">
        <f>BA66-BB66-BC66-BD66</f>
        <v>211.2</v>
      </c>
      <c r="BF66" s="331">
        <v>211.2</v>
      </c>
      <c r="BG66" s="387"/>
      <c r="BH66" s="331"/>
      <c r="BI66" s="387"/>
      <c r="BJ66" s="383">
        <f>BF66-BG66-BH66-BI66</f>
        <v>211.2</v>
      </c>
      <c r="BK66" s="384">
        <v>202.3</v>
      </c>
      <c r="BL66" s="385">
        <v>200.9</v>
      </c>
      <c r="BM66" s="385"/>
      <c r="BN66" s="385"/>
      <c r="BO66" s="384"/>
      <c r="BP66" s="385"/>
      <c r="BQ66" s="385"/>
      <c r="BR66" s="385"/>
      <c r="BS66" s="386">
        <f>BK66-BM66-BO66-BQ66</f>
        <v>202.3</v>
      </c>
      <c r="BT66" s="386">
        <f>BL66-BN66-BP66-BR66</f>
        <v>200.9</v>
      </c>
      <c r="BU66" s="331">
        <v>202.6</v>
      </c>
      <c r="BV66" s="387"/>
      <c r="BW66" s="331"/>
      <c r="BX66" s="387"/>
      <c r="BY66" s="383">
        <f>BU66-BV66-BW66-BX66</f>
        <v>202.6</v>
      </c>
      <c r="BZ66" s="656">
        <v>211.2</v>
      </c>
      <c r="CA66" s="665"/>
      <c r="CB66" s="656"/>
      <c r="CC66" s="665"/>
      <c r="CD66" s="666">
        <f>BZ66-CA66-CB66-CC66</f>
        <v>211.2</v>
      </c>
      <c r="CE66" s="331">
        <v>211.2</v>
      </c>
      <c r="CF66" s="387"/>
      <c r="CG66" s="331"/>
      <c r="CH66" s="387"/>
      <c r="CI66" s="383">
        <f>CE66-CF66-CG66-CH66</f>
        <v>211.2</v>
      </c>
      <c r="CJ66" s="331">
        <v>211.2</v>
      </c>
      <c r="CK66" s="387"/>
      <c r="CL66" s="331"/>
      <c r="CM66" s="387"/>
      <c r="CN66" s="383">
        <f>CJ66-CK66-CL66-CM66</f>
        <v>211.2</v>
      </c>
      <c r="CO66" s="385">
        <v>200.9</v>
      </c>
      <c r="CP66" s="385"/>
      <c r="CQ66" s="385"/>
      <c r="CR66" s="385"/>
      <c r="CS66" s="386">
        <f t="shared" ref="CS66:CS77" si="60">CO66-CP66-CQ66-CR66</f>
        <v>200.9</v>
      </c>
      <c r="CT66" s="331">
        <v>202.6</v>
      </c>
      <c r="CU66" s="387"/>
      <c r="CV66" s="331"/>
      <c r="CW66" s="387"/>
      <c r="CX66" s="383">
        <f>CT66-CU66-CV66-CW66</f>
        <v>202.6</v>
      </c>
      <c r="CY66" s="656">
        <v>211.2</v>
      </c>
      <c r="CZ66" s="665"/>
      <c r="DA66" s="656"/>
      <c r="DB66" s="665"/>
      <c r="DC66" s="666">
        <f>CY66-CZ66-DA66-DB66</f>
        <v>211.2</v>
      </c>
      <c r="DD66" s="385">
        <v>200.9</v>
      </c>
      <c r="DE66" s="385"/>
      <c r="DF66" s="385"/>
      <c r="DG66" s="385"/>
      <c r="DH66" s="386">
        <f t="shared" ref="DH66:DH77" si="61">DD66-DE66-DF66-DG66</f>
        <v>200.9</v>
      </c>
      <c r="DI66" s="331">
        <v>202.6</v>
      </c>
      <c r="DJ66" s="387"/>
      <c r="DK66" s="331"/>
      <c r="DL66" s="387"/>
      <c r="DM66" s="383">
        <f>DI66-DJ66-DK66-DL66</f>
        <v>202.6</v>
      </c>
      <c r="DN66" s="656">
        <v>211.2</v>
      </c>
      <c r="DO66" s="665"/>
      <c r="DP66" s="656"/>
      <c r="DQ66" s="665"/>
      <c r="DR66" s="666">
        <f>DN66-DO66-DP66-DQ66</f>
        <v>211.2</v>
      </c>
    </row>
    <row r="67" spans="1:122" ht="24.75" customHeight="1">
      <c r="A67" s="1041"/>
      <c r="B67" s="1044"/>
      <c r="C67" s="1032"/>
      <c r="D67" s="1032"/>
      <c r="E67" s="1032"/>
      <c r="F67" s="1032"/>
      <c r="G67" s="1032"/>
      <c r="H67" s="1032"/>
      <c r="I67" s="1032"/>
      <c r="J67" s="1032"/>
      <c r="K67" s="1032"/>
      <c r="L67" s="1032"/>
      <c r="M67" s="1032"/>
      <c r="N67" s="1032"/>
      <c r="O67" s="1032"/>
      <c r="P67" s="1046"/>
      <c r="Q67" s="286"/>
      <c r="R67" s="286"/>
      <c r="S67" s="286"/>
      <c r="T67" s="286"/>
      <c r="U67" s="286"/>
      <c r="V67" s="286"/>
      <c r="W67" s="1032"/>
      <c r="X67" s="1032"/>
      <c r="Y67" s="1032"/>
      <c r="Z67" s="1076"/>
      <c r="AA67" s="1032"/>
      <c r="AB67" s="1032"/>
      <c r="AC67" s="1072"/>
      <c r="AD67" s="381" t="s">
        <v>160</v>
      </c>
      <c r="AE67" s="381" t="s">
        <v>408</v>
      </c>
      <c r="AF67" s="381" t="s">
        <v>412</v>
      </c>
      <c r="AG67" s="384">
        <v>207.5</v>
      </c>
      <c r="AH67" s="385">
        <v>183.3</v>
      </c>
      <c r="AI67" s="385"/>
      <c r="AJ67" s="385"/>
      <c r="AK67" s="384"/>
      <c r="AL67" s="385"/>
      <c r="AM67" s="385"/>
      <c r="AN67" s="385"/>
      <c r="AO67" s="386">
        <f>AG67-AI67-AK67-AM67</f>
        <v>207.5</v>
      </c>
      <c r="AP67" s="386">
        <f t="shared" ref="AP67:AP76" si="62">AH67-AJ67-AL67-AN67</f>
        <v>183.3</v>
      </c>
      <c r="AQ67" s="331">
        <v>192.4</v>
      </c>
      <c r="AR67" s="387"/>
      <c r="AS67" s="331"/>
      <c r="AT67" s="387"/>
      <c r="AU67" s="383">
        <f>AQ67-AR67-AS67-AT67</f>
        <v>192.4</v>
      </c>
      <c r="AV67" s="656">
        <v>100.7</v>
      </c>
      <c r="AW67" s="665"/>
      <c r="AX67" s="656"/>
      <c r="AY67" s="665"/>
      <c r="AZ67" s="666">
        <f>AV67-AW67-AX67-AY67</f>
        <v>100.7</v>
      </c>
      <c r="BA67" s="331">
        <v>100.7</v>
      </c>
      <c r="BB67" s="387"/>
      <c r="BC67" s="331"/>
      <c r="BD67" s="387"/>
      <c r="BE67" s="383">
        <f>BA67-BB67-BC67-BD67</f>
        <v>100.7</v>
      </c>
      <c r="BF67" s="331">
        <v>100.7</v>
      </c>
      <c r="BG67" s="387"/>
      <c r="BH67" s="331"/>
      <c r="BI67" s="387"/>
      <c r="BJ67" s="383">
        <f>BF67-BG67-BH67-BI67</f>
        <v>100.7</v>
      </c>
      <c r="BK67" s="384">
        <v>205</v>
      </c>
      <c r="BL67" s="385">
        <v>180.8</v>
      </c>
      <c r="BM67" s="385"/>
      <c r="BN67" s="385"/>
      <c r="BO67" s="384"/>
      <c r="BP67" s="385"/>
      <c r="BQ67" s="385"/>
      <c r="BR67" s="385"/>
      <c r="BS67" s="386">
        <f>BK67-BM67-BO67-BQ67</f>
        <v>205</v>
      </c>
      <c r="BT67" s="386">
        <f t="shared" ref="BT67:BT76" si="63">BL67-BN67-BP67-BR67</f>
        <v>180.8</v>
      </c>
      <c r="BU67" s="331">
        <v>192.4</v>
      </c>
      <c r="BV67" s="387"/>
      <c r="BW67" s="331"/>
      <c r="BX67" s="387"/>
      <c r="BY67" s="383">
        <f>BU67-BV67-BW67-BX67</f>
        <v>192.4</v>
      </c>
      <c r="BZ67" s="656">
        <v>100.7</v>
      </c>
      <c r="CA67" s="665"/>
      <c r="CB67" s="656"/>
      <c r="CC67" s="665"/>
      <c r="CD67" s="666">
        <f>BZ67-CA67-CB67-CC67</f>
        <v>100.7</v>
      </c>
      <c r="CE67" s="331">
        <v>100.7</v>
      </c>
      <c r="CF67" s="387"/>
      <c r="CG67" s="331"/>
      <c r="CH67" s="387"/>
      <c r="CI67" s="383">
        <f>CE67-CF67-CG67-CH67</f>
        <v>100.7</v>
      </c>
      <c r="CJ67" s="331">
        <v>100.7</v>
      </c>
      <c r="CK67" s="387"/>
      <c r="CL67" s="331"/>
      <c r="CM67" s="387"/>
      <c r="CN67" s="383">
        <f>CJ67-CK67-CL67-CM67</f>
        <v>100.7</v>
      </c>
      <c r="CO67" s="385">
        <v>183.3</v>
      </c>
      <c r="CP67" s="385"/>
      <c r="CQ67" s="385"/>
      <c r="CR67" s="385"/>
      <c r="CS67" s="386">
        <f t="shared" si="60"/>
        <v>183.3</v>
      </c>
      <c r="CT67" s="331">
        <v>192.4</v>
      </c>
      <c r="CU67" s="387"/>
      <c r="CV67" s="331"/>
      <c r="CW67" s="387"/>
      <c r="CX67" s="383">
        <f>CT67-CU67-CV67-CW67</f>
        <v>192.4</v>
      </c>
      <c r="CY67" s="656">
        <v>100.7</v>
      </c>
      <c r="CZ67" s="665"/>
      <c r="DA67" s="656"/>
      <c r="DB67" s="665"/>
      <c r="DC67" s="666">
        <f>CY67-CZ67-DA67-DB67</f>
        <v>100.7</v>
      </c>
      <c r="DD67" s="385">
        <v>180.8</v>
      </c>
      <c r="DE67" s="385"/>
      <c r="DF67" s="385"/>
      <c r="DG67" s="385"/>
      <c r="DH67" s="386">
        <f t="shared" si="61"/>
        <v>180.8</v>
      </c>
      <c r="DI67" s="331">
        <v>192.4</v>
      </c>
      <c r="DJ67" s="387"/>
      <c r="DK67" s="331"/>
      <c r="DL67" s="387"/>
      <c r="DM67" s="383">
        <f>DI67-DJ67-DK67-DL67</f>
        <v>192.4</v>
      </c>
      <c r="DN67" s="656">
        <v>100.7</v>
      </c>
      <c r="DO67" s="665"/>
      <c r="DP67" s="656"/>
      <c r="DQ67" s="665"/>
      <c r="DR67" s="666">
        <f>DN67-DO67-DP67-DQ67</f>
        <v>100.7</v>
      </c>
    </row>
    <row r="68" spans="1:122" ht="21" customHeight="1">
      <c r="A68" s="1041"/>
      <c r="B68" s="1044"/>
      <c r="C68" s="1032"/>
      <c r="D68" s="1032"/>
      <c r="E68" s="1032"/>
      <c r="F68" s="1032"/>
      <c r="G68" s="1032"/>
      <c r="H68" s="1032"/>
      <c r="I68" s="1032"/>
      <c r="J68" s="1032"/>
      <c r="K68" s="1032"/>
      <c r="L68" s="1032"/>
      <c r="M68" s="1032"/>
      <c r="N68" s="1032"/>
      <c r="O68" s="1032"/>
      <c r="P68" s="1046"/>
      <c r="Q68" s="286"/>
      <c r="R68" s="286"/>
      <c r="S68" s="286"/>
      <c r="T68" s="286"/>
      <c r="U68" s="286"/>
      <c r="V68" s="286"/>
      <c r="W68" s="1032"/>
      <c r="X68" s="1032"/>
      <c r="Y68" s="1032"/>
      <c r="Z68" s="1076"/>
      <c r="AA68" s="1032"/>
      <c r="AB68" s="1032"/>
      <c r="AC68" s="1072"/>
      <c r="AD68" s="381" t="s">
        <v>160</v>
      </c>
      <c r="AE68" s="381" t="s">
        <v>408</v>
      </c>
      <c r="AF68" s="381" t="s">
        <v>409</v>
      </c>
      <c r="AG68" s="384">
        <v>13.5</v>
      </c>
      <c r="AH68" s="385">
        <v>7.1</v>
      </c>
      <c r="AI68" s="385"/>
      <c r="AJ68" s="385"/>
      <c r="AK68" s="384"/>
      <c r="AL68" s="385"/>
      <c r="AM68" s="385"/>
      <c r="AN68" s="385"/>
      <c r="AO68" s="386">
        <f>AG68-AI68-AK68-AM68</f>
        <v>13.5</v>
      </c>
      <c r="AP68" s="386">
        <f t="shared" si="62"/>
        <v>7.1</v>
      </c>
      <c r="AQ68" s="331">
        <v>16.399999999999999</v>
      </c>
      <c r="AR68" s="387"/>
      <c r="AS68" s="331"/>
      <c r="AT68" s="387"/>
      <c r="AU68" s="383">
        <f>AQ68-AR68-AS68-AT68</f>
        <v>16.399999999999999</v>
      </c>
      <c r="AV68" s="656">
        <v>15.2</v>
      </c>
      <c r="AW68" s="665"/>
      <c r="AX68" s="656"/>
      <c r="AY68" s="665"/>
      <c r="AZ68" s="666">
        <f>AV68-AW68-AX68-AY68</f>
        <v>15.2</v>
      </c>
      <c r="BA68" s="331">
        <v>15.2</v>
      </c>
      <c r="BB68" s="387"/>
      <c r="BC68" s="331"/>
      <c r="BD68" s="387"/>
      <c r="BE68" s="383">
        <f>BA68-BB68-BC68-BD68</f>
        <v>15.2</v>
      </c>
      <c r="BF68" s="331">
        <v>15.2</v>
      </c>
      <c r="BG68" s="387"/>
      <c r="BH68" s="331"/>
      <c r="BI68" s="387"/>
      <c r="BJ68" s="383">
        <f>BF68-BG68-BH68-BI68</f>
        <v>15.2</v>
      </c>
      <c r="BK68" s="384">
        <v>13.5</v>
      </c>
      <c r="BL68" s="385">
        <v>7.1</v>
      </c>
      <c r="BM68" s="385"/>
      <c r="BN68" s="385"/>
      <c r="BO68" s="384"/>
      <c r="BP68" s="385"/>
      <c r="BQ68" s="385"/>
      <c r="BR68" s="385"/>
      <c r="BS68" s="386">
        <f>BK68-BM68-BO68-BQ68</f>
        <v>13.5</v>
      </c>
      <c r="BT68" s="386">
        <f t="shared" si="63"/>
        <v>7.1</v>
      </c>
      <c r="BU68" s="331">
        <v>16.399999999999999</v>
      </c>
      <c r="BV68" s="387"/>
      <c r="BW68" s="331"/>
      <c r="BX68" s="387"/>
      <c r="BY68" s="383">
        <f>BU68-BV68-BW68-BX68</f>
        <v>16.399999999999999</v>
      </c>
      <c r="BZ68" s="656">
        <v>15.2</v>
      </c>
      <c r="CA68" s="665"/>
      <c r="CB68" s="656"/>
      <c r="CC68" s="665"/>
      <c r="CD68" s="666">
        <f>BZ68-CA68-CB68-CC68</f>
        <v>15.2</v>
      </c>
      <c r="CE68" s="331">
        <v>15.2</v>
      </c>
      <c r="CF68" s="387"/>
      <c r="CG68" s="331"/>
      <c r="CH68" s="387"/>
      <c r="CI68" s="383">
        <f>CE68-CF68-CG68-CH68</f>
        <v>15.2</v>
      </c>
      <c r="CJ68" s="331">
        <v>15.2</v>
      </c>
      <c r="CK68" s="387"/>
      <c r="CL68" s="331"/>
      <c r="CM68" s="387"/>
      <c r="CN68" s="383">
        <f>CJ68-CK68-CL68-CM68</f>
        <v>15.2</v>
      </c>
      <c r="CO68" s="385">
        <v>7.1</v>
      </c>
      <c r="CP68" s="385"/>
      <c r="CQ68" s="385"/>
      <c r="CR68" s="385"/>
      <c r="CS68" s="386">
        <f t="shared" si="60"/>
        <v>7.1</v>
      </c>
      <c r="CT68" s="331">
        <v>16.399999999999999</v>
      </c>
      <c r="CU68" s="387"/>
      <c r="CV68" s="331"/>
      <c r="CW68" s="387"/>
      <c r="CX68" s="383">
        <f>CT68-CU68-CV68-CW68</f>
        <v>16.399999999999999</v>
      </c>
      <c r="CY68" s="656">
        <v>15.2</v>
      </c>
      <c r="CZ68" s="665"/>
      <c r="DA68" s="656"/>
      <c r="DB68" s="665"/>
      <c r="DC68" s="666">
        <f>CY68-CZ68-DA68-DB68</f>
        <v>15.2</v>
      </c>
      <c r="DD68" s="385">
        <v>7.1</v>
      </c>
      <c r="DE68" s="385"/>
      <c r="DF68" s="385"/>
      <c r="DG68" s="385"/>
      <c r="DH68" s="386">
        <f t="shared" si="61"/>
        <v>7.1</v>
      </c>
      <c r="DI68" s="331">
        <v>16.399999999999999</v>
      </c>
      <c r="DJ68" s="387"/>
      <c r="DK68" s="331"/>
      <c r="DL68" s="387"/>
      <c r="DM68" s="383">
        <f>DI68-DJ68-DK68-DL68</f>
        <v>16.399999999999999</v>
      </c>
      <c r="DN68" s="656">
        <v>15.2</v>
      </c>
      <c r="DO68" s="665"/>
      <c r="DP68" s="656"/>
      <c r="DQ68" s="665"/>
      <c r="DR68" s="666">
        <f>DN68-DO68-DP68-DQ68</f>
        <v>15.2</v>
      </c>
    </row>
    <row r="69" spans="1:122" ht="12.75" customHeight="1">
      <c r="A69" s="1041"/>
      <c r="B69" s="1044"/>
      <c r="C69" s="1032"/>
      <c r="D69" s="1032"/>
      <c r="E69" s="1032"/>
      <c r="F69" s="1032"/>
      <c r="G69" s="1032"/>
      <c r="H69" s="1032"/>
      <c r="I69" s="1032"/>
      <c r="J69" s="1032"/>
      <c r="K69" s="1032"/>
      <c r="L69" s="1032"/>
      <c r="M69" s="1032"/>
      <c r="N69" s="1032"/>
      <c r="O69" s="1032"/>
      <c r="P69" s="1046"/>
      <c r="Q69" s="286"/>
      <c r="R69" s="286"/>
      <c r="S69" s="286"/>
      <c r="T69" s="286"/>
      <c r="U69" s="286"/>
      <c r="V69" s="286"/>
      <c r="W69" s="1032"/>
      <c r="X69" s="1032"/>
      <c r="Y69" s="1032"/>
      <c r="Z69" s="1076"/>
      <c r="AA69" s="1032"/>
      <c r="AB69" s="1032"/>
      <c r="AC69" s="1072"/>
      <c r="AD69" s="289"/>
      <c r="AE69" s="289"/>
      <c r="AF69" s="289"/>
      <c r="AG69" s="384"/>
      <c r="AH69" s="384"/>
      <c r="AI69" s="384"/>
      <c r="AJ69" s="384"/>
      <c r="AK69" s="384"/>
      <c r="AL69" s="389"/>
      <c r="AM69" s="389"/>
      <c r="AN69" s="389"/>
      <c r="AO69" s="386"/>
      <c r="AP69" s="386">
        <f t="shared" si="62"/>
        <v>0</v>
      </c>
      <c r="AQ69" s="331"/>
      <c r="AR69" s="331"/>
      <c r="AS69" s="331"/>
      <c r="AT69" s="382"/>
      <c r="AU69" s="383"/>
      <c r="AV69" s="656"/>
      <c r="AW69" s="668"/>
      <c r="AX69" s="668"/>
      <c r="AY69" s="665"/>
      <c r="AZ69" s="666"/>
      <c r="BA69" s="390"/>
      <c r="BB69" s="390"/>
      <c r="BC69" s="390"/>
      <c r="BD69" s="387"/>
      <c r="BE69" s="383"/>
      <c r="BF69" s="390"/>
      <c r="BG69" s="390"/>
      <c r="BH69" s="390"/>
      <c r="BI69" s="387"/>
      <c r="BJ69" s="383"/>
      <c r="BK69" s="384"/>
      <c r="BL69" s="384"/>
      <c r="BM69" s="384"/>
      <c r="BN69" s="384"/>
      <c r="BO69" s="384"/>
      <c r="BP69" s="389"/>
      <c r="BQ69" s="389"/>
      <c r="BR69" s="389"/>
      <c r="BS69" s="386"/>
      <c r="BT69" s="386">
        <f t="shared" si="63"/>
        <v>0</v>
      </c>
      <c r="BU69" s="331"/>
      <c r="BV69" s="331"/>
      <c r="BW69" s="331"/>
      <c r="BX69" s="382"/>
      <c r="BY69" s="383"/>
      <c r="BZ69" s="656"/>
      <c r="CA69" s="668"/>
      <c r="CB69" s="668"/>
      <c r="CC69" s="665"/>
      <c r="CD69" s="666"/>
      <c r="CE69" s="390"/>
      <c r="CF69" s="390"/>
      <c r="CG69" s="390"/>
      <c r="CH69" s="387"/>
      <c r="CI69" s="383"/>
      <c r="CJ69" s="390"/>
      <c r="CK69" s="390"/>
      <c r="CL69" s="390"/>
      <c r="CM69" s="387"/>
      <c r="CN69" s="383"/>
      <c r="CO69" s="384"/>
      <c r="CP69" s="384"/>
      <c r="CQ69" s="389"/>
      <c r="CR69" s="389"/>
      <c r="CS69" s="386">
        <f t="shared" si="60"/>
        <v>0</v>
      </c>
      <c r="CT69" s="331"/>
      <c r="CU69" s="331"/>
      <c r="CV69" s="331"/>
      <c r="CW69" s="382"/>
      <c r="CX69" s="383"/>
      <c r="CY69" s="656"/>
      <c r="CZ69" s="668"/>
      <c r="DA69" s="668"/>
      <c r="DB69" s="665"/>
      <c r="DC69" s="666"/>
      <c r="DD69" s="384"/>
      <c r="DE69" s="384"/>
      <c r="DF69" s="389"/>
      <c r="DG69" s="389"/>
      <c r="DH69" s="386">
        <f t="shared" si="61"/>
        <v>0</v>
      </c>
      <c r="DI69" s="331"/>
      <c r="DJ69" s="331"/>
      <c r="DK69" s="331"/>
      <c r="DL69" s="382"/>
      <c r="DM69" s="383"/>
      <c r="DN69" s="656"/>
      <c r="DO69" s="668"/>
      <c r="DP69" s="668"/>
      <c r="DQ69" s="665"/>
      <c r="DR69" s="666"/>
    </row>
    <row r="70" spans="1:122" ht="34.5" hidden="1" customHeight="1">
      <c r="A70" s="1041"/>
      <c r="B70" s="1044"/>
      <c r="C70" s="1032"/>
      <c r="D70" s="1032"/>
      <c r="E70" s="1032"/>
      <c r="F70" s="1032"/>
      <c r="G70" s="1032"/>
      <c r="H70" s="1032"/>
      <c r="I70" s="1032"/>
      <c r="J70" s="1032"/>
      <c r="K70" s="1032"/>
      <c r="L70" s="1032"/>
      <c r="M70" s="1032"/>
      <c r="N70" s="1032"/>
      <c r="O70" s="1032"/>
      <c r="P70" s="1046"/>
      <c r="Q70" s="286"/>
      <c r="R70" s="286"/>
      <c r="S70" s="286"/>
      <c r="T70" s="286"/>
      <c r="U70" s="286"/>
      <c r="V70" s="286"/>
      <c r="W70" s="1032"/>
      <c r="X70" s="1032"/>
      <c r="Y70" s="1032"/>
      <c r="Z70" s="1076"/>
      <c r="AA70" s="1032"/>
      <c r="AB70" s="1032"/>
      <c r="AC70" s="1072"/>
      <c r="AD70" s="289"/>
      <c r="AE70" s="289"/>
      <c r="AF70" s="289"/>
      <c r="AG70" s="384"/>
      <c r="AH70" s="384"/>
      <c r="AI70" s="384"/>
      <c r="AJ70" s="384"/>
      <c r="AK70" s="384"/>
      <c r="AL70" s="389"/>
      <c r="AM70" s="389"/>
      <c r="AN70" s="389"/>
      <c r="AO70" s="386"/>
      <c r="AP70" s="386">
        <f t="shared" si="62"/>
        <v>0</v>
      </c>
      <c r="AQ70" s="331"/>
      <c r="AR70" s="331"/>
      <c r="AS70" s="331"/>
      <c r="AT70" s="382"/>
      <c r="AU70" s="383"/>
      <c r="AV70" s="656"/>
      <c r="AW70" s="668"/>
      <c r="AX70" s="668"/>
      <c r="AY70" s="665"/>
      <c r="AZ70" s="666"/>
      <c r="BA70" s="390"/>
      <c r="BB70" s="390"/>
      <c r="BC70" s="390"/>
      <c r="BD70" s="387"/>
      <c r="BE70" s="383"/>
      <c r="BF70" s="390"/>
      <c r="BG70" s="390"/>
      <c r="BH70" s="390"/>
      <c r="BI70" s="387"/>
      <c r="BJ70" s="383"/>
      <c r="BK70" s="384"/>
      <c r="BL70" s="384"/>
      <c r="BM70" s="384"/>
      <c r="BN70" s="384"/>
      <c r="BO70" s="384"/>
      <c r="BP70" s="389"/>
      <c r="BQ70" s="389"/>
      <c r="BR70" s="389"/>
      <c r="BS70" s="386"/>
      <c r="BT70" s="386">
        <f t="shared" si="63"/>
        <v>0</v>
      </c>
      <c r="BU70" s="331"/>
      <c r="BV70" s="331"/>
      <c r="BW70" s="331"/>
      <c r="BX70" s="382"/>
      <c r="BY70" s="383"/>
      <c r="BZ70" s="656"/>
      <c r="CA70" s="668"/>
      <c r="CB70" s="668"/>
      <c r="CC70" s="665"/>
      <c r="CD70" s="666"/>
      <c r="CE70" s="390"/>
      <c r="CF70" s="390"/>
      <c r="CG70" s="390"/>
      <c r="CH70" s="387"/>
      <c r="CI70" s="383"/>
      <c r="CJ70" s="390"/>
      <c r="CK70" s="390"/>
      <c r="CL70" s="390"/>
      <c r="CM70" s="387"/>
      <c r="CN70" s="383"/>
      <c r="CO70" s="384"/>
      <c r="CP70" s="384"/>
      <c r="CQ70" s="389"/>
      <c r="CR70" s="389"/>
      <c r="CS70" s="386">
        <f t="shared" si="60"/>
        <v>0</v>
      </c>
      <c r="CT70" s="331"/>
      <c r="CU70" s="331"/>
      <c r="CV70" s="331"/>
      <c r="CW70" s="382"/>
      <c r="CX70" s="383"/>
      <c r="CY70" s="656"/>
      <c r="CZ70" s="668"/>
      <c r="DA70" s="668"/>
      <c r="DB70" s="665"/>
      <c r="DC70" s="666"/>
      <c r="DD70" s="384"/>
      <c r="DE70" s="384"/>
      <c r="DF70" s="389"/>
      <c r="DG70" s="389"/>
      <c r="DH70" s="386">
        <f t="shared" si="61"/>
        <v>0</v>
      </c>
      <c r="DI70" s="331"/>
      <c r="DJ70" s="331"/>
      <c r="DK70" s="331"/>
      <c r="DL70" s="382"/>
      <c r="DM70" s="383"/>
      <c r="DN70" s="656"/>
      <c r="DO70" s="668"/>
      <c r="DP70" s="668"/>
      <c r="DQ70" s="665"/>
      <c r="DR70" s="666"/>
    </row>
    <row r="71" spans="1:122" ht="34.5" hidden="1" customHeight="1">
      <c r="A71" s="1040"/>
      <c r="B71" s="1043"/>
      <c r="C71" s="1033"/>
      <c r="D71" s="1033"/>
      <c r="E71" s="1033"/>
      <c r="F71" s="1033"/>
      <c r="G71" s="1033"/>
      <c r="H71" s="1033"/>
      <c r="I71" s="1033"/>
      <c r="J71" s="1033"/>
      <c r="K71" s="1033"/>
      <c r="L71" s="1033"/>
      <c r="M71" s="1033"/>
      <c r="N71" s="1033"/>
      <c r="O71" s="1033"/>
      <c r="P71" s="1047"/>
      <c r="Q71" s="286"/>
      <c r="R71" s="286"/>
      <c r="S71" s="286"/>
      <c r="T71" s="286"/>
      <c r="U71" s="286"/>
      <c r="V71" s="286"/>
      <c r="W71" s="1033"/>
      <c r="X71" s="1033"/>
      <c r="Y71" s="1033"/>
      <c r="Z71" s="1151"/>
      <c r="AA71" s="1033"/>
      <c r="AB71" s="1033"/>
      <c r="AC71" s="1057"/>
      <c r="AD71" s="289"/>
      <c r="AE71" s="289"/>
      <c r="AF71" s="289"/>
      <c r="AG71" s="384"/>
      <c r="AH71" s="384"/>
      <c r="AI71" s="384"/>
      <c r="AJ71" s="384"/>
      <c r="AK71" s="384"/>
      <c r="AL71" s="389"/>
      <c r="AM71" s="389"/>
      <c r="AN71" s="389"/>
      <c r="AO71" s="386"/>
      <c r="AP71" s="386">
        <f t="shared" si="62"/>
        <v>0</v>
      </c>
      <c r="AQ71" s="331"/>
      <c r="AR71" s="331"/>
      <c r="AS71" s="331"/>
      <c r="AT71" s="382"/>
      <c r="AU71" s="383"/>
      <c r="AV71" s="656"/>
      <c r="AW71" s="668"/>
      <c r="AX71" s="668"/>
      <c r="AY71" s="665"/>
      <c r="AZ71" s="666"/>
      <c r="BA71" s="390"/>
      <c r="BB71" s="390"/>
      <c r="BC71" s="390"/>
      <c r="BD71" s="387"/>
      <c r="BE71" s="383"/>
      <c r="BF71" s="390"/>
      <c r="BG71" s="390"/>
      <c r="BH71" s="390"/>
      <c r="BI71" s="387"/>
      <c r="BJ71" s="383"/>
      <c r="BK71" s="384"/>
      <c r="BL71" s="384"/>
      <c r="BM71" s="384"/>
      <c r="BN71" s="384"/>
      <c r="BO71" s="384"/>
      <c r="BP71" s="389"/>
      <c r="BQ71" s="389"/>
      <c r="BR71" s="389"/>
      <c r="BS71" s="386"/>
      <c r="BT71" s="386">
        <f t="shared" si="63"/>
        <v>0</v>
      </c>
      <c r="BU71" s="331"/>
      <c r="BV71" s="331"/>
      <c r="BW71" s="331"/>
      <c r="BX71" s="382"/>
      <c r="BY71" s="383"/>
      <c r="BZ71" s="656"/>
      <c r="CA71" s="668"/>
      <c r="CB71" s="668"/>
      <c r="CC71" s="665"/>
      <c r="CD71" s="666"/>
      <c r="CE71" s="390"/>
      <c r="CF71" s="390"/>
      <c r="CG71" s="390"/>
      <c r="CH71" s="387"/>
      <c r="CI71" s="383"/>
      <c r="CJ71" s="390"/>
      <c r="CK71" s="390"/>
      <c r="CL71" s="390"/>
      <c r="CM71" s="387"/>
      <c r="CN71" s="383"/>
      <c r="CO71" s="384"/>
      <c r="CP71" s="384"/>
      <c r="CQ71" s="389"/>
      <c r="CR71" s="389"/>
      <c r="CS71" s="386">
        <f t="shared" si="60"/>
        <v>0</v>
      </c>
      <c r="CT71" s="331"/>
      <c r="CU71" s="331"/>
      <c r="CV71" s="331"/>
      <c r="CW71" s="382"/>
      <c r="CX71" s="383"/>
      <c r="CY71" s="656"/>
      <c r="CZ71" s="668"/>
      <c r="DA71" s="668"/>
      <c r="DB71" s="665"/>
      <c r="DC71" s="666"/>
      <c r="DD71" s="384"/>
      <c r="DE71" s="384"/>
      <c r="DF71" s="389"/>
      <c r="DG71" s="389"/>
      <c r="DH71" s="386">
        <f t="shared" si="61"/>
        <v>0</v>
      </c>
      <c r="DI71" s="331"/>
      <c r="DJ71" s="331"/>
      <c r="DK71" s="331"/>
      <c r="DL71" s="382"/>
      <c r="DM71" s="383"/>
      <c r="DN71" s="656"/>
      <c r="DO71" s="668"/>
      <c r="DP71" s="668"/>
      <c r="DQ71" s="665"/>
      <c r="DR71" s="666"/>
    </row>
    <row r="72" spans="1:122" ht="23.25" customHeight="1">
      <c r="A72" s="1039" t="s">
        <v>459</v>
      </c>
      <c r="B72" s="1042">
        <v>6802</v>
      </c>
      <c r="C72" s="1172"/>
      <c r="D72" s="1172"/>
      <c r="E72" s="1172"/>
      <c r="F72" s="1172"/>
      <c r="G72" s="1172"/>
      <c r="H72" s="1172"/>
      <c r="I72" s="1172"/>
      <c r="J72" s="1172"/>
      <c r="K72" s="1172"/>
      <c r="L72" s="1172"/>
      <c r="M72" s="1172"/>
      <c r="N72" s="1172"/>
      <c r="O72" s="1172"/>
      <c r="P72" s="1172"/>
      <c r="Q72" s="1172"/>
      <c r="R72" s="1172"/>
      <c r="S72" s="1172"/>
      <c r="T72" s="1172"/>
      <c r="U72" s="1172"/>
      <c r="V72" s="1172"/>
      <c r="W72" s="1172"/>
      <c r="X72" s="1172"/>
      <c r="Y72" s="1172"/>
      <c r="Z72" s="1172"/>
      <c r="AA72" s="1172"/>
      <c r="AB72" s="1172"/>
      <c r="AC72" s="1172"/>
      <c r="AD72" s="306" t="s">
        <v>160</v>
      </c>
      <c r="AE72" s="381" t="s">
        <v>408</v>
      </c>
      <c r="AF72" s="381" t="s">
        <v>305</v>
      </c>
      <c r="AG72" s="384">
        <v>670.6</v>
      </c>
      <c r="AH72" s="385">
        <v>662.7</v>
      </c>
      <c r="AI72" s="385"/>
      <c r="AJ72" s="385"/>
      <c r="AK72" s="384"/>
      <c r="AL72" s="385"/>
      <c r="AM72" s="385"/>
      <c r="AN72" s="385"/>
      <c r="AO72" s="386">
        <f>AG72-AI72-AK72-AM72</f>
        <v>670.6</v>
      </c>
      <c r="AP72" s="386">
        <f t="shared" si="62"/>
        <v>662.7</v>
      </c>
      <c r="AQ72" s="331">
        <v>670.9</v>
      </c>
      <c r="AR72" s="387"/>
      <c r="AS72" s="331"/>
      <c r="AT72" s="387"/>
      <c r="AU72" s="383">
        <f>AQ72-AR72-AS72-AT72</f>
        <v>670.9</v>
      </c>
      <c r="AV72" s="656">
        <v>699.4</v>
      </c>
      <c r="AW72" s="665"/>
      <c r="AX72" s="656"/>
      <c r="AY72" s="665"/>
      <c r="AZ72" s="666">
        <f>AV72-AW72-AX72-AY72</f>
        <v>699.4</v>
      </c>
      <c r="BA72" s="331">
        <v>699.4</v>
      </c>
      <c r="BB72" s="387"/>
      <c r="BC72" s="331"/>
      <c r="BD72" s="387"/>
      <c r="BE72" s="383">
        <f>BA72-BB72-BC72-BD72</f>
        <v>699.4</v>
      </c>
      <c r="BF72" s="331">
        <v>699.4</v>
      </c>
      <c r="BG72" s="387"/>
      <c r="BH72" s="331"/>
      <c r="BI72" s="387"/>
      <c r="BJ72" s="383">
        <f>BF72-BG72-BH72-BI72</f>
        <v>699.4</v>
      </c>
      <c r="BK72" s="384">
        <v>670.6</v>
      </c>
      <c r="BL72" s="385">
        <v>662.7</v>
      </c>
      <c r="BM72" s="385"/>
      <c r="BN72" s="385"/>
      <c r="BO72" s="384"/>
      <c r="BP72" s="385"/>
      <c r="BQ72" s="385"/>
      <c r="BR72" s="385"/>
      <c r="BS72" s="386">
        <f>BK72-BM72-BO72-BQ72</f>
        <v>670.6</v>
      </c>
      <c r="BT72" s="386">
        <f t="shared" si="63"/>
        <v>662.7</v>
      </c>
      <c r="BU72" s="331">
        <v>670.9</v>
      </c>
      <c r="BV72" s="387"/>
      <c r="BW72" s="331"/>
      <c r="BX72" s="387"/>
      <c r="BY72" s="383">
        <f>BU72-BV72-BW72-BX72</f>
        <v>670.9</v>
      </c>
      <c r="BZ72" s="656">
        <v>699.4</v>
      </c>
      <c r="CA72" s="665"/>
      <c r="CB72" s="656"/>
      <c r="CC72" s="665"/>
      <c r="CD72" s="666">
        <f>BZ72-CA72-CB72-CC72</f>
        <v>699.4</v>
      </c>
      <c r="CE72" s="331">
        <v>699.4</v>
      </c>
      <c r="CF72" s="387"/>
      <c r="CG72" s="331"/>
      <c r="CH72" s="387"/>
      <c r="CI72" s="383">
        <f>CE72-CF72-CG72-CH72</f>
        <v>699.4</v>
      </c>
      <c r="CJ72" s="331">
        <v>699.4</v>
      </c>
      <c r="CK72" s="387"/>
      <c r="CL72" s="331"/>
      <c r="CM72" s="387"/>
      <c r="CN72" s="383">
        <f>CJ72-CK72-CL72-CM72</f>
        <v>699.4</v>
      </c>
      <c r="CO72" s="385">
        <v>662.7</v>
      </c>
      <c r="CP72" s="385"/>
      <c r="CQ72" s="385"/>
      <c r="CR72" s="385"/>
      <c r="CS72" s="386">
        <f t="shared" si="60"/>
        <v>662.7</v>
      </c>
      <c r="CT72" s="331">
        <v>670.9</v>
      </c>
      <c r="CU72" s="387"/>
      <c r="CV72" s="331"/>
      <c r="CW72" s="387"/>
      <c r="CX72" s="383">
        <f>CT72-CU72-CV72-CW72</f>
        <v>670.9</v>
      </c>
      <c r="CY72" s="656">
        <v>699.4</v>
      </c>
      <c r="CZ72" s="665"/>
      <c r="DA72" s="656"/>
      <c r="DB72" s="665"/>
      <c r="DC72" s="666">
        <f>CY72-CZ72-DA72-DB72</f>
        <v>699.4</v>
      </c>
      <c r="DD72" s="385">
        <v>662.7</v>
      </c>
      <c r="DE72" s="385"/>
      <c r="DF72" s="385"/>
      <c r="DG72" s="385"/>
      <c r="DH72" s="386">
        <f t="shared" si="61"/>
        <v>662.7</v>
      </c>
      <c r="DI72" s="331">
        <v>670.9</v>
      </c>
      <c r="DJ72" s="387"/>
      <c r="DK72" s="331"/>
      <c r="DL72" s="387"/>
      <c r="DM72" s="383">
        <f>DI72-DJ72-DK72-DL72</f>
        <v>670.9</v>
      </c>
      <c r="DN72" s="656">
        <v>699.4</v>
      </c>
      <c r="DO72" s="665"/>
      <c r="DP72" s="656"/>
      <c r="DQ72" s="665"/>
      <c r="DR72" s="666">
        <f>DN72-DO72-DP72-DQ72</f>
        <v>699.4</v>
      </c>
    </row>
    <row r="73" spans="1:122" ht="18.75" customHeight="1">
      <c r="A73" s="1040"/>
      <c r="B73" s="1043"/>
      <c r="C73" s="1173"/>
      <c r="D73" s="1173"/>
      <c r="E73" s="1173"/>
      <c r="F73" s="1173"/>
      <c r="G73" s="1173"/>
      <c r="H73" s="1173"/>
      <c r="I73" s="1173"/>
      <c r="J73" s="1173"/>
      <c r="K73" s="1173"/>
      <c r="L73" s="1173"/>
      <c r="M73" s="1173"/>
      <c r="N73" s="1173"/>
      <c r="O73" s="1173"/>
      <c r="P73" s="1173"/>
      <c r="Q73" s="1173"/>
      <c r="R73" s="1173"/>
      <c r="S73" s="1173"/>
      <c r="T73" s="1173"/>
      <c r="U73" s="1173"/>
      <c r="V73" s="1173"/>
      <c r="W73" s="1173"/>
      <c r="X73" s="1173"/>
      <c r="Y73" s="1173"/>
      <c r="Z73" s="1173"/>
      <c r="AA73" s="1173"/>
      <c r="AB73" s="1173"/>
      <c r="AC73" s="1173"/>
      <c r="AD73" s="306"/>
      <c r="AE73" s="289"/>
      <c r="AF73" s="289"/>
      <c r="AG73" s="384"/>
      <c r="AH73" s="384"/>
      <c r="AI73" s="384"/>
      <c r="AJ73" s="384"/>
      <c r="AK73" s="384"/>
      <c r="AL73" s="389"/>
      <c r="AM73" s="389"/>
      <c r="AN73" s="389"/>
      <c r="AO73" s="386"/>
      <c r="AP73" s="386">
        <f t="shared" si="62"/>
        <v>0</v>
      </c>
      <c r="AQ73" s="331"/>
      <c r="AR73" s="331"/>
      <c r="AS73" s="331"/>
      <c r="AT73" s="382"/>
      <c r="AU73" s="383"/>
      <c r="AV73" s="656"/>
      <c r="AW73" s="668"/>
      <c r="AX73" s="668"/>
      <c r="AY73" s="665"/>
      <c r="AZ73" s="666"/>
      <c r="BA73" s="390"/>
      <c r="BB73" s="390"/>
      <c r="BC73" s="390"/>
      <c r="BD73" s="387"/>
      <c r="BE73" s="383"/>
      <c r="BF73" s="390"/>
      <c r="BG73" s="390"/>
      <c r="BH73" s="390"/>
      <c r="BI73" s="387"/>
      <c r="BJ73" s="383"/>
      <c r="BK73" s="384"/>
      <c r="BL73" s="384"/>
      <c r="BM73" s="384"/>
      <c r="BN73" s="384"/>
      <c r="BO73" s="384"/>
      <c r="BP73" s="389"/>
      <c r="BQ73" s="389"/>
      <c r="BR73" s="389"/>
      <c r="BS73" s="386"/>
      <c r="BT73" s="386">
        <f t="shared" si="63"/>
        <v>0</v>
      </c>
      <c r="BU73" s="331"/>
      <c r="BV73" s="331"/>
      <c r="BW73" s="331"/>
      <c r="BX73" s="382"/>
      <c r="BY73" s="383"/>
      <c r="BZ73" s="656"/>
      <c r="CA73" s="668"/>
      <c r="CB73" s="668"/>
      <c r="CC73" s="665"/>
      <c r="CD73" s="666"/>
      <c r="CE73" s="390"/>
      <c r="CF73" s="390"/>
      <c r="CG73" s="390"/>
      <c r="CH73" s="387"/>
      <c r="CI73" s="383"/>
      <c r="CJ73" s="390"/>
      <c r="CK73" s="390"/>
      <c r="CL73" s="390"/>
      <c r="CM73" s="387"/>
      <c r="CN73" s="383"/>
      <c r="CO73" s="384"/>
      <c r="CP73" s="384"/>
      <c r="CQ73" s="389"/>
      <c r="CR73" s="389"/>
      <c r="CS73" s="386">
        <f t="shared" si="60"/>
        <v>0</v>
      </c>
      <c r="CT73" s="331"/>
      <c r="CU73" s="331"/>
      <c r="CV73" s="331"/>
      <c r="CW73" s="382"/>
      <c r="CX73" s="383"/>
      <c r="CY73" s="656"/>
      <c r="CZ73" s="668"/>
      <c r="DA73" s="668"/>
      <c r="DB73" s="665"/>
      <c r="DC73" s="666"/>
      <c r="DD73" s="384"/>
      <c r="DE73" s="384"/>
      <c r="DF73" s="389"/>
      <c r="DG73" s="389"/>
      <c r="DH73" s="386">
        <f t="shared" si="61"/>
        <v>0</v>
      </c>
      <c r="DI73" s="331"/>
      <c r="DJ73" s="331"/>
      <c r="DK73" s="331"/>
      <c r="DL73" s="382"/>
      <c r="DM73" s="383"/>
      <c r="DN73" s="656"/>
      <c r="DO73" s="668"/>
      <c r="DP73" s="668"/>
      <c r="DQ73" s="665"/>
      <c r="DR73" s="666"/>
    </row>
    <row r="74" spans="1:122" ht="34.5" customHeight="1">
      <c r="A74" s="1036" t="s">
        <v>171</v>
      </c>
      <c r="B74" s="1042">
        <v>6808</v>
      </c>
      <c r="C74" s="286"/>
      <c r="D74" s="286"/>
      <c r="E74" s="286"/>
      <c r="F74" s="286"/>
      <c r="G74" s="286"/>
      <c r="H74" s="286"/>
      <c r="I74" s="286"/>
      <c r="J74" s="286"/>
      <c r="K74" s="286"/>
      <c r="L74" s="286"/>
      <c r="M74" s="286"/>
      <c r="N74" s="286"/>
      <c r="O74" s="286"/>
      <c r="P74" s="287"/>
      <c r="Q74" s="286"/>
      <c r="R74" s="286"/>
      <c r="S74" s="286"/>
      <c r="T74" s="286"/>
      <c r="U74" s="286"/>
      <c r="V74" s="286"/>
      <c r="W74" s="286"/>
      <c r="X74" s="286"/>
      <c r="Y74" s="286"/>
      <c r="Z74" s="392"/>
      <c r="AA74" s="286"/>
      <c r="AB74" s="288"/>
      <c r="AC74" s="318"/>
      <c r="AD74" s="289" t="s">
        <v>161</v>
      </c>
      <c r="AE74" s="289" t="s">
        <v>411</v>
      </c>
      <c r="AF74" s="289" t="s">
        <v>305</v>
      </c>
      <c r="AG74" s="384">
        <v>284.7</v>
      </c>
      <c r="AH74" s="384">
        <v>263</v>
      </c>
      <c r="AI74" s="384"/>
      <c r="AJ74" s="384"/>
      <c r="AK74" s="384"/>
      <c r="AL74" s="389"/>
      <c r="AM74" s="389"/>
      <c r="AN74" s="389"/>
      <c r="AO74" s="386">
        <f>AG74-AI74-AK74-AM74</f>
        <v>284.7</v>
      </c>
      <c r="AP74" s="386">
        <f t="shared" si="62"/>
        <v>263</v>
      </c>
      <c r="AQ74" s="331">
        <v>287.7</v>
      </c>
      <c r="AR74" s="331"/>
      <c r="AS74" s="331"/>
      <c r="AT74" s="382"/>
      <c r="AU74" s="383">
        <f>AQ74-AR74-AS74-AT74</f>
        <v>287.7</v>
      </c>
      <c r="AV74" s="656">
        <v>192</v>
      </c>
      <c r="AW74" s="668"/>
      <c r="AX74" s="668"/>
      <c r="AY74" s="665"/>
      <c r="AZ74" s="666">
        <f>AV74-AW74-AX74-AY74</f>
        <v>192</v>
      </c>
      <c r="BA74" s="390">
        <v>192</v>
      </c>
      <c r="BB74" s="390"/>
      <c r="BC74" s="390"/>
      <c r="BD74" s="387"/>
      <c r="BE74" s="383">
        <f>BA74-BB74-BC74-BD74</f>
        <v>192</v>
      </c>
      <c r="BF74" s="390">
        <v>192</v>
      </c>
      <c r="BG74" s="390"/>
      <c r="BH74" s="390"/>
      <c r="BI74" s="387"/>
      <c r="BJ74" s="383">
        <f>BF74-BG74-BH74-BI74</f>
        <v>192</v>
      </c>
      <c r="BK74" s="384">
        <v>284.7</v>
      </c>
      <c r="BL74" s="384">
        <v>263</v>
      </c>
      <c r="BM74" s="384"/>
      <c r="BN74" s="384"/>
      <c r="BO74" s="384"/>
      <c r="BP74" s="389"/>
      <c r="BQ74" s="389"/>
      <c r="BR74" s="389"/>
      <c r="BS74" s="386">
        <f>BK74-BM74-BO74-BQ74</f>
        <v>284.7</v>
      </c>
      <c r="BT74" s="386">
        <f t="shared" si="63"/>
        <v>263</v>
      </c>
      <c r="BU74" s="331">
        <v>287.7</v>
      </c>
      <c r="BV74" s="331"/>
      <c r="BW74" s="331"/>
      <c r="BX74" s="382"/>
      <c r="BY74" s="383">
        <f>BU74-BV74-BW74-BX74</f>
        <v>287.7</v>
      </c>
      <c r="BZ74" s="656">
        <v>192</v>
      </c>
      <c r="CA74" s="668"/>
      <c r="CB74" s="668"/>
      <c r="CC74" s="665"/>
      <c r="CD74" s="666">
        <f>BZ74-CA74-CB74-CC74</f>
        <v>192</v>
      </c>
      <c r="CE74" s="390">
        <v>192</v>
      </c>
      <c r="CF74" s="390"/>
      <c r="CG74" s="390"/>
      <c r="CH74" s="387"/>
      <c r="CI74" s="383">
        <f>CE74-CF74-CG74-CH74</f>
        <v>192</v>
      </c>
      <c r="CJ74" s="390">
        <v>192</v>
      </c>
      <c r="CK74" s="390"/>
      <c r="CL74" s="390"/>
      <c r="CM74" s="387"/>
      <c r="CN74" s="383">
        <f>CJ74-CK74-CL74-CM74</f>
        <v>192</v>
      </c>
      <c r="CO74" s="384">
        <v>263</v>
      </c>
      <c r="CP74" s="384"/>
      <c r="CQ74" s="389"/>
      <c r="CR74" s="389"/>
      <c r="CS74" s="386">
        <f t="shared" si="60"/>
        <v>263</v>
      </c>
      <c r="CT74" s="331">
        <v>287.7</v>
      </c>
      <c r="CU74" s="331"/>
      <c r="CV74" s="331"/>
      <c r="CW74" s="382"/>
      <c r="CX74" s="383">
        <f>CT74-CU74-CV74-CW74</f>
        <v>287.7</v>
      </c>
      <c r="CY74" s="656">
        <v>192</v>
      </c>
      <c r="CZ74" s="668"/>
      <c r="DA74" s="668"/>
      <c r="DB74" s="665"/>
      <c r="DC74" s="666">
        <f>CY74-CZ74-DA74-DB74</f>
        <v>192</v>
      </c>
      <c r="DD74" s="384">
        <v>263</v>
      </c>
      <c r="DE74" s="384"/>
      <c r="DF74" s="389"/>
      <c r="DG74" s="389"/>
      <c r="DH74" s="386">
        <f t="shared" si="61"/>
        <v>263</v>
      </c>
      <c r="DI74" s="331">
        <v>287.7</v>
      </c>
      <c r="DJ74" s="331"/>
      <c r="DK74" s="331"/>
      <c r="DL74" s="382"/>
      <c r="DM74" s="383">
        <f>DI74-DJ74-DK74-DL74</f>
        <v>287.7</v>
      </c>
      <c r="DN74" s="656">
        <v>192</v>
      </c>
      <c r="DO74" s="668"/>
      <c r="DP74" s="668"/>
      <c r="DQ74" s="665"/>
      <c r="DR74" s="666">
        <f>DN74-DO74-DP74-DQ74</f>
        <v>192</v>
      </c>
    </row>
    <row r="75" spans="1:122" ht="12.75">
      <c r="A75" s="1037"/>
      <c r="B75" s="1044"/>
      <c r="C75" s="286"/>
      <c r="D75" s="286"/>
      <c r="E75" s="286"/>
      <c r="F75" s="286"/>
      <c r="G75" s="286"/>
      <c r="H75" s="286"/>
      <c r="I75" s="286"/>
      <c r="J75" s="286"/>
      <c r="K75" s="286"/>
      <c r="L75" s="286"/>
      <c r="M75" s="286"/>
      <c r="N75" s="286"/>
      <c r="O75" s="286"/>
      <c r="P75" s="287"/>
      <c r="Q75" s="286"/>
      <c r="R75" s="286"/>
      <c r="S75" s="286"/>
      <c r="T75" s="286"/>
      <c r="U75" s="286"/>
      <c r="V75" s="286"/>
      <c r="W75" s="286"/>
      <c r="X75" s="286"/>
      <c r="Y75" s="286"/>
      <c r="Z75" s="392"/>
      <c r="AA75" s="286"/>
      <c r="AB75" s="288"/>
      <c r="AC75" s="318"/>
      <c r="AD75" s="289" t="s">
        <v>161</v>
      </c>
      <c r="AE75" s="289" t="s">
        <v>410</v>
      </c>
      <c r="AF75" s="289" t="s">
        <v>306</v>
      </c>
      <c r="AG75" s="384">
        <v>44.8</v>
      </c>
      <c r="AH75" s="384">
        <v>44.7</v>
      </c>
      <c r="AI75" s="384"/>
      <c r="AJ75" s="384"/>
      <c r="AK75" s="384"/>
      <c r="AL75" s="389"/>
      <c r="AM75" s="389"/>
      <c r="AN75" s="389"/>
      <c r="AO75" s="386">
        <f>AG75-AI75-AK75-AM75</f>
        <v>44.8</v>
      </c>
      <c r="AP75" s="386">
        <f t="shared" si="62"/>
        <v>44.7</v>
      </c>
      <c r="AQ75" s="331">
        <v>3.5</v>
      </c>
      <c r="AR75" s="331"/>
      <c r="AS75" s="331"/>
      <c r="AT75" s="382"/>
      <c r="AU75" s="383">
        <f>AQ75-AR75-AS75-AT75</f>
        <v>3.5</v>
      </c>
      <c r="AV75" s="656">
        <v>0</v>
      </c>
      <c r="AW75" s="668"/>
      <c r="AX75" s="668"/>
      <c r="AY75" s="665"/>
      <c r="AZ75" s="666">
        <f>AV75-AW75-AX75-AY75</f>
        <v>0</v>
      </c>
      <c r="BA75" s="390">
        <v>0</v>
      </c>
      <c r="BB75" s="390"/>
      <c r="BC75" s="390"/>
      <c r="BD75" s="387"/>
      <c r="BE75" s="383">
        <f>BA75-BB75-BC75-BD75</f>
        <v>0</v>
      </c>
      <c r="BF75" s="390">
        <v>0</v>
      </c>
      <c r="BG75" s="390"/>
      <c r="BH75" s="390"/>
      <c r="BI75" s="387"/>
      <c r="BJ75" s="383">
        <f>BF75-BG75-BH75-BI75</f>
        <v>0</v>
      </c>
      <c r="BK75" s="384">
        <v>44.8</v>
      </c>
      <c r="BL75" s="384">
        <v>44.7</v>
      </c>
      <c r="BM75" s="384"/>
      <c r="BN75" s="384"/>
      <c r="BO75" s="384"/>
      <c r="BP75" s="389"/>
      <c r="BQ75" s="389"/>
      <c r="BR75" s="389"/>
      <c r="BS75" s="386">
        <f>BK75-BM75-BO75-BQ75</f>
        <v>44.8</v>
      </c>
      <c r="BT75" s="386">
        <f t="shared" si="63"/>
        <v>44.7</v>
      </c>
      <c r="BU75" s="331">
        <v>3.5</v>
      </c>
      <c r="BV75" s="331"/>
      <c r="BW75" s="331"/>
      <c r="BX75" s="382"/>
      <c r="BY75" s="383">
        <f>BU75-BV75-BW75-BX75</f>
        <v>3.5</v>
      </c>
      <c r="BZ75" s="656">
        <v>0</v>
      </c>
      <c r="CA75" s="668"/>
      <c r="CB75" s="668"/>
      <c r="CC75" s="665"/>
      <c r="CD75" s="666">
        <f>BZ75-CA75-CB75-CC75</f>
        <v>0</v>
      </c>
      <c r="CE75" s="390">
        <v>0</v>
      </c>
      <c r="CF75" s="390"/>
      <c r="CG75" s="390"/>
      <c r="CH75" s="387"/>
      <c r="CI75" s="383">
        <f>CE75-CF75-CG75-CH75</f>
        <v>0</v>
      </c>
      <c r="CJ75" s="390">
        <v>0</v>
      </c>
      <c r="CK75" s="390"/>
      <c r="CL75" s="390"/>
      <c r="CM75" s="387"/>
      <c r="CN75" s="383">
        <f>CJ75-CK75-CL75-CM75</f>
        <v>0</v>
      </c>
      <c r="CO75" s="384">
        <v>44.7</v>
      </c>
      <c r="CP75" s="384"/>
      <c r="CQ75" s="389"/>
      <c r="CR75" s="389"/>
      <c r="CS75" s="386">
        <f t="shared" si="60"/>
        <v>44.7</v>
      </c>
      <c r="CT75" s="331">
        <v>3.5</v>
      </c>
      <c r="CU75" s="331"/>
      <c r="CV75" s="331"/>
      <c r="CW75" s="382"/>
      <c r="CX75" s="383">
        <f>CT75-CU75-CV75-CW75</f>
        <v>3.5</v>
      </c>
      <c r="CY75" s="656">
        <v>0</v>
      </c>
      <c r="CZ75" s="668"/>
      <c r="DA75" s="668"/>
      <c r="DB75" s="665"/>
      <c r="DC75" s="666">
        <f>CY75-CZ75-DA75-DB75</f>
        <v>0</v>
      </c>
      <c r="DD75" s="384">
        <v>44.7</v>
      </c>
      <c r="DE75" s="384"/>
      <c r="DF75" s="389"/>
      <c r="DG75" s="389"/>
      <c r="DH75" s="386">
        <f t="shared" si="61"/>
        <v>44.7</v>
      </c>
      <c r="DI75" s="331">
        <v>3.5</v>
      </c>
      <c r="DJ75" s="331"/>
      <c r="DK75" s="331"/>
      <c r="DL75" s="382"/>
      <c r="DM75" s="383">
        <f>DI75-DJ75-DK75-DL75</f>
        <v>3.5</v>
      </c>
      <c r="DN75" s="656">
        <v>0</v>
      </c>
      <c r="DO75" s="668"/>
      <c r="DP75" s="668"/>
      <c r="DQ75" s="665"/>
      <c r="DR75" s="666">
        <f>DN75-DO75-DP75-DQ75</f>
        <v>0</v>
      </c>
    </row>
    <row r="76" spans="1:122" ht="12.75">
      <c r="A76" s="1037"/>
      <c r="B76" s="1044"/>
      <c r="C76" s="286"/>
      <c r="D76" s="286"/>
      <c r="E76" s="286"/>
      <c r="F76" s="286"/>
      <c r="G76" s="286"/>
      <c r="H76" s="286"/>
      <c r="I76" s="286"/>
      <c r="J76" s="286"/>
      <c r="K76" s="286"/>
      <c r="L76" s="286"/>
      <c r="M76" s="286"/>
      <c r="N76" s="286"/>
      <c r="O76" s="286"/>
      <c r="P76" s="287"/>
      <c r="Q76" s="286"/>
      <c r="R76" s="286"/>
      <c r="S76" s="286"/>
      <c r="T76" s="286"/>
      <c r="U76" s="286"/>
      <c r="V76" s="286"/>
      <c r="W76" s="286"/>
      <c r="X76" s="286"/>
      <c r="Y76" s="286"/>
      <c r="Z76" s="392"/>
      <c r="AA76" s="286"/>
      <c r="AB76" s="288"/>
      <c r="AC76" s="318"/>
      <c r="AD76" s="289" t="s">
        <v>161</v>
      </c>
      <c r="AE76" s="289" t="s">
        <v>410</v>
      </c>
      <c r="AF76" s="289" t="s">
        <v>399</v>
      </c>
      <c r="AG76" s="384">
        <v>26.5</v>
      </c>
      <c r="AH76" s="384">
        <v>26.5</v>
      </c>
      <c r="AI76" s="384"/>
      <c r="AJ76" s="384"/>
      <c r="AK76" s="384"/>
      <c r="AL76" s="389"/>
      <c r="AM76" s="389"/>
      <c r="AN76" s="389"/>
      <c r="AO76" s="386">
        <f>AG76-AI76-AK76-AM76</f>
        <v>26.5</v>
      </c>
      <c r="AP76" s="386">
        <f t="shared" si="62"/>
        <v>26.5</v>
      </c>
      <c r="AQ76" s="331">
        <v>0.4</v>
      </c>
      <c r="AR76" s="331"/>
      <c r="AS76" s="331"/>
      <c r="AT76" s="382"/>
      <c r="AU76" s="383">
        <f>AQ76-AR76-AS76-AT76</f>
        <v>0.4</v>
      </c>
      <c r="AV76" s="656">
        <v>0</v>
      </c>
      <c r="AW76" s="668"/>
      <c r="AX76" s="668"/>
      <c r="AY76" s="665"/>
      <c r="AZ76" s="666">
        <f>AV76-AW76-AX76-AY76</f>
        <v>0</v>
      </c>
      <c r="BA76" s="390">
        <v>0</v>
      </c>
      <c r="BB76" s="390"/>
      <c r="BC76" s="390"/>
      <c r="BD76" s="387"/>
      <c r="BE76" s="383">
        <f>BA76-BB76-BC76-BD76</f>
        <v>0</v>
      </c>
      <c r="BF76" s="390">
        <v>0</v>
      </c>
      <c r="BG76" s="390"/>
      <c r="BH76" s="390"/>
      <c r="BI76" s="387"/>
      <c r="BJ76" s="383">
        <f>BF76-BG76-BH76-BI76</f>
        <v>0</v>
      </c>
      <c r="BK76" s="384">
        <v>26.5</v>
      </c>
      <c r="BL76" s="384">
        <v>26.5</v>
      </c>
      <c r="BM76" s="384"/>
      <c r="BN76" s="384"/>
      <c r="BO76" s="384"/>
      <c r="BP76" s="389"/>
      <c r="BQ76" s="389"/>
      <c r="BR76" s="389"/>
      <c r="BS76" s="386">
        <f>BK76-BM76-BO76-BQ76</f>
        <v>26.5</v>
      </c>
      <c r="BT76" s="386">
        <f t="shared" si="63"/>
        <v>26.5</v>
      </c>
      <c r="BU76" s="331">
        <v>0.4</v>
      </c>
      <c r="BV76" s="331"/>
      <c r="BW76" s="331"/>
      <c r="BX76" s="382"/>
      <c r="BY76" s="383">
        <f>BU76-BV76-BW76-BX76</f>
        <v>0.4</v>
      </c>
      <c r="BZ76" s="656">
        <v>0</v>
      </c>
      <c r="CA76" s="668"/>
      <c r="CB76" s="668"/>
      <c r="CC76" s="665"/>
      <c r="CD76" s="666">
        <f>BZ76-CA76-CB76-CC76</f>
        <v>0</v>
      </c>
      <c r="CE76" s="390">
        <v>0</v>
      </c>
      <c r="CF76" s="390"/>
      <c r="CG76" s="390"/>
      <c r="CH76" s="387"/>
      <c r="CI76" s="383">
        <f>CE76-CF76-CG76-CH76</f>
        <v>0</v>
      </c>
      <c r="CJ76" s="390">
        <v>0</v>
      </c>
      <c r="CK76" s="390"/>
      <c r="CL76" s="390"/>
      <c r="CM76" s="387"/>
      <c r="CN76" s="383">
        <f>CJ76-CK76-CL76-CM76</f>
        <v>0</v>
      </c>
      <c r="CO76" s="384">
        <v>26.5</v>
      </c>
      <c r="CP76" s="384"/>
      <c r="CQ76" s="389"/>
      <c r="CR76" s="389"/>
      <c r="CS76" s="386">
        <f t="shared" si="60"/>
        <v>26.5</v>
      </c>
      <c r="CT76" s="331">
        <v>0.4</v>
      </c>
      <c r="CU76" s="331"/>
      <c r="CV76" s="331"/>
      <c r="CW76" s="382"/>
      <c r="CX76" s="383">
        <f>CT76-CU76-CV76-CW76</f>
        <v>0.4</v>
      </c>
      <c r="CY76" s="656">
        <v>0</v>
      </c>
      <c r="CZ76" s="668"/>
      <c r="DA76" s="668"/>
      <c r="DB76" s="665"/>
      <c r="DC76" s="666">
        <f>CY76-CZ76-DA76-DB76</f>
        <v>0</v>
      </c>
      <c r="DD76" s="384">
        <v>26.5</v>
      </c>
      <c r="DE76" s="384"/>
      <c r="DF76" s="389"/>
      <c r="DG76" s="389"/>
      <c r="DH76" s="386">
        <f t="shared" si="61"/>
        <v>26.5</v>
      </c>
      <c r="DI76" s="331">
        <v>0.4</v>
      </c>
      <c r="DJ76" s="331"/>
      <c r="DK76" s="331"/>
      <c r="DL76" s="382"/>
      <c r="DM76" s="383">
        <f>DI76-DJ76-DK76-DL76</f>
        <v>0.4</v>
      </c>
      <c r="DN76" s="656">
        <v>0</v>
      </c>
      <c r="DO76" s="668"/>
      <c r="DP76" s="668"/>
      <c r="DQ76" s="665"/>
      <c r="DR76" s="666">
        <f>DN76-DO76-DP76-DQ76</f>
        <v>0</v>
      </c>
    </row>
    <row r="77" spans="1:122" ht="55.5" customHeight="1">
      <c r="A77" s="1038"/>
      <c r="B77" s="1043"/>
      <c r="C77" s="286"/>
      <c r="D77" s="286"/>
      <c r="E77" s="286"/>
      <c r="F77" s="286"/>
      <c r="G77" s="286"/>
      <c r="H77" s="286"/>
      <c r="I77" s="286"/>
      <c r="J77" s="286"/>
      <c r="K77" s="286"/>
      <c r="L77" s="286"/>
      <c r="M77" s="286"/>
      <c r="N77" s="286"/>
      <c r="O77" s="286"/>
      <c r="P77" s="287"/>
      <c r="Q77" s="286"/>
      <c r="R77" s="286"/>
      <c r="S77" s="286"/>
      <c r="T77" s="286"/>
      <c r="U77" s="286"/>
      <c r="V77" s="286"/>
      <c r="W77" s="286"/>
      <c r="X77" s="286"/>
      <c r="Y77" s="286"/>
      <c r="Z77" s="392"/>
      <c r="AA77" s="286"/>
      <c r="AB77" s="288"/>
      <c r="AC77" s="318"/>
      <c r="AD77" s="289" t="s">
        <v>161</v>
      </c>
      <c r="AE77" s="289" t="s">
        <v>411</v>
      </c>
      <c r="AF77" s="289" t="s">
        <v>303</v>
      </c>
      <c r="AG77" s="384">
        <v>85.9</v>
      </c>
      <c r="AH77" s="384">
        <v>80.8</v>
      </c>
      <c r="AI77" s="384"/>
      <c r="AJ77" s="384"/>
      <c r="AK77" s="384"/>
      <c r="AL77" s="389"/>
      <c r="AM77" s="389"/>
      <c r="AN77" s="389"/>
      <c r="AO77" s="386">
        <f>AG77-AI77-AK77-AM77</f>
        <v>85.9</v>
      </c>
      <c r="AP77" s="386">
        <f>AH77-AJ77-AL77-AN77</f>
        <v>80.8</v>
      </c>
      <c r="AQ77" s="331">
        <v>86.9</v>
      </c>
      <c r="AR77" s="331"/>
      <c r="AS77" s="331"/>
      <c r="AT77" s="382"/>
      <c r="AU77" s="383">
        <f>AQ77-AR77-AS77-AT77</f>
        <v>86.9</v>
      </c>
      <c r="AV77" s="656">
        <v>58</v>
      </c>
      <c r="AW77" s="668"/>
      <c r="AX77" s="668"/>
      <c r="AY77" s="665"/>
      <c r="AZ77" s="666">
        <f>AV77-AW77-AX77-AY77</f>
        <v>58</v>
      </c>
      <c r="BA77" s="390">
        <v>58</v>
      </c>
      <c r="BB77" s="390"/>
      <c r="BC77" s="390"/>
      <c r="BD77" s="387"/>
      <c r="BE77" s="383">
        <f>BA77-BB77-BC77-BD77</f>
        <v>58</v>
      </c>
      <c r="BF77" s="390">
        <v>58</v>
      </c>
      <c r="BG77" s="390"/>
      <c r="BH77" s="390"/>
      <c r="BI77" s="387"/>
      <c r="BJ77" s="383">
        <f>BF77-BG77-BH77-BI77</f>
        <v>58</v>
      </c>
      <c r="BK77" s="384">
        <v>85.9</v>
      </c>
      <c r="BL77" s="384">
        <v>80.8</v>
      </c>
      <c r="BM77" s="384"/>
      <c r="BN77" s="384"/>
      <c r="BO77" s="384"/>
      <c r="BP77" s="389"/>
      <c r="BQ77" s="389"/>
      <c r="BR77" s="389"/>
      <c r="BS77" s="386">
        <f>BK77-BM77-BO77-BQ77</f>
        <v>85.9</v>
      </c>
      <c r="BT77" s="386">
        <f>BL77-BN77-BP77-BR77</f>
        <v>80.8</v>
      </c>
      <c r="BU77" s="331">
        <v>86.9</v>
      </c>
      <c r="BV77" s="331"/>
      <c r="BW77" s="331"/>
      <c r="BX77" s="382"/>
      <c r="BY77" s="383">
        <f>BU77-BV77-BW77-BX77</f>
        <v>86.9</v>
      </c>
      <c r="BZ77" s="656">
        <v>58</v>
      </c>
      <c r="CA77" s="668"/>
      <c r="CB77" s="668"/>
      <c r="CC77" s="665"/>
      <c r="CD77" s="666">
        <f>BZ77-CA77-CB77-CC77</f>
        <v>58</v>
      </c>
      <c r="CE77" s="390">
        <v>58</v>
      </c>
      <c r="CF77" s="390"/>
      <c r="CG77" s="390"/>
      <c r="CH77" s="387"/>
      <c r="CI77" s="383">
        <f>CE77-CF77-CG77-CH77</f>
        <v>58</v>
      </c>
      <c r="CJ77" s="390">
        <v>58</v>
      </c>
      <c r="CK77" s="390"/>
      <c r="CL77" s="390"/>
      <c r="CM77" s="387"/>
      <c r="CN77" s="383">
        <f>CJ77-CK77-CL77-CM77</f>
        <v>58</v>
      </c>
      <c r="CO77" s="384">
        <v>80.8</v>
      </c>
      <c r="CP77" s="384"/>
      <c r="CQ77" s="389"/>
      <c r="CR77" s="389"/>
      <c r="CS77" s="386">
        <f t="shared" si="60"/>
        <v>80.8</v>
      </c>
      <c r="CT77" s="331">
        <v>86.9</v>
      </c>
      <c r="CU77" s="331"/>
      <c r="CV77" s="331"/>
      <c r="CW77" s="382"/>
      <c r="CX77" s="383">
        <f>CT77-CU77-CV77-CW77</f>
        <v>86.9</v>
      </c>
      <c r="CY77" s="656">
        <v>58</v>
      </c>
      <c r="CZ77" s="668"/>
      <c r="DA77" s="668"/>
      <c r="DB77" s="665"/>
      <c r="DC77" s="666">
        <f>CY77-CZ77-DA77-DB77</f>
        <v>58</v>
      </c>
      <c r="DD77" s="384">
        <v>80.8</v>
      </c>
      <c r="DE77" s="384"/>
      <c r="DF77" s="389"/>
      <c r="DG77" s="389"/>
      <c r="DH77" s="386">
        <f t="shared" si="61"/>
        <v>80.8</v>
      </c>
      <c r="DI77" s="331">
        <v>86.9</v>
      </c>
      <c r="DJ77" s="331"/>
      <c r="DK77" s="331"/>
      <c r="DL77" s="382"/>
      <c r="DM77" s="383">
        <f>DI77-DJ77-DK77-DL77</f>
        <v>86.9</v>
      </c>
      <c r="DN77" s="656">
        <v>58</v>
      </c>
      <c r="DO77" s="668"/>
      <c r="DP77" s="668"/>
      <c r="DQ77" s="665"/>
      <c r="DR77" s="666">
        <f>DN77-DO77-DP77-DQ77</f>
        <v>58</v>
      </c>
    </row>
    <row r="78" spans="1:122" ht="117.75" hidden="1" customHeight="1">
      <c r="A78" s="497" t="s">
        <v>120</v>
      </c>
      <c r="B78" s="300">
        <v>6813</v>
      </c>
      <c r="C78" s="301" t="s">
        <v>227</v>
      </c>
      <c r="D78" s="301" t="s">
        <v>238</v>
      </c>
      <c r="E78" s="301" t="s">
        <v>307</v>
      </c>
      <c r="F78" s="369"/>
      <c r="G78" s="369"/>
      <c r="H78" s="369"/>
      <c r="I78" s="394"/>
      <c r="J78" s="365"/>
      <c r="K78" s="365"/>
      <c r="L78" s="365"/>
      <c r="M78" s="301" t="s">
        <v>296</v>
      </c>
      <c r="N78" s="301"/>
      <c r="O78" s="301"/>
      <c r="P78" s="313" t="s">
        <v>308</v>
      </c>
      <c r="Q78" s="365"/>
      <c r="R78" s="365"/>
      <c r="S78" s="365"/>
      <c r="T78" s="365"/>
      <c r="U78" s="365"/>
      <c r="V78" s="365"/>
      <c r="W78" s="301" t="s">
        <v>309</v>
      </c>
      <c r="X78" s="301" t="s">
        <v>310</v>
      </c>
      <c r="Y78" s="301" t="s">
        <v>311</v>
      </c>
      <c r="Z78" s="301" t="s">
        <v>312</v>
      </c>
      <c r="AA78" s="301" t="s">
        <v>424</v>
      </c>
      <c r="AB78" s="301" t="s">
        <v>233</v>
      </c>
      <c r="AC78" s="365"/>
      <c r="AD78" s="306" t="s">
        <v>88</v>
      </c>
      <c r="AE78" s="306" t="s">
        <v>451</v>
      </c>
      <c r="AF78" s="306" t="s">
        <v>399</v>
      </c>
      <c r="AG78" s="308">
        <v>0</v>
      </c>
      <c r="AH78" s="308"/>
      <c r="AI78" s="308"/>
      <c r="AJ78" s="308"/>
      <c r="AK78" s="308"/>
      <c r="AL78" s="596"/>
      <c r="AM78" s="596"/>
      <c r="AN78" s="612"/>
      <c r="AO78" s="386">
        <f>AG78-AI78-AK78-AM78</f>
        <v>0</v>
      </c>
      <c r="AP78" s="386"/>
      <c r="AQ78" s="307">
        <v>0</v>
      </c>
      <c r="AR78" s="307"/>
      <c r="AS78" s="307"/>
      <c r="AT78" s="523"/>
      <c r="AU78" s="383">
        <f>AQ78-AR78-AS78-AT78</f>
        <v>0</v>
      </c>
      <c r="AV78" s="655">
        <v>0</v>
      </c>
      <c r="AW78" s="655"/>
      <c r="AX78" s="655"/>
      <c r="AY78" s="681"/>
      <c r="AZ78" s="666">
        <f>AV78-AW78-AX78-AY78</f>
        <v>0</v>
      </c>
      <c r="BA78" s="307"/>
      <c r="BB78" s="291"/>
      <c r="BC78" s="291"/>
      <c r="BD78" s="343"/>
      <c r="BE78" s="383">
        <f>BA78-BB78-BC78-BD78</f>
        <v>0</v>
      </c>
      <c r="BF78" s="307"/>
      <c r="BG78" s="291"/>
      <c r="BH78" s="291"/>
      <c r="BI78" s="343"/>
      <c r="BJ78" s="383">
        <f>BF78-BG78-BH78-BI78</f>
        <v>0</v>
      </c>
      <c r="BK78" s="308">
        <v>0</v>
      </c>
      <c r="BL78" s="308"/>
      <c r="BM78" s="308"/>
      <c r="BN78" s="308"/>
      <c r="BO78" s="308"/>
      <c r="BP78" s="596"/>
      <c r="BQ78" s="596"/>
      <c r="BR78" s="612"/>
      <c r="BS78" s="386">
        <f>BK78-BM78-BO78-BQ78</f>
        <v>0</v>
      </c>
      <c r="BT78" s="386"/>
      <c r="BU78" s="307">
        <v>0</v>
      </c>
      <c r="BV78" s="307"/>
      <c r="BW78" s="307"/>
      <c r="BX78" s="523"/>
      <c r="BY78" s="383">
        <f>BU78-BV78-BW78-BX78</f>
        <v>0</v>
      </c>
      <c r="BZ78" s="655">
        <v>0</v>
      </c>
      <c r="CA78" s="655"/>
      <c r="CB78" s="655"/>
      <c r="CC78" s="681"/>
      <c r="CD78" s="666">
        <f>BZ78-CA78-CB78-CC78</f>
        <v>0</v>
      </c>
      <c r="CE78" s="307"/>
      <c r="CF78" s="291"/>
      <c r="CG78" s="291"/>
      <c r="CH78" s="343"/>
      <c r="CI78" s="383">
        <f>CE78-CF78-CG78-CH78</f>
        <v>0</v>
      </c>
      <c r="CJ78" s="307"/>
      <c r="CK78" s="291"/>
      <c r="CL78" s="291"/>
      <c r="CM78" s="343"/>
      <c r="CN78" s="383">
        <f>CJ78-CK78-CL78-CM78</f>
        <v>0</v>
      </c>
      <c r="CO78" s="308"/>
      <c r="CP78" s="308"/>
      <c r="CQ78" s="596"/>
      <c r="CR78" s="612"/>
      <c r="CS78" s="386"/>
      <c r="CT78" s="307">
        <v>0</v>
      </c>
      <c r="CU78" s="307"/>
      <c r="CV78" s="307"/>
      <c r="CW78" s="523"/>
      <c r="CX78" s="383">
        <f>CT78-CU78-CV78-CW78</f>
        <v>0</v>
      </c>
      <c r="CY78" s="655">
        <v>0</v>
      </c>
      <c r="CZ78" s="655"/>
      <c r="DA78" s="655"/>
      <c r="DB78" s="681"/>
      <c r="DC78" s="666">
        <f>CY78-CZ78-DA78-DB78</f>
        <v>0</v>
      </c>
      <c r="DD78" s="308"/>
      <c r="DE78" s="308"/>
      <c r="DF78" s="596"/>
      <c r="DG78" s="612"/>
      <c r="DH78" s="386"/>
      <c r="DI78" s="307">
        <v>0</v>
      </c>
      <c r="DJ78" s="307"/>
      <c r="DK78" s="307"/>
      <c r="DL78" s="523"/>
      <c r="DM78" s="383">
        <f>DI78-DJ78-DK78-DL78</f>
        <v>0</v>
      </c>
      <c r="DN78" s="655">
        <v>0</v>
      </c>
      <c r="DO78" s="655"/>
      <c r="DP78" s="655"/>
      <c r="DQ78" s="681"/>
      <c r="DR78" s="666">
        <f>DN78-DO78-DP78-DQ78</f>
        <v>0</v>
      </c>
    </row>
    <row r="79" spans="1:122" s="261" customFormat="1" ht="107.25" customHeight="1">
      <c r="A79" s="491" t="s">
        <v>143</v>
      </c>
      <c r="B79" s="249">
        <v>6900</v>
      </c>
      <c r="C79" s="250" t="s">
        <v>387</v>
      </c>
      <c r="D79" s="250" t="s">
        <v>387</v>
      </c>
      <c r="E79" s="250" t="s">
        <v>387</v>
      </c>
      <c r="F79" s="250" t="s">
        <v>387</v>
      </c>
      <c r="G79" s="250" t="s">
        <v>387</v>
      </c>
      <c r="H79" s="250" t="s">
        <v>387</v>
      </c>
      <c r="I79" s="250" t="s">
        <v>387</v>
      </c>
      <c r="J79" s="250" t="s">
        <v>387</v>
      </c>
      <c r="K79" s="250" t="s">
        <v>387</v>
      </c>
      <c r="L79" s="250" t="s">
        <v>387</v>
      </c>
      <c r="M79" s="250" t="s">
        <v>387</v>
      </c>
      <c r="N79" s="250" t="s">
        <v>387</v>
      </c>
      <c r="O79" s="250" t="s">
        <v>387</v>
      </c>
      <c r="P79" s="250" t="s">
        <v>387</v>
      </c>
      <c r="Q79" s="252" t="s">
        <v>387</v>
      </c>
      <c r="R79" s="252" t="s">
        <v>387</v>
      </c>
      <c r="S79" s="252" t="s">
        <v>387</v>
      </c>
      <c r="T79" s="252" t="s">
        <v>387</v>
      </c>
      <c r="U79" s="252" t="s">
        <v>387</v>
      </c>
      <c r="V79" s="252" t="s">
        <v>387</v>
      </c>
      <c r="W79" s="252" t="s">
        <v>387</v>
      </c>
      <c r="X79" s="250" t="s">
        <v>387</v>
      </c>
      <c r="Y79" s="250" t="s">
        <v>387</v>
      </c>
      <c r="Z79" s="250" t="s">
        <v>387</v>
      </c>
      <c r="AA79" s="250" t="s">
        <v>387</v>
      </c>
      <c r="AB79" s="250" t="s">
        <v>387</v>
      </c>
      <c r="AC79" s="250" t="s">
        <v>387</v>
      </c>
      <c r="AD79" s="253" t="s">
        <v>387</v>
      </c>
      <c r="AE79" s="253"/>
      <c r="AF79" s="253"/>
      <c r="AG79" s="256">
        <f t="shared" ref="AG79:BD79" si="64">AG80+AG84+AG88</f>
        <v>0</v>
      </c>
      <c r="AH79" s="256"/>
      <c r="AI79" s="256">
        <f t="shared" si="64"/>
        <v>0</v>
      </c>
      <c r="AJ79" s="256"/>
      <c r="AK79" s="256">
        <f t="shared" si="64"/>
        <v>0</v>
      </c>
      <c r="AL79" s="256"/>
      <c r="AM79" s="256">
        <f t="shared" si="64"/>
        <v>0</v>
      </c>
      <c r="AN79" s="256"/>
      <c r="AO79" s="257">
        <f>AO80+AO84+AO88</f>
        <v>0</v>
      </c>
      <c r="AP79" s="257"/>
      <c r="AQ79" s="254">
        <f t="shared" si="64"/>
        <v>0</v>
      </c>
      <c r="AR79" s="254">
        <f t="shared" si="64"/>
        <v>0</v>
      </c>
      <c r="AS79" s="254">
        <f t="shared" si="64"/>
        <v>0</v>
      </c>
      <c r="AT79" s="254">
        <f t="shared" si="64"/>
        <v>0</v>
      </c>
      <c r="AU79" s="255">
        <f>AU80+AU84+AU88</f>
        <v>0</v>
      </c>
      <c r="AV79" s="648">
        <f t="shared" si="64"/>
        <v>0</v>
      </c>
      <c r="AW79" s="648">
        <f t="shared" si="64"/>
        <v>0</v>
      </c>
      <c r="AX79" s="648">
        <f t="shared" si="64"/>
        <v>0</v>
      </c>
      <c r="AY79" s="648">
        <f t="shared" si="64"/>
        <v>0</v>
      </c>
      <c r="AZ79" s="649">
        <f>AZ80+AZ84+AZ88</f>
        <v>0</v>
      </c>
      <c r="BA79" s="254">
        <f t="shared" si="64"/>
        <v>0</v>
      </c>
      <c r="BB79" s="254">
        <f t="shared" si="64"/>
        <v>0</v>
      </c>
      <c r="BC79" s="254">
        <f t="shared" si="64"/>
        <v>0</v>
      </c>
      <c r="BD79" s="254">
        <f t="shared" si="64"/>
        <v>0</v>
      </c>
      <c r="BE79" s="255">
        <f t="shared" ref="BE79:BJ79" si="65">BE80+BE84+BE88</f>
        <v>0</v>
      </c>
      <c r="BF79" s="254">
        <f t="shared" si="65"/>
        <v>0</v>
      </c>
      <c r="BG79" s="254">
        <f t="shared" si="65"/>
        <v>0</v>
      </c>
      <c r="BH79" s="254">
        <f t="shared" si="65"/>
        <v>0</v>
      </c>
      <c r="BI79" s="254">
        <f t="shared" si="65"/>
        <v>0</v>
      </c>
      <c r="BJ79" s="255">
        <f t="shared" si="65"/>
        <v>0</v>
      </c>
      <c r="BK79" s="256">
        <f>BK80+BK84+BK88</f>
        <v>0</v>
      </c>
      <c r="BL79" s="256"/>
      <c r="BM79" s="256">
        <f>BM80+BM84+BM88</f>
        <v>0</v>
      </c>
      <c r="BN79" s="256"/>
      <c r="BO79" s="256">
        <f>BO80+BO84+BO88</f>
        <v>0</v>
      </c>
      <c r="BP79" s="256"/>
      <c r="BQ79" s="256">
        <f>BQ80+BQ84+BQ88</f>
        <v>0</v>
      </c>
      <c r="BR79" s="256"/>
      <c r="BS79" s="257">
        <f>BS80+BS84+BS88</f>
        <v>0</v>
      </c>
      <c r="BT79" s="257"/>
      <c r="BU79" s="254">
        <f t="shared" ref="BU79:CD79" si="66">BU80+BU84+BU88</f>
        <v>0</v>
      </c>
      <c r="BV79" s="254">
        <f t="shared" si="66"/>
        <v>0</v>
      </c>
      <c r="BW79" s="254">
        <f t="shared" si="66"/>
        <v>0</v>
      </c>
      <c r="BX79" s="254">
        <f t="shared" si="66"/>
        <v>0</v>
      </c>
      <c r="BY79" s="255">
        <f t="shared" si="66"/>
        <v>0</v>
      </c>
      <c r="BZ79" s="648">
        <f t="shared" si="66"/>
        <v>0</v>
      </c>
      <c r="CA79" s="648">
        <f t="shared" si="66"/>
        <v>0</v>
      </c>
      <c r="CB79" s="648">
        <f t="shared" si="66"/>
        <v>0</v>
      </c>
      <c r="CC79" s="648">
        <f t="shared" si="66"/>
        <v>0</v>
      </c>
      <c r="CD79" s="649">
        <f t="shared" si="66"/>
        <v>0</v>
      </c>
      <c r="CE79" s="254">
        <f t="shared" ref="CE79:CN79" si="67">CE80+CE84+CE88</f>
        <v>0</v>
      </c>
      <c r="CF79" s="254">
        <f t="shared" si="67"/>
        <v>0</v>
      </c>
      <c r="CG79" s="254">
        <f t="shared" si="67"/>
        <v>0</v>
      </c>
      <c r="CH79" s="254">
        <f t="shared" si="67"/>
        <v>0</v>
      </c>
      <c r="CI79" s="255">
        <f t="shared" si="67"/>
        <v>0</v>
      </c>
      <c r="CJ79" s="254">
        <f t="shared" si="67"/>
        <v>0</v>
      </c>
      <c r="CK79" s="254">
        <f t="shared" si="67"/>
        <v>0</v>
      </c>
      <c r="CL79" s="254">
        <f t="shared" si="67"/>
        <v>0</v>
      </c>
      <c r="CM79" s="254">
        <f t="shared" si="67"/>
        <v>0</v>
      </c>
      <c r="CN79" s="255">
        <f t="shared" si="67"/>
        <v>0</v>
      </c>
      <c r="CO79" s="256"/>
      <c r="CP79" s="256"/>
      <c r="CQ79" s="256"/>
      <c r="CR79" s="256"/>
      <c r="CS79" s="257"/>
      <c r="CT79" s="254">
        <f t="shared" ref="CT79:DC79" si="68">CT80+CT84+CT88</f>
        <v>0</v>
      </c>
      <c r="CU79" s="254">
        <f t="shared" si="68"/>
        <v>0</v>
      </c>
      <c r="CV79" s="254">
        <f t="shared" si="68"/>
        <v>0</v>
      </c>
      <c r="CW79" s="254">
        <f t="shared" si="68"/>
        <v>0</v>
      </c>
      <c r="CX79" s="255">
        <f t="shared" si="68"/>
        <v>0</v>
      </c>
      <c r="CY79" s="648">
        <f t="shared" si="68"/>
        <v>0</v>
      </c>
      <c r="CZ79" s="648">
        <f t="shared" si="68"/>
        <v>0</v>
      </c>
      <c r="DA79" s="648">
        <f t="shared" si="68"/>
        <v>0</v>
      </c>
      <c r="DB79" s="648">
        <f t="shared" si="68"/>
        <v>0</v>
      </c>
      <c r="DC79" s="649">
        <f t="shared" si="68"/>
        <v>0</v>
      </c>
      <c r="DD79" s="256"/>
      <c r="DE79" s="256"/>
      <c r="DF79" s="256"/>
      <c r="DG79" s="256"/>
      <c r="DH79" s="257"/>
      <c r="DI79" s="254">
        <f t="shared" ref="DI79:DR79" si="69">DI80+DI84+DI88</f>
        <v>0</v>
      </c>
      <c r="DJ79" s="254">
        <f t="shared" si="69"/>
        <v>0</v>
      </c>
      <c r="DK79" s="254">
        <f t="shared" si="69"/>
        <v>0</v>
      </c>
      <c r="DL79" s="254">
        <f t="shared" si="69"/>
        <v>0</v>
      </c>
      <c r="DM79" s="255">
        <f t="shared" si="69"/>
        <v>0</v>
      </c>
      <c r="DN79" s="648">
        <f t="shared" si="69"/>
        <v>0</v>
      </c>
      <c r="DO79" s="648">
        <f t="shared" si="69"/>
        <v>0</v>
      </c>
      <c r="DP79" s="648">
        <f t="shared" si="69"/>
        <v>0</v>
      </c>
      <c r="DQ79" s="648">
        <f t="shared" si="69"/>
        <v>0</v>
      </c>
      <c r="DR79" s="649">
        <f t="shared" si="69"/>
        <v>0</v>
      </c>
    </row>
    <row r="80" spans="1:122" s="273" customFormat="1" ht="51" customHeight="1">
      <c r="A80" s="493" t="s">
        <v>144</v>
      </c>
      <c r="B80" s="263">
        <v>6901</v>
      </c>
      <c r="C80" s="264" t="s">
        <v>387</v>
      </c>
      <c r="D80" s="264" t="s">
        <v>387</v>
      </c>
      <c r="E80" s="264" t="s">
        <v>387</v>
      </c>
      <c r="F80" s="264" t="s">
        <v>387</v>
      </c>
      <c r="G80" s="264" t="s">
        <v>387</v>
      </c>
      <c r="H80" s="264" t="s">
        <v>387</v>
      </c>
      <c r="I80" s="264" t="s">
        <v>387</v>
      </c>
      <c r="J80" s="264" t="s">
        <v>387</v>
      </c>
      <c r="K80" s="264" t="s">
        <v>387</v>
      </c>
      <c r="L80" s="264" t="s">
        <v>387</v>
      </c>
      <c r="M80" s="264" t="s">
        <v>387</v>
      </c>
      <c r="N80" s="264" t="s">
        <v>387</v>
      </c>
      <c r="O80" s="264" t="s">
        <v>387</v>
      </c>
      <c r="P80" s="264" t="s">
        <v>387</v>
      </c>
      <c r="Q80" s="266" t="s">
        <v>387</v>
      </c>
      <c r="R80" s="266" t="s">
        <v>387</v>
      </c>
      <c r="S80" s="266" t="s">
        <v>387</v>
      </c>
      <c r="T80" s="266" t="s">
        <v>387</v>
      </c>
      <c r="U80" s="266" t="s">
        <v>387</v>
      </c>
      <c r="V80" s="266" t="s">
        <v>387</v>
      </c>
      <c r="W80" s="266" t="s">
        <v>387</v>
      </c>
      <c r="X80" s="264" t="s">
        <v>387</v>
      </c>
      <c r="Y80" s="264" t="s">
        <v>387</v>
      </c>
      <c r="Z80" s="264" t="s">
        <v>387</v>
      </c>
      <c r="AA80" s="264" t="s">
        <v>387</v>
      </c>
      <c r="AB80" s="264" t="s">
        <v>387</v>
      </c>
      <c r="AC80" s="264" t="s">
        <v>387</v>
      </c>
      <c r="AD80" s="267" t="s">
        <v>387</v>
      </c>
      <c r="AE80" s="267"/>
      <c r="AF80" s="267"/>
      <c r="AG80" s="270">
        <f t="shared" ref="AG80:BD80" si="70">AG82+AG83</f>
        <v>0</v>
      </c>
      <c r="AH80" s="270"/>
      <c r="AI80" s="270">
        <f t="shared" si="70"/>
        <v>0</v>
      </c>
      <c r="AJ80" s="270"/>
      <c r="AK80" s="270">
        <f t="shared" si="70"/>
        <v>0</v>
      </c>
      <c r="AL80" s="270"/>
      <c r="AM80" s="270">
        <f t="shared" si="70"/>
        <v>0</v>
      </c>
      <c r="AN80" s="270"/>
      <c r="AO80" s="367">
        <f>AO82+AO83</f>
        <v>0</v>
      </c>
      <c r="AP80" s="367"/>
      <c r="AQ80" s="268">
        <f t="shared" si="70"/>
        <v>0</v>
      </c>
      <c r="AR80" s="268">
        <f t="shared" si="70"/>
        <v>0</v>
      </c>
      <c r="AS80" s="268">
        <f t="shared" si="70"/>
        <v>0</v>
      </c>
      <c r="AT80" s="268">
        <f t="shared" si="70"/>
        <v>0</v>
      </c>
      <c r="AU80" s="269">
        <f>AU82+AU83</f>
        <v>0</v>
      </c>
      <c r="AV80" s="650">
        <f t="shared" si="70"/>
        <v>0</v>
      </c>
      <c r="AW80" s="650">
        <f t="shared" si="70"/>
        <v>0</v>
      </c>
      <c r="AX80" s="650">
        <f t="shared" si="70"/>
        <v>0</v>
      </c>
      <c r="AY80" s="650">
        <f t="shared" si="70"/>
        <v>0</v>
      </c>
      <c r="AZ80" s="657">
        <f>AZ82+AZ83</f>
        <v>0</v>
      </c>
      <c r="BA80" s="268">
        <f t="shared" si="70"/>
        <v>0</v>
      </c>
      <c r="BB80" s="268">
        <f t="shared" si="70"/>
        <v>0</v>
      </c>
      <c r="BC80" s="268">
        <f t="shared" si="70"/>
        <v>0</v>
      </c>
      <c r="BD80" s="268">
        <f t="shared" si="70"/>
        <v>0</v>
      </c>
      <c r="BE80" s="269">
        <f t="shared" ref="BE80:BJ80" si="71">BE82+BE83</f>
        <v>0</v>
      </c>
      <c r="BF80" s="268">
        <f t="shared" si="71"/>
        <v>0</v>
      </c>
      <c r="BG80" s="268">
        <f t="shared" si="71"/>
        <v>0</v>
      </c>
      <c r="BH80" s="268">
        <f t="shared" si="71"/>
        <v>0</v>
      </c>
      <c r="BI80" s="268">
        <f t="shared" si="71"/>
        <v>0</v>
      </c>
      <c r="BJ80" s="269">
        <f t="shared" si="71"/>
        <v>0</v>
      </c>
      <c r="BK80" s="270">
        <f>BK82+BK83</f>
        <v>0</v>
      </c>
      <c r="BL80" s="270"/>
      <c r="BM80" s="270">
        <f>BM82+BM83</f>
        <v>0</v>
      </c>
      <c r="BN80" s="270"/>
      <c r="BO80" s="270">
        <f>BO82+BO83</f>
        <v>0</v>
      </c>
      <c r="BP80" s="270"/>
      <c r="BQ80" s="270">
        <f>BQ82+BQ83</f>
        <v>0</v>
      </c>
      <c r="BR80" s="270"/>
      <c r="BS80" s="367">
        <f>BS82+BS83</f>
        <v>0</v>
      </c>
      <c r="BT80" s="367"/>
      <c r="BU80" s="268">
        <f t="shared" ref="BU80:CD80" si="72">BU82+BU83</f>
        <v>0</v>
      </c>
      <c r="BV80" s="268">
        <f t="shared" si="72"/>
        <v>0</v>
      </c>
      <c r="BW80" s="268">
        <f t="shared" si="72"/>
        <v>0</v>
      </c>
      <c r="BX80" s="268">
        <f t="shared" si="72"/>
        <v>0</v>
      </c>
      <c r="BY80" s="269">
        <f t="shared" si="72"/>
        <v>0</v>
      </c>
      <c r="BZ80" s="650">
        <f t="shared" si="72"/>
        <v>0</v>
      </c>
      <c r="CA80" s="650">
        <f t="shared" si="72"/>
        <v>0</v>
      </c>
      <c r="CB80" s="650">
        <f t="shared" si="72"/>
        <v>0</v>
      </c>
      <c r="CC80" s="650">
        <f t="shared" si="72"/>
        <v>0</v>
      </c>
      <c r="CD80" s="657">
        <f t="shared" si="72"/>
        <v>0</v>
      </c>
      <c r="CE80" s="268">
        <f t="shared" ref="CE80:CN80" si="73">CE82+CE83</f>
        <v>0</v>
      </c>
      <c r="CF80" s="268">
        <f t="shared" si="73"/>
        <v>0</v>
      </c>
      <c r="CG80" s="268">
        <f t="shared" si="73"/>
        <v>0</v>
      </c>
      <c r="CH80" s="268">
        <f t="shared" si="73"/>
        <v>0</v>
      </c>
      <c r="CI80" s="269">
        <f t="shared" si="73"/>
        <v>0</v>
      </c>
      <c r="CJ80" s="268">
        <f t="shared" si="73"/>
        <v>0</v>
      </c>
      <c r="CK80" s="268">
        <f t="shared" si="73"/>
        <v>0</v>
      </c>
      <c r="CL80" s="268">
        <f t="shared" si="73"/>
        <v>0</v>
      </c>
      <c r="CM80" s="268">
        <f t="shared" si="73"/>
        <v>0</v>
      </c>
      <c r="CN80" s="269">
        <f t="shared" si="73"/>
        <v>0</v>
      </c>
      <c r="CO80" s="270"/>
      <c r="CP80" s="270"/>
      <c r="CQ80" s="270"/>
      <c r="CR80" s="270"/>
      <c r="CS80" s="367"/>
      <c r="CT80" s="268">
        <f t="shared" ref="CT80:DC80" si="74">CT82+CT83</f>
        <v>0</v>
      </c>
      <c r="CU80" s="268">
        <f t="shared" si="74"/>
        <v>0</v>
      </c>
      <c r="CV80" s="268">
        <f t="shared" si="74"/>
        <v>0</v>
      </c>
      <c r="CW80" s="268">
        <f t="shared" si="74"/>
        <v>0</v>
      </c>
      <c r="CX80" s="269">
        <f t="shared" si="74"/>
        <v>0</v>
      </c>
      <c r="CY80" s="650">
        <f t="shared" si="74"/>
        <v>0</v>
      </c>
      <c r="CZ80" s="650">
        <f t="shared" si="74"/>
        <v>0</v>
      </c>
      <c r="DA80" s="650">
        <f t="shared" si="74"/>
        <v>0</v>
      </c>
      <c r="DB80" s="650">
        <f t="shared" si="74"/>
        <v>0</v>
      </c>
      <c r="DC80" s="657">
        <f t="shared" si="74"/>
        <v>0</v>
      </c>
      <c r="DD80" s="270"/>
      <c r="DE80" s="270"/>
      <c r="DF80" s="270"/>
      <c r="DG80" s="270"/>
      <c r="DH80" s="367"/>
      <c r="DI80" s="268">
        <f t="shared" ref="DI80:DR80" si="75">DI82+DI83</f>
        <v>0</v>
      </c>
      <c r="DJ80" s="268">
        <f t="shared" si="75"/>
        <v>0</v>
      </c>
      <c r="DK80" s="268">
        <f t="shared" si="75"/>
        <v>0</v>
      </c>
      <c r="DL80" s="268">
        <f t="shared" si="75"/>
        <v>0</v>
      </c>
      <c r="DM80" s="269">
        <f t="shared" si="75"/>
        <v>0</v>
      </c>
      <c r="DN80" s="650">
        <f t="shared" si="75"/>
        <v>0</v>
      </c>
      <c r="DO80" s="650">
        <f t="shared" si="75"/>
        <v>0</v>
      </c>
      <c r="DP80" s="650">
        <f t="shared" si="75"/>
        <v>0</v>
      </c>
      <c r="DQ80" s="650">
        <f t="shared" si="75"/>
        <v>0</v>
      </c>
      <c r="DR80" s="657">
        <f t="shared" si="75"/>
        <v>0</v>
      </c>
    </row>
    <row r="81" spans="1:122" ht="8.25" hidden="1" customHeight="1">
      <c r="A81" s="495" t="s">
        <v>92</v>
      </c>
      <c r="B81" s="275"/>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279"/>
      <c r="AE81" s="279"/>
      <c r="AF81" s="279"/>
      <c r="AG81" s="282"/>
      <c r="AH81" s="282"/>
      <c r="AI81" s="282"/>
      <c r="AJ81" s="282"/>
      <c r="AK81" s="282"/>
      <c r="AL81" s="282"/>
      <c r="AM81" s="282"/>
      <c r="AN81" s="282"/>
      <c r="AO81" s="283"/>
      <c r="AP81" s="283"/>
      <c r="AQ81" s="280"/>
      <c r="AR81" s="280"/>
      <c r="AS81" s="280"/>
      <c r="AT81" s="280"/>
      <c r="AU81" s="281"/>
      <c r="AV81" s="651"/>
      <c r="AW81" s="658"/>
      <c r="AX81" s="658"/>
      <c r="AY81" s="658"/>
      <c r="AZ81" s="659"/>
      <c r="BA81" s="336"/>
      <c r="BB81" s="336"/>
      <c r="BC81" s="336"/>
      <c r="BD81" s="336"/>
      <c r="BE81" s="337"/>
      <c r="BF81" s="336"/>
      <c r="BG81" s="336"/>
      <c r="BH81" s="336"/>
      <c r="BI81" s="336"/>
      <c r="BJ81" s="337"/>
      <c r="BK81" s="282"/>
      <c r="BL81" s="282"/>
      <c r="BM81" s="282"/>
      <c r="BN81" s="282"/>
      <c r="BO81" s="282"/>
      <c r="BP81" s="282"/>
      <c r="BQ81" s="282"/>
      <c r="BR81" s="282"/>
      <c r="BS81" s="283"/>
      <c r="BT81" s="283"/>
      <c r="BU81" s="280"/>
      <c r="BV81" s="280"/>
      <c r="BW81" s="280"/>
      <c r="BX81" s="280"/>
      <c r="BY81" s="281"/>
      <c r="BZ81" s="651"/>
      <c r="CA81" s="658"/>
      <c r="CB81" s="658"/>
      <c r="CC81" s="658"/>
      <c r="CD81" s="659"/>
      <c r="CE81" s="336"/>
      <c r="CF81" s="336"/>
      <c r="CG81" s="336"/>
      <c r="CH81" s="336"/>
      <c r="CI81" s="337"/>
      <c r="CJ81" s="336"/>
      <c r="CK81" s="336"/>
      <c r="CL81" s="336"/>
      <c r="CM81" s="336"/>
      <c r="CN81" s="337"/>
      <c r="CO81" s="282"/>
      <c r="CP81" s="282"/>
      <c r="CQ81" s="282"/>
      <c r="CR81" s="282"/>
      <c r="CS81" s="283"/>
      <c r="CT81" s="280"/>
      <c r="CU81" s="280"/>
      <c r="CV81" s="280"/>
      <c r="CW81" s="280"/>
      <c r="CX81" s="281"/>
      <c r="CY81" s="651"/>
      <c r="CZ81" s="658"/>
      <c r="DA81" s="658"/>
      <c r="DB81" s="658"/>
      <c r="DC81" s="659"/>
      <c r="DD81" s="282"/>
      <c r="DE81" s="282"/>
      <c r="DF81" s="282"/>
      <c r="DG81" s="282"/>
      <c r="DH81" s="283"/>
      <c r="DI81" s="280"/>
      <c r="DJ81" s="280"/>
      <c r="DK81" s="280"/>
      <c r="DL81" s="280"/>
      <c r="DM81" s="281"/>
      <c r="DN81" s="651"/>
      <c r="DO81" s="658"/>
      <c r="DP81" s="658"/>
      <c r="DQ81" s="658"/>
      <c r="DR81" s="659"/>
    </row>
    <row r="82" spans="1:122" ht="34.5" hidden="1" customHeight="1">
      <c r="A82" s="504" t="s">
        <v>93</v>
      </c>
      <c r="B82" s="297">
        <v>6902</v>
      </c>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9"/>
      <c r="AE82" s="289"/>
      <c r="AF82" s="289"/>
      <c r="AG82" s="293"/>
      <c r="AH82" s="293"/>
      <c r="AI82" s="293"/>
      <c r="AJ82" s="293"/>
      <c r="AK82" s="293"/>
      <c r="AL82" s="293"/>
      <c r="AM82" s="293"/>
      <c r="AN82" s="293"/>
      <c r="AO82" s="294"/>
      <c r="AP82" s="294"/>
      <c r="AQ82" s="291"/>
      <c r="AR82" s="291"/>
      <c r="AS82" s="291"/>
      <c r="AT82" s="291"/>
      <c r="AU82" s="292"/>
      <c r="AV82" s="653"/>
      <c r="AW82" s="660"/>
      <c r="AX82" s="660"/>
      <c r="AY82" s="660"/>
      <c r="AZ82" s="661"/>
      <c r="BA82" s="343"/>
      <c r="BB82" s="343"/>
      <c r="BC82" s="343"/>
      <c r="BD82" s="343"/>
      <c r="BE82" s="344"/>
      <c r="BF82" s="343"/>
      <c r="BG82" s="343"/>
      <c r="BH82" s="343"/>
      <c r="BI82" s="343"/>
      <c r="BJ82" s="344"/>
      <c r="BK82" s="293"/>
      <c r="BL82" s="293"/>
      <c r="BM82" s="293"/>
      <c r="BN82" s="293"/>
      <c r="BO82" s="293"/>
      <c r="BP82" s="293"/>
      <c r="BQ82" s="293"/>
      <c r="BR82" s="293"/>
      <c r="BS82" s="294"/>
      <c r="BT82" s="294"/>
      <c r="BU82" s="291"/>
      <c r="BV82" s="291"/>
      <c r="BW82" s="291"/>
      <c r="BX82" s="291"/>
      <c r="BY82" s="292"/>
      <c r="BZ82" s="653"/>
      <c r="CA82" s="660"/>
      <c r="CB82" s="660"/>
      <c r="CC82" s="660"/>
      <c r="CD82" s="661"/>
      <c r="CE82" s="343"/>
      <c r="CF82" s="343"/>
      <c r="CG82" s="343"/>
      <c r="CH82" s="343"/>
      <c r="CI82" s="344"/>
      <c r="CJ82" s="343"/>
      <c r="CK82" s="343"/>
      <c r="CL82" s="343"/>
      <c r="CM82" s="343"/>
      <c r="CN82" s="344"/>
      <c r="CO82" s="293"/>
      <c r="CP82" s="293"/>
      <c r="CQ82" s="293"/>
      <c r="CR82" s="293"/>
      <c r="CS82" s="294"/>
      <c r="CT82" s="291"/>
      <c r="CU82" s="291"/>
      <c r="CV82" s="291"/>
      <c r="CW82" s="291"/>
      <c r="CX82" s="292"/>
      <c r="CY82" s="653"/>
      <c r="CZ82" s="660"/>
      <c r="DA82" s="660"/>
      <c r="DB82" s="660"/>
      <c r="DC82" s="661"/>
      <c r="DD82" s="293"/>
      <c r="DE82" s="293"/>
      <c r="DF82" s="293"/>
      <c r="DG82" s="293"/>
      <c r="DH82" s="294"/>
      <c r="DI82" s="291"/>
      <c r="DJ82" s="291"/>
      <c r="DK82" s="291"/>
      <c r="DL82" s="291"/>
      <c r="DM82" s="292"/>
      <c r="DN82" s="653"/>
      <c r="DO82" s="660"/>
      <c r="DP82" s="660"/>
      <c r="DQ82" s="660"/>
      <c r="DR82" s="661"/>
    </row>
    <row r="83" spans="1:122" ht="34.5" hidden="1" customHeight="1">
      <c r="A83" s="497" t="s">
        <v>93</v>
      </c>
      <c r="B83" s="300">
        <v>6903</v>
      </c>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6"/>
      <c r="AE83" s="306"/>
      <c r="AF83" s="306"/>
      <c r="AG83" s="308"/>
      <c r="AH83" s="308"/>
      <c r="AI83" s="308"/>
      <c r="AJ83" s="308"/>
      <c r="AK83" s="308"/>
      <c r="AL83" s="308"/>
      <c r="AM83" s="308"/>
      <c r="AN83" s="308"/>
      <c r="AO83" s="356"/>
      <c r="AP83" s="356"/>
      <c r="AQ83" s="307"/>
      <c r="AR83" s="307"/>
      <c r="AS83" s="307"/>
      <c r="AT83" s="307"/>
      <c r="AU83" s="355"/>
      <c r="AV83" s="655"/>
      <c r="AW83" s="655"/>
      <c r="AX83" s="655"/>
      <c r="AY83" s="655"/>
      <c r="AZ83" s="662"/>
      <c r="BA83" s="307"/>
      <c r="BB83" s="291"/>
      <c r="BC83" s="291"/>
      <c r="BD83" s="291"/>
      <c r="BE83" s="292"/>
      <c r="BF83" s="307"/>
      <c r="BG83" s="291"/>
      <c r="BH83" s="291"/>
      <c r="BI83" s="291"/>
      <c r="BJ83" s="292"/>
      <c r="BK83" s="308"/>
      <c r="BL83" s="308"/>
      <c r="BM83" s="308"/>
      <c r="BN83" s="308"/>
      <c r="BO83" s="308"/>
      <c r="BP83" s="308"/>
      <c r="BQ83" s="308"/>
      <c r="BR83" s="308"/>
      <c r="BS83" s="356"/>
      <c r="BT83" s="356"/>
      <c r="BU83" s="307"/>
      <c r="BV83" s="307"/>
      <c r="BW83" s="307"/>
      <c r="BX83" s="307"/>
      <c r="BY83" s="355"/>
      <c r="BZ83" s="655"/>
      <c r="CA83" s="655"/>
      <c r="CB83" s="655"/>
      <c r="CC83" s="655"/>
      <c r="CD83" s="662"/>
      <c r="CE83" s="307"/>
      <c r="CF83" s="291"/>
      <c r="CG83" s="291"/>
      <c r="CH83" s="291"/>
      <c r="CI83" s="292"/>
      <c r="CJ83" s="307"/>
      <c r="CK83" s="291"/>
      <c r="CL83" s="291"/>
      <c r="CM83" s="291"/>
      <c r="CN83" s="292"/>
      <c r="CO83" s="308"/>
      <c r="CP83" s="308"/>
      <c r="CQ83" s="308"/>
      <c r="CR83" s="308"/>
      <c r="CS83" s="356"/>
      <c r="CT83" s="307"/>
      <c r="CU83" s="307"/>
      <c r="CV83" s="307"/>
      <c r="CW83" s="307"/>
      <c r="CX83" s="355"/>
      <c r="CY83" s="655"/>
      <c r="CZ83" s="655"/>
      <c r="DA83" s="655"/>
      <c r="DB83" s="655"/>
      <c r="DC83" s="662"/>
      <c r="DD83" s="308"/>
      <c r="DE83" s="308"/>
      <c r="DF83" s="308"/>
      <c r="DG83" s="308"/>
      <c r="DH83" s="356"/>
      <c r="DI83" s="307"/>
      <c r="DJ83" s="307"/>
      <c r="DK83" s="307"/>
      <c r="DL83" s="307"/>
      <c r="DM83" s="355"/>
      <c r="DN83" s="655"/>
      <c r="DO83" s="655"/>
      <c r="DP83" s="655"/>
      <c r="DQ83" s="655"/>
      <c r="DR83" s="662"/>
    </row>
    <row r="84" spans="1:122" s="273" customFormat="1" ht="78.75" customHeight="1">
      <c r="A84" s="493" t="s">
        <v>367</v>
      </c>
      <c r="B84" s="263">
        <v>7000</v>
      </c>
      <c r="C84" s="264" t="s">
        <v>387</v>
      </c>
      <c r="D84" s="264" t="s">
        <v>387</v>
      </c>
      <c r="E84" s="264" t="s">
        <v>387</v>
      </c>
      <c r="F84" s="264" t="s">
        <v>387</v>
      </c>
      <c r="G84" s="264" t="s">
        <v>387</v>
      </c>
      <c r="H84" s="264" t="s">
        <v>387</v>
      </c>
      <c r="I84" s="264" t="s">
        <v>387</v>
      </c>
      <c r="J84" s="264" t="s">
        <v>387</v>
      </c>
      <c r="K84" s="264" t="s">
        <v>387</v>
      </c>
      <c r="L84" s="264" t="s">
        <v>387</v>
      </c>
      <c r="M84" s="264" t="s">
        <v>387</v>
      </c>
      <c r="N84" s="264" t="s">
        <v>387</v>
      </c>
      <c r="O84" s="264" t="s">
        <v>387</v>
      </c>
      <c r="P84" s="264" t="s">
        <v>387</v>
      </c>
      <c r="Q84" s="266" t="s">
        <v>387</v>
      </c>
      <c r="R84" s="266" t="s">
        <v>387</v>
      </c>
      <c r="S84" s="266" t="s">
        <v>387</v>
      </c>
      <c r="T84" s="266" t="s">
        <v>387</v>
      </c>
      <c r="U84" s="266" t="s">
        <v>387</v>
      </c>
      <c r="V84" s="266" t="s">
        <v>387</v>
      </c>
      <c r="W84" s="266" t="s">
        <v>387</v>
      </c>
      <c r="X84" s="264" t="s">
        <v>387</v>
      </c>
      <c r="Y84" s="264" t="s">
        <v>387</v>
      </c>
      <c r="Z84" s="264" t="s">
        <v>387</v>
      </c>
      <c r="AA84" s="264" t="s">
        <v>387</v>
      </c>
      <c r="AB84" s="264" t="s">
        <v>387</v>
      </c>
      <c r="AC84" s="264" t="s">
        <v>387</v>
      </c>
      <c r="AD84" s="267" t="s">
        <v>387</v>
      </c>
      <c r="AE84" s="267"/>
      <c r="AF84" s="267"/>
      <c r="AG84" s="270">
        <f t="shared" ref="AG84:BD84" si="76">AG86+AG87</f>
        <v>0</v>
      </c>
      <c r="AH84" s="270"/>
      <c r="AI84" s="270">
        <f t="shared" si="76"/>
        <v>0</v>
      </c>
      <c r="AJ84" s="270"/>
      <c r="AK84" s="270">
        <f t="shared" si="76"/>
        <v>0</v>
      </c>
      <c r="AL84" s="270"/>
      <c r="AM84" s="270">
        <f t="shared" si="76"/>
        <v>0</v>
      </c>
      <c r="AN84" s="270"/>
      <c r="AO84" s="367">
        <f>AO86+AO87</f>
        <v>0</v>
      </c>
      <c r="AP84" s="367"/>
      <c r="AQ84" s="268">
        <f t="shared" si="76"/>
        <v>0</v>
      </c>
      <c r="AR84" s="268">
        <f t="shared" si="76"/>
        <v>0</v>
      </c>
      <c r="AS84" s="268">
        <f t="shared" si="76"/>
        <v>0</v>
      </c>
      <c r="AT84" s="268">
        <f t="shared" si="76"/>
        <v>0</v>
      </c>
      <c r="AU84" s="269">
        <f>AU86+AU87</f>
        <v>0</v>
      </c>
      <c r="AV84" s="650">
        <f t="shared" si="76"/>
        <v>0</v>
      </c>
      <c r="AW84" s="650">
        <f t="shared" si="76"/>
        <v>0</v>
      </c>
      <c r="AX84" s="650">
        <f t="shared" si="76"/>
        <v>0</v>
      </c>
      <c r="AY84" s="650">
        <f t="shared" si="76"/>
        <v>0</v>
      </c>
      <c r="AZ84" s="657">
        <f>AZ86+AZ87</f>
        <v>0</v>
      </c>
      <c r="BA84" s="268">
        <f t="shared" si="76"/>
        <v>0</v>
      </c>
      <c r="BB84" s="268">
        <f t="shared" si="76"/>
        <v>0</v>
      </c>
      <c r="BC84" s="268">
        <f t="shared" si="76"/>
        <v>0</v>
      </c>
      <c r="BD84" s="268">
        <f t="shared" si="76"/>
        <v>0</v>
      </c>
      <c r="BE84" s="269">
        <f t="shared" ref="BE84:BJ84" si="77">BE86+BE87</f>
        <v>0</v>
      </c>
      <c r="BF84" s="268">
        <f t="shared" si="77"/>
        <v>0</v>
      </c>
      <c r="BG84" s="268">
        <f t="shared" si="77"/>
        <v>0</v>
      </c>
      <c r="BH84" s="268">
        <f t="shared" si="77"/>
        <v>0</v>
      </c>
      <c r="BI84" s="268">
        <f t="shared" si="77"/>
        <v>0</v>
      </c>
      <c r="BJ84" s="269">
        <f t="shared" si="77"/>
        <v>0</v>
      </c>
      <c r="BK84" s="270">
        <f>BK86+BK87</f>
        <v>0</v>
      </c>
      <c r="BL84" s="270"/>
      <c r="BM84" s="270">
        <f>BM86+BM87</f>
        <v>0</v>
      </c>
      <c r="BN84" s="270"/>
      <c r="BO84" s="270">
        <f>BO86+BO87</f>
        <v>0</v>
      </c>
      <c r="BP84" s="270"/>
      <c r="BQ84" s="270">
        <f>BQ86+BQ87</f>
        <v>0</v>
      </c>
      <c r="BR84" s="270"/>
      <c r="BS84" s="367">
        <f>BS86+BS87</f>
        <v>0</v>
      </c>
      <c r="BT84" s="367"/>
      <c r="BU84" s="268">
        <f t="shared" ref="BU84:CD84" si="78">BU86+BU87</f>
        <v>0</v>
      </c>
      <c r="BV84" s="268">
        <f t="shared" si="78"/>
        <v>0</v>
      </c>
      <c r="BW84" s="268">
        <f t="shared" si="78"/>
        <v>0</v>
      </c>
      <c r="BX84" s="268">
        <f t="shared" si="78"/>
        <v>0</v>
      </c>
      <c r="BY84" s="269">
        <f t="shared" si="78"/>
        <v>0</v>
      </c>
      <c r="BZ84" s="650">
        <f t="shared" si="78"/>
        <v>0</v>
      </c>
      <c r="CA84" s="650">
        <f t="shared" si="78"/>
        <v>0</v>
      </c>
      <c r="CB84" s="650">
        <f t="shared" si="78"/>
        <v>0</v>
      </c>
      <c r="CC84" s="650">
        <f t="shared" si="78"/>
        <v>0</v>
      </c>
      <c r="CD84" s="657">
        <f t="shared" si="78"/>
        <v>0</v>
      </c>
      <c r="CE84" s="268">
        <f t="shared" ref="CE84:CN84" si="79">CE86+CE87</f>
        <v>0</v>
      </c>
      <c r="CF84" s="268">
        <f t="shared" si="79"/>
        <v>0</v>
      </c>
      <c r="CG84" s="268">
        <f t="shared" si="79"/>
        <v>0</v>
      </c>
      <c r="CH84" s="268">
        <f t="shared" si="79"/>
        <v>0</v>
      </c>
      <c r="CI84" s="269">
        <f t="shared" si="79"/>
        <v>0</v>
      </c>
      <c r="CJ84" s="268">
        <f t="shared" si="79"/>
        <v>0</v>
      </c>
      <c r="CK84" s="268">
        <f t="shared" si="79"/>
        <v>0</v>
      </c>
      <c r="CL84" s="268">
        <f t="shared" si="79"/>
        <v>0</v>
      </c>
      <c r="CM84" s="268">
        <f t="shared" si="79"/>
        <v>0</v>
      </c>
      <c r="CN84" s="269">
        <f t="shared" si="79"/>
        <v>0</v>
      </c>
      <c r="CO84" s="270"/>
      <c r="CP84" s="270"/>
      <c r="CQ84" s="270"/>
      <c r="CR84" s="270"/>
      <c r="CS84" s="367"/>
      <c r="CT84" s="268">
        <f t="shared" ref="CT84:DC84" si="80">CT86+CT87</f>
        <v>0</v>
      </c>
      <c r="CU84" s="268">
        <f t="shared" si="80"/>
        <v>0</v>
      </c>
      <c r="CV84" s="268">
        <f t="shared" si="80"/>
        <v>0</v>
      </c>
      <c r="CW84" s="268">
        <f t="shared" si="80"/>
        <v>0</v>
      </c>
      <c r="CX84" s="269">
        <f t="shared" si="80"/>
        <v>0</v>
      </c>
      <c r="CY84" s="650">
        <f t="shared" si="80"/>
        <v>0</v>
      </c>
      <c r="CZ84" s="650">
        <f t="shared" si="80"/>
        <v>0</v>
      </c>
      <c r="DA84" s="650">
        <f t="shared" si="80"/>
        <v>0</v>
      </c>
      <c r="DB84" s="650">
        <f t="shared" si="80"/>
        <v>0</v>
      </c>
      <c r="DC84" s="657">
        <f t="shared" si="80"/>
        <v>0</v>
      </c>
      <c r="DD84" s="270"/>
      <c r="DE84" s="270"/>
      <c r="DF84" s="270"/>
      <c r="DG84" s="270"/>
      <c r="DH84" s="367"/>
      <c r="DI84" s="268">
        <f t="shared" ref="DI84:DR84" si="81">DI86+DI87</f>
        <v>0</v>
      </c>
      <c r="DJ84" s="268">
        <f t="shared" si="81"/>
        <v>0</v>
      </c>
      <c r="DK84" s="268">
        <f t="shared" si="81"/>
        <v>0</v>
      </c>
      <c r="DL84" s="268">
        <f t="shared" si="81"/>
        <v>0</v>
      </c>
      <c r="DM84" s="269">
        <f t="shared" si="81"/>
        <v>0</v>
      </c>
      <c r="DN84" s="650">
        <f t="shared" si="81"/>
        <v>0</v>
      </c>
      <c r="DO84" s="650">
        <f t="shared" si="81"/>
        <v>0</v>
      </c>
      <c r="DP84" s="650">
        <f t="shared" si="81"/>
        <v>0</v>
      </c>
      <c r="DQ84" s="650">
        <f t="shared" si="81"/>
        <v>0</v>
      </c>
      <c r="DR84" s="657">
        <f t="shared" si="81"/>
        <v>0</v>
      </c>
    </row>
    <row r="85" spans="1:122" ht="34.5" hidden="1" customHeight="1">
      <c r="A85" s="495" t="s">
        <v>92</v>
      </c>
      <c r="B85" s="275"/>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279"/>
      <c r="AE85" s="279"/>
      <c r="AF85" s="279"/>
      <c r="AG85" s="282"/>
      <c r="AH85" s="282"/>
      <c r="AI85" s="282"/>
      <c r="AJ85" s="282"/>
      <c r="AK85" s="282"/>
      <c r="AL85" s="282"/>
      <c r="AM85" s="282"/>
      <c r="AN85" s="282"/>
      <c r="AO85" s="283"/>
      <c r="AP85" s="283"/>
      <c r="AQ85" s="280"/>
      <c r="AR85" s="280"/>
      <c r="AS85" s="280"/>
      <c r="AT85" s="280"/>
      <c r="AU85" s="281"/>
      <c r="AV85" s="651"/>
      <c r="AW85" s="658"/>
      <c r="AX85" s="658"/>
      <c r="AY85" s="658"/>
      <c r="AZ85" s="659"/>
      <c r="BA85" s="336"/>
      <c r="BB85" s="336"/>
      <c r="BC85" s="336"/>
      <c r="BD85" s="336"/>
      <c r="BE85" s="337"/>
      <c r="BF85" s="336"/>
      <c r="BG85" s="336"/>
      <c r="BH85" s="336"/>
      <c r="BI85" s="336"/>
      <c r="BJ85" s="337"/>
      <c r="BK85" s="282"/>
      <c r="BL85" s="282"/>
      <c r="BM85" s="282"/>
      <c r="BN85" s="282"/>
      <c r="BO85" s="282"/>
      <c r="BP85" s="282"/>
      <c r="BQ85" s="282"/>
      <c r="BR85" s="282"/>
      <c r="BS85" s="283"/>
      <c r="BT85" s="283"/>
      <c r="BU85" s="280"/>
      <c r="BV85" s="280"/>
      <c r="BW85" s="280"/>
      <c r="BX85" s="280"/>
      <c r="BY85" s="281"/>
      <c r="BZ85" s="651"/>
      <c r="CA85" s="658"/>
      <c r="CB85" s="658"/>
      <c r="CC85" s="658"/>
      <c r="CD85" s="659"/>
      <c r="CE85" s="336"/>
      <c r="CF85" s="336"/>
      <c r="CG85" s="336"/>
      <c r="CH85" s="336"/>
      <c r="CI85" s="337"/>
      <c r="CJ85" s="336"/>
      <c r="CK85" s="336"/>
      <c r="CL85" s="336"/>
      <c r="CM85" s="336"/>
      <c r="CN85" s="337"/>
      <c r="CO85" s="282"/>
      <c r="CP85" s="282"/>
      <c r="CQ85" s="282"/>
      <c r="CR85" s="282"/>
      <c r="CS85" s="283"/>
      <c r="CT85" s="280"/>
      <c r="CU85" s="280"/>
      <c r="CV85" s="280"/>
      <c r="CW85" s="280"/>
      <c r="CX85" s="281"/>
      <c r="CY85" s="651"/>
      <c r="CZ85" s="658"/>
      <c r="DA85" s="658"/>
      <c r="DB85" s="658"/>
      <c r="DC85" s="659"/>
      <c r="DD85" s="282"/>
      <c r="DE85" s="282"/>
      <c r="DF85" s="282"/>
      <c r="DG85" s="282"/>
      <c r="DH85" s="283"/>
      <c r="DI85" s="280"/>
      <c r="DJ85" s="280"/>
      <c r="DK85" s="280"/>
      <c r="DL85" s="280"/>
      <c r="DM85" s="281"/>
      <c r="DN85" s="651"/>
      <c r="DO85" s="658"/>
      <c r="DP85" s="658"/>
      <c r="DQ85" s="658"/>
      <c r="DR85" s="659"/>
    </row>
    <row r="86" spans="1:122" ht="34.5" hidden="1" customHeight="1">
      <c r="A86" s="504" t="s">
        <v>93</v>
      </c>
      <c r="B86" s="297"/>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9"/>
      <c r="AE86" s="289"/>
      <c r="AF86" s="289"/>
      <c r="AG86" s="293"/>
      <c r="AH86" s="293"/>
      <c r="AI86" s="293"/>
      <c r="AJ86" s="293"/>
      <c r="AK86" s="293"/>
      <c r="AL86" s="293"/>
      <c r="AM86" s="293"/>
      <c r="AN86" s="293"/>
      <c r="AO86" s="294"/>
      <c r="AP86" s="294"/>
      <c r="AQ86" s="291"/>
      <c r="AR86" s="291"/>
      <c r="AS86" s="291"/>
      <c r="AT86" s="291"/>
      <c r="AU86" s="292"/>
      <c r="AV86" s="653"/>
      <c r="AW86" s="660"/>
      <c r="AX86" s="660"/>
      <c r="AY86" s="660"/>
      <c r="AZ86" s="661"/>
      <c r="BA86" s="343"/>
      <c r="BB86" s="343"/>
      <c r="BC86" s="343"/>
      <c r="BD86" s="343"/>
      <c r="BE86" s="344"/>
      <c r="BF86" s="343"/>
      <c r="BG86" s="343"/>
      <c r="BH86" s="343"/>
      <c r="BI86" s="343"/>
      <c r="BJ86" s="344"/>
      <c r="BK86" s="293"/>
      <c r="BL86" s="293"/>
      <c r="BM86" s="293"/>
      <c r="BN86" s="293"/>
      <c r="BO86" s="293"/>
      <c r="BP86" s="293"/>
      <c r="BQ86" s="293"/>
      <c r="BR86" s="293"/>
      <c r="BS86" s="294"/>
      <c r="BT86" s="294"/>
      <c r="BU86" s="291"/>
      <c r="BV86" s="291"/>
      <c r="BW86" s="291"/>
      <c r="BX86" s="291"/>
      <c r="BY86" s="292"/>
      <c r="BZ86" s="653"/>
      <c r="CA86" s="660"/>
      <c r="CB86" s="660"/>
      <c r="CC86" s="660"/>
      <c r="CD86" s="661"/>
      <c r="CE86" s="343"/>
      <c r="CF86" s="343"/>
      <c r="CG86" s="343"/>
      <c r="CH86" s="343"/>
      <c r="CI86" s="344"/>
      <c r="CJ86" s="343"/>
      <c r="CK86" s="343"/>
      <c r="CL86" s="343"/>
      <c r="CM86" s="343"/>
      <c r="CN86" s="344"/>
      <c r="CO86" s="293"/>
      <c r="CP86" s="293"/>
      <c r="CQ86" s="293"/>
      <c r="CR86" s="293"/>
      <c r="CS86" s="294"/>
      <c r="CT86" s="291"/>
      <c r="CU86" s="291"/>
      <c r="CV86" s="291"/>
      <c r="CW86" s="291"/>
      <c r="CX86" s="292"/>
      <c r="CY86" s="653"/>
      <c r="CZ86" s="660"/>
      <c r="DA86" s="660"/>
      <c r="DB86" s="660"/>
      <c r="DC86" s="661"/>
      <c r="DD86" s="293"/>
      <c r="DE86" s="293"/>
      <c r="DF86" s="293"/>
      <c r="DG86" s="293"/>
      <c r="DH86" s="294"/>
      <c r="DI86" s="291"/>
      <c r="DJ86" s="291"/>
      <c r="DK86" s="291"/>
      <c r="DL86" s="291"/>
      <c r="DM86" s="292"/>
      <c r="DN86" s="653"/>
      <c r="DO86" s="660"/>
      <c r="DP86" s="660"/>
      <c r="DQ86" s="660"/>
      <c r="DR86" s="661"/>
    </row>
    <row r="87" spans="1:122" ht="34.5" hidden="1" customHeight="1">
      <c r="A87" s="497" t="s">
        <v>93</v>
      </c>
      <c r="B87" s="300"/>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6"/>
      <c r="AE87" s="306"/>
      <c r="AF87" s="306"/>
      <c r="AG87" s="308"/>
      <c r="AH87" s="308"/>
      <c r="AI87" s="308"/>
      <c r="AJ87" s="308"/>
      <c r="AK87" s="308"/>
      <c r="AL87" s="308"/>
      <c r="AM87" s="308"/>
      <c r="AN87" s="308"/>
      <c r="AO87" s="356"/>
      <c r="AP87" s="356"/>
      <c r="AQ87" s="307"/>
      <c r="AR87" s="307"/>
      <c r="AS87" s="307"/>
      <c r="AT87" s="307"/>
      <c r="AU87" s="355"/>
      <c r="AV87" s="655"/>
      <c r="AW87" s="655"/>
      <c r="AX87" s="655"/>
      <c r="AY87" s="655"/>
      <c r="AZ87" s="662"/>
      <c r="BA87" s="307"/>
      <c r="BB87" s="291"/>
      <c r="BC87" s="291"/>
      <c r="BD87" s="291"/>
      <c r="BE87" s="292"/>
      <c r="BF87" s="307"/>
      <c r="BG87" s="291"/>
      <c r="BH87" s="291"/>
      <c r="BI87" s="291"/>
      <c r="BJ87" s="292"/>
      <c r="BK87" s="308"/>
      <c r="BL87" s="308"/>
      <c r="BM87" s="308"/>
      <c r="BN87" s="308"/>
      <c r="BO87" s="308"/>
      <c r="BP87" s="308"/>
      <c r="BQ87" s="308"/>
      <c r="BR87" s="308"/>
      <c r="BS87" s="356"/>
      <c r="BT87" s="356"/>
      <c r="BU87" s="307"/>
      <c r="BV87" s="307"/>
      <c r="BW87" s="307"/>
      <c r="BX87" s="307"/>
      <c r="BY87" s="355"/>
      <c r="BZ87" s="655"/>
      <c r="CA87" s="655"/>
      <c r="CB87" s="655"/>
      <c r="CC87" s="655"/>
      <c r="CD87" s="662"/>
      <c r="CE87" s="307"/>
      <c r="CF87" s="291"/>
      <c r="CG87" s="291"/>
      <c r="CH87" s="291"/>
      <c r="CI87" s="292"/>
      <c r="CJ87" s="307"/>
      <c r="CK87" s="291"/>
      <c r="CL87" s="291"/>
      <c r="CM87" s="291"/>
      <c r="CN87" s="292"/>
      <c r="CO87" s="308"/>
      <c r="CP87" s="308"/>
      <c r="CQ87" s="308"/>
      <c r="CR87" s="308"/>
      <c r="CS87" s="356"/>
      <c r="CT87" s="307"/>
      <c r="CU87" s="307"/>
      <c r="CV87" s="307"/>
      <c r="CW87" s="307"/>
      <c r="CX87" s="355"/>
      <c r="CY87" s="655"/>
      <c r="CZ87" s="655"/>
      <c r="DA87" s="655"/>
      <c r="DB87" s="655"/>
      <c r="DC87" s="662"/>
      <c r="DD87" s="308"/>
      <c r="DE87" s="308"/>
      <c r="DF87" s="308"/>
      <c r="DG87" s="308"/>
      <c r="DH87" s="356"/>
      <c r="DI87" s="307"/>
      <c r="DJ87" s="307"/>
      <c r="DK87" s="307"/>
      <c r="DL87" s="307"/>
      <c r="DM87" s="355"/>
      <c r="DN87" s="655"/>
      <c r="DO87" s="655"/>
      <c r="DP87" s="655"/>
      <c r="DQ87" s="655"/>
      <c r="DR87" s="662"/>
    </row>
    <row r="88" spans="1:122" s="273" customFormat="1" ht="39" customHeight="1">
      <c r="A88" s="493" t="s">
        <v>368</v>
      </c>
      <c r="B88" s="263">
        <v>7200</v>
      </c>
      <c r="C88" s="264" t="s">
        <v>387</v>
      </c>
      <c r="D88" s="264" t="s">
        <v>387</v>
      </c>
      <c r="E88" s="264" t="s">
        <v>387</v>
      </c>
      <c r="F88" s="264" t="s">
        <v>387</v>
      </c>
      <c r="G88" s="264" t="s">
        <v>387</v>
      </c>
      <c r="H88" s="264" t="s">
        <v>387</v>
      </c>
      <c r="I88" s="264" t="s">
        <v>387</v>
      </c>
      <c r="J88" s="264" t="s">
        <v>387</v>
      </c>
      <c r="K88" s="264" t="s">
        <v>387</v>
      </c>
      <c r="L88" s="264" t="s">
        <v>387</v>
      </c>
      <c r="M88" s="264" t="s">
        <v>387</v>
      </c>
      <c r="N88" s="264" t="s">
        <v>387</v>
      </c>
      <c r="O88" s="264" t="s">
        <v>387</v>
      </c>
      <c r="P88" s="264" t="s">
        <v>387</v>
      </c>
      <c r="Q88" s="266" t="s">
        <v>387</v>
      </c>
      <c r="R88" s="266" t="s">
        <v>387</v>
      </c>
      <c r="S88" s="266" t="s">
        <v>387</v>
      </c>
      <c r="T88" s="266" t="s">
        <v>387</v>
      </c>
      <c r="U88" s="266" t="s">
        <v>387</v>
      </c>
      <c r="V88" s="266" t="s">
        <v>387</v>
      </c>
      <c r="W88" s="266" t="s">
        <v>387</v>
      </c>
      <c r="X88" s="264" t="s">
        <v>387</v>
      </c>
      <c r="Y88" s="264" t="s">
        <v>387</v>
      </c>
      <c r="Z88" s="264" t="s">
        <v>387</v>
      </c>
      <c r="AA88" s="264" t="s">
        <v>387</v>
      </c>
      <c r="AB88" s="264" t="s">
        <v>387</v>
      </c>
      <c r="AC88" s="264" t="s">
        <v>387</v>
      </c>
      <c r="AD88" s="267" t="s">
        <v>387</v>
      </c>
      <c r="AE88" s="267"/>
      <c r="AF88" s="267"/>
      <c r="AG88" s="270">
        <f t="shared" ref="AG88:BD88" si="82">AG90+AG91</f>
        <v>0</v>
      </c>
      <c r="AH88" s="270"/>
      <c r="AI88" s="270">
        <f t="shared" si="82"/>
        <v>0</v>
      </c>
      <c r="AJ88" s="270"/>
      <c r="AK88" s="270">
        <f t="shared" si="82"/>
        <v>0</v>
      </c>
      <c r="AL88" s="270"/>
      <c r="AM88" s="270">
        <f t="shared" si="82"/>
        <v>0</v>
      </c>
      <c r="AN88" s="270"/>
      <c r="AO88" s="367">
        <f>AO90+AO91</f>
        <v>0</v>
      </c>
      <c r="AP88" s="367"/>
      <c r="AQ88" s="268">
        <f t="shared" si="82"/>
        <v>0</v>
      </c>
      <c r="AR88" s="268">
        <f t="shared" si="82"/>
        <v>0</v>
      </c>
      <c r="AS88" s="268">
        <f t="shared" si="82"/>
        <v>0</v>
      </c>
      <c r="AT88" s="268">
        <f t="shared" si="82"/>
        <v>0</v>
      </c>
      <c r="AU88" s="269">
        <f>AU90+AU91</f>
        <v>0</v>
      </c>
      <c r="AV88" s="650">
        <f t="shared" si="82"/>
        <v>0</v>
      </c>
      <c r="AW88" s="650">
        <f t="shared" si="82"/>
        <v>0</v>
      </c>
      <c r="AX88" s="650">
        <f t="shared" si="82"/>
        <v>0</v>
      </c>
      <c r="AY88" s="650">
        <f t="shared" si="82"/>
        <v>0</v>
      </c>
      <c r="AZ88" s="657">
        <f>AZ90+AZ91</f>
        <v>0</v>
      </c>
      <c r="BA88" s="268">
        <f t="shared" si="82"/>
        <v>0</v>
      </c>
      <c r="BB88" s="268">
        <f t="shared" si="82"/>
        <v>0</v>
      </c>
      <c r="BC88" s="268">
        <f t="shared" si="82"/>
        <v>0</v>
      </c>
      <c r="BD88" s="268">
        <f t="shared" si="82"/>
        <v>0</v>
      </c>
      <c r="BE88" s="269">
        <f t="shared" ref="BE88:BJ88" si="83">BE90+BE91</f>
        <v>0</v>
      </c>
      <c r="BF88" s="268">
        <f t="shared" si="83"/>
        <v>0</v>
      </c>
      <c r="BG88" s="268">
        <f t="shared" si="83"/>
        <v>0</v>
      </c>
      <c r="BH88" s="268">
        <f t="shared" si="83"/>
        <v>0</v>
      </c>
      <c r="BI88" s="268">
        <f t="shared" si="83"/>
        <v>0</v>
      </c>
      <c r="BJ88" s="269">
        <f t="shared" si="83"/>
        <v>0</v>
      </c>
      <c r="BK88" s="270">
        <f>BK90+BK91</f>
        <v>0</v>
      </c>
      <c r="BL88" s="270"/>
      <c r="BM88" s="270">
        <f>BM90+BM91</f>
        <v>0</v>
      </c>
      <c r="BN88" s="270"/>
      <c r="BO88" s="270">
        <f>BO90+BO91</f>
        <v>0</v>
      </c>
      <c r="BP88" s="270"/>
      <c r="BQ88" s="270">
        <f>BQ90+BQ91</f>
        <v>0</v>
      </c>
      <c r="BR88" s="270"/>
      <c r="BS88" s="367">
        <f>BS90+BS91</f>
        <v>0</v>
      </c>
      <c r="BT88" s="367"/>
      <c r="BU88" s="268">
        <f t="shared" ref="BU88:CD88" si="84">BU90+BU91</f>
        <v>0</v>
      </c>
      <c r="BV88" s="268">
        <f t="shared" si="84"/>
        <v>0</v>
      </c>
      <c r="BW88" s="268">
        <f t="shared" si="84"/>
        <v>0</v>
      </c>
      <c r="BX88" s="268">
        <f t="shared" si="84"/>
        <v>0</v>
      </c>
      <c r="BY88" s="269">
        <f t="shared" si="84"/>
        <v>0</v>
      </c>
      <c r="BZ88" s="650">
        <f t="shared" si="84"/>
        <v>0</v>
      </c>
      <c r="CA88" s="650">
        <f t="shared" si="84"/>
        <v>0</v>
      </c>
      <c r="CB88" s="650">
        <f t="shared" si="84"/>
        <v>0</v>
      </c>
      <c r="CC88" s="650">
        <f t="shared" si="84"/>
        <v>0</v>
      </c>
      <c r="CD88" s="657">
        <f t="shared" si="84"/>
        <v>0</v>
      </c>
      <c r="CE88" s="268">
        <f t="shared" ref="CE88:CN88" si="85">CE90+CE91</f>
        <v>0</v>
      </c>
      <c r="CF88" s="268">
        <f t="shared" si="85"/>
        <v>0</v>
      </c>
      <c r="CG88" s="268">
        <f t="shared" si="85"/>
        <v>0</v>
      </c>
      <c r="CH88" s="268">
        <f t="shared" si="85"/>
        <v>0</v>
      </c>
      <c r="CI88" s="269">
        <f t="shared" si="85"/>
        <v>0</v>
      </c>
      <c r="CJ88" s="268">
        <f t="shared" si="85"/>
        <v>0</v>
      </c>
      <c r="CK88" s="268">
        <f t="shared" si="85"/>
        <v>0</v>
      </c>
      <c r="CL88" s="268">
        <f t="shared" si="85"/>
        <v>0</v>
      </c>
      <c r="CM88" s="268">
        <f t="shared" si="85"/>
        <v>0</v>
      </c>
      <c r="CN88" s="269">
        <f t="shared" si="85"/>
        <v>0</v>
      </c>
      <c r="CO88" s="270"/>
      <c r="CP88" s="270"/>
      <c r="CQ88" s="270"/>
      <c r="CR88" s="270"/>
      <c r="CS88" s="367"/>
      <c r="CT88" s="268">
        <f t="shared" ref="CT88:DC88" si="86">CT90+CT91</f>
        <v>0</v>
      </c>
      <c r="CU88" s="268">
        <f t="shared" si="86"/>
        <v>0</v>
      </c>
      <c r="CV88" s="268">
        <f t="shared" si="86"/>
        <v>0</v>
      </c>
      <c r="CW88" s="268">
        <f t="shared" si="86"/>
        <v>0</v>
      </c>
      <c r="CX88" s="269">
        <f t="shared" si="86"/>
        <v>0</v>
      </c>
      <c r="CY88" s="650">
        <f t="shared" si="86"/>
        <v>0</v>
      </c>
      <c r="CZ88" s="650">
        <f t="shared" si="86"/>
        <v>0</v>
      </c>
      <c r="DA88" s="650">
        <f t="shared" si="86"/>
        <v>0</v>
      </c>
      <c r="DB88" s="650">
        <f t="shared" si="86"/>
        <v>0</v>
      </c>
      <c r="DC88" s="657">
        <f t="shared" si="86"/>
        <v>0</v>
      </c>
      <c r="DD88" s="270"/>
      <c r="DE88" s="270"/>
      <c r="DF88" s="270"/>
      <c r="DG88" s="270"/>
      <c r="DH88" s="367"/>
      <c r="DI88" s="268">
        <f t="shared" ref="DI88:DR88" si="87">DI90+DI91</f>
        <v>0</v>
      </c>
      <c r="DJ88" s="268">
        <f t="shared" si="87"/>
        <v>0</v>
      </c>
      <c r="DK88" s="268">
        <f t="shared" si="87"/>
        <v>0</v>
      </c>
      <c r="DL88" s="268">
        <f t="shared" si="87"/>
        <v>0</v>
      </c>
      <c r="DM88" s="269">
        <f t="shared" si="87"/>
        <v>0</v>
      </c>
      <c r="DN88" s="650">
        <f t="shared" si="87"/>
        <v>0</v>
      </c>
      <c r="DO88" s="650">
        <f t="shared" si="87"/>
        <v>0</v>
      </c>
      <c r="DP88" s="650">
        <f t="shared" si="87"/>
        <v>0</v>
      </c>
      <c r="DQ88" s="650">
        <f t="shared" si="87"/>
        <v>0</v>
      </c>
      <c r="DR88" s="657">
        <f t="shared" si="87"/>
        <v>0</v>
      </c>
    </row>
    <row r="89" spans="1:122" ht="7.5" hidden="1" customHeight="1">
      <c r="A89" s="495" t="s">
        <v>92</v>
      </c>
      <c r="B89" s="275"/>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279"/>
      <c r="AE89" s="279"/>
      <c r="AF89" s="279"/>
      <c r="AG89" s="282"/>
      <c r="AH89" s="282"/>
      <c r="AI89" s="282"/>
      <c r="AJ89" s="282"/>
      <c r="AK89" s="282"/>
      <c r="AL89" s="282"/>
      <c r="AM89" s="282"/>
      <c r="AN89" s="282"/>
      <c r="AO89" s="283"/>
      <c r="AP89" s="283"/>
      <c r="AQ89" s="280"/>
      <c r="AR89" s="280"/>
      <c r="AS89" s="280"/>
      <c r="AT89" s="280"/>
      <c r="AU89" s="281"/>
      <c r="AV89" s="651"/>
      <c r="AW89" s="658"/>
      <c r="AX89" s="658"/>
      <c r="AY89" s="658"/>
      <c r="AZ89" s="659"/>
      <c r="BA89" s="336"/>
      <c r="BB89" s="336"/>
      <c r="BC89" s="336"/>
      <c r="BD89" s="336"/>
      <c r="BE89" s="337"/>
      <c r="BF89" s="336"/>
      <c r="BG89" s="336"/>
      <c r="BH89" s="336"/>
      <c r="BI89" s="336"/>
      <c r="BJ89" s="337"/>
      <c r="BK89" s="282"/>
      <c r="BL89" s="282"/>
      <c r="BM89" s="282"/>
      <c r="BN89" s="282"/>
      <c r="BO89" s="282"/>
      <c r="BP89" s="282"/>
      <c r="BQ89" s="282"/>
      <c r="BR89" s="282"/>
      <c r="BS89" s="283"/>
      <c r="BT89" s="283"/>
      <c r="BU89" s="280"/>
      <c r="BV89" s="280"/>
      <c r="BW89" s="280"/>
      <c r="BX89" s="280"/>
      <c r="BY89" s="281"/>
      <c r="BZ89" s="651"/>
      <c r="CA89" s="658"/>
      <c r="CB89" s="658"/>
      <c r="CC89" s="658"/>
      <c r="CD89" s="659"/>
      <c r="CE89" s="336"/>
      <c r="CF89" s="336"/>
      <c r="CG89" s="336"/>
      <c r="CH89" s="336"/>
      <c r="CI89" s="337"/>
      <c r="CJ89" s="336"/>
      <c r="CK89" s="336"/>
      <c r="CL89" s="336"/>
      <c r="CM89" s="336"/>
      <c r="CN89" s="337"/>
      <c r="CO89" s="282"/>
      <c r="CP89" s="282"/>
      <c r="CQ89" s="282"/>
      <c r="CR89" s="282"/>
      <c r="CS89" s="283"/>
      <c r="CT89" s="280"/>
      <c r="CU89" s="280"/>
      <c r="CV89" s="280"/>
      <c r="CW89" s="280"/>
      <c r="CX89" s="281"/>
      <c r="CY89" s="651"/>
      <c r="CZ89" s="658"/>
      <c r="DA89" s="658"/>
      <c r="DB89" s="658"/>
      <c r="DC89" s="659"/>
      <c r="DD89" s="282"/>
      <c r="DE89" s="282"/>
      <c r="DF89" s="282"/>
      <c r="DG89" s="282"/>
      <c r="DH89" s="283"/>
      <c r="DI89" s="280"/>
      <c r="DJ89" s="280"/>
      <c r="DK89" s="280"/>
      <c r="DL89" s="280"/>
      <c r="DM89" s="281"/>
      <c r="DN89" s="651"/>
      <c r="DO89" s="658"/>
      <c r="DP89" s="658"/>
      <c r="DQ89" s="658"/>
      <c r="DR89" s="659"/>
    </row>
    <row r="90" spans="1:122" ht="34.5" hidden="1" customHeight="1">
      <c r="A90" s="504" t="s">
        <v>93</v>
      </c>
      <c r="B90" s="297"/>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9"/>
      <c r="AE90" s="289"/>
      <c r="AF90" s="289"/>
      <c r="AG90" s="293"/>
      <c r="AH90" s="293"/>
      <c r="AI90" s="293"/>
      <c r="AJ90" s="293"/>
      <c r="AK90" s="293"/>
      <c r="AL90" s="293"/>
      <c r="AM90" s="293"/>
      <c r="AN90" s="293"/>
      <c r="AO90" s="294"/>
      <c r="AP90" s="294"/>
      <c r="AQ90" s="291"/>
      <c r="AR90" s="291"/>
      <c r="AS90" s="291"/>
      <c r="AT90" s="291"/>
      <c r="AU90" s="292"/>
      <c r="AV90" s="653"/>
      <c r="AW90" s="660"/>
      <c r="AX90" s="660"/>
      <c r="AY90" s="660"/>
      <c r="AZ90" s="661"/>
      <c r="BA90" s="343"/>
      <c r="BB90" s="343"/>
      <c r="BC90" s="343"/>
      <c r="BD90" s="343"/>
      <c r="BE90" s="344"/>
      <c r="BF90" s="343"/>
      <c r="BG90" s="343"/>
      <c r="BH90" s="343"/>
      <c r="BI90" s="343"/>
      <c r="BJ90" s="344"/>
      <c r="BK90" s="293"/>
      <c r="BL90" s="293"/>
      <c r="BM90" s="293"/>
      <c r="BN90" s="293"/>
      <c r="BO90" s="293"/>
      <c r="BP90" s="293"/>
      <c r="BQ90" s="293"/>
      <c r="BR90" s="293"/>
      <c r="BS90" s="294"/>
      <c r="BT90" s="294"/>
      <c r="BU90" s="291"/>
      <c r="BV90" s="291"/>
      <c r="BW90" s="291"/>
      <c r="BX90" s="291"/>
      <c r="BY90" s="292"/>
      <c r="BZ90" s="653"/>
      <c r="CA90" s="660"/>
      <c r="CB90" s="660"/>
      <c r="CC90" s="660"/>
      <c r="CD90" s="661"/>
      <c r="CE90" s="343"/>
      <c r="CF90" s="343"/>
      <c r="CG90" s="343"/>
      <c r="CH90" s="343"/>
      <c r="CI90" s="344"/>
      <c r="CJ90" s="343"/>
      <c r="CK90" s="343"/>
      <c r="CL90" s="343"/>
      <c r="CM90" s="343"/>
      <c r="CN90" s="344"/>
      <c r="CO90" s="293"/>
      <c r="CP90" s="293"/>
      <c r="CQ90" s="293"/>
      <c r="CR90" s="293"/>
      <c r="CS90" s="294"/>
      <c r="CT90" s="291"/>
      <c r="CU90" s="291"/>
      <c r="CV90" s="291"/>
      <c r="CW90" s="291"/>
      <c r="CX90" s="292"/>
      <c r="CY90" s="653"/>
      <c r="CZ90" s="660"/>
      <c r="DA90" s="660"/>
      <c r="DB90" s="660"/>
      <c r="DC90" s="661"/>
      <c r="DD90" s="293"/>
      <c r="DE90" s="293"/>
      <c r="DF90" s="293"/>
      <c r="DG90" s="293"/>
      <c r="DH90" s="294"/>
      <c r="DI90" s="291"/>
      <c r="DJ90" s="291"/>
      <c r="DK90" s="291"/>
      <c r="DL90" s="291"/>
      <c r="DM90" s="292"/>
      <c r="DN90" s="653"/>
      <c r="DO90" s="660"/>
      <c r="DP90" s="660"/>
      <c r="DQ90" s="660"/>
      <c r="DR90" s="661"/>
    </row>
    <row r="91" spans="1:122" ht="34.5" hidden="1" customHeight="1">
      <c r="A91" s="497" t="s">
        <v>93</v>
      </c>
      <c r="B91" s="300"/>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6"/>
      <c r="AE91" s="306"/>
      <c r="AF91" s="306"/>
      <c r="AG91" s="308"/>
      <c r="AH91" s="308"/>
      <c r="AI91" s="308"/>
      <c r="AJ91" s="308"/>
      <c r="AK91" s="308"/>
      <c r="AL91" s="308"/>
      <c r="AM91" s="308"/>
      <c r="AN91" s="308"/>
      <c r="AO91" s="356"/>
      <c r="AP91" s="356"/>
      <c r="AQ91" s="307"/>
      <c r="AR91" s="307"/>
      <c r="AS91" s="307"/>
      <c r="AT91" s="307"/>
      <c r="AU91" s="355"/>
      <c r="AV91" s="655"/>
      <c r="AW91" s="655"/>
      <c r="AX91" s="655"/>
      <c r="AY91" s="655"/>
      <c r="AZ91" s="662"/>
      <c r="BA91" s="307"/>
      <c r="BB91" s="291"/>
      <c r="BC91" s="291"/>
      <c r="BD91" s="291"/>
      <c r="BE91" s="292"/>
      <c r="BF91" s="307"/>
      <c r="BG91" s="291"/>
      <c r="BH91" s="291"/>
      <c r="BI91" s="291"/>
      <c r="BJ91" s="292"/>
      <c r="BK91" s="308"/>
      <c r="BL91" s="308"/>
      <c r="BM91" s="308"/>
      <c r="BN91" s="308"/>
      <c r="BO91" s="308"/>
      <c r="BP91" s="308"/>
      <c r="BQ91" s="308"/>
      <c r="BR91" s="308"/>
      <c r="BS91" s="356"/>
      <c r="BT91" s="356"/>
      <c r="BU91" s="307"/>
      <c r="BV91" s="307"/>
      <c r="BW91" s="307"/>
      <c r="BX91" s="307"/>
      <c r="BY91" s="355"/>
      <c r="BZ91" s="655"/>
      <c r="CA91" s="655"/>
      <c r="CB91" s="655"/>
      <c r="CC91" s="655"/>
      <c r="CD91" s="662"/>
      <c r="CE91" s="307"/>
      <c r="CF91" s="291"/>
      <c r="CG91" s="291"/>
      <c r="CH91" s="291"/>
      <c r="CI91" s="292"/>
      <c r="CJ91" s="307"/>
      <c r="CK91" s="291"/>
      <c r="CL91" s="291"/>
      <c r="CM91" s="291"/>
      <c r="CN91" s="292"/>
      <c r="CO91" s="308"/>
      <c r="CP91" s="308"/>
      <c r="CQ91" s="308"/>
      <c r="CR91" s="308"/>
      <c r="CS91" s="356"/>
      <c r="CT91" s="307"/>
      <c r="CU91" s="307"/>
      <c r="CV91" s="307"/>
      <c r="CW91" s="307"/>
      <c r="CX91" s="355"/>
      <c r="CY91" s="655"/>
      <c r="CZ91" s="655"/>
      <c r="DA91" s="655"/>
      <c r="DB91" s="655"/>
      <c r="DC91" s="662"/>
      <c r="DD91" s="308"/>
      <c r="DE91" s="308"/>
      <c r="DF91" s="308"/>
      <c r="DG91" s="308"/>
      <c r="DH91" s="356"/>
      <c r="DI91" s="307"/>
      <c r="DJ91" s="307"/>
      <c r="DK91" s="307"/>
      <c r="DL91" s="307"/>
      <c r="DM91" s="355"/>
      <c r="DN91" s="655"/>
      <c r="DO91" s="655"/>
      <c r="DP91" s="655"/>
      <c r="DQ91" s="655"/>
      <c r="DR91" s="662"/>
    </row>
    <row r="92" spans="1:122" s="261" customFormat="1" ht="141.75" customHeight="1">
      <c r="A92" s="491" t="s">
        <v>369</v>
      </c>
      <c r="B92" s="249">
        <v>7300</v>
      </c>
      <c r="C92" s="250" t="s">
        <v>387</v>
      </c>
      <c r="D92" s="250" t="s">
        <v>387</v>
      </c>
      <c r="E92" s="250" t="s">
        <v>387</v>
      </c>
      <c r="F92" s="250" t="s">
        <v>387</v>
      </c>
      <c r="G92" s="250" t="s">
        <v>387</v>
      </c>
      <c r="H92" s="250" t="s">
        <v>387</v>
      </c>
      <c r="I92" s="250" t="s">
        <v>387</v>
      </c>
      <c r="J92" s="250" t="s">
        <v>387</v>
      </c>
      <c r="K92" s="250" t="s">
        <v>387</v>
      </c>
      <c r="L92" s="250" t="s">
        <v>387</v>
      </c>
      <c r="M92" s="250" t="s">
        <v>387</v>
      </c>
      <c r="N92" s="250" t="s">
        <v>387</v>
      </c>
      <c r="O92" s="250" t="s">
        <v>387</v>
      </c>
      <c r="P92" s="250" t="s">
        <v>387</v>
      </c>
      <c r="Q92" s="252" t="s">
        <v>387</v>
      </c>
      <c r="R92" s="252" t="s">
        <v>387</v>
      </c>
      <c r="S92" s="252" t="s">
        <v>387</v>
      </c>
      <c r="T92" s="252" t="s">
        <v>387</v>
      </c>
      <c r="U92" s="252" t="s">
        <v>387</v>
      </c>
      <c r="V92" s="252" t="s">
        <v>387</v>
      </c>
      <c r="W92" s="252" t="s">
        <v>387</v>
      </c>
      <c r="X92" s="250" t="s">
        <v>387</v>
      </c>
      <c r="Y92" s="250" t="s">
        <v>387</v>
      </c>
      <c r="Z92" s="250" t="s">
        <v>387</v>
      </c>
      <c r="AA92" s="250" t="s">
        <v>387</v>
      </c>
      <c r="AB92" s="250" t="s">
        <v>387</v>
      </c>
      <c r="AC92" s="250" t="s">
        <v>387</v>
      </c>
      <c r="AD92" s="253" t="s">
        <v>387</v>
      </c>
      <c r="AE92" s="253"/>
      <c r="AF92" s="253"/>
      <c r="AG92" s="256">
        <f>AG93+AG103+AG99</f>
        <v>96.499999999999986</v>
      </c>
      <c r="AH92" s="256">
        <f>AH93+AH103+AH99</f>
        <v>94.8</v>
      </c>
      <c r="AI92" s="256">
        <f t="shared" ref="AI92:BD92" si="88">AI93+AI103+AI99</f>
        <v>92.399999999999991</v>
      </c>
      <c r="AJ92" s="256">
        <f t="shared" si="88"/>
        <v>92.399999999999991</v>
      </c>
      <c r="AK92" s="256">
        <f t="shared" si="88"/>
        <v>4.0999999999999996</v>
      </c>
      <c r="AL92" s="256">
        <f t="shared" si="88"/>
        <v>2.4</v>
      </c>
      <c r="AM92" s="256">
        <f t="shared" si="88"/>
        <v>0</v>
      </c>
      <c r="AN92" s="256"/>
      <c r="AO92" s="257">
        <f>AO93+AO103+AO99</f>
        <v>0</v>
      </c>
      <c r="AP92" s="257">
        <f>AP93+AP103+AP99</f>
        <v>0</v>
      </c>
      <c r="AQ92" s="254">
        <f t="shared" si="88"/>
        <v>93.1</v>
      </c>
      <c r="AR92" s="254">
        <f t="shared" si="88"/>
        <v>90.1</v>
      </c>
      <c r="AS92" s="254">
        <f t="shared" si="88"/>
        <v>3</v>
      </c>
      <c r="AT92" s="254">
        <f t="shared" si="88"/>
        <v>0</v>
      </c>
      <c r="AU92" s="255">
        <f>AU93+AU103+AU99</f>
        <v>0</v>
      </c>
      <c r="AV92" s="648">
        <f t="shared" si="88"/>
        <v>92.1</v>
      </c>
      <c r="AW92" s="648">
        <f t="shared" si="88"/>
        <v>89.1</v>
      </c>
      <c r="AX92" s="648">
        <f t="shared" si="88"/>
        <v>3</v>
      </c>
      <c r="AY92" s="648">
        <f t="shared" si="88"/>
        <v>0</v>
      </c>
      <c r="AZ92" s="649">
        <f>AZ93+AZ103+AZ99</f>
        <v>0</v>
      </c>
      <c r="BA92" s="254">
        <f t="shared" si="88"/>
        <v>92.1</v>
      </c>
      <c r="BB92" s="254">
        <f t="shared" si="88"/>
        <v>89.1</v>
      </c>
      <c r="BC92" s="254">
        <f t="shared" si="88"/>
        <v>3</v>
      </c>
      <c r="BD92" s="254">
        <f t="shared" si="88"/>
        <v>0</v>
      </c>
      <c r="BE92" s="255">
        <f t="shared" ref="BE92:BJ92" si="89">BE93+BE103+BE99</f>
        <v>0</v>
      </c>
      <c r="BF92" s="254">
        <f t="shared" si="89"/>
        <v>92.1</v>
      </c>
      <c r="BG92" s="254">
        <f t="shared" si="89"/>
        <v>89.1</v>
      </c>
      <c r="BH92" s="254">
        <f t="shared" si="89"/>
        <v>3</v>
      </c>
      <c r="BI92" s="254">
        <f t="shared" si="89"/>
        <v>0</v>
      </c>
      <c r="BJ92" s="255">
        <f t="shared" si="89"/>
        <v>0</v>
      </c>
      <c r="BK92" s="256">
        <f t="shared" ref="BK92:BQ92" si="90">BK93+BK103+BK99</f>
        <v>96.499999999999986</v>
      </c>
      <c r="BL92" s="256">
        <f t="shared" si="90"/>
        <v>94.8</v>
      </c>
      <c r="BM92" s="256">
        <f t="shared" si="90"/>
        <v>92.399999999999991</v>
      </c>
      <c r="BN92" s="256">
        <f t="shared" si="90"/>
        <v>92.399999999999991</v>
      </c>
      <c r="BO92" s="256">
        <f t="shared" si="90"/>
        <v>4.0999999999999996</v>
      </c>
      <c r="BP92" s="256">
        <f t="shared" si="90"/>
        <v>2.4</v>
      </c>
      <c r="BQ92" s="256">
        <f t="shared" si="90"/>
        <v>0</v>
      </c>
      <c r="BR92" s="256"/>
      <c r="BS92" s="257">
        <f t="shared" ref="BS92:BX92" si="91">BS93+BS103+BS99</f>
        <v>0</v>
      </c>
      <c r="BT92" s="257">
        <f t="shared" si="91"/>
        <v>0</v>
      </c>
      <c r="BU92" s="254">
        <f t="shared" si="91"/>
        <v>93.1</v>
      </c>
      <c r="BV92" s="254">
        <f t="shared" si="91"/>
        <v>90.1</v>
      </c>
      <c r="BW92" s="254">
        <f t="shared" si="91"/>
        <v>3</v>
      </c>
      <c r="BX92" s="254">
        <f t="shared" si="91"/>
        <v>0</v>
      </c>
      <c r="BY92" s="255">
        <f t="shared" ref="BY92:CD92" si="92">BY93+BY103+BY99</f>
        <v>0</v>
      </c>
      <c r="BZ92" s="648">
        <f t="shared" si="92"/>
        <v>92.1</v>
      </c>
      <c r="CA92" s="648">
        <f t="shared" si="92"/>
        <v>89.1</v>
      </c>
      <c r="CB92" s="648">
        <f t="shared" si="92"/>
        <v>3</v>
      </c>
      <c r="CC92" s="648">
        <f t="shared" si="92"/>
        <v>0</v>
      </c>
      <c r="CD92" s="649">
        <f t="shared" si="92"/>
        <v>0</v>
      </c>
      <c r="CE92" s="254">
        <f t="shared" ref="CE92:CN92" si="93">CE93+CE103+CE99</f>
        <v>92.1</v>
      </c>
      <c r="CF92" s="254">
        <f t="shared" si="93"/>
        <v>89.1</v>
      </c>
      <c r="CG92" s="254">
        <f t="shared" si="93"/>
        <v>3</v>
      </c>
      <c r="CH92" s="254">
        <f t="shared" si="93"/>
        <v>0</v>
      </c>
      <c r="CI92" s="255">
        <f t="shared" si="93"/>
        <v>0</v>
      </c>
      <c r="CJ92" s="254">
        <f t="shared" si="93"/>
        <v>92.1</v>
      </c>
      <c r="CK92" s="254">
        <f t="shared" si="93"/>
        <v>89.1</v>
      </c>
      <c r="CL92" s="254">
        <f t="shared" si="93"/>
        <v>3</v>
      </c>
      <c r="CM92" s="254">
        <f t="shared" si="93"/>
        <v>0</v>
      </c>
      <c r="CN92" s="255">
        <f t="shared" si="93"/>
        <v>0</v>
      </c>
      <c r="CO92" s="256">
        <f>CO93+CO103+CO99</f>
        <v>94.8</v>
      </c>
      <c r="CP92" s="256">
        <f>CP93+CP103+CP99</f>
        <v>92.399999999999991</v>
      </c>
      <c r="CQ92" s="256">
        <f>CQ93+CQ103+CQ99</f>
        <v>2.4</v>
      </c>
      <c r="CR92" s="256"/>
      <c r="CS92" s="257">
        <f t="shared" ref="CS92:DF92" si="94">CS93+CS103+CS99</f>
        <v>0</v>
      </c>
      <c r="CT92" s="254">
        <f t="shared" si="94"/>
        <v>93.1</v>
      </c>
      <c r="CU92" s="254">
        <f t="shared" si="94"/>
        <v>90.1</v>
      </c>
      <c r="CV92" s="254">
        <f t="shared" si="94"/>
        <v>3</v>
      </c>
      <c r="CW92" s="254">
        <f t="shared" si="94"/>
        <v>0</v>
      </c>
      <c r="CX92" s="255">
        <f t="shared" si="94"/>
        <v>0</v>
      </c>
      <c r="CY92" s="648">
        <f t="shared" si="94"/>
        <v>92.1</v>
      </c>
      <c r="CZ92" s="648">
        <f t="shared" si="94"/>
        <v>89.1</v>
      </c>
      <c r="DA92" s="648">
        <f t="shared" si="94"/>
        <v>3</v>
      </c>
      <c r="DB92" s="648">
        <f t="shared" si="94"/>
        <v>0</v>
      </c>
      <c r="DC92" s="649">
        <f t="shared" si="94"/>
        <v>0</v>
      </c>
      <c r="DD92" s="256">
        <f t="shared" si="94"/>
        <v>94.8</v>
      </c>
      <c r="DE92" s="256">
        <f t="shared" si="94"/>
        <v>92.399999999999991</v>
      </c>
      <c r="DF92" s="256">
        <f t="shared" si="94"/>
        <v>2.4</v>
      </c>
      <c r="DG92" s="256"/>
      <c r="DH92" s="257">
        <f t="shared" ref="DH92:DR92" si="95">DH93+DH103+DH99</f>
        <v>0</v>
      </c>
      <c r="DI92" s="254">
        <f t="shared" si="95"/>
        <v>93.1</v>
      </c>
      <c r="DJ92" s="254">
        <f t="shared" si="95"/>
        <v>90.1</v>
      </c>
      <c r="DK92" s="254">
        <f t="shared" si="95"/>
        <v>3</v>
      </c>
      <c r="DL92" s="254">
        <f t="shared" si="95"/>
        <v>0</v>
      </c>
      <c r="DM92" s="255">
        <f t="shared" si="95"/>
        <v>0</v>
      </c>
      <c r="DN92" s="648">
        <f t="shared" si="95"/>
        <v>92.1</v>
      </c>
      <c r="DO92" s="648">
        <f t="shared" si="95"/>
        <v>89.1</v>
      </c>
      <c r="DP92" s="648">
        <f t="shared" si="95"/>
        <v>3</v>
      </c>
      <c r="DQ92" s="648">
        <f t="shared" si="95"/>
        <v>0</v>
      </c>
      <c r="DR92" s="649">
        <f t="shared" si="95"/>
        <v>0</v>
      </c>
    </row>
    <row r="93" spans="1:122" s="273" customFormat="1" ht="25.5">
      <c r="A93" s="493" t="s">
        <v>366</v>
      </c>
      <c r="B93" s="263">
        <v>7301</v>
      </c>
      <c r="C93" s="264" t="s">
        <v>387</v>
      </c>
      <c r="D93" s="264" t="s">
        <v>387</v>
      </c>
      <c r="E93" s="264" t="s">
        <v>387</v>
      </c>
      <c r="F93" s="264" t="s">
        <v>387</v>
      </c>
      <c r="G93" s="264" t="s">
        <v>387</v>
      </c>
      <c r="H93" s="264" t="s">
        <v>387</v>
      </c>
      <c r="I93" s="264" t="s">
        <v>387</v>
      </c>
      <c r="J93" s="264" t="s">
        <v>387</v>
      </c>
      <c r="K93" s="264" t="s">
        <v>387</v>
      </c>
      <c r="L93" s="264" t="s">
        <v>387</v>
      </c>
      <c r="M93" s="264" t="s">
        <v>387</v>
      </c>
      <c r="N93" s="264" t="s">
        <v>387</v>
      </c>
      <c r="O93" s="264" t="s">
        <v>387</v>
      </c>
      <c r="P93" s="264" t="s">
        <v>387</v>
      </c>
      <c r="Q93" s="266" t="s">
        <v>387</v>
      </c>
      <c r="R93" s="266" t="s">
        <v>387</v>
      </c>
      <c r="S93" s="266" t="s">
        <v>387</v>
      </c>
      <c r="T93" s="266" t="s">
        <v>387</v>
      </c>
      <c r="U93" s="266" t="s">
        <v>387</v>
      </c>
      <c r="V93" s="266" t="s">
        <v>387</v>
      </c>
      <c r="W93" s="266" t="s">
        <v>387</v>
      </c>
      <c r="X93" s="264" t="s">
        <v>387</v>
      </c>
      <c r="Y93" s="264" t="s">
        <v>387</v>
      </c>
      <c r="Z93" s="264" t="s">
        <v>387</v>
      </c>
      <c r="AA93" s="264" t="s">
        <v>387</v>
      </c>
      <c r="AB93" s="264" t="s">
        <v>387</v>
      </c>
      <c r="AC93" s="264" t="s">
        <v>387</v>
      </c>
      <c r="AD93" s="267" t="s">
        <v>387</v>
      </c>
      <c r="AE93" s="267"/>
      <c r="AF93" s="267"/>
      <c r="AG93" s="270">
        <f>AG95+AG96+AG97+AG98</f>
        <v>92.399999999999991</v>
      </c>
      <c r="AH93" s="270">
        <f>AH95+AH96+AH97+AH98</f>
        <v>92.399999999999991</v>
      </c>
      <c r="AI93" s="270">
        <f t="shared" ref="AI93:BD93" si="96">AI95+AI96+AI97+AI98</f>
        <v>92.399999999999991</v>
      </c>
      <c r="AJ93" s="270">
        <f t="shared" si="96"/>
        <v>92.399999999999991</v>
      </c>
      <c r="AK93" s="270">
        <f t="shared" si="96"/>
        <v>0</v>
      </c>
      <c r="AL93" s="270">
        <f t="shared" si="96"/>
        <v>0</v>
      </c>
      <c r="AM93" s="270">
        <f t="shared" si="96"/>
        <v>0</v>
      </c>
      <c r="AN93" s="270"/>
      <c r="AO93" s="367">
        <f>AO95+AO96+AO97+AO98</f>
        <v>0</v>
      </c>
      <c r="AP93" s="367">
        <f>AP95+AP96+AP97+AP98</f>
        <v>0</v>
      </c>
      <c r="AQ93" s="268">
        <f t="shared" si="96"/>
        <v>90.1</v>
      </c>
      <c r="AR93" s="268">
        <f t="shared" si="96"/>
        <v>90.1</v>
      </c>
      <c r="AS93" s="268">
        <f t="shared" si="96"/>
        <v>0</v>
      </c>
      <c r="AT93" s="268">
        <f t="shared" si="96"/>
        <v>0</v>
      </c>
      <c r="AU93" s="269">
        <f>AU95+AU96+AU97+AU98</f>
        <v>0</v>
      </c>
      <c r="AV93" s="650">
        <f t="shared" si="96"/>
        <v>89.1</v>
      </c>
      <c r="AW93" s="650">
        <f t="shared" si="96"/>
        <v>89.1</v>
      </c>
      <c r="AX93" s="650">
        <f t="shared" si="96"/>
        <v>0</v>
      </c>
      <c r="AY93" s="650">
        <f t="shared" si="96"/>
        <v>0</v>
      </c>
      <c r="AZ93" s="657">
        <f>AZ95+AZ96+AZ97+AZ98</f>
        <v>0</v>
      </c>
      <c r="BA93" s="268">
        <f t="shared" si="96"/>
        <v>89.1</v>
      </c>
      <c r="BB93" s="268">
        <f t="shared" si="96"/>
        <v>89.1</v>
      </c>
      <c r="BC93" s="268">
        <f t="shared" si="96"/>
        <v>0</v>
      </c>
      <c r="BD93" s="268">
        <f t="shared" si="96"/>
        <v>0</v>
      </c>
      <c r="BE93" s="269">
        <f t="shared" ref="BE93:BJ93" si="97">BE95+BE96+BE97+BE98</f>
        <v>0</v>
      </c>
      <c r="BF93" s="268">
        <f t="shared" si="97"/>
        <v>89.1</v>
      </c>
      <c r="BG93" s="268">
        <f t="shared" si="97"/>
        <v>89.1</v>
      </c>
      <c r="BH93" s="268">
        <f t="shared" si="97"/>
        <v>0</v>
      </c>
      <c r="BI93" s="268">
        <f t="shared" si="97"/>
        <v>0</v>
      </c>
      <c r="BJ93" s="269">
        <f t="shared" si="97"/>
        <v>0</v>
      </c>
      <c r="BK93" s="270">
        <f t="shared" ref="BK93:BQ93" si="98">BK95+BK96+BK97+BK98</f>
        <v>92.399999999999991</v>
      </c>
      <c r="BL93" s="270">
        <f t="shared" si="98"/>
        <v>92.399999999999991</v>
      </c>
      <c r="BM93" s="270">
        <f t="shared" si="98"/>
        <v>92.399999999999991</v>
      </c>
      <c r="BN93" s="270">
        <f t="shared" si="98"/>
        <v>92.399999999999991</v>
      </c>
      <c r="BO93" s="270">
        <f t="shared" si="98"/>
        <v>0</v>
      </c>
      <c r="BP93" s="270">
        <f t="shared" si="98"/>
        <v>0</v>
      </c>
      <c r="BQ93" s="270">
        <f t="shared" si="98"/>
        <v>0</v>
      </c>
      <c r="BR93" s="270"/>
      <c r="BS93" s="367">
        <f t="shared" ref="BS93:BX93" si="99">BS95+BS96+BS97+BS98</f>
        <v>0</v>
      </c>
      <c r="BT93" s="367">
        <f t="shared" si="99"/>
        <v>0</v>
      </c>
      <c r="BU93" s="268">
        <f t="shared" si="99"/>
        <v>90.1</v>
      </c>
      <c r="BV93" s="268">
        <f t="shared" si="99"/>
        <v>90.1</v>
      </c>
      <c r="BW93" s="268">
        <f t="shared" si="99"/>
        <v>0</v>
      </c>
      <c r="BX93" s="268">
        <f t="shared" si="99"/>
        <v>0</v>
      </c>
      <c r="BY93" s="269">
        <f t="shared" ref="BY93:CD93" si="100">BY95+BY96+BY97+BY98</f>
        <v>0</v>
      </c>
      <c r="BZ93" s="650">
        <f t="shared" si="100"/>
        <v>89.1</v>
      </c>
      <c r="CA93" s="650">
        <f t="shared" si="100"/>
        <v>89.1</v>
      </c>
      <c r="CB93" s="650">
        <f t="shared" si="100"/>
        <v>0</v>
      </c>
      <c r="CC93" s="650">
        <f t="shared" si="100"/>
        <v>0</v>
      </c>
      <c r="CD93" s="657">
        <f t="shared" si="100"/>
        <v>0</v>
      </c>
      <c r="CE93" s="268">
        <f t="shared" ref="CE93:CN93" si="101">CE95+CE96+CE97+CE98</f>
        <v>89.1</v>
      </c>
      <c r="CF93" s="268">
        <f t="shared" si="101"/>
        <v>89.1</v>
      </c>
      <c r="CG93" s="268">
        <f t="shared" si="101"/>
        <v>0</v>
      </c>
      <c r="CH93" s="268">
        <f t="shared" si="101"/>
        <v>0</v>
      </c>
      <c r="CI93" s="269">
        <f t="shared" si="101"/>
        <v>0</v>
      </c>
      <c r="CJ93" s="268">
        <f t="shared" si="101"/>
        <v>89.1</v>
      </c>
      <c r="CK93" s="268">
        <f t="shared" si="101"/>
        <v>89.1</v>
      </c>
      <c r="CL93" s="268">
        <f t="shared" si="101"/>
        <v>0</v>
      </c>
      <c r="CM93" s="268">
        <f t="shared" si="101"/>
        <v>0</v>
      </c>
      <c r="CN93" s="269">
        <f t="shared" si="101"/>
        <v>0</v>
      </c>
      <c r="CO93" s="270">
        <f>CO95+CO96+CO97+CO98</f>
        <v>92.399999999999991</v>
      </c>
      <c r="CP93" s="270">
        <f>CP95+CP96+CP97+CP98</f>
        <v>92.399999999999991</v>
      </c>
      <c r="CQ93" s="270">
        <f>CQ95+CQ96+CQ97+CQ98</f>
        <v>0</v>
      </c>
      <c r="CR93" s="270"/>
      <c r="CS93" s="367">
        <f t="shared" ref="CS93:DF93" si="102">CS95+CS96+CS97+CS98</f>
        <v>0</v>
      </c>
      <c r="CT93" s="268">
        <f t="shared" si="102"/>
        <v>90.1</v>
      </c>
      <c r="CU93" s="268">
        <f t="shared" si="102"/>
        <v>90.1</v>
      </c>
      <c r="CV93" s="268">
        <f t="shared" si="102"/>
        <v>0</v>
      </c>
      <c r="CW93" s="268">
        <f t="shared" si="102"/>
        <v>0</v>
      </c>
      <c r="CX93" s="269">
        <f t="shared" si="102"/>
        <v>0</v>
      </c>
      <c r="CY93" s="650">
        <f t="shared" si="102"/>
        <v>89.1</v>
      </c>
      <c r="CZ93" s="650">
        <f t="shared" si="102"/>
        <v>89.1</v>
      </c>
      <c r="DA93" s="650">
        <f t="shared" si="102"/>
        <v>0</v>
      </c>
      <c r="DB93" s="650">
        <f t="shared" si="102"/>
        <v>0</v>
      </c>
      <c r="DC93" s="657">
        <f t="shared" si="102"/>
        <v>0</v>
      </c>
      <c r="DD93" s="270">
        <f t="shared" si="102"/>
        <v>92.399999999999991</v>
      </c>
      <c r="DE93" s="270">
        <f t="shared" si="102"/>
        <v>92.399999999999991</v>
      </c>
      <c r="DF93" s="270">
        <f t="shared" si="102"/>
        <v>0</v>
      </c>
      <c r="DG93" s="270"/>
      <c r="DH93" s="367">
        <f t="shared" ref="DH93:DR93" si="103">DH95+DH96+DH97+DH98</f>
        <v>0</v>
      </c>
      <c r="DI93" s="268">
        <f t="shared" si="103"/>
        <v>90.1</v>
      </c>
      <c r="DJ93" s="268">
        <f t="shared" si="103"/>
        <v>90.1</v>
      </c>
      <c r="DK93" s="268">
        <f t="shared" si="103"/>
        <v>0</v>
      </c>
      <c r="DL93" s="268">
        <f t="shared" si="103"/>
        <v>0</v>
      </c>
      <c r="DM93" s="269">
        <f t="shared" si="103"/>
        <v>0</v>
      </c>
      <c r="DN93" s="650">
        <f t="shared" si="103"/>
        <v>89.1</v>
      </c>
      <c r="DO93" s="650">
        <f t="shared" si="103"/>
        <v>89.1</v>
      </c>
      <c r="DP93" s="650">
        <f t="shared" si="103"/>
        <v>0</v>
      </c>
      <c r="DQ93" s="650">
        <f t="shared" si="103"/>
        <v>0</v>
      </c>
      <c r="DR93" s="657">
        <f t="shared" si="103"/>
        <v>0</v>
      </c>
    </row>
    <row r="94" spans="1:122" ht="12.75">
      <c r="A94" s="495" t="s">
        <v>92</v>
      </c>
      <c r="B94" s="275"/>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279"/>
      <c r="AE94" s="279"/>
      <c r="AF94" s="279"/>
      <c r="AG94" s="282"/>
      <c r="AH94" s="282"/>
      <c r="AI94" s="282"/>
      <c r="AJ94" s="282"/>
      <c r="AK94" s="282"/>
      <c r="AL94" s="282"/>
      <c r="AM94" s="282"/>
      <c r="AN94" s="282"/>
      <c r="AO94" s="283"/>
      <c r="AP94" s="283"/>
      <c r="AQ94" s="280"/>
      <c r="AR94" s="280"/>
      <c r="AS94" s="280"/>
      <c r="AT94" s="280"/>
      <c r="AU94" s="281"/>
      <c r="AV94" s="651"/>
      <c r="AW94" s="658"/>
      <c r="AX94" s="658"/>
      <c r="AY94" s="658"/>
      <c r="AZ94" s="659"/>
      <c r="BA94" s="336"/>
      <c r="BB94" s="336"/>
      <c r="BC94" s="336"/>
      <c r="BD94" s="336"/>
      <c r="BE94" s="337"/>
      <c r="BF94" s="336"/>
      <c r="BG94" s="336"/>
      <c r="BH94" s="336"/>
      <c r="BI94" s="336"/>
      <c r="BJ94" s="337"/>
      <c r="BK94" s="282"/>
      <c r="BL94" s="282"/>
      <c r="BM94" s="282"/>
      <c r="BN94" s="282"/>
      <c r="BO94" s="282"/>
      <c r="BP94" s="282"/>
      <c r="BQ94" s="282"/>
      <c r="BR94" s="282"/>
      <c r="BS94" s="283"/>
      <c r="BT94" s="283"/>
      <c r="BU94" s="280"/>
      <c r="BV94" s="280"/>
      <c r="BW94" s="280"/>
      <c r="BX94" s="280"/>
      <c r="BY94" s="281"/>
      <c r="BZ94" s="651"/>
      <c r="CA94" s="658"/>
      <c r="CB94" s="658"/>
      <c r="CC94" s="658"/>
      <c r="CD94" s="659"/>
      <c r="CE94" s="336"/>
      <c r="CF94" s="336"/>
      <c r="CG94" s="336"/>
      <c r="CH94" s="336"/>
      <c r="CI94" s="337"/>
      <c r="CJ94" s="336"/>
      <c r="CK94" s="336"/>
      <c r="CL94" s="336"/>
      <c r="CM94" s="336"/>
      <c r="CN94" s="337"/>
      <c r="CO94" s="282"/>
      <c r="CP94" s="282"/>
      <c r="CQ94" s="282"/>
      <c r="CR94" s="282"/>
      <c r="CS94" s="283"/>
      <c r="CT94" s="280"/>
      <c r="CU94" s="280"/>
      <c r="CV94" s="280"/>
      <c r="CW94" s="280"/>
      <c r="CX94" s="281"/>
      <c r="CY94" s="651"/>
      <c r="CZ94" s="658"/>
      <c r="DA94" s="658"/>
      <c r="DB94" s="658"/>
      <c r="DC94" s="659"/>
      <c r="DD94" s="282"/>
      <c r="DE94" s="282"/>
      <c r="DF94" s="282"/>
      <c r="DG94" s="282"/>
      <c r="DH94" s="283"/>
      <c r="DI94" s="280"/>
      <c r="DJ94" s="280"/>
      <c r="DK94" s="280"/>
      <c r="DL94" s="280"/>
      <c r="DM94" s="281"/>
      <c r="DN94" s="651"/>
      <c r="DO94" s="658"/>
      <c r="DP94" s="658"/>
      <c r="DQ94" s="658"/>
      <c r="DR94" s="659"/>
    </row>
    <row r="95" spans="1:122" ht="34.5" hidden="1" customHeight="1">
      <c r="A95" s="504" t="s">
        <v>93</v>
      </c>
      <c r="B95" s="297">
        <v>7302</v>
      </c>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9"/>
      <c r="AE95" s="289"/>
      <c r="AF95" s="289"/>
      <c r="AG95" s="293"/>
      <c r="AH95" s="293"/>
      <c r="AI95" s="293"/>
      <c r="AJ95" s="293"/>
      <c r="AK95" s="293"/>
      <c r="AL95" s="293"/>
      <c r="AM95" s="293"/>
      <c r="AN95" s="293"/>
      <c r="AO95" s="294"/>
      <c r="AP95" s="294"/>
      <c r="AQ95" s="291"/>
      <c r="AR95" s="291"/>
      <c r="AS95" s="291"/>
      <c r="AT95" s="291"/>
      <c r="AU95" s="292"/>
      <c r="AV95" s="653"/>
      <c r="AW95" s="660"/>
      <c r="AX95" s="660"/>
      <c r="AY95" s="660"/>
      <c r="AZ95" s="661"/>
      <c r="BA95" s="343"/>
      <c r="BB95" s="343"/>
      <c r="BC95" s="343"/>
      <c r="BD95" s="343"/>
      <c r="BE95" s="344"/>
      <c r="BF95" s="343"/>
      <c r="BG95" s="343"/>
      <c r="BH95" s="343"/>
      <c r="BI95" s="343"/>
      <c r="BJ95" s="344"/>
      <c r="BK95" s="293"/>
      <c r="BL95" s="293"/>
      <c r="BM95" s="293"/>
      <c r="BN95" s="293"/>
      <c r="BO95" s="293"/>
      <c r="BP95" s="293"/>
      <c r="BQ95" s="293"/>
      <c r="BR95" s="293"/>
      <c r="BS95" s="294"/>
      <c r="BT95" s="294"/>
      <c r="BU95" s="291"/>
      <c r="BV95" s="291"/>
      <c r="BW95" s="291"/>
      <c r="BX95" s="291"/>
      <c r="BY95" s="292"/>
      <c r="BZ95" s="653"/>
      <c r="CA95" s="660"/>
      <c r="CB95" s="660"/>
      <c r="CC95" s="660"/>
      <c r="CD95" s="661"/>
      <c r="CE95" s="343"/>
      <c r="CF95" s="343"/>
      <c r="CG95" s="343"/>
      <c r="CH95" s="343"/>
      <c r="CI95" s="344"/>
      <c r="CJ95" s="343"/>
      <c r="CK95" s="343"/>
      <c r="CL95" s="343"/>
      <c r="CM95" s="343"/>
      <c r="CN95" s="344"/>
      <c r="CO95" s="293"/>
      <c r="CP95" s="293"/>
      <c r="CQ95" s="293"/>
      <c r="CR95" s="293"/>
      <c r="CS95" s="294"/>
      <c r="CT95" s="291"/>
      <c r="CU95" s="291"/>
      <c r="CV95" s="291"/>
      <c r="CW95" s="291"/>
      <c r="CX95" s="292"/>
      <c r="CY95" s="653"/>
      <c r="CZ95" s="660"/>
      <c r="DA95" s="660"/>
      <c r="DB95" s="660"/>
      <c r="DC95" s="661"/>
      <c r="DD95" s="293"/>
      <c r="DE95" s="293"/>
      <c r="DF95" s="293"/>
      <c r="DG95" s="293"/>
      <c r="DH95" s="294"/>
      <c r="DI95" s="291"/>
      <c r="DJ95" s="291"/>
      <c r="DK95" s="291"/>
      <c r="DL95" s="291"/>
      <c r="DM95" s="292"/>
      <c r="DN95" s="653"/>
      <c r="DO95" s="660"/>
      <c r="DP95" s="660"/>
      <c r="DQ95" s="660"/>
      <c r="DR95" s="661"/>
    </row>
    <row r="96" spans="1:122" ht="27.75" customHeight="1">
      <c r="A96" s="1039" t="s">
        <v>122</v>
      </c>
      <c r="B96" s="1042">
        <v>7304</v>
      </c>
      <c r="C96" s="1060" t="s">
        <v>124</v>
      </c>
      <c r="D96" s="1063" t="s">
        <v>398</v>
      </c>
      <c r="E96" s="1069" t="s">
        <v>125</v>
      </c>
      <c r="F96" s="59"/>
      <c r="G96" s="59"/>
      <c r="H96" s="59"/>
      <c r="I96" s="59"/>
      <c r="J96" s="59"/>
      <c r="K96" s="59"/>
      <c r="L96" s="59"/>
      <c r="M96" s="64" t="s">
        <v>486</v>
      </c>
      <c r="N96" s="66" t="s">
        <v>424</v>
      </c>
      <c r="O96" s="60" t="s">
        <v>487</v>
      </c>
      <c r="P96" s="59">
        <v>17</v>
      </c>
      <c r="Q96" s="59"/>
      <c r="R96" s="59"/>
      <c r="S96" s="59"/>
      <c r="T96" s="59"/>
      <c r="U96" s="59"/>
      <c r="V96" s="59"/>
      <c r="W96" s="1060" t="s">
        <v>488</v>
      </c>
      <c r="X96" s="1063" t="s">
        <v>388</v>
      </c>
      <c r="Y96" s="1069" t="s">
        <v>142</v>
      </c>
      <c r="Z96" s="1138" t="s">
        <v>259</v>
      </c>
      <c r="AA96" s="1138" t="s">
        <v>95</v>
      </c>
      <c r="AB96" s="1138" t="s">
        <v>233</v>
      </c>
      <c r="AC96" s="1156"/>
      <c r="AD96" s="306" t="s">
        <v>89</v>
      </c>
      <c r="AE96" s="306" t="s">
        <v>414</v>
      </c>
      <c r="AF96" s="306" t="s">
        <v>406</v>
      </c>
      <c r="AG96" s="308">
        <v>91.1</v>
      </c>
      <c r="AH96" s="308">
        <v>91.1</v>
      </c>
      <c r="AI96" s="308">
        <v>91.1</v>
      </c>
      <c r="AJ96" s="308">
        <v>91.1</v>
      </c>
      <c r="AK96" s="308"/>
      <c r="AL96" s="308"/>
      <c r="AM96" s="308"/>
      <c r="AN96" s="308"/>
      <c r="AO96" s="356"/>
      <c r="AP96" s="356"/>
      <c r="AQ96" s="307">
        <v>88.1</v>
      </c>
      <c r="AR96" s="307">
        <v>88.1</v>
      </c>
      <c r="AS96" s="307"/>
      <c r="AT96" s="307"/>
      <c r="AU96" s="355"/>
      <c r="AV96" s="655">
        <v>88.1</v>
      </c>
      <c r="AW96" s="655">
        <v>88.1</v>
      </c>
      <c r="AX96" s="655"/>
      <c r="AY96" s="655"/>
      <c r="AZ96" s="662"/>
      <c r="BA96" s="307">
        <v>88.1</v>
      </c>
      <c r="BB96" s="291">
        <v>88.1</v>
      </c>
      <c r="BC96" s="291"/>
      <c r="BD96" s="291"/>
      <c r="BE96" s="292"/>
      <c r="BF96" s="307">
        <v>88.1</v>
      </c>
      <c r="BG96" s="291">
        <v>88.1</v>
      </c>
      <c r="BH96" s="291"/>
      <c r="BI96" s="291"/>
      <c r="BJ96" s="292"/>
      <c r="BK96" s="308">
        <v>91.1</v>
      </c>
      <c r="BL96" s="308">
        <v>91.1</v>
      </c>
      <c r="BM96" s="308">
        <v>91.1</v>
      </c>
      <c r="BN96" s="308">
        <v>91.1</v>
      </c>
      <c r="BO96" s="308"/>
      <c r="BP96" s="308"/>
      <c r="BQ96" s="308"/>
      <c r="BR96" s="308"/>
      <c r="BS96" s="356"/>
      <c r="BT96" s="356"/>
      <c r="BU96" s="307">
        <v>88.1</v>
      </c>
      <c r="BV96" s="307">
        <v>88.1</v>
      </c>
      <c r="BW96" s="307"/>
      <c r="BX96" s="307"/>
      <c r="BY96" s="355"/>
      <c r="BZ96" s="655">
        <v>88.1</v>
      </c>
      <c r="CA96" s="655">
        <v>88.1</v>
      </c>
      <c r="CB96" s="655"/>
      <c r="CC96" s="655"/>
      <c r="CD96" s="662"/>
      <c r="CE96" s="307">
        <v>88.1</v>
      </c>
      <c r="CF96" s="291">
        <v>88.1</v>
      </c>
      <c r="CG96" s="291"/>
      <c r="CH96" s="291"/>
      <c r="CI96" s="292"/>
      <c r="CJ96" s="307">
        <v>88.1</v>
      </c>
      <c r="CK96" s="291">
        <v>88.1</v>
      </c>
      <c r="CL96" s="291"/>
      <c r="CM96" s="291"/>
      <c r="CN96" s="292"/>
      <c r="CO96" s="308">
        <v>91.1</v>
      </c>
      <c r="CP96" s="308">
        <v>91.1</v>
      </c>
      <c r="CQ96" s="308"/>
      <c r="CR96" s="308"/>
      <c r="CS96" s="356"/>
      <c r="CT96" s="307">
        <v>88.1</v>
      </c>
      <c r="CU96" s="307">
        <v>88.1</v>
      </c>
      <c r="CV96" s="307"/>
      <c r="CW96" s="307"/>
      <c r="CX96" s="355"/>
      <c r="CY96" s="655">
        <v>88.1</v>
      </c>
      <c r="CZ96" s="655">
        <v>88.1</v>
      </c>
      <c r="DA96" s="655"/>
      <c r="DB96" s="655"/>
      <c r="DC96" s="662"/>
      <c r="DD96" s="308">
        <v>91.1</v>
      </c>
      <c r="DE96" s="308">
        <v>91.1</v>
      </c>
      <c r="DF96" s="308"/>
      <c r="DG96" s="308"/>
      <c r="DH96" s="356"/>
      <c r="DI96" s="307">
        <v>88.1</v>
      </c>
      <c r="DJ96" s="307">
        <v>88.1</v>
      </c>
      <c r="DK96" s="307"/>
      <c r="DL96" s="307"/>
      <c r="DM96" s="355"/>
      <c r="DN96" s="655">
        <v>88.1</v>
      </c>
      <c r="DO96" s="655">
        <v>88.1</v>
      </c>
      <c r="DP96" s="655"/>
      <c r="DQ96" s="655"/>
      <c r="DR96" s="662"/>
    </row>
    <row r="97" spans="1:122" ht="94.5" customHeight="1">
      <c r="A97" s="1040"/>
      <c r="B97" s="1043"/>
      <c r="C97" s="1062"/>
      <c r="D97" s="1065"/>
      <c r="E97" s="1071"/>
      <c r="F97" s="59"/>
      <c r="G97" s="59"/>
      <c r="H97" s="59"/>
      <c r="I97" s="59"/>
      <c r="J97" s="59"/>
      <c r="K97" s="59"/>
      <c r="L97" s="59"/>
      <c r="M97" s="64"/>
      <c r="N97" s="66"/>
      <c r="O97" s="60"/>
      <c r="P97" s="59"/>
      <c r="Q97" s="59"/>
      <c r="R97" s="59"/>
      <c r="S97" s="59"/>
      <c r="T97" s="59"/>
      <c r="U97" s="59"/>
      <c r="V97" s="59"/>
      <c r="W97" s="1078"/>
      <c r="X97" s="1080"/>
      <c r="Y97" s="1079"/>
      <c r="Z97" s="1140"/>
      <c r="AA97" s="1140"/>
      <c r="AB97" s="1140"/>
      <c r="AC97" s="1157"/>
      <c r="AD97" s="306" t="s">
        <v>89</v>
      </c>
      <c r="AE97" s="306" t="s">
        <v>414</v>
      </c>
      <c r="AF97" s="306" t="s">
        <v>412</v>
      </c>
      <c r="AG97" s="308">
        <v>1.3</v>
      </c>
      <c r="AH97" s="308">
        <v>1.3</v>
      </c>
      <c r="AI97" s="308">
        <v>1.3</v>
      </c>
      <c r="AJ97" s="308">
        <v>1.3</v>
      </c>
      <c r="AK97" s="308"/>
      <c r="AL97" s="308"/>
      <c r="AM97" s="308"/>
      <c r="AN97" s="308"/>
      <c r="AO97" s="356"/>
      <c r="AP97" s="356"/>
      <c r="AQ97" s="307">
        <v>2</v>
      </c>
      <c r="AR97" s="307">
        <v>2</v>
      </c>
      <c r="AS97" s="307"/>
      <c r="AT97" s="307"/>
      <c r="AU97" s="355"/>
      <c r="AV97" s="655">
        <v>1</v>
      </c>
      <c r="AW97" s="655">
        <v>1</v>
      </c>
      <c r="AX97" s="655"/>
      <c r="AY97" s="655"/>
      <c r="AZ97" s="662"/>
      <c r="BA97" s="307">
        <v>1</v>
      </c>
      <c r="BB97" s="291">
        <v>1</v>
      </c>
      <c r="BC97" s="291"/>
      <c r="BD97" s="291"/>
      <c r="BE97" s="292"/>
      <c r="BF97" s="307">
        <v>1</v>
      </c>
      <c r="BG97" s="291">
        <v>1</v>
      </c>
      <c r="BH97" s="291"/>
      <c r="BI97" s="291"/>
      <c r="BJ97" s="292"/>
      <c r="BK97" s="308">
        <v>1.3</v>
      </c>
      <c r="BL97" s="308">
        <v>1.3</v>
      </c>
      <c r="BM97" s="308">
        <v>1.3</v>
      </c>
      <c r="BN97" s="308">
        <v>1.3</v>
      </c>
      <c r="BO97" s="308"/>
      <c r="BP97" s="308"/>
      <c r="BQ97" s="308"/>
      <c r="BR97" s="308"/>
      <c r="BS97" s="356"/>
      <c r="BT97" s="356"/>
      <c r="BU97" s="307">
        <v>2</v>
      </c>
      <c r="BV97" s="307">
        <v>2</v>
      </c>
      <c r="BW97" s="307"/>
      <c r="BX97" s="307"/>
      <c r="BY97" s="355"/>
      <c r="BZ97" s="655">
        <v>1</v>
      </c>
      <c r="CA97" s="655">
        <v>1</v>
      </c>
      <c r="CB97" s="655"/>
      <c r="CC97" s="655"/>
      <c r="CD97" s="662"/>
      <c r="CE97" s="307">
        <v>1</v>
      </c>
      <c r="CF97" s="291">
        <v>1</v>
      </c>
      <c r="CG97" s="291"/>
      <c r="CH97" s="291"/>
      <c r="CI97" s="292"/>
      <c r="CJ97" s="307">
        <v>1</v>
      </c>
      <c r="CK97" s="291">
        <v>1</v>
      </c>
      <c r="CL97" s="291"/>
      <c r="CM97" s="291"/>
      <c r="CN97" s="292"/>
      <c r="CO97" s="308">
        <v>1.3</v>
      </c>
      <c r="CP97" s="308">
        <v>1.3</v>
      </c>
      <c r="CQ97" s="308"/>
      <c r="CR97" s="308"/>
      <c r="CS97" s="356"/>
      <c r="CT97" s="307">
        <v>2</v>
      </c>
      <c r="CU97" s="307">
        <v>2</v>
      </c>
      <c r="CV97" s="307"/>
      <c r="CW97" s="307"/>
      <c r="CX97" s="355"/>
      <c r="CY97" s="655">
        <v>1</v>
      </c>
      <c r="CZ97" s="655">
        <v>1</v>
      </c>
      <c r="DA97" s="655"/>
      <c r="DB97" s="655"/>
      <c r="DC97" s="662"/>
      <c r="DD97" s="308">
        <v>1.3</v>
      </c>
      <c r="DE97" s="308">
        <v>1.3</v>
      </c>
      <c r="DF97" s="308"/>
      <c r="DG97" s="308"/>
      <c r="DH97" s="356"/>
      <c r="DI97" s="307">
        <v>2</v>
      </c>
      <c r="DJ97" s="307">
        <v>2</v>
      </c>
      <c r="DK97" s="307"/>
      <c r="DL97" s="307"/>
      <c r="DM97" s="355"/>
      <c r="DN97" s="655">
        <v>1</v>
      </c>
      <c r="DO97" s="655">
        <v>1</v>
      </c>
      <c r="DP97" s="655"/>
      <c r="DQ97" s="655"/>
      <c r="DR97" s="662"/>
    </row>
    <row r="98" spans="1:122" ht="216.75" hidden="1" customHeight="1">
      <c r="A98" s="497" t="s">
        <v>49</v>
      </c>
      <c r="B98" s="300">
        <v>7062</v>
      </c>
      <c r="C98" s="286" t="s">
        <v>227</v>
      </c>
      <c r="D98" s="286" t="s">
        <v>238</v>
      </c>
      <c r="E98" s="286" t="s">
        <v>316</v>
      </c>
      <c r="F98" s="286"/>
      <c r="G98" s="286"/>
      <c r="H98" s="286"/>
      <c r="I98" s="287"/>
      <c r="J98" s="286"/>
      <c r="K98" s="286"/>
      <c r="L98" s="286"/>
      <c r="M98" s="286"/>
      <c r="N98" s="286"/>
      <c r="O98" s="286"/>
      <c r="P98" s="287"/>
      <c r="Q98" s="286"/>
      <c r="R98" s="286"/>
      <c r="S98" s="286"/>
      <c r="T98" s="286"/>
      <c r="U98" s="286"/>
      <c r="V98" s="286"/>
      <c r="W98" s="315" t="s">
        <v>256</v>
      </c>
      <c r="X98" s="315" t="s">
        <v>317</v>
      </c>
      <c r="Y98" s="539" t="s">
        <v>46</v>
      </c>
      <c r="Z98" s="442" t="s">
        <v>318</v>
      </c>
      <c r="AA98" s="320" t="s">
        <v>424</v>
      </c>
      <c r="AB98" s="322" t="s">
        <v>319</v>
      </c>
      <c r="AC98" s="365"/>
      <c r="AD98" s="306" t="s">
        <v>153</v>
      </c>
      <c r="AE98" s="306"/>
      <c r="AF98" s="306"/>
      <c r="AG98" s="308"/>
      <c r="AH98" s="308"/>
      <c r="AI98" s="308"/>
      <c r="AJ98" s="308"/>
      <c r="AK98" s="308"/>
      <c r="AL98" s="308"/>
      <c r="AM98" s="308"/>
      <c r="AN98" s="308"/>
      <c r="AO98" s="356"/>
      <c r="AP98" s="356"/>
      <c r="AQ98" s="307"/>
      <c r="AR98" s="307"/>
      <c r="AS98" s="307"/>
      <c r="AT98" s="307"/>
      <c r="AU98" s="355"/>
      <c r="AV98" s="655"/>
      <c r="AW98" s="655"/>
      <c r="AX98" s="655"/>
      <c r="AY98" s="655"/>
      <c r="AZ98" s="662"/>
      <c r="BA98" s="307"/>
      <c r="BB98" s="291"/>
      <c r="BC98" s="291"/>
      <c r="BD98" s="291"/>
      <c r="BE98" s="292"/>
      <c r="BF98" s="307"/>
      <c r="BG98" s="291"/>
      <c r="BH98" s="291"/>
      <c r="BI98" s="291"/>
      <c r="BJ98" s="292"/>
      <c r="BK98" s="308"/>
      <c r="BL98" s="308"/>
      <c r="BM98" s="308"/>
      <c r="BN98" s="308"/>
      <c r="BO98" s="308"/>
      <c r="BP98" s="308"/>
      <c r="BQ98" s="308"/>
      <c r="BR98" s="308"/>
      <c r="BS98" s="356"/>
      <c r="BT98" s="356"/>
      <c r="BU98" s="307"/>
      <c r="BV98" s="307"/>
      <c r="BW98" s="307"/>
      <c r="BX98" s="307"/>
      <c r="BY98" s="355"/>
      <c r="BZ98" s="655"/>
      <c r="CA98" s="655"/>
      <c r="CB98" s="655"/>
      <c r="CC98" s="655"/>
      <c r="CD98" s="662"/>
      <c r="CE98" s="307"/>
      <c r="CF98" s="291"/>
      <c r="CG98" s="291"/>
      <c r="CH98" s="291"/>
      <c r="CI98" s="292"/>
      <c r="CJ98" s="307"/>
      <c r="CK98" s="291"/>
      <c r="CL98" s="291"/>
      <c r="CM98" s="291"/>
      <c r="CN98" s="292"/>
      <c r="CO98" s="308"/>
      <c r="CP98" s="308"/>
      <c r="CQ98" s="308"/>
      <c r="CR98" s="308"/>
      <c r="CS98" s="356"/>
      <c r="CT98" s="307"/>
      <c r="CU98" s="307"/>
      <c r="CV98" s="307"/>
      <c r="CW98" s="307"/>
      <c r="CX98" s="355"/>
      <c r="CY98" s="655"/>
      <c r="CZ98" s="655"/>
      <c r="DA98" s="655"/>
      <c r="DB98" s="655"/>
      <c r="DC98" s="662"/>
      <c r="DD98" s="308"/>
      <c r="DE98" s="308"/>
      <c r="DF98" s="308"/>
      <c r="DG98" s="308"/>
      <c r="DH98" s="356"/>
      <c r="DI98" s="307"/>
      <c r="DJ98" s="307"/>
      <c r="DK98" s="307"/>
      <c r="DL98" s="307"/>
      <c r="DM98" s="355"/>
      <c r="DN98" s="655"/>
      <c r="DO98" s="655"/>
      <c r="DP98" s="655"/>
      <c r="DQ98" s="655"/>
      <c r="DR98" s="662"/>
    </row>
    <row r="99" spans="1:122" s="273" customFormat="1" ht="37.5" customHeight="1">
      <c r="A99" s="412" t="s">
        <v>321</v>
      </c>
      <c r="B99" s="413">
        <v>7400</v>
      </c>
      <c r="C99" s="414"/>
      <c r="D99" s="414"/>
      <c r="E99" s="414"/>
      <c r="F99" s="414"/>
      <c r="G99" s="414"/>
      <c r="H99" s="414"/>
      <c r="I99" s="415"/>
      <c r="J99" s="414"/>
      <c r="K99" s="414"/>
      <c r="L99" s="414"/>
      <c r="M99" s="414"/>
      <c r="N99" s="416"/>
      <c r="O99" s="416"/>
      <c r="P99" s="417"/>
      <c r="Q99" s="418"/>
      <c r="R99" s="418"/>
      <c r="S99" s="418"/>
      <c r="T99" s="418"/>
      <c r="U99" s="418"/>
      <c r="V99" s="418"/>
      <c r="W99" s="418"/>
      <c r="X99" s="414"/>
      <c r="Y99" s="414"/>
      <c r="Z99" s="419"/>
      <c r="AA99" s="420"/>
      <c r="AB99" s="421"/>
      <c r="AC99" s="414"/>
      <c r="AD99" s="422"/>
      <c r="AE99" s="422"/>
      <c r="AF99" s="422"/>
      <c r="AG99" s="270">
        <f>AG101+AG102</f>
        <v>4.0999999999999996</v>
      </c>
      <c r="AH99" s="270">
        <f>AH101+AH102</f>
        <v>2.4</v>
      </c>
      <c r="AI99" s="270">
        <f t="shared" ref="AI99:BD99" si="104">AI101+AI102</f>
        <v>0</v>
      </c>
      <c r="AJ99" s="270"/>
      <c r="AK99" s="270">
        <f t="shared" si="104"/>
        <v>4.0999999999999996</v>
      </c>
      <c r="AL99" s="270">
        <f t="shared" si="104"/>
        <v>2.4</v>
      </c>
      <c r="AM99" s="270">
        <f t="shared" si="104"/>
        <v>0</v>
      </c>
      <c r="AN99" s="270"/>
      <c r="AO99" s="367">
        <f>AO101+AO102</f>
        <v>0</v>
      </c>
      <c r="AP99" s="367">
        <f>AP101+AP102</f>
        <v>0</v>
      </c>
      <c r="AQ99" s="268">
        <f t="shared" si="104"/>
        <v>3</v>
      </c>
      <c r="AR99" s="268">
        <f t="shared" si="104"/>
        <v>0</v>
      </c>
      <c r="AS99" s="268">
        <f t="shared" si="104"/>
        <v>3</v>
      </c>
      <c r="AT99" s="268">
        <f t="shared" si="104"/>
        <v>0</v>
      </c>
      <c r="AU99" s="269">
        <f>AU101+AU102</f>
        <v>0</v>
      </c>
      <c r="AV99" s="650">
        <f t="shared" si="104"/>
        <v>3</v>
      </c>
      <c r="AW99" s="650">
        <f t="shared" si="104"/>
        <v>0</v>
      </c>
      <c r="AX99" s="650">
        <f t="shared" si="104"/>
        <v>3</v>
      </c>
      <c r="AY99" s="650">
        <f t="shared" si="104"/>
        <v>0</v>
      </c>
      <c r="AZ99" s="657">
        <f>AZ101+AZ102</f>
        <v>0</v>
      </c>
      <c r="BA99" s="268">
        <f t="shared" si="104"/>
        <v>3</v>
      </c>
      <c r="BB99" s="268">
        <f t="shared" si="104"/>
        <v>0</v>
      </c>
      <c r="BC99" s="268">
        <f t="shared" si="104"/>
        <v>3</v>
      </c>
      <c r="BD99" s="268">
        <f t="shared" si="104"/>
        <v>0</v>
      </c>
      <c r="BE99" s="269">
        <f t="shared" ref="BE99:BJ99" si="105">BE101+BE102</f>
        <v>0</v>
      </c>
      <c r="BF99" s="268">
        <f t="shared" si="105"/>
        <v>3</v>
      </c>
      <c r="BG99" s="268">
        <f t="shared" si="105"/>
        <v>0</v>
      </c>
      <c r="BH99" s="268">
        <f t="shared" si="105"/>
        <v>3</v>
      </c>
      <c r="BI99" s="268">
        <f t="shared" si="105"/>
        <v>0</v>
      </c>
      <c r="BJ99" s="269">
        <f t="shared" si="105"/>
        <v>0</v>
      </c>
      <c r="BK99" s="270">
        <f>BK101+BK102</f>
        <v>4.0999999999999996</v>
      </c>
      <c r="BL99" s="270">
        <f>BL101+BL102</f>
        <v>2.4</v>
      </c>
      <c r="BM99" s="270">
        <f>BM101+BM102</f>
        <v>0</v>
      </c>
      <c r="BN99" s="270"/>
      <c r="BO99" s="270">
        <f>BO101+BO102</f>
        <v>4.0999999999999996</v>
      </c>
      <c r="BP99" s="270">
        <f>BP101+BP102</f>
        <v>2.4</v>
      </c>
      <c r="BQ99" s="270">
        <f>BQ101+BQ102</f>
        <v>0</v>
      </c>
      <c r="BR99" s="270"/>
      <c r="BS99" s="367">
        <f t="shared" ref="BS99:BX99" si="106">BS101+BS102</f>
        <v>0</v>
      </c>
      <c r="BT99" s="367">
        <f t="shared" si="106"/>
        <v>0</v>
      </c>
      <c r="BU99" s="268">
        <f t="shared" si="106"/>
        <v>3</v>
      </c>
      <c r="BV99" s="268">
        <f t="shared" si="106"/>
        <v>0</v>
      </c>
      <c r="BW99" s="268">
        <f t="shared" si="106"/>
        <v>3</v>
      </c>
      <c r="BX99" s="268">
        <f t="shared" si="106"/>
        <v>0</v>
      </c>
      <c r="BY99" s="269">
        <f t="shared" ref="BY99:CD99" si="107">BY101+BY102</f>
        <v>0</v>
      </c>
      <c r="BZ99" s="650">
        <f t="shared" si="107"/>
        <v>3</v>
      </c>
      <c r="CA99" s="650">
        <f t="shared" si="107"/>
        <v>0</v>
      </c>
      <c r="CB99" s="650">
        <f t="shared" si="107"/>
        <v>3</v>
      </c>
      <c r="CC99" s="650">
        <f t="shared" si="107"/>
        <v>0</v>
      </c>
      <c r="CD99" s="657">
        <f t="shared" si="107"/>
        <v>0</v>
      </c>
      <c r="CE99" s="268">
        <f t="shared" ref="CE99:CN99" si="108">CE101+CE102</f>
        <v>3</v>
      </c>
      <c r="CF99" s="268">
        <f t="shared" si="108"/>
        <v>0</v>
      </c>
      <c r="CG99" s="268">
        <f t="shared" si="108"/>
        <v>3</v>
      </c>
      <c r="CH99" s="268">
        <f t="shared" si="108"/>
        <v>0</v>
      </c>
      <c r="CI99" s="269">
        <f t="shared" si="108"/>
        <v>0</v>
      </c>
      <c r="CJ99" s="268">
        <f t="shared" si="108"/>
        <v>3</v>
      </c>
      <c r="CK99" s="268">
        <f t="shared" si="108"/>
        <v>0</v>
      </c>
      <c r="CL99" s="268">
        <f t="shared" si="108"/>
        <v>3</v>
      </c>
      <c r="CM99" s="268">
        <f t="shared" si="108"/>
        <v>0</v>
      </c>
      <c r="CN99" s="269">
        <f t="shared" si="108"/>
        <v>0</v>
      </c>
      <c r="CO99" s="270">
        <f>CO101+CO102</f>
        <v>2.4</v>
      </c>
      <c r="CP99" s="270"/>
      <c r="CQ99" s="270">
        <f>CQ101+CQ102</f>
        <v>2.4</v>
      </c>
      <c r="CR99" s="270"/>
      <c r="CS99" s="367">
        <f t="shared" ref="CS99:DD99" si="109">CS101+CS102</f>
        <v>0</v>
      </c>
      <c r="CT99" s="268">
        <f t="shared" si="109"/>
        <v>3</v>
      </c>
      <c r="CU99" s="268">
        <f t="shared" si="109"/>
        <v>0</v>
      </c>
      <c r="CV99" s="268">
        <f t="shared" si="109"/>
        <v>3</v>
      </c>
      <c r="CW99" s="268">
        <f t="shared" si="109"/>
        <v>0</v>
      </c>
      <c r="CX99" s="269">
        <f t="shared" si="109"/>
        <v>0</v>
      </c>
      <c r="CY99" s="650">
        <f t="shared" si="109"/>
        <v>3</v>
      </c>
      <c r="CZ99" s="650">
        <f t="shared" si="109"/>
        <v>0</v>
      </c>
      <c r="DA99" s="650">
        <f t="shared" si="109"/>
        <v>3</v>
      </c>
      <c r="DB99" s="650">
        <f t="shared" si="109"/>
        <v>0</v>
      </c>
      <c r="DC99" s="657">
        <f t="shared" si="109"/>
        <v>0</v>
      </c>
      <c r="DD99" s="270">
        <f t="shared" si="109"/>
        <v>2.4</v>
      </c>
      <c r="DE99" s="270"/>
      <c r="DF99" s="270">
        <f>DF101+DF102</f>
        <v>2.4</v>
      </c>
      <c r="DG99" s="270"/>
      <c r="DH99" s="367">
        <f t="shared" ref="DH99:DR99" si="110">DH101+DH102</f>
        <v>0</v>
      </c>
      <c r="DI99" s="268">
        <f t="shared" si="110"/>
        <v>3</v>
      </c>
      <c r="DJ99" s="268">
        <f t="shared" si="110"/>
        <v>0</v>
      </c>
      <c r="DK99" s="268">
        <f t="shared" si="110"/>
        <v>3</v>
      </c>
      <c r="DL99" s="268">
        <f t="shared" si="110"/>
        <v>0</v>
      </c>
      <c r="DM99" s="269">
        <f t="shared" si="110"/>
        <v>0</v>
      </c>
      <c r="DN99" s="650">
        <f t="shared" si="110"/>
        <v>3</v>
      </c>
      <c r="DO99" s="650">
        <f t="shared" si="110"/>
        <v>0</v>
      </c>
      <c r="DP99" s="650">
        <f t="shared" si="110"/>
        <v>3</v>
      </c>
      <c r="DQ99" s="650">
        <f t="shared" si="110"/>
        <v>0</v>
      </c>
      <c r="DR99" s="657">
        <f t="shared" si="110"/>
        <v>0</v>
      </c>
    </row>
    <row r="100" spans="1:122" ht="24" hidden="1" customHeight="1">
      <c r="A100" s="274" t="s">
        <v>92</v>
      </c>
      <c r="B100" s="275"/>
      <c r="C100" s="276"/>
      <c r="D100" s="276"/>
      <c r="E100" s="276"/>
      <c r="F100" s="276"/>
      <c r="G100" s="276"/>
      <c r="H100" s="276"/>
      <c r="I100" s="276"/>
      <c r="J100" s="276"/>
      <c r="K100" s="276"/>
      <c r="L100" s="276"/>
      <c r="M100" s="276"/>
      <c r="N100" s="276"/>
      <c r="O100" s="276"/>
      <c r="P100" s="277"/>
      <c r="Q100" s="276"/>
      <c r="R100" s="276"/>
      <c r="S100" s="276"/>
      <c r="T100" s="276"/>
      <c r="U100" s="276"/>
      <c r="V100" s="276"/>
      <c r="W100" s="276"/>
      <c r="X100" s="276"/>
      <c r="Y100" s="276"/>
      <c r="Z100" s="276"/>
      <c r="AA100" s="276"/>
      <c r="AB100" s="335"/>
      <c r="AC100" s="276"/>
      <c r="AD100" s="279"/>
      <c r="AE100" s="279"/>
      <c r="AF100" s="279"/>
      <c r="AG100" s="282"/>
      <c r="AH100" s="282"/>
      <c r="AI100" s="282"/>
      <c r="AJ100" s="282"/>
      <c r="AK100" s="282"/>
      <c r="AL100" s="282"/>
      <c r="AM100" s="282"/>
      <c r="AN100" s="282"/>
      <c r="AO100" s="283"/>
      <c r="AP100" s="283"/>
      <c r="AQ100" s="280"/>
      <c r="AR100" s="280"/>
      <c r="AS100" s="280"/>
      <c r="AT100" s="280"/>
      <c r="AU100" s="281"/>
      <c r="AV100" s="651"/>
      <c r="AW100" s="658"/>
      <c r="AX100" s="658"/>
      <c r="AY100" s="658"/>
      <c r="AZ100" s="659"/>
      <c r="BA100" s="336"/>
      <c r="BB100" s="336"/>
      <c r="BC100" s="336"/>
      <c r="BD100" s="336"/>
      <c r="BE100" s="337"/>
      <c r="BF100" s="336"/>
      <c r="BG100" s="336"/>
      <c r="BH100" s="336"/>
      <c r="BI100" s="336"/>
      <c r="BJ100" s="337"/>
      <c r="BK100" s="282"/>
      <c r="BL100" s="282"/>
      <c r="BM100" s="282"/>
      <c r="BN100" s="282"/>
      <c r="BO100" s="282"/>
      <c r="BP100" s="282"/>
      <c r="BQ100" s="282"/>
      <c r="BR100" s="282"/>
      <c r="BS100" s="283"/>
      <c r="BT100" s="283"/>
      <c r="BU100" s="280"/>
      <c r="BV100" s="280"/>
      <c r="BW100" s="280"/>
      <c r="BX100" s="280"/>
      <c r="BY100" s="281"/>
      <c r="BZ100" s="651"/>
      <c r="CA100" s="658"/>
      <c r="CB100" s="658"/>
      <c r="CC100" s="658"/>
      <c r="CD100" s="659"/>
      <c r="CE100" s="336"/>
      <c r="CF100" s="336"/>
      <c r="CG100" s="336"/>
      <c r="CH100" s="336"/>
      <c r="CI100" s="337"/>
      <c r="CJ100" s="336"/>
      <c r="CK100" s="336"/>
      <c r="CL100" s="336"/>
      <c r="CM100" s="336"/>
      <c r="CN100" s="337"/>
      <c r="CO100" s="282"/>
      <c r="CP100" s="282"/>
      <c r="CQ100" s="282"/>
      <c r="CR100" s="282"/>
      <c r="CS100" s="283"/>
      <c r="CT100" s="280"/>
      <c r="CU100" s="280"/>
      <c r="CV100" s="280"/>
      <c r="CW100" s="280"/>
      <c r="CX100" s="281"/>
      <c r="CY100" s="651"/>
      <c r="CZ100" s="658"/>
      <c r="DA100" s="658"/>
      <c r="DB100" s="658"/>
      <c r="DC100" s="659"/>
      <c r="DD100" s="282"/>
      <c r="DE100" s="282"/>
      <c r="DF100" s="282"/>
      <c r="DG100" s="282"/>
      <c r="DH100" s="283"/>
      <c r="DI100" s="280"/>
      <c r="DJ100" s="280"/>
      <c r="DK100" s="280"/>
      <c r="DL100" s="280"/>
      <c r="DM100" s="281"/>
      <c r="DN100" s="651"/>
      <c r="DO100" s="658"/>
      <c r="DP100" s="658"/>
      <c r="DQ100" s="658"/>
      <c r="DR100" s="659"/>
    </row>
    <row r="101" spans="1:122" ht="22.5" hidden="1" customHeight="1">
      <c r="A101" s="321" t="s">
        <v>93</v>
      </c>
      <c r="B101" s="297">
        <v>7401</v>
      </c>
      <c r="C101" s="369"/>
      <c r="D101" s="369"/>
      <c r="E101" s="369"/>
      <c r="F101" s="369"/>
      <c r="G101" s="369"/>
      <c r="H101" s="369"/>
      <c r="I101" s="369"/>
      <c r="J101" s="369"/>
      <c r="K101" s="369"/>
      <c r="L101" s="369"/>
      <c r="M101" s="369"/>
      <c r="N101" s="369"/>
      <c r="O101" s="369"/>
      <c r="P101" s="370"/>
      <c r="Q101" s="369"/>
      <c r="R101" s="369"/>
      <c r="S101" s="369"/>
      <c r="T101" s="369"/>
      <c r="U101" s="369"/>
      <c r="V101" s="369"/>
      <c r="W101" s="369"/>
      <c r="X101" s="369"/>
      <c r="Y101" s="369"/>
      <c r="Z101" s="369"/>
      <c r="AA101" s="369"/>
      <c r="AB101" s="371"/>
      <c r="AC101" s="369"/>
      <c r="AD101" s="289"/>
      <c r="AE101" s="289"/>
      <c r="AF101" s="289"/>
      <c r="AG101" s="293"/>
      <c r="AH101" s="293"/>
      <c r="AI101" s="293"/>
      <c r="AJ101" s="293"/>
      <c r="AK101" s="293"/>
      <c r="AL101" s="293"/>
      <c r="AM101" s="293"/>
      <c r="AN101" s="293"/>
      <c r="AO101" s="294"/>
      <c r="AP101" s="294"/>
      <c r="AQ101" s="291"/>
      <c r="AR101" s="291"/>
      <c r="AS101" s="291"/>
      <c r="AT101" s="291"/>
      <c r="AU101" s="292"/>
      <c r="AV101" s="653"/>
      <c r="AW101" s="660"/>
      <c r="AX101" s="660"/>
      <c r="AY101" s="660"/>
      <c r="AZ101" s="661"/>
      <c r="BA101" s="343"/>
      <c r="BB101" s="343"/>
      <c r="BC101" s="343"/>
      <c r="BD101" s="343"/>
      <c r="BE101" s="344"/>
      <c r="BF101" s="343"/>
      <c r="BG101" s="343"/>
      <c r="BH101" s="343"/>
      <c r="BI101" s="343"/>
      <c r="BJ101" s="344"/>
      <c r="BK101" s="293"/>
      <c r="BL101" s="293"/>
      <c r="BM101" s="293"/>
      <c r="BN101" s="293"/>
      <c r="BO101" s="293"/>
      <c r="BP101" s="293"/>
      <c r="BQ101" s="293"/>
      <c r="BR101" s="293"/>
      <c r="BS101" s="294"/>
      <c r="BT101" s="294"/>
      <c r="BU101" s="291"/>
      <c r="BV101" s="291"/>
      <c r="BW101" s="291"/>
      <c r="BX101" s="291"/>
      <c r="BY101" s="292"/>
      <c r="BZ101" s="653"/>
      <c r="CA101" s="660"/>
      <c r="CB101" s="660"/>
      <c r="CC101" s="660"/>
      <c r="CD101" s="661"/>
      <c r="CE101" s="343"/>
      <c r="CF101" s="343"/>
      <c r="CG101" s="343"/>
      <c r="CH101" s="343"/>
      <c r="CI101" s="344"/>
      <c r="CJ101" s="343"/>
      <c r="CK101" s="343"/>
      <c r="CL101" s="343"/>
      <c r="CM101" s="343"/>
      <c r="CN101" s="344"/>
      <c r="CO101" s="293"/>
      <c r="CP101" s="293"/>
      <c r="CQ101" s="293"/>
      <c r="CR101" s="293"/>
      <c r="CS101" s="294"/>
      <c r="CT101" s="291"/>
      <c r="CU101" s="291"/>
      <c r="CV101" s="291"/>
      <c r="CW101" s="291"/>
      <c r="CX101" s="292"/>
      <c r="CY101" s="653"/>
      <c r="CZ101" s="660"/>
      <c r="DA101" s="660"/>
      <c r="DB101" s="660"/>
      <c r="DC101" s="661"/>
      <c r="DD101" s="293"/>
      <c r="DE101" s="293"/>
      <c r="DF101" s="293"/>
      <c r="DG101" s="293"/>
      <c r="DH101" s="294"/>
      <c r="DI101" s="291"/>
      <c r="DJ101" s="291"/>
      <c r="DK101" s="291"/>
      <c r="DL101" s="291"/>
      <c r="DM101" s="292"/>
      <c r="DN101" s="653"/>
      <c r="DO101" s="660"/>
      <c r="DP101" s="660"/>
      <c r="DQ101" s="660"/>
      <c r="DR101" s="661"/>
    </row>
    <row r="102" spans="1:122" ht="123.75" customHeight="1">
      <c r="A102" s="321" t="s">
        <v>49</v>
      </c>
      <c r="B102" s="297">
        <v>7454</v>
      </c>
      <c r="C102" s="58" t="s">
        <v>124</v>
      </c>
      <c r="D102" s="58" t="s">
        <v>398</v>
      </c>
      <c r="E102" s="58" t="s">
        <v>125</v>
      </c>
      <c r="F102" s="59"/>
      <c r="G102" s="59"/>
      <c r="H102" s="59"/>
      <c r="I102" s="59"/>
      <c r="J102" s="59"/>
      <c r="K102" s="59"/>
      <c r="L102" s="59"/>
      <c r="M102" s="64" t="s">
        <v>486</v>
      </c>
      <c r="N102" s="66" t="s">
        <v>424</v>
      </c>
      <c r="O102" s="60" t="s">
        <v>487</v>
      </c>
      <c r="P102" s="59">
        <v>17</v>
      </c>
      <c r="Q102" s="59"/>
      <c r="R102" s="59"/>
      <c r="S102" s="59"/>
      <c r="T102" s="59"/>
      <c r="U102" s="59"/>
      <c r="V102" s="59"/>
      <c r="W102" s="58" t="s">
        <v>488</v>
      </c>
      <c r="X102" s="58" t="s">
        <v>388</v>
      </c>
      <c r="Y102" s="58" t="s">
        <v>142</v>
      </c>
      <c r="Z102" s="333"/>
      <c r="AA102" s="315"/>
      <c r="AB102" s="334"/>
      <c r="AC102" s="301"/>
      <c r="AD102" s="306" t="s">
        <v>153</v>
      </c>
      <c r="AE102" s="306" t="s">
        <v>322</v>
      </c>
      <c r="AF102" s="306" t="s">
        <v>412</v>
      </c>
      <c r="AG102" s="308">
        <v>4.0999999999999996</v>
      </c>
      <c r="AH102" s="308">
        <v>2.4</v>
      </c>
      <c r="AI102" s="308"/>
      <c r="AJ102" s="308"/>
      <c r="AK102" s="308">
        <v>4.0999999999999996</v>
      </c>
      <c r="AL102" s="308">
        <v>2.4</v>
      </c>
      <c r="AM102" s="308"/>
      <c r="AN102" s="308"/>
      <c r="AO102" s="356"/>
      <c r="AP102" s="356"/>
      <c r="AQ102" s="307">
        <f>AR102+AS102</f>
        <v>3</v>
      </c>
      <c r="AR102" s="307"/>
      <c r="AS102" s="307">
        <v>3</v>
      </c>
      <c r="AT102" s="307"/>
      <c r="AU102" s="355"/>
      <c r="AV102" s="655">
        <f>AX102</f>
        <v>3</v>
      </c>
      <c r="AW102" s="655"/>
      <c r="AX102" s="655">
        <v>3</v>
      </c>
      <c r="AY102" s="655"/>
      <c r="AZ102" s="662"/>
      <c r="BA102" s="307">
        <f>BC102</f>
        <v>3</v>
      </c>
      <c r="BB102" s="291"/>
      <c r="BC102" s="291">
        <v>3</v>
      </c>
      <c r="BD102" s="291"/>
      <c r="BE102" s="292"/>
      <c r="BF102" s="307">
        <f>BH102</f>
        <v>3</v>
      </c>
      <c r="BG102" s="291"/>
      <c r="BH102" s="291">
        <v>3</v>
      </c>
      <c r="BI102" s="291"/>
      <c r="BJ102" s="292"/>
      <c r="BK102" s="308">
        <v>4.0999999999999996</v>
      </c>
      <c r="BL102" s="308">
        <v>2.4</v>
      </c>
      <c r="BM102" s="308"/>
      <c r="BN102" s="308"/>
      <c r="BO102" s="308">
        <v>4.0999999999999996</v>
      </c>
      <c r="BP102" s="308">
        <v>2.4</v>
      </c>
      <c r="BQ102" s="308"/>
      <c r="BR102" s="308"/>
      <c r="BS102" s="356"/>
      <c r="BT102" s="356"/>
      <c r="BU102" s="307">
        <f>BV102+BW102</f>
        <v>3</v>
      </c>
      <c r="BV102" s="307"/>
      <c r="BW102" s="307">
        <v>3</v>
      </c>
      <c r="BX102" s="307"/>
      <c r="BY102" s="355"/>
      <c r="BZ102" s="655">
        <f>CB102</f>
        <v>3</v>
      </c>
      <c r="CA102" s="655"/>
      <c r="CB102" s="655">
        <v>3</v>
      </c>
      <c r="CC102" s="655"/>
      <c r="CD102" s="662"/>
      <c r="CE102" s="307">
        <f>CG102</f>
        <v>3</v>
      </c>
      <c r="CF102" s="291"/>
      <c r="CG102" s="291">
        <v>3</v>
      </c>
      <c r="CH102" s="291"/>
      <c r="CI102" s="292"/>
      <c r="CJ102" s="307">
        <f>CL102</f>
        <v>3</v>
      </c>
      <c r="CK102" s="291"/>
      <c r="CL102" s="291">
        <v>3</v>
      </c>
      <c r="CM102" s="291"/>
      <c r="CN102" s="292"/>
      <c r="CO102" s="308">
        <v>2.4</v>
      </c>
      <c r="CP102" s="308"/>
      <c r="CQ102" s="308">
        <v>2.4</v>
      </c>
      <c r="CR102" s="308"/>
      <c r="CS102" s="356"/>
      <c r="CT102" s="307">
        <f>CU102+CV102</f>
        <v>3</v>
      </c>
      <c r="CU102" s="307"/>
      <c r="CV102" s="307">
        <v>3</v>
      </c>
      <c r="CW102" s="307"/>
      <c r="CX102" s="355"/>
      <c r="CY102" s="655">
        <f>DA102</f>
        <v>3</v>
      </c>
      <c r="CZ102" s="655"/>
      <c r="DA102" s="655">
        <v>3</v>
      </c>
      <c r="DB102" s="655"/>
      <c r="DC102" s="662"/>
      <c r="DD102" s="308">
        <v>2.4</v>
      </c>
      <c r="DE102" s="308"/>
      <c r="DF102" s="308">
        <v>2.4</v>
      </c>
      <c r="DG102" s="308"/>
      <c r="DH102" s="356"/>
      <c r="DI102" s="307">
        <f>DJ102+DK102</f>
        <v>3</v>
      </c>
      <c r="DJ102" s="307"/>
      <c r="DK102" s="307">
        <v>3</v>
      </c>
      <c r="DL102" s="307"/>
      <c r="DM102" s="355"/>
      <c r="DN102" s="655">
        <f>DP102</f>
        <v>3</v>
      </c>
      <c r="DO102" s="655"/>
      <c r="DP102" s="655">
        <v>3</v>
      </c>
      <c r="DQ102" s="655"/>
      <c r="DR102" s="662"/>
    </row>
    <row r="103" spans="1:122" s="273" customFormat="1" ht="38.25" customHeight="1">
      <c r="A103" s="493" t="s">
        <v>323</v>
      </c>
      <c r="B103" s="263">
        <v>7500</v>
      </c>
      <c r="C103" s="591" t="s">
        <v>387</v>
      </c>
      <c r="D103" s="591" t="s">
        <v>387</v>
      </c>
      <c r="E103" s="591" t="s">
        <v>387</v>
      </c>
      <c r="F103" s="591" t="s">
        <v>387</v>
      </c>
      <c r="G103" s="591" t="s">
        <v>387</v>
      </c>
      <c r="H103" s="591" t="s">
        <v>387</v>
      </c>
      <c r="I103" s="591" t="s">
        <v>387</v>
      </c>
      <c r="J103" s="591" t="s">
        <v>387</v>
      </c>
      <c r="K103" s="591" t="s">
        <v>387</v>
      </c>
      <c r="L103" s="591" t="s">
        <v>387</v>
      </c>
      <c r="M103" s="591" t="s">
        <v>387</v>
      </c>
      <c r="N103" s="591" t="s">
        <v>387</v>
      </c>
      <c r="O103" s="591" t="s">
        <v>387</v>
      </c>
      <c r="P103" s="591" t="s">
        <v>387</v>
      </c>
      <c r="Q103" s="592" t="s">
        <v>387</v>
      </c>
      <c r="R103" s="592" t="s">
        <v>387</v>
      </c>
      <c r="S103" s="592" t="s">
        <v>387</v>
      </c>
      <c r="T103" s="592" t="s">
        <v>387</v>
      </c>
      <c r="U103" s="592" t="s">
        <v>387</v>
      </c>
      <c r="V103" s="592" t="s">
        <v>387</v>
      </c>
      <c r="W103" s="592" t="s">
        <v>387</v>
      </c>
      <c r="X103" s="591" t="s">
        <v>387</v>
      </c>
      <c r="Y103" s="591" t="s">
        <v>387</v>
      </c>
      <c r="Z103" s="591" t="s">
        <v>387</v>
      </c>
      <c r="AA103" s="591" t="s">
        <v>387</v>
      </c>
      <c r="AB103" s="591" t="s">
        <v>387</v>
      </c>
      <c r="AC103" s="591" t="s">
        <v>387</v>
      </c>
      <c r="AD103" s="267" t="s">
        <v>387</v>
      </c>
      <c r="AE103" s="267"/>
      <c r="AF103" s="267"/>
      <c r="AG103" s="270">
        <f t="shared" ref="AG103:BD103" si="111">AG105+AG106</f>
        <v>0</v>
      </c>
      <c r="AH103" s="270"/>
      <c r="AI103" s="270">
        <f t="shared" si="111"/>
        <v>0</v>
      </c>
      <c r="AJ103" s="270"/>
      <c r="AK103" s="270">
        <f t="shared" si="111"/>
        <v>0</v>
      </c>
      <c r="AL103" s="270"/>
      <c r="AM103" s="270">
        <f t="shared" si="111"/>
        <v>0</v>
      </c>
      <c r="AN103" s="270"/>
      <c r="AO103" s="367">
        <f>AO105+AO106</f>
        <v>0</v>
      </c>
      <c r="AP103" s="367"/>
      <c r="AQ103" s="268">
        <f t="shared" si="111"/>
        <v>0</v>
      </c>
      <c r="AR103" s="268">
        <f t="shared" si="111"/>
        <v>0</v>
      </c>
      <c r="AS103" s="268">
        <f t="shared" si="111"/>
        <v>0</v>
      </c>
      <c r="AT103" s="268">
        <f t="shared" si="111"/>
        <v>0</v>
      </c>
      <c r="AU103" s="269">
        <f>AU105+AU106</f>
        <v>0</v>
      </c>
      <c r="AV103" s="650">
        <f t="shared" si="111"/>
        <v>0</v>
      </c>
      <c r="AW103" s="650">
        <f t="shared" si="111"/>
        <v>0</v>
      </c>
      <c r="AX103" s="650">
        <f t="shared" si="111"/>
        <v>0</v>
      </c>
      <c r="AY103" s="650">
        <f t="shared" si="111"/>
        <v>0</v>
      </c>
      <c r="AZ103" s="657">
        <f>AZ105+AZ106</f>
        <v>0</v>
      </c>
      <c r="BA103" s="268">
        <f t="shared" si="111"/>
        <v>0</v>
      </c>
      <c r="BB103" s="268">
        <f t="shared" si="111"/>
        <v>0</v>
      </c>
      <c r="BC103" s="268">
        <f t="shared" si="111"/>
        <v>0</v>
      </c>
      <c r="BD103" s="268">
        <f t="shared" si="111"/>
        <v>0</v>
      </c>
      <c r="BE103" s="269">
        <f t="shared" ref="BE103:BJ103" si="112">BE105+BE106</f>
        <v>0</v>
      </c>
      <c r="BF103" s="268">
        <f t="shared" si="112"/>
        <v>0</v>
      </c>
      <c r="BG103" s="268">
        <f t="shared" si="112"/>
        <v>0</v>
      </c>
      <c r="BH103" s="268">
        <f t="shared" si="112"/>
        <v>0</v>
      </c>
      <c r="BI103" s="268">
        <f t="shared" si="112"/>
        <v>0</v>
      </c>
      <c r="BJ103" s="269">
        <f t="shared" si="112"/>
        <v>0</v>
      </c>
      <c r="BK103" s="270">
        <f>BK105+BK106</f>
        <v>0</v>
      </c>
      <c r="BL103" s="270"/>
      <c r="BM103" s="270">
        <f>BM105+BM106</f>
        <v>0</v>
      </c>
      <c r="BN103" s="270"/>
      <c r="BO103" s="270">
        <f>BO105+BO106</f>
        <v>0</v>
      </c>
      <c r="BP103" s="270"/>
      <c r="BQ103" s="270">
        <f>BQ105+BQ106</f>
        <v>0</v>
      </c>
      <c r="BR103" s="270"/>
      <c r="BS103" s="367">
        <f>BS105+BS106</f>
        <v>0</v>
      </c>
      <c r="BT103" s="367"/>
      <c r="BU103" s="268">
        <f t="shared" ref="BU103:CD103" si="113">BU105+BU106</f>
        <v>0</v>
      </c>
      <c r="BV103" s="268">
        <f t="shared" si="113"/>
        <v>0</v>
      </c>
      <c r="BW103" s="268">
        <f t="shared" si="113"/>
        <v>0</v>
      </c>
      <c r="BX103" s="268">
        <f t="shared" si="113"/>
        <v>0</v>
      </c>
      <c r="BY103" s="269">
        <f t="shared" si="113"/>
        <v>0</v>
      </c>
      <c r="BZ103" s="650">
        <f t="shared" si="113"/>
        <v>0</v>
      </c>
      <c r="CA103" s="650">
        <f t="shared" si="113"/>
        <v>0</v>
      </c>
      <c r="CB103" s="650">
        <f t="shared" si="113"/>
        <v>0</v>
      </c>
      <c r="CC103" s="650">
        <f t="shared" si="113"/>
        <v>0</v>
      </c>
      <c r="CD103" s="657">
        <f t="shared" si="113"/>
        <v>0</v>
      </c>
      <c r="CE103" s="268">
        <f t="shared" ref="CE103:CN103" si="114">CE105+CE106</f>
        <v>0</v>
      </c>
      <c r="CF103" s="268">
        <f t="shared" si="114"/>
        <v>0</v>
      </c>
      <c r="CG103" s="268">
        <f t="shared" si="114"/>
        <v>0</v>
      </c>
      <c r="CH103" s="268">
        <f t="shared" si="114"/>
        <v>0</v>
      </c>
      <c r="CI103" s="269">
        <f t="shared" si="114"/>
        <v>0</v>
      </c>
      <c r="CJ103" s="268">
        <f t="shared" si="114"/>
        <v>0</v>
      </c>
      <c r="CK103" s="268">
        <f t="shared" si="114"/>
        <v>0</v>
      </c>
      <c r="CL103" s="268">
        <f t="shared" si="114"/>
        <v>0</v>
      </c>
      <c r="CM103" s="268">
        <f t="shared" si="114"/>
        <v>0</v>
      </c>
      <c r="CN103" s="269">
        <f t="shared" si="114"/>
        <v>0</v>
      </c>
      <c r="CO103" s="270"/>
      <c r="CP103" s="270"/>
      <c r="CQ103" s="270"/>
      <c r="CR103" s="270"/>
      <c r="CS103" s="367"/>
      <c r="CT103" s="268">
        <f t="shared" ref="CT103:DC103" si="115">CT105+CT106</f>
        <v>0</v>
      </c>
      <c r="CU103" s="268">
        <f t="shared" si="115"/>
        <v>0</v>
      </c>
      <c r="CV103" s="268">
        <f t="shared" si="115"/>
        <v>0</v>
      </c>
      <c r="CW103" s="268">
        <f t="shared" si="115"/>
        <v>0</v>
      </c>
      <c r="CX103" s="269">
        <f t="shared" si="115"/>
        <v>0</v>
      </c>
      <c r="CY103" s="650">
        <f t="shared" si="115"/>
        <v>0</v>
      </c>
      <c r="CZ103" s="650">
        <f t="shared" si="115"/>
        <v>0</v>
      </c>
      <c r="DA103" s="650">
        <f t="shared" si="115"/>
        <v>0</v>
      </c>
      <c r="DB103" s="650">
        <f t="shared" si="115"/>
        <v>0</v>
      </c>
      <c r="DC103" s="657">
        <f t="shared" si="115"/>
        <v>0</v>
      </c>
      <c r="DD103" s="270"/>
      <c r="DE103" s="270"/>
      <c r="DF103" s="270"/>
      <c r="DG103" s="270"/>
      <c r="DH103" s="367"/>
      <c r="DI103" s="268">
        <f t="shared" ref="DI103:DR103" si="116">DI105+DI106</f>
        <v>0</v>
      </c>
      <c r="DJ103" s="268">
        <f t="shared" si="116"/>
        <v>0</v>
      </c>
      <c r="DK103" s="268">
        <f t="shared" si="116"/>
        <v>0</v>
      </c>
      <c r="DL103" s="268">
        <f t="shared" si="116"/>
        <v>0</v>
      </c>
      <c r="DM103" s="269">
        <f t="shared" si="116"/>
        <v>0</v>
      </c>
      <c r="DN103" s="650">
        <f t="shared" si="116"/>
        <v>0</v>
      </c>
      <c r="DO103" s="650">
        <f t="shared" si="116"/>
        <v>0</v>
      </c>
      <c r="DP103" s="650">
        <f t="shared" si="116"/>
        <v>0</v>
      </c>
      <c r="DQ103" s="650">
        <f t="shared" si="116"/>
        <v>0</v>
      </c>
      <c r="DR103" s="657">
        <f t="shared" si="116"/>
        <v>0</v>
      </c>
    </row>
    <row r="104" spans="1:122" ht="18" hidden="1" customHeight="1">
      <c r="A104" s="495" t="s">
        <v>92</v>
      </c>
      <c r="B104" s="275"/>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279"/>
      <c r="AE104" s="279"/>
      <c r="AF104" s="279"/>
      <c r="AG104" s="282"/>
      <c r="AH104" s="282"/>
      <c r="AI104" s="282"/>
      <c r="AJ104" s="282"/>
      <c r="AK104" s="282"/>
      <c r="AL104" s="282"/>
      <c r="AM104" s="282"/>
      <c r="AN104" s="282"/>
      <c r="AO104" s="283"/>
      <c r="AP104" s="283"/>
      <c r="AQ104" s="280"/>
      <c r="AR104" s="280"/>
      <c r="AS104" s="280"/>
      <c r="AT104" s="280"/>
      <c r="AU104" s="281"/>
      <c r="AV104" s="651"/>
      <c r="AW104" s="658"/>
      <c r="AX104" s="658"/>
      <c r="AY104" s="658"/>
      <c r="AZ104" s="659"/>
      <c r="BA104" s="336"/>
      <c r="BB104" s="336"/>
      <c r="BC104" s="336"/>
      <c r="BD104" s="336"/>
      <c r="BE104" s="337"/>
      <c r="BF104" s="336"/>
      <c r="BG104" s="336"/>
      <c r="BH104" s="336"/>
      <c r="BI104" s="336"/>
      <c r="BJ104" s="337"/>
      <c r="BK104" s="282"/>
      <c r="BL104" s="282"/>
      <c r="BM104" s="282"/>
      <c r="BN104" s="282"/>
      <c r="BO104" s="282"/>
      <c r="BP104" s="282"/>
      <c r="BQ104" s="282"/>
      <c r="BR104" s="282"/>
      <c r="BS104" s="283"/>
      <c r="BT104" s="283"/>
      <c r="BU104" s="280"/>
      <c r="BV104" s="280"/>
      <c r="BW104" s="280"/>
      <c r="BX104" s="280"/>
      <c r="BY104" s="281"/>
      <c r="BZ104" s="651"/>
      <c r="CA104" s="658"/>
      <c r="CB104" s="658"/>
      <c r="CC104" s="658"/>
      <c r="CD104" s="659"/>
      <c r="CE104" s="336"/>
      <c r="CF104" s="336"/>
      <c r="CG104" s="336"/>
      <c r="CH104" s="336"/>
      <c r="CI104" s="337"/>
      <c r="CJ104" s="336"/>
      <c r="CK104" s="336"/>
      <c r="CL104" s="336"/>
      <c r="CM104" s="336"/>
      <c r="CN104" s="337"/>
      <c r="CO104" s="282"/>
      <c r="CP104" s="282"/>
      <c r="CQ104" s="282"/>
      <c r="CR104" s="282"/>
      <c r="CS104" s="283"/>
      <c r="CT104" s="280"/>
      <c r="CU104" s="280"/>
      <c r="CV104" s="280"/>
      <c r="CW104" s="280"/>
      <c r="CX104" s="281"/>
      <c r="CY104" s="651"/>
      <c r="CZ104" s="658"/>
      <c r="DA104" s="658"/>
      <c r="DB104" s="658"/>
      <c r="DC104" s="659"/>
      <c r="DD104" s="282"/>
      <c r="DE104" s="282"/>
      <c r="DF104" s="282"/>
      <c r="DG104" s="282"/>
      <c r="DH104" s="283"/>
      <c r="DI104" s="280"/>
      <c r="DJ104" s="280"/>
      <c r="DK104" s="280"/>
      <c r="DL104" s="280"/>
      <c r="DM104" s="281"/>
      <c r="DN104" s="651"/>
      <c r="DO104" s="658"/>
      <c r="DP104" s="658"/>
      <c r="DQ104" s="658"/>
      <c r="DR104" s="659"/>
    </row>
    <row r="105" spans="1:122" ht="34.5" hidden="1" customHeight="1">
      <c r="A105" s="504" t="s">
        <v>93</v>
      </c>
      <c r="B105" s="297">
        <v>7501</v>
      </c>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9"/>
      <c r="AE105" s="289"/>
      <c r="AF105" s="289"/>
      <c r="AG105" s="293"/>
      <c r="AH105" s="293"/>
      <c r="AI105" s="293"/>
      <c r="AJ105" s="293"/>
      <c r="AK105" s="293"/>
      <c r="AL105" s="293"/>
      <c r="AM105" s="293"/>
      <c r="AN105" s="293"/>
      <c r="AO105" s="294"/>
      <c r="AP105" s="294"/>
      <c r="AQ105" s="291"/>
      <c r="AR105" s="291"/>
      <c r="AS105" s="291"/>
      <c r="AT105" s="291"/>
      <c r="AU105" s="292"/>
      <c r="AV105" s="653"/>
      <c r="AW105" s="660"/>
      <c r="AX105" s="660"/>
      <c r="AY105" s="660"/>
      <c r="AZ105" s="661"/>
      <c r="BA105" s="343"/>
      <c r="BB105" s="343"/>
      <c r="BC105" s="343"/>
      <c r="BD105" s="343"/>
      <c r="BE105" s="344"/>
      <c r="BF105" s="343"/>
      <c r="BG105" s="343"/>
      <c r="BH105" s="343"/>
      <c r="BI105" s="343"/>
      <c r="BJ105" s="344"/>
      <c r="BK105" s="293"/>
      <c r="BL105" s="293"/>
      <c r="BM105" s="293"/>
      <c r="BN105" s="293"/>
      <c r="BO105" s="293"/>
      <c r="BP105" s="293"/>
      <c r="BQ105" s="293"/>
      <c r="BR105" s="293"/>
      <c r="BS105" s="294"/>
      <c r="BT105" s="294"/>
      <c r="BU105" s="291"/>
      <c r="BV105" s="291"/>
      <c r="BW105" s="291"/>
      <c r="BX105" s="291"/>
      <c r="BY105" s="292"/>
      <c r="BZ105" s="653"/>
      <c r="CA105" s="660"/>
      <c r="CB105" s="660"/>
      <c r="CC105" s="660"/>
      <c r="CD105" s="661"/>
      <c r="CE105" s="343"/>
      <c r="CF105" s="343"/>
      <c r="CG105" s="343"/>
      <c r="CH105" s="343"/>
      <c r="CI105" s="344"/>
      <c r="CJ105" s="343"/>
      <c r="CK105" s="343"/>
      <c r="CL105" s="343"/>
      <c r="CM105" s="343"/>
      <c r="CN105" s="344"/>
      <c r="CO105" s="293"/>
      <c r="CP105" s="293"/>
      <c r="CQ105" s="293"/>
      <c r="CR105" s="293"/>
      <c r="CS105" s="294"/>
      <c r="CT105" s="291"/>
      <c r="CU105" s="291"/>
      <c r="CV105" s="291"/>
      <c r="CW105" s="291"/>
      <c r="CX105" s="292"/>
      <c r="CY105" s="653"/>
      <c r="CZ105" s="660"/>
      <c r="DA105" s="660"/>
      <c r="DB105" s="660"/>
      <c r="DC105" s="661"/>
      <c r="DD105" s="293"/>
      <c r="DE105" s="293"/>
      <c r="DF105" s="293"/>
      <c r="DG105" s="293"/>
      <c r="DH105" s="294"/>
      <c r="DI105" s="291"/>
      <c r="DJ105" s="291"/>
      <c r="DK105" s="291"/>
      <c r="DL105" s="291"/>
      <c r="DM105" s="292"/>
      <c r="DN105" s="653"/>
      <c r="DO105" s="660"/>
      <c r="DP105" s="660"/>
      <c r="DQ105" s="660"/>
      <c r="DR105" s="661"/>
    </row>
    <row r="106" spans="1:122" ht="34.5" hidden="1" customHeight="1">
      <c r="A106" s="497" t="s">
        <v>93</v>
      </c>
      <c r="B106" s="300"/>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6"/>
      <c r="AE106" s="306"/>
      <c r="AF106" s="306"/>
      <c r="AG106" s="308"/>
      <c r="AH106" s="308"/>
      <c r="AI106" s="308"/>
      <c r="AJ106" s="308"/>
      <c r="AK106" s="308"/>
      <c r="AL106" s="308"/>
      <c r="AM106" s="308"/>
      <c r="AN106" s="308"/>
      <c r="AO106" s="356"/>
      <c r="AP106" s="356"/>
      <c r="AQ106" s="307"/>
      <c r="AR106" s="307"/>
      <c r="AS106" s="307"/>
      <c r="AT106" s="307"/>
      <c r="AU106" s="355"/>
      <c r="AV106" s="655"/>
      <c r="AW106" s="655"/>
      <c r="AX106" s="655"/>
      <c r="AY106" s="655"/>
      <c r="AZ106" s="662"/>
      <c r="BA106" s="307"/>
      <c r="BB106" s="291"/>
      <c r="BC106" s="291"/>
      <c r="BD106" s="291"/>
      <c r="BE106" s="292"/>
      <c r="BF106" s="307"/>
      <c r="BG106" s="291"/>
      <c r="BH106" s="291"/>
      <c r="BI106" s="291"/>
      <c r="BJ106" s="292"/>
      <c r="BK106" s="308"/>
      <c r="BL106" s="308"/>
      <c r="BM106" s="308"/>
      <c r="BN106" s="308"/>
      <c r="BO106" s="308"/>
      <c r="BP106" s="308"/>
      <c r="BQ106" s="308"/>
      <c r="BR106" s="308"/>
      <c r="BS106" s="356"/>
      <c r="BT106" s="356"/>
      <c r="BU106" s="307"/>
      <c r="BV106" s="307"/>
      <c r="BW106" s="307"/>
      <c r="BX106" s="307"/>
      <c r="BY106" s="355"/>
      <c r="BZ106" s="655"/>
      <c r="CA106" s="655"/>
      <c r="CB106" s="655"/>
      <c r="CC106" s="655"/>
      <c r="CD106" s="662"/>
      <c r="CE106" s="307"/>
      <c r="CF106" s="291"/>
      <c r="CG106" s="291"/>
      <c r="CH106" s="291"/>
      <c r="CI106" s="292"/>
      <c r="CJ106" s="307"/>
      <c r="CK106" s="291"/>
      <c r="CL106" s="291"/>
      <c r="CM106" s="291"/>
      <c r="CN106" s="292"/>
      <c r="CO106" s="308"/>
      <c r="CP106" s="308"/>
      <c r="CQ106" s="308"/>
      <c r="CR106" s="308"/>
      <c r="CS106" s="356"/>
      <c r="CT106" s="307"/>
      <c r="CU106" s="307"/>
      <c r="CV106" s="307"/>
      <c r="CW106" s="307"/>
      <c r="CX106" s="355"/>
      <c r="CY106" s="655"/>
      <c r="CZ106" s="655"/>
      <c r="DA106" s="655"/>
      <c r="DB106" s="655"/>
      <c r="DC106" s="662"/>
      <c r="DD106" s="308"/>
      <c r="DE106" s="308"/>
      <c r="DF106" s="308"/>
      <c r="DG106" s="308"/>
      <c r="DH106" s="356"/>
      <c r="DI106" s="307"/>
      <c r="DJ106" s="307"/>
      <c r="DK106" s="307"/>
      <c r="DL106" s="307"/>
      <c r="DM106" s="355"/>
      <c r="DN106" s="655"/>
      <c r="DO106" s="655"/>
      <c r="DP106" s="655"/>
      <c r="DQ106" s="655"/>
      <c r="DR106" s="662"/>
    </row>
    <row r="107" spans="1:122" s="261" customFormat="1" ht="69.75" customHeight="1">
      <c r="A107" s="424" t="s">
        <v>324</v>
      </c>
      <c r="B107" s="425">
        <v>7600</v>
      </c>
      <c r="C107" s="250" t="s">
        <v>387</v>
      </c>
      <c r="D107" s="250" t="s">
        <v>387</v>
      </c>
      <c r="E107" s="250" t="s">
        <v>387</v>
      </c>
      <c r="F107" s="250" t="s">
        <v>387</v>
      </c>
      <c r="G107" s="250" t="s">
        <v>387</v>
      </c>
      <c r="H107" s="250" t="s">
        <v>387</v>
      </c>
      <c r="I107" s="250" t="s">
        <v>387</v>
      </c>
      <c r="J107" s="250" t="s">
        <v>387</v>
      </c>
      <c r="K107" s="250" t="s">
        <v>387</v>
      </c>
      <c r="L107" s="250" t="s">
        <v>387</v>
      </c>
      <c r="M107" s="250" t="s">
        <v>387</v>
      </c>
      <c r="N107" s="250" t="s">
        <v>387</v>
      </c>
      <c r="O107" s="250" t="s">
        <v>387</v>
      </c>
      <c r="P107" s="251" t="s">
        <v>387</v>
      </c>
      <c r="Q107" s="252" t="s">
        <v>387</v>
      </c>
      <c r="R107" s="252" t="s">
        <v>387</v>
      </c>
      <c r="S107" s="252" t="s">
        <v>387</v>
      </c>
      <c r="T107" s="252" t="s">
        <v>387</v>
      </c>
      <c r="U107" s="252" t="s">
        <v>387</v>
      </c>
      <c r="V107" s="252" t="s">
        <v>387</v>
      </c>
      <c r="W107" s="252" t="s">
        <v>387</v>
      </c>
      <c r="X107" s="250" t="s">
        <v>387</v>
      </c>
      <c r="Y107" s="250" t="s">
        <v>387</v>
      </c>
      <c r="Z107" s="250" t="s">
        <v>387</v>
      </c>
      <c r="AA107" s="250" t="s">
        <v>387</v>
      </c>
      <c r="AB107" s="375" t="s">
        <v>387</v>
      </c>
      <c r="AC107" s="250" t="s">
        <v>387</v>
      </c>
      <c r="AD107" s="253" t="s">
        <v>387</v>
      </c>
      <c r="AE107" s="426"/>
      <c r="AF107" s="426"/>
      <c r="AG107" s="429">
        <f t="shared" ref="AG107:BD107" si="117">AG109+AG110</f>
        <v>0</v>
      </c>
      <c r="AH107" s="429"/>
      <c r="AI107" s="429">
        <f t="shared" si="117"/>
        <v>0</v>
      </c>
      <c r="AJ107" s="429"/>
      <c r="AK107" s="429">
        <f t="shared" si="117"/>
        <v>0</v>
      </c>
      <c r="AL107" s="429"/>
      <c r="AM107" s="429">
        <f t="shared" si="117"/>
        <v>0</v>
      </c>
      <c r="AN107" s="429"/>
      <c r="AO107" s="430">
        <f>AO109+AO110</f>
        <v>0</v>
      </c>
      <c r="AP107" s="430"/>
      <c r="AQ107" s="427">
        <f t="shared" si="117"/>
        <v>0</v>
      </c>
      <c r="AR107" s="427">
        <f t="shared" si="117"/>
        <v>0</v>
      </c>
      <c r="AS107" s="427">
        <f t="shared" si="117"/>
        <v>0</v>
      </c>
      <c r="AT107" s="427">
        <f t="shared" si="117"/>
        <v>0</v>
      </c>
      <c r="AU107" s="428">
        <f>AU109+AU110</f>
        <v>0</v>
      </c>
      <c r="AV107" s="671">
        <f t="shared" si="117"/>
        <v>0</v>
      </c>
      <c r="AW107" s="671">
        <f t="shared" si="117"/>
        <v>0</v>
      </c>
      <c r="AX107" s="671">
        <f t="shared" si="117"/>
        <v>0</v>
      </c>
      <c r="AY107" s="671">
        <f t="shared" si="117"/>
        <v>0</v>
      </c>
      <c r="AZ107" s="672">
        <f>AZ109+AZ110</f>
        <v>0</v>
      </c>
      <c r="BA107" s="427">
        <f t="shared" si="117"/>
        <v>0</v>
      </c>
      <c r="BB107" s="427">
        <f t="shared" si="117"/>
        <v>0</v>
      </c>
      <c r="BC107" s="427">
        <f t="shared" si="117"/>
        <v>0</v>
      </c>
      <c r="BD107" s="427">
        <f t="shared" si="117"/>
        <v>0</v>
      </c>
      <c r="BE107" s="428">
        <f t="shared" ref="BE107:BJ107" si="118">BE109+BE110</f>
        <v>0</v>
      </c>
      <c r="BF107" s="427">
        <f t="shared" si="118"/>
        <v>0</v>
      </c>
      <c r="BG107" s="427">
        <f t="shared" si="118"/>
        <v>0</v>
      </c>
      <c r="BH107" s="427">
        <f t="shared" si="118"/>
        <v>0</v>
      </c>
      <c r="BI107" s="427">
        <f t="shared" si="118"/>
        <v>0</v>
      </c>
      <c r="BJ107" s="428">
        <f t="shared" si="118"/>
        <v>0</v>
      </c>
      <c r="BK107" s="429">
        <f>BK109+BK110</f>
        <v>0</v>
      </c>
      <c r="BL107" s="429"/>
      <c r="BM107" s="429">
        <f>BM109+BM110</f>
        <v>0</v>
      </c>
      <c r="BN107" s="429"/>
      <c r="BO107" s="429">
        <f>BO109+BO110</f>
        <v>0</v>
      </c>
      <c r="BP107" s="429"/>
      <c r="BQ107" s="429">
        <f>BQ109+BQ110</f>
        <v>0</v>
      </c>
      <c r="BR107" s="429"/>
      <c r="BS107" s="430">
        <f>BS109+BS110</f>
        <v>0</v>
      </c>
      <c r="BT107" s="430"/>
      <c r="BU107" s="427">
        <f t="shared" ref="BU107:CD107" si="119">BU109+BU110</f>
        <v>0</v>
      </c>
      <c r="BV107" s="427">
        <f t="shared" si="119"/>
        <v>0</v>
      </c>
      <c r="BW107" s="427">
        <f t="shared" si="119"/>
        <v>0</v>
      </c>
      <c r="BX107" s="427">
        <f t="shared" si="119"/>
        <v>0</v>
      </c>
      <c r="BY107" s="428">
        <f t="shared" si="119"/>
        <v>0</v>
      </c>
      <c r="BZ107" s="671">
        <f t="shared" si="119"/>
        <v>0</v>
      </c>
      <c r="CA107" s="671">
        <f t="shared" si="119"/>
        <v>0</v>
      </c>
      <c r="CB107" s="671">
        <f t="shared" si="119"/>
        <v>0</v>
      </c>
      <c r="CC107" s="671">
        <f t="shared" si="119"/>
        <v>0</v>
      </c>
      <c r="CD107" s="672">
        <f t="shared" si="119"/>
        <v>0</v>
      </c>
      <c r="CE107" s="427">
        <f t="shared" ref="CE107:CN107" si="120">CE109+CE110</f>
        <v>0</v>
      </c>
      <c r="CF107" s="427">
        <f t="shared" si="120"/>
        <v>0</v>
      </c>
      <c r="CG107" s="427">
        <f t="shared" si="120"/>
        <v>0</v>
      </c>
      <c r="CH107" s="427">
        <f t="shared" si="120"/>
        <v>0</v>
      </c>
      <c r="CI107" s="428">
        <f t="shared" si="120"/>
        <v>0</v>
      </c>
      <c r="CJ107" s="427">
        <f t="shared" si="120"/>
        <v>0</v>
      </c>
      <c r="CK107" s="427">
        <f t="shared" si="120"/>
        <v>0</v>
      </c>
      <c r="CL107" s="427">
        <f t="shared" si="120"/>
        <v>0</v>
      </c>
      <c r="CM107" s="427">
        <f t="shared" si="120"/>
        <v>0</v>
      </c>
      <c r="CN107" s="428">
        <f t="shared" si="120"/>
        <v>0</v>
      </c>
      <c r="CO107" s="429"/>
      <c r="CP107" s="429"/>
      <c r="CQ107" s="429"/>
      <c r="CR107" s="429"/>
      <c r="CS107" s="430"/>
      <c r="CT107" s="427">
        <f t="shared" ref="CT107:DC107" si="121">CT109+CT110</f>
        <v>0</v>
      </c>
      <c r="CU107" s="427">
        <f t="shared" si="121"/>
        <v>0</v>
      </c>
      <c r="CV107" s="427">
        <f t="shared" si="121"/>
        <v>0</v>
      </c>
      <c r="CW107" s="427">
        <f t="shared" si="121"/>
        <v>0</v>
      </c>
      <c r="CX107" s="428">
        <f t="shared" si="121"/>
        <v>0</v>
      </c>
      <c r="CY107" s="671">
        <f t="shared" si="121"/>
        <v>0</v>
      </c>
      <c r="CZ107" s="671">
        <f t="shared" si="121"/>
        <v>0</v>
      </c>
      <c r="DA107" s="671">
        <f t="shared" si="121"/>
        <v>0</v>
      </c>
      <c r="DB107" s="671">
        <f t="shared" si="121"/>
        <v>0</v>
      </c>
      <c r="DC107" s="672">
        <f t="shared" si="121"/>
        <v>0</v>
      </c>
      <c r="DD107" s="429"/>
      <c r="DE107" s="429"/>
      <c r="DF107" s="429"/>
      <c r="DG107" s="429"/>
      <c r="DH107" s="430"/>
      <c r="DI107" s="427">
        <f t="shared" ref="DI107:DR107" si="122">DI109+DI110</f>
        <v>0</v>
      </c>
      <c r="DJ107" s="427">
        <f t="shared" si="122"/>
        <v>0</v>
      </c>
      <c r="DK107" s="427">
        <f t="shared" si="122"/>
        <v>0</v>
      </c>
      <c r="DL107" s="427">
        <f t="shared" si="122"/>
        <v>0</v>
      </c>
      <c r="DM107" s="428">
        <f t="shared" si="122"/>
        <v>0</v>
      </c>
      <c r="DN107" s="671">
        <f t="shared" si="122"/>
        <v>0</v>
      </c>
      <c r="DO107" s="671">
        <f t="shared" si="122"/>
        <v>0</v>
      </c>
      <c r="DP107" s="671">
        <f t="shared" si="122"/>
        <v>0</v>
      </c>
      <c r="DQ107" s="671">
        <f t="shared" si="122"/>
        <v>0</v>
      </c>
      <c r="DR107" s="672">
        <f t="shared" si="122"/>
        <v>0</v>
      </c>
    </row>
    <row r="108" spans="1:122" ht="12.75" hidden="1" customHeight="1">
      <c r="A108" s="274" t="s">
        <v>92</v>
      </c>
      <c r="B108" s="275"/>
      <c r="C108" s="276"/>
      <c r="D108" s="276"/>
      <c r="E108" s="276"/>
      <c r="F108" s="276"/>
      <c r="G108" s="276"/>
      <c r="H108" s="276"/>
      <c r="I108" s="276"/>
      <c r="J108" s="276"/>
      <c r="K108" s="276"/>
      <c r="L108" s="276"/>
      <c r="M108" s="276"/>
      <c r="N108" s="276"/>
      <c r="O108" s="276"/>
      <c r="P108" s="277"/>
      <c r="Q108" s="276"/>
      <c r="R108" s="276"/>
      <c r="S108" s="276"/>
      <c r="T108" s="276"/>
      <c r="U108" s="276"/>
      <c r="V108" s="276"/>
      <c r="W108" s="276"/>
      <c r="X108" s="276"/>
      <c r="Y108" s="276"/>
      <c r="Z108" s="276"/>
      <c r="AA108" s="276"/>
      <c r="AB108" s="335"/>
      <c r="AC108" s="276"/>
      <c r="AD108" s="279"/>
      <c r="AE108" s="279"/>
      <c r="AF108" s="279"/>
      <c r="AG108" s="282"/>
      <c r="AH108" s="282"/>
      <c r="AI108" s="282"/>
      <c r="AJ108" s="282"/>
      <c r="AK108" s="282"/>
      <c r="AL108" s="282"/>
      <c r="AM108" s="282"/>
      <c r="AN108" s="282"/>
      <c r="AO108" s="283"/>
      <c r="AP108" s="283"/>
      <c r="AQ108" s="280"/>
      <c r="AR108" s="280"/>
      <c r="AS108" s="280"/>
      <c r="AT108" s="280"/>
      <c r="AU108" s="281"/>
      <c r="AV108" s="651"/>
      <c r="AW108" s="658"/>
      <c r="AX108" s="658"/>
      <c r="AY108" s="658"/>
      <c r="AZ108" s="659"/>
      <c r="BA108" s="336"/>
      <c r="BB108" s="336"/>
      <c r="BC108" s="336"/>
      <c r="BD108" s="336"/>
      <c r="BE108" s="337"/>
      <c r="BF108" s="336"/>
      <c r="BG108" s="336"/>
      <c r="BH108" s="336"/>
      <c r="BI108" s="336"/>
      <c r="BJ108" s="337"/>
      <c r="BK108" s="282"/>
      <c r="BL108" s="282"/>
      <c r="BM108" s="282"/>
      <c r="BN108" s="282"/>
      <c r="BO108" s="282"/>
      <c r="BP108" s="282"/>
      <c r="BQ108" s="282"/>
      <c r="BR108" s="282"/>
      <c r="BS108" s="283"/>
      <c r="BT108" s="283"/>
      <c r="BU108" s="280"/>
      <c r="BV108" s="280"/>
      <c r="BW108" s="280"/>
      <c r="BX108" s="280"/>
      <c r="BY108" s="281"/>
      <c r="BZ108" s="651"/>
      <c r="CA108" s="658"/>
      <c r="CB108" s="658"/>
      <c r="CC108" s="658"/>
      <c r="CD108" s="659"/>
      <c r="CE108" s="336"/>
      <c r="CF108" s="336"/>
      <c r="CG108" s="336"/>
      <c r="CH108" s="336"/>
      <c r="CI108" s="337"/>
      <c r="CJ108" s="336"/>
      <c r="CK108" s="336"/>
      <c r="CL108" s="336"/>
      <c r="CM108" s="336"/>
      <c r="CN108" s="337"/>
      <c r="CO108" s="282"/>
      <c r="CP108" s="282"/>
      <c r="CQ108" s="282"/>
      <c r="CR108" s="282"/>
      <c r="CS108" s="283"/>
      <c r="CT108" s="280"/>
      <c r="CU108" s="280"/>
      <c r="CV108" s="280"/>
      <c r="CW108" s="280"/>
      <c r="CX108" s="281"/>
      <c r="CY108" s="651"/>
      <c r="CZ108" s="658"/>
      <c r="DA108" s="658"/>
      <c r="DB108" s="658"/>
      <c r="DC108" s="659"/>
      <c r="DD108" s="282"/>
      <c r="DE108" s="282"/>
      <c r="DF108" s="282"/>
      <c r="DG108" s="282"/>
      <c r="DH108" s="283"/>
      <c r="DI108" s="280"/>
      <c r="DJ108" s="280"/>
      <c r="DK108" s="280"/>
      <c r="DL108" s="280"/>
      <c r="DM108" s="281"/>
      <c r="DN108" s="651"/>
      <c r="DO108" s="658"/>
      <c r="DP108" s="658"/>
      <c r="DQ108" s="658"/>
      <c r="DR108" s="659"/>
    </row>
    <row r="109" spans="1:122" ht="12" customHeight="1">
      <c r="A109" s="321" t="s">
        <v>93</v>
      </c>
      <c r="B109" s="297">
        <v>7601</v>
      </c>
      <c r="C109" s="369"/>
      <c r="D109" s="369"/>
      <c r="E109" s="369"/>
      <c r="F109" s="369"/>
      <c r="G109" s="369"/>
      <c r="H109" s="369"/>
      <c r="I109" s="369"/>
      <c r="J109" s="369"/>
      <c r="K109" s="369"/>
      <c r="L109" s="369"/>
      <c r="M109" s="369"/>
      <c r="N109" s="369"/>
      <c r="O109" s="369"/>
      <c r="P109" s="370"/>
      <c r="Q109" s="369"/>
      <c r="R109" s="369"/>
      <c r="S109" s="369"/>
      <c r="T109" s="369"/>
      <c r="U109" s="369"/>
      <c r="V109" s="369"/>
      <c r="W109" s="369"/>
      <c r="X109" s="369"/>
      <c r="Y109" s="369"/>
      <c r="Z109" s="369"/>
      <c r="AA109" s="369"/>
      <c r="AB109" s="371"/>
      <c r="AC109" s="369"/>
      <c r="AD109" s="289"/>
      <c r="AE109" s="289"/>
      <c r="AF109" s="289"/>
      <c r="AG109" s="293"/>
      <c r="AH109" s="293"/>
      <c r="AI109" s="293"/>
      <c r="AJ109" s="293"/>
      <c r="AK109" s="293"/>
      <c r="AL109" s="293"/>
      <c r="AM109" s="293"/>
      <c r="AN109" s="293"/>
      <c r="AO109" s="294"/>
      <c r="AP109" s="294"/>
      <c r="AQ109" s="291"/>
      <c r="AR109" s="291"/>
      <c r="AS109" s="291"/>
      <c r="AT109" s="291"/>
      <c r="AU109" s="292"/>
      <c r="AV109" s="653"/>
      <c r="AW109" s="660"/>
      <c r="AX109" s="660"/>
      <c r="AY109" s="660"/>
      <c r="AZ109" s="661"/>
      <c r="BA109" s="343"/>
      <c r="BB109" s="343"/>
      <c r="BC109" s="343"/>
      <c r="BD109" s="343"/>
      <c r="BE109" s="344"/>
      <c r="BF109" s="343"/>
      <c r="BG109" s="343"/>
      <c r="BH109" s="343"/>
      <c r="BI109" s="343"/>
      <c r="BJ109" s="344"/>
      <c r="BK109" s="293"/>
      <c r="BL109" s="293"/>
      <c r="BM109" s="293"/>
      <c r="BN109" s="293"/>
      <c r="BO109" s="293"/>
      <c r="BP109" s="293"/>
      <c r="BQ109" s="293"/>
      <c r="BR109" s="293"/>
      <c r="BS109" s="294"/>
      <c r="BT109" s="294"/>
      <c r="BU109" s="291"/>
      <c r="BV109" s="291"/>
      <c r="BW109" s="291"/>
      <c r="BX109" s="291"/>
      <c r="BY109" s="292"/>
      <c r="BZ109" s="653"/>
      <c r="CA109" s="660"/>
      <c r="CB109" s="660"/>
      <c r="CC109" s="660"/>
      <c r="CD109" s="661"/>
      <c r="CE109" s="343"/>
      <c r="CF109" s="343"/>
      <c r="CG109" s="343"/>
      <c r="CH109" s="343"/>
      <c r="CI109" s="344"/>
      <c r="CJ109" s="343"/>
      <c r="CK109" s="343"/>
      <c r="CL109" s="343"/>
      <c r="CM109" s="343"/>
      <c r="CN109" s="344"/>
      <c r="CO109" s="293"/>
      <c r="CP109" s="293"/>
      <c r="CQ109" s="293"/>
      <c r="CR109" s="293"/>
      <c r="CS109" s="294"/>
      <c r="CT109" s="291"/>
      <c r="CU109" s="291"/>
      <c r="CV109" s="291"/>
      <c r="CW109" s="291"/>
      <c r="CX109" s="292"/>
      <c r="CY109" s="653"/>
      <c r="CZ109" s="660"/>
      <c r="DA109" s="660"/>
      <c r="DB109" s="660"/>
      <c r="DC109" s="661"/>
      <c r="DD109" s="293"/>
      <c r="DE109" s="293"/>
      <c r="DF109" s="293"/>
      <c r="DG109" s="293"/>
      <c r="DH109" s="294"/>
      <c r="DI109" s="291"/>
      <c r="DJ109" s="291"/>
      <c r="DK109" s="291"/>
      <c r="DL109" s="291"/>
      <c r="DM109" s="292"/>
      <c r="DN109" s="653"/>
      <c r="DO109" s="660"/>
      <c r="DP109" s="660"/>
      <c r="DQ109" s="660"/>
      <c r="DR109" s="661"/>
    </row>
    <row r="110" spans="1:122" ht="12.75" hidden="1" customHeight="1">
      <c r="A110" s="299" t="s">
        <v>93</v>
      </c>
      <c r="B110" s="300">
        <v>7602</v>
      </c>
      <c r="C110" s="365"/>
      <c r="D110" s="365"/>
      <c r="E110" s="365"/>
      <c r="F110" s="365"/>
      <c r="G110" s="365"/>
      <c r="H110" s="365"/>
      <c r="I110" s="365"/>
      <c r="J110" s="365"/>
      <c r="K110" s="365"/>
      <c r="L110" s="365"/>
      <c r="M110" s="365"/>
      <c r="N110" s="365"/>
      <c r="O110" s="365"/>
      <c r="P110" s="373"/>
      <c r="Q110" s="365"/>
      <c r="R110" s="365"/>
      <c r="S110" s="365"/>
      <c r="T110" s="365"/>
      <c r="U110" s="365"/>
      <c r="V110" s="365"/>
      <c r="W110" s="365"/>
      <c r="X110" s="365"/>
      <c r="Y110" s="365"/>
      <c r="Z110" s="365"/>
      <c r="AA110" s="365"/>
      <c r="AB110" s="374"/>
      <c r="AC110" s="365"/>
      <c r="AD110" s="306"/>
      <c r="AE110" s="306"/>
      <c r="AF110" s="306"/>
      <c r="AG110" s="308"/>
      <c r="AH110" s="308"/>
      <c r="AI110" s="308"/>
      <c r="AJ110" s="308"/>
      <c r="AK110" s="308"/>
      <c r="AL110" s="308"/>
      <c r="AM110" s="308"/>
      <c r="AN110" s="308"/>
      <c r="AO110" s="356"/>
      <c r="AP110" s="356"/>
      <c r="AQ110" s="307"/>
      <c r="AR110" s="307"/>
      <c r="AS110" s="307"/>
      <c r="AT110" s="307"/>
      <c r="AU110" s="355"/>
      <c r="AV110" s="655"/>
      <c r="AW110" s="655"/>
      <c r="AX110" s="655"/>
      <c r="AY110" s="655"/>
      <c r="AZ110" s="662"/>
      <c r="BA110" s="307"/>
      <c r="BB110" s="291"/>
      <c r="BC110" s="291"/>
      <c r="BD110" s="291"/>
      <c r="BE110" s="292"/>
      <c r="BF110" s="307"/>
      <c r="BG110" s="291"/>
      <c r="BH110" s="291"/>
      <c r="BI110" s="291"/>
      <c r="BJ110" s="292"/>
      <c r="BK110" s="308"/>
      <c r="BL110" s="308"/>
      <c r="BM110" s="308"/>
      <c r="BN110" s="308"/>
      <c r="BO110" s="308"/>
      <c r="BP110" s="308"/>
      <c r="BQ110" s="308"/>
      <c r="BR110" s="308"/>
      <c r="BS110" s="356"/>
      <c r="BT110" s="356"/>
      <c r="BU110" s="307"/>
      <c r="BV110" s="307"/>
      <c r="BW110" s="307"/>
      <c r="BX110" s="307"/>
      <c r="BY110" s="355"/>
      <c r="BZ110" s="655"/>
      <c r="CA110" s="655"/>
      <c r="CB110" s="655"/>
      <c r="CC110" s="655"/>
      <c r="CD110" s="662"/>
      <c r="CE110" s="307"/>
      <c r="CF110" s="291"/>
      <c r="CG110" s="291"/>
      <c r="CH110" s="291"/>
      <c r="CI110" s="292"/>
      <c r="CJ110" s="307"/>
      <c r="CK110" s="291"/>
      <c r="CL110" s="291"/>
      <c r="CM110" s="291"/>
      <c r="CN110" s="292"/>
      <c r="CO110" s="308"/>
      <c r="CP110" s="308"/>
      <c r="CQ110" s="308"/>
      <c r="CR110" s="308"/>
      <c r="CS110" s="356"/>
      <c r="CT110" s="307"/>
      <c r="CU110" s="307"/>
      <c r="CV110" s="307"/>
      <c r="CW110" s="307"/>
      <c r="CX110" s="355"/>
      <c r="CY110" s="655"/>
      <c r="CZ110" s="655"/>
      <c r="DA110" s="655"/>
      <c r="DB110" s="655"/>
      <c r="DC110" s="662"/>
      <c r="DD110" s="308"/>
      <c r="DE110" s="308"/>
      <c r="DF110" s="308"/>
      <c r="DG110" s="308"/>
      <c r="DH110" s="356"/>
      <c r="DI110" s="307"/>
      <c r="DJ110" s="307"/>
      <c r="DK110" s="307"/>
      <c r="DL110" s="307"/>
      <c r="DM110" s="355"/>
      <c r="DN110" s="655"/>
      <c r="DO110" s="655"/>
      <c r="DP110" s="655"/>
      <c r="DQ110" s="655"/>
      <c r="DR110" s="662"/>
    </row>
    <row r="111" spans="1:122" s="261" customFormat="1" ht="106.5" customHeight="1">
      <c r="A111" s="491" t="s">
        <v>325</v>
      </c>
      <c r="B111" s="249">
        <v>7700</v>
      </c>
      <c r="C111" s="250" t="s">
        <v>387</v>
      </c>
      <c r="D111" s="250" t="s">
        <v>387</v>
      </c>
      <c r="E111" s="250" t="s">
        <v>387</v>
      </c>
      <c r="F111" s="250" t="s">
        <v>387</v>
      </c>
      <c r="G111" s="250" t="s">
        <v>387</v>
      </c>
      <c r="H111" s="250" t="s">
        <v>387</v>
      </c>
      <c r="I111" s="250" t="s">
        <v>387</v>
      </c>
      <c r="J111" s="250" t="s">
        <v>387</v>
      </c>
      <c r="K111" s="250" t="s">
        <v>387</v>
      </c>
      <c r="L111" s="250" t="s">
        <v>387</v>
      </c>
      <c r="M111" s="250" t="s">
        <v>387</v>
      </c>
      <c r="N111" s="250" t="s">
        <v>387</v>
      </c>
      <c r="O111" s="250" t="s">
        <v>387</v>
      </c>
      <c r="P111" s="250" t="s">
        <v>387</v>
      </c>
      <c r="Q111" s="252" t="s">
        <v>387</v>
      </c>
      <c r="R111" s="252" t="s">
        <v>387</v>
      </c>
      <c r="S111" s="252" t="s">
        <v>387</v>
      </c>
      <c r="T111" s="252" t="s">
        <v>387</v>
      </c>
      <c r="U111" s="252" t="s">
        <v>387</v>
      </c>
      <c r="V111" s="252" t="s">
        <v>387</v>
      </c>
      <c r="W111" s="252" t="s">
        <v>387</v>
      </c>
      <c r="X111" s="250" t="s">
        <v>387</v>
      </c>
      <c r="Y111" s="250" t="s">
        <v>387</v>
      </c>
      <c r="Z111" s="250" t="s">
        <v>387</v>
      </c>
      <c r="AA111" s="250" t="s">
        <v>387</v>
      </c>
      <c r="AB111" s="250" t="s">
        <v>387</v>
      </c>
      <c r="AC111" s="250" t="s">
        <v>387</v>
      </c>
      <c r="AD111" s="253" t="s">
        <v>387</v>
      </c>
      <c r="AE111" s="253"/>
      <c r="AF111" s="253"/>
      <c r="AG111" s="256">
        <f t="shared" ref="AG111:BD111" si="123">AG112+AG113</f>
        <v>717</v>
      </c>
      <c r="AH111" s="256">
        <f t="shared" si="123"/>
        <v>717</v>
      </c>
      <c r="AI111" s="256">
        <f t="shared" si="123"/>
        <v>0</v>
      </c>
      <c r="AJ111" s="256"/>
      <c r="AK111" s="256">
        <f t="shared" si="123"/>
        <v>0</v>
      </c>
      <c r="AL111" s="256"/>
      <c r="AM111" s="256">
        <f t="shared" si="123"/>
        <v>0</v>
      </c>
      <c r="AN111" s="256"/>
      <c r="AO111" s="257">
        <f>AO112+AO113</f>
        <v>717</v>
      </c>
      <c r="AP111" s="257">
        <f>AP112+AP113</f>
        <v>717</v>
      </c>
      <c r="AQ111" s="254">
        <f>AQ112+AQ113</f>
        <v>611.1</v>
      </c>
      <c r="AR111" s="254">
        <f t="shared" si="123"/>
        <v>0</v>
      </c>
      <c r="AS111" s="254">
        <f t="shared" si="123"/>
        <v>0</v>
      </c>
      <c r="AT111" s="254">
        <f t="shared" si="123"/>
        <v>0</v>
      </c>
      <c r="AU111" s="255">
        <f>AU112+AU113</f>
        <v>611.1</v>
      </c>
      <c r="AV111" s="648">
        <f t="shared" si="123"/>
        <v>741.1</v>
      </c>
      <c r="AW111" s="648">
        <f t="shared" si="123"/>
        <v>0</v>
      </c>
      <c r="AX111" s="648">
        <f t="shared" si="123"/>
        <v>0</v>
      </c>
      <c r="AY111" s="648">
        <f t="shared" si="123"/>
        <v>0</v>
      </c>
      <c r="AZ111" s="649">
        <f>AZ112+AZ113</f>
        <v>741.1</v>
      </c>
      <c r="BA111" s="254">
        <f t="shared" si="123"/>
        <v>741.1</v>
      </c>
      <c r="BB111" s="254">
        <f t="shared" si="123"/>
        <v>0</v>
      </c>
      <c r="BC111" s="254">
        <f t="shared" si="123"/>
        <v>0</v>
      </c>
      <c r="BD111" s="254">
        <f t="shared" si="123"/>
        <v>0</v>
      </c>
      <c r="BE111" s="255">
        <f t="shared" ref="BE111:BJ111" si="124">BE112+BE113</f>
        <v>741.1</v>
      </c>
      <c r="BF111" s="254">
        <f t="shared" si="124"/>
        <v>741.1</v>
      </c>
      <c r="BG111" s="254">
        <f t="shared" si="124"/>
        <v>0</v>
      </c>
      <c r="BH111" s="254">
        <f t="shared" si="124"/>
        <v>0</v>
      </c>
      <c r="BI111" s="254">
        <f t="shared" si="124"/>
        <v>0</v>
      </c>
      <c r="BJ111" s="255">
        <f t="shared" si="124"/>
        <v>741.1</v>
      </c>
      <c r="BK111" s="256">
        <f>BK112+BK113</f>
        <v>717</v>
      </c>
      <c r="BL111" s="256">
        <f>BL112+BL113</f>
        <v>717</v>
      </c>
      <c r="BM111" s="256">
        <f>BM112+BM113</f>
        <v>0</v>
      </c>
      <c r="BN111" s="256"/>
      <c r="BO111" s="256">
        <f>BO112+BO113</f>
        <v>0</v>
      </c>
      <c r="BP111" s="256"/>
      <c r="BQ111" s="256">
        <f>BQ112+BQ113</f>
        <v>0</v>
      </c>
      <c r="BR111" s="256"/>
      <c r="BS111" s="257">
        <f t="shared" ref="BS111:CD111" si="125">BS112+BS113</f>
        <v>717</v>
      </c>
      <c r="BT111" s="257">
        <f t="shared" si="125"/>
        <v>717</v>
      </c>
      <c r="BU111" s="254">
        <f t="shared" si="125"/>
        <v>611.1</v>
      </c>
      <c r="BV111" s="254">
        <f t="shared" si="125"/>
        <v>0</v>
      </c>
      <c r="BW111" s="254">
        <f t="shared" si="125"/>
        <v>0</v>
      </c>
      <c r="BX111" s="254">
        <f t="shared" si="125"/>
        <v>0</v>
      </c>
      <c r="BY111" s="255">
        <f t="shared" si="125"/>
        <v>611.1</v>
      </c>
      <c r="BZ111" s="648">
        <f t="shared" si="125"/>
        <v>741.1</v>
      </c>
      <c r="CA111" s="648">
        <f t="shared" si="125"/>
        <v>0</v>
      </c>
      <c r="CB111" s="648">
        <f t="shared" si="125"/>
        <v>0</v>
      </c>
      <c r="CC111" s="648">
        <f t="shared" si="125"/>
        <v>0</v>
      </c>
      <c r="CD111" s="649">
        <f t="shared" si="125"/>
        <v>741.1</v>
      </c>
      <c r="CE111" s="254">
        <f t="shared" ref="CE111:CO111" si="126">CE112+CE113</f>
        <v>741.1</v>
      </c>
      <c r="CF111" s="254">
        <f t="shared" si="126"/>
        <v>0</v>
      </c>
      <c r="CG111" s="254">
        <f t="shared" si="126"/>
        <v>0</v>
      </c>
      <c r="CH111" s="254">
        <f t="shared" si="126"/>
        <v>0</v>
      </c>
      <c r="CI111" s="255">
        <f t="shared" si="126"/>
        <v>741.1</v>
      </c>
      <c r="CJ111" s="254">
        <f t="shared" si="126"/>
        <v>741.1</v>
      </c>
      <c r="CK111" s="254">
        <f t="shared" si="126"/>
        <v>0</v>
      </c>
      <c r="CL111" s="254">
        <f t="shared" si="126"/>
        <v>0</v>
      </c>
      <c r="CM111" s="254">
        <f t="shared" si="126"/>
        <v>0</v>
      </c>
      <c r="CN111" s="255">
        <f t="shared" si="126"/>
        <v>741.1</v>
      </c>
      <c r="CO111" s="256">
        <f t="shared" si="126"/>
        <v>717</v>
      </c>
      <c r="CP111" s="256"/>
      <c r="CQ111" s="256"/>
      <c r="CR111" s="256"/>
      <c r="CS111" s="257">
        <f t="shared" ref="CS111:DD111" si="127">CS112+CS113</f>
        <v>717</v>
      </c>
      <c r="CT111" s="254">
        <f t="shared" si="127"/>
        <v>611.1</v>
      </c>
      <c r="CU111" s="254">
        <f t="shared" si="127"/>
        <v>0</v>
      </c>
      <c r="CV111" s="254">
        <f t="shared" si="127"/>
        <v>0</v>
      </c>
      <c r="CW111" s="254">
        <f t="shared" si="127"/>
        <v>0</v>
      </c>
      <c r="CX111" s="255">
        <f t="shared" si="127"/>
        <v>611.1</v>
      </c>
      <c r="CY111" s="648">
        <f t="shared" si="127"/>
        <v>741.1</v>
      </c>
      <c r="CZ111" s="648">
        <f t="shared" si="127"/>
        <v>0</v>
      </c>
      <c r="DA111" s="648">
        <f t="shared" si="127"/>
        <v>0</v>
      </c>
      <c r="DB111" s="648">
        <f t="shared" si="127"/>
        <v>0</v>
      </c>
      <c r="DC111" s="649">
        <f t="shared" si="127"/>
        <v>741.1</v>
      </c>
      <c r="DD111" s="256">
        <f t="shared" si="127"/>
        <v>717</v>
      </c>
      <c r="DE111" s="256"/>
      <c r="DF111" s="256"/>
      <c r="DG111" s="256"/>
      <c r="DH111" s="257">
        <f t="shared" ref="DH111:DR111" si="128">DH112+DH113</f>
        <v>717</v>
      </c>
      <c r="DI111" s="254">
        <f t="shared" si="128"/>
        <v>611.1</v>
      </c>
      <c r="DJ111" s="254">
        <f t="shared" si="128"/>
        <v>0</v>
      </c>
      <c r="DK111" s="254">
        <f t="shared" si="128"/>
        <v>0</v>
      </c>
      <c r="DL111" s="254">
        <f t="shared" si="128"/>
        <v>0</v>
      </c>
      <c r="DM111" s="255">
        <f t="shared" si="128"/>
        <v>611.1</v>
      </c>
      <c r="DN111" s="648">
        <f t="shared" si="128"/>
        <v>741.1</v>
      </c>
      <c r="DO111" s="648">
        <f t="shared" si="128"/>
        <v>0</v>
      </c>
      <c r="DP111" s="648">
        <f t="shared" si="128"/>
        <v>0</v>
      </c>
      <c r="DQ111" s="648">
        <f t="shared" si="128"/>
        <v>0</v>
      </c>
      <c r="DR111" s="649">
        <f t="shared" si="128"/>
        <v>741.1</v>
      </c>
    </row>
    <row r="112" spans="1:122" s="273" customFormat="1" ht="38.25">
      <c r="A112" s="493" t="s">
        <v>326</v>
      </c>
      <c r="B112" s="263">
        <v>7701</v>
      </c>
      <c r="C112" s="264" t="s">
        <v>387</v>
      </c>
      <c r="D112" s="264" t="s">
        <v>387</v>
      </c>
      <c r="E112" s="264" t="s">
        <v>387</v>
      </c>
      <c r="F112" s="264" t="s">
        <v>387</v>
      </c>
      <c r="G112" s="264" t="s">
        <v>387</v>
      </c>
      <c r="H112" s="264" t="s">
        <v>387</v>
      </c>
      <c r="I112" s="264" t="s">
        <v>387</v>
      </c>
      <c r="J112" s="264" t="s">
        <v>387</v>
      </c>
      <c r="K112" s="264" t="s">
        <v>387</v>
      </c>
      <c r="L112" s="264" t="s">
        <v>387</v>
      </c>
      <c r="M112" s="264" t="s">
        <v>387</v>
      </c>
      <c r="N112" s="264" t="s">
        <v>387</v>
      </c>
      <c r="O112" s="264" t="s">
        <v>387</v>
      </c>
      <c r="P112" s="264" t="s">
        <v>387</v>
      </c>
      <c r="Q112" s="266" t="s">
        <v>387</v>
      </c>
      <c r="R112" s="266" t="s">
        <v>387</v>
      </c>
      <c r="S112" s="266" t="s">
        <v>387</v>
      </c>
      <c r="T112" s="266" t="s">
        <v>387</v>
      </c>
      <c r="U112" s="266" t="s">
        <v>387</v>
      </c>
      <c r="V112" s="266" t="s">
        <v>387</v>
      </c>
      <c r="W112" s="266" t="s">
        <v>387</v>
      </c>
      <c r="X112" s="264" t="s">
        <v>387</v>
      </c>
      <c r="Y112" s="264" t="s">
        <v>387</v>
      </c>
      <c r="Z112" s="264" t="s">
        <v>387</v>
      </c>
      <c r="AA112" s="264" t="s">
        <v>387</v>
      </c>
      <c r="AB112" s="264" t="s">
        <v>387</v>
      </c>
      <c r="AC112" s="264" t="s">
        <v>387</v>
      </c>
      <c r="AD112" s="267" t="s">
        <v>387</v>
      </c>
      <c r="AE112" s="267"/>
      <c r="AF112" s="267"/>
      <c r="AG112" s="270"/>
      <c r="AH112" s="270"/>
      <c r="AI112" s="270"/>
      <c r="AJ112" s="270"/>
      <c r="AK112" s="270"/>
      <c r="AL112" s="270"/>
      <c r="AM112" s="270"/>
      <c r="AN112" s="270"/>
      <c r="AO112" s="367"/>
      <c r="AP112" s="367"/>
      <c r="AQ112" s="268"/>
      <c r="AR112" s="268"/>
      <c r="AS112" s="268"/>
      <c r="AT112" s="268"/>
      <c r="AU112" s="269"/>
      <c r="AV112" s="650"/>
      <c r="AW112" s="650"/>
      <c r="AX112" s="650"/>
      <c r="AY112" s="650"/>
      <c r="AZ112" s="657"/>
      <c r="BA112" s="268"/>
      <c r="BB112" s="433"/>
      <c r="BC112" s="433"/>
      <c r="BD112" s="433"/>
      <c r="BE112" s="434"/>
      <c r="BF112" s="268"/>
      <c r="BG112" s="433"/>
      <c r="BH112" s="433"/>
      <c r="BI112" s="433"/>
      <c r="BJ112" s="434"/>
      <c r="BK112" s="270"/>
      <c r="BL112" s="270"/>
      <c r="BM112" s="270"/>
      <c r="BN112" s="270"/>
      <c r="BO112" s="270"/>
      <c r="BP112" s="270"/>
      <c r="BQ112" s="270"/>
      <c r="BR112" s="270"/>
      <c r="BS112" s="367"/>
      <c r="BT112" s="367"/>
      <c r="BU112" s="268"/>
      <c r="BV112" s="268"/>
      <c r="BW112" s="268"/>
      <c r="BX112" s="268"/>
      <c r="BY112" s="269"/>
      <c r="BZ112" s="650"/>
      <c r="CA112" s="650"/>
      <c r="CB112" s="650"/>
      <c r="CC112" s="650"/>
      <c r="CD112" s="657"/>
      <c r="CE112" s="268"/>
      <c r="CF112" s="433"/>
      <c r="CG112" s="433"/>
      <c r="CH112" s="433"/>
      <c r="CI112" s="434"/>
      <c r="CJ112" s="268"/>
      <c r="CK112" s="433"/>
      <c r="CL112" s="433"/>
      <c r="CM112" s="433"/>
      <c r="CN112" s="434"/>
      <c r="CO112" s="270"/>
      <c r="CP112" s="270"/>
      <c r="CQ112" s="270"/>
      <c r="CR112" s="270"/>
      <c r="CS112" s="367"/>
      <c r="CT112" s="268"/>
      <c r="CU112" s="268"/>
      <c r="CV112" s="268"/>
      <c r="CW112" s="268"/>
      <c r="CX112" s="269"/>
      <c r="CY112" s="650"/>
      <c r="CZ112" s="650"/>
      <c r="DA112" s="650"/>
      <c r="DB112" s="650"/>
      <c r="DC112" s="657"/>
      <c r="DD112" s="270"/>
      <c r="DE112" s="270"/>
      <c r="DF112" s="270"/>
      <c r="DG112" s="270"/>
      <c r="DH112" s="367"/>
      <c r="DI112" s="268"/>
      <c r="DJ112" s="268"/>
      <c r="DK112" s="268"/>
      <c r="DL112" s="268"/>
      <c r="DM112" s="269"/>
      <c r="DN112" s="650"/>
      <c r="DO112" s="650"/>
      <c r="DP112" s="650"/>
      <c r="DQ112" s="650"/>
      <c r="DR112" s="657"/>
    </row>
    <row r="113" spans="1:122" s="273" customFormat="1" ht="31.5" customHeight="1">
      <c r="A113" s="493" t="s">
        <v>327</v>
      </c>
      <c r="B113" s="263">
        <v>7800</v>
      </c>
      <c r="C113" s="264" t="s">
        <v>387</v>
      </c>
      <c r="D113" s="264" t="s">
        <v>387</v>
      </c>
      <c r="E113" s="264" t="s">
        <v>387</v>
      </c>
      <c r="F113" s="264" t="s">
        <v>387</v>
      </c>
      <c r="G113" s="264" t="s">
        <v>387</v>
      </c>
      <c r="H113" s="264" t="s">
        <v>387</v>
      </c>
      <c r="I113" s="264" t="s">
        <v>387</v>
      </c>
      <c r="J113" s="264" t="s">
        <v>387</v>
      </c>
      <c r="K113" s="264" t="s">
        <v>387</v>
      </c>
      <c r="L113" s="264" t="s">
        <v>387</v>
      </c>
      <c r="M113" s="264" t="s">
        <v>387</v>
      </c>
      <c r="N113" s="264" t="s">
        <v>387</v>
      </c>
      <c r="O113" s="264" t="s">
        <v>387</v>
      </c>
      <c r="P113" s="264" t="s">
        <v>387</v>
      </c>
      <c r="Q113" s="266" t="s">
        <v>387</v>
      </c>
      <c r="R113" s="266" t="s">
        <v>387</v>
      </c>
      <c r="S113" s="266" t="s">
        <v>387</v>
      </c>
      <c r="T113" s="266" t="s">
        <v>387</v>
      </c>
      <c r="U113" s="266" t="s">
        <v>387</v>
      </c>
      <c r="V113" s="266" t="s">
        <v>387</v>
      </c>
      <c r="W113" s="266" t="s">
        <v>387</v>
      </c>
      <c r="X113" s="264" t="s">
        <v>387</v>
      </c>
      <c r="Y113" s="264" t="s">
        <v>387</v>
      </c>
      <c r="Z113" s="264" t="s">
        <v>387</v>
      </c>
      <c r="AA113" s="264" t="s">
        <v>387</v>
      </c>
      <c r="AB113" s="264" t="s">
        <v>387</v>
      </c>
      <c r="AC113" s="264" t="s">
        <v>387</v>
      </c>
      <c r="AD113" s="267" t="s">
        <v>387</v>
      </c>
      <c r="AE113" s="267"/>
      <c r="AF113" s="267"/>
      <c r="AG113" s="270">
        <f t="shared" ref="AG113:BD113" si="129">AG114+AG119</f>
        <v>717</v>
      </c>
      <c r="AH113" s="270">
        <f t="shared" si="129"/>
        <v>717</v>
      </c>
      <c r="AI113" s="270">
        <f t="shared" si="129"/>
        <v>0</v>
      </c>
      <c r="AJ113" s="270"/>
      <c r="AK113" s="270">
        <f t="shared" si="129"/>
        <v>0</v>
      </c>
      <c r="AL113" s="270"/>
      <c r="AM113" s="270">
        <f t="shared" si="129"/>
        <v>0</v>
      </c>
      <c r="AN113" s="270"/>
      <c r="AO113" s="367">
        <f>AO114+AO119</f>
        <v>717</v>
      </c>
      <c r="AP113" s="367">
        <f>AP114+AP119</f>
        <v>717</v>
      </c>
      <c r="AQ113" s="268">
        <f>AQ114+AQ119</f>
        <v>611.1</v>
      </c>
      <c r="AR113" s="268">
        <f t="shared" si="129"/>
        <v>0</v>
      </c>
      <c r="AS113" s="268">
        <f t="shared" si="129"/>
        <v>0</v>
      </c>
      <c r="AT113" s="268">
        <f t="shared" si="129"/>
        <v>0</v>
      </c>
      <c r="AU113" s="269">
        <f>AU114+AU119</f>
        <v>611.1</v>
      </c>
      <c r="AV113" s="650">
        <f t="shared" si="129"/>
        <v>741.1</v>
      </c>
      <c r="AW113" s="650">
        <f t="shared" si="129"/>
        <v>0</v>
      </c>
      <c r="AX113" s="650">
        <f t="shared" si="129"/>
        <v>0</v>
      </c>
      <c r="AY113" s="650">
        <f t="shared" si="129"/>
        <v>0</v>
      </c>
      <c r="AZ113" s="657">
        <f>AZ114+AZ119</f>
        <v>741.1</v>
      </c>
      <c r="BA113" s="268">
        <f t="shared" si="129"/>
        <v>741.1</v>
      </c>
      <c r="BB113" s="268">
        <f t="shared" si="129"/>
        <v>0</v>
      </c>
      <c r="BC113" s="268">
        <f t="shared" si="129"/>
        <v>0</v>
      </c>
      <c r="BD113" s="268">
        <f t="shared" si="129"/>
        <v>0</v>
      </c>
      <c r="BE113" s="269">
        <f t="shared" ref="BE113:BJ113" si="130">BE114+BE119</f>
        <v>741.1</v>
      </c>
      <c r="BF113" s="268">
        <f t="shared" si="130"/>
        <v>741.1</v>
      </c>
      <c r="BG113" s="268">
        <f t="shared" si="130"/>
        <v>0</v>
      </c>
      <c r="BH113" s="268">
        <f t="shared" si="130"/>
        <v>0</v>
      </c>
      <c r="BI113" s="268">
        <f t="shared" si="130"/>
        <v>0</v>
      </c>
      <c r="BJ113" s="269">
        <f t="shared" si="130"/>
        <v>741.1</v>
      </c>
      <c r="BK113" s="270">
        <f>BK114+BK119</f>
        <v>717</v>
      </c>
      <c r="BL113" s="270">
        <f>BL114+BL119</f>
        <v>717</v>
      </c>
      <c r="BM113" s="270">
        <f>BM114+BM119</f>
        <v>0</v>
      </c>
      <c r="BN113" s="270"/>
      <c r="BO113" s="270">
        <f>BO114+BO119</f>
        <v>0</v>
      </c>
      <c r="BP113" s="270"/>
      <c r="BQ113" s="270">
        <f>BQ114+BQ119</f>
        <v>0</v>
      </c>
      <c r="BR113" s="270"/>
      <c r="BS113" s="367">
        <f t="shared" ref="BS113:CD113" si="131">BS114+BS119</f>
        <v>717</v>
      </c>
      <c r="BT113" s="367">
        <f t="shared" si="131"/>
        <v>717</v>
      </c>
      <c r="BU113" s="268">
        <f t="shared" si="131"/>
        <v>611.1</v>
      </c>
      <c r="BV113" s="268">
        <f t="shared" si="131"/>
        <v>0</v>
      </c>
      <c r="BW113" s="268">
        <f t="shared" si="131"/>
        <v>0</v>
      </c>
      <c r="BX113" s="268">
        <f t="shared" si="131"/>
        <v>0</v>
      </c>
      <c r="BY113" s="269">
        <f t="shared" si="131"/>
        <v>611.1</v>
      </c>
      <c r="BZ113" s="650">
        <f t="shared" si="131"/>
        <v>741.1</v>
      </c>
      <c r="CA113" s="650">
        <f t="shared" si="131"/>
        <v>0</v>
      </c>
      <c r="CB113" s="650">
        <f t="shared" si="131"/>
        <v>0</v>
      </c>
      <c r="CC113" s="650">
        <f t="shared" si="131"/>
        <v>0</v>
      </c>
      <c r="CD113" s="657">
        <f t="shared" si="131"/>
        <v>741.1</v>
      </c>
      <c r="CE113" s="268">
        <f t="shared" ref="CE113:CO113" si="132">CE114+CE119</f>
        <v>741.1</v>
      </c>
      <c r="CF113" s="268">
        <f t="shared" si="132"/>
        <v>0</v>
      </c>
      <c r="CG113" s="268">
        <f t="shared" si="132"/>
        <v>0</v>
      </c>
      <c r="CH113" s="268">
        <f t="shared" si="132"/>
        <v>0</v>
      </c>
      <c r="CI113" s="269">
        <f t="shared" si="132"/>
        <v>741.1</v>
      </c>
      <c r="CJ113" s="268">
        <f t="shared" si="132"/>
        <v>741.1</v>
      </c>
      <c r="CK113" s="268">
        <f t="shared" si="132"/>
        <v>0</v>
      </c>
      <c r="CL113" s="268">
        <f t="shared" si="132"/>
        <v>0</v>
      </c>
      <c r="CM113" s="268">
        <f t="shared" si="132"/>
        <v>0</v>
      </c>
      <c r="CN113" s="269">
        <f t="shared" si="132"/>
        <v>741.1</v>
      </c>
      <c r="CO113" s="270">
        <f t="shared" si="132"/>
        <v>717</v>
      </c>
      <c r="CP113" s="270"/>
      <c r="CQ113" s="270"/>
      <c r="CR113" s="270"/>
      <c r="CS113" s="367">
        <f t="shared" ref="CS113:DD113" si="133">CS114+CS119</f>
        <v>717</v>
      </c>
      <c r="CT113" s="268">
        <f t="shared" si="133"/>
        <v>611.1</v>
      </c>
      <c r="CU113" s="268">
        <f t="shared" si="133"/>
        <v>0</v>
      </c>
      <c r="CV113" s="268">
        <f t="shared" si="133"/>
        <v>0</v>
      </c>
      <c r="CW113" s="268">
        <f t="shared" si="133"/>
        <v>0</v>
      </c>
      <c r="CX113" s="269">
        <f t="shared" si="133"/>
        <v>611.1</v>
      </c>
      <c r="CY113" s="650">
        <f t="shared" si="133"/>
        <v>741.1</v>
      </c>
      <c r="CZ113" s="650">
        <f t="shared" si="133"/>
        <v>0</v>
      </c>
      <c r="DA113" s="650">
        <f t="shared" si="133"/>
        <v>0</v>
      </c>
      <c r="DB113" s="650">
        <f t="shared" si="133"/>
        <v>0</v>
      </c>
      <c r="DC113" s="657">
        <f t="shared" si="133"/>
        <v>741.1</v>
      </c>
      <c r="DD113" s="270">
        <f t="shared" si="133"/>
        <v>717</v>
      </c>
      <c r="DE113" s="270"/>
      <c r="DF113" s="270"/>
      <c r="DG113" s="270"/>
      <c r="DH113" s="367">
        <f t="shared" ref="DH113:DR113" si="134">DH114+DH119</f>
        <v>717</v>
      </c>
      <c r="DI113" s="268">
        <f t="shared" si="134"/>
        <v>611.1</v>
      </c>
      <c r="DJ113" s="268">
        <f t="shared" si="134"/>
        <v>0</v>
      </c>
      <c r="DK113" s="268">
        <f t="shared" si="134"/>
        <v>0</v>
      </c>
      <c r="DL113" s="268">
        <f t="shared" si="134"/>
        <v>0</v>
      </c>
      <c r="DM113" s="269">
        <f t="shared" si="134"/>
        <v>611.1</v>
      </c>
      <c r="DN113" s="650">
        <f t="shared" si="134"/>
        <v>741.1</v>
      </c>
      <c r="DO113" s="650">
        <f t="shared" si="134"/>
        <v>0</v>
      </c>
      <c r="DP113" s="650">
        <f t="shared" si="134"/>
        <v>0</v>
      </c>
      <c r="DQ113" s="650">
        <f t="shared" si="134"/>
        <v>0</v>
      </c>
      <c r="DR113" s="657">
        <f t="shared" si="134"/>
        <v>741.1</v>
      </c>
    </row>
    <row r="114" spans="1:122" ht="92.25" customHeight="1">
      <c r="A114" s="497" t="s">
        <v>330</v>
      </c>
      <c r="B114" s="300">
        <v>7801</v>
      </c>
      <c r="C114" s="435" t="s">
        <v>387</v>
      </c>
      <c r="D114" s="435" t="s">
        <v>387</v>
      </c>
      <c r="E114" s="435" t="s">
        <v>387</v>
      </c>
      <c r="F114" s="435" t="s">
        <v>387</v>
      </c>
      <c r="G114" s="435" t="s">
        <v>387</v>
      </c>
      <c r="H114" s="435" t="s">
        <v>387</v>
      </c>
      <c r="I114" s="435" t="s">
        <v>387</v>
      </c>
      <c r="J114" s="435" t="s">
        <v>387</v>
      </c>
      <c r="K114" s="435" t="s">
        <v>387</v>
      </c>
      <c r="L114" s="435" t="s">
        <v>387</v>
      </c>
      <c r="M114" s="435" t="s">
        <v>387</v>
      </c>
      <c r="N114" s="435" t="s">
        <v>387</v>
      </c>
      <c r="O114" s="435" t="s">
        <v>387</v>
      </c>
      <c r="P114" s="435" t="s">
        <v>387</v>
      </c>
      <c r="Q114" s="437" t="s">
        <v>387</v>
      </c>
      <c r="R114" s="437" t="s">
        <v>387</v>
      </c>
      <c r="S114" s="437" t="s">
        <v>387</v>
      </c>
      <c r="T114" s="437" t="s">
        <v>387</v>
      </c>
      <c r="U114" s="437" t="s">
        <v>387</v>
      </c>
      <c r="V114" s="437" t="s">
        <v>387</v>
      </c>
      <c r="W114" s="437" t="s">
        <v>387</v>
      </c>
      <c r="X114" s="435" t="s">
        <v>387</v>
      </c>
      <c r="Y114" s="435" t="s">
        <v>387</v>
      </c>
      <c r="Z114" s="435" t="s">
        <v>387</v>
      </c>
      <c r="AA114" s="435" t="s">
        <v>387</v>
      </c>
      <c r="AB114" s="435" t="s">
        <v>387</v>
      </c>
      <c r="AC114" s="435" t="s">
        <v>387</v>
      </c>
      <c r="AD114" s="439" t="s">
        <v>387</v>
      </c>
      <c r="AE114" s="439"/>
      <c r="AF114" s="439"/>
      <c r="AG114" s="308">
        <f t="shared" ref="AG114:AM114" si="135">AG116+AG117</f>
        <v>717</v>
      </c>
      <c r="AH114" s="308">
        <f t="shared" si="135"/>
        <v>717</v>
      </c>
      <c r="AI114" s="308">
        <f t="shared" si="135"/>
        <v>0</v>
      </c>
      <c r="AJ114" s="308"/>
      <c r="AK114" s="308">
        <f t="shared" si="135"/>
        <v>0</v>
      </c>
      <c r="AL114" s="308"/>
      <c r="AM114" s="308">
        <f t="shared" si="135"/>
        <v>0</v>
      </c>
      <c r="AN114" s="308"/>
      <c r="AO114" s="356">
        <f>AO116+AO117</f>
        <v>717</v>
      </c>
      <c r="AP114" s="356">
        <f>AP116+AP117</f>
        <v>717</v>
      </c>
      <c r="AQ114" s="307">
        <f>AQ116+AQ117+AQ118</f>
        <v>611.1</v>
      </c>
      <c r="AR114" s="307">
        <f t="shared" ref="AR114:BE114" si="136">AR116+AR117+AR118</f>
        <v>0</v>
      </c>
      <c r="AS114" s="307">
        <f t="shared" si="136"/>
        <v>0</v>
      </c>
      <c r="AT114" s="307">
        <f t="shared" si="136"/>
        <v>0</v>
      </c>
      <c r="AU114" s="307">
        <f t="shared" si="136"/>
        <v>611.1</v>
      </c>
      <c r="AV114" s="655">
        <f t="shared" si="136"/>
        <v>741.1</v>
      </c>
      <c r="AW114" s="655">
        <f t="shared" si="136"/>
        <v>0</v>
      </c>
      <c r="AX114" s="655">
        <f t="shared" si="136"/>
        <v>0</v>
      </c>
      <c r="AY114" s="655">
        <f t="shared" si="136"/>
        <v>0</v>
      </c>
      <c r="AZ114" s="655">
        <f t="shared" si="136"/>
        <v>741.1</v>
      </c>
      <c r="BA114" s="307">
        <f t="shared" si="136"/>
        <v>741.1</v>
      </c>
      <c r="BB114" s="307">
        <f t="shared" si="136"/>
        <v>0</v>
      </c>
      <c r="BC114" s="307">
        <f t="shared" si="136"/>
        <v>0</v>
      </c>
      <c r="BD114" s="307">
        <f t="shared" si="136"/>
        <v>0</v>
      </c>
      <c r="BE114" s="307">
        <f t="shared" si="136"/>
        <v>741.1</v>
      </c>
      <c r="BF114" s="307">
        <f>BF116+BF117+BF118</f>
        <v>741.1</v>
      </c>
      <c r="BG114" s="307">
        <f>BG116+BG117+BG118</f>
        <v>0</v>
      </c>
      <c r="BH114" s="307">
        <f>BH116+BH117+BH118</f>
        <v>0</v>
      </c>
      <c r="BI114" s="307">
        <f>BI116+BI117+BI118</f>
        <v>0</v>
      </c>
      <c r="BJ114" s="307">
        <f>BJ116+BJ117+BJ118</f>
        <v>741.1</v>
      </c>
      <c r="BK114" s="308">
        <f>BK116+BK117</f>
        <v>717</v>
      </c>
      <c r="BL114" s="308">
        <f>BL116+BL117</f>
        <v>717</v>
      </c>
      <c r="BM114" s="308">
        <f>BM116+BM117</f>
        <v>0</v>
      </c>
      <c r="BN114" s="308"/>
      <c r="BO114" s="308">
        <f>BO116+BO117</f>
        <v>0</v>
      </c>
      <c r="BP114" s="308"/>
      <c r="BQ114" s="308">
        <f>BQ116+BQ117</f>
        <v>0</v>
      </c>
      <c r="BR114" s="308"/>
      <c r="BS114" s="356">
        <f>BS116+BS117</f>
        <v>717</v>
      </c>
      <c r="BT114" s="356">
        <f>BT116+BT117</f>
        <v>717</v>
      </c>
      <c r="BU114" s="307">
        <f>BU116+BU117+BU118</f>
        <v>611.1</v>
      </c>
      <c r="BV114" s="307">
        <f t="shared" ref="BV114:CI114" si="137">BV116+BV117+BV118</f>
        <v>0</v>
      </c>
      <c r="BW114" s="307">
        <f t="shared" si="137"/>
        <v>0</v>
      </c>
      <c r="BX114" s="307">
        <f t="shared" si="137"/>
        <v>0</v>
      </c>
      <c r="BY114" s="307">
        <f t="shared" si="137"/>
        <v>611.1</v>
      </c>
      <c r="BZ114" s="655">
        <f t="shared" si="137"/>
        <v>741.1</v>
      </c>
      <c r="CA114" s="655">
        <f t="shared" si="137"/>
        <v>0</v>
      </c>
      <c r="CB114" s="655">
        <f t="shared" si="137"/>
        <v>0</v>
      </c>
      <c r="CC114" s="655">
        <f t="shared" si="137"/>
        <v>0</v>
      </c>
      <c r="CD114" s="655">
        <f t="shared" si="137"/>
        <v>741.1</v>
      </c>
      <c r="CE114" s="307">
        <f t="shared" si="137"/>
        <v>741.1</v>
      </c>
      <c r="CF114" s="307">
        <f t="shared" si="137"/>
        <v>0</v>
      </c>
      <c r="CG114" s="307">
        <f t="shared" si="137"/>
        <v>0</v>
      </c>
      <c r="CH114" s="307">
        <f t="shared" si="137"/>
        <v>0</v>
      </c>
      <c r="CI114" s="307">
        <f t="shared" si="137"/>
        <v>741.1</v>
      </c>
      <c r="CJ114" s="307">
        <f>CJ116+CJ117+CJ118</f>
        <v>741.1</v>
      </c>
      <c r="CK114" s="307">
        <f>CK116+CK117+CK118</f>
        <v>0</v>
      </c>
      <c r="CL114" s="307">
        <f>CL116+CL117+CL118</f>
        <v>0</v>
      </c>
      <c r="CM114" s="307">
        <f>CM116+CM117+CM118</f>
        <v>0</v>
      </c>
      <c r="CN114" s="307">
        <f>CN116+CN117+CN118</f>
        <v>741.1</v>
      </c>
      <c r="CO114" s="308">
        <f>CO116+CO117</f>
        <v>717</v>
      </c>
      <c r="CP114" s="308"/>
      <c r="CQ114" s="308"/>
      <c r="CR114" s="308"/>
      <c r="CS114" s="356">
        <f>CS116+CS117</f>
        <v>717</v>
      </c>
      <c r="CT114" s="307">
        <f>CT116+CT117+CT118</f>
        <v>611.1</v>
      </c>
      <c r="CU114" s="307">
        <f t="shared" ref="CU114:DC114" si="138">CU116+CU117+CU118</f>
        <v>0</v>
      </c>
      <c r="CV114" s="307">
        <f t="shared" si="138"/>
        <v>0</v>
      </c>
      <c r="CW114" s="307">
        <f t="shared" si="138"/>
        <v>0</v>
      </c>
      <c r="CX114" s="307">
        <f t="shared" si="138"/>
        <v>611.1</v>
      </c>
      <c r="CY114" s="655">
        <f t="shared" si="138"/>
        <v>741.1</v>
      </c>
      <c r="CZ114" s="655">
        <f t="shared" si="138"/>
        <v>0</v>
      </c>
      <c r="DA114" s="655">
        <f t="shared" si="138"/>
        <v>0</v>
      </c>
      <c r="DB114" s="655">
        <f t="shared" si="138"/>
        <v>0</v>
      </c>
      <c r="DC114" s="655">
        <f t="shared" si="138"/>
        <v>741.1</v>
      </c>
      <c r="DD114" s="308">
        <f>DD116+DD117</f>
        <v>717</v>
      </c>
      <c r="DE114" s="308"/>
      <c r="DF114" s="308"/>
      <c r="DG114" s="308"/>
      <c r="DH114" s="356">
        <f>DH116+DH117</f>
        <v>717</v>
      </c>
      <c r="DI114" s="307">
        <f>DI116+DI117+DI118</f>
        <v>611.1</v>
      </c>
      <c r="DJ114" s="307">
        <f t="shared" ref="DJ114:DR114" si="139">DJ116+DJ117+DJ118</f>
        <v>0</v>
      </c>
      <c r="DK114" s="307">
        <f t="shared" si="139"/>
        <v>0</v>
      </c>
      <c r="DL114" s="307">
        <f t="shared" si="139"/>
        <v>0</v>
      </c>
      <c r="DM114" s="307">
        <f t="shared" si="139"/>
        <v>611.1</v>
      </c>
      <c r="DN114" s="655">
        <f t="shared" si="139"/>
        <v>741.1</v>
      </c>
      <c r="DO114" s="655">
        <f t="shared" si="139"/>
        <v>0</v>
      </c>
      <c r="DP114" s="655">
        <f t="shared" si="139"/>
        <v>0</v>
      </c>
      <c r="DQ114" s="655">
        <f t="shared" si="139"/>
        <v>0</v>
      </c>
      <c r="DR114" s="655">
        <f t="shared" si="139"/>
        <v>741.1</v>
      </c>
    </row>
    <row r="115" spans="1:122" ht="12.75" hidden="1" customHeight="1">
      <c r="A115" s="495" t="s">
        <v>92</v>
      </c>
      <c r="B115" s="275"/>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279"/>
      <c r="AE115" s="279"/>
      <c r="AF115" s="279"/>
      <c r="AG115" s="282"/>
      <c r="AH115" s="282"/>
      <c r="AI115" s="282"/>
      <c r="AJ115" s="282"/>
      <c r="AK115" s="282"/>
      <c r="AL115" s="282"/>
      <c r="AM115" s="282"/>
      <c r="AN115" s="282"/>
      <c r="AO115" s="283"/>
      <c r="AP115" s="283"/>
      <c r="AQ115" s="280"/>
      <c r="AR115" s="280"/>
      <c r="AS115" s="280"/>
      <c r="AT115" s="280"/>
      <c r="AU115" s="281"/>
      <c r="AV115" s="651"/>
      <c r="AW115" s="658"/>
      <c r="AX115" s="658"/>
      <c r="AY115" s="658"/>
      <c r="AZ115" s="659"/>
      <c r="BA115" s="336"/>
      <c r="BB115" s="336"/>
      <c r="BC115" s="336"/>
      <c r="BD115" s="336"/>
      <c r="BE115" s="337"/>
      <c r="BF115" s="336"/>
      <c r="BG115" s="336"/>
      <c r="BH115" s="336"/>
      <c r="BI115" s="336"/>
      <c r="BJ115" s="337"/>
      <c r="BK115" s="282"/>
      <c r="BL115" s="282"/>
      <c r="BM115" s="282"/>
      <c r="BN115" s="282"/>
      <c r="BO115" s="282"/>
      <c r="BP115" s="282"/>
      <c r="BQ115" s="282"/>
      <c r="BR115" s="282"/>
      <c r="BS115" s="283"/>
      <c r="BT115" s="283"/>
      <c r="BU115" s="280"/>
      <c r="BV115" s="280"/>
      <c r="BW115" s="280"/>
      <c r="BX115" s="280"/>
      <c r="BY115" s="281"/>
      <c r="BZ115" s="651"/>
      <c r="CA115" s="658"/>
      <c r="CB115" s="658"/>
      <c r="CC115" s="658"/>
      <c r="CD115" s="659"/>
      <c r="CE115" s="336"/>
      <c r="CF115" s="336"/>
      <c r="CG115" s="336"/>
      <c r="CH115" s="336"/>
      <c r="CI115" s="337"/>
      <c r="CJ115" s="336"/>
      <c r="CK115" s="336"/>
      <c r="CL115" s="336"/>
      <c r="CM115" s="336"/>
      <c r="CN115" s="337"/>
      <c r="CO115" s="282"/>
      <c r="CP115" s="282"/>
      <c r="CQ115" s="282"/>
      <c r="CR115" s="282"/>
      <c r="CS115" s="283"/>
      <c r="CT115" s="280"/>
      <c r="CU115" s="280"/>
      <c r="CV115" s="280"/>
      <c r="CW115" s="280"/>
      <c r="CX115" s="281"/>
      <c r="CY115" s="651"/>
      <c r="CZ115" s="658"/>
      <c r="DA115" s="658"/>
      <c r="DB115" s="658"/>
      <c r="DC115" s="659"/>
      <c r="DD115" s="282"/>
      <c r="DE115" s="282"/>
      <c r="DF115" s="282"/>
      <c r="DG115" s="282"/>
      <c r="DH115" s="283"/>
      <c r="DI115" s="280"/>
      <c r="DJ115" s="280"/>
      <c r="DK115" s="280"/>
      <c r="DL115" s="280"/>
      <c r="DM115" s="281"/>
      <c r="DN115" s="651"/>
      <c r="DO115" s="658"/>
      <c r="DP115" s="658"/>
      <c r="DQ115" s="658"/>
      <c r="DR115" s="659"/>
    </row>
    <row r="116" spans="1:122" ht="1.5" customHeight="1">
      <c r="A116" s="504" t="s">
        <v>93</v>
      </c>
      <c r="B116" s="297">
        <v>7802</v>
      </c>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9"/>
      <c r="AE116" s="289"/>
      <c r="AF116" s="289"/>
      <c r="AG116" s="293"/>
      <c r="AH116" s="293"/>
      <c r="AI116" s="293"/>
      <c r="AJ116" s="293"/>
      <c r="AK116" s="293"/>
      <c r="AL116" s="293"/>
      <c r="AM116" s="293"/>
      <c r="AN116" s="293"/>
      <c r="AO116" s="294"/>
      <c r="AP116" s="294"/>
      <c r="AQ116" s="291"/>
      <c r="AR116" s="291"/>
      <c r="AS116" s="291"/>
      <c r="AT116" s="291"/>
      <c r="AU116" s="292"/>
      <c r="AV116" s="653"/>
      <c r="AW116" s="660"/>
      <c r="AX116" s="660"/>
      <c r="AY116" s="660"/>
      <c r="AZ116" s="661"/>
      <c r="BA116" s="343"/>
      <c r="BB116" s="343"/>
      <c r="BC116" s="343"/>
      <c r="BD116" s="343"/>
      <c r="BE116" s="344"/>
      <c r="BF116" s="343"/>
      <c r="BG116" s="343"/>
      <c r="BH116" s="343"/>
      <c r="BI116" s="343"/>
      <c r="BJ116" s="344"/>
      <c r="BK116" s="293"/>
      <c r="BL116" s="293"/>
      <c r="BM116" s="293"/>
      <c r="BN116" s="293"/>
      <c r="BO116" s="293"/>
      <c r="BP116" s="293"/>
      <c r="BQ116" s="293"/>
      <c r="BR116" s="293"/>
      <c r="BS116" s="294"/>
      <c r="BT116" s="294"/>
      <c r="BU116" s="291"/>
      <c r="BV116" s="291"/>
      <c r="BW116" s="291"/>
      <c r="BX116" s="291"/>
      <c r="BY116" s="292"/>
      <c r="BZ116" s="653"/>
      <c r="CA116" s="660"/>
      <c r="CB116" s="660"/>
      <c r="CC116" s="660"/>
      <c r="CD116" s="661"/>
      <c r="CE116" s="343"/>
      <c r="CF116" s="343"/>
      <c r="CG116" s="343"/>
      <c r="CH116" s="343"/>
      <c r="CI116" s="344"/>
      <c r="CJ116" s="343"/>
      <c r="CK116" s="343"/>
      <c r="CL116" s="343"/>
      <c r="CM116" s="343"/>
      <c r="CN116" s="344"/>
      <c r="CO116" s="293"/>
      <c r="CP116" s="293"/>
      <c r="CQ116" s="293"/>
      <c r="CR116" s="293"/>
      <c r="CS116" s="294"/>
      <c r="CT116" s="291"/>
      <c r="CU116" s="291"/>
      <c r="CV116" s="291"/>
      <c r="CW116" s="291"/>
      <c r="CX116" s="292"/>
      <c r="CY116" s="653"/>
      <c r="CZ116" s="660"/>
      <c r="DA116" s="660"/>
      <c r="DB116" s="660"/>
      <c r="DC116" s="661"/>
      <c r="DD116" s="293"/>
      <c r="DE116" s="293"/>
      <c r="DF116" s="293"/>
      <c r="DG116" s="293"/>
      <c r="DH116" s="294"/>
      <c r="DI116" s="291"/>
      <c r="DJ116" s="291"/>
      <c r="DK116" s="291"/>
      <c r="DL116" s="291"/>
      <c r="DM116" s="292"/>
      <c r="DN116" s="653"/>
      <c r="DO116" s="660"/>
      <c r="DP116" s="660"/>
      <c r="DQ116" s="660"/>
      <c r="DR116" s="661"/>
    </row>
    <row r="117" spans="1:122" ht="87" customHeight="1">
      <c r="A117" s="1034" t="s">
        <v>87</v>
      </c>
      <c r="B117" s="1042">
        <v>7803</v>
      </c>
      <c r="C117" s="1052" t="s">
        <v>124</v>
      </c>
      <c r="D117" s="58" t="s">
        <v>390</v>
      </c>
      <c r="E117" s="58" t="s">
        <v>125</v>
      </c>
      <c r="F117" s="365"/>
      <c r="G117" s="365"/>
      <c r="H117" s="365"/>
      <c r="I117" s="440"/>
      <c r="J117" s="365"/>
      <c r="K117" s="365"/>
      <c r="L117" s="365"/>
      <c r="M117" s="286" t="s">
        <v>331</v>
      </c>
      <c r="N117" s="441"/>
      <c r="O117" s="441"/>
      <c r="P117" s="441">
        <v>10</v>
      </c>
      <c r="Q117" s="365"/>
      <c r="R117" s="365"/>
      <c r="S117" s="365"/>
      <c r="T117" s="365"/>
      <c r="U117" s="365"/>
      <c r="V117" s="365"/>
      <c r="W117" s="442" t="s">
        <v>332</v>
      </c>
      <c r="X117" s="320" t="s">
        <v>333</v>
      </c>
      <c r="Y117" s="322" t="s">
        <v>334</v>
      </c>
      <c r="Z117" s="1066" t="s">
        <v>247</v>
      </c>
      <c r="AA117" s="301" t="s">
        <v>424</v>
      </c>
      <c r="AB117" s="301" t="s">
        <v>248</v>
      </c>
      <c r="AC117" s="301"/>
      <c r="AD117" s="306" t="s">
        <v>156</v>
      </c>
      <c r="AE117" s="306" t="s">
        <v>404</v>
      </c>
      <c r="AF117" s="306" t="s">
        <v>416</v>
      </c>
      <c r="AG117" s="308">
        <v>717</v>
      </c>
      <c r="AH117" s="308">
        <v>717</v>
      </c>
      <c r="AI117" s="308"/>
      <c r="AJ117" s="308"/>
      <c r="AK117" s="308"/>
      <c r="AL117" s="308"/>
      <c r="AM117" s="308"/>
      <c r="AN117" s="308"/>
      <c r="AO117" s="356">
        <f>AG117</f>
        <v>717</v>
      </c>
      <c r="AP117" s="356">
        <f>AH117</f>
        <v>717</v>
      </c>
      <c r="AQ117" s="307">
        <v>0</v>
      </c>
      <c r="AR117" s="307"/>
      <c r="AS117" s="307"/>
      <c r="AT117" s="307"/>
      <c r="AU117" s="355">
        <f>AQ117</f>
        <v>0</v>
      </c>
      <c r="AV117" s="655">
        <v>0</v>
      </c>
      <c r="AW117" s="655"/>
      <c r="AX117" s="655"/>
      <c r="AY117" s="655"/>
      <c r="AZ117" s="662">
        <f>AV117</f>
        <v>0</v>
      </c>
      <c r="BA117" s="307"/>
      <c r="BB117" s="291"/>
      <c r="BC117" s="291"/>
      <c r="BD117" s="291"/>
      <c r="BE117" s="292">
        <f>BA117</f>
        <v>0</v>
      </c>
      <c r="BF117" s="307"/>
      <c r="BG117" s="291"/>
      <c r="BH117" s="291"/>
      <c r="BI117" s="291"/>
      <c r="BJ117" s="292">
        <f>BF117</f>
        <v>0</v>
      </c>
      <c r="BK117" s="308">
        <v>717</v>
      </c>
      <c r="BL117" s="308">
        <v>717</v>
      </c>
      <c r="BM117" s="308"/>
      <c r="BN117" s="308"/>
      <c r="BO117" s="308"/>
      <c r="BP117" s="308"/>
      <c r="BQ117" s="308"/>
      <c r="BR117" s="308"/>
      <c r="BS117" s="356">
        <f>BK117</f>
        <v>717</v>
      </c>
      <c r="BT117" s="356">
        <f>BL117</f>
        <v>717</v>
      </c>
      <c r="BU117" s="307">
        <v>0</v>
      </c>
      <c r="BV117" s="307"/>
      <c r="BW117" s="307"/>
      <c r="BX117" s="307"/>
      <c r="BY117" s="355">
        <f>BU117</f>
        <v>0</v>
      </c>
      <c r="BZ117" s="655">
        <v>0</v>
      </c>
      <c r="CA117" s="655"/>
      <c r="CB117" s="655"/>
      <c r="CC117" s="655"/>
      <c r="CD117" s="662">
        <f>BZ117</f>
        <v>0</v>
      </c>
      <c r="CE117" s="307"/>
      <c r="CF117" s="291"/>
      <c r="CG117" s="291"/>
      <c r="CH117" s="291"/>
      <c r="CI117" s="292">
        <f>CE117</f>
        <v>0</v>
      </c>
      <c r="CJ117" s="307"/>
      <c r="CK117" s="291"/>
      <c r="CL117" s="291"/>
      <c r="CM117" s="291"/>
      <c r="CN117" s="292">
        <f>CJ117</f>
        <v>0</v>
      </c>
      <c r="CO117" s="308">
        <v>717</v>
      </c>
      <c r="CP117" s="308"/>
      <c r="CQ117" s="308"/>
      <c r="CR117" s="308"/>
      <c r="CS117" s="356">
        <f>CO117</f>
        <v>717</v>
      </c>
      <c r="CT117" s="307">
        <v>0</v>
      </c>
      <c r="CU117" s="307"/>
      <c r="CV117" s="307"/>
      <c r="CW117" s="307"/>
      <c r="CX117" s="355">
        <f>CT117</f>
        <v>0</v>
      </c>
      <c r="CY117" s="655">
        <v>0</v>
      </c>
      <c r="CZ117" s="655"/>
      <c r="DA117" s="655"/>
      <c r="DB117" s="655"/>
      <c r="DC117" s="662">
        <f>CY117</f>
        <v>0</v>
      </c>
      <c r="DD117" s="308">
        <v>717</v>
      </c>
      <c r="DE117" s="308"/>
      <c r="DF117" s="308"/>
      <c r="DG117" s="308"/>
      <c r="DH117" s="356">
        <f>DD117</f>
        <v>717</v>
      </c>
      <c r="DI117" s="307">
        <v>0</v>
      </c>
      <c r="DJ117" s="307"/>
      <c r="DK117" s="307"/>
      <c r="DL117" s="307"/>
      <c r="DM117" s="355">
        <f>DI117</f>
        <v>0</v>
      </c>
      <c r="DN117" s="655">
        <v>0</v>
      </c>
      <c r="DO117" s="655"/>
      <c r="DP117" s="655"/>
      <c r="DQ117" s="655"/>
      <c r="DR117" s="662">
        <f>DN117</f>
        <v>0</v>
      </c>
    </row>
    <row r="118" spans="1:122" ht="12.75">
      <c r="A118" s="1035"/>
      <c r="B118" s="1043"/>
      <c r="C118" s="1053"/>
      <c r="D118" s="12"/>
      <c r="E118" s="12"/>
      <c r="F118" s="365"/>
      <c r="G118" s="365"/>
      <c r="H118" s="365"/>
      <c r="I118" s="440"/>
      <c r="J118" s="365"/>
      <c r="K118" s="365"/>
      <c r="L118" s="365"/>
      <c r="M118" s="286"/>
      <c r="N118" s="441"/>
      <c r="O118" s="441"/>
      <c r="P118" s="441"/>
      <c r="Q118" s="369"/>
      <c r="R118" s="369"/>
      <c r="S118" s="369"/>
      <c r="T118" s="369"/>
      <c r="U118" s="369"/>
      <c r="V118" s="369"/>
      <c r="W118" s="442"/>
      <c r="X118" s="320"/>
      <c r="Y118" s="322"/>
      <c r="Z118" s="1067"/>
      <c r="AA118" s="301"/>
      <c r="AB118" s="301"/>
      <c r="AC118" s="301"/>
      <c r="AD118" s="306" t="s">
        <v>156</v>
      </c>
      <c r="AE118" s="306" t="s">
        <v>202</v>
      </c>
      <c r="AF118" s="306" t="s">
        <v>416</v>
      </c>
      <c r="AG118" s="308"/>
      <c r="AH118" s="308"/>
      <c r="AI118" s="308"/>
      <c r="AJ118" s="308"/>
      <c r="AK118" s="308"/>
      <c r="AL118" s="308"/>
      <c r="AM118" s="308"/>
      <c r="AN118" s="308"/>
      <c r="AO118" s="356"/>
      <c r="AP118" s="356"/>
      <c r="AQ118" s="307">
        <v>611.1</v>
      </c>
      <c r="AR118" s="307"/>
      <c r="AS118" s="307"/>
      <c r="AT118" s="307"/>
      <c r="AU118" s="355">
        <f>AQ118</f>
        <v>611.1</v>
      </c>
      <c r="AV118" s="655">
        <v>741.1</v>
      </c>
      <c r="AW118" s="655"/>
      <c r="AX118" s="655"/>
      <c r="AY118" s="655"/>
      <c r="AZ118" s="662">
        <f>AV118</f>
        <v>741.1</v>
      </c>
      <c r="BA118" s="307">
        <v>741.1</v>
      </c>
      <c r="BB118" s="291"/>
      <c r="BC118" s="291"/>
      <c r="BD118" s="291"/>
      <c r="BE118" s="292">
        <f>BA118</f>
        <v>741.1</v>
      </c>
      <c r="BF118" s="307">
        <v>741.1</v>
      </c>
      <c r="BG118" s="291"/>
      <c r="BH118" s="291"/>
      <c r="BI118" s="291"/>
      <c r="BJ118" s="292">
        <f>BF118</f>
        <v>741.1</v>
      </c>
      <c r="BK118" s="308"/>
      <c r="BL118" s="308"/>
      <c r="BM118" s="308"/>
      <c r="BN118" s="308"/>
      <c r="BO118" s="308"/>
      <c r="BP118" s="308"/>
      <c r="BQ118" s="308"/>
      <c r="BR118" s="308"/>
      <c r="BS118" s="356"/>
      <c r="BT118" s="356"/>
      <c r="BU118" s="307">
        <v>611.1</v>
      </c>
      <c r="BV118" s="307"/>
      <c r="BW118" s="307"/>
      <c r="BX118" s="307"/>
      <c r="BY118" s="355">
        <f>BU118</f>
        <v>611.1</v>
      </c>
      <c r="BZ118" s="655">
        <v>741.1</v>
      </c>
      <c r="CA118" s="655"/>
      <c r="CB118" s="655"/>
      <c r="CC118" s="655"/>
      <c r="CD118" s="662">
        <f>BZ118</f>
        <v>741.1</v>
      </c>
      <c r="CE118" s="307">
        <v>741.1</v>
      </c>
      <c r="CF118" s="291"/>
      <c r="CG118" s="291"/>
      <c r="CH118" s="291"/>
      <c r="CI118" s="292">
        <f>CE118</f>
        <v>741.1</v>
      </c>
      <c r="CJ118" s="307">
        <v>741.1</v>
      </c>
      <c r="CK118" s="291"/>
      <c r="CL118" s="291"/>
      <c r="CM118" s="291"/>
      <c r="CN118" s="292">
        <f>CJ118</f>
        <v>741.1</v>
      </c>
      <c r="CO118" s="308"/>
      <c r="CP118" s="308"/>
      <c r="CQ118" s="308"/>
      <c r="CR118" s="308"/>
      <c r="CS118" s="356"/>
      <c r="CT118" s="307">
        <v>611.1</v>
      </c>
      <c r="CU118" s="307"/>
      <c r="CV118" s="307"/>
      <c r="CW118" s="307"/>
      <c r="CX118" s="355">
        <f>CT118</f>
        <v>611.1</v>
      </c>
      <c r="CY118" s="655">
        <v>741.1</v>
      </c>
      <c r="CZ118" s="655"/>
      <c r="DA118" s="655"/>
      <c r="DB118" s="655"/>
      <c r="DC118" s="662">
        <f>CY118</f>
        <v>741.1</v>
      </c>
      <c r="DD118" s="308"/>
      <c r="DE118" s="308"/>
      <c r="DF118" s="308"/>
      <c r="DG118" s="308"/>
      <c r="DH118" s="356"/>
      <c r="DI118" s="307">
        <v>611.1</v>
      </c>
      <c r="DJ118" s="307"/>
      <c r="DK118" s="307"/>
      <c r="DL118" s="307"/>
      <c r="DM118" s="355">
        <f>DI118</f>
        <v>611.1</v>
      </c>
      <c r="DN118" s="655">
        <v>741.1</v>
      </c>
      <c r="DO118" s="655"/>
      <c r="DP118" s="655"/>
      <c r="DQ118" s="655"/>
      <c r="DR118" s="662">
        <f>DN118</f>
        <v>741.1</v>
      </c>
    </row>
    <row r="119" spans="1:122" ht="36.75" customHeight="1">
      <c r="A119" s="497" t="s">
        <v>336</v>
      </c>
      <c r="B119" s="300">
        <v>7900</v>
      </c>
      <c r="C119" s="435" t="s">
        <v>387</v>
      </c>
      <c r="D119" s="435" t="s">
        <v>387</v>
      </c>
      <c r="E119" s="435" t="s">
        <v>387</v>
      </c>
      <c r="F119" s="435" t="s">
        <v>387</v>
      </c>
      <c r="G119" s="435" t="s">
        <v>387</v>
      </c>
      <c r="H119" s="435" t="s">
        <v>387</v>
      </c>
      <c r="I119" s="435" t="s">
        <v>387</v>
      </c>
      <c r="J119" s="435" t="s">
        <v>387</v>
      </c>
      <c r="K119" s="435" t="s">
        <v>387</v>
      </c>
      <c r="L119" s="435" t="s">
        <v>387</v>
      </c>
      <c r="M119" s="435" t="s">
        <v>387</v>
      </c>
      <c r="N119" s="435" t="s">
        <v>387</v>
      </c>
      <c r="O119" s="435" t="s">
        <v>387</v>
      </c>
      <c r="P119" s="435" t="s">
        <v>387</v>
      </c>
      <c r="Q119" s="437" t="s">
        <v>387</v>
      </c>
      <c r="R119" s="437" t="s">
        <v>387</v>
      </c>
      <c r="S119" s="437" t="s">
        <v>387</v>
      </c>
      <c r="T119" s="437" t="s">
        <v>387</v>
      </c>
      <c r="U119" s="437" t="s">
        <v>387</v>
      </c>
      <c r="V119" s="437" t="s">
        <v>387</v>
      </c>
      <c r="W119" s="437" t="s">
        <v>387</v>
      </c>
      <c r="X119" s="435" t="s">
        <v>387</v>
      </c>
      <c r="Y119" s="435" t="s">
        <v>387</v>
      </c>
      <c r="Z119" s="435" t="s">
        <v>387</v>
      </c>
      <c r="AA119" s="435" t="s">
        <v>387</v>
      </c>
      <c r="AB119" s="435" t="s">
        <v>387</v>
      </c>
      <c r="AC119" s="435" t="s">
        <v>387</v>
      </c>
      <c r="AD119" s="439" t="s">
        <v>387</v>
      </c>
      <c r="AE119" s="439"/>
      <c r="AF119" s="439"/>
      <c r="AG119" s="308">
        <f t="shared" ref="AG119:BD119" si="140">AG121+AG122</f>
        <v>0</v>
      </c>
      <c r="AH119" s="308"/>
      <c r="AI119" s="308">
        <f t="shared" si="140"/>
        <v>0</v>
      </c>
      <c r="AJ119" s="308"/>
      <c r="AK119" s="308">
        <f t="shared" si="140"/>
        <v>0</v>
      </c>
      <c r="AL119" s="308"/>
      <c r="AM119" s="308">
        <f t="shared" si="140"/>
        <v>0</v>
      </c>
      <c r="AN119" s="308"/>
      <c r="AO119" s="356">
        <f>AO121+AO122</f>
        <v>0</v>
      </c>
      <c r="AP119" s="356"/>
      <c r="AQ119" s="307">
        <f t="shared" si="140"/>
        <v>0</v>
      </c>
      <c r="AR119" s="307">
        <f t="shared" si="140"/>
        <v>0</v>
      </c>
      <c r="AS119" s="307">
        <f t="shared" si="140"/>
        <v>0</v>
      </c>
      <c r="AT119" s="307">
        <f t="shared" si="140"/>
        <v>0</v>
      </c>
      <c r="AU119" s="355">
        <f>AU121+AU122</f>
        <v>0</v>
      </c>
      <c r="AV119" s="655">
        <f t="shared" si="140"/>
        <v>0</v>
      </c>
      <c r="AW119" s="655">
        <f t="shared" si="140"/>
        <v>0</v>
      </c>
      <c r="AX119" s="655">
        <f t="shared" si="140"/>
        <v>0</v>
      </c>
      <c r="AY119" s="655">
        <f t="shared" si="140"/>
        <v>0</v>
      </c>
      <c r="AZ119" s="662">
        <f>AZ121+AZ122</f>
        <v>0</v>
      </c>
      <c r="BA119" s="307">
        <f t="shared" si="140"/>
        <v>0</v>
      </c>
      <c r="BB119" s="307">
        <f t="shared" si="140"/>
        <v>0</v>
      </c>
      <c r="BC119" s="307">
        <f t="shared" si="140"/>
        <v>0</v>
      </c>
      <c r="BD119" s="307">
        <f t="shared" si="140"/>
        <v>0</v>
      </c>
      <c r="BE119" s="355">
        <f t="shared" ref="BE119:BJ119" si="141">BE121+BE122</f>
        <v>0</v>
      </c>
      <c r="BF119" s="307">
        <f t="shared" si="141"/>
        <v>0</v>
      </c>
      <c r="BG119" s="307">
        <f t="shared" si="141"/>
        <v>0</v>
      </c>
      <c r="BH119" s="307">
        <f t="shared" si="141"/>
        <v>0</v>
      </c>
      <c r="BI119" s="307">
        <f t="shared" si="141"/>
        <v>0</v>
      </c>
      <c r="BJ119" s="355">
        <f t="shared" si="141"/>
        <v>0</v>
      </c>
      <c r="BK119" s="308">
        <f>BK121+BK122</f>
        <v>0</v>
      </c>
      <c r="BL119" s="308"/>
      <c r="BM119" s="308">
        <f>BM121+BM122</f>
        <v>0</v>
      </c>
      <c r="BN119" s="308"/>
      <c r="BO119" s="308">
        <f>BO121+BO122</f>
        <v>0</v>
      </c>
      <c r="BP119" s="308"/>
      <c r="BQ119" s="308">
        <f>BQ121+BQ122</f>
        <v>0</v>
      </c>
      <c r="BR119" s="308"/>
      <c r="BS119" s="356">
        <f>BS121+BS122</f>
        <v>0</v>
      </c>
      <c r="BT119" s="356"/>
      <c r="BU119" s="307">
        <f t="shared" ref="BU119:CD119" si="142">BU121+BU122</f>
        <v>0</v>
      </c>
      <c r="BV119" s="307">
        <f t="shared" si="142"/>
        <v>0</v>
      </c>
      <c r="BW119" s="307">
        <f t="shared" si="142"/>
        <v>0</v>
      </c>
      <c r="BX119" s="307">
        <f t="shared" si="142"/>
        <v>0</v>
      </c>
      <c r="BY119" s="355">
        <f t="shared" si="142"/>
        <v>0</v>
      </c>
      <c r="BZ119" s="655">
        <f t="shared" si="142"/>
        <v>0</v>
      </c>
      <c r="CA119" s="655">
        <f t="shared" si="142"/>
        <v>0</v>
      </c>
      <c r="CB119" s="655">
        <f t="shared" si="142"/>
        <v>0</v>
      </c>
      <c r="CC119" s="655">
        <f t="shared" si="142"/>
        <v>0</v>
      </c>
      <c r="CD119" s="662">
        <f t="shared" si="142"/>
        <v>0</v>
      </c>
      <c r="CE119" s="307">
        <f t="shared" ref="CE119:CN119" si="143">CE121+CE122</f>
        <v>0</v>
      </c>
      <c r="CF119" s="307">
        <f t="shared" si="143"/>
        <v>0</v>
      </c>
      <c r="CG119" s="307">
        <f t="shared" si="143"/>
        <v>0</v>
      </c>
      <c r="CH119" s="307">
        <f t="shared" si="143"/>
        <v>0</v>
      </c>
      <c r="CI119" s="355">
        <f t="shared" si="143"/>
        <v>0</v>
      </c>
      <c r="CJ119" s="307">
        <f t="shared" si="143"/>
        <v>0</v>
      </c>
      <c r="CK119" s="307">
        <f t="shared" si="143"/>
        <v>0</v>
      </c>
      <c r="CL119" s="307">
        <f t="shared" si="143"/>
        <v>0</v>
      </c>
      <c r="CM119" s="307">
        <f t="shared" si="143"/>
        <v>0</v>
      </c>
      <c r="CN119" s="355">
        <f t="shared" si="143"/>
        <v>0</v>
      </c>
      <c r="CO119" s="308"/>
      <c r="CP119" s="308"/>
      <c r="CQ119" s="308"/>
      <c r="CR119" s="308"/>
      <c r="CS119" s="356"/>
      <c r="CT119" s="307">
        <f t="shared" ref="CT119:DC119" si="144">CT121+CT122</f>
        <v>0</v>
      </c>
      <c r="CU119" s="307">
        <f t="shared" si="144"/>
        <v>0</v>
      </c>
      <c r="CV119" s="307">
        <f t="shared" si="144"/>
        <v>0</v>
      </c>
      <c r="CW119" s="307">
        <f t="shared" si="144"/>
        <v>0</v>
      </c>
      <c r="CX119" s="355">
        <f t="shared" si="144"/>
        <v>0</v>
      </c>
      <c r="CY119" s="655">
        <f t="shared" si="144"/>
        <v>0</v>
      </c>
      <c r="CZ119" s="655">
        <f t="shared" si="144"/>
        <v>0</v>
      </c>
      <c r="DA119" s="655">
        <f t="shared" si="144"/>
        <v>0</v>
      </c>
      <c r="DB119" s="655">
        <f t="shared" si="144"/>
        <v>0</v>
      </c>
      <c r="DC119" s="662">
        <f t="shared" si="144"/>
        <v>0</v>
      </c>
      <c r="DD119" s="308"/>
      <c r="DE119" s="308"/>
      <c r="DF119" s="308"/>
      <c r="DG119" s="308"/>
      <c r="DH119" s="356"/>
      <c r="DI119" s="307">
        <f t="shared" ref="DI119:DR119" si="145">DI121+DI122</f>
        <v>0</v>
      </c>
      <c r="DJ119" s="307">
        <f t="shared" si="145"/>
        <v>0</v>
      </c>
      <c r="DK119" s="307">
        <f t="shared" si="145"/>
        <v>0</v>
      </c>
      <c r="DL119" s="307">
        <f t="shared" si="145"/>
        <v>0</v>
      </c>
      <c r="DM119" s="355">
        <f t="shared" si="145"/>
        <v>0</v>
      </c>
      <c r="DN119" s="655">
        <f t="shared" si="145"/>
        <v>0</v>
      </c>
      <c r="DO119" s="655">
        <f t="shared" si="145"/>
        <v>0</v>
      </c>
      <c r="DP119" s="655">
        <f t="shared" si="145"/>
        <v>0</v>
      </c>
      <c r="DQ119" s="655">
        <f t="shared" si="145"/>
        <v>0</v>
      </c>
      <c r="DR119" s="662">
        <f t="shared" si="145"/>
        <v>0</v>
      </c>
    </row>
    <row r="120" spans="1:122" ht="11.25" customHeight="1">
      <c r="A120" s="495" t="s">
        <v>92</v>
      </c>
      <c r="B120" s="275">
        <v>7901</v>
      </c>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279"/>
      <c r="AE120" s="279"/>
      <c r="AF120" s="279"/>
      <c r="AG120" s="282"/>
      <c r="AH120" s="282"/>
      <c r="AI120" s="282"/>
      <c r="AJ120" s="282"/>
      <c r="AK120" s="282"/>
      <c r="AL120" s="282"/>
      <c r="AM120" s="282"/>
      <c r="AN120" s="282"/>
      <c r="AO120" s="283"/>
      <c r="AP120" s="283"/>
      <c r="AQ120" s="280"/>
      <c r="AR120" s="280"/>
      <c r="AS120" s="280"/>
      <c r="AT120" s="280"/>
      <c r="AU120" s="281"/>
      <c r="AV120" s="651"/>
      <c r="AW120" s="658"/>
      <c r="AX120" s="658"/>
      <c r="AY120" s="658"/>
      <c r="AZ120" s="659"/>
      <c r="BA120" s="336"/>
      <c r="BB120" s="336"/>
      <c r="BC120" s="336"/>
      <c r="BD120" s="336"/>
      <c r="BE120" s="337"/>
      <c r="BF120" s="336"/>
      <c r="BG120" s="336"/>
      <c r="BH120" s="336"/>
      <c r="BI120" s="336"/>
      <c r="BJ120" s="337"/>
      <c r="BK120" s="282"/>
      <c r="BL120" s="282"/>
      <c r="BM120" s="282"/>
      <c r="BN120" s="282"/>
      <c r="BO120" s="282"/>
      <c r="BP120" s="282"/>
      <c r="BQ120" s="282"/>
      <c r="BR120" s="282"/>
      <c r="BS120" s="283"/>
      <c r="BT120" s="283"/>
      <c r="BU120" s="280"/>
      <c r="BV120" s="280"/>
      <c r="BW120" s="280"/>
      <c r="BX120" s="280"/>
      <c r="BY120" s="281"/>
      <c r="BZ120" s="651"/>
      <c r="CA120" s="658"/>
      <c r="CB120" s="658"/>
      <c r="CC120" s="658"/>
      <c r="CD120" s="659"/>
      <c r="CE120" s="336"/>
      <c r="CF120" s="336"/>
      <c r="CG120" s="336"/>
      <c r="CH120" s="336"/>
      <c r="CI120" s="337"/>
      <c r="CJ120" s="336"/>
      <c r="CK120" s="336"/>
      <c r="CL120" s="336"/>
      <c r="CM120" s="336"/>
      <c r="CN120" s="337"/>
      <c r="CO120" s="282"/>
      <c r="CP120" s="282"/>
      <c r="CQ120" s="282"/>
      <c r="CR120" s="282"/>
      <c r="CS120" s="283"/>
      <c r="CT120" s="280"/>
      <c r="CU120" s="280"/>
      <c r="CV120" s="280"/>
      <c r="CW120" s="280"/>
      <c r="CX120" s="281"/>
      <c r="CY120" s="651"/>
      <c r="CZ120" s="658"/>
      <c r="DA120" s="658"/>
      <c r="DB120" s="658"/>
      <c r="DC120" s="659"/>
      <c r="DD120" s="282"/>
      <c r="DE120" s="282"/>
      <c r="DF120" s="282"/>
      <c r="DG120" s="282"/>
      <c r="DH120" s="283"/>
      <c r="DI120" s="280"/>
      <c r="DJ120" s="280"/>
      <c r="DK120" s="280"/>
      <c r="DL120" s="280"/>
      <c r="DM120" s="281"/>
      <c r="DN120" s="651"/>
      <c r="DO120" s="658"/>
      <c r="DP120" s="658"/>
      <c r="DQ120" s="658"/>
      <c r="DR120" s="659"/>
    </row>
    <row r="121" spans="1:122" ht="34.5" hidden="1" customHeight="1">
      <c r="A121" s="504" t="s">
        <v>93</v>
      </c>
      <c r="B121" s="297">
        <v>7901</v>
      </c>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9"/>
      <c r="AE121" s="289"/>
      <c r="AF121" s="289"/>
      <c r="AG121" s="293"/>
      <c r="AH121" s="293"/>
      <c r="AI121" s="293"/>
      <c r="AJ121" s="293"/>
      <c r="AK121" s="293"/>
      <c r="AL121" s="293"/>
      <c r="AM121" s="293"/>
      <c r="AN121" s="293"/>
      <c r="AO121" s="294"/>
      <c r="AP121" s="294"/>
      <c r="AQ121" s="291"/>
      <c r="AR121" s="291"/>
      <c r="AS121" s="291"/>
      <c r="AT121" s="291"/>
      <c r="AU121" s="292"/>
      <c r="AV121" s="653"/>
      <c r="AW121" s="660"/>
      <c r="AX121" s="660"/>
      <c r="AY121" s="660"/>
      <c r="AZ121" s="661"/>
      <c r="BA121" s="343"/>
      <c r="BB121" s="343"/>
      <c r="BC121" s="343"/>
      <c r="BD121" s="343"/>
      <c r="BE121" s="344"/>
      <c r="BF121" s="343"/>
      <c r="BG121" s="343"/>
      <c r="BH121" s="343"/>
      <c r="BI121" s="343"/>
      <c r="BJ121" s="344"/>
      <c r="BK121" s="293"/>
      <c r="BL121" s="293"/>
      <c r="BM121" s="293"/>
      <c r="BN121" s="293"/>
      <c r="BO121" s="293"/>
      <c r="BP121" s="293"/>
      <c r="BQ121" s="293"/>
      <c r="BR121" s="293"/>
      <c r="BS121" s="294"/>
      <c r="BT121" s="294"/>
      <c r="BU121" s="291"/>
      <c r="BV121" s="291"/>
      <c r="BW121" s="291"/>
      <c r="BX121" s="291"/>
      <c r="BY121" s="292"/>
      <c r="BZ121" s="653"/>
      <c r="CA121" s="660"/>
      <c r="CB121" s="660"/>
      <c r="CC121" s="660"/>
      <c r="CD121" s="661"/>
      <c r="CE121" s="343"/>
      <c r="CF121" s="343"/>
      <c r="CG121" s="343"/>
      <c r="CH121" s="343"/>
      <c r="CI121" s="344"/>
      <c r="CJ121" s="343"/>
      <c r="CK121" s="343"/>
      <c r="CL121" s="343"/>
      <c r="CM121" s="343"/>
      <c r="CN121" s="344"/>
      <c r="CO121" s="293"/>
      <c r="CP121" s="293"/>
      <c r="CQ121" s="293"/>
      <c r="CR121" s="293"/>
      <c r="CS121" s="294"/>
      <c r="CT121" s="291"/>
      <c r="CU121" s="291"/>
      <c r="CV121" s="291"/>
      <c r="CW121" s="291"/>
      <c r="CX121" s="292"/>
      <c r="CY121" s="653"/>
      <c r="CZ121" s="660"/>
      <c r="DA121" s="660"/>
      <c r="DB121" s="660"/>
      <c r="DC121" s="661"/>
      <c r="DD121" s="293"/>
      <c r="DE121" s="293"/>
      <c r="DF121" s="293"/>
      <c r="DG121" s="293"/>
      <c r="DH121" s="294"/>
      <c r="DI121" s="291"/>
      <c r="DJ121" s="291"/>
      <c r="DK121" s="291"/>
      <c r="DL121" s="291"/>
      <c r="DM121" s="292"/>
      <c r="DN121" s="653"/>
      <c r="DO121" s="660"/>
      <c r="DP121" s="660"/>
      <c r="DQ121" s="660"/>
      <c r="DR121" s="661"/>
    </row>
    <row r="122" spans="1:122" ht="34.5" hidden="1" customHeight="1">
      <c r="A122" s="497" t="s">
        <v>93</v>
      </c>
      <c r="B122" s="300">
        <v>7902</v>
      </c>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6"/>
      <c r="AE122" s="306"/>
      <c r="AF122" s="306"/>
      <c r="AG122" s="308"/>
      <c r="AH122" s="308"/>
      <c r="AI122" s="308"/>
      <c r="AJ122" s="308"/>
      <c r="AK122" s="308"/>
      <c r="AL122" s="308"/>
      <c r="AM122" s="308"/>
      <c r="AN122" s="308"/>
      <c r="AO122" s="356"/>
      <c r="AP122" s="356"/>
      <c r="AQ122" s="307"/>
      <c r="AR122" s="307"/>
      <c r="AS122" s="307"/>
      <c r="AT122" s="307"/>
      <c r="AU122" s="355"/>
      <c r="AV122" s="655"/>
      <c r="AW122" s="681"/>
      <c r="AX122" s="681"/>
      <c r="AY122" s="681"/>
      <c r="AZ122" s="682"/>
      <c r="BA122" s="523"/>
      <c r="BB122" s="523"/>
      <c r="BC122" s="523"/>
      <c r="BD122" s="523"/>
      <c r="BE122" s="540"/>
      <c r="BF122" s="523"/>
      <c r="BG122" s="523"/>
      <c r="BH122" s="523"/>
      <c r="BI122" s="523"/>
      <c r="BJ122" s="540"/>
      <c r="BK122" s="308"/>
      <c r="BL122" s="308"/>
      <c r="BM122" s="308"/>
      <c r="BN122" s="308"/>
      <c r="BO122" s="308"/>
      <c r="BP122" s="308"/>
      <c r="BQ122" s="308"/>
      <c r="BR122" s="308"/>
      <c r="BS122" s="356"/>
      <c r="BT122" s="356"/>
      <c r="BU122" s="307"/>
      <c r="BV122" s="307"/>
      <c r="BW122" s="307"/>
      <c r="BX122" s="307"/>
      <c r="BY122" s="355"/>
      <c r="BZ122" s="655"/>
      <c r="CA122" s="681"/>
      <c r="CB122" s="681"/>
      <c r="CC122" s="681"/>
      <c r="CD122" s="682"/>
      <c r="CE122" s="523"/>
      <c r="CF122" s="523"/>
      <c r="CG122" s="523"/>
      <c r="CH122" s="523"/>
      <c r="CI122" s="540"/>
      <c r="CJ122" s="523"/>
      <c r="CK122" s="523"/>
      <c r="CL122" s="523"/>
      <c r="CM122" s="523"/>
      <c r="CN122" s="540"/>
      <c r="CO122" s="308"/>
      <c r="CP122" s="308"/>
      <c r="CQ122" s="308"/>
      <c r="CR122" s="308"/>
      <c r="CS122" s="356"/>
      <c r="CT122" s="307"/>
      <c r="CU122" s="307"/>
      <c r="CV122" s="307"/>
      <c r="CW122" s="307"/>
      <c r="CX122" s="355"/>
      <c r="CY122" s="655"/>
      <c r="CZ122" s="681"/>
      <c r="DA122" s="681"/>
      <c r="DB122" s="681"/>
      <c r="DC122" s="682"/>
      <c r="DD122" s="308"/>
      <c r="DE122" s="308"/>
      <c r="DF122" s="308"/>
      <c r="DG122" s="308"/>
      <c r="DH122" s="356"/>
      <c r="DI122" s="307"/>
      <c r="DJ122" s="307"/>
      <c r="DK122" s="307"/>
      <c r="DL122" s="307"/>
      <c r="DM122" s="355"/>
      <c r="DN122" s="655"/>
      <c r="DO122" s="681"/>
      <c r="DP122" s="681"/>
      <c r="DQ122" s="681"/>
      <c r="DR122" s="682"/>
    </row>
    <row r="123" spans="1:122" s="247" customFormat="1" ht="39" customHeight="1" thickBot="1">
      <c r="A123" s="545" t="s">
        <v>337</v>
      </c>
      <c r="B123" s="546">
        <v>8000</v>
      </c>
      <c r="C123" s="597"/>
      <c r="D123" s="597"/>
      <c r="E123" s="597"/>
      <c r="F123" s="597"/>
      <c r="G123" s="597"/>
      <c r="H123" s="597"/>
      <c r="I123" s="597"/>
      <c r="J123" s="597"/>
      <c r="K123" s="597"/>
      <c r="L123" s="597"/>
      <c r="M123" s="597"/>
      <c r="N123" s="597"/>
      <c r="O123" s="597"/>
      <c r="P123" s="597"/>
      <c r="Q123" s="597"/>
      <c r="R123" s="597"/>
      <c r="S123" s="597"/>
      <c r="T123" s="597"/>
      <c r="U123" s="597"/>
      <c r="V123" s="597"/>
      <c r="W123" s="597"/>
      <c r="X123" s="597"/>
      <c r="Y123" s="597"/>
      <c r="Z123" s="597"/>
      <c r="AA123" s="597"/>
      <c r="AB123" s="597"/>
      <c r="AC123" s="597"/>
      <c r="AD123" s="548" t="s">
        <v>338</v>
      </c>
      <c r="AE123" s="548" t="s">
        <v>364</v>
      </c>
      <c r="AF123" s="548" t="s">
        <v>422</v>
      </c>
      <c r="AG123" s="551">
        <v>0</v>
      </c>
      <c r="AH123" s="551"/>
      <c r="AI123" s="551"/>
      <c r="AJ123" s="551"/>
      <c r="AK123" s="551"/>
      <c r="AL123" s="551"/>
      <c r="AM123" s="551"/>
      <c r="AN123" s="551"/>
      <c r="AO123" s="552"/>
      <c r="AP123" s="552"/>
      <c r="AQ123" s="549"/>
      <c r="AR123" s="549"/>
      <c r="AS123" s="549"/>
      <c r="AT123" s="549"/>
      <c r="AU123" s="550"/>
      <c r="AV123" s="683">
        <v>67.7</v>
      </c>
      <c r="AW123" s="684"/>
      <c r="AX123" s="684"/>
      <c r="AY123" s="684"/>
      <c r="AZ123" s="685">
        <v>67.7</v>
      </c>
      <c r="BA123" s="553">
        <v>136.1</v>
      </c>
      <c r="BB123" s="553"/>
      <c r="BC123" s="553"/>
      <c r="BD123" s="553"/>
      <c r="BE123" s="554">
        <v>136</v>
      </c>
      <c r="BF123" s="553">
        <v>136.1</v>
      </c>
      <c r="BG123" s="553"/>
      <c r="BH123" s="553"/>
      <c r="BI123" s="553"/>
      <c r="BJ123" s="554">
        <v>136</v>
      </c>
      <c r="BK123" s="551">
        <v>0</v>
      </c>
      <c r="BL123" s="551"/>
      <c r="BM123" s="551"/>
      <c r="BN123" s="551"/>
      <c r="BO123" s="551"/>
      <c r="BP123" s="551"/>
      <c r="BQ123" s="551"/>
      <c r="BR123" s="551"/>
      <c r="BS123" s="552"/>
      <c r="BT123" s="552"/>
      <c r="BU123" s="549"/>
      <c r="BV123" s="549"/>
      <c r="BW123" s="549"/>
      <c r="BX123" s="549"/>
      <c r="BY123" s="550"/>
      <c r="BZ123" s="683">
        <v>67.7</v>
      </c>
      <c r="CA123" s="684"/>
      <c r="CB123" s="684"/>
      <c r="CC123" s="684"/>
      <c r="CD123" s="685">
        <v>67.7</v>
      </c>
      <c r="CE123" s="553">
        <v>136.1</v>
      </c>
      <c r="CF123" s="553"/>
      <c r="CG123" s="553"/>
      <c r="CH123" s="553"/>
      <c r="CI123" s="554">
        <v>136</v>
      </c>
      <c r="CJ123" s="553">
        <v>136.1</v>
      </c>
      <c r="CK123" s="553"/>
      <c r="CL123" s="553"/>
      <c r="CM123" s="553"/>
      <c r="CN123" s="554">
        <v>136</v>
      </c>
      <c r="CO123" s="551"/>
      <c r="CP123" s="551"/>
      <c r="CQ123" s="551"/>
      <c r="CR123" s="551"/>
      <c r="CS123" s="552"/>
      <c r="CT123" s="549"/>
      <c r="CU123" s="549"/>
      <c r="CV123" s="549"/>
      <c r="CW123" s="549"/>
      <c r="CX123" s="550"/>
      <c r="CY123" s="683">
        <v>67.7</v>
      </c>
      <c r="CZ123" s="684"/>
      <c r="DA123" s="684"/>
      <c r="DB123" s="684"/>
      <c r="DC123" s="685">
        <v>67.7</v>
      </c>
      <c r="DD123" s="551"/>
      <c r="DE123" s="551"/>
      <c r="DF123" s="551"/>
      <c r="DG123" s="551"/>
      <c r="DH123" s="552"/>
      <c r="DI123" s="549"/>
      <c r="DJ123" s="549"/>
      <c r="DK123" s="549"/>
      <c r="DL123" s="549"/>
      <c r="DM123" s="550"/>
      <c r="DN123" s="683">
        <v>67.7</v>
      </c>
      <c r="DO123" s="684"/>
      <c r="DP123" s="684"/>
      <c r="DQ123" s="684"/>
      <c r="DR123" s="685">
        <v>67.7</v>
      </c>
    </row>
    <row r="124" spans="1:122" s="247" customFormat="1" ht="26.25" customHeight="1" thickBot="1">
      <c r="A124" s="455" t="s">
        <v>374</v>
      </c>
      <c r="B124" s="200">
        <v>10100</v>
      </c>
      <c r="C124" s="598" t="s">
        <v>387</v>
      </c>
      <c r="D124" s="598" t="s">
        <v>387</v>
      </c>
      <c r="E124" s="598" t="s">
        <v>387</v>
      </c>
      <c r="F124" s="598" t="s">
        <v>387</v>
      </c>
      <c r="G124" s="598" t="s">
        <v>387</v>
      </c>
      <c r="H124" s="598" t="s">
        <v>387</v>
      </c>
      <c r="I124" s="598" t="s">
        <v>387</v>
      </c>
      <c r="J124" s="598" t="s">
        <v>387</v>
      </c>
      <c r="K124" s="598" t="s">
        <v>387</v>
      </c>
      <c r="L124" s="598" t="s">
        <v>387</v>
      </c>
      <c r="M124" s="598" t="s">
        <v>387</v>
      </c>
      <c r="N124" s="598" t="s">
        <v>387</v>
      </c>
      <c r="O124" s="598" t="s">
        <v>387</v>
      </c>
      <c r="P124" s="598" t="s">
        <v>387</v>
      </c>
      <c r="Q124" s="598" t="s">
        <v>387</v>
      </c>
      <c r="R124" s="598" t="s">
        <v>387</v>
      </c>
      <c r="S124" s="598" t="s">
        <v>387</v>
      </c>
      <c r="T124" s="598" t="s">
        <v>387</v>
      </c>
      <c r="U124" s="598" t="s">
        <v>387</v>
      </c>
      <c r="V124" s="598" t="s">
        <v>387</v>
      </c>
      <c r="W124" s="598" t="s">
        <v>387</v>
      </c>
      <c r="X124" s="598" t="s">
        <v>387</v>
      </c>
      <c r="Y124" s="598" t="s">
        <v>387</v>
      </c>
      <c r="Z124" s="598" t="s">
        <v>387</v>
      </c>
      <c r="AA124" s="598" t="s">
        <v>387</v>
      </c>
      <c r="AB124" s="598" t="s">
        <v>387</v>
      </c>
      <c r="AC124" s="598" t="s">
        <v>387</v>
      </c>
      <c r="AD124" s="599" t="s">
        <v>387</v>
      </c>
      <c r="AE124" s="599"/>
      <c r="AF124" s="599"/>
      <c r="AG124" s="463">
        <f t="shared" ref="AG124:BE124" si="146">AG18+AG123</f>
        <v>4880.2</v>
      </c>
      <c r="AH124" s="463">
        <f t="shared" si="146"/>
        <v>4553.3999999999996</v>
      </c>
      <c r="AI124" s="463">
        <f t="shared" si="146"/>
        <v>436.4</v>
      </c>
      <c r="AJ124" s="463">
        <f t="shared" si="146"/>
        <v>436.4</v>
      </c>
      <c r="AK124" s="463">
        <f t="shared" si="146"/>
        <v>460.6</v>
      </c>
      <c r="AL124" s="463">
        <f t="shared" si="146"/>
        <v>458.9</v>
      </c>
      <c r="AM124" s="463">
        <f t="shared" si="146"/>
        <v>0</v>
      </c>
      <c r="AN124" s="463"/>
      <c r="AO124" s="464">
        <f t="shared" si="146"/>
        <v>3983.2000000000003</v>
      </c>
      <c r="AP124" s="464">
        <f t="shared" si="146"/>
        <v>3658.1</v>
      </c>
      <c r="AQ124" s="461">
        <f t="shared" si="146"/>
        <v>4669.6000000000004</v>
      </c>
      <c r="AR124" s="461">
        <f t="shared" si="146"/>
        <v>90.1</v>
      </c>
      <c r="AS124" s="461">
        <f t="shared" si="146"/>
        <v>1054.3</v>
      </c>
      <c r="AT124" s="461">
        <f t="shared" si="146"/>
        <v>0</v>
      </c>
      <c r="AU124" s="462">
        <f t="shared" si="146"/>
        <v>3525.2000000000003</v>
      </c>
      <c r="AV124" s="676">
        <f t="shared" si="146"/>
        <v>3262.2</v>
      </c>
      <c r="AW124" s="676">
        <f t="shared" si="146"/>
        <v>89.1</v>
      </c>
      <c r="AX124" s="676">
        <f t="shared" si="146"/>
        <v>466.2</v>
      </c>
      <c r="AY124" s="676">
        <f t="shared" si="146"/>
        <v>0</v>
      </c>
      <c r="AZ124" s="677">
        <f t="shared" si="146"/>
        <v>2364.1999999999998</v>
      </c>
      <c r="BA124" s="461">
        <f t="shared" si="146"/>
        <v>3275.1</v>
      </c>
      <c r="BB124" s="461">
        <f t="shared" si="146"/>
        <v>89.1</v>
      </c>
      <c r="BC124" s="461">
        <f t="shared" si="146"/>
        <v>465.1</v>
      </c>
      <c r="BD124" s="461">
        <f t="shared" si="146"/>
        <v>0</v>
      </c>
      <c r="BE124" s="462">
        <f t="shared" si="146"/>
        <v>2432.5</v>
      </c>
      <c r="BF124" s="461">
        <f>BF18+BF123</f>
        <v>3275.1</v>
      </c>
      <c r="BG124" s="461">
        <f>BG18+BG123</f>
        <v>89.1</v>
      </c>
      <c r="BH124" s="461">
        <f>BH18+BH123</f>
        <v>465.1</v>
      </c>
      <c r="BI124" s="461">
        <f>BI18+BI123</f>
        <v>0</v>
      </c>
      <c r="BJ124" s="462">
        <f>BJ18+BJ123</f>
        <v>2432.5</v>
      </c>
      <c r="BK124" s="463">
        <f t="shared" ref="BK124:BQ124" si="147">BK18+BK123</f>
        <v>4391.6000000000004</v>
      </c>
      <c r="BL124" s="463">
        <f t="shared" si="147"/>
        <v>4064.8</v>
      </c>
      <c r="BM124" s="463">
        <f t="shared" si="147"/>
        <v>92.399999999999991</v>
      </c>
      <c r="BN124" s="463">
        <f t="shared" si="147"/>
        <v>92.399999999999991</v>
      </c>
      <c r="BO124" s="463">
        <f t="shared" si="147"/>
        <v>438.6</v>
      </c>
      <c r="BP124" s="463">
        <f t="shared" si="147"/>
        <v>436.9</v>
      </c>
      <c r="BQ124" s="463">
        <f t="shared" si="147"/>
        <v>0</v>
      </c>
      <c r="BR124" s="463"/>
      <c r="BS124" s="464">
        <f t="shared" ref="BS124:CQ124" si="148">BS18+BS123</f>
        <v>3860.6000000000004</v>
      </c>
      <c r="BT124" s="464">
        <f t="shared" si="148"/>
        <v>3535.5</v>
      </c>
      <c r="BU124" s="461">
        <f t="shared" si="148"/>
        <v>4369.6000000000004</v>
      </c>
      <c r="BV124" s="461">
        <f t="shared" si="148"/>
        <v>90.1</v>
      </c>
      <c r="BW124" s="461">
        <f t="shared" si="148"/>
        <v>1054.3</v>
      </c>
      <c r="BX124" s="461">
        <f t="shared" si="148"/>
        <v>0</v>
      </c>
      <c r="BY124" s="462">
        <f t="shared" si="148"/>
        <v>3225.2000000000003</v>
      </c>
      <c r="BZ124" s="676">
        <f t="shared" si="148"/>
        <v>3262.2</v>
      </c>
      <c r="CA124" s="676">
        <f t="shared" si="148"/>
        <v>89.1</v>
      </c>
      <c r="CB124" s="676">
        <f t="shared" si="148"/>
        <v>466.2</v>
      </c>
      <c r="CC124" s="676">
        <f t="shared" si="148"/>
        <v>0</v>
      </c>
      <c r="CD124" s="677">
        <f t="shared" si="148"/>
        <v>2364.1999999999998</v>
      </c>
      <c r="CE124" s="461">
        <f t="shared" si="148"/>
        <v>3275.1</v>
      </c>
      <c r="CF124" s="461">
        <f t="shared" si="148"/>
        <v>89.1</v>
      </c>
      <c r="CG124" s="461">
        <f t="shared" si="148"/>
        <v>465.1</v>
      </c>
      <c r="CH124" s="461">
        <f t="shared" si="148"/>
        <v>0</v>
      </c>
      <c r="CI124" s="462">
        <f t="shared" si="148"/>
        <v>2432.5</v>
      </c>
      <c r="CJ124" s="461">
        <f t="shared" si="148"/>
        <v>3275.1</v>
      </c>
      <c r="CK124" s="461">
        <f t="shared" si="148"/>
        <v>89.1</v>
      </c>
      <c r="CL124" s="461">
        <f t="shared" si="148"/>
        <v>465.1</v>
      </c>
      <c r="CM124" s="461">
        <f t="shared" si="148"/>
        <v>0</v>
      </c>
      <c r="CN124" s="462">
        <f t="shared" si="148"/>
        <v>2432.5</v>
      </c>
      <c r="CO124" s="463">
        <f t="shared" si="148"/>
        <v>4553.3999999999996</v>
      </c>
      <c r="CP124" s="463">
        <f t="shared" si="148"/>
        <v>436.4</v>
      </c>
      <c r="CQ124" s="463">
        <f t="shared" si="148"/>
        <v>458.9</v>
      </c>
      <c r="CR124" s="463"/>
      <c r="CS124" s="464">
        <f t="shared" ref="CS124:DF124" si="149">CS18+CS123</f>
        <v>3658.1</v>
      </c>
      <c r="CT124" s="461">
        <f t="shared" si="149"/>
        <v>4669.6000000000004</v>
      </c>
      <c r="CU124" s="461">
        <f t="shared" si="149"/>
        <v>90.1</v>
      </c>
      <c r="CV124" s="461">
        <f t="shared" si="149"/>
        <v>1054.3</v>
      </c>
      <c r="CW124" s="461">
        <f t="shared" si="149"/>
        <v>0</v>
      </c>
      <c r="CX124" s="462">
        <f t="shared" si="149"/>
        <v>3525.2000000000003</v>
      </c>
      <c r="CY124" s="676">
        <f t="shared" si="149"/>
        <v>3262.2</v>
      </c>
      <c r="CZ124" s="676">
        <f t="shared" si="149"/>
        <v>89.1</v>
      </c>
      <c r="DA124" s="676">
        <f t="shared" si="149"/>
        <v>466.2</v>
      </c>
      <c r="DB124" s="676">
        <f t="shared" si="149"/>
        <v>0</v>
      </c>
      <c r="DC124" s="677">
        <f t="shared" si="149"/>
        <v>2364.1999999999998</v>
      </c>
      <c r="DD124" s="463">
        <f t="shared" si="149"/>
        <v>4064.8</v>
      </c>
      <c r="DE124" s="463">
        <f t="shared" si="149"/>
        <v>92.399999999999991</v>
      </c>
      <c r="DF124" s="463">
        <f t="shared" si="149"/>
        <v>436.9</v>
      </c>
      <c r="DG124" s="463"/>
      <c r="DH124" s="464">
        <f t="shared" ref="DH124:DR124" si="150">DH18+DH123</f>
        <v>3535.5</v>
      </c>
      <c r="DI124" s="461">
        <f t="shared" si="150"/>
        <v>4369.6000000000004</v>
      </c>
      <c r="DJ124" s="461">
        <f t="shared" si="150"/>
        <v>90.1</v>
      </c>
      <c r="DK124" s="461">
        <f t="shared" si="150"/>
        <v>1054.3</v>
      </c>
      <c r="DL124" s="461">
        <f t="shared" si="150"/>
        <v>0</v>
      </c>
      <c r="DM124" s="462">
        <f t="shared" si="150"/>
        <v>3225.2000000000003</v>
      </c>
      <c r="DN124" s="676">
        <f t="shared" si="150"/>
        <v>3262.2</v>
      </c>
      <c r="DO124" s="676">
        <f t="shared" si="150"/>
        <v>89.1</v>
      </c>
      <c r="DP124" s="676">
        <f t="shared" si="150"/>
        <v>466.2</v>
      </c>
      <c r="DQ124" s="676">
        <f t="shared" si="150"/>
        <v>0</v>
      </c>
      <c r="DR124" s="677">
        <f t="shared" si="150"/>
        <v>2364.1999999999998</v>
      </c>
    </row>
    <row r="125" spans="1:122" ht="34.5" customHeight="1">
      <c r="A125" s="469"/>
      <c r="B125" s="470"/>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472"/>
      <c r="AE125" s="472"/>
      <c r="AF125" s="472"/>
      <c r="AG125" s="207"/>
      <c r="AH125" s="207"/>
      <c r="AI125" s="207"/>
      <c r="AJ125" s="207"/>
      <c r="AK125" s="207"/>
      <c r="AL125" s="207"/>
      <c r="AM125" s="207"/>
      <c r="AN125" s="207"/>
      <c r="AO125" s="208"/>
      <c r="AP125" s="208"/>
      <c r="AQ125" s="207"/>
      <c r="AR125" s="207"/>
      <c r="AS125" s="207"/>
      <c r="AT125" s="207"/>
      <c r="AU125" s="208"/>
      <c r="AV125" s="207"/>
      <c r="AW125" s="207"/>
      <c r="AX125" s="207"/>
      <c r="AY125" s="207"/>
      <c r="AZ125" s="208"/>
      <c r="BA125" s="207"/>
      <c r="BB125" s="207"/>
      <c r="BC125" s="207"/>
      <c r="BD125" s="207"/>
      <c r="BE125" s="208"/>
      <c r="BF125" s="208"/>
      <c r="BG125" s="208"/>
      <c r="BH125" s="208"/>
      <c r="BI125" s="208"/>
      <c r="BJ125" s="208"/>
    </row>
    <row r="126" spans="1:122" ht="12.75" customHeight="1">
      <c r="A126" s="207" t="s">
        <v>172</v>
      </c>
      <c r="B126" s="473" t="s">
        <v>185</v>
      </c>
      <c r="C126" s="473"/>
      <c r="D126" s="473"/>
      <c r="E126" s="473"/>
      <c r="F126" s="473"/>
      <c r="G126" s="473"/>
      <c r="H126" s="473"/>
      <c r="I126" s="473"/>
      <c r="J126" s="473"/>
      <c r="K126" s="473"/>
      <c r="L126" s="473"/>
      <c r="M126" s="473"/>
      <c r="N126" s="473"/>
      <c r="O126" s="473"/>
      <c r="P126" s="473"/>
      <c r="Q126" s="473"/>
      <c r="R126" s="473"/>
      <c r="S126" s="473"/>
      <c r="T126" s="473"/>
      <c r="U126" s="473"/>
      <c r="V126" s="473"/>
      <c r="W126" s="473"/>
      <c r="X126" s="473"/>
      <c r="Y126" s="473"/>
      <c r="Z126" s="473"/>
      <c r="AA126" s="473"/>
      <c r="AB126" s="473"/>
      <c r="AC126" s="473"/>
      <c r="AD126" s="473"/>
      <c r="AE126" s="473"/>
      <c r="AF126" s="473"/>
      <c r="AG126" s="207"/>
      <c r="AH126" s="207"/>
      <c r="AI126" s="207"/>
      <c r="AJ126" s="207"/>
      <c r="AK126" s="207"/>
      <c r="AL126" s="207"/>
      <c r="AM126" s="207"/>
      <c r="AN126" s="207"/>
      <c r="AO126" s="208"/>
      <c r="AP126" s="208"/>
      <c r="AQ126" s="207"/>
      <c r="AR126" s="207"/>
      <c r="AS126" s="207"/>
      <c r="AT126" s="207"/>
      <c r="AU126" s="208"/>
      <c r="AV126" s="207"/>
      <c r="AW126" s="207"/>
      <c r="AX126" s="207"/>
      <c r="AY126" s="207"/>
      <c r="AZ126" s="208"/>
      <c r="BA126" s="207"/>
      <c r="BB126" s="207"/>
      <c r="BC126" s="207"/>
      <c r="BD126" s="207"/>
      <c r="BE126" s="208"/>
      <c r="BF126" s="208"/>
      <c r="BG126" s="208"/>
      <c r="BH126" s="208"/>
      <c r="BI126" s="208"/>
      <c r="BJ126" s="208"/>
    </row>
    <row r="127" spans="1:122" ht="18.75" customHeight="1">
      <c r="A127" s="207"/>
      <c r="B127" s="1048"/>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484"/>
      <c r="AH127" s="484"/>
      <c r="AI127" s="484"/>
      <c r="AJ127" s="484"/>
      <c r="AK127" s="484"/>
      <c r="AL127" s="484"/>
      <c r="AM127" s="484"/>
      <c r="AN127" s="484"/>
      <c r="AO127" s="208"/>
      <c r="AP127" s="208"/>
      <c r="AQ127" s="207"/>
      <c r="AR127" s="207"/>
      <c r="AS127" s="207"/>
      <c r="AT127" s="207"/>
      <c r="AU127" s="208"/>
      <c r="AV127" s="207"/>
      <c r="AW127" s="207"/>
      <c r="AX127" s="207"/>
      <c r="AY127" s="207"/>
      <c r="AZ127" s="208"/>
      <c r="BA127" s="207"/>
      <c r="BB127" s="207"/>
      <c r="BC127" s="207"/>
      <c r="BD127" s="207"/>
      <c r="BE127" s="208"/>
      <c r="BF127" s="208"/>
      <c r="BG127" s="208"/>
      <c r="BH127" s="208"/>
      <c r="BI127" s="208"/>
      <c r="BJ127" s="208"/>
    </row>
    <row r="128" spans="1:122" ht="34.5" hidden="1" customHeight="1">
      <c r="A128" s="207"/>
      <c r="B128" s="470"/>
      <c r="C128" s="207"/>
      <c r="D128" s="477"/>
      <c r="E128" s="207"/>
      <c r="F128" s="207"/>
      <c r="G128" s="207"/>
      <c r="H128" s="207"/>
      <c r="I128" s="207"/>
      <c r="K128" s="207"/>
      <c r="L128" s="207"/>
      <c r="Q128" s="207"/>
      <c r="R128" s="207"/>
      <c r="S128" s="207"/>
      <c r="T128" s="207"/>
      <c r="U128" s="207"/>
      <c r="V128" s="207"/>
      <c r="W128" s="207"/>
      <c r="X128" s="207"/>
      <c r="Y128" s="207"/>
      <c r="Z128" s="471"/>
      <c r="AA128" s="207"/>
      <c r="AB128" s="207"/>
      <c r="AC128" s="207"/>
      <c r="AD128" s="472"/>
      <c r="AE128" s="472"/>
      <c r="AF128" s="472"/>
      <c r="AG128" s="207"/>
      <c r="AH128" s="207"/>
      <c r="AI128" s="207"/>
      <c r="AJ128" s="207"/>
      <c r="AK128" s="207"/>
      <c r="AL128" s="207"/>
      <c r="AM128" s="207"/>
      <c r="AN128" s="207"/>
      <c r="AO128" s="208"/>
      <c r="AP128" s="208"/>
      <c r="AQ128" s="207"/>
      <c r="AR128" s="207"/>
      <c r="AS128" s="207"/>
      <c r="AT128" s="207"/>
      <c r="AU128" s="208"/>
      <c r="AV128" s="207"/>
      <c r="AW128" s="207"/>
      <c r="AX128" s="207"/>
      <c r="AY128" s="207"/>
      <c r="AZ128" s="208"/>
      <c r="BA128" s="207"/>
      <c r="BB128" s="207"/>
      <c r="BC128" s="207"/>
      <c r="BD128" s="207"/>
      <c r="BE128" s="208"/>
      <c r="BF128" s="208"/>
      <c r="BG128" s="208"/>
      <c r="BH128" s="208"/>
      <c r="BI128" s="208"/>
      <c r="BJ128" s="208"/>
    </row>
    <row r="129" spans="1:73" ht="23.25" customHeight="1">
      <c r="A129" s="207" t="s">
        <v>173</v>
      </c>
      <c r="B129" s="565" t="s">
        <v>186</v>
      </c>
      <c r="C129" s="565"/>
      <c r="D129" s="565"/>
      <c r="E129" s="565"/>
      <c r="F129" s="565"/>
      <c r="G129" s="565"/>
      <c r="H129" s="565"/>
      <c r="I129" s="565"/>
      <c r="J129" s="565"/>
      <c r="K129" s="565"/>
      <c r="L129" s="565"/>
      <c r="M129" s="565"/>
      <c r="N129" s="565"/>
      <c r="O129" s="565"/>
      <c r="P129" s="565"/>
      <c r="Q129" s="565"/>
      <c r="R129" s="565"/>
      <c r="S129" s="565"/>
      <c r="T129" s="565"/>
      <c r="U129" s="565"/>
      <c r="V129" s="565"/>
      <c r="W129" s="565"/>
      <c r="X129" s="565"/>
      <c r="Y129" s="565"/>
      <c r="Z129" s="565"/>
      <c r="AA129" s="565"/>
      <c r="AB129" s="565"/>
      <c r="AC129" s="565"/>
      <c r="AD129" s="565"/>
      <c r="AE129" s="565"/>
      <c r="AF129" s="565"/>
      <c r="AG129" s="207"/>
      <c r="AH129" s="207"/>
      <c r="AI129" s="207"/>
      <c r="AJ129" s="207"/>
      <c r="AK129" s="207"/>
      <c r="AL129" s="207"/>
      <c r="AM129" s="207"/>
      <c r="AN129" s="207"/>
      <c r="AO129" s="208"/>
      <c r="AP129" s="208"/>
      <c r="AQ129" s="207"/>
      <c r="AR129" s="207"/>
      <c r="AS129" s="207"/>
      <c r="AT129" s="207"/>
      <c r="AU129" s="208"/>
      <c r="AV129" s="207"/>
      <c r="AW129" s="207"/>
      <c r="AX129" s="207"/>
      <c r="AY129" s="207"/>
      <c r="AZ129" s="208"/>
      <c r="BA129" s="207"/>
      <c r="BB129" s="207"/>
      <c r="BC129" s="207"/>
      <c r="BD129" s="207"/>
      <c r="BE129" s="208"/>
      <c r="BF129" s="208"/>
      <c r="BG129" s="208"/>
      <c r="BH129" s="208"/>
      <c r="BI129" s="208"/>
      <c r="BJ129" s="208"/>
    </row>
    <row r="130" spans="1:73" ht="24.75" hidden="1" customHeight="1">
      <c r="A130" s="207"/>
      <c r="B130" s="1048"/>
      <c r="C130" s="1048"/>
      <c r="D130" s="1048"/>
      <c r="E130" s="1048"/>
      <c r="F130" s="1048"/>
      <c r="G130" s="1048"/>
      <c r="H130" s="1048"/>
      <c r="I130" s="1048"/>
      <c r="J130" s="1048"/>
      <c r="K130" s="1048"/>
      <c r="L130" s="1048"/>
      <c r="M130" s="1048"/>
      <c r="N130" s="1048"/>
      <c r="O130" s="1048"/>
      <c r="P130" s="1048"/>
      <c r="Q130" s="1048"/>
      <c r="R130" s="1048"/>
      <c r="S130" s="1048"/>
      <c r="T130" s="1048"/>
      <c r="U130" s="1048"/>
      <c r="V130" s="1048"/>
      <c r="W130" s="1048"/>
      <c r="X130" s="1048"/>
      <c r="Y130" s="1048"/>
      <c r="Z130" s="1048"/>
      <c r="AA130" s="1048"/>
      <c r="AB130" s="1048"/>
      <c r="AC130" s="1048"/>
      <c r="AD130" s="1048"/>
      <c r="AE130" s="1048"/>
      <c r="AF130" s="1048"/>
      <c r="AG130" s="207"/>
      <c r="AH130" s="207"/>
      <c r="AI130" s="207"/>
      <c r="AJ130" s="207"/>
      <c r="AK130" s="207"/>
      <c r="AL130" s="207"/>
      <c r="AM130" s="207"/>
      <c r="AN130" s="207"/>
      <c r="AO130" s="208"/>
      <c r="AP130" s="208"/>
      <c r="AQ130" s="207"/>
      <c r="AR130" s="207"/>
      <c r="AS130" s="207"/>
      <c r="AT130" s="207"/>
      <c r="AU130" s="208"/>
      <c r="AV130" s="207"/>
      <c r="AW130" s="207"/>
      <c r="AX130" s="207"/>
      <c r="AY130" s="207"/>
      <c r="AZ130" s="208"/>
      <c r="BA130" s="207"/>
      <c r="BB130" s="207"/>
      <c r="BC130" s="207"/>
      <c r="BD130" s="207"/>
      <c r="BE130" s="208"/>
      <c r="BF130" s="208"/>
      <c r="BG130" s="208"/>
      <c r="BH130" s="208"/>
      <c r="BI130" s="208"/>
      <c r="BJ130" s="208"/>
    </row>
    <row r="131" spans="1:73" ht="34.5" hidden="1" customHeight="1">
      <c r="A131" s="469"/>
      <c r="B131" s="470"/>
      <c r="C131" s="207"/>
      <c r="D131" s="207"/>
      <c r="E131" s="207"/>
      <c r="F131" s="207"/>
      <c r="G131" s="207"/>
      <c r="H131" s="207"/>
      <c r="I131" s="207"/>
      <c r="K131" s="207"/>
      <c r="L131" s="207"/>
      <c r="M131" s="207"/>
      <c r="N131" s="207"/>
      <c r="O131" s="207"/>
      <c r="P131" s="471"/>
      <c r="Q131" s="207"/>
      <c r="R131" s="207"/>
      <c r="S131" s="207"/>
      <c r="T131" s="207"/>
      <c r="U131" s="207"/>
      <c r="V131" s="207"/>
      <c r="W131" s="207"/>
      <c r="X131" s="207"/>
      <c r="Y131" s="207"/>
      <c r="Z131" s="207"/>
      <c r="AA131" s="207"/>
      <c r="AB131" s="207"/>
      <c r="AC131" s="207"/>
      <c r="AD131" s="472"/>
      <c r="AE131" s="472"/>
      <c r="AF131" s="472"/>
      <c r="AG131" s="207"/>
      <c r="AH131" s="207"/>
      <c r="AI131" s="207"/>
      <c r="AJ131" s="207"/>
      <c r="AK131" s="207"/>
      <c r="AL131" s="207"/>
      <c r="AM131" s="207"/>
      <c r="AN131" s="207"/>
      <c r="AO131" s="208"/>
      <c r="AP131" s="208"/>
      <c r="AQ131" s="207"/>
      <c r="AR131" s="207"/>
      <c r="AS131" s="207"/>
      <c r="AT131" s="207"/>
      <c r="AU131" s="208"/>
      <c r="AV131" s="207"/>
      <c r="AW131" s="207"/>
      <c r="AX131" s="207"/>
      <c r="AY131" s="207"/>
      <c r="AZ131" s="208"/>
      <c r="BA131" s="207"/>
      <c r="BB131" s="207"/>
      <c r="BC131" s="207"/>
      <c r="BD131" s="207"/>
      <c r="BE131" s="208"/>
      <c r="BF131" s="208"/>
      <c r="BG131" s="208"/>
      <c r="BH131" s="208"/>
      <c r="BI131" s="208"/>
      <c r="BJ131" s="208"/>
    </row>
    <row r="132" spans="1:73" ht="34.5" customHeight="1">
      <c r="BK132" s="201">
        <v>4391.6000000000004</v>
      </c>
      <c r="BL132" s="201">
        <v>4064.88</v>
      </c>
      <c r="BU132" s="201">
        <v>4369.6000000000004</v>
      </c>
    </row>
    <row r="133" spans="1:73" s="481" customFormat="1" ht="20.25" customHeight="1">
      <c r="A133" s="479"/>
      <c r="B133" s="480"/>
      <c r="AD133" s="482"/>
      <c r="AE133" s="482"/>
      <c r="AF133" s="482"/>
      <c r="AG133" s="481">
        <v>4880.2</v>
      </c>
      <c r="AH133" s="481">
        <v>4553.3999999999996</v>
      </c>
      <c r="AI133" s="481">
        <v>436.4</v>
      </c>
      <c r="AJ133" s="481">
        <v>436.4</v>
      </c>
      <c r="AK133" s="481">
        <v>460.6</v>
      </c>
      <c r="AL133" s="481">
        <v>458.9</v>
      </c>
      <c r="AO133" s="483"/>
      <c r="AP133" s="483"/>
      <c r="AQ133" s="481">
        <v>4669.6000000000004</v>
      </c>
      <c r="AR133" s="481">
        <v>90.1</v>
      </c>
      <c r="AS133" s="481">
        <v>1054.3</v>
      </c>
      <c r="AU133" s="483"/>
      <c r="AV133" s="481">
        <v>3262.2</v>
      </c>
      <c r="AW133" s="481">
        <v>89.05</v>
      </c>
      <c r="AX133" s="481">
        <v>466.2</v>
      </c>
      <c r="AZ133" s="483"/>
      <c r="BA133" s="481">
        <v>3275.1</v>
      </c>
      <c r="BB133" s="481">
        <v>89.05</v>
      </c>
      <c r="BC133" s="481">
        <v>465.1</v>
      </c>
      <c r="BE133" s="483"/>
      <c r="BF133" s="483"/>
      <c r="BG133" s="483"/>
      <c r="BH133" s="483"/>
      <c r="BI133" s="483"/>
      <c r="BJ133" s="483"/>
    </row>
    <row r="134" spans="1:73" s="481" customFormat="1" ht="34.5" customHeight="1">
      <c r="A134" s="479"/>
      <c r="B134" s="480"/>
      <c r="AD134" s="482"/>
      <c r="AE134" s="482"/>
      <c r="AF134" s="482"/>
      <c r="AG134" s="481">
        <f>AG133-AG124</f>
        <v>0</v>
      </c>
      <c r="AO134" s="483"/>
      <c r="AP134" s="483"/>
      <c r="AQ134" s="481">
        <f t="shared" ref="AQ134:AV134" si="151">AQ133-AQ124</f>
        <v>0</v>
      </c>
      <c r="AR134" s="481">
        <f t="shared" si="151"/>
        <v>0</v>
      </c>
      <c r="AS134" s="481">
        <f t="shared" si="151"/>
        <v>0</v>
      </c>
      <c r="AT134" s="481">
        <f t="shared" si="151"/>
        <v>0</v>
      </c>
      <c r="AU134" s="481">
        <f t="shared" si="151"/>
        <v>-3525.2000000000003</v>
      </c>
      <c r="AV134" s="481">
        <f t="shared" si="151"/>
        <v>0</v>
      </c>
      <c r="AZ134" s="483"/>
      <c r="BA134" s="481">
        <f>BA133-BA124</f>
        <v>0</v>
      </c>
      <c r="BE134" s="483"/>
      <c r="BF134" s="483"/>
      <c r="BG134" s="483"/>
      <c r="BH134" s="483"/>
      <c r="BI134" s="483"/>
      <c r="BJ134" s="483"/>
    </row>
  </sheetData>
  <mergeCells count="298">
    <mergeCell ref="DD7:DR9"/>
    <mergeCell ref="AI12:AI16"/>
    <mergeCell ref="AK11:AL11"/>
    <mergeCell ref="DR11:DR16"/>
    <mergeCell ref="DK11:DK16"/>
    <mergeCell ref="DL11:DL16"/>
    <mergeCell ref="DM11:DM16"/>
    <mergeCell ref="DN11:DN16"/>
    <mergeCell ref="CZ11:CZ16"/>
    <mergeCell ref="DB11:DB16"/>
    <mergeCell ref="DP11:DP16"/>
    <mergeCell ref="DN10:DR10"/>
    <mergeCell ref="DI11:DI16"/>
    <mergeCell ref="DJ11:DJ16"/>
    <mergeCell ref="DQ11:DQ16"/>
    <mergeCell ref="DO11:DO16"/>
    <mergeCell ref="DI10:DM10"/>
    <mergeCell ref="BO11:BP11"/>
    <mergeCell ref="DF11:DF16"/>
    <mergeCell ref="DH11:DH16"/>
    <mergeCell ref="DG11:DG16"/>
    <mergeCell ref="DD10:DH10"/>
    <mergeCell ref="CV11:CV16"/>
    <mergeCell ref="CW11:CW16"/>
    <mergeCell ref="DD11:DD16"/>
    <mergeCell ref="DE11:DE16"/>
    <mergeCell ref="CX11:CX16"/>
    <mergeCell ref="AH12:AH16"/>
    <mergeCell ref="AX11:AX16"/>
    <mergeCell ref="CU11:CU16"/>
    <mergeCell ref="CO11:CO16"/>
    <mergeCell ref="CR11:CR16"/>
    <mergeCell ref="AS11:AS16"/>
    <mergeCell ref="BG12:BG16"/>
    <mergeCell ref="BI12:BI16"/>
    <mergeCell ref="BE12:BE16"/>
    <mergeCell ref="CE12:CE16"/>
    <mergeCell ref="CO7:DC9"/>
    <mergeCell ref="CP11:CP16"/>
    <mergeCell ref="CQ11:CQ16"/>
    <mergeCell ref="CO10:CS10"/>
    <mergeCell ref="DA11:DA16"/>
    <mergeCell ref="CY10:DC10"/>
    <mergeCell ref="DC11:DC16"/>
    <mergeCell ref="CY11:CY16"/>
    <mergeCell ref="CT10:CX10"/>
    <mergeCell ref="BK11:BL11"/>
    <mergeCell ref="BM12:BM16"/>
    <mergeCell ref="CJ11:CN11"/>
    <mergeCell ref="BQ11:BR11"/>
    <mergeCell ref="CD11:CD16"/>
    <mergeCell ref="CN12:CN16"/>
    <mergeCell ref="CJ12:CJ16"/>
    <mergeCell ref="CK12:CK16"/>
    <mergeCell ref="BR12:BR16"/>
    <mergeCell ref="CE11:CI11"/>
    <mergeCell ref="BH12:BH16"/>
    <mergeCell ref="CF12:CF16"/>
    <mergeCell ref="CE10:CN10"/>
    <mergeCell ref="BK10:BT10"/>
    <mergeCell ref="CL12:CL16"/>
    <mergeCell ref="BZ11:BZ16"/>
    <mergeCell ref="BX11:BX16"/>
    <mergeCell ref="CA11:CA16"/>
    <mergeCell ref="CM12:CM16"/>
    <mergeCell ref="BZ10:CD10"/>
    <mergeCell ref="AC46:AC52"/>
    <mergeCell ref="AD7:AF10"/>
    <mergeCell ref="AB64:AB71"/>
    <mergeCell ref="AW11:AW16"/>
    <mergeCell ref="BA11:BE11"/>
    <mergeCell ref="BC12:BC16"/>
    <mergeCell ref="AO12:AO16"/>
    <mergeCell ref="AV10:AZ10"/>
    <mergeCell ref="W10:Y10"/>
    <mergeCell ref="AK12:AK16"/>
    <mergeCell ref="CB11:CB16"/>
    <mergeCell ref="CC11:CC16"/>
    <mergeCell ref="BY11:BY16"/>
    <mergeCell ref="BS12:BS16"/>
    <mergeCell ref="BW11:BW16"/>
    <mergeCell ref="BT12:BT16"/>
    <mergeCell ref="BN12:BN16"/>
    <mergeCell ref="BU11:BU16"/>
    <mergeCell ref="BP12:BP16"/>
    <mergeCell ref="BO12:BO16"/>
    <mergeCell ref="BM11:BN11"/>
    <mergeCell ref="BF11:BJ11"/>
    <mergeCell ref="BK7:CN9"/>
    <mergeCell ref="CI12:CI16"/>
    <mergeCell ref="BV11:BV16"/>
    <mergeCell ref="BL12:BL16"/>
    <mergeCell ref="BU10:BY10"/>
    <mergeCell ref="AG7:BJ9"/>
    <mergeCell ref="CT11:CT16"/>
    <mergeCell ref="AV11:AV16"/>
    <mergeCell ref="BA12:BA16"/>
    <mergeCell ref="AY11:AY16"/>
    <mergeCell ref="CG12:CG16"/>
    <mergeCell ref="CH12:CH16"/>
    <mergeCell ref="BK12:BK16"/>
    <mergeCell ref="BJ12:BJ16"/>
    <mergeCell ref="BB12:BB16"/>
    <mergeCell ref="BF12:BF16"/>
    <mergeCell ref="F60:F61"/>
    <mergeCell ref="N46:N51"/>
    <mergeCell ref="I46:I51"/>
    <mergeCell ref="S46:S51"/>
    <mergeCell ref="O46:O51"/>
    <mergeCell ref="CS11:CS16"/>
    <mergeCell ref="BS11:BT11"/>
    <mergeCell ref="BQ12:BQ16"/>
    <mergeCell ref="AZ11:AZ16"/>
    <mergeCell ref="BD12:BD16"/>
    <mergeCell ref="AA64:AA71"/>
    <mergeCell ref="R46:R51"/>
    <mergeCell ref="Z46:Z51"/>
    <mergeCell ref="Y46:Y51"/>
    <mergeCell ref="X64:X71"/>
    <mergeCell ref="X46:X51"/>
    <mergeCell ref="N64:N71"/>
    <mergeCell ref="K64:K71"/>
    <mergeCell ref="L64:L71"/>
    <mergeCell ref="J64:J71"/>
    <mergeCell ref="W64:W71"/>
    <mergeCell ref="P64:P71"/>
    <mergeCell ref="A96:A97"/>
    <mergeCell ref="A65:A71"/>
    <mergeCell ref="A74:A77"/>
    <mergeCell ref="A72:A73"/>
    <mergeCell ref="B74:B77"/>
    <mergeCell ref="K72:K73"/>
    <mergeCell ref="G72:G73"/>
    <mergeCell ref="G64:G71"/>
    <mergeCell ref="B65:B71"/>
    <mergeCell ref="W96:W97"/>
    <mergeCell ref="N72:N73"/>
    <mergeCell ref="J72:J73"/>
    <mergeCell ref="O64:O71"/>
    <mergeCell ref="Q72:Q73"/>
    <mergeCell ref="R72:R73"/>
    <mergeCell ref="B72:B73"/>
    <mergeCell ref="S72:S73"/>
    <mergeCell ref="L72:L73"/>
    <mergeCell ref="I72:I73"/>
    <mergeCell ref="W72:W73"/>
    <mergeCell ref="C72:C73"/>
    <mergeCell ref="F72:F73"/>
    <mergeCell ref="D72:D73"/>
    <mergeCell ref="U72:U73"/>
    <mergeCell ref="V72:V73"/>
    <mergeCell ref="E72:E73"/>
    <mergeCell ref="M72:M73"/>
    <mergeCell ref="H72:H73"/>
    <mergeCell ref="AC72:AC73"/>
    <mergeCell ref="AC65:AC71"/>
    <mergeCell ref="D46:D51"/>
    <mergeCell ref="G46:G51"/>
    <mergeCell ref="E46:E51"/>
    <mergeCell ref="M64:M71"/>
    <mergeCell ref="M46:M51"/>
    <mergeCell ref="E64:E71"/>
    <mergeCell ref="D64:D71"/>
    <mergeCell ref="B127:AF127"/>
    <mergeCell ref="C117:C118"/>
    <mergeCell ref="AC96:AC97"/>
    <mergeCell ref="T46:T51"/>
    <mergeCell ref="P72:P73"/>
    <mergeCell ref="J46:J51"/>
    <mergeCell ref="F46:F51"/>
    <mergeCell ref="F64:F71"/>
    <mergeCell ref="H64:H71"/>
    <mergeCell ref="I64:I71"/>
    <mergeCell ref="AB96:AB97"/>
    <mergeCell ref="Y96:Y97"/>
    <mergeCell ref="AA96:AA97"/>
    <mergeCell ref="B130:AF130"/>
    <mergeCell ref="C96:C97"/>
    <mergeCell ref="D96:D97"/>
    <mergeCell ref="E96:E97"/>
    <mergeCell ref="Z117:Z118"/>
    <mergeCell ref="Z96:Z97"/>
    <mergeCell ref="X96:X97"/>
    <mergeCell ref="AQ10:AU10"/>
    <mergeCell ref="AN12:AN16"/>
    <mergeCell ref="AG10:AP10"/>
    <mergeCell ref="AM12:AM16"/>
    <mergeCell ref="AG12:AG16"/>
    <mergeCell ref="AP12:AP16"/>
    <mergeCell ref="AC28:AC34"/>
    <mergeCell ref="Y28:Y34"/>
    <mergeCell ref="AB28:AB34"/>
    <mergeCell ref="Z36:Z39"/>
    <mergeCell ref="Z72:Z73"/>
    <mergeCell ref="Y72:Y73"/>
    <mergeCell ref="AB72:AB73"/>
    <mergeCell ref="AA72:AA73"/>
    <mergeCell ref="AA46:AA51"/>
    <mergeCell ref="AB46:AB51"/>
    <mergeCell ref="AJ12:AJ16"/>
    <mergeCell ref="AO11:AP11"/>
    <mergeCell ref="AR11:AR16"/>
    <mergeCell ref="AQ11:AQ16"/>
    <mergeCell ref="Y64:Y71"/>
    <mergeCell ref="Z64:Z71"/>
    <mergeCell ref="AF11:AF16"/>
    <mergeCell ref="AD11:AD16"/>
    <mergeCell ref="AE11:AE16"/>
    <mergeCell ref="AC44:AC45"/>
    <mergeCell ref="BA10:BJ10"/>
    <mergeCell ref="A36:A40"/>
    <mergeCell ref="B36:B40"/>
    <mergeCell ref="B44:B45"/>
    <mergeCell ref="A22:A26"/>
    <mergeCell ref="C22:C26"/>
    <mergeCell ref="G11:G16"/>
    <mergeCell ref="K11:K16"/>
    <mergeCell ref="N11:N16"/>
    <mergeCell ref="H11:H16"/>
    <mergeCell ref="A1:BJ1"/>
    <mergeCell ref="A2:BJ2"/>
    <mergeCell ref="A5:AV5"/>
    <mergeCell ref="A7:A16"/>
    <mergeCell ref="B7:B16"/>
    <mergeCell ref="C7:AB8"/>
    <mergeCell ref="C9:V9"/>
    <mergeCell ref="F10:I10"/>
    <mergeCell ref="Q10:S10"/>
    <mergeCell ref="D11:D16"/>
    <mergeCell ref="I11:I16"/>
    <mergeCell ref="M11:M16"/>
    <mergeCell ref="AM11:AN11"/>
    <mergeCell ref="AG11:AH11"/>
    <mergeCell ref="AL12:AL16"/>
    <mergeCell ref="Z11:Z16"/>
    <mergeCell ref="Y11:Y16"/>
    <mergeCell ref="AB11:AB16"/>
    <mergeCell ref="AI11:AJ11"/>
    <mergeCell ref="U11:U16"/>
    <mergeCell ref="A117:A118"/>
    <mergeCell ref="B28:B34"/>
    <mergeCell ref="C46:C51"/>
    <mergeCell ref="B96:B97"/>
    <mergeCell ref="A46:A52"/>
    <mergeCell ref="A44:A45"/>
    <mergeCell ref="B46:B52"/>
    <mergeCell ref="C28:C34"/>
    <mergeCell ref="C36:C40"/>
    <mergeCell ref="B117:B118"/>
    <mergeCell ref="B22:B26"/>
    <mergeCell ref="AC7:AC16"/>
    <mergeCell ref="W9:AB9"/>
    <mergeCell ref="A28:A34"/>
    <mergeCell ref="L11:L16"/>
    <mergeCell ref="Z10:AB10"/>
    <mergeCell ref="C10:E10"/>
    <mergeCell ref="O11:O16"/>
    <mergeCell ref="J10:L10"/>
    <mergeCell ref="T10:V10"/>
    <mergeCell ref="C11:C16"/>
    <mergeCell ref="C64:C71"/>
    <mergeCell ref="X72:X73"/>
    <mergeCell ref="T72:T73"/>
    <mergeCell ref="O72:O73"/>
    <mergeCell ref="K46:K51"/>
    <mergeCell ref="L46:L51"/>
    <mergeCell ref="X11:X16"/>
    <mergeCell ref="V11:V16"/>
    <mergeCell ref="T11:T16"/>
    <mergeCell ref="U46:U51"/>
    <mergeCell ref="Q46:Q51"/>
    <mergeCell ref="H46:H51"/>
    <mergeCell ref="P46:P51"/>
    <mergeCell ref="M10:P10"/>
    <mergeCell ref="F11:F16"/>
    <mergeCell ref="R11:R16"/>
    <mergeCell ref="P11:P16"/>
    <mergeCell ref="J11:J16"/>
    <mergeCell ref="Q11:Q16"/>
    <mergeCell ref="AA28:AA34"/>
    <mergeCell ref="V46:V51"/>
    <mergeCell ref="W36:W40"/>
    <mergeCell ref="AA11:AA16"/>
    <mergeCell ref="Z22:Z26"/>
    <mergeCell ref="W46:W51"/>
    <mergeCell ref="X28:X34"/>
    <mergeCell ref="W22:W26"/>
    <mergeCell ref="W11:W16"/>
    <mergeCell ref="S11:S16"/>
    <mergeCell ref="AU11:AU16"/>
    <mergeCell ref="AT11:AT16"/>
    <mergeCell ref="D28:D34"/>
    <mergeCell ref="E28:E34"/>
    <mergeCell ref="M28:M34"/>
    <mergeCell ref="F28:F34"/>
    <mergeCell ref="E11:E16"/>
    <mergeCell ref="Z28:Z34"/>
    <mergeCell ref="W28:W34"/>
  </mergeCells>
  <phoneticPr fontId="0" type="noConversion"/>
  <pageMargins left="0.75" right="0.75" top="1" bottom="1" header="0.5" footer="0.5"/>
  <pageSetup paperSize="9" scale="50" orientation="landscape" r:id="rId1"/>
  <headerFooter alignWithMargins="0"/>
  <rowBreaks count="3" manualBreakCount="3">
    <brk id="40" max="121" man="1"/>
    <brk id="63" max="121" man="1"/>
    <brk id="99" max="121" man="1"/>
  </rowBreaks>
  <colBreaks count="2" manualBreakCount="2">
    <brk id="52" max="129" man="1"/>
    <brk id="87" max="129" man="1"/>
  </colBreaks>
</worksheet>
</file>

<file path=xl/worksheets/sheet6.xml><?xml version="1.0" encoding="utf-8"?>
<worksheet xmlns="http://schemas.openxmlformats.org/spreadsheetml/2006/main" xmlns:r="http://schemas.openxmlformats.org/officeDocument/2006/relationships">
  <dimension ref="A3:DS169"/>
  <sheetViews>
    <sheetView view="pageBreakPreview" zoomScaleNormal="75" zoomScaleSheetLayoutView="100" workbookViewId="0">
      <selection activeCell="B54" sqref="B54:B65"/>
    </sheetView>
  </sheetViews>
  <sheetFormatPr defaultRowHeight="12.75"/>
  <cols>
    <col min="1" max="1" width="40.7109375" style="2" customWidth="1"/>
    <col min="2" max="2" width="6.5703125" style="2" customWidth="1"/>
    <col min="3" max="3" width="15.5703125" style="2" customWidth="1"/>
    <col min="4" max="4" width="5" style="2" customWidth="1"/>
    <col min="5" max="5" width="8.7109375" style="2" customWidth="1"/>
    <col min="6" max="6" width="8.5703125" style="2" hidden="1" customWidth="1"/>
    <col min="7" max="7" width="9.85546875" style="2" hidden="1" customWidth="1"/>
    <col min="8" max="8" width="10.140625" style="2" hidden="1" customWidth="1"/>
    <col min="9" max="9" width="10.85546875" style="2" hidden="1" customWidth="1"/>
    <col min="10" max="10" width="10.42578125" style="2" hidden="1" customWidth="1"/>
    <col min="11" max="11" width="10.5703125" style="2" hidden="1" customWidth="1"/>
    <col min="12" max="12" width="10.140625" style="2" hidden="1" customWidth="1"/>
    <col min="13" max="13" width="17.85546875" style="2" hidden="1" customWidth="1"/>
    <col min="14" max="14" width="6.7109375" style="2" hidden="1" customWidth="1"/>
    <col min="15" max="15" width="5.85546875" style="2" hidden="1" customWidth="1"/>
    <col min="16" max="16" width="0.140625" style="2" hidden="1" customWidth="1"/>
    <col min="17" max="17" width="9" style="2" hidden="1" customWidth="1"/>
    <col min="18" max="18" width="9.140625" style="2" hidden="1" customWidth="1"/>
    <col min="19" max="19" width="9.28515625" style="2" hidden="1" customWidth="1"/>
    <col min="20" max="20" width="8.85546875" style="2" hidden="1" customWidth="1"/>
    <col min="21" max="22" width="8.5703125" style="2" hidden="1" customWidth="1"/>
    <col min="23" max="23" width="16.7109375" style="2" customWidth="1"/>
    <col min="24" max="24" width="4.7109375" style="2" customWidth="1"/>
    <col min="25" max="25" width="6.5703125" style="2" customWidth="1"/>
    <col min="26" max="26" width="16" style="2" hidden="1" customWidth="1"/>
    <col min="27" max="27" width="4.7109375" style="2" hidden="1" customWidth="1"/>
    <col min="28" max="28" width="8.85546875" style="2" hidden="1" customWidth="1"/>
    <col min="29" max="29" width="6.5703125" style="2" hidden="1" customWidth="1"/>
    <col min="30" max="30" width="5.28515625" style="2" customWidth="1"/>
    <col min="31" max="31" width="12.5703125" style="2" customWidth="1"/>
    <col min="32" max="32" width="4.28515625" style="2" customWidth="1"/>
    <col min="33" max="34" width="7.140625" style="2" customWidth="1"/>
    <col min="35" max="36" width="6.85546875" style="2" customWidth="1"/>
    <col min="37" max="38" width="6.28515625" style="2" customWidth="1"/>
    <col min="39" max="40" width="5.85546875" style="2" customWidth="1"/>
    <col min="41" max="42" width="6.7109375" style="2" customWidth="1"/>
    <col min="43" max="43" width="6.28515625" style="2" customWidth="1"/>
    <col min="44" max="44" width="5" style="2" customWidth="1"/>
    <col min="45" max="46" width="5.28515625" style="2" customWidth="1"/>
    <col min="47" max="47" width="7" style="2" customWidth="1"/>
    <col min="48" max="48" width="7.28515625" style="2" customWidth="1"/>
    <col min="49" max="49" width="5.7109375" style="2" customWidth="1"/>
    <col min="50" max="50" width="6.5703125" style="2" customWidth="1"/>
    <col min="51" max="51" width="4.5703125" style="2" customWidth="1"/>
    <col min="52" max="52" width="7.140625" style="2" customWidth="1"/>
    <col min="53" max="53" width="7.28515625" style="2" customWidth="1"/>
    <col min="54" max="54" width="5.28515625" style="2" customWidth="1"/>
    <col min="55" max="55" width="5.7109375" style="2" customWidth="1"/>
    <col min="56" max="56" width="4.5703125" style="2" customWidth="1"/>
    <col min="57" max="58" width="6.7109375" style="2" customWidth="1"/>
    <col min="59" max="59" width="5" style="2" customWidth="1"/>
    <col min="60" max="61" width="5.5703125" style="2" customWidth="1"/>
    <col min="62" max="62" width="6.5703125" style="2" customWidth="1"/>
    <col min="63" max="63" width="12.7109375" style="2" hidden="1" customWidth="1"/>
    <col min="64" max="64" width="7.42578125" style="2" customWidth="1"/>
    <col min="65" max="65" width="6.42578125" style="2" customWidth="1"/>
    <col min="66" max="66" width="7" style="2" customWidth="1"/>
    <col min="67" max="67" width="5.85546875" style="2" customWidth="1"/>
    <col min="68" max="68" width="5.7109375" style="2" customWidth="1"/>
    <col min="69" max="69" width="5.5703125" style="2" customWidth="1"/>
    <col min="70" max="70" width="5.7109375" style="2" customWidth="1"/>
    <col min="71" max="71" width="4.7109375" style="2" customWidth="1"/>
    <col min="72" max="73" width="6.5703125" style="2" customWidth="1"/>
    <col min="74" max="74" width="7.7109375" style="2" customWidth="1"/>
    <col min="75" max="75" width="5.85546875" style="2" customWidth="1"/>
    <col min="76" max="76" width="6.42578125" style="2" customWidth="1"/>
    <col min="77" max="77" width="5.42578125" style="2" customWidth="1"/>
    <col min="78" max="79" width="7.140625" style="2" customWidth="1"/>
    <col min="80" max="80" width="5.42578125" style="2" customWidth="1"/>
    <col min="81" max="81" width="5.7109375" style="2" customWidth="1"/>
    <col min="82" max="82" width="5.42578125" style="2" customWidth="1"/>
    <col min="83" max="83" width="6.28515625" style="2" customWidth="1"/>
    <col min="84" max="84" width="7.28515625" style="2" customWidth="1"/>
    <col min="85" max="85" width="5.42578125" style="2" customWidth="1"/>
    <col min="86" max="86" width="6" style="2" customWidth="1"/>
    <col min="87" max="87" width="5.28515625" style="2" customWidth="1"/>
    <col min="88" max="88" width="7.28515625" style="2" customWidth="1"/>
    <col min="89" max="89" width="6.42578125" style="2" customWidth="1"/>
    <col min="90" max="90" width="5.7109375" style="2" customWidth="1"/>
    <col min="91" max="91" width="6.140625" style="2" customWidth="1"/>
    <col min="92" max="92" width="5" style="2" customWidth="1"/>
    <col min="93" max="93" width="7" style="2" customWidth="1"/>
    <col min="94" max="94" width="7.140625" style="2" customWidth="1"/>
    <col min="95" max="95" width="6.28515625" style="2" customWidth="1"/>
    <col min="96" max="96" width="5.5703125" style="2" customWidth="1"/>
    <col min="97" max="97" width="5.140625" style="2" customWidth="1"/>
    <col min="98" max="98" width="7.140625" style="2" customWidth="1"/>
    <col min="99" max="99" width="6.5703125" style="2" customWidth="1"/>
    <col min="100" max="101" width="6.140625" style="2" customWidth="1"/>
    <col min="102" max="102" width="5.7109375" style="2" customWidth="1"/>
    <col min="103" max="103" width="6.7109375" style="2" customWidth="1"/>
    <col min="104" max="104" width="6.42578125" style="2" customWidth="1"/>
    <col min="105" max="105" width="5.85546875" style="2" customWidth="1"/>
    <col min="106" max="106" width="6.28515625" style="2" customWidth="1"/>
    <col min="107" max="107" width="5.140625" style="2" customWidth="1"/>
    <col min="108" max="108" width="7" style="2" customWidth="1"/>
    <col min="109" max="109" width="6.7109375" style="2" customWidth="1"/>
    <col min="110" max="110" width="5.7109375" style="2" customWidth="1"/>
    <col min="111" max="111" width="6.7109375" style="2" customWidth="1"/>
    <col min="112" max="112" width="5.42578125" style="2" customWidth="1"/>
    <col min="113" max="114" width="7" style="2" customWidth="1"/>
    <col min="115" max="115" width="6.28515625" style="2" customWidth="1"/>
    <col min="116" max="116" width="7" style="2" customWidth="1"/>
    <col min="117" max="117" width="6.42578125" style="2" customWidth="1"/>
    <col min="118" max="118" width="6.85546875" style="2" customWidth="1"/>
    <col min="119" max="119" width="7.28515625" style="2" customWidth="1"/>
    <col min="120" max="120" width="6" style="2" customWidth="1"/>
    <col min="121" max="121" width="5.85546875" style="2" customWidth="1"/>
    <col min="122" max="122" width="4.85546875" style="2" customWidth="1"/>
    <col min="123" max="123" width="6.5703125" style="2" customWidth="1"/>
    <col min="124" max="16384" width="9.140625" style="2"/>
  </cols>
  <sheetData>
    <row r="3" spans="1:123" s="56" customFormat="1" ht="27" customHeight="1">
      <c r="A3" s="1205" t="s">
        <v>183</v>
      </c>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55"/>
      <c r="BG3" s="55"/>
      <c r="BH3" s="55"/>
      <c r="BI3" s="55"/>
      <c r="BJ3" s="55"/>
    </row>
    <row r="4" spans="1:123" s="56" customFormat="1" ht="15">
      <c r="A4" s="1205"/>
      <c r="B4" s="1205"/>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5"/>
      <c r="BC4" s="1205"/>
      <c r="BD4" s="1205"/>
      <c r="BE4" s="1205"/>
      <c r="BF4" s="55"/>
      <c r="BG4" s="55"/>
      <c r="BH4" s="55"/>
      <c r="BI4" s="55"/>
      <c r="BJ4" s="55"/>
    </row>
    <row r="5" spans="1:123" s="56" customFormat="1" ht="15">
      <c r="A5" s="1206" t="s">
        <v>356</v>
      </c>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57"/>
      <c r="AZ5" s="57"/>
      <c r="BA5" s="57"/>
      <c r="BB5" s="57"/>
      <c r="BC5" s="57"/>
      <c r="BD5" s="57"/>
      <c r="BE5" s="57"/>
      <c r="BF5" s="57"/>
      <c r="BG5" s="57"/>
      <c r="BH5" s="57"/>
      <c r="BI5" s="57"/>
      <c r="BJ5" s="57"/>
    </row>
    <row r="6" spans="1:123">
      <c r="B6" s="3"/>
    </row>
    <row r="7" spans="1:123" hidden="1">
      <c r="A7" s="2" t="s">
        <v>90</v>
      </c>
      <c r="B7" s="4"/>
      <c r="C7" s="5"/>
      <c r="D7" s="5"/>
      <c r="E7" s="5"/>
      <c r="F7" s="5"/>
      <c r="G7" s="5"/>
      <c r="H7" s="5"/>
      <c r="I7" s="5"/>
      <c r="J7" s="5"/>
      <c r="K7" s="5"/>
      <c r="L7" s="5"/>
      <c r="M7" s="5"/>
      <c r="N7" s="5"/>
      <c r="O7" s="5"/>
      <c r="P7" s="5"/>
      <c r="Q7" s="6"/>
      <c r="R7" s="6"/>
      <c r="S7" s="6"/>
      <c r="T7" s="6"/>
      <c r="U7" s="6"/>
      <c r="V7" s="6"/>
    </row>
    <row r="8" spans="1:123">
      <c r="A8" s="2" t="s">
        <v>91</v>
      </c>
      <c r="B8" s="3"/>
    </row>
    <row r="9" spans="1:123" ht="25.5" customHeight="1">
      <c r="A9" s="890" t="s">
        <v>384</v>
      </c>
      <c r="B9" s="1223" t="s">
        <v>385</v>
      </c>
      <c r="C9" s="899" t="s">
        <v>168</v>
      </c>
      <c r="D9" s="949"/>
      <c r="E9" s="949"/>
      <c r="F9" s="949"/>
      <c r="G9" s="949"/>
      <c r="H9" s="949"/>
      <c r="I9" s="949"/>
      <c r="J9" s="949"/>
      <c r="K9" s="949"/>
      <c r="L9" s="949"/>
      <c r="M9" s="949"/>
      <c r="N9" s="949"/>
      <c r="O9" s="949"/>
      <c r="P9" s="949"/>
      <c r="Q9" s="949"/>
      <c r="R9" s="949"/>
      <c r="S9" s="949"/>
      <c r="T9" s="949"/>
      <c r="U9" s="949"/>
      <c r="V9" s="949"/>
      <c r="W9" s="949"/>
      <c r="X9" s="949"/>
      <c r="Y9" s="949"/>
      <c r="Z9" s="949"/>
      <c r="AA9" s="949"/>
      <c r="AB9" s="900"/>
      <c r="AC9" s="890" t="s">
        <v>376</v>
      </c>
      <c r="AD9" s="1217" t="s">
        <v>377</v>
      </c>
      <c r="AE9" s="1218"/>
      <c r="AF9" s="1219"/>
      <c r="AG9" s="1211" t="s">
        <v>378</v>
      </c>
      <c r="AH9" s="1212"/>
      <c r="AI9" s="1212"/>
      <c r="AJ9" s="1212"/>
      <c r="AK9" s="1212"/>
      <c r="AL9" s="1212"/>
      <c r="AM9" s="1212"/>
      <c r="AN9" s="1212"/>
      <c r="AO9" s="1212"/>
      <c r="AP9" s="1212"/>
      <c r="AQ9" s="1212"/>
      <c r="AR9" s="1212"/>
      <c r="AS9" s="1212"/>
      <c r="AT9" s="1212"/>
      <c r="AU9" s="1212"/>
      <c r="AV9" s="1212"/>
      <c r="AW9" s="1212"/>
      <c r="AX9" s="1212"/>
      <c r="AY9" s="1212"/>
      <c r="AZ9" s="1212"/>
      <c r="BA9" s="1212"/>
      <c r="BB9" s="1212"/>
      <c r="BC9" s="1212"/>
      <c r="BD9" s="1212"/>
      <c r="BE9" s="1212"/>
      <c r="BF9" s="1212"/>
      <c r="BG9" s="1212"/>
      <c r="BH9" s="1212"/>
      <c r="BI9" s="1212"/>
      <c r="BJ9" s="1213"/>
      <c r="BK9" s="1202" t="s">
        <v>383</v>
      </c>
      <c r="BL9" s="992" t="s">
        <v>235</v>
      </c>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c r="CP9" s="992" t="s">
        <v>236</v>
      </c>
      <c r="CQ9" s="992"/>
      <c r="CR9" s="992"/>
      <c r="CS9" s="992"/>
      <c r="CT9" s="992"/>
      <c r="CU9" s="992"/>
      <c r="CV9" s="992"/>
      <c r="CW9" s="992"/>
      <c r="CX9" s="992"/>
      <c r="CY9" s="992"/>
      <c r="CZ9" s="992"/>
      <c r="DA9" s="992"/>
      <c r="DB9" s="992"/>
      <c r="DC9" s="992"/>
      <c r="DD9" s="992"/>
      <c r="DE9" s="1108" t="s">
        <v>237</v>
      </c>
      <c r="DF9" s="1108"/>
      <c r="DG9" s="1108"/>
      <c r="DH9" s="1108"/>
      <c r="DI9" s="1108"/>
      <c r="DJ9" s="1108"/>
      <c r="DK9" s="1108"/>
      <c r="DL9" s="1108"/>
      <c r="DM9" s="1108"/>
      <c r="DN9" s="1108"/>
      <c r="DO9" s="1108"/>
      <c r="DP9" s="1108"/>
      <c r="DQ9" s="1108"/>
      <c r="DR9" s="1108"/>
      <c r="DS9" s="1108"/>
    </row>
    <row r="10" spans="1:123" ht="18" hidden="1" customHeight="1">
      <c r="A10" s="891"/>
      <c r="B10" s="1224"/>
      <c r="C10" s="953"/>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5"/>
      <c r="AC10" s="891"/>
      <c r="AD10" s="1220"/>
      <c r="AE10" s="1221"/>
      <c r="AF10" s="1222"/>
      <c r="AG10" s="607"/>
      <c r="AH10" s="607"/>
      <c r="AI10" s="607"/>
      <c r="AJ10" s="607"/>
      <c r="AK10" s="607"/>
      <c r="AL10" s="607"/>
      <c r="AM10" s="607"/>
      <c r="AN10" s="607"/>
      <c r="AO10" s="607"/>
      <c r="AP10" s="607"/>
      <c r="AQ10" s="607"/>
      <c r="AR10" s="607"/>
      <c r="AS10" s="607"/>
      <c r="AT10" s="607"/>
      <c r="AU10" s="607"/>
      <c r="AV10" s="607"/>
      <c r="AW10" s="607"/>
      <c r="AX10" s="607"/>
      <c r="AY10" s="607"/>
      <c r="AZ10" s="607"/>
      <c r="BA10" s="608"/>
      <c r="BB10" s="150"/>
      <c r="BC10" s="150"/>
      <c r="BD10" s="150"/>
      <c r="BE10" s="150"/>
      <c r="BF10" s="150"/>
      <c r="BG10" s="150"/>
      <c r="BH10" s="150"/>
      <c r="BI10" s="150"/>
      <c r="BJ10" s="150"/>
      <c r="BK10" s="1203"/>
      <c r="BL10" s="992"/>
      <c r="BM10" s="992"/>
      <c r="BN10" s="992"/>
      <c r="BO10" s="992"/>
      <c r="BP10" s="992"/>
      <c r="BQ10" s="992"/>
      <c r="BR10" s="992"/>
      <c r="BS10" s="992"/>
      <c r="BT10" s="992"/>
      <c r="BU10" s="992"/>
      <c r="BV10" s="992"/>
      <c r="BW10" s="992"/>
      <c r="BX10" s="992"/>
      <c r="BY10" s="992"/>
      <c r="BZ10" s="992"/>
      <c r="CA10" s="992"/>
      <c r="CB10" s="992"/>
      <c r="CC10" s="992"/>
      <c r="CD10" s="992"/>
      <c r="CE10" s="992"/>
      <c r="CF10" s="992"/>
      <c r="CG10" s="992"/>
      <c r="CH10" s="992"/>
      <c r="CI10" s="992"/>
      <c r="CJ10" s="992"/>
      <c r="CK10" s="992"/>
      <c r="CL10" s="992"/>
      <c r="CM10" s="992"/>
      <c r="CN10" s="992"/>
      <c r="CO10" s="992"/>
      <c r="CP10" s="992"/>
      <c r="CQ10" s="992"/>
      <c r="CR10" s="992"/>
      <c r="CS10" s="992"/>
      <c r="CT10" s="992"/>
      <c r="CU10" s="992"/>
      <c r="CV10" s="992"/>
      <c r="CW10" s="992"/>
      <c r="CX10" s="992"/>
      <c r="CY10" s="992"/>
      <c r="CZ10" s="992"/>
      <c r="DA10" s="992"/>
      <c r="DB10" s="992"/>
      <c r="DC10" s="992"/>
      <c r="DD10" s="992"/>
      <c r="DE10" s="1108"/>
      <c r="DF10" s="1108"/>
      <c r="DG10" s="1108"/>
      <c r="DH10" s="1108"/>
      <c r="DI10" s="1108"/>
      <c r="DJ10" s="1108"/>
      <c r="DK10" s="1108"/>
      <c r="DL10" s="1108"/>
      <c r="DM10" s="1108"/>
      <c r="DN10" s="1108"/>
      <c r="DO10" s="1108"/>
      <c r="DP10" s="1108"/>
      <c r="DQ10" s="1108"/>
      <c r="DR10" s="1108"/>
      <c r="DS10" s="1108"/>
    </row>
    <row r="11" spans="1:123" ht="18" hidden="1" customHeight="1">
      <c r="A11" s="891"/>
      <c r="B11" s="1224"/>
      <c r="C11" s="1199" t="s">
        <v>472</v>
      </c>
      <c r="D11" s="1200"/>
      <c r="E11" s="1200"/>
      <c r="F11" s="1200"/>
      <c r="G11" s="1200"/>
      <c r="H11" s="1200"/>
      <c r="I11" s="1200"/>
      <c r="J11" s="1200"/>
      <c r="K11" s="1200"/>
      <c r="L11" s="1200"/>
      <c r="M11" s="1200"/>
      <c r="N11" s="1200"/>
      <c r="O11" s="1200"/>
      <c r="P11" s="1200"/>
      <c r="Q11" s="1200"/>
      <c r="R11" s="1200"/>
      <c r="S11" s="1200"/>
      <c r="T11" s="1200"/>
      <c r="U11" s="1200"/>
      <c r="V11" s="1200"/>
      <c r="W11" s="1199" t="s">
        <v>473</v>
      </c>
      <c r="X11" s="1200"/>
      <c r="Y11" s="1200"/>
      <c r="Z11" s="1200"/>
      <c r="AA11" s="1200"/>
      <c r="AB11" s="1200"/>
      <c r="AC11" s="891"/>
      <c r="AD11" s="1220"/>
      <c r="AE11" s="1221"/>
      <c r="AF11" s="1222"/>
      <c r="AG11" s="609"/>
      <c r="AH11" s="609"/>
      <c r="AI11" s="609"/>
      <c r="AJ11" s="609"/>
      <c r="AK11" s="609"/>
      <c r="AL11" s="609"/>
      <c r="AM11" s="609"/>
      <c r="AN11" s="609"/>
      <c r="AO11" s="609"/>
      <c r="AP11" s="609"/>
      <c r="AQ11" s="609"/>
      <c r="AR11" s="609"/>
      <c r="AS11" s="609"/>
      <c r="AT11" s="609"/>
      <c r="AU11" s="609"/>
      <c r="AV11" s="609"/>
      <c r="AW11" s="609"/>
      <c r="AX11" s="609"/>
      <c r="AY11" s="609"/>
      <c r="AZ11" s="609"/>
      <c r="BA11" s="610"/>
      <c r="BB11" s="151"/>
      <c r="BC11" s="151"/>
      <c r="BD11" s="151"/>
      <c r="BE11" s="151"/>
      <c r="BF11" s="611"/>
      <c r="BG11" s="611"/>
      <c r="BH11" s="611"/>
      <c r="BI11" s="611"/>
      <c r="BJ11" s="611"/>
      <c r="BK11" s="1203"/>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992"/>
      <c r="DE11" s="1108"/>
      <c r="DF11" s="1108"/>
      <c r="DG11" s="1108"/>
      <c r="DH11" s="1108"/>
      <c r="DI11" s="1108"/>
      <c r="DJ11" s="1108"/>
      <c r="DK11" s="1108"/>
      <c r="DL11" s="1108"/>
      <c r="DM11" s="1108"/>
      <c r="DN11" s="1108"/>
      <c r="DO11" s="1108"/>
      <c r="DP11" s="1108"/>
      <c r="DQ11" s="1108"/>
      <c r="DR11" s="1108"/>
      <c r="DS11" s="1108"/>
    </row>
    <row r="12" spans="1:123" ht="36.75" customHeight="1">
      <c r="A12" s="891"/>
      <c r="B12" s="1224"/>
      <c r="C12" s="1226" t="s">
        <v>379</v>
      </c>
      <c r="D12" s="1227"/>
      <c r="E12" s="1228"/>
      <c r="F12" s="1199" t="s">
        <v>380</v>
      </c>
      <c r="G12" s="1200"/>
      <c r="H12" s="1200"/>
      <c r="I12" s="1201"/>
      <c r="J12" s="1199" t="s">
        <v>381</v>
      </c>
      <c r="K12" s="1200"/>
      <c r="L12" s="1201"/>
      <c r="M12" s="899" t="s">
        <v>474</v>
      </c>
      <c r="N12" s="949"/>
      <c r="O12" s="949"/>
      <c r="P12" s="900"/>
      <c r="Q12" s="1199" t="s">
        <v>382</v>
      </c>
      <c r="R12" s="1200"/>
      <c r="S12" s="1200"/>
      <c r="T12" s="1199" t="s">
        <v>475</v>
      </c>
      <c r="U12" s="1200"/>
      <c r="V12" s="1201"/>
      <c r="W12" s="1199" t="s">
        <v>476</v>
      </c>
      <c r="X12" s="1200"/>
      <c r="Y12" s="1201"/>
      <c r="Z12" s="1199" t="s">
        <v>477</v>
      </c>
      <c r="AA12" s="1200"/>
      <c r="AB12" s="1201"/>
      <c r="AC12" s="891"/>
      <c r="AD12" s="1220"/>
      <c r="AE12" s="1221"/>
      <c r="AF12" s="1222"/>
      <c r="AG12" s="1214" t="s">
        <v>439</v>
      </c>
      <c r="AH12" s="1215"/>
      <c r="AI12" s="1215"/>
      <c r="AJ12" s="1215"/>
      <c r="AK12" s="1215"/>
      <c r="AL12" s="1215"/>
      <c r="AM12" s="1215"/>
      <c r="AN12" s="1215"/>
      <c r="AO12" s="1215"/>
      <c r="AP12" s="1216"/>
      <c r="AQ12" s="1211" t="s">
        <v>68</v>
      </c>
      <c r="AR12" s="1212"/>
      <c r="AS12" s="1212"/>
      <c r="AT12" s="1212"/>
      <c r="AU12" s="1213"/>
      <c r="AV12" s="1211" t="s">
        <v>230</v>
      </c>
      <c r="AW12" s="1212"/>
      <c r="AX12" s="1212"/>
      <c r="AY12" s="1212"/>
      <c r="AZ12" s="1213"/>
      <c r="BA12" s="1265" t="s">
        <v>113</v>
      </c>
      <c r="BB12" s="1266"/>
      <c r="BC12" s="1266"/>
      <c r="BD12" s="1266"/>
      <c r="BE12" s="1266"/>
      <c r="BF12" s="1266"/>
      <c r="BG12" s="1266"/>
      <c r="BH12" s="1266"/>
      <c r="BI12" s="1266"/>
      <c r="BJ12" s="1267"/>
      <c r="BK12" s="1203"/>
      <c r="BL12" s="1214" t="s">
        <v>439</v>
      </c>
      <c r="BM12" s="1215"/>
      <c r="BN12" s="1215"/>
      <c r="BO12" s="1215"/>
      <c r="BP12" s="1215"/>
      <c r="BQ12" s="1215"/>
      <c r="BR12" s="1215"/>
      <c r="BS12" s="1215"/>
      <c r="BT12" s="1215"/>
      <c r="BU12" s="1216"/>
      <c r="BV12" s="1211" t="s">
        <v>68</v>
      </c>
      <c r="BW12" s="1212"/>
      <c r="BX12" s="1212"/>
      <c r="BY12" s="1212"/>
      <c r="BZ12" s="1213"/>
      <c r="CA12" s="1211" t="s">
        <v>230</v>
      </c>
      <c r="CB12" s="1212"/>
      <c r="CC12" s="1212"/>
      <c r="CD12" s="1212"/>
      <c r="CE12" s="1213"/>
      <c r="CF12" s="1265" t="s">
        <v>113</v>
      </c>
      <c r="CG12" s="1266"/>
      <c r="CH12" s="1266"/>
      <c r="CI12" s="1266"/>
      <c r="CJ12" s="1266"/>
      <c r="CK12" s="1266"/>
      <c r="CL12" s="1266"/>
      <c r="CM12" s="1266"/>
      <c r="CN12" s="1266"/>
      <c r="CO12" s="1267"/>
      <c r="CP12" s="1211" t="s">
        <v>126</v>
      </c>
      <c r="CQ12" s="1212"/>
      <c r="CR12" s="1212"/>
      <c r="CS12" s="1212"/>
      <c r="CT12" s="1213"/>
      <c r="CU12" s="1211" t="s">
        <v>68</v>
      </c>
      <c r="CV12" s="1212"/>
      <c r="CW12" s="1212"/>
      <c r="CX12" s="1212"/>
      <c r="CY12" s="1213"/>
      <c r="CZ12" s="1211" t="s">
        <v>230</v>
      </c>
      <c r="DA12" s="1212"/>
      <c r="DB12" s="1212"/>
      <c r="DC12" s="1212"/>
      <c r="DD12" s="1213"/>
      <c r="DE12" s="1211" t="s">
        <v>126</v>
      </c>
      <c r="DF12" s="1212"/>
      <c r="DG12" s="1212"/>
      <c r="DH12" s="1212"/>
      <c r="DI12" s="1213"/>
      <c r="DJ12" s="1211" t="s">
        <v>68</v>
      </c>
      <c r="DK12" s="1212"/>
      <c r="DL12" s="1212"/>
      <c r="DM12" s="1212"/>
      <c r="DN12" s="1213"/>
      <c r="DO12" s="1211" t="s">
        <v>230</v>
      </c>
      <c r="DP12" s="1212"/>
      <c r="DQ12" s="1212"/>
      <c r="DR12" s="1212"/>
      <c r="DS12" s="1213"/>
    </row>
    <row r="13" spans="1:123" ht="81.75" customHeight="1">
      <c r="A13" s="891"/>
      <c r="B13" s="1224"/>
      <c r="C13" s="890" t="s">
        <v>478</v>
      </c>
      <c r="D13" s="890" t="s">
        <v>479</v>
      </c>
      <c r="E13" s="890" t="s">
        <v>480</v>
      </c>
      <c r="F13" s="890" t="s">
        <v>478</v>
      </c>
      <c r="G13" s="890" t="s">
        <v>479</v>
      </c>
      <c r="H13" s="890" t="s">
        <v>480</v>
      </c>
      <c r="I13" s="890" t="s">
        <v>481</v>
      </c>
      <c r="J13" s="890" t="s">
        <v>478</v>
      </c>
      <c r="K13" s="890" t="s">
        <v>482</v>
      </c>
      <c r="L13" s="890" t="s">
        <v>480</v>
      </c>
      <c r="M13" s="890" t="s">
        <v>478</v>
      </c>
      <c r="N13" s="890" t="s">
        <v>482</v>
      </c>
      <c r="O13" s="890" t="s">
        <v>480</v>
      </c>
      <c r="P13" s="890" t="s">
        <v>481</v>
      </c>
      <c r="Q13" s="890" t="s">
        <v>478</v>
      </c>
      <c r="R13" s="890" t="s">
        <v>482</v>
      </c>
      <c r="S13" s="890" t="s">
        <v>480</v>
      </c>
      <c r="T13" s="890" t="s">
        <v>478</v>
      </c>
      <c r="U13" s="890" t="s">
        <v>482</v>
      </c>
      <c r="V13" s="890" t="s">
        <v>480</v>
      </c>
      <c r="W13" s="890" t="s">
        <v>478</v>
      </c>
      <c r="X13" s="890" t="s">
        <v>479</v>
      </c>
      <c r="Y13" s="890" t="s">
        <v>480</v>
      </c>
      <c r="Z13" s="890" t="s">
        <v>478</v>
      </c>
      <c r="AA13" s="890" t="s">
        <v>482</v>
      </c>
      <c r="AB13" s="890" t="s">
        <v>480</v>
      </c>
      <c r="AC13" s="891"/>
      <c r="AD13" s="1223" t="s">
        <v>483</v>
      </c>
      <c r="AE13" s="1223" t="s">
        <v>434</v>
      </c>
      <c r="AF13" s="1223" t="s">
        <v>435</v>
      </c>
      <c r="AG13" s="1247" t="s">
        <v>117</v>
      </c>
      <c r="AH13" s="1248"/>
      <c r="AI13" s="1211" t="s">
        <v>169</v>
      </c>
      <c r="AJ13" s="1213"/>
      <c r="AK13" s="1211" t="s">
        <v>170</v>
      </c>
      <c r="AL13" s="1213"/>
      <c r="AM13" s="1211" t="s">
        <v>184</v>
      </c>
      <c r="AN13" s="1213"/>
      <c r="AO13" s="1211" t="s">
        <v>150</v>
      </c>
      <c r="AP13" s="1213"/>
      <c r="AQ13" s="1202" t="s">
        <v>117</v>
      </c>
      <c r="AR13" s="1202" t="s">
        <v>169</v>
      </c>
      <c r="AS13" s="1202" t="s">
        <v>170</v>
      </c>
      <c r="AT13" s="1202" t="s">
        <v>184</v>
      </c>
      <c r="AU13" s="1202" t="s">
        <v>150</v>
      </c>
      <c r="AV13" s="1202" t="s">
        <v>117</v>
      </c>
      <c r="AW13" s="1202" t="s">
        <v>169</v>
      </c>
      <c r="AX13" s="1202" t="s">
        <v>170</v>
      </c>
      <c r="AY13" s="1202" t="s">
        <v>184</v>
      </c>
      <c r="AZ13" s="1202" t="s">
        <v>150</v>
      </c>
      <c r="BA13" s="1210" t="s">
        <v>464</v>
      </c>
      <c r="BB13" s="1210"/>
      <c r="BC13" s="1210"/>
      <c r="BD13" s="1210"/>
      <c r="BE13" s="1210"/>
      <c r="BF13" s="1210" t="s">
        <v>65</v>
      </c>
      <c r="BG13" s="1210"/>
      <c r="BH13" s="1210"/>
      <c r="BI13" s="1210"/>
      <c r="BJ13" s="1210"/>
      <c r="BK13" s="1203"/>
      <c r="BL13" s="1247" t="s">
        <v>117</v>
      </c>
      <c r="BM13" s="1248"/>
      <c r="BN13" s="1211" t="s">
        <v>169</v>
      </c>
      <c r="BO13" s="1213"/>
      <c r="BP13" s="1211" t="s">
        <v>170</v>
      </c>
      <c r="BQ13" s="1213"/>
      <c r="BR13" s="1211" t="s">
        <v>184</v>
      </c>
      <c r="BS13" s="1213"/>
      <c r="BT13" s="1211" t="s">
        <v>150</v>
      </c>
      <c r="BU13" s="1213"/>
      <c r="BV13" s="1202" t="s">
        <v>117</v>
      </c>
      <c r="BW13" s="1202" t="s">
        <v>169</v>
      </c>
      <c r="BX13" s="1202" t="s">
        <v>170</v>
      </c>
      <c r="BY13" s="1202" t="s">
        <v>184</v>
      </c>
      <c r="BZ13" s="1202" t="s">
        <v>150</v>
      </c>
      <c r="CA13" s="1202" t="s">
        <v>117</v>
      </c>
      <c r="CB13" s="1202" t="s">
        <v>169</v>
      </c>
      <c r="CC13" s="1202" t="s">
        <v>170</v>
      </c>
      <c r="CD13" s="1202" t="s">
        <v>184</v>
      </c>
      <c r="CE13" s="1202" t="s">
        <v>150</v>
      </c>
      <c r="CF13" s="1210" t="s">
        <v>464</v>
      </c>
      <c r="CG13" s="1210"/>
      <c r="CH13" s="1210"/>
      <c r="CI13" s="1210"/>
      <c r="CJ13" s="1210"/>
      <c r="CK13" s="1210" t="s">
        <v>65</v>
      </c>
      <c r="CL13" s="1210"/>
      <c r="CM13" s="1210"/>
      <c r="CN13" s="1210"/>
      <c r="CO13" s="1210"/>
      <c r="CP13" s="1202" t="s">
        <v>117</v>
      </c>
      <c r="CQ13" s="1202" t="s">
        <v>169</v>
      </c>
      <c r="CR13" s="1202" t="s">
        <v>170</v>
      </c>
      <c r="CS13" s="1202" t="s">
        <v>184</v>
      </c>
      <c r="CT13" s="1202" t="s">
        <v>150</v>
      </c>
      <c r="CU13" s="1202" t="s">
        <v>117</v>
      </c>
      <c r="CV13" s="1202" t="s">
        <v>169</v>
      </c>
      <c r="CW13" s="1202" t="s">
        <v>170</v>
      </c>
      <c r="CX13" s="1202" t="s">
        <v>184</v>
      </c>
      <c r="CY13" s="1202" t="s">
        <v>150</v>
      </c>
      <c r="CZ13" s="1202" t="s">
        <v>117</v>
      </c>
      <c r="DA13" s="1202" t="s">
        <v>169</v>
      </c>
      <c r="DB13" s="1202" t="s">
        <v>170</v>
      </c>
      <c r="DC13" s="1202" t="s">
        <v>184</v>
      </c>
      <c r="DD13" s="1202" t="s">
        <v>150</v>
      </c>
      <c r="DE13" s="1202" t="s">
        <v>117</v>
      </c>
      <c r="DF13" s="1202" t="s">
        <v>169</v>
      </c>
      <c r="DG13" s="1202" t="s">
        <v>170</v>
      </c>
      <c r="DH13" s="1202" t="s">
        <v>184</v>
      </c>
      <c r="DI13" s="1202" t="s">
        <v>150</v>
      </c>
      <c r="DJ13" s="1202" t="s">
        <v>117</v>
      </c>
      <c r="DK13" s="1202" t="s">
        <v>169</v>
      </c>
      <c r="DL13" s="1202" t="s">
        <v>170</v>
      </c>
      <c r="DM13" s="1202" t="s">
        <v>184</v>
      </c>
      <c r="DN13" s="1202" t="s">
        <v>150</v>
      </c>
      <c r="DO13" s="1202" t="s">
        <v>117</v>
      </c>
      <c r="DP13" s="1202" t="s">
        <v>169</v>
      </c>
      <c r="DQ13" s="1202" t="s">
        <v>170</v>
      </c>
      <c r="DR13" s="1202" t="s">
        <v>184</v>
      </c>
      <c r="DS13" s="1202" t="s">
        <v>150</v>
      </c>
    </row>
    <row r="14" spans="1:123" ht="18" customHeight="1">
      <c r="A14" s="891"/>
      <c r="B14" s="1224"/>
      <c r="C14" s="891"/>
      <c r="D14" s="891"/>
      <c r="E14" s="891"/>
      <c r="F14" s="891"/>
      <c r="G14" s="891"/>
      <c r="H14" s="891"/>
      <c r="I14" s="891"/>
      <c r="J14" s="891"/>
      <c r="K14" s="891"/>
      <c r="L14" s="891"/>
      <c r="M14" s="891"/>
      <c r="N14" s="891"/>
      <c r="O14" s="891"/>
      <c r="P14" s="891"/>
      <c r="Q14" s="891"/>
      <c r="R14" s="891"/>
      <c r="S14" s="891"/>
      <c r="T14" s="891"/>
      <c r="U14" s="891"/>
      <c r="V14" s="891"/>
      <c r="W14" s="891"/>
      <c r="X14" s="891"/>
      <c r="Y14" s="891"/>
      <c r="Z14" s="891"/>
      <c r="AA14" s="891"/>
      <c r="AB14" s="891"/>
      <c r="AC14" s="891"/>
      <c r="AD14" s="1224"/>
      <c r="AE14" s="1224"/>
      <c r="AF14" s="1224"/>
      <c r="AG14" s="1202" t="s">
        <v>114</v>
      </c>
      <c r="AH14" s="1202" t="s">
        <v>115</v>
      </c>
      <c r="AI14" s="1202" t="s">
        <v>463</v>
      </c>
      <c r="AJ14" s="1202" t="s">
        <v>462</v>
      </c>
      <c r="AK14" s="1202" t="s">
        <v>463</v>
      </c>
      <c r="AL14" s="1202" t="s">
        <v>462</v>
      </c>
      <c r="AM14" s="1202" t="s">
        <v>463</v>
      </c>
      <c r="AN14" s="1202" t="s">
        <v>462</v>
      </c>
      <c r="AO14" s="1202" t="s">
        <v>463</v>
      </c>
      <c r="AP14" s="1202" t="s">
        <v>462</v>
      </c>
      <c r="AQ14" s="1203"/>
      <c r="AR14" s="1203"/>
      <c r="AS14" s="1203"/>
      <c r="AT14" s="1203"/>
      <c r="AU14" s="1203"/>
      <c r="AV14" s="1203"/>
      <c r="AW14" s="1203"/>
      <c r="AX14" s="1203"/>
      <c r="AY14" s="1203"/>
      <c r="AZ14" s="1203"/>
      <c r="BA14" s="1207" t="s">
        <v>110</v>
      </c>
      <c r="BB14" s="1202" t="s">
        <v>169</v>
      </c>
      <c r="BC14" s="1202" t="s">
        <v>170</v>
      </c>
      <c r="BD14" s="1202" t="s">
        <v>184</v>
      </c>
      <c r="BE14" s="1202" t="s">
        <v>150</v>
      </c>
      <c r="BF14" s="1207" t="s">
        <v>64</v>
      </c>
      <c r="BG14" s="1202" t="s">
        <v>169</v>
      </c>
      <c r="BH14" s="1202" t="s">
        <v>170</v>
      </c>
      <c r="BI14" s="1202" t="s">
        <v>184</v>
      </c>
      <c r="BJ14" s="1202" t="s">
        <v>150</v>
      </c>
      <c r="BK14" s="1203"/>
      <c r="BL14" s="1202" t="s">
        <v>114</v>
      </c>
      <c r="BM14" s="1202" t="s">
        <v>115</v>
      </c>
      <c r="BN14" s="1202" t="s">
        <v>463</v>
      </c>
      <c r="BO14" s="1202" t="s">
        <v>462</v>
      </c>
      <c r="BP14" s="1202" t="s">
        <v>463</v>
      </c>
      <c r="BQ14" s="1202" t="s">
        <v>462</v>
      </c>
      <c r="BR14" s="1202" t="s">
        <v>463</v>
      </c>
      <c r="BS14" s="1202" t="s">
        <v>462</v>
      </c>
      <c r="BT14" s="1202" t="s">
        <v>463</v>
      </c>
      <c r="BU14" s="1202" t="s">
        <v>462</v>
      </c>
      <c r="BV14" s="1203"/>
      <c r="BW14" s="1203"/>
      <c r="BX14" s="1203"/>
      <c r="BY14" s="1203"/>
      <c r="BZ14" s="1203"/>
      <c r="CA14" s="1203"/>
      <c r="CB14" s="1203"/>
      <c r="CC14" s="1203"/>
      <c r="CD14" s="1203"/>
      <c r="CE14" s="1203"/>
      <c r="CF14" s="1207" t="s">
        <v>110</v>
      </c>
      <c r="CG14" s="1202" t="s">
        <v>169</v>
      </c>
      <c r="CH14" s="1202" t="s">
        <v>170</v>
      </c>
      <c r="CI14" s="1202" t="s">
        <v>184</v>
      </c>
      <c r="CJ14" s="1202" t="s">
        <v>150</v>
      </c>
      <c r="CK14" s="1207" t="s">
        <v>64</v>
      </c>
      <c r="CL14" s="1202" t="s">
        <v>169</v>
      </c>
      <c r="CM14" s="1202" t="s">
        <v>170</v>
      </c>
      <c r="CN14" s="1202" t="s">
        <v>184</v>
      </c>
      <c r="CO14" s="1202" t="s">
        <v>150</v>
      </c>
      <c r="CP14" s="1203"/>
      <c r="CQ14" s="1203"/>
      <c r="CR14" s="1203"/>
      <c r="CS14" s="1203"/>
      <c r="CT14" s="1203"/>
      <c r="CU14" s="1203"/>
      <c r="CV14" s="1203"/>
      <c r="CW14" s="1203"/>
      <c r="CX14" s="1203"/>
      <c r="CY14" s="1203"/>
      <c r="CZ14" s="1203"/>
      <c r="DA14" s="1203"/>
      <c r="DB14" s="1203"/>
      <c r="DC14" s="1203"/>
      <c r="DD14" s="1203"/>
      <c r="DE14" s="1203"/>
      <c r="DF14" s="1203"/>
      <c r="DG14" s="1203"/>
      <c r="DH14" s="1203"/>
      <c r="DI14" s="1203"/>
      <c r="DJ14" s="1203"/>
      <c r="DK14" s="1203"/>
      <c r="DL14" s="1203"/>
      <c r="DM14" s="1203"/>
      <c r="DN14" s="1203"/>
      <c r="DO14" s="1203"/>
      <c r="DP14" s="1203"/>
      <c r="DQ14" s="1203"/>
      <c r="DR14" s="1203"/>
      <c r="DS14" s="1203"/>
    </row>
    <row r="15" spans="1:123" ht="78" customHeight="1">
      <c r="A15" s="891"/>
      <c r="B15" s="1224"/>
      <c r="C15" s="891"/>
      <c r="D15" s="891"/>
      <c r="E15" s="891"/>
      <c r="F15" s="891"/>
      <c r="G15" s="891"/>
      <c r="H15" s="891"/>
      <c r="I15" s="891"/>
      <c r="J15" s="891"/>
      <c r="K15" s="891"/>
      <c r="L15" s="891"/>
      <c r="M15" s="891"/>
      <c r="N15" s="891"/>
      <c r="O15" s="891"/>
      <c r="P15" s="891"/>
      <c r="Q15" s="891"/>
      <c r="R15" s="891"/>
      <c r="S15" s="891"/>
      <c r="T15" s="891"/>
      <c r="U15" s="891"/>
      <c r="V15" s="891"/>
      <c r="W15" s="891"/>
      <c r="X15" s="891"/>
      <c r="Y15" s="891"/>
      <c r="Z15" s="891"/>
      <c r="AA15" s="891"/>
      <c r="AB15" s="891"/>
      <c r="AC15" s="891"/>
      <c r="AD15" s="1224"/>
      <c r="AE15" s="1224"/>
      <c r="AF15" s="1224"/>
      <c r="AG15" s="1203"/>
      <c r="AH15" s="1203"/>
      <c r="AI15" s="1203"/>
      <c r="AJ15" s="1203"/>
      <c r="AK15" s="1203"/>
      <c r="AL15" s="1203"/>
      <c r="AM15" s="1203"/>
      <c r="AN15" s="1203"/>
      <c r="AO15" s="1203"/>
      <c r="AP15" s="1203"/>
      <c r="AQ15" s="1203"/>
      <c r="AR15" s="1203"/>
      <c r="AS15" s="1203"/>
      <c r="AT15" s="1203"/>
      <c r="AU15" s="1203"/>
      <c r="AV15" s="1203"/>
      <c r="AW15" s="1203"/>
      <c r="AX15" s="1203"/>
      <c r="AY15" s="1203"/>
      <c r="AZ15" s="1203"/>
      <c r="BA15" s="1208"/>
      <c r="BB15" s="1203"/>
      <c r="BC15" s="1203"/>
      <c r="BD15" s="1203"/>
      <c r="BE15" s="1203"/>
      <c r="BF15" s="1208"/>
      <c r="BG15" s="1203"/>
      <c r="BH15" s="1203"/>
      <c r="BI15" s="1203"/>
      <c r="BJ15" s="1203"/>
      <c r="BK15" s="1203"/>
      <c r="BL15" s="1203"/>
      <c r="BM15" s="1203"/>
      <c r="BN15" s="1203"/>
      <c r="BO15" s="1203"/>
      <c r="BP15" s="1203"/>
      <c r="BQ15" s="1203"/>
      <c r="BR15" s="1203"/>
      <c r="BS15" s="1203"/>
      <c r="BT15" s="1203"/>
      <c r="BU15" s="1203"/>
      <c r="BV15" s="1203"/>
      <c r="BW15" s="1203"/>
      <c r="BX15" s="1203"/>
      <c r="BY15" s="1203"/>
      <c r="BZ15" s="1203"/>
      <c r="CA15" s="1203"/>
      <c r="CB15" s="1203"/>
      <c r="CC15" s="1203"/>
      <c r="CD15" s="1203"/>
      <c r="CE15" s="1203"/>
      <c r="CF15" s="1208"/>
      <c r="CG15" s="1203"/>
      <c r="CH15" s="1203"/>
      <c r="CI15" s="1203"/>
      <c r="CJ15" s="1203"/>
      <c r="CK15" s="1208"/>
      <c r="CL15" s="1203"/>
      <c r="CM15" s="1203"/>
      <c r="CN15" s="1203"/>
      <c r="CO15" s="1203"/>
      <c r="CP15" s="1203"/>
      <c r="CQ15" s="1203"/>
      <c r="CR15" s="1203"/>
      <c r="CS15" s="1203"/>
      <c r="CT15" s="1203"/>
      <c r="CU15" s="1203"/>
      <c r="CV15" s="1203"/>
      <c r="CW15" s="1203"/>
      <c r="CX15" s="1203"/>
      <c r="CY15" s="1203"/>
      <c r="CZ15" s="1203"/>
      <c r="DA15" s="1203"/>
      <c r="DB15" s="1203"/>
      <c r="DC15" s="1203"/>
      <c r="DD15" s="1203"/>
      <c r="DE15" s="1203"/>
      <c r="DF15" s="1203"/>
      <c r="DG15" s="1203"/>
      <c r="DH15" s="1203"/>
      <c r="DI15" s="1203"/>
      <c r="DJ15" s="1203"/>
      <c r="DK15" s="1203"/>
      <c r="DL15" s="1203"/>
      <c r="DM15" s="1203"/>
      <c r="DN15" s="1203"/>
      <c r="DO15" s="1203"/>
      <c r="DP15" s="1203"/>
      <c r="DQ15" s="1203"/>
      <c r="DR15" s="1203"/>
      <c r="DS15" s="1203"/>
    </row>
    <row r="16" spans="1:123" ht="18" hidden="1" customHeight="1">
      <c r="A16" s="891"/>
      <c r="B16" s="1224"/>
      <c r="C16" s="891"/>
      <c r="D16" s="891"/>
      <c r="E16" s="891"/>
      <c r="F16" s="891"/>
      <c r="G16" s="891"/>
      <c r="H16" s="891"/>
      <c r="I16" s="891"/>
      <c r="J16" s="891"/>
      <c r="K16" s="891"/>
      <c r="L16" s="891"/>
      <c r="M16" s="891"/>
      <c r="N16" s="891"/>
      <c r="O16" s="891"/>
      <c r="P16" s="891"/>
      <c r="Q16" s="891"/>
      <c r="R16" s="891"/>
      <c r="S16" s="891"/>
      <c r="T16" s="891"/>
      <c r="U16" s="891"/>
      <c r="V16" s="891"/>
      <c r="W16" s="891"/>
      <c r="X16" s="891"/>
      <c r="Y16" s="891"/>
      <c r="Z16" s="891"/>
      <c r="AA16" s="891"/>
      <c r="AB16" s="891"/>
      <c r="AC16" s="891"/>
      <c r="AD16" s="1224"/>
      <c r="AE16" s="1224"/>
      <c r="AF16" s="1224"/>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8"/>
      <c r="BB16" s="1203"/>
      <c r="BC16" s="1203"/>
      <c r="BD16" s="1203"/>
      <c r="BE16" s="1203"/>
      <c r="BF16" s="1208"/>
      <c r="BG16" s="1203"/>
      <c r="BH16" s="1203"/>
      <c r="BI16" s="1203"/>
      <c r="BJ16" s="1203"/>
      <c r="BK16" s="1203"/>
      <c r="BL16" s="1203"/>
      <c r="BM16" s="1203"/>
      <c r="BN16" s="1203"/>
      <c r="BO16" s="1203"/>
      <c r="BP16" s="1203"/>
      <c r="BQ16" s="1203"/>
      <c r="BR16" s="1203"/>
      <c r="BS16" s="1203"/>
      <c r="BT16" s="1203"/>
      <c r="BU16" s="1203"/>
      <c r="BV16" s="1203"/>
      <c r="BW16" s="1203"/>
      <c r="BX16" s="1203"/>
      <c r="BY16" s="1203"/>
      <c r="BZ16" s="1203"/>
      <c r="CA16" s="1203"/>
      <c r="CB16" s="1203"/>
      <c r="CC16" s="1203"/>
      <c r="CD16" s="1203"/>
      <c r="CE16" s="1203"/>
      <c r="CF16" s="1208"/>
      <c r="CG16" s="1203"/>
      <c r="CH16" s="1203"/>
      <c r="CI16" s="1203"/>
      <c r="CJ16" s="1203"/>
      <c r="CK16" s="1208"/>
      <c r="CL16" s="1203"/>
      <c r="CM16" s="1203"/>
      <c r="CN16" s="1203"/>
      <c r="CO16" s="1203"/>
      <c r="CP16" s="1203"/>
      <c r="CQ16" s="1203"/>
      <c r="CR16" s="1203"/>
      <c r="CS16" s="1203"/>
      <c r="CT16" s="1203"/>
      <c r="CU16" s="1203"/>
      <c r="CV16" s="1203"/>
      <c r="CW16" s="1203"/>
      <c r="CX16" s="1203"/>
      <c r="CY16" s="1203"/>
      <c r="CZ16" s="1203"/>
      <c r="DA16" s="1203"/>
      <c r="DB16" s="1203"/>
      <c r="DC16" s="1203"/>
      <c r="DD16" s="1203"/>
      <c r="DE16" s="1203"/>
      <c r="DF16" s="1203"/>
      <c r="DG16" s="1203"/>
      <c r="DH16" s="1203"/>
      <c r="DI16" s="1203"/>
      <c r="DJ16" s="1203"/>
      <c r="DK16" s="1203"/>
      <c r="DL16" s="1203"/>
      <c r="DM16" s="1203"/>
      <c r="DN16" s="1203"/>
      <c r="DO16" s="1203"/>
      <c r="DP16" s="1203"/>
      <c r="DQ16" s="1203"/>
      <c r="DR16" s="1203"/>
      <c r="DS16" s="1203"/>
    </row>
    <row r="17" spans="1:123" ht="18" hidden="1" customHeight="1">
      <c r="A17" s="891"/>
      <c r="B17" s="1224"/>
      <c r="C17" s="891"/>
      <c r="D17" s="891"/>
      <c r="E17" s="891"/>
      <c r="F17" s="891"/>
      <c r="G17" s="891"/>
      <c r="H17" s="891"/>
      <c r="I17" s="891"/>
      <c r="J17" s="891"/>
      <c r="K17" s="891"/>
      <c r="L17" s="891"/>
      <c r="M17" s="891"/>
      <c r="N17" s="891"/>
      <c r="O17" s="891"/>
      <c r="P17" s="891"/>
      <c r="Q17" s="891"/>
      <c r="R17" s="891"/>
      <c r="S17" s="891"/>
      <c r="T17" s="891"/>
      <c r="U17" s="891"/>
      <c r="V17" s="891"/>
      <c r="W17" s="891"/>
      <c r="X17" s="891"/>
      <c r="Y17" s="891"/>
      <c r="Z17" s="891"/>
      <c r="AA17" s="891"/>
      <c r="AB17" s="891"/>
      <c r="AC17" s="891"/>
      <c r="AD17" s="1224"/>
      <c r="AE17" s="1224"/>
      <c r="AF17" s="1224"/>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8"/>
      <c r="BB17" s="1203"/>
      <c r="BC17" s="1203"/>
      <c r="BD17" s="1203"/>
      <c r="BE17" s="1203"/>
      <c r="BF17" s="1208"/>
      <c r="BG17" s="1203"/>
      <c r="BH17" s="1203"/>
      <c r="BI17" s="1203"/>
      <c r="BJ17" s="1203"/>
      <c r="BK17" s="1203"/>
      <c r="BL17" s="1203"/>
      <c r="BM17" s="1203"/>
      <c r="BN17" s="1203"/>
      <c r="BO17" s="1203"/>
      <c r="BP17" s="1203"/>
      <c r="BQ17" s="1203"/>
      <c r="BR17" s="1203"/>
      <c r="BS17" s="1203"/>
      <c r="BT17" s="1203"/>
      <c r="BU17" s="1203"/>
      <c r="BV17" s="1203"/>
      <c r="BW17" s="1203"/>
      <c r="BX17" s="1203"/>
      <c r="BY17" s="1203"/>
      <c r="BZ17" s="1203"/>
      <c r="CA17" s="1203"/>
      <c r="CB17" s="1203"/>
      <c r="CC17" s="1203"/>
      <c r="CD17" s="1203"/>
      <c r="CE17" s="1203"/>
      <c r="CF17" s="1208"/>
      <c r="CG17" s="1203"/>
      <c r="CH17" s="1203"/>
      <c r="CI17" s="1203"/>
      <c r="CJ17" s="1203"/>
      <c r="CK17" s="1208"/>
      <c r="CL17" s="1203"/>
      <c r="CM17" s="1203"/>
      <c r="CN17" s="1203"/>
      <c r="CO17" s="1203"/>
      <c r="CP17" s="1203"/>
      <c r="CQ17" s="1203"/>
      <c r="CR17" s="1203"/>
      <c r="CS17" s="1203"/>
      <c r="CT17" s="1203"/>
      <c r="CU17" s="1203"/>
      <c r="CV17" s="1203"/>
      <c r="CW17" s="1203"/>
      <c r="CX17" s="1203"/>
      <c r="CY17" s="1203"/>
      <c r="CZ17" s="1203"/>
      <c r="DA17" s="1203"/>
      <c r="DB17" s="1203"/>
      <c r="DC17" s="1203"/>
      <c r="DD17" s="1203"/>
      <c r="DE17" s="1203"/>
      <c r="DF17" s="1203"/>
      <c r="DG17" s="1203"/>
      <c r="DH17" s="1203"/>
      <c r="DI17" s="1203"/>
      <c r="DJ17" s="1203"/>
      <c r="DK17" s="1203"/>
      <c r="DL17" s="1203"/>
      <c r="DM17" s="1203"/>
      <c r="DN17" s="1203"/>
      <c r="DO17" s="1203"/>
      <c r="DP17" s="1203"/>
      <c r="DQ17" s="1203"/>
      <c r="DR17" s="1203"/>
      <c r="DS17" s="1203"/>
    </row>
    <row r="18" spans="1:123" ht="18" hidden="1" customHeight="1">
      <c r="A18" s="892"/>
      <c r="B18" s="1225"/>
      <c r="C18" s="892"/>
      <c r="D18" s="892"/>
      <c r="E18" s="892"/>
      <c r="F18" s="892"/>
      <c r="G18" s="892"/>
      <c r="H18" s="892"/>
      <c r="I18" s="892"/>
      <c r="J18" s="892"/>
      <c r="K18" s="892"/>
      <c r="L18" s="892"/>
      <c r="M18" s="892"/>
      <c r="N18" s="892"/>
      <c r="O18" s="892"/>
      <c r="P18" s="892"/>
      <c r="Q18" s="892"/>
      <c r="R18" s="892"/>
      <c r="S18" s="892"/>
      <c r="T18" s="892"/>
      <c r="U18" s="892"/>
      <c r="V18" s="892"/>
      <c r="W18" s="892"/>
      <c r="X18" s="892"/>
      <c r="Y18" s="892"/>
      <c r="Z18" s="892"/>
      <c r="AA18" s="892"/>
      <c r="AB18" s="892"/>
      <c r="AC18" s="892"/>
      <c r="AD18" s="1225"/>
      <c r="AE18" s="1225"/>
      <c r="AF18" s="1225"/>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9"/>
      <c r="BB18" s="1204"/>
      <c r="BC18" s="1204"/>
      <c r="BD18" s="1204"/>
      <c r="BE18" s="1204"/>
      <c r="BF18" s="1209"/>
      <c r="BG18" s="1204"/>
      <c r="BH18" s="1204"/>
      <c r="BI18" s="1204"/>
      <c r="BJ18" s="1204"/>
      <c r="BK18" s="1204"/>
      <c r="BL18" s="1204"/>
      <c r="BM18" s="1204"/>
      <c r="BN18" s="1204"/>
      <c r="BO18" s="1204"/>
      <c r="BP18" s="1204"/>
      <c r="BQ18" s="1204"/>
      <c r="BR18" s="1204"/>
      <c r="BS18" s="1204"/>
      <c r="BT18" s="1204"/>
      <c r="BU18" s="1204"/>
      <c r="BV18" s="1204"/>
      <c r="BW18" s="1204"/>
      <c r="BX18" s="1204"/>
      <c r="BY18" s="1204"/>
      <c r="BZ18" s="1204"/>
      <c r="CA18" s="1204"/>
      <c r="CB18" s="1204"/>
      <c r="CC18" s="1204"/>
      <c r="CD18" s="1204"/>
      <c r="CE18" s="1204"/>
      <c r="CF18" s="1209"/>
      <c r="CG18" s="1204"/>
      <c r="CH18" s="1204"/>
      <c r="CI18" s="1204"/>
      <c r="CJ18" s="1204"/>
      <c r="CK18" s="1209"/>
      <c r="CL18" s="1204"/>
      <c r="CM18" s="1204"/>
      <c r="CN18" s="1204"/>
      <c r="CO18" s="1204"/>
      <c r="CP18" s="1204"/>
      <c r="CQ18" s="1204"/>
      <c r="CR18" s="1204"/>
      <c r="CS18" s="1204"/>
      <c r="CT18" s="1204"/>
      <c r="CU18" s="1204"/>
      <c r="CV18" s="1204"/>
      <c r="CW18" s="1204"/>
      <c r="CX18" s="1204"/>
      <c r="CY18" s="1204"/>
      <c r="CZ18" s="1204"/>
      <c r="DA18" s="1204"/>
      <c r="DB18" s="1204"/>
      <c r="DC18" s="1204"/>
      <c r="DD18" s="1204"/>
      <c r="DE18" s="1204"/>
      <c r="DF18" s="1204"/>
      <c r="DG18" s="1204"/>
      <c r="DH18" s="1204"/>
      <c r="DI18" s="1204"/>
      <c r="DJ18" s="1204"/>
      <c r="DK18" s="1204"/>
      <c r="DL18" s="1204"/>
      <c r="DM18" s="1204"/>
      <c r="DN18" s="1204"/>
      <c r="DO18" s="1204"/>
      <c r="DP18" s="1204"/>
      <c r="DQ18" s="1204"/>
      <c r="DR18" s="1204"/>
      <c r="DS18" s="1204"/>
    </row>
    <row r="19" spans="1:123" ht="18" customHeight="1">
      <c r="A19" s="8">
        <v>1</v>
      </c>
      <c r="B19" s="9" t="s">
        <v>386</v>
      </c>
      <c r="C19" s="36">
        <v>3</v>
      </c>
      <c r="D19" s="36">
        <v>4</v>
      </c>
      <c r="E19" s="36">
        <v>5</v>
      </c>
      <c r="F19" s="36">
        <v>6</v>
      </c>
      <c r="G19" s="36">
        <v>7</v>
      </c>
      <c r="H19" s="36">
        <v>8</v>
      </c>
      <c r="I19" s="36">
        <v>9</v>
      </c>
      <c r="J19" s="36">
        <v>10</v>
      </c>
      <c r="K19" s="36">
        <v>11</v>
      </c>
      <c r="L19" s="36">
        <v>12</v>
      </c>
      <c r="M19" s="36">
        <v>13</v>
      </c>
      <c r="N19" s="36">
        <v>14</v>
      </c>
      <c r="O19" s="36">
        <v>15</v>
      </c>
      <c r="P19" s="36">
        <v>16</v>
      </c>
      <c r="Q19" s="36">
        <v>17</v>
      </c>
      <c r="R19" s="36">
        <v>18</v>
      </c>
      <c r="S19" s="36">
        <v>19</v>
      </c>
      <c r="T19" s="36">
        <v>20</v>
      </c>
      <c r="U19" s="36">
        <v>21</v>
      </c>
      <c r="V19" s="36">
        <v>22</v>
      </c>
      <c r="W19" s="36">
        <v>23</v>
      </c>
      <c r="X19" s="36">
        <v>24</v>
      </c>
      <c r="Y19" s="36">
        <v>25</v>
      </c>
      <c r="Z19" s="36">
        <v>26</v>
      </c>
      <c r="AA19" s="36">
        <v>27</v>
      </c>
      <c r="AB19" s="36">
        <v>28</v>
      </c>
      <c r="AC19" s="36">
        <v>29</v>
      </c>
      <c r="AD19" s="36">
        <v>30</v>
      </c>
      <c r="AE19" s="7"/>
      <c r="AF19" s="7"/>
      <c r="AG19" s="152">
        <v>33</v>
      </c>
      <c r="AH19" s="152"/>
      <c r="AI19" s="152"/>
      <c r="AJ19" s="152"/>
      <c r="AK19" s="152"/>
      <c r="AL19" s="152"/>
      <c r="AM19" s="152"/>
      <c r="AN19" s="152"/>
      <c r="AO19" s="152"/>
      <c r="AP19" s="152"/>
      <c r="AQ19" s="152">
        <v>34</v>
      </c>
      <c r="AR19" s="152"/>
      <c r="AS19" s="152"/>
      <c r="AT19" s="152"/>
      <c r="AU19" s="152"/>
      <c r="AV19" s="152">
        <v>35</v>
      </c>
      <c r="AW19" s="152"/>
      <c r="AX19" s="152"/>
      <c r="AY19" s="152"/>
      <c r="AZ19" s="152"/>
      <c r="BA19" s="152">
        <v>36</v>
      </c>
      <c r="BB19" s="152"/>
      <c r="BC19" s="152"/>
      <c r="BD19" s="152"/>
      <c r="BE19" s="152"/>
      <c r="BF19" s="152"/>
      <c r="BG19" s="152"/>
      <c r="BH19" s="152"/>
      <c r="BI19" s="152"/>
      <c r="BJ19" s="152"/>
      <c r="BK19" s="152">
        <v>49</v>
      </c>
      <c r="BL19" s="152">
        <v>33</v>
      </c>
      <c r="BM19" s="152"/>
      <c r="BN19" s="152"/>
      <c r="BO19" s="152"/>
      <c r="BP19" s="152"/>
      <c r="BQ19" s="152"/>
      <c r="BR19" s="152"/>
      <c r="BS19" s="152"/>
      <c r="BT19" s="152"/>
      <c r="BU19" s="152"/>
      <c r="BV19" s="152">
        <v>34</v>
      </c>
      <c r="BW19" s="152"/>
      <c r="BX19" s="152"/>
      <c r="BY19" s="152"/>
      <c r="BZ19" s="152"/>
      <c r="CA19" s="152">
        <v>35</v>
      </c>
      <c r="CB19" s="152"/>
      <c r="CC19" s="152"/>
      <c r="CD19" s="152"/>
      <c r="CE19" s="152"/>
      <c r="CF19" s="152">
        <v>36</v>
      </c>
      <c r="CG19" s="152"/>
      <c r="CH19" s="152"/>
      <c r="CI19" s="152"/>
      <c r="CJ19" s="152"/>
      <c r="CK19" s="152"/>
      <c r="CL19" s="152"/>
      <c r="CM19" s="152"/>
      <c r="CN19" s="152"/>
      <c r="CO19" s="152"/>
      <c r="CP19" s="152"/>
      <c r="CQ19" s="152"/>
      <c r="CR19" s="152"/>
      <c r="CS19" s="152"/>
      <c r="CT19" s="152"/>
      <c r="CU19" s="152">
        <v>34</v>
      </c>
      <c r="CV19" s="152"/>
      <c r="CW19" s="152"/>
      <c r="CX19" s="152"/>
      <c r="CY19" s="152"/>
      <c r="CZ19" s="152">
        <v>35</v>
      </c>
      <c r="DA19" s="152"/>
      <c r="DB19" s="152"/>
      <c r="DC19" s="152"/>
      <c r="DD19" s="152"/>
      <c r="DE19" s="152"/>
      <c r="DF19" s="152"/>
      <c r="DG19" s="152"/>
      <c r="DH19" s="152"/>
      <c r="DI19" s="152"/>
      <c r="DJ19" s="152">
        <v>34</v>
      </c>
      <c r="DK19" s="152"/>
      <c r="DL19" s="152"/>
      <c r="DM19" s="152"/>
      <c r="DN19" s="152"/>
      <c r="DO19" s="152">
        <v>35</v>
      </c>
      <c r="DP19" s="152"/>
      <c r="DQ19" s="152"/>
      <c r="DR19" s="152"/>
      <c r="DS19" s="152"/>
    </row>
    <row r="20" spans="1:123" ht="48">
      <c r="A20" s="112" t="s">
        <v>77</v>
      </c>
      <c r="B20" s="10">
        <v>6500</v>
      </c>
      <c r="C20" s="8" t="s">
        <v>387</v>
      </c>
      <c r="D20" s="8" t="s">
        <v>387</v>
      </c>
      <c r="E20" s="8" t="s">
        <v>387</v>
      </c>
      <c r="F20" s="8" t="s">
        <v>387</v>
      </c>
      <c r="G20" s="8" t="s">
        <v>387</v>
      </c>
      <c r="H20" s="8" t="s">
        <v>387</v>
      </c>
      <c r="I20" s="8" t="s">
        <v>387</v>
      </c>
      <c r="J20" s="8" t="s">
        <v>387</v>
      </c>
      <c r="K20" s="8" t="s">
        <v>387</v>
      </c>
      <c r="L20" s="8" t="s">
        <v>387</v>
      </c>
      <c r="M20" s="8" t="s">
        <v>387</v>
      </c>
      <c r="N20" s="8" t="s">
        <v>387</v>
      </c>
      <c r="O20" s="8" t="s">
        <v>387</v>
      </c>
      <c r="P20" s="8" t="s">
        <v>387</v>
      </c>
      <c r="Q20" s="11" t="s">
        <v>387</v>
      </c>
      <c r="R20" s="11" t="s">
        <v>387</v>
      </c>
      <c r="S20" s="11" t="s">
        <v>387</v>
      </c>
      <c r="T20" s="11" t="s">
        <v>387</v>
      </c>
      <c r="U20" s="11" t="s">
        <v>387</v>
      </c>
      <c r="V20" s="11" t="s">
        <v>387</v>
      </c>
      <c r="W20" s="8" t="s">
        <v>387</v>
      </c>
      <c r="X20" s="8" t="s">
        <v>387</v>
      </c>
      <c r="Y20" s="8" t="s">
        <v>387</v>
      </c>
      <c r="Z20" s="8" t="s">
        <v>387</v>
      </c>
      <c r="AA20" s="8" t="s">
        <v>387</v>
      </c>
      <c r="AB20" s="8" t="s">
        <v>387</v>
      </c>
      <c r="AC20" s="8" t="s">
        <v>387</v>
      </c>
      <c r="AD20" s="8" t="s">
        <v>387</v>
      </c>
      <c r="AE20" s="8"/>
      <c r="AF20" s="8"/>
      <c r="AG20" s="153">
        <f>AG21+AG101+AG116+AG131+AG146</f>
        <v>3374.8</v>
      </c>
      <c r="AH20" s="153">
        <f>AH21+AH101+AH116+AH131+AH146</f>
        <v>3231.8999999999996</v>
      </c>
      <c r="AI20" s="153">
        <f t="shared" ref="AI20:AP20" si="0">AI21+AI101+AI116+AI131+AI146</f>
        <v>422.1</v>
      </c>
      <c r="AJ20" s="153">
        <f t="shared" si="0"/>
        <v>422.1</v>
      </c>
      <c r="AK20" s="172">
        <f t="shared" si="0"/>
        <v>346.7</v>
      </c>
      <c r="AL20" s="172">
        <f t="shared" si="0"/>
        <v>342</v>
      </c>
      <c r="AM20" s="153">
        <f t="shared" si="0"/>
        <v>0</v>
      </c>
      <c r="AN20" s="153"/>
      <c r="AO20" s="153">
        <f t="shared" si="0"/>
        <v>2606</v>
      </c>
      <c r="AP20" s="153">
        <f t="shared" si="0"/>
        <v>2467.8000000000002</v>
      </c>
      <c r="AQ20" s="173">
        <f>AQ21+AQ101+AQ116+AQ131+AQ146+AQ156</f>
        <v>3281.6000000000004</v>
      </c>
      <c r="AR20" s="173">
        <f t="shared" ref="AR20:BE20" si="1">AR21+AR101+AR116+AR131+AR146+AR156</f>
        <v>90.1</v>
      </c>
      <c r="AS20" s="173">
        <f t="shared" si="1"/>
        <v>723.6</v>
      </c>
      <c r="AT20" s="173">
        <f t="shared" si="1"/>
        <v>0</v>
      </c>
      <c r="AU20" s="173">
        <f t="shared" si="1"/>
        <v>2467.9</v>
      </c>
      <c r="AV20" s="154">
        <f>AV21+AV101+AV116+AV131+AV146+AV156</f>
        <v>2078.4</v>
      </c>
      <c r="AW20" s="154">
        <f t="shared" si="1"/>
        <v>89.1</v>
      </c>
      <c r="AX20" s="173">
        <f t="shared" si="1"/>
        <v>334.4</v>
      </c>
      <c r="AY20" s="154">
        <f t="shared" si="1"/>
        <v>0</v>
      </c>
      <c r="AZ20" s="173">
        <f t="shared" si="1"/>
        <v>1654.9000000000003</v>
      </c>
      <c r="BA20" s="154">
        <f t="shared" si="1"/>
        <v>2088.6000000000004</v>
      </c>
      <c r="BB20" s="154">
        <f t="shared" si="1"/>
        <v>89.1</v>
      </c>
      <c r="BC20" s="173">
        <f t="shared" si="1"/>
        <v>333.6</v>
      </c>
      <c r="BD20" s="154">
        <f t="shared" si="1"/>
        <v>0</v>
      </c>
      <c r="BE20" s="154">
        <f t="shared" si="1"/>
        <v>1665.9000000000003</v>
      </c>
      <c r="BF20" s="154">
        <f>BF21+BF101+BF116+BF131+BF146+BF156</f>
        <v>2088.6000000000004</v>
      </c>
      <c r="BG20" s="154">
        <f>BG21+BG101+BG116+BG131+BG146+BG156</f>
        <v>89.1</v>
      </c>
      <c r="BH20" s="173">
        <f>BH21+BH101+BH116+BH131+BH146+BH156</f>
        <v>333.6</v>
      </c>
      <c r="BI20" s="154">
        <f>BI21+BI101+BI116+BI131+BI146+BI156</f>
        <v>0</v>
      </c>
      <c r="BJ20" s="173">
        <f>BJ21+BJ101+BJ116+BJ131+BJ146+BJ156</f>
        <v>1665.9000000000003</v>
      </c>
      <c r="BK20" s="123"/>
      <c r="BL20" s="153">
        <f t="shared" ref="BL20:BR20" si="2">BL21+BL101+BL116+BL131+BL146</f>
        <v>3323.8</v>
      </c>
      <c r="BM20" s="172">
        <f t="shared" si="2"/>
        <v>3180.8999999999996</v>
      </c>
      <c r="BN20" s="153">
        <f t="shared" si="2"/>
        <v>422.1</v>
      </c>
      <c r="BO20" s="153">
        <f t="shared" si="2"/>
        <v>422.1</v>
      </c>
      <c r="BP20" s="172">
        <f t="shared" si="2"/>
        <v>346.7</v>
      </c>
      <c r="BQ20" s="172">
        <f t="shared" si="2"/>
        <v>342</v>
      </c>
      <c r="BR20" s="153">
        <f t="shared" si="2"/>
        <v>0</v>
      </c>
      <c r="BS20" s="153"/>
      <c r="BT20" s="172">
        <f>BT21+BT101+BT116+BT131+BT146</f>
        <v>2555</v>
      </c>
      <c r="BU20" s="172">
        <f>BU21+BU101+BU116+BU131+BU146</f>
        <v>2416.8000000000002</v>
      </c>
      <c r="BV20" s="173">
        <f t="shared" ref="BV20:CA20" si="3">BV21+BV101+BV116+BV131+BV146+BV156</f>
        <v>3261.7000000000003</v>
      </c>
      <c r="BW20" s="173">
        <f t="shared" si="3"/>
        <v>90.1</v>
      </c>
      <c r="BX20" s="173">
        <f t="shared" si="3"/>
        <v>723.6</v>
      </c>
      <c r="BY20" s="173">
        <f t="shared" si="3"/>
        <v>0</v>
      </c>
      <c r="BZ20" s="173">
        <f t="shared" si="3"/>
        <v>2448.0000000000005</v>
      </c>
      <c r="CA20" s="173">
        <f t="shared" si="3"/>
        <v>2078.4</v>
      </c>
      <c r="CB20" s="154">
        <f t="shared" ref="CB20:CJ20" si="4">CB21+CB101+CB116+CB131+CB146+CB156</f>
        <v>89.1</v>
      </c>
      <c r="CC20" s="173">
        <f t="shared" si="4"/>
        <v>334.4</v>
      </c>
      <c r="CD20" s="154">
        <f t="shared" si="4"/>
        <v>0</v>
      </c>
      <c r="CE20" s="173">
        <f t="shared" si="4"/>
        <v>1654.9000000000003</v>
      </c>
      <c r="CF20" s="154">
        <f t="shared" si="4"/>
        <v>2088.6000000000004</v>
      </c>
      <c r="CG20" s="154">
        <f t="shared" si="4"/>
        <v>89.1</v>
      </c>
      <c r="CH20" s="173">
        <f t="shared" si="4"/>
        <v>333.6</v>
      </c>
      <c r="CI20" s="154">
        <f t="shared" si="4"/>
        <v>0</v>
      </c>
      <c r="CJ20" s="154">
        <f t="shared" si="4"/>
        <v>1665.9000000000003</v>
      </c>
      <c r="CK20" s="173">
        <f>CK21+CK101+CK116+CK131+CK146+CK156</f>
        <v>2088.6000000000004</v>
      </c>
      <c r="CL20" s="154">
        <f>CL21+CL101+CL116+CL131+CL146+CL156</f>
        <v>89.1</v>
      </c>
      <c r="CM20" s="173">
        <f>CM21+CM101+CM116+CM131+CM146+CM156</f>
        <v>333.6</v>
      </c>
      <c r="CN20" s="154">
        <f>CN21+CN101+CN116+CN131+CN146+CN156</f>
        <v>0</v>
      </c>
      <c r="CO20" s="154">
        <f>CO21+CO101+CO116+CO131+CO146+CO156</f>
        <v>1665.9000000000003</v>
      </c>
      <c r="CP20" s="153">
        <f>CP21+CP101+CP116+CP131+CP146</f>
        <v>3231.8999999999996</v>
      </c>
      <c r="CQ20" s="153">
        <f>CQ21+CQ101+CQ116+CQ131+CQ146</f>
        <v>422.1</v>
      </c>
      <c r="CR20" s="172">
        <f>CR21+CR101+CR116+CR131+CR146</f>
        <v>342</v>
      </c>
      <c r="CS20" s="153"/>
      <c r="CT20" s="153">
        <f>CT21+CT101+CT116+CT131+CT146</f>
        <v>2467.8000000000002</v>
      </c>
      <c r="CU20" s="173">
        <f t="shared" ref="CU20:DD20" si="5">CU21+CU101+CU116+CU131+CU146+CU156</f>
        <v>3281.6000000000004</v>
      </c>
      <c r="CV20" s="173">
        <f t="shared" si="5"/>
        <v>90.1</v>
      </c>
      <c r="CW20" s="173">
        <f t="shared" si="5"/>
        <v>723.6</v>
      </c>
      <c r="CX20" s="173">
        <f t="shared" si="5"/>
        <v>0</v>
      </c>
      <c r="CY20" s="173">
        <f t="shared" si="5"/>
        <v>2467.9</v>
      </c>
      <c r="CZ20" s="173">
        <f t="shared" si="5"/>
        <v>2078.4</v>
      </c>
      <c r="DA20" s="154">
        <f t="shared" si="5"/>
        <v>89.1</v>
      </c>
      <c r="DB20" s="173">
        <f t="shared" si="5"/>
        <v>334.4</v>
      </c>
      <c r="DC20" s="154">
        <f t="shared" si="5"/>
        <v>0</v>
      </c>
      <c r="DD20" s="173">
        <f t="shared" si="5"/>
        <v>1654.9000000000003</v>
      </c>
      <c r="DE20" s="153">
        <f>DE21+DE101+DE116+DE131+DE146</f>
        <v>3180.8999999999996</v>
      </c>
      <c r="DF20" s="153">
        <f>DF21+DF101+DF116+DF131+DF146</f>
        <v>422.1</v>
      </c>
      <c r="DG20" s="172">
        <f>DG21+DG101+DG116+DG131+DG146</f>
        <v>342</v>
      </c>
      <c r="DH20" s="153"/>
      <c r="DI20" s="153">
        <f>DI21+DI101+DI116+DI131+DI146</f>
        <v>2416.8000000000002</v>
      </c>
      <c r="DJ20" s="173">
        <f t="shared" ref="DJ20:DS20" si="6">DJ21+DJ101+DJ116+DJ131+DJ146+DJ156</f>
        <v>3261.7000000000003</v>
      </c>
      <c r="DK20" s="173">
        <f t="shared" si="6"/>
        <v>90.1</v>
      </c>
      <c r="DL20" s="173">
        <f t="shared" si="6"/>
        <v>723.6</v>
      </c>
      <c r="DM20" s="173">
        <f t="shared" si="6"/>
        <v>0</v>
      </c>
      <c r="DN20" s="173">
        <f t="shared" si="6"/>
        <v>2448.0000000000005</v>
      </c>
      <c r="DO20" s="154">
        <f t="shared" si="6"/>
        <v>2078.4</v>
      </c>
      <c r="DP20" s="154">
        <f t="shared" si="6"/>
        <v>89.1</v>
      </c>
      <c r="DQ20" s="173">
        <f t="shared" si="6"/>
        <v>334.4</v>
      </c>
      <c r="DR20" s="154">
        <f t="shared" si="6"/>
        <v>0</v>
      </c>
      <c r="DS20" s="173">
        <f t="shared" si="6"/>
        <v>1654.9000000000003</v>
      </c>
    </row>
    <row r="21" spans="1:123" ht="72">
      <c r="A21" s="113" t="s">
        <v>389</v>
      </c>
      <c r="B21" s="10">
        <v>6501</v>
      </c>
      <c r="C21" s="13" t="s">
        <v>387</v>
      </c>
      <c r="D21" s="8" t="s">
        <v>387</v>
      </c>
      <c r="E21" s="8" t="s">
        <v>387</v>
      </c>
      <c r="F21" s="8" t="s">
        <v>387</v>
      </c>
      <c r="G21" s="8" t="s">
        <v>387</v>
      </c>
      <c r="H21" s="8" t="s">
        <v>387</v>
      </c>
      <c r="I21" s="8" t="s">
        <v>387</v>
      </c>
      <c r="J21" s="8" t="s">
        <v>387</v>
      </c>
      <c r="K21" s="8" t="s">
        <v>387</v>
      </c>
      <c r="L21" s="8" t="s">
        <v>387</v>
      </c>
      <c r="M21" s="8" t="s">
        <v>387</v>
      </c>
      <c r="N21" s="8" t="s">
        <v>387</v>
      </c>
      <c r="O21" s="8" t="s">
        <v>387</v>
      </c>
      <c r="P21" s="8" t="s">
        <v>387</v>
      </c>
      <c r="Q21" s="11" t="s">
        <v>387</v>
      </c>
      <c r="R21" s="11" t="s">
        <v>387</v>
      </c>
      <c r="S21" s="11" t="s">
        <v>387</v>
      </c>
      <c r="T21" s="11" t="s">
        <v>387</v>
      </c>
      <c r="U21" s="11" t="s">
        <v>387</v>
      </c>
      <c r="V21" s="11" t="s">
        <v>387</v>
      </c>
      <c r="W21" s="11" t="s">
        <v>387</v>
      </c>
      <c r="X21" s="8" t="s">
        <v>387</v>
      </c>
      <c r="Y21" s="8" t="s">
        <v>387</v>
      </c>
      <c r="Z21" s="8" t="s">
        <v>387</v>
      </c>
      <c r="AA21" s="8" t="s">
        <v>387</v>
      </c>
      <c r="AB21" s="8" t="s">
        <v>387</v>
      </c>
      <c r="AC21" s="8" t="s">
        <v>387</v>
      </c>
      <c r="AD21" s="8" t="s">
        <v>387</v>
      </c>
      <c r="AE21" s="8"/>
      <c r="AF21" s="8"/>
      <c r="AG21" s="153">
        <f>AG22+AG66</f>
        <v>1896.5</v>
      </c>
      <c r="AH21" s="153">
        <f>AH22+AH66</f>
        <v>1791.7999999999997</v>
      </c>
      <c r="AI21" s="153">
        <f t="shared" ref="AI21:BE21" si="7">AI22+AI66</f>
        <v>348.6</v>
      </c>
      <c r="AJ21" s="153">
        <f t="shared" si="7"/>
        <v>348.6</v>
      </c>
      <c r="AK21" s="153">
        <f>AK22+AK66</f>
        <v>342</v>
      </c>
      <c r="AL21" s="153">
        <f>AL22+AL66</f>
        <v>342</v>
      </c>
      <c r="AM21" s="153">
        <f t="shared" si="7"/>
        <v>0</v>
      </c>
      <c r="AN21" s="153"/>
      <c r="AO21" s="153">
        <f t="shared" si="7"/>
        <v>1205.8999999999999</v>
      </c>
      <c r="AP21" s="153">
        <f t="shared" si="7"/>
        <v>1101.2</v>
      </c>
      <c r="AQ21" s="155">
        <f t="shared" si="7"/>
        <v>1775.1</v>
      </c>
      <c r="AR21" s="155">
        <f t="shared" si="7"/>
        <v>0</v>
      </c>
      <c r="AS21" s="155">
        <f t="shared" si="7"/>
        <v>720.6</v>
      </c>
      <c r="AT21" s="155">
        <f t="shared" si="7"/>
        <v>0</v>
      </c>
      <c r="AU21" s="155">
        <f t="shared" si="7"/>
        <v>1054.5</v>
      </c>
      <c r="AV21" s="153">
        <f t="shared" si="7"/>
        <v>604.5</v>
      </c>
      <c r="AW21" s="153">
        <f t="shared" si="7"/>
        <v>0</v>
      </c>
      <c r="AX21" s="153">
        <f t="shared" si="7"/>
        <v>331.4</v>
      </c>
      <c r="AY21" s="153">
        <f t="shared" si="7"/>
        <v>0</v>
      </c>
      <c r="AZ21" s="153">
        <f t="shared" si="7"/>
        <v>273.10000000000002</v>
      </c>
      <c r="BA21" s="155">
        <f t="shared" si="7"/>
        <v>572.70000000000005</v>
      </c>
      <c r="BB21" s="155">
        <f t="shared" si="7"/>
        <v>0</v>
      </c>
      <c r="BC21" s="155">
        <f t="shared" si="7"/>
        <v>330.6</v>
      </c>
      <c r="BD21" s="155">
        <f t="shared" si="7"/>
        <v>0</v>
      </c>
      <c r="BE21" s="155">
        <f t="shared" si="7"/>
        <v>242.10000000000002</v>
      </c>
      <c r="BF21" s="155">
        <f>BF22+BF66</f>
        <v>572.70000000000005</v>
      </c>
      <c r="BG21" s="155">
        <f>BG22+BG66</f>
        <v>0</v>
      </c>
      <c r="BH21" s="155">
        <f>BH22+BH66</f>
        <v>330.6</v>
      </c>
      <c r="BI21" s="155">
        <f>BI22+BI66</f>
        <v>0</v>
      </c>
      <c r="BJ21" s="155">
        <f>BJ22+BJ66</f>
        <v>242.10000000000002</v>
      </c>
      <c r="BK21" s="123"/>
      <c r="BL21" s="153">
        <f t="shared" ref="BL21:BR21" si="8">BL22+BL66</f>
        <v>1845.5</v>
      </c>
      <c r="BM21" s="153">
        <f t="shared" si="8"/>
        <v>1740.7999999999997</v>
      </c>
      <c r="BN21" s="153">
        <f t="shared" si="8"/>
        <v>348.6</v>
      </c>
      <c r="BO21" s="153">
        <f t="shared" si="8"/>
        <v>348.6</v>
      </c>
      <c r="BP21" s="153">
        <f t="shared" si="8"/>
        <v>342</v>
      </c>
      <c r="BQ21" s="153">
        <f t="shared" si="8"/>
        <v>342</v>
      </c>
      <c r="BR21" s="153">
        <f t="shared" si="8"/>
        <v>0</v>
      </c>
      <c r="BS21" s="153"/>
      <c r="BT21" s="153">
        <f t="shared" ref="BT21:CJ21" si="9">BT22+BT66</f>
        <v>1154.8999999999999</v>
      </c>
      <c r="BU21" s="153">
        <f t="shared" si="9"/>
        <v>1050.2</v>
      </c>
      <c r="BV21" s="155">
        <f t="shared" si="9"/>
        <v>1760.3000000000002</v>
      </c>
      <c r="BW21" s="155">
        <f t="shared" si="9"/>
        <v>0</v>
      </c>
      <c r="BX21" s="155">
        <f t="shared" si="9"/>
        <v>720.6</v>
      </c>
      <c r="BY21" s="155">
        <f t="shared" si="9"/>
        <v>0</v>
      </c>
      <c r="BZ21" s="155">
        <f t="shared" si="9"/>
        <v>1039.7</v>
      </c>
      <c r="CA21" s="153">
        <f t="shared" si="9"/>
        <v>604.5</v>
      </c>
      <c r="CB21" s="153">
        <f t="shared" si="9"/>
        <v>0</v>
      </c>
      <c r="CC21" s="153">
        <f t="shared" si="9"/>
        <v>331.4</v>
      </c>
      <c r="CD21" s="153">
        <f t="shared" si="9"/>
        <v>0</v>
      </c>
      <c r="CE21" s="153">
        <f t="shared" si="9"/>
        <v>273.10000000000002</v>
      </c>
      <c r="CF21" s="155">
        <f t="shared" si="9"/>
        <v>572.70000000000005</v>
      </c>
      <c r="CG21" s="155">
        <f t="shared" si="9"/>
        <v>0</v>
      </c>
      <c r="CH21" s="155">
        <f t="shared" si="9"/>
        <v>330.6</v>
      </c>
      <c r="CI21" s="155">
        <f t="shared" si="9"/>
        <v>0</v>
      </c>
      <c r="CJ21" s="155">
        <f t="shared" si="9"/>
        <v>242.10000000000002</v>
      </c>
      <c r="CK21" s="155">
        <f t="shared" ref="CK21:CR21" si="10">CK22+CK66</f>
        <v>572.70000000000005</v>
      </c>
      <c r="CL21" s="155">
        <f t="shared" si="10"/>
        <v>0</v>
      </c>
      <c r="CM21" s="155">
        <f t="shared" si="10"/>
        <v>330.6</v>
      </c>
      <c r="CN21" s="155">
        <f t="shared" si="10"/>
        <v>0</v>
      </c>
      <c r="CO21" s="155">
        <f t="shared" si="10"/>
        <v>242.10000000000002</v>
      </c>
      <c r="CP21" s="153">
        <f t="shared" si="10"/>
        <v>1791.7999999999997</v>
      </c>
      <c r="CQ21" s="153">
        <f t="shared" si="10"/>
        <v>348.6</v>
      </c>
      <c r="CR21" s="153">
        <f t="shared" si="10"/>
        <v>342</v>
      </c>
      <c r="CS21" s="153"/>
      <c r="CT21" s="153">
        <f t="shared" ref="CT21:DG21" si="11">CT22+CT66</f>
        <v>1101.2</v>
      </c>
      <c r="CU21" s="155">
        <f t="shared" si="11"/>
        <v>1775.1</v>
      </c>
      <c r="CV21" s="155">
        <f t="shared" si="11"/>
        <v>0</v>
      </c>
      <c r="CW21" s="155">
        <f t="shared" si="11"/>
        <v>720.6</v>
      </c>
      <c r="CX21" s="155">
        <f t="shared" si="11"/>
        <v>0</v>
      </c>
      <c r="CY21" s="155">
        <f t="shared" si="11"/>
        <v>1054.5</v>
      </c>
      <c r="CZ21" s="153">
        <f t="shared" si="11"/>
        <v>604.5</v>
      </c>
      <c r="DA21" s="153">
        <f t="shared" si="11"/>
        <v>0</v>
      </c>
      <c r="DB21" s="153">
        <f t="shared" si="11"/>
        <v>331.4</v>
      </c>
      <c r="DC21" s="153">
        <f t="shared" si="11"/>
        <v>0</v>
      </c>
      <c r="DD21" s="153">
        <f t="shared" si="11"/>
        <v>273.10000000000002</v>
      </c>
      <c r="DE21" s="153">
        <f t="shared" si="11"/>
        <v>1740.7999999999997</v>
      </c>
      <c r="DF21" s="153">
        <f t="shared" si="11"/>
        <v>348.6</v>
      </c>
      <c r="DG21" s="153">
        <f t="shared" si="11"/>
        <v>342</v>
      </c>
      <c r="DH21" s="153"/>
      <c r="DI21" s="153">
        <f t="shared" ref="DI21:DS21" si="12">DI22+DI66</f>
        <v>1050.2</v>
      </c>
      <c r="DJ21" s="155">
        <f t="shared" si="12"/>
        <v>1760.3000000000002</v>
      </c>
      <c r="DK21" s="155">
        <f t="shared" si="12"/>
        <v>0</v>
      </c>
      <c r="DL21" s="155">
        <f t="shared" si="12"/>
        <v>720.6</v>
      </c>
      <c r="DM21" s="155">
        <f t="shared" si="12"/>
        <v>0</v>
      </c>
      <c r="DN21" s="155">
        <f t="shared" si="12"/>
        <v>1039.7</v>
      </c>
      <c r="DO21" s="153">
        <f t="shared" si="12"/>
        <v>604.5</v>
      </c>
      <c r="DP21" s="153">
        <f t="shared" si="12"/>
        <v>0</v>
      </c>
      <c r="DQ21" s="153">
        <f t="shared" si="12"/>
        <v>331.4</v>
      </c>
      <c r="DR21" s="153">
        <f t="shared" si="12"/>
        <v>0</v>
      </c>
      <c r="DS21" s="153">
        <f t="shared" si="12"/>
        <v>273.10000000000002</v>
      </c>
    </row>
    <row r="22" spans="1:123" ht="60">
      <c r="A22" s="113" t="s">
        <v>146</v>
      </c>
      <c r="B22" s="14">
        <v>6502</v>
      </c>
      <c r="C22" s="13" t="s">
        <v>387</v>
      </c>
      <c r="D22" s="8" t="s">
        <v>387</v>
      </c>
      <c r="E22" s="8" t="s">
        <v>387</v>
      </c>
      <c r="F22" s="8" t="s">
        <v>387</v>
      </c>
      <c r="G22" s="8" t="s">
        <v>387</v>
      </c>
      <c r="H22" s="8" t="s">
        <v>387</v>
      </c>
      <c r="I22" s="8" t="s">
        <v>387</v>
      </c>
      <c r="J22" s="8" t="s">
        <v>387</v>
      </c>
      <c r="K22" s="8" t="s">
        <v>387</v>
      </c>
      <c r="L22" s="8" t="s">
        <v>387</v>
      </c>
      <c r="M22" s="8" t="s">
        <v>387</v>
      </c>
      <c r="N22" s="8" t="s">
        <v>387</v>
      </c>
      <c r="O22" s="8" t="s">
        <v>387</v>
      </c>
      <c r="P22" s="8" t="s">
        <v>387</v>
      </c>
      <c r="Q22" s="11" t="s">
        <v>387</v>
      </c>
      <c r="R22" s="11" t="s">
        <v>387</v>
      </c>
      <c r="S22" s="11" t="s">
        <v>387</v>
      </c>
      <c r="T22" s="11" t="s">
        <v>387</v>
      </c>
      <c r="U22" s="11" t="s">
        <v>387</v>
      </c>
      <c r="V22" s="11" t="s">
        <v>387</v>
      </c>
      <c r="W22" s="11" t="s">
        <v>387</v>
      </c>
      <c r="X22" s="8" t="s">
        <v>387</v>
      </c>
      <c r="Y22" s="8" t="s">
        <v>387</v>
      </c>
      <c r="Z22" s="8" t="s">
        <v>387</v>
      </c>
      <c r="AA22" s="8" t="s">
        <v>387</v>
      </c>
      <c r="AB22" s="8" t="s">
        <v>387</v>
      </c>
      <c r="AC22" s="8" t="s">
        <v>387</v>
      </c>
      <c r="AD22" s="8" t="s">
        <v>387</v>
      </c>
      <c r="AE22" s="8"/>
      <c r="AF22" s="8"/>
      <c r="AG22" s="153">
        <f>AG33+AG53+AG63+AG65+AG32+AG40+AG49+AG56+AG57+AG61+AG47+AG29+AG30</f>
        <v>1558.3999999999999</v>
      </c>
      <c r="AH22" s="153">
        <f t="shared" ref="AH22:AP22" si="13">AH33+AH53+AH63+AH65+AH32+AH40+AH49+AH56+AH57+AH61+AH47+AH29+AH30</f>
        <v>1458.9999999999998</v>
      </c>
      <c r="AI22" s="153">
        <f t="shared" si="13"/>
        <v>348.6</v>
      </c>
      <c r="AJ22" s="153">
        <f t="shared" si="13"/>
        <v>348.6</v>
      </c>
      <c r="AK22" s="153">
        <f t="shared" si="13"/>
        <v>201</v>
      </c>
      <c r="AL22" s="153">
        <f t="shared" si="13"/>
        <v>201</v>
      </c>
      <c r="AM22" s="153">
        <f t="shared" si="13"/>
        <v>0</v>
      </c>
      <c r="AN22" s="153">
        <f t="shared" si="13"/>
        <v>0</v>
      </c>
      <c r="AO22" s="153">
        <f t="shared" si="13"/>
        <v>1008.7999999999998</v>
      </c>
      <c r="AP22" s="153">
        <f t="shared" si="13"/>
        <v>909.4</v>
      </c>
      <c r="AQ22" s="155">
        <f>AQ25+AQ33+AQ36+AQ53+AQ55+AQ63+AQ64+AQ65+AQ29+AQ30</f>
        <v>1099.5</v>
      </c>
      <c r="AR22" s="155">
        <f t="shared" ref="AR22:BJ22" si="14">AR25+AR33+AR36+AR53+AR55+AR63+AR64+AR65+AR29+AR30</f>
        <v>0</v>
      </c>
      <c r="AS22" s="155">
        <f t="shared" si="14"/>
        <v>239.3</v>
      </c>
      <c r="AT22" s="155">
        <f t="shared" si="14"/>
        <v>0</v>
      </c>
      <c r="AU22" s="155">
        <f t="shared" si="14"/>
        <v>860.19999999999993</v>
      </c>
      <c r="AV22" s="155">
        <f t="shared" si="14"/>
        <v>72.300000000000011</v>
      </c>
      <c r="AW22" s="155">
        <f t="shared" si="14"/>
        <v>0</v>
      </c>
      <c r="AX22" s="155">
        <f t="shared" si="14"/>
        <v>0</v>
      </c>
      <c r="AY22" s="155">
        <f t="shared" si="14"/>
        <v>0</v>
      </c>
      <c r="AZ22" s="155">
        <f t="shared" si="14"/>
        <v>72.300000000000011</v>
      </c>
      <c r="BA22" s="155">
        <f t="shared" si="14"/>
        <v>41.3</v>
      </c>
      <c r="BB22" s="155">
        <f t="shared" si="14"/>
        <v>0</v>
      </c>
      <c r="BC22" s="155">
        <f t="shared" si="14"/>
        <v>0</v>
      </c>
      <c r="BD22" s="155">
        <f t="shared" si="14"/>
        <v>0</v>
      </c>
      <c r="BE22" s="155">
        <f t="shared" si="14"/>
        <v>41.3</v>
      </c>
      <c r="BF22" s="155">
        <f t="shared" si="14"/>
        <v>41.3</v>
      </c>
      <c r="BG22" s="155">
        <f t="shared" si="14"/>
        <v>0</v>
      </c>
      <c r="BH22" s="155">
        <f t="shared" si="14"/>
        <v>0</v>
      </c>
      <c r="BI22" s="155">
        <f t="shared" si="14"/>
        <v>0</v>
      </c>
      <c r="BJ22" s="155">
        <f t="shared" si="14"/>
        <v>41.3</v>
      </c>
      <c r="BK22" s="123"/>
      <c r="BL22" s="153">
        <f>BL33+BL53+BL63+BL65+BL32+BL40+BL49+BL56+BL57+BL61+BL47+BL29</f>
        <v>1507.3999999999999</v>
      </c>
      <c r="BM22" s="153">
        <f t="shared" ref="BM22:BU22" si="15">BM33+BM53+BM63+BM65+BM32+BM40+BM49+BM56+BM57+BM61+BM47+BM29</f>
        <v>1407.9999999999998</v>
      </c>
      <c r="BN22" s="153">
        <f t="shared" si="15"/>
        <v>348.6</v>
      </c>
      <c r="BO22" s="153">
        <f t="shared" si="15"/>
        <v>348.6</v>
      </c>
      <c r="BP22" s="153">
        <f t="shared" si="15"/>
        <v>201</v>
      </c>
      <c r="BQ22" s="153">
        <f t="shared" si="15"/>
        <v>201</v>
      </c>
      <c r="BR22" s="153">
        <f t="shared" si="15"/>
        <v>0</v>
      </c>
      <c r="BS22" s="153">
        <f t="shared" si="15"/>
        <v>0</v>
      </c>
      <c r="BT22" s="153">
        <f t="shared" si="15"/>
        <v>957.79999999999984</v>
      </c>
      <c r="BU22" s="153">
        <f t="shared" si="15"/>
        <v>858.4</v>
      </c>
      <c r="BV22" s="155">
        <f>BV25+BV33+BV36+BV53+BV55+BV63+BV64+BV65+BV30</f>
        <v>1084.7</v>
      </c>
      <c r="BW22" s="155">
        <f t="shared" ref="BW22:CO22" si="16">BW25+BW33+BW36+BW53+BW55+BW63+BW64+BW65+BW30</f>
        <v>0</v>
      </c>
      <c r="BX22" s="155">
        <f t="shared" si="16"/>
        <v>239.3</v>
      </c>
      <c r="BY22" s="155">
        <f t="shared" si="16"/>
        <v>0</v>
      </c>
      <c r="BZ22" s="155">
        <f t="shared" si="16"/>
        <v>845.4</v>
      </c>
      <c r="CA22" s="155">
        <f t="shared" si="16"/>
        <v>72.300000000000011</v>
      </c>
      <c r="CB22" s="155">
        <f t="shared" si="16"/>
        <v>0</v>
      </c>
      <c r="CC22" s="155">
        <f t="shared" si="16"/>
        <v>0</v>
      </c>
      <c r="CD22" s="155">
        <f t="shared" si="16"/>
        <v>0</v>
      </c>
      <c r="CE22" s="155">
        <f t="shared" si="16"/>
        <v>72.300000000000011</v>
      </c>
      <c r="CF22" s="155">
        <f t="shared" si="16"/>
        <v>41.3</v>
      </c>
      <c r="CG22" s="155">
        <f t="shared" si="16"/>
        <v>0</v>
      </c>
      <c r="CH22" s="155">
        <f t="shared" si="16"/>
        <v>0</v>
      </c>
      <c r="CI22" s="155">
        <f t="shared" si="16"/>
        <v>0</v>
      </c>
      <c r="CJ22" s="155">
        <f t="shared" si="16"/>
        <v>41.3</v>
      </c>
      <c r="CK22" s="155">
        <f t="shared" si="16"/>
        <v>41.3</v>
      </c>
      <c r="CL22" s="155">
        <f t="shared" si="16"/>
        <v>0</v>
      </c>
      <c r="CM22" s="155">
        <f t="shared" si="16"/>
        <v>0</v>
      </c>
      <c r="CN22" s="155">
        <f t="shared" si="16"/>
        <v>0</v>
      </c>
      <c r="CO22" s="155">
        <f t="shared" si="16"/>
        <v>41.3</v>
      </c>
      <c r="CP22" s="153">
        <f>CP33+CP53+CP63+CP65+CP32+CP40+CP49+CP56+CP57+CP61+CP47+CP29+CP30</f>
        <v>1458.9999999999998</v>
      </c>
      <c r="CQ22" s="153">
        <f>CQ33+CQ53+CQ63+CQ65+CQ32+CQ40+CQ49+CQ56+CQ57+CQ61+CQ47+CQ29+CQ30</f>
        <v>348.6</v>
      </c>
      <c r="CR22" s="153">
        <f>CR33+CR53+CR63+CR65+CR32+CR40+CR49+CR56+CR57+CR61+CR47+CR29+CR30</f>
        <v>201</v>
      </c>
      <c r="CS22" s="153">
        <f>CS33+CS53+CS63+CS65+CS32+CS40+CS49+CS56+CS57+CS61+CS47+CS29+CS30</f>
        <v>0</v>
      </c>
      <c r="CT22" s="153">
        <f>CT33+CT53+CT63+CT65+CT32+CT40+CT49+CT56+CT57+CT61+CT47+CT29+CT30</f>
        <v>909.4</v>
      </c>
      <c r="CU22" s="155">
        <f>CU25+CU33+CU36+CU53+CU55+CU63+CU64+CU65+CU29+CU30</f>
        <v>1099.5</v>
      </c>
      <c r="CV22" s="155">
        <f t="shared" ref="CV22:DD22" si="17">CV25+CV33+CV36+CV53+CV55+CV63+CV64+CV65+CV29+CV30</f>
        <v>0</v>
      </c>
      <c r="CW22" s="155">
        <f t="shared" si="17"/>
        <v>239.3</v>
      </c>
      <c r="CX22" s="155">
        <f t="shared" si="17"/>
        <v>0</v>
      </c>
      <c r="CY22" s="155">
        <f t="shared" si="17"/>
        <v>860.19999999999993</v>
      </c>
      <c r="CZ22" s="155">
        <f t="shared" si="17"/>
        <v>72.300000000000011</v>
      </c>
      <c r="DA22" s="155">
        <f t="shared" si="17"/>
        <v>0</v>
      </c>
      <c r="DB22" s="155">
        <f t="shared" si="17"/>
        <v>0</v>
      </c>
      <c r="DC22" s="155">
        <f t="shared" si="17"/>
        <v>0</v>
      </c>
      <c r="DD22" s="155">
        <f t="shared" si="17"/>
        <v>72.300000000000011</v>
      </c>
      <c r="DE22" s="153">
        <f>DE33+DE53+DE63+DE65+DE32+DE40+DE49+DE56+DE57+DE61+DE47+DE29</f>
        <v>1407.9999999999998</v>
      </c>
      <c r="DF22" s="153">
        <f>DF33+DF53+DF63+DF65+DF32+DF40+DF49+DF56+DF57+DF61+DF47+DF29</f>
        <v>348.6</v>
      </c>
      <c r="DG22" s="153">
        <f>DG33+DG53+DG63+DG65+DG32+DG40+DG49+DG56+DG57+DG61+DG47+DG29</f>
        <v>201</v>
      </c>
      <c r="DH22" s="153">
        <f>DH33+DH53+DH63+DH65+DH32+DH40+DH49+DH56+DH57+DH61+DH47+DH29</f>
        <v>0</v>
      </c>
      <c r="DI22" s="153">
        <f>DI33+DI53+DI63+DI65+DI32+DI40+DI49+DI56+DI57+DI61+DI47+DI29</f>
        <v>858.4</v>
      </c>
      <c r="DJ22" s="155">
        <f>DJ25+DJ33+DJ36+DJ53+DJ55+DJ63+DJ64+DJ65+DJ30</f>
        <v>1084.7</v>
      </c>
      <c r="DK22" s="155">
        <f t="shared" ref="DK22:DS22" si="18">DK25+DK33+DK36+DK53+DK55+DK63+DK64+DK65+DK30</f>
        <v>0</v>
      </c>
      <c r="DL22" s="155">
        <f t="shared" si="18"/>
        <v>239.3</v>
      </c>
      <c r="DM22" s="155">
        <f t="shared" si="18"/>
        <v>0</v>
      </c>
      <c r="DN22" s="155">
        <f t="shared" si="18"/>
        <v>845.4</v>
      </c>
      <c r="DO22" s="155">
        <f t="shared" si="18"/>
        <v>72.300000000000011</v>
      </c>
      <c r="DP22" s="155">
        <f t="shared" si="18"/>
        <v>0</v>
      </c>
      <c r="DQ22" s="155">
        <f t="shared" si="18"/>
        <v>0</v>
      </c>
      <c r="DR22" s="155">
        <f t="shared" si="18"/>
        <v>0</v>
      </c>
      <c r="DS22" s="155">
        <f t="shared" si="18"/>
        <v>72.300000000000011</v>
      </c>
    </row>
    <row r="23" spans="1:123">
      <c r="A23" s="114" t="s">
        <v>92</v>
      </c>
      <c r="B23" s="15"/>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0"/>
      <c r="AH23" s="160"/>
      <c r="AI23" s="160"/>
      <c r="AJ23" s="160"/>
      <c r="AK23" s="160"/>
      <c r="AL23" s="160"/>
      <c r="AM23" s="160"/>
      <c r="AN23" s="160"/>
      <c r="AO23" s="160"/>
      <c r="AP23" s="160"/>
      <c r="AQ23" s="159"/>
      <c r="AR23" s="159"/>
      <c r="AS23" s="159"/>
      <c r="AT23" s="159"/>
      <c r="AU23" s="159"/>
      <c r="AV23" s="160"/>
      <c r="AW23" s="160"/>
      <c r="AX23" s="160"/>
      <c r="AY23" s="160"/>
      <c r="AZ23" s="160"/>
      <c r="BA23" s="159"/>
      <c r="BB23" s="159"/>
      <c r="BC23" s="159"/>
      <c r="BD23" s="159"/>
      <c r="BE23" s="159"/>
      <c r="BF23" s="159"/>
      <c r="BG23" s="159"/>
      <c r="BH23" s="159"/>
      <c r="BI23" s="159"/>
      <c r="BJ23" s="159"/>
      <c r="BK23" s="159"/>
      <c r="BL23" s="160"/>
      <c r="BM23" s="160"/>
      <c r="BN23" s="160"/>
      <c r="BO23" s="160"/>
      <c r="BP23" s="160"/>
      <c r="BQ23" s="160"/>
      <c r="BR23" s="160"/>
      <c r="BS23" s="160"/>
      <c r="BT23" s="160"/>
      <c r="BU23" s="160"/>
      <c r="BV23" s="159"/>
      <c r="BW23" s="159"/>
      <c r="BX23" s="159"/>
      <c r="BY23" s="159"/>
      <c r="BZ23" s="159"/>
      <c r="CA23" s="160"/>
      <c r="CB23" s="160"/>
      <c r="CC23" s="160"/>
      <c r="CD23" s="160"/>
      <c r="CE23" s="160"/>
      <c r="CF23" s="159"/>
      <c r="CG23" s="159"/>
      <c r="CH23" s="159"/>
      <c r="CI23" s="159"/>
      <c r="CJ23" s="159"/>
      <c r="CK23" s="159"/>
      <c r="CL23" s="159"/>
      <c r="CM23" s="159"/>
      <c r="CN23" s="159"/>
      <c r="CO23" s="159"/>
      <c r="CP23" s="160"/>
      <c r="CQ23" s="160"/>
      <c r="CR23" s="160"/>
      <c r="CS23" s="160"/>
      <c r="CT23" s="160"/>
      <c r="CU23" s="159"/>
      <c r="CV23" s="159"/>
      <c r="CW23" s="159"/>
      <c r="CX23" s="159"/>
      <c r="CY23" s="159"/>
      <c r="CZ23" s="160"/>
      <c r="DA23" s="160"/>
      <c r="DB23" s="160"/>
      <c r="DC23" s="160"/>
      <c r="DD23" s="160"/>
      <c r="DE23" s="160"/>
      <c r="DF23" s="160"/>
      <c r="DG23" s="160"/>
      <c r="DH23" s="160"/>
      <c r="DI23" s="160"/>
      <c r="DJ23" s="159"/>
      <c r="DK23" s="159"/>
      <c r="DL23" s="159"/>
      <c r="DM23" s="159"/>
      <c r="DN23" s="159"/>
      <c r="DO23" s="160"/>
      <c r="DP23" s="160"/>
      <c r="DQ23" s="160"/>
      <c r="DR23" s="160"/>
      <c r="DS23" s="160"/>
    </row>
    <row r="24" spans="1:123" ht="1.5" customHeight="1">
      <c r="A24" s="115" t="s">
        <v>93</v>
      </c>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62"/>
      <c r="AH24" s="162"/>
      <c r="AI24" s="162"/>
      <c r="AJ24" s="162"/>
      <c r="AK24" s="162"/>
      <c r="AL24" s="162"/>
      <c r="AM24" s="162"/>
      <c r="AN24" s="162"/>
      <c r="AO24" s="162"/>
      <c r="AP24" s="162"/>
      <c r="AQ24" s="161"/>
      <c r="AR24" s="161"/>
      <c r="AS24" s="161"/>
      <c r="AT24" s="161"/>
      <c r="AU24" s="161"/>
      <c r="AV24" s="162"/>
      <c r="AW24" s="162"/>
      <c r="AX24" s="162"/>
      <c r="AY24" s="162"/>
      <c r="AZ24" s="162"/>
      <c r="BA24" s="161"/>
      <c r="BB24" s="161"/>
      <c r="BC24" s="161"/>
      <c r="BD24" s="161"/>
      <c r="BE24" s="161"/>
      <c r="BF24" s="161"/>
      <c r="BG24" s="161"/>
      <c r="BH24" s="161"/>
      <c r="BI24" s="161"/>
      <c r="BJ24" s="161"/>
      <c r="BK24" s="161"/>
      <c r="BL24" s="162"/>
      <c r="BM24" s="162"/>
      <c r="BN24" s="162"/>
      <c r="BO24" s="162"/>
      <c r="BP24" s="162"/>
      <c r="BQ24" s="162"/>
      <c r="BR24" s="162"/>
      <c r="BS24" s="162"/>
      <c r="BT24" s="162"/>
      <c r="BU24" s="162"/>
      <c r="BV24" s="161"/>
      <c r="BW24" s="161"/>
      <c r="BX24" s="161"/>
      <c r="BY24" s="161"/>
      <c r="BZ24" s="161"/>
      <c r="CA24" s="162"/>
      <c r="CB24" s="162"/>
      <c r="CC24" s="162"/>
      <c r="CD24" s="162"/>
      <c r="CE24" s="162"/>
      <c r="CF24" s="161"/>
      <c r="CG24" s="161"/>
      <c r="CH24" s="161"/>
      <c r="CI24" s="161"/>
      <c r="CJ24" s="161"/>
      <c r="CK24" s="161"/>
      <c r="CL24" s="161"/>
      <c r="CM24" s="161"/>
      <c r="CN24" s="161"/>
      <c r="CO24" s="161"/>
      <c r="CP24" s="162"/>
      <c r="CQ24" s="162"/>
      <c r="CR24" s="162"/>
      <c r="CS24" s="162"/>
      <c r="CT24" s="162"/>
      <c r="CU24" s="161"/>
      <c r="CV24" s="161"/>
      <c r="CW24" s="161"/>
      <c r="CX24" s="161"/>
      <c r="CY24" s="161"/>
      <c r="CZ24" s="162"/>
      <c r="DA24" s="162"/>
      <c r="DB24" s="162"/>
      <c r="DC24" s="162"/>
      <c r="DD24" s="162"/>
      <c r="DE24" s="162"/>
      <c r="DF24" s="162"/>
      <c r="DG24" s="162"/>
      <c r="DH24" s="162"/>
      <c r="DI24" s="162"/>
      <c r="DJ24" s="161"/>
      <c r="DK24" s="161"/>
      <c r="DL24" s="161"/>
      <c r="DM24" s="161"/>
      <c r="DN24" s="161"/>
      <c r="DO24" s="162"/>
      <c r="DP24" s="162"/>
      <c r="DQ24" s="162"/>
      <c r="DR24" s="162"/>
      <c r="DS24" s="162"/>
    </row>
    <row r="25" spans="1:123" ht="19.5" customHeight="1">
      <c r="A25" s="1232" t="s">
        <v>426</v>
      </c>
      <c r="B25" s="1235">
        <v>6505</v>
      </c>
      <c r="C25" s="1060" t="s">
        <v>124</v>
      </c>
      <c r="D25" s="58" t="s">
        <v>99</v>
      </c>
      <c r="E25" s="102" t="s">
        <v>125</v>
      </c>
      <c r="F25" s="59"/>
      <c r="G25" s="59"/>
      <c r="H25" s="59"/>
      <c r="I25" s="59"/>
      <c r="J25" s="59"/>
      <c r="K25" s="59"/>
      <c r="L25" s="59"/>
      <c r="M25" s="1229" t="s">
        <v>73</v>
      </c>
      <c r="N25" s="60" t="s">
        <v>424</v>
      </c>
      <c r="O25" s="60" t="s">
        <v>74</v>
      </c>
      <c r="P25" s="59">
        <v>29</v>
      </c>
      <c r="Q25" s="59"/>
      <c r="R25" s="59"/>
      <c r="S25" s="59"/>
      <c r="T25" s="59"/>
      <c r="U25" s="59"/>
      <c r="V25" s="59"/>
      <c r="W25" s="1060" t="s">
        <v>45</v>
      </c>
      <c r="X25" s="58" t="s">
        <v>391</v>
      </c>
      <c r="Y25" s="104" t="s">
        <v>46</v>
      </c>
      <c r="Z25" s="1268" t="s">
        <v>167</v>
      </c>
      <c r="AA25" s="63" t="s">
        <v>424</v>
      </c>
      <c r="AB25" s="105" t="s">
        <v>56</v>
      </c>
      <c r="AC25" s="18"/>
      <c r="AD25" s="18" t="s">
        <v>161</v>
      </c>
      <c r="AE25" s="18"/>
      <c r="AF25" s="18"/>
      <c r="AG25" s="162">
        <v>0</v>
      </c>
      <c r="AH25" s="162"/>
      <c r="AI25" s="162">
        <f>AI26+AI27+AI28+AI32</f>
        <v>0</v>
      </c>
      <c r="AJ25" s="162"/>
      <c r="AK25" s="162">
        <f>AK26+AK27+AK28+AK32</f>
        <v>0</v>
      </c>
      <c r="AL25" s="162"/>
      <c r="AM25" s="162">
        <f>AM26+AM27+AM28+AM32</f>
        <v>0</v>
      </c>
      <c r="AN25" s="162"/>
      <c r="AO25" s="162">
        <v>0</v>
      </c>
      <c r="AP25" s="162"/>
      <c r="AQ25" s="161">
        <f t="shared" ref="AQ25:AQ31" si="19">AR25+AS25+AT25+AU25</f>
        <v>3.1</v>
      </c>
      <c r="AR25" s="161"/>
      <c r="AS25" s="161"/>
      <c r="AT25" s="161"/>
      <c r="AU25" s="161">
        <f>AU31+AU32</f>
        <v>3.1</v>
      </c>
      <c r="AV25" s="161">
        <f t="shared" ref="AV25:BE25" si="20">AV31+AV32</f>
        <v>3.1</v>
      </c>
      <c r="AW25" s="161">
        <f t="shared" si="20"/>
        <v>0</v>
      </c>
      <c r="AX25" s="161">
        <f t="shared" si="20"/>
        <v>0</v>
      </c>
      <c r="AY25" s="161">
        <f t="shared" si="20"/>
        <v>0</v>
      </c>
      <c r="AZ25" s="161">
        <f t="shared" si="20"/>
        <v>3.1</v>
      </c>
      <c r="BA25" s="161">
        <f t="shared" si="20"/>
        <v>3.1</v>
      </c>
      <c r="BB25" s="161">
        <f t="shared" si="20"/>
        <v>0</v>
      </c>
      <c r="BC25" s="161">
        <f t="shared" si="20"/>
        <v>0</v>
      </c>
      <c r="BD25" s="161">
        <f t="shared" si="20"/>
        <v>0</v>
      </c>
      <c r="BE25" s="161">
        <f t="shared" si="20"/>
        <v>3.1</v>
      </c>
      <c r="BF25" s="161">
        <f>BF31+BF32</f>
        <v>3.1</v>
      </c>
      <c r="BG25" s="161">
        <f>BG31+BG32</f>
        <v>0</v>
      </c>
      <c r="BH25" s="161">
        <f>BH31+BH32</f>
        <v>0</v>
      </c>
      <c r="BI25" s="161">
        <f>BI31+BI32</f>
        <v>0</v>
      </c>
      <c r="BJ25" s="161">
        <f>BJ31+BJ32</f>
        <v>3.1</v>
      </c>
      <c r="BK25" s="161"/>
      <c r="BL25" s="162">
        <v>0</v>
      </c>
      <c r="BM25" s="162"/>
      <c r="BN25" s="162">
        <f>BN26+BN27+BN28+BN32</f>
        <v>0</v>
      </c>
      <c r="BO25" s="162"/>
      <c r="BP25" s="162">
        <f>BP26+BP27+BP28+BP32</f>
        <v>0</v>
      </c>
      <c r="BQ25" s="162"/>
      <c r="BR25" s="162">
        <f>BR26+BR27+BR28+BR32</f>
        <v>0</v>
      </c>
      <c r="BS25" s="162"/>
      <c r="BT25" s="162">
        <v>0</v>
      </c>
      <c r="BU25" s="162"/>
      <c r="BV25" s="161">
        <f t="shared" ref="BV25:BV32" si="21">BW25+BX25+BY25+BZ25</f>
        <v>3.1</v>
      </c>
      <c r="BW25" s="161"/>
      <c r="BX25" s="161"/>
      <c r="BY25" s="161"/>
      <c r="BZ25" s="161">
        <f>BZ31+BZ32</f>
        <v>3.1</v>
      </c>
      <c r="CA25" s="161">
        <f t="shared" ref="CA25:CJ25" si="22">CA31+CA32</f>
        <v>3.1</v>
      </c>
      <c r="CB25" s="161">
        <f t="shared" si="22"/>
        <v>0</v>
      </c>
      <c r="CC25" s="161">
        <f t="shared" si="22"/>
        <v>0</v>
      </c>
      <c r="CD25" s="161">
        <f t="shared" si="22"/>
        <v>0</v>
      </c>
      <c r="CE25" s="161">
        <f t="shared" si="22"/>
        <v>3.1</v>
      </c>
      <c r="CF25" s="161">
        <f t="shared" si="22"/>
        <v>3.1</v>
      </c>
      <c r="CG25" s="161">
        <f t="shared" si="22"/>
        <v>0</v>
      </c>
      <c r="CH25" s="161">
        <f t="shared" si="22"/>
        <v>0</v>
      </c>
      <c r="CI25" s="161">
        <f t="shared" si="22"/>
        <v>0</v>
      </c>
      <c r="CJ25" s="161">
        <f t="shared" si="22"/>
        <v>3.1</v>
      </c>
      <c r="CK25" s="161">
        <f>CK31+CK32</f>
        <v>3.1</v>
      </c>
      <c r="CL25" s="161">
        <f>CL31+CL32</f>
        <v>0</v>
      </c>
      <c r="CM25" s="161">
        <f>CM31+CM32</f>
        <v>0</v>
      </c>
      <c r="CN25" s="161">
        <f>CN31+CN32</f>
        <v>0</v>
      </c>
      <c r="CO25" s="161">
        <f>CO31+CO32</f>
        <v>3.1</v>
      </c>
      <c r="CP25" s="162"/>
      <c r="CQ25" s="162"/>
      <c r="CR25" s="162"/>
      <c r="CS25" s="162"/>
      <c r="CT25" s="162"/>
      <c r="CU25" s="161">
        <f t="shared" ref="CU25:CU32" si="23">CV25+CW25+CX25+CY25</f>
        <v>3.1</v>
      </c>
      <c r="CV25" s="161"/>
      <c r="CW25" s="161"/>
      <c r="CX25" s="161"/>
      <c r="CY25" s="161">
        <f t="shared" ref="CY25:DD25" si="24">CY31+CY32</f>
        <v>3.1</v>
      </c>
      <c r="CZ25" s="161">
        <f t="shared" si="24"/>
        <v>3.1</v>
      </c>
      <c r="DA25" s="161">
        <f t="shared" si="24"/>
        <v>0</v>
      </c>
      <c r="DB25" s="161">
        <f t="shared" si="24"/>
        <v>0</v>
      </c>
      <c r="DC25" s="161">
        <f t="shared" si="24"/>
        <v>0</v>
      </c>
      <c r="DD25" s="161">
        <f t="shared" si="24"/>
        <v>3.1</v>
      </c>
      <c r="DE25" s="162"/>
      <c r="DF25" s="162"/>
      <c r="DG25" s="162"/>
      <c r="DH25" s="162"/>
      <c r="DI25" s="162"/>
      <c r="DJ25" s="161">
        <f t="shared" ref="DJ25:DJ32" si="25">DK25+DL25+DM25+DN25</f>
        <v>3.1</v>
      </c>
      <c r="DK25" s="161"/>
      <c r="DL25" s="161"/>
      <c r="DM25" s="161"/>
      <c r="DN25" s="161">
        <f t="shared" ref="DN25:DS25" si="26">DN31+DN32</f>
        <v>3.1</v>
      </c>
      <c r="DO25" s="161">
        <f t="shared" si="26"/>
        <v>3.1</v>
      </c>
      <c r="DP25" s="161">
        <f t="shared" si="26"/>
        <v>0</v>
      </c>
      <c r="DQ25" s="161">
        <f t="shared" si="26"/>
        <v>0</v>
      </c>
      <c r="DR25" s="161">
        <f t="shared" si="26"/>
        <v>0</v>
      </c>
      <c r="DS25" s="161">
        <f t="shared" si="26"/>
        <v>3.1</v>
      </c>
    </row>
    <row r="26" spans="1:123" ht="12.75" hidden="1" customHeight="1">
      <c r="A26" s="1233"/>
      <c r="B26" s="1236"/>
      <c r="C26" s="1061"/>
      <c r="D26" s="58"/>
      <c r="E26" s="103"/>
      <c r="F26" s="59"/>
      <c r="G26" s="59"/>
      <c r="H26" s="59"/>
      <c r="I26" s="59"/>
      <c r="J26" s="59"/>
      <c r="K26" s="59"/>
      <c r="L26" s="59"/>
      <c r="M26" s="1230"/>
      <c r="N26" s="60"/>
      <c r="O26" s="60"/>
      <c r="P26" s="59"/>
      <c r="Q26" s="59"/>
      <c r="R26" s="59"/>
      <c r="S26" s="59"/>
      <c r="T26" s="59"/>
      <c r="U26" s="59"/>
      <c r="V26" s="59"/>
      <c r="W26" s="1061"/>
      <c r="X26" s="58"/>
      <c r="Y26" s="106"/>
      <c r="Z26" s="1269"/>
      <c r="AA26" s="20"/>
      <c r="AB26" s="63"/>
      <c r="AC26" s="18"/>
      <c r="AD26" s="18" t="s">
        <v>161</v>
      </c>
      <c r="AE26" s="18" t="s">
        <v>436</v>
      </c>
      <c r="AF26" s="18" t="s">
        <v>399</v>
      </c>
      <c r="AG26" s="162">
        <f t="shared" ref="AG26:AH51" si="27">AI26+AK26+AM26+AO26</f>
        <v>0</v>
      </c>
      <c r="AH26" s="162"/>
      <c r="AI26" s="162"/>
      <c r="AJ26" s="162"/>
      <c r="AK26" s="162"/>
      <c r="AL26" s="162"/>
      <c r="AM26" s="162"/>
      <c r="AN26" s="162"/>
      <c r="AO26" s="162"/>
      <c r="AP26" s="162"/>
      <c r="AQ26" s="161">
        <f t="shared" si="19"/>
        <v>0</v>
      </c>
      <c r="AR26" s="161"/>
      <c r="AS26" s="161"/>
      <c r="AT26" s="161"/>
      <c r="AU26" s="161"/>
      <c r="AV26" s="162">
        <f t="shared" ref="AV26:AV46" si="28">AW26+AX26+AY26+AZ26</f>
        <v>0</v>
      </c>
      <c r="AW26" s="162"/>
      <c r="AX26" s="162"/>
      <c r="AY26" s="162"/>
      <c r="AZ26" s="162"/>
      <c r="BA26" s="161">
        <f t="shared" ref="BA26:BA46" si="29">BB26+BC26+BD26+BE26</f>
        <v>0</v>
      </c>
      <c r="BB26" s="161"/>
      <c r="BC26" s="161"/>
      <c r="BD26" s="161"/>
      <c r="BE26" s="161"/>
      <c r="BF26" s="161">
        <f>BG26+BH26+BI26+BJ26</f>
        <v>0</v>
      </c>
      <c r="BG26" s="161"/>
      <c r="BH26" s="161"/>
      <c r="BI26" s="161"/>
      <c r="BJ26" s="161"/>
      <c r="BK26" s="161"/>
      <c r="BL26" s="162">
        <f>BN26+BP26+BR26+BT26</f>
        <v>0</v>
      </c>
      <c r="BM26" s="162"/>
      <c r="BN26" s="162"/>
      <c r="BO26" s="162"/>
      <c r="BP26" s="162"/>
      <c r="BQ26" s="162"/>
      <c r="BR26" s="162"/>
      <c r="BS26" s="162"/>
      <c r="BT26" s="162"/>
      <c r="BU26" s="162"/>
      <c r="BV26" s="161">
        <f t="shared" si="21"/>
        <v>0</v>
      </c>
      <c r="BW26" s="161"/>
      <c r="BX26" s="161"/>
      <c r="BY26" s="161"/>
      <c r="BZ26" s="161"/>
      <c r="CA26" s="162">
        <f>CB26+CC26+CD26+CE26</f>
        <v>0</v>
      </c>
      <c r="CB26" s="162"/>
      <c r="CC26" s="162"/>
      <c r="CD26" s="162"/>
      <c r="CE26" s="162"/>
      <c r="CF26" s="161">
        <f>CG26+CH26+CI26+CJ26</f>
        <v>0</v>
      </c>
      <c r="CG26" s="161"/>
      <c r="CH26" s="161"/>
      <c r="CI26" s="161"/>
      <c r="CJ26" s="161"/>
      <c r="CK26" s="161">
        <f>CL26+CM26+CN26+CO26</f>
        <v>0</v>
      </c>
      <c r="CL26" s="161"/>
      <c r="CM26" s="161"/>
      <c r="CN26" s="161"/>
      <c r="CO26" s="161"/>
      <c r="CP26" s="162"/>
      <c r="CQ26" s="162"/>
      <c r="CR26" s="162"/>
      <c r="CS26" s="162"/>
      <c r="CT26" s="162"/>
      <c r="CU26" s="161">
        <f t="shared" si="23"/>
        <v>0</v>
      </c>
      <c r="CV26" s="161"/>
      <c r="CW26" s="161"/>
      <c r="CX26" s="161"/>
      <c r="CY26" s="161"/>
      <c r="CZ26" s="162">
        <f>DA26+DB26+DC26+DD26</f>
        <v>0</v>
      </c>
      <c r="DA26" s="162"/>
      <c r="DB26" s="162"/>
      <c r="DC26" s="162"/>
      <c r="DD26" s="162"/>
      <c r="DE26" s="162"/>
      <c r="DF26" s="162"/>
      <c r="DG26" s="162"/>
      <c r="DH26" s="162"/>
      <c r="DI26" s="162"/>
      <c r="DJ26" s="161">
        <f t="shared" si="25"/>
        <v>0</v>
      </c>
      <c r="DK26" s="161"/>
      <c r="DL26" s="161"/>
      <c r="DM26" s="161"/>
      <c r="DN26" s="161"/>
      <c r="DO26" s="162">
        <f>DP26+DQ26+DR26+DS26</f>
        <v>0</v>
      </c>
      <c r="DP26" s="162"/>
      <c r="DQ26" s="162"/>
      <c r="DR26" s="162"/>
      <c r="DS26" s="162"/>
    </row>
    <row r="27" spans="1:123" ht="12.75" hidden="1" customHeight="1">
      <c r="A27" s="1233"/>
      <c r="B27" s="1236"/>
      <c r="C27" s="1061"/>
      <c r="D27" s="58"/>
      <c r="E27" s="58"/>
      <c r="F27" s="59"/>
      <c r="G27" s="59"/>
      <c r="H27" s="59"/>
      <c r="I27" s="59"/>
      <c r="J27" s="59"/>
      <c r="K27" s="59"/>
      <c r="L27" s="59"/>
      <c r="M27" s="1230"/>
      <c r="N27" s="60"/>
      <c r="O27" s="60"/>
      <c r="P27" s="59"/>
      <c r="Q27" s="59"/>
      <c r="R27" s="59"/>
      <c r="S27" s="59"/>
      <c r="T27" s="59"/>
      <c r="U27" s="59"/>
      <c r="V27" s="59"/>
      <c r="W27" s="1061"/>
      <c r="X27" s="58"/>
      <c r="Y27" s="106"/>
      <c r="Z27" s="1269"/>
      <c r="AA27" s="20"/>
      <c r="AB27" s="63"/>
      <c r="AC27" s="18"/>
      <c r="AD27" s="18" t="s">
        <v>161</v>
      </c>
      <c r="AE27" s="18" t="s">
        <v>437</v>
      </c>
      <c r="AF27" s="18" t="s">
        <v>399</v>
      </c>
      <c r="AG27" s="162">
        <f t="shared" si="27"/>
        <v>0</v>
      </c>
      <c r="AH27" s="162"/>
      <c r="AI27" s="162"/>
      <c r="AJ27" s="162"/>
      <c r="AK27" s="162"/>
      <c r="AL27" s="162"/>
      <c r="AM27" s="162"/>
      <c r="AN27" s="162"/>
      <c r="AO27" s="162"/>
      <c r="AP27" s="162"/>
      <c r="AQ27" s="161">
        <f t="shared" si="19"/>
        <v>0</v>
      </c>
      <c r="AR27" s="161"/>
      <c r="AS27" s="161"/>
      <c r="AT27" s="161"/>
      <c r="AU27" s="161"/>
      <c r="AV27" s="162">
        <f t="shared" si="28"/>
        <v>0</v>
      </c>
      <c r="AW27" s="162"/>
      <c r="AX27" s="162"/>
      <c r="AY27" s="162"/>
      <c r="AZ27" s="162"/>
      <c r="BA27" s="161">
        <f t="shared" si="29"/>
        <v>0</v>
      </c>
      <c r="BB27" s="161"/>
      <c r="BC27" s="161"/>
      <c r="BD27" s="161"/>
      <c r="BE27" s="161"/>
      <c r="BF27" s="161">
        <f>BG27+BH27+BI27+BJ27</f>
        <v>0</v>
      </c>
      <c r="BG27" s="161"/>
      <c r="BH27" s="161"/>
      <c r="BI27" s="161"/>
      <c r="BJ27" s="161"/>
      <c r="BK27" s="161"/>
      <c r="BL27" s="162">
        <f>BN27+BP27+BR27+BT27</f>
        <v>0</v>
      </c>
      <c r="BM27" s="162"/>
      <c r="BN27" s="162"/>
      <c r="BO27" s="162"/>
      <c r="BP27" s="162"/>
      <c r="BQ27" s="162"/>
      <c r="BR27" s="162"/>
      <c r="BS27" s="162"/>
      <c r="BT27" s="162"/>
      <c r="BU27" s="162"/>
      <c r="BV27" s="161">
        <f t="shared" si="21"/>
        <v>0</v>
      </c>
      <c r="BW27" s="161"/>
      <c r="BX27" s="161"/>
      <c r="BY27" s="161"/>
      <c r="BZ27" s="161"/>
      <c r="CA27" s="162">
        <f>CB27+CC27+CD27+CE27</f>
        <v>0</v>
      </c>
      <c r="CB27" s="162"/>
      <c r="CC27" s="162"/>
      <c r="CD27" s="162"/>
      <c r="CE27" s="162"/>
      <c r="CF27" s="161">
        <f>CG27+CH27+CI27+CJ27</f>
        <v>0</v>
      </c>
      <c r="CG27" s="161"/>
      <c r="CH27" s="161"/>
      <c r="CI27" s="161"/>
      <c r="CJ27" s="161"/>
      <c r="CK27" s="161">
        <f>CL27+CM27+CN27+CO27</f>
        <v>0</v>
      </c>
      <c r="CL27" s="161"/>
      <c r="CM27" s="161"/>
      <c r="CN27" s="161"/>
      <c r="CO27" s="161"/>
      <c r="CP27" s="162"/>
      <c r="CQ27" s="162"/>
      <c r="CR27" s="162"/>
      <c r="CS27" s="162"/>
      <c r="CT27" s="162"/>
      <c r="CU27" s="161">
        <f t="shared" si="23"/>
        <v>0</v>
      </c>
      <c r="CV27" s="161"/>
      <c r="CW27" s="161"/>
      <c r="CX27" s="161"/>
      <c r="CY27" s="161"/>
      <c r="CZ27" s="162">
        <f>DA27+DB27+DC27+DD27</f>
        <v>0</v>
      </c>
      <c r="DA27" s="162"/>
      <c r="DB27" s="162"/>
      <c r="DC27" s="162"/>
      <c r="DD27" s="162"/>
      <c r="DE27" s="162"/>
      <c r="DF27" s="162"/>
      <c r="DG27" s="162"/>
      <c r="DH27" s="162"/>
      <c r="DI27" s="162"/>
      <c r="DJ27" s="161">
        <f t="shared" si="25"/>
        <v>0</v>
      </c>
      <c r="DK27" s="161"/>
      <c r="DL27" s="161"/>
      <c r="DM27" s="161"/>
      <c r="DN27" s="161"/>
      <c r="DO27" s="162">
        <f>DP27+DQ27+DR27+DS27</f>
        <v>0</v>
      </c>
      <c r="DP27" s="162"/>
      <c r="DQ27" s="162"/>
      <c r="DR27" s="162"/>
      <c r="DS27" s="162"/>
    </row>
    <row r="28" spans="1:123" ht="12.75" hidden="1" customHeight="1">
      <c r="A28" s="1233"/>
      <c r="B28" s="1236"/>
      <c r="C28" s="1061"/>
      <c r="D28" s="58"/>
      <c r="E28" s="58"/>
      <c r="F28" s="59"/>
      <c r="G28" s="59"/>
      <c r="H28" s="59"/>
      <c r="I28" s="59"/>
      <c r="J28" s="59"/>
      <c r="K28" s="59"/>
      <c r="L28" s="59"/>
      <c r="M28" s="1230"/>
      <c r="N28" s="60"/>
      <c r="O28" s="60"/>
      <c r="P28" s="59"/>
      <c r="Q28" s="59"/>
      <c r="R28" s="59"/>
      <c r="S28" s="59"/>
      <c r="T28" s="59"/>
      <c r="U28" s="59"/>
      <c r="V28" s="59"/>
      <c r="W28" s="1061"/>
      <c r="X28" s="58"/>
      <c r="Y28" s="107"/>
      <c r="Z28" s="1269"/>
      <c r="AA28" s="20"/>
      <c r="AB28" s="63"/>
      <c r="AC28" s="18"/>
      <c r="AD28" s="18" t="s">
        <v>161</v>
      </c>
      <c r="AE28" s="18" t="s">
        <v>400</v>
      </c>
      <c r="AF28" s="18" t="s">
        <v>399</v>
      </c>
      <c r="AG28" s="162">
        <f>AI28+AK28+AM28+AO28</f>
        <v>0</v>
      </c>
      <c r="AH28" s="162"/>
      <c r="AI28" s="162"/>
      <c r="AJ28" s="162"/>
      <c r="AK28" s="162"/>
      <c r="AL28" s="162"/>
      <c r="AM28" s="162"/>
      <c r="AN28" s="162"/>
      <c r="AO28" s="162"/>
      <c r="AP28" s="162"/>
      <c r="AQ28" s="161">
        <f t="shared" si="19"/>
        <v>0</v>
      </c>
      <c r="AR28" s="161"/>
      <c r="AS28" s="161"/>
      <c r="AT28" s="161"/>
      <c r="AU28" s="161"/>
      <c r="AV28" s="162">
        <f>AW28+AX28+AY28+AZ28</f>
        <v>0</v>
      </c>
      <c r="AW28" s="162"/>
      <c r="AX28" s="162"/>
      <c r="AY28" s="162"/>
      <c r="AZ28" s="162"/>
      <c r="BA28" s="161">
        <f>BB28+BC28+BD28+BE28</f>
        <v>0</v>
      </c>
      <c r="BB28" s="161"/>
      <c r="BC28" s="161"/>
      <c r="BD28" s="161"/>
      <c r="BE28" s="161"/>
      <c r="BF28" s="161">
        <f>BG28+BH28+BI28+BJ28</f>
        <v>0</v>
      </c>
      <c r="BG28" s="161"/>
      <c r="BH28" s="161"/>
      <c r="BI28" s="161"/>
      <c r="BJ28" s="161"/>
      <c r="BK28" s="161"/>
      <c r="BL28" s="162">
        <f>BN28+BP28+BR28+BT28</f>
        <v>0</v>
      </c>
      <c r="BM28" s="162"/>
      <c r="BN28" s="162"/>
      <c r="BO28" s="162"/>
      <c r="BP28" s="162"/>
      <c r="BQ28" s="162"/>
      <c r="BR28" s="162"/>
      <c r="BS28" s="162"/>
      <c r="BT28" s="162"/>
      <c r="BU28" s="162"/>
      <c r="BV28" s="161">
        <f t="shared" si="21"/>
        <v>0</v>
      </c>
      <c r="BW28" s="161"/>
      <c r="BX28" s="161"/>
      <c r="BY28" s="161"/>
      <c r="BZ28" s="161"/>
      <c r="CA28" s="162">
        <f>CB28+CC28+CD28+CE28</f>
        <v>0</v>
      </c>
      <c r="CB28" s="162"/>
      <c r="CC28" s="162"/>
      <c r="CD28" s="162"/>
      <c r="CE28" s="162"/>
      <c r="CF28" s="161">
        <f>CG28+CH28+CI28+CJ28</f>
        <v>0</v>
      </c>
      <c r="CG28" s="161"/>
      <c r="CH28" s="161"/>
      <c r="CI28" s="161"/>
      <c r="CJ28" s="161"/>
      <c r="CK28" s="161">
        <f>CL28+CM28+CN28+CO28</f>
        <v>0</v>
      </c>
      <c r="CL28" s="161"/>
      <c r="CM28" s="161"/>
      <c r="CN28" s="161"/>
      <c r="CO28" s="161"/>
      <c r="CP28" s="162"/>
      <c r="CQ28" s="162"/>
      <c r="CR28" s="162"/>
      <c r="CS28" s="162"/>
      <c r="CT28" s="162"/>
      <c r="CU28" s="161">
        <f t="shared" si="23"/>
        <v>0</v>
      </c>
      <c r="CV28" s="161"/>
      <c r="CW28" s="161"/>
      <c r="CX28" s="161"/>
      <c r="CY28" s="161"/>
      <c r="CZ28" s="162">
        <f>DA28+DB28+DC28+DD28</f>
        <v>0</v>
      </c>
      <c r="DA28" s="162"/>
      <c r="DB28" s="162"/>
      <c r="DC28" s="162"/>
      <c r="DD28" s="162"/>
      <c r="DE28" s="162"/>
      <c r="DF28" s="162"/>
      <c r="DG28" s="162"/>
      <c r="DH28" s="162"/>
      <c r="DI28" s="162"/>
      <c r="DJ28" s="161">
        <f t="shared" si="25"/>
        <v>0</v>
      </c>
      <c r="DK28" s="161"/>
      <c r="DL28" s="161"/>
      <c r="DM28" s="161"/>
      <c r="DN28" s="161"/>
      <c r="DO28" s="162">
        <f>DP28+DQ28+DR28+DS28</f>
        <v>0</v>
      </c>
      <c r="DP28" s="162"/>
      <c r="DQ28" s="162"/>
      <c r="DR28" s="162"/>
      <c r="DS28" s="162"/>
    </row>
    <row r="29" spans="1:123" ht="12.75" customHeight="1">
      <c r="A29" s="1233"/>
      <c r="B29" s="1236"/>
      <c r="C29" s="1061"/>
      <c r="D29" s="58"/>
      <c r="E29" s="58"/>
      <c r="F29" s="59"/>
      <c r="G29" s="59"/>
      <c r="H29" s="59"/>
      <c r="I29" s="59"/>
      <c r="J29" s="59"/>
      <c r="K29" s="59"/>
      <c r="L29" s="59"/>
      <c r="M29" s="1230"/>
      <c r="N29" s="60"/>
      <c r="O29" s="60"/>
      <c r="P29" s="59"/>
      <c r="Q29" s="59"/>
      <c r="R29" s="59"/>
      <c r="S29" s="59"/>
      <c r="T29" s="59"/>
      <c r="U29" s="59"/>
      <c r="V29" s="59"/>
      <c r="W29" s="1061"/>
      <c r="X29" s="58"/>
      <c r="Y29" s="107"/>
      <c r="Z29" s="1269"/>
      <c r="AA29" s="20"/>
      <c r="AB29" s="63"/>
      <c r="AC29" s="21"/>
      <c r="AD29" s="18" t="s">
        <v>155</v>
      </c>
      <c r="AE29" s="18" t="s">
        <v>403</v>
      </c>
      <c r="AF29" s="18">
        <v>240</v>
      </c>
      <c r="AG29" s="162">
        <f>AI29+AK29+AM29+AO29</f>
        <v>150.1</v>
      </c>
      <c r="AH29" s="162">
        <f>AJ29+AL29+AN29+AP29</f>
        <v>150.1</v>
      </c>
      <c r="AI29" s="162"/>
      <c r="AJ29" s="162"/>
      <c r="AK29" s="162"/>
      <c r="AL29" s="162"/>
      <c r="AM29" s="162"/>
      <c r="AN29" s="162"/>
      <c r="AO29" s="162">
        <v>150.1</v>
      </c>
      <c r="AP29" s="162">
        <v>150.1</v>
      </c>
      <c r="AQ29" s="161">
        <f t="shared" si="19"/>
        <v>0</v>
      </c>
      <c r="AR29" s="161"/>
      <c r="AS29" s="161"/>
      <c r="AT29" s="161"/>
      <c r="AU29" s="161">
        <v>0</v>
      </c>
      <c r="AV29" s="162">
        <f>AW29+AX29+AY29+AZ29</f>
        <v>0</v>
      </c>
      <c r="AW29" s="162"/>
      <c r="AX29" s="162"/>
      <c r="AY29" s="162"/>
      <c r="AZ29" s="162"/>
      <c r="BA29" s="161">
        <f>BB29+BC29+BD29+BE29</f>
        <v>0</v>
      </c>
      <c r="BB29" s="161"/>
      <c r="BC29" s="161"/>
      <c r="BD29" s="161"/>
      <c r="BE29" s="161"/>
      <c r="BF29" s="161">
        <f>BG29+BH29+BI29+BJ29</f>
        <v>0</v>
      </c>
      <c r="BG29" s="161"/>
      <c r="BH29" s="161"/>
      <c r="BI29" s="161"/>
      <c r="BJ29" s="161"/>
      <c r="BK29" s="161"/>
      <c r="BL29" s="162">
        <f>BN29+BP29+BR29+BT29</f>
        <v>150.1</v>
      </c>
      <c r="BM29" s="162">
        <f>BO29+BQ29+BS29+BU29</f>
        <v>150.1</v>
      </c>
      <c r="BN29" s="162"/>
      <c r="BO29" s="162"/>
      <c r="BP29" s="162"/>
      <c r="BQ29" s="162"/>
      <c r="BR29" s="162"/>
      <c r="BS29" s="162"/>
      <c r="BT29" s="162">
        <v>150.1</v>
      </c>
      <c r="BU29" s="162">
        <v>150.1</v>
      </c>
      <c r="BV29" s="161">
        <f t="shared" si="21"/>
        <v>0</v>
      </c>
      <c r="BW29" s="161"/>
      <c r="BX29" s="161"/>
      <c r="BY29" s="161"/>
      <c r="BZ29" s="161">
        <v>0</v>
      </c>
      <c r="CA29" s="162">
        <f>CB29+CC29+CD29+CE29</f>
        <v>0</v>
      </c>
      <c r="CB29" s="162"/>
      <c r="CC29" s="162"/>
      <c r="CD29" s="162"/>
      <c r="CE29" s="162"/>
      <c r="CF29" s="161">
        <f>CG29+CH29+CI29+CJ29</f>
        <v>0</v>
      </c>
      <c r="CG29" s="161"/>
      <c r="CH29" s="161"/>
      <c r="CI29" s="161"/>
      <c r="CJ29" s="161"/>
      <c r="CK29" s="161">
        <f>CL29+CM29+CN29+CO29</f>
        <v>0</v>
      </c>
      <c r="CL29" s="161"/>
      <c r="CM29" s="161"/>
      <c r="CN29" s="161"/>
      <c r="CO29" s="161"/>
      <c r="CP29" s="162">
        <f>CQ29+CR29+CS29+CT29</f>
        <v>150.1</v>
      </c>
      <c r="CQ29" s="162"/>
      <c r="CR29" s="162"/>
      <c r="CS29" s="162"/>
      <c r="CT29" s="162">
        <v>150.1</v>
      </c>
      <c r="CU29" s="161">
        <f t="shared" si="23"/>
        <v>0</v>
      </c>
      <c r="CV29" s="161"/>
      <c r="CW29" s="161"/>
      <c r="CX29" s="161"/>
      <c r="CY29" s="161">
        <v>0</v>
      </c>
      <c r="CZ29" s="162">
        <f>DA29+DB29+DC29+DD29</f>
        <v>0</v>
      </c>
      <c r="DA29" s="162"/>
      <c r="DB29" s="162"/>
      <c r="DC29" s="162"/>
      <c r="DD29" s="162"/>
      <c r="DE29" s="162">
        <f>DF29+DG29+DH29+DI29</f>
        <v>150.1</v>
      </c>
      <c r="DF29" s="162"/>
      <c r="DG29" s="162"/>
      <c r="DH29" s="162"/>
      <c r="DI29" s="162">
        <v>150.1</v>
      </c>
      <c r="DJ29" s="161">
        <f t="shared" si="25"/>
        <v>0</v>
      </c>
      <c r="DK29" s="161"/>
      <c r="DL29" s="161"/>
      <c r="DM29" s="161"/>
      <c r="DN29" s="161">
        <v>0</v>
      </c>
      <c r="DO29" s="162">
        <f>DP29+DQ29+DR29+DS29</f>
        <v>0</v>
      </c>
      <c r="DP29" s="162"/>
      <c r="DQ29" s="162"/>
      <c r="DR29" s="162"/>
      <c r="DS29" s="162"/>
    </row>
    <row r="30" spans="1:123" ht="12.75" customHeight="1">
      <c r="A30" s="1233"/>
      <c r="B30" s="1236"/>
      <c r="C30" s="1061"/>
      <c r="D30" s="58"/>
      <c r="E30" s="58"/>
      <c r="F30" s="59"/>
      <c r="G30" s="59"/>
      <c r="H30" s="59"/>
      <c r="I30" s="59"/>
      <c r="J30" s="59"/>
      <c r="K30" s="59"/>
      <c r="L30" s="59"/>
      <c r="M30" s="1230"/>
      <c r="N30" s="60"/>
      <c r="O30" s="60"/>
      <c r="P30" s="59"/>
      <c r="Q30" s="59"/>
      <c r="R30" s="59"/>
      <c r="S30" s="59"/>
      <c r="T30" s="59"/>
      <c r="U30" s="59"/>
      <c r="V30" s="59"/>
      <c r="W30" s="1061"/>
      <c r="X30" s="58"/>
      <c r="Y30" s="107"/>
      <c r="Z30" s="1269"/>
      <c r="AA30" s="20"/>
      <c r="AB30" s="63"/>
      <c r="AC30" s="21"/>
      <c r="AD30" s="18" t="s">
        <v>155</v>
      </c>
      <c r="AE30" s="18" t="s">
        <v>105</v>
      </c>
      <c r="AF30" s="18">
        <v>240</v>
      </c>
      <c r="AG30" s="162">
        <f>AI30+AK30+AM30+AO30</f>
        <v>0</v>
      </c>
      <c r="AH30" s="162"/>
      <c r="AI30" s="153"/>
      <c r="AJ30" s="153"/>
      <c r="AK30" s="153"/>
      <c r="AL30" s="153"/>
      <c r="AM30" s="153"/>
      <c r="AN30" s="153"/>
      <c r="AO30" s="153"/>
      <c r="AP30" s="162"/>
      <c r="AQ30" s="161">
        <f t="shared" si="19"/>
        <v>47</v>
      </c>
      <c r="AR30" s="155"/>
      <c r="AS30" s="155"/>
      <c r="AT30" s="155"/>
      <c r="AU30" s="155">
        <v>47</v>
      </c>
      <c r="AV30" s="162">
        <f>AW30+AX30+AY30+AZ30</f>
        <v>0</v>
      </c>
      <c r="AW30" s="153"/>
      <c r="AX30" s="153"/>
      <c r="AY30" s="153"/>
      <c r="AZ30" s="153"/>
      <c r="BA30" s="161">
        <f>BB30+BC30+BD30+BE30</f>
        <v>0</v>
      </c>
      <c r="BB30" s="155"/>
      <c r="BC30" s="155"/>
      <c r="BD30" s="155"/>
      <c r="BE30" s="155"/>
      <c r="BF30" s="161">
        <f>BG30+BH30+BI30+BJ30</f>
        <v>0</v>
      </c>
      <c r="BG30" s="155"/>
      <c r="BH30" s="155"/>
      <c r="BI30" s="155"/>
      <c r="BJ30" s="155"/>
      <c r="BK30" s="123"/>
      <c r="BL30" s="162">
        <f>BN30+BP30+BR30+BT30</f>
        <v>0</v>
      </c>
      <c r="BM30" s="162"/>
      <c r="BN30" s="153"/>
      <c r="BO30" s="153"/>
      <c r="BP30" s="153"/>
      <c r="BQ30" s="153"/>
      <c r="BR30" s="153"/>
      <c r="BS30" s="153"/>
      <c r="BT30" s="153"/>
      <c r="BU30" s="162"/>
      <c r="BV30" s="161">
        <f t="shared" si="21"/>
        <v>47</v>
      </c>
      <c r="BW30" s="155"/>
      <c r="BX30" s="155"/>
      <c r="BY30" s="155"/>
      <c r="BZ30" s="155">
        <v>47</v>
      </c>
      <c r="CA30" s="162">
        <f>CB30+CC30+CD30+CE30</f>
        <v>0</v>
      </c>
      <c r="CB30" s="153"/>
      <c r="CC30" s="153"/>
      <c r="CD30" s="153"/>
      <c r="CE30" s="153"/>
      <c r="CF30" s="161">
        <f>CG30+CH30+CI30+CJ30</f>
        <v>0</v>
      </c>
      <c r="CG30" s="155"/>
      <c r="CH30" s="155"/>
      <c r="CI30" s="155"/>
      <c r="CJ30" s="155"/>
      <c r="CK30" s="161">
        <f>CL30+CM30+CN30+CO30</f>
        <v>0</v>
      </c>
      <c r="CL30" s="155"/>
      <c r="CM30" s="155"/>
      <c r="CN30" s="155"/>
      <c r="CO30" s="155"/>
      <c r="CP30" s="162"/>
      <c r="CQ30" s="153"/>
      <c r="CR30" s="153"/>
      <c r="CS30" s="153"/>
      <c r="CT30" s="162"/>
      <c r="CU30" s="161">
        <f t="shared" si="23"/>
        <v>47</v>
      </c>
      <c r="CV30" s="155"/>
      <c r="CW30" s="155"/>
      <c r="CX30" s="155"/>
      <c r="CY30" s="155">
        <v>47</v>
      </c>
      <c r="CZ30" s="162">
        <f>DA30+DB30+DC30+DD30</f>
        <v>0</v>
      </c>
      <c r="DA30" s="153"/>
      <c r="DB30" s="153"/>
      <c r="DC30" s="153"/>
      <c r="DD30" s="153"/>
      <c r="DE30" s="162"/>
      <c r="DF30" s="153"/>
      <c r="DG30" s="153"/>
      <c r="DH30" s="153"/>
      <c r="DI30" s="162"/>
      <c r="DJ30" s="161">
        <f t="shared" si="25"/>
        <v>47</v>
      </c>
      <c r="DK30" s="155"/>
      <c r="DL30" s="155"/>
      <c r="DM30" s="155"/>
      <c r="DN30" s="155">
        <v>47</v>
      </c>
      <c r="DO30" s="162">
        <f>DP30+DQ30+DR30+DS30</f>
        <v>0</v>
      </c>
      <c r="DP30" s="153"/>
      <c r="DQ30" s="153"/>
      <c r="DR30" s="153"/>
      <c r="DS30" s="153"/>
    </row>
    <row r="31" spans="1:123" ht="12.75" customHeight="1">
      <c r="A31" s="1233"/>
      <c r="B31" s="1236"/>
      <c r="C31" s="1061"/>
      <c r="D31" s="58"/>
      <c r="E31" s="58"/>
      <c r="F31" s="59"/>
      <c r="G31" s="59"/>
      <c r="H31" s="59"/>
      <c r="I31" s="59"/>
      <c r="J31" s="59"/>
      <c r="K31" s="59"/>
      <c r="L31" s="59"/>
      <c r="M31" s="1230"/>
      <c r="N31" s="60"/>
      <c r="O31" s="60"/>
      <c r="P31" s="59"/>
      <c r="Q31" s="59"/>
      <c r="R31" s="59"/>
      <c r="S31" s="59"/>
      <c r="T31" s="59"/>
      <c r="U31" s="59"/>
      <c r="V31" s="59"/>
      <c r="W31" s="1061"/>
      <c r="X31" s="58"/>
      <c r="Y31" s="107"/>
      <c r="Z31" s="1269"/>
      <c r="AA31" s="20"/>
      <c r="AB31" s="63"/>
      <c r="AC31" s="21"/>
      <c r="AD31" s="18" t="s">
        <v>159</v>
      </c>
      <c r="AE31" s="18" t="s">
        <v>207</v>
      </c>
      <c r="AF31" s="18">
        <v>240</v>
      </c>
      <c r="AG31" s="162"/>
      <c r="AH31" s="162"/>
      <c r="AI31" s="162"/>
      <c r="AJ31" s="162"/>
      <c r="AK31" s="162"/>
      <c r="AL31" s="162"/>
      <c r="AM31" s="162"/>
      <c r="AN31" s="162"/>
      <c r="AO31" s="162"/>
      <c r="AP31" s="162"/>
      <c r="AQ31" s="161">
        <f t="shared" si="19"/>
        <v>3.1</v>
      </c>
      <c r="AR31" s="161"/>
      <c r="AS31" s="161"/>
      <c r="AT31" s="161"/>
      <c r="AU31" s="161">
        <v>3.1</v>
      </c>
      <c r="AV31" s="162">
        <v>3.1</v>
      </c>
      <c r="AW31" s="162"/>
      <c r="AX31" s="162"/>
      <c r="AY31" s="162"/>
      <c r="AZ31" s="162">
        <v>3.1</v>
      </c>
      <c r="BA31" s="161">
        <v>3.1</v>
      </c>
      <c r="BB31" s="161"/>
      <c r="BC31" s="161"/>
      <c r="BD31" s="161"/>
      <c r="BE31" s="161">
        <v>3.1</v>
      </c>
      <c r="BF31" s="161">
        <v>3.1</v>
      </c>
      <c r="BG31" s="161"/>
      <c r="BH31" s="161"/>
      <c r="BI31" s="161"/>
      <c r="BJ31" s="161">
        <v>3.1</v>
      </c>
      <c r="BK31" s="161"/>
      <c r="BL31" s="162"/>
      <c r="BM31" s="162"/>
      <c r="BN31" s="162"/>
      <c r="BO31" s="162"/>
      <c r="BP31" s="162"/>
      <c r="BQ31" s="162"/>
      <c r="BR31" s="162"/>
      <c r="BS31" s="162"/>
      <c r="BT31" s="162"/>
      <c r="BU31" s="162"/>
      <c r="BV31" s="161">
        <f t="shared" si="21"/>
        <v>3.1</v>
      </c>
      <c r="BW31" s="161"/>
      <c r="BX31" s="161"/>
      <c r="BY31" s="161"/>
      <c r="BZ31" s="161">
        <v>3.1</v>
      </c>
      <c r="CA31" s="162">
        <v>3.1</v>
      </c>
      <c r="CB31" s="162"/>
      <c r="CC31" s="162"/>
      <c r="CD31" s="162"/>
      <c r="CE31" s="162">
        <v>3.1</v>
      </c>
      <c r="CF31" s="161">
        <v>3.1</v>
      </c>
      <c r="CG31" s="161"/>
      <c r="CH31" s="161"/>
      <c r="CI31" s="161"/>
      <c r="CJ31" s="161">
        <v>3.1</v>
      </c>
      <c r="CK31" s="161">
        <v>3.1</v>
      </c>
      <c r="CL31" s="161"/>
      <c r="CM31" s="161"/>
      <c r="CN31" s="161"/>
      <c r="CO31" s="161">
        <v>3.1</v>
      </c>
      <c r="CP31" s="162"/>
      <c r="CQ31" s="162"/>
      <c r="CR31" s="162"/>
      <c r="CS31" s="162"/>
      <c r="CT31" s="162"/>
      <c r="CU31" s="161">
        <f t="shared" si="23"/>
        <v>3.1</v>
      </c>
      <c r="CV31" s="161"/>
      <c r="CW31" s="161"/>
      <c r="CX31" s="161"/>
      <c r="CY31" s="161">
        <v>3.1</v>
      </c>
      <c r="CZ31" s="162">
        <v>3.1</v>
      </c>
      <c r="DA31" s="162"/>
      <c r="DB31" s="162"/>
      <c r="DC31" s="162"/>
      <c r="DD31" s="162">
        <v>3.1</v>
      </c>
      <c r="DE31" s="162"/>
      <c r="DF31" s="162"/>
      <c r="DG31" s="162"/>
      <c r="DH31" s="162"/>
      <c r="DI31" s="162"/>
      <c r="DJ31" s="161">
        <f t="shared" si="25"/>
        <v>3.1</v>
      </c>
      <c r="DK31" s="161"/>
      <c r="DL31" s="161"/>
      <c r="DM31" s="161"/>
      <c r="DN31" s="161">
        <v>3.1</v>
      </c>
      <c r="DO31" s="162">
        <v>3.1</v>
      </c>
      <c r="DP31" s="162"/>
      <c r="DQ31" s="162"/>
      <c r="DR31" s="162"/>
      <c r="DS31" s="162">
        <v>3.1</v>
      </c>
    </row>
    <row r="32" spans="1:123" ht="41.25" customHeight="1">
      <c r="A32" s="1234"/>
      <c r="B32" s="1237"/>
      <c r="C32" s="1062"/>
      <c r="D32" s="58"/>
      <c r="E32" s="58"/>
      <c r="F32" s="59"/>
      <c r="G32" s="59"/>
      <c r="H32" s="59"/>
      <c r="I32" s="59"/>
      <c r="J32" s="59"/>
      <c r="K32" s="59"/>
      <c r="L32" s="59"/>
      <c r="M32" s="1231"/>
      <c r="N32" s="60"/>
      <c r="O32" s="60"/>
      <c r="P32" s="59"/>
      <c r="Q32" s="59"/>
      <c r="R32" s="59"/>
      <c r="S32" s="59"/>
      <c r="T32" s="59"/>
      <c r="U32" s="59"/>
      <c r="V32" s="59"/>
      <c r="W32" s="1062"/>
      <c r="X32" s="58"/>
      <c r="Y32" s="58"/>
      <c r="Z32" s="1273"/>
      <c r="AA32" s="20"/>
      <c r="AB32" s="108"/>
      <c r="AC32" s="21"/>
      <c r="AD32" s="18" t="s">
        <v>159</v>
      </c>
      <c r="AE32" s="18" t="s">
        <v>453</v>
      </c>
      <c r="AF32" s="18">
        <v>240</v>
      </c>
      <c r="AG32" s="162">
        <f t="shared" si="27"/>
        <v>3.1</v>
      </c>
      <c r="AH32" s="162">
        <f t="shared" si="27"/>
        <v>2.5</v>
      </c>
      <c r="AI32" s="162"/>
      <c r="AJ32" s="162"/>
      <c r="AK32" s="162"/>
      <c r="AL32" s="162"/>
      <c r="AM32" s="162"/>
      <c r="AN32" s="162"/>
      <c r="AO32" s="162">
        <v>3.1</v>
      </c>
      <c r="AP32" s="162">
        <v>2.5</v>
      </c>
      <c r="AQ32" s="161">
        <f t="shared" ref="AQ32:AQ45" si="30">AR32+AS32+AT32+AU32</f>
        <v>0</v>
      </c>
      <c r="AR32" s="161"/>
      <c r="AS32" s="161"/>
      <c r="AT32" s="161"/>
      <c r="AU32" s="161"/>
      <c r="AV32" s="162">
        <f t="shared" si="28"/>
        <v>0</v>
      </c>
      <c r="AW32" s="162"/>
      <c r="AX32" s="162"/>
      <c r="AY32" s="162"/>
      <c r="AZ32" s="162"/>
      <c r="BA32" s="161">
        <f t="shared" si="29"/>
        <v>0</v>
      </c>
      <c r="BB32" s="161"/>
      <c r="BC32" s="161"/>
      <c r="BD32" s="161"/>
      <c r="BE32" s="161"/>
      <c r="BF32" s="161">
        <f>BG32+BH32+BI32+BJ32</f>
        <v>0</v>
      </c>
      <c r="BG32" s="161"/>
      <c r="BH32" s="161"/>
      <c r="BI32" s="161"/>
      <c r="BJ32" s="161"/>
      <c r="BK32" s="161"/>
      <c r="BL32" s="162">
        <f t="shared" ref="BL32:BL45" si="31">BN32+BP32+BR32+BT32</f>
        <v>3.1</v>
      </c>
      <c r="BM32" s="162">
        <f t="shared" ref="BM32:BM59" si="32">BO32+BQ32+BS32+BU32</f>
        <v>2.5</v>
      </c>
      <c r="BN32" s="162"/>
      <c r="BO32" s="162"/>
      <c r="BP32" s="162"/>
      <c r="BQ32" s="162"/>
      <c r="BR32" s="162"/>
      <c r="BS32" s="162"/>
      <c r="BT32" s="162">
        <v>3.1</v>
      </c>
      <c r="BU32" s="162">
        <v>2.5</v>
      </c>
      <c r="BV32" s="161">
        <f t="shared" si="21"/>
        <v>0</v>
      </c>
      <c r="BW32" s="161"/>
      <c r="BX32" s="161"/>
      <c r="BY32" s="161"/>
      <c r="BZ32" s="161"/>
      <c r="CA32" s="162">
        <f>CB32+CC32+CD32+CE32</f>
        <v>0</v>
      </c>
      <c r="CB32" s="162"/>
      <c r="CC32" s="162"/>
      <c r="CD32" s="162"/>
      <c r="CE32" s="162"/>
      <c r="CF32" s="161">
        <f>CG32+CH32+CI32+CJ32</f>
        <v>0</v>
      </c>
      <c r="CG32" s="161"/>
      <c r="CH32" s="161"/>
      <c r="CI32" s="161"/>
      <c r="CJ32" s="161"/>
      <c r="CK32" s="161">
        <f>CL32+CM32+CN32+CO32</f>
        <v>0</v>
      </c>
      <c r="CL32" s="161"/>
      <c r="CM32" s="161"/>
      <c r="CN32" s="161"/>
      <c r="CO32" s="161"/>
      <c r="CP32" s="162">
        <f t="shared" ref="CP32:CP47" si="33">CQ32+CR32+CS32+CT32</f>
        <v>2.5</v>
      </c>
      <c r="CQ32" s="162"/>
      <c r="CR32" s="162"/>
      <c r="CS32" s="162"/>
      <c r="CT32" s="162">
        <v>2.5</v>
      </c>
      <c r="CU32" s="161">
        <f t="shared" si="23"/>
        <v>0</v>
      </c>
      <c r="CV32" s="161"/>
      <c r="CW32" s="161"/>
      <c r="CX32" s="161"/>
      <c r="CY32" s="161"/>
      <c r="CZ32" s="162">
        <f>DA32+DB32+DC32+DD32</f>
        <v>0</v>
      </c>
      <c r="DA32" s="162"/>
      <c r="DB32" s="162"/>
      <c r="DC32" s="162"/>
      <c r="DD32" s="162"/>
      <c r="DE32" s="162">
        <f t="shared" ref="DE32:DE47" si="34">DF32+DG32+DH32+DI32</f>
        <v>2.5</v>
      </c>
      <c r="DF32" s="162"/>
      <c r="DG32" s="162"/>
      <c r="DH32" s="162"/>
      <c r="DI32" s="162">
        <v>2.5</v>
      </c>
      <c r="DJ32" s="161">
        <f t="shared" si="25"/>
        <v>0</v>
      </c>
      <c r="DK32" s="161"/>
      <c r="DL32" s="161"/>
      <c r="DM32" s="161"/>
      <c r="DN32" s="161"/>
      <c r="DO32" s="162">
        <f>DP32+DQ32+DR32+DS32</f>
        <v>0</v>
      </c>
      <c r="DP32" s="162"/>
      <c r="DQ32" s="162"/>
      <c r="DR32" s="162"/>
      <c r="DS32" s="162"/>
    </row>
    <row r="33" spans="1:123" ht="63.75" hidden="1" customHeight="1">
      <c r="A33" s="116" t="s">
        <v>427</v>
      </c>
      <c r="B33" s="17">
        <v>6506</v>
      </c>
      <c r="C33" s="58" t="s">
        <v>78</v>
      </c>
      <c r="D33" s="58" t="s">
        <v>392</v>
      </c>
      <c r="E33" s="58" t="s">
        <v>79</v>
      </c>
      <c r="F33" s="59"/>
      <c r="G33" s="59"/>
      <c r="H33" s="59"/>
      <c r="I33" s="59"/>
      <c r="J33" s="59"/>
      <c r="K33" s="59"/>
      <c r="L33" s="59"/>
      <c r="M33" s="64" t="s">
        <v>485</v>
      </c>
      <c r="N33" s="60" t="s">
        <v>424</v>
      </c>
      <c r="O33" s="60" t="s">
        <v>74</v>
      </c>
      <c r="P33" s="59" t="s">
        <v>102</v>
      </c>
      <c r="Q33" s="59"/>
      <c r="R33" s="59"/>
      <c r="S33" s="59"/>
      <c r="T33" s="59"/>
      <c r="U33" s="59"/>
      <c r="V33" s="59"/>
      <c r="W33" s="58" t="s">
        <v>80</v>
      </c>
      <c r="X33" s="58" t="s">
        <v>81</v>
      </c>
      <c r="Y33" s="65" t="s">
        <v>82</v>
      </c>
      <c r="Z33" s="66"/>
      <c r="AA33" s="66"/>
      <c r="AB33" s="12"/>
      <c r="AC33" s="12"/>
      <c r="AD33" s="18" t="s">
        <v>425</v>
      </c>
      <c r="AE33" s="18"/>
      <c r="AF33" s="18"/>
      <c r="AG33" s="162">
        <f t="shared" si="27"/>
        <v>0</v>
      </c>
      <c r="AH33" s="162">
        <f t="shared" si="27"/>
        <v>0</v>
      </c>
      <c r="AI33" s="162"/>
      <c r="AJ33" s="162"/>
      <c r="AK33" s="162"/>
      <c r="AL33" s="162"/>
      <c r="AM33" s="162"/>
      <c r="AN33" s="162"/>
      <c r="AO33" s="162">
        <f>AO35</f>
        <v>0</v>
      </c>
      <c r="AP33" s="162"/>
      <c r="AQ33" s="161"/>
      <c r="AR33" s="161"/>
      <c r="AS33" s="161"/>
      <c r="AT33" s="161"/>
      <c r="AU33" s="161"/>
      <c r="AV33" s="162">
        <f t="shared" si="28"/>
        <v>0</v>
      </c>
      <c r="AW33" s="162"/>
      <c r="AX33" s="162"/>
      <c r="AY33" s="162"/>
      <c r="AZ33" s="162"/>
      <c r="BA33" s="161">
        <f t="shared" si="29"/>
        <v>0</v>
      </c>
      <c r="BB33" s="161">
        <f>BB34+BB35</f>
        <v>0</v>
      </c>
      <c r="BC33" s="161">
        <f>BC34+BC35</f>
        <v>0</v>
      </c>
      <c r="BD33" s="161">
        <f>BD34+BD35</f>
        <v>0</v>
      </c>
      <c r="BE33" s="161">
        <f>BE34+BE35</f>
        <v>0</v>
      </c>
      <c r="BF33" s="161">
        <f>BG33+BH33+BI33+BJ33</f>
        <v>0</v>
      </c>
      <c r="BG33" s="161">
        <f>BG34+BG35</f>
        <v>0</v>
      </c>
      <c r="BH33" s="161">
        <f>BH34+BH35</f>
        <v>0</v>
      </c>
      <c r="BI33" s="161">
        <f>BI34+BI35</f>
        <v>0</v>
      </c>
      <c r="BJ33" s="161">
        <f>BJ34+BJ35</f>
        <v>0</v>
      </c>
      <c r="BK33" s="161"/>
      <c r="BL33" s="162">
        <f t="shared" si="31"/>
        <v>0</v>
      </c>
      <c r="BM33" s="162">
        <f t="shared" si="32"/>
        <v>0</v>
      </c>
      <c r="BN33" s="162"/>
      <c r="BO33" s="162"/>
      <c r="BP33" s="162"/>
      <c r="BQ33" s="162"/>
      <c r="BR33" s="162"/>
      <c r="BS33" s="162"/>
      <c r="BT33" s="162">
        <f>BT35</f>
        <v>0</v>
      </c>
      <c r="BU33" s="162"/>
      <c r="BV33" s="161"/>
      <c r="BW33" s="161"/>
      <c r="BX33" s="161"/>
      <c r="BY33" s="161"/>
      <c r="BZ33" s="161"/>
      <c r="CA33" s="162">
        <f>CB33+CC33+CD33+CE33</f>
        <v>0</v>
      </c>
      <c r="CB33" s="162"/>
      <c r="CC33" s="162"/>
      <c r="CD33" s="162"/>
      <c r="CE33" s="162"/>
      <c r="CF33" s="161">
        <f>CG33+CH33+CI33+CJ33</f>
        <v>0</v>
      </c>
      <c r="CG33" s="161">
        <f>CG34+CG35</f>
        <v>0</v>
      </c>
      <c r="CH33" s="161">
        <f>CH34+CH35</f>
        <v>0</v>
      </c>
      <c r="CI33" s="161">
        <f>CI34+CI35</f>
        <v>0</v>
      </c>
      <c r="CJ33" s="161">
        <f>CJ34+CJ35</f>
        <v>0</v>
      </c>
      <c r="CK33" s="161">
        <f>CL33+CM33+CN33+CO33</f>
        <v>0</v>
      </c>
      <c r="CL33" s="161">
        <f>CL34+CL35</f>
        <v>0</v>
      </c>
      <c r="CM33" s="161">
        <f>CM34+CM35</f>
        <v>0</v>
      </c>
      <c r="CN33" s="161">
        <f>CN34+CN35</f>
        <v>0</v>
      </c>
      <c r="CO33" s="161">
        <f>CO34+CO35</f>
        <v>0</v>
      </c>
      <c r="CP33" s="162">
        <f t="shared" si="33"/>
        <v>0</v>
      </c>
      <c r="CQ33" s="162"/>
      <c r="CR33" s="162"/>
      <c r="CS33" s="162"/>
      <c r="CT33" s="162"/>
      <c r="CU33" s="161"/>
      <c r="CV33" s="161"/>
      <c r="CW33" s="161"/>
      <c r="CX33" s="161"/>
      <c r="CY33" s="161"/>
      <c r="CZ33" s="162">
        <f>DA33+DB33+DC33+DD33</f>
        <v>0</v>
      </c>
      <c r="DA33" s="162"/>
      <c r="DB33" s="162"/>
      <c r="DC33" s="162"/>
      <c r="DD33" s="162"/>
      <c r="DE33" s="162">
        <f t="shared" si="34"/>
        <v>0</v>
      </c>
      <c r="DF33" s="162"/>
      <c r="DG33" s="162"/>
      <c r="DH33" s="162"/>
      <c r="DI33" s="162"/>
      <c r="DJ33" s="161"/>
      <c r="DK33" s="161"/>
      <c r="DL33" s="161"/>
      <c r="DM33" s="161"/>
      <c r="DN33" s="161"/>
      <c r="DO33" s="162">
        <f>DP33+DQ33+DR33+DS33</f>
        <v>0</v>
      </c>
      <c r="DP33" s="162"/>
      <c r="DQ33" s="162"/>
      <c r="DR33" s="162"/>
      <c r="DS33" s="162"/>
    </row>
    <row r="34" spans="1:123" hidden="1">
      <c r="A34" s="116"/>
      <c r="B34" s="17"/>
      <c r="C34" s="58"/>
      <c r="D34" s="58"/>
      <c r="E34" s="58"/>
      <c r="F34" s="59"/>
      <c r="G34" s="59"/>
      <c r="H34" s="59"/>
      <c r="I34" s="59"/>
      <c r="J34" s="59"/>
      <c r="K34" s="59"/>
      <c r="L34" s="59"/>
      <c r="M34" s="64"/>
      <c r="N34" s="60"/>
      <c r="O34" s="67"/>
      <c r="P34" s="59"/>
      <c r="Q34" s="59"/>
      <c r="R34" s="59"/>
      <c r="S34" s="59"/>
      <c r="T34" s="59"/>
      <c r="U34" s="59"/>
      <c r="V34" s="59"/>
      <c r="W34" s="58"/>
      <c r="X34" s="58"/>
      <c r="Y34" s="65"/>
      <c r="Z34" s="66"/>
      <c r="AA34" s="66"/>
      <c r="AB34" s="12"/>
      <c r="AC34" s="12"/>
      <c r="AD34" s="18" t="s">
        <v>425</v>
      </c>
      <c r="AE34" s="18" t="s">
        <v>440</v>
      </c>
      <c r="AF34" s="18" t="s">
        <v>406</v>
      </c>
      <c r="AG34" s="162">
        <f t="shared" si="27"/>
        <v>0</v>
      </c>
      <c r="AH34" s="162">
        <f t="shared" si="27"/>
        <v>0</v>
      </c>
      <c r="AI34" s="162"/>
      <c r="AJ34" s="162"/>
      <c r="AK34" s="162"/>
      <c r="AL34" s="162"/>
      <c r="AM34" s="162"/>
      <c r="AN34" s="162"/>
      <c r="AO34" s="162"/>
      <c r="AP34" s="162"/>
      <c r="AQ34" s="161">
        <f t="shared" si="30"/>
        <v>0</v>
      </c>
      <c r="AR34" s="161"/>
      <c r="AS34" s="161"/>
      <c r="AT34" s="161"/>
      <c r="AU34" s="161"/>
      <c r="AV34" s="162">
        <f t="shared" si="28"/>
        <v>0</v>
      </c>
      <c r="AW34" s="162"/>
      <c r="AX34" s="162"/>
      <c r="AY34" s="162"/>
      <c r="AZ34" s="162"/>
      <c r="BA34" s="161">
        <f t="shared" si="29"/>
        <v>0</v>
      </c>
      <c r="BB34" s="161"/>
      <c r="BC34" s="161"/>
      <c r="BD34" s="161"/>
      <c r="BE34" s="161"/>
      <c r="BF34" s="161">
        <f>BG34+BH34+BI34+BJ34</f>
        <v>0</v>
      </c>
      <c r="BG34" s="161"/>
      <c r="BH34" s="161"/>
      <c r="BI34" s="161"/>
      <c r="BJ34" s="161"/>
      <c r="BK34" s="161"/>
      <c r="BL34" s="162">
        <f t="shared" si="31"/>
        <v>0</v>
      </c>
      <c r="BM34" s="162">
        <f t="shared" si="32"/>
        <v>0</v>
      </c>
      <c r="BN34" s="162"/>
      <c r="BO34" s="162"/>
      <c r="BP34" s="162"/>
      <c r="BQ34" s="162"/>
      <c r="BR34" s="162"/>
      <c r="BS34" s="162"/>
      <c r="BT34" s="162"/>
      <c r="BU34" s="162"/>
      <c r="BV34" s="161">
        <f t="shared" ref="BV34:BV45" si="35">BW34+BX34+BY34+BZ34</f>
        <v>0</v>
      </c>
      <c r="BW34" s="161"/>
      <c r="BX34" s="161"/>
      <c r="BY34" s="161"/>
      <c r="BZ34" s="161"/>
      <c r="CA34" s="162">
        <f>CB34+CC34+CD34+CE34</f>
        <v>0</v>
      </c>
      <c r="CB34" s="162"/>
      <c r="CC34" s="162"/>
      <c r="CD34" s="162"/>
      <c r="CE34" s="162"/>
      <c r="CF34" s="161">
        <f>CG34+CH34+CI34+CJ34</f>
        <v>0</v>
      </c>
      <c r="CG34" s="161"/>
      <c r="CH34" s="161"/>
      <c r="CI34" s="161"/>
      <c r="CJ34" s="161"/>
      <c r="CK34" s="161">
        <f>CL34+CM34+CN34+CO34</f>
        <v>0</v>
      </c>
      <c r="CL34" s="161"/>
      <c r="CM34" s="161"/>
      <c r="CN34" s="161"/>
      <c r="CO34" s="161"/>
      <c r="CP34" s="162">
        <f t="shared" si="33"/>
        <v>0</v>
      </c>
      <c r="CQ34" s="162"/>
      <c r="CR34" s="162"/>
      <c r="CS34" s="162"/>
      <c r="CT34" s="162"/>
      <c r="CU34" s="161">
        <f t="shared" ref="CU34:CU45" si="36">CV34+CW34+CX34+CY34</f>
        <v>0</v>
      </c>
      <c r="CV34" s="161"/>
      <c r="CW34" s="161"/>
      <c r="CX34" s="161"/>
      <c r="CY34" s="161"/>
      <c r="CZ34" s="162">
        <f>DA34+DB34+DC34+DD34</f>
        <v>0</v>
      </c>
      <c r="DA34" s="162"/>
      <c r="DB34" s="162"/>
      <c r="DC34" s="162"/>
      <c r="DD34" s="162"/>
      <c r="DE34" s="162">
        <f t="shared" si="34"/>
        <v>0</v>
      </c>
      <c r="DF34" s="162"/>
      <c r="DG34" s="162"/>
      <c r="DH34" s="162"/>
      <c r="DI34" s="162"/>
      <c r="DJ34" s="161">
        <f t="shared" ref="DJ34:DJ45" si="37">DK34+DL34+DM34+DN34</f>
        <v>0</v>
      </c>
      <c r="DK34" s="161"/>
      <c r="DL34" s="161"/>
      <c r="DM34" s="161"/>
      <c r="DN34" s="161"/>
      <c r="DO34" s="162">
        <f>DP34+DQ34+DR34+DS34</f>
        <v>0</v>
      </c>
      <c r="DP34" s="162"/>
      <c r="DQ34" s="162"/>
      <c r="DR34" s="162"/>
      <c r="DS34" s="162"/>
    </row>
    <row r="35" spans="1:123" hidden="1">
      <c r="A35" s="116"/>
      <c r="B35" s="17"/>
      <c r="C35" s="58"/>
      <c r="D35" s="58"/>
      <c r="E35" s="58"/>
      <c r="F35" s="59"/>
      <c r="G35" s="59"/>
      <c r="H35" s="59"/>
      <c r="I35" s="59"/>
      <c r="J35" s="59"/>
      <c r="K35" s="59"/>
      <c r="L35" s="59"/>
      <c r="M35" s="64"/>
      <c r="N35" s="60"/>
      <c r="O35" s="67"/>
      <c r="P35" s="59"/>
      <c r="Q35" s="59"/>
      <c r="R35" s="59"/>
      <c r="S35" s="59"/>
      <c r="T35" s="59"/>
      <c r="U35" s="59"/>
      <c r="V35" s="59"/>
      <c r="W35" s="58"/>
      <c r="X35" s="58"/>
      <c r="Y35" s="65"/>
      <c r="Z35" s="66"/>
      <c r="AA35" s="66"/>
      <c r="AB35" s="12"/>
      <c r="AC35" s="12"/>
      <c r="AD35" s="18" t="s">
        <v>425</v>
      </c>
      <c r="AE35" s="18" t="s">
        <v>440</v>
      </c>
      <c r="AF35" s="18">
        <v>244</v>
      </c>
      <c r="AG35" s="162">
        <f t="shared" si="27"/>
        <v>0</v>
      </c>
      <c r="AH35" s="162">
        <f t="shared" si="27"/>
        <v>0</v>
      </c>
      <c r="AI35" s="162"/>
      <c r="AJ35" s="162"/>
      <c r="AK35" s="162"/>
      <c r="AL35" s="162"/>
      <c r="AM35" s="162"/>
      <c r="AN35" s="162"/>
      <c r="AO35" s="162"/>
      <c r="AP35" s="162"/>
      <c r="AQ35" s="161">
        <f t="shared" si="30"/>
        <v>0</v>
      </c>
      <c r="AR35" s="161"/>
      <c r="AS35" s="161"/>
      <c r="AT35" s="161"/>
      <c r="AU35" s="161"/>
      <c r="AV35" s="162">
        <f t="shared" si="28"/>
        <v>0</v>
      </c>
      <c r="AW35" s="162"/>
      <c r="AX35" s="162"/>
      <c r="AY35" s="162"/>
      <c r="AZ35" s="162"/>
      <c r="BA35" s="161">
        <f t="shared" si="29"/>
        <v>0</v>
      </c>
      <c r="BB35" s="161"/>
      <c r="BC35" s="161"/>
      <c r="BD35" s="161"/>
      <c r="BE35" s="161"/>
      <c r="BF35" s="161">
        <f>BG35+BH35+BI35+BJ35</f>
        <v>0</v>
      </c>
      <c r="BG35" s="161"/>
      <c r="BH35" s="161"/>
      <c r="BI35" s="161"/>
      <c r="BJ35" s="161"/>
      <c r="BK35" s="161"/>
      <c r="BL35" s="162">
        <f t="shared" si="31"/>
        <v>0</v>
      </c>
      <c r="BM35" s="162">
        <f t="shared" si="32"/>
        <v>0</v>
      </c>
      <c r="BN35" s="162"/>
      <c r="BO35" s="162"/>
      <c r="BP35" s="162"/>
      <c r="BQ35" s="162"/>
      <c r="BR35" s="162"/>
      <c r="BS35" s="162"/>
      <c r="BT35" s="162"/>
      <c r="BU35" s="162"/>
      <c r="BV35" s="161">
        <f t="shared" si="35"/>
        <v>0</v>
      </c>
      <c r="BW35" s="161"/>
      <c r="BX35" s="161"/>
      <c r="BY35" s="161"/>
      <c r="BZ35" s="161"/>
      <c r="CA35" s="162">
        <f>CB35+CC35+CD35+CE35</f>
        <v>0</v>
      </c>
      <c r="CB35" s="162"/>
      <c r="CC35" s="162"/>
      <c r="CD35" s="162"/>
      <c r="CE35" s="162"/>
      <c r="CF35" s="161">
        <f>CG35+CH35+CI35+CJ35</f>
        <v>0</v>
      </c>
      <c r="CG35" s="161"/>
      <c r="CH35" s="161"/>
      <c r="CI35" s="161"/>
      <c r="CJ35" s="161"/>
      <c r="CK35" s="161">
        <f>CL35+CM35+CN35+CO35</f>
        <v>0</v>
      </c>
      <c r="CL35" s="161"/>
      <c r="CM35" s="161"/>
      <c r="CN35" s="161"/>
      <c r="CO35" s="161"/>
      <c r="CP35" s="162">
        <f t="shared" si="33"/>
        <v>0</v>
      </c>
      <c r="CQ35" s="162"/>
      <c r="CR35" s="162"/>
      <c r="CS35" s="162"/>
      <c r="CT35" s="162"/>
      <c r="CU35" s="161">
        <f t="shared" si="36"/>
        <v>0</v>
      </c>
      <c r="CV35" s="161"/>
      <c r="CW35" s="161"/>
      <c r="CX35" s="161"/>
      <c r="CY35" s="161"/>
      <c r="CZ35" s="162">
        <f>DA35+DB35+DC35+DD35</f>
        <v>0</v>
      </c>
      <c r="DA35" s="162"/>
      <c r="DB35" s="162"/>
      <c r="DC35" s="162"/>
      <c r="DD35" s="162"/>
      <c r="DE35" s="162">
        <f t="shared" si="34"/>
        <v>0</v>
      </c>
      <c r="DF35" s="162"/>
      <c r="DG35" s="162"/>
      <c r="DH35" s="162"/>
      <c r="DI35" s="162"/>
      <c r="DJ35" s="161">
        <f t="shared" si="37"/>
        <v>0</v>
      </c>
      <c r="DK35" s="161"/>
      <c r="DL35" s="161"/>
      <c r="DM35" s="161"/>
      <c r="DN35" s="161"/>
      <c r="DO35" s="162">
        <f>DP35+DQ35+DR35+DS35</f>
        <v>0</v>
      </c>
      <c r="DP35" s="162"/>
      <c r="DQ35" s="162"/>
      <c r="DR35" s="162"/>
      <c r="DS35" s="162"/>
    </row>
    <row r="36" spans="1:123" ht="22.5" customHeight="1">
      <c r="A36" s="1232" t="s">
        <v>118</v>
      </c>
      <c r="B36" s="1238">
        <v>6508</v>
      </c>
      <c r="C36" s="1243" t="s">
        <v>124</v>
      </c>
      <c r="D36" s="58" t="s">
        <v>99</v>
      </c>
      <c r="E36" s="1251" t="s">
        <v>125</v>
      </c>
      <c r="F36" s="59"/>
      <c r="G36" s="59"/>
      <c r="H36" s="59"/>
      <c r="I36" s="59"/>
      <c r="J36" s="59"/>
      <c r="K36" s="59"/>
      <c r="L36" s="59"/>
      <c r="M36" s="1229" t="s">
        <v>123</v>
      </c>
      <c r="N36" s="60" t="s">
        <v>424</v>
      </c>
      <c r="O36" s="1245" t="s">
        <v>74</v>
      </c>
      <c r="P36" s="59">
        <v>9</v>
      </c>
      <c r="Q36" s="59"/>
      <c r="R36" s="59"/>
      <c r="S36" s="59"/>
      <c r="T36" s="59"/>
      <c r="U36" s="59"/>
      <c r="V36" s="59"/>
      <c r="W36" s="1283" t="s">
        <v>45</v>
      </c>
      <c r="X36" s="58" t="s">
        <v>391</v>
      </c>
      <c r="Y36" s="1243" t="s">
        <v>46</v>
      </c>
      <c r="Z36" s="1259" t="s">
        <v>96</v>
      </c>
      <c r="AA36" s="69" t="s">
        <v>97</v>
      </c>
      <c r="AB36" s="69" t="s">
        <v>98</v>
      </c>
      <c r="AC36" s="18"/>
      <c r="AD36" s="18" t="s">
        <v>156</v>
      </c>
      <c r="AE36" s="18"/>
      <c r="AF36" s="18"/>
      <c r="AG36" s="162">
        <f>AI36+AK36+AM36+AO36</f>
        <v>800.7</v>
      </c>
      <c r="AH36" s="162">
        <f t="shared" si="27"/>
        <v>415.20000000000005</v>
      </c>
      <c r="AI36" s="162">
        <f>AI37+AI38+AI39+AI40+AI41+AI42+AI43+AI44+AI45+AI49+AI50+AI51</f>
        <v>348.6</v>
      </c>
      <c r="AJ36" s="162"/>
      <c r="AK36" s="162">
        <f>AK37+AK38+AK39+AK40+AK41+AK42+AK43+AK44+AK45+AK49+AK50+AK51</f>
        <v>22.3</v>
      </c>
      <c r="AL36" s="162"/>
      <c r="AM36" s="162">
        <f>AM37+AM38+AM39+AM40+AM41+AM42+AM43+AM44+AM45+AM49+AM50+AM51</f>
        <v>0</v>
      </c>
      <c r="AN36" s="162"/>
      <c r="AO36" s="162">
        <f>AO37+AO38+AO39+AO40+AO41+AO42+AO43+AO44+AO45+AO49+AO50+AO51+AO47</f>
        <v>429.8</v>
      </c>
      <c r="AP36" s="162">
        <f>AP37+AP38+AP39+AP40+AP41+AP42+AP43+AP44+AP45+AP49+AP50+AP51+AP47</f>
        <v>415.20000000000005</v>
      </c>
      <c r="AQ36" s="161">
        <f t="shared" si="30"/>
        <v>233.8</v>
      </c>
      <c r="AR36" s="161">
        <f>AR37+AR38+AR39+AR40+AR41+AR42+AR43+AR44+AR45+AR49+AR50+AR51+AR46</f>
        <v>0</v>
      </c>
      <c r="AS36" s="161">
        <f t="shared" ref="AS36:BE36" si="38">AS37+AS38+AS39+AS40+AS41+AS42+AS43+AS44+AS45+AS49+AS50+AS51+AS46</f>
        <v>0</v>
      </c>
      <c r="AT36" s="161">
        <f t="shared" si="38"/>
        <v>0</v>
      </c>
      <c r="AU36" s="161">
        <f>AU37+AU38+AU39+AU40+AU41+AU42+AU43+AU44+AU45+AU49+AU50+AU51+AU46+AU48</f>
        <v>233.8</v>
      </c>
      <c r="AV36" s="161">
        <f t="shared" si="38"/>
        <v>24.1</v>
      </c>
      <c r="AW36" s="161">
        <f t="shared" si="38"/>
        <v>0</v>
      </c>
      <c r="AX36" s="161">
        <f t="shared" si="38"/>
        <v>0</v>
      </c>
      <c r="AY36" s="161">
        <f t="shared" si="38"/>
        <v>0</v>
      </c>
      <c r="AZ36" s="161">
        <f t="shared" si="38"/>
        <v>24.1</v>
      </c>
      <c r="BA36" s="161">
        <f t="shared" si="38"/>
        <v>7.3</v>
      </c>
      <c r="BB36" s="161">
        <f t="shared" si="38"/>
        <v>0</v>
      </c>
      <c r="BC36" s="161">
        <f t="shared" si="38"/>
        <v>0</v>
      </c>
      <c r="BD36" s="161">
        <f t="shared" si="38"/>
        <v>0</v>
      </c>
      <c r="BE36" s="161">
        <f t="shared" si="38"/>
        <v>7.3</v>
      </c>
      <c r="BF36" s="161">
        <f>BF37+BF38+BF39+BF40+BF41+BF42+BF43+BF44+BF45+BF49+BF50+BF51+BF46</f>
        <v>7.3</v>
      </c>
      <c r="BG36" s="161">
        <f>BG37+BG38+BG39+BG40+BG41+BG42+BG43+BG44+BG45+BG49+BG50+BG51+BG46</f>
        <v>0</v>
      </c>
      <c r="BH36" s="161">
        <f>BH37+BH38+BH39+BH40+BH41+BH42+BH43+BH44+BH45+BH49+BH50+BH51+BH46</f>
        <v>0</v>
      </c>
      <c r="BI36" s="161">
        <f>BI37+BI38+BI39+BI40+BI41+BI42+BI43+BI44+BI45+BI49+BI50+BI51+BI46</f>
        <v>0</v>
      </c>
      <c r="BJ36" s="161">
        <f>BJ37+BJ38+BJ39+BJ40+BJ41+BJ42+BJ43+BJ44+BJ45+BJ49+BJ50+BJ51+BJ46</f>
        <v>7.3</v>
      </c>
      <c r="BK36" s="161"/>
      <c r="BL36" s="162">
        <f t="shared" si="31"/>
        <v>799.7</v>
      </c>
      <c r="BM36" s="162">
        <f t="shared" si="32"/>
        <v>414.20000000000005</v>
      </c>
      <c r="BN36" s="162">
        <f>BN37+BN38+BN39+BN40+BN41+BN42+BN43+BN44+BN45+BN49+BN50+BN51</f>
        <v>348.6</v>
      </c>
      <c r="BO36" s="162"/>
      <c r="BP36" s="162">
        <f>BP37+BP38+BP39+BP40+BP41+BP42+BP43+BP44+BP45+BP49+BP50+BP51</f>
        <v>22.3</v>
      </c>
      <c r="BQ36" s="162"/>
      <c r="BR36" s="162">
        <f>BR37+BR38+BR39+BR40+BR41+BR42+BR43+BR44+BR45+BR49+BR50+BR51</f>
        <v>0</v>
      </c>
      <c r="BS36" s="162"/>
      <c r="BT36" s="162">
        <f>BT37+BT38+BT39+BT40+BT41+BT42+BT43+BT44+BT45+BT49+BT50+BT51+BT47</f>
        <v>428.8</v>
      </c>
      <c r="BU36" s="162">
        <f>BU37+BU38+BU39+BU40+BU41+BU42+BU43+BU44+BU45+BU49+BU50+BU51+BU47</f>
        <v>414.20000000000005</v>
      </c>
      <c r="BV36" s="161">
        <f t="shared" si="35"/>
        <v>233.8</v>
      </c>
      <c r="BW36" s="161">
        <f>BW37+BW38+BW39+BW40+BW41+BW42+BW43+BW44+BW45+BW49+BW50+BW51+BW46</f>
        <v>0</v>
      </c>
      <c r="BX36" s="161">
        <f t="shared" ref="BX36:CJ36" si="39">BX37+BX38+BX39+BX40+BX41+BX42+BX43+BX44+BX45+BX49+BX50+BX51+BX46</f>
        <v>0</v>
      </c>
      <c r="BY36" s="161">
        <f t="shared" si="39"/>
        <v>0</v>
      </c>
      <c r="BZ36" s="161">
        <f>BZ37+BZ38+BZ39+BZ40+BZ41+BZ42+BZ43+BZ44+BZ45+BZ49+BZ50+BZ51+BZ46+BZ48</f>
        <v>233.8</v>
      </c>
      <c r="CA36" s="161">
        <f t="shared" si="39"/>
        <v>24.1</v>
      </c>
      <c r="CB36" s="161">
        <f t="shared" si="39"/>
        <v>0</v>
      </c>
      <c r="CC36" s="161">
        <f t="shared" si="39"/>
        <v>0</v>
      </c>
      <c r="CD36" s="161">
        <f t="shared" si="39"/>
        <v>0</v>
      </c>
      <c r="CE36" s="161">
        <f t="shared" si="39"/>
        <v>24.1</v>
      </c>
      <c r="CF36" s="161">
        <f t="shared" si="39"/>
        <v>7.3</v>
      </c>
      <c r="CG36" s="161">
        <f t="shared" si="39"/>
        <v>0</v>
      </c>
      <c r="CH36" s="161">
        <f t="shared" si="39"/>
        <v>0</v>
      </c>
      <c r="CI36" s="161">
        <f t="shared" si="39"/>
        <v>0</v>
      </c>
      <c r="CJ36" s="161">
        <f t="shared" si="39"/>
        <v>7.3</v>
      </c>
      <c r="CK36" s="161">
        <f>CK37+CK38+CK39+CK40+CK41+CK42+CK43+CK44+CK45+CK49+CK50+CK51+CK46</f>
        <v>7.3</v>
      </c>
      <c r="CL36" s="161">
        <f>CL37+CL38+CL39+CL40+CL41+CL42+CL43+CL44+CL45+CL49+CL50+CL51+CL46</f>
        <v>0</v>
      </c>
      <c r="CM36" s="161">
        <f>CM37+CM38+CM39+CM40+CM41+CM42+CM43+CM44+CM45+CM49+CM50+CM51+CM46</f>
        <v>0</v>
      </c>
      <c r="CN36" s="161">
        <f>CN37+CN38+CN39+CN40+CN41+CN42+CN43+CN44+CN45+CN49+CN50+CN51+CN46</f>
        <v>0</v>
      </c>
      <c r="CO36" s="161">
        <f>CO37+CO38+CO39+CO40+CO41+CO42+CO43+CO44+CO45+CO49+CO50+CO51+CO46</f>
        <v>7.3</v>
      </c>
      <c r="CP36" s="162">
        <f t="shared" si="33"/>
        <v>415.20000000000005</v>
      </c>
      <c r="CQ36" s="162"/>
      <c r="CR36" s="162"/>
      <c r="CS36" s="162"/>
      <c r="CT36" s="162">
        <f>CT37+CT38+CT39+CT40+CT41+CT42+CT43+CT44+CT45+CT49+CT50+CT51+CT47</f>
        <v>415.20000000000005</v>
      </c>
      <c r="CU36" s="161">
        <f t="shared" si="36"/>
        <v>233.8</v>
      </c>
      <c r="CV36" s="161">
        <f>CV37+CV38+CV39+CV40+CV41+CV42+CV43+CV44+CV45+CV49+CV50+CV51+CV46</f>
        <v>0</v>
      </c>
      <c r="CW36" s="161">
        <f>CW37+CW38+CW39+CW40+CW41+CW42+CW43+CW44+CW45+CW49+CW50+CW51+CW46</f>
        <v>0</v>
      </c>
      <c r="CX36" s="161">
        <f>CX37+CX38+CX39+CX40+CX41+CX42+CX43+CX44+CX45+CX49+CX50+CX51+CX46</f>
        <v>0</v>
      </c>
      <c r="CY36" s="161">
        <f>CY37+CY38+CY39+CY40+CY41+CY42+CY43+CY44+CY45+CY49+CY50+CY51+CY46+CY48</f>
        <v>233.8</v>
      </c>
      <c r="CZ36" s="161">
        <f>CZ37+CZ38+CZ39+CZ40+CZ41+CZ42+CZ43+CZ44+CZ45+CZ49+CZ50+CZ51+CZ46</f>
        <v>24.1</v>
      </c>
      <c r="DA36" s="161">
        <f>DA37+DA38+DA39+DA40+DA41+DA42+DA43+DA44+DA45+DA49+DA50+DA51+DA46</f>
        <v>0</v>
      </c>
      <c r="DB36" s="161">
        <f>DB37+DB38+DB39+DB40+DB41+DB42+DB43+DB44+DB45+DB49+DB50+DB51+DB46</f>
        <v>0</v>
      </c>
      <c r="DC36" s="161">
        <f>DC37+DC38+DC39+DC40+DC41+DC42+DC43+DC44+DC45+DC49+DC50+DC51+DC46</f>
        <v>0</v>
      </c>
      <c r="DD36" s="161">
        <f>DD37+DD38+DD39+DD40+DD41+DD42+DD43+DD44+DD45+DD49+DD50+DD51+DD46</f>
        <v>24.1</v>
      </c>
      <c r="DE36" s="162">
        <f t="shared" si="34"/>
        <v>414.20000000000005</v>
      </c>
      <c r="DF36" s="162"/>
      <c r="DG36" s="162"/>
      <c r="DH36" s="162"/>
      <c r="DI36" s="162">
        <f>DI37+DI38+DI39+DI40+DI41+DI42+DI43+DI44+DI45+DI49+DI50+DI51+DI47</f>
        <v>414.20000000000005</v>
      </c>
      <c r="DJ36" s="161">
        <f t="shared" si="37"/>
        <v>233.8</v>
      </c>
      <c r="DK36" s="161">
        <f>DK37+DK38+DK39+DK40+DK41+DK42+DK43+DK44+DK45+DK49+DK50+DK51+DK46</f>
        <v>0</v>
      </c>
      <c r="DL36" s="161">
        <f>DL37+DL38+DL39+DL40+DL41+DL42+DL43+DL44+DL45+DL49+DL50+DL51+DL46</f>
        <v>0</v>
      </c>
      <c r="DM36" s="161">
        <f>DM37+DM38+DM39+DM40+DM41+DM42+DM43+DM44+DM45+DM49+DM50+DM51+DM46</f>
        <v>0</v>
      </c>
      <c r="DN36" s="161">
        <f>DN37+DN38+DN39+DN40+DN41+DN42+DN43+DN44+DN45+DN49+DN50+DN51+DN46+DN48</f>
        <v>233.8</v>
      </c>
      <c r="DO36" s="161">
        <f>DO37+DO38+DO39+DO40+DO41+DO42+DO43+DO44+DO45+DO49+DO50+DO51+DO46</f>
        <v>24.1</v>
      </c>
      <c r="DP36" s="161">
        <f>DP37+DP38+DP39+DP40+DP41+DP42+DP43+DP44+DP45+DP49+DP50+DP51+DP46</f>
        <v>0</v>
      </c>
      <c r="DQ36" s="161">
        <f>DQ37+DQ38+DQ39+DQ40+DQ41+DQ42+DQ43+DQ44+DQ45+DQ49+DQ50+DQ51+DQ46</f>
        <v>0</v>
      </c>
      <c r="DR36" s="161">
        <f>DR37+DR38+DR39+DR40+DR41+DR42+DR43+DR44+DR45+DR49+DR50+DR51+DR46</f>
        <v>0</v>
      </c>
      <c r="DS36" s="161">
        <f>DS37+DS38+DS39+DS40+DS41+DS42+DS43+DS44+DS45+DS49+DS50+DS51+DS46</f>
        <v>24.1</v>
      </c>
    </row>
    <row r="37" spans="1:123" ht="12.75" hidden="1" customHeight="1">
      <c r="A37" s="1233"/>
      <c r="B37" s="1239"/>
      <c r="C37" s="1064"/>
      <c r="D37" s="58"/>
      <c r="E37" s="1070"/>
      <c r="F37" s="59"/>
      <c r="G37" s="59"/>
      <c r="H37" s="59"/>
      <c r="I37" s="59"/>
      <c r="J37" s="59"/>
      <c r="K37" s="59"/>
      <c r="L37" s="59"/>
      <c r="M37" s="1230"/>
      <c r="N37" s="60"/>
      <c r="O37" s="1252"/>
      <c r="P37" s="59"/>
      <c r="Q37" s="59"/>
      <c r="R37" s="59"/>
      <c r="S37" s="59"/>
      <c r="T37" s="59"/>
      <c r="U37" s="59"/>
      <c r="V37" s="59"/>
      <c r="W37" s="1061"/>
      <c r="X37" s="58"/>
      <c r="Y37" s="1064"/>
      <c r="Z37" s="1260"/>
      <c r="AA37" s="69"/>
      <c r="AB37" s="69"/>
      <c r="AC37" s="18"/>
      <c r="AD37" s="18" t="s">
        <v>156</v>
      </c>
      <c r="AE37" s="18" t="s">
        <v>423</v>
      </c>
      <c r="AF37" s="18" t="s">
        <v>399</v>
      </c>
      <c r="AG37" s="162">
        <f t="shared" si="27"/>
        <v>0</v>
      </c>
      <c r="AH37" s="162">
        <f t="shared" si="27"/>
        <v>0</v>
      </c>
      <c r="AI37" s="162"/>
      <c r="AJ37" s="162"/>
      <c r="AK37" s="162"/>
      <c r="AL37" s="162"/>
      <c r="AM37" s="162"/>
      <c r="AN37" s="162"/>
      <c r="AO37" s="162"/>
      <c r="AP37" s="162"/>
      <c r="AQ37" s="161">
        <f t="shared" si="30"/>
        <v>0</v>
      </c>
      <c r="AR37" s="161"/>
      <c r="AS37" s="161"/>
      <c r="AT37" s="161"/>
      <c r="AU37" s="161">
        <v>0</v>
      </c>
      <c r="AV37" s="162">
        <f t="shared" si="28"/>
        <v>0</v>
      </c>
      <c r="AW37" s="162"/>
      <c r="AX37" s="162"/>
      <c r="AY37" s="162"/>
      <c r="AZ37" s="162">
        <v>0</v>
      </c>
      <c r="BA37" s="161">
        <f t="shared" si="29"/>
        <v>0</v>
      </c>
      <c r="BB37" s="161"/>
      <c r="BC37" s="161"/>
      <c r="BD37" s="161"/>
      <c r="BE37" s="161">
        <v>0</v>
      </c>
      <c r="BF37" s="161">
        <f t="shared" ref="BF37:BF46" si="40">BG37+BH37+BI37+BJ37</f>
        <v>0</v>
      </c>
      <c r="BG37" s="161"/>
      <c r="BH37" s="161"/>
      <c r="BI37" s="161"/>
      <c r="BJ37" s="161">
        <v>0</v>
      </c>
      <c r="BK37" s="161"/>
      <c r="BL37" s="162">
        <f t="shared" si="31"/>
        <v>0</v>
      </c>
      <c r="BM37" s="162">
        <f t="shared" si="32"/>
        <v>0</v>
      </c>
      <c r="BN37" s="162"/>
      <c r="BO37" s="162"/>
      <c r="BP37" s="162"/>
      <c r="BQ37" s="162"/>
      <c r="BR37" s="162"/>
      <c r="BS37" s="162"/>
      <c r="BT37" s="162"/>
      <c r="BU37" s="162"/>
      <c r="BV37" s="161">
        <f t="shared" si="35"/>
        <v>0</v>
      </c>
      <c r="BW37" s="161"/>
      <c r="BX37" s="161"/>
      <c r="BY37" s="161"/>
      <c r="BZ37" s="161">
        <v>0</v>
      </c>
      <c r="CA37" s="162">
        <f t="shared" ref="CA37:CA46" si="41">CB37+CC37+CD37+CE37</f>
        <v>0</v>
      </c>
      <c r="CB37" s="162"/>
      <c r="CC37" s="162"/>
      <c r="CD37" s="162"/>
      <c r="CE37" s="162">
        <v>0</v>
      </c>
      <c r="CF37" s="161">
        <f t="shared" ref="CF37:CF46" si="42">CG37+CH37+CI37+CJ37</f>
        <v>0</v>
      </c>
      <c r="CG37" s="161"/>
      <c r="CH37" s="161"/>
      <c r="CI37" s="161"/>
      <c r="CJ37" s="161">
        <v>0</v>
      </c>
      <c r="CK37" s="161">
        <f t="shared" ref="CK37:CK46" si="43">CL37+CM37+CN37+CO37</f>
        <v>0</v>
      </c>
      <c r="CL37" s="161"/>
      <c r="CM37" s="161"/>
      <c r="CN37" s="161"/>
      <c r="CO37" s="161">
        <v>0</v>
      </c>
      <c r="CP37" s="162">
        <f t="shared" si="33"/>
        <v>0</v>
      </c>
      <c r="CQ37" s="162"/>
      <c r="CR37" s="162"/>
      <c r="CS37" s="162"/>
      <c r="CT37" s="162"/>
      <c r="CU37" s="161">
        <f t="shared" si="36"/>
        <v>0</v>
      </c>
      <c r="CV37" s="161"/>
      <c r="CW37" s="161"/>
      <c r="CX37" s="161"/>
      <c r="CY37" s="161">
        <v>0</v>
      </c>
      <c r="CZ37" s="162">
        <f t="shared" ref="CZ37:CZ46" si="44">DA37+DB37+DC37+DD37</f>
        <v>0</v>
      </c>
      <c r="DA37" s="162"/>
      <c r="DB37" s="162"/>
      <c r="DC37" s="162"/>
      <c r="DD37" s="162">
        <v>0</v>
      </c>
      <c r="DE37" s="162">
        <f t="shared" si="34"/>
        <v>0</v>
      </c>
      <c r="DF37" s="162"/>
      <c r="DG37" s="162"/>
      <c r="DH37" s="162"/>
      <c r="DI37" s="162"/>
      <c r="DJ37" s="161">
        <f t="shared" si="37"/>
        <v>0</v>
      </c>
      <c r="DK37" s="161"/>
      <c r="DL37" s="161"/>
      <c r="DM37" s="161"/>
      <c r="DN37" s="161">
        <v>0</v>
      </c>
      <c r="DO37" s="162">
        <f t="shared" ref="DO37:DO46" si="45">DP37+DQ37+DR37+DS37</f>
        <v>0</v>
      </c>
      <c r="DP37" s="162"/>
      <c r="DQ37" s="162"/>
      <c r="DR37" s="162"/>
      <c r="DS37" s="162">
        <v>0</v>
      </c>
    </row>
    <row r="38" spans="1:123" ht="12.75" hidden="1" customHeight="1">
      <c r="A38" s="1233"/>
      <c r="B38" s="1239"/>
      <c r="C38" s="1064"/>
      <c r="D38" s="58"/>
      <c r="E38" s="1070"/>
      <c r="F38" s="59"/>
      <c r="G38" s="59"/>
      <c r="H38" s="59"/>
      <c r="I38" s="59"/>
      <c r="J38" s="59"/>
      <c r="K38" s="59"/>
      <c r="L38" s="59"/>
      <c r="M38" s="1230"/>
      <c r="N38" s="60"/>
      <c r="O38" s="1252"/>
      <c r="P38" s="59"/>
      <c r="Q38" s="59"/>
      <c r="R38" s="59"/>
      <c r="S38" s="59"/>
      <c r="T38" s="59"/>
      <c r="U38" s="59"/>
      <c r="V38" s="59"/>
      <c r="W38" s="1061"/>
      <c r="X38" s="58"/>
      <c r="Y38" s="1064"/>
      <c r="Z38" s="1260"/>
      <c r="AA38" s="69"/>
      <c r="AB38" s="69"/>
      <c r="AC38" s="18"/>
      <c r="AD38" s="18" t="s">
        <v>156</v>
      </c>
      <c r="AE38" s="18" t="s">
        <v>432</v>
      </c>
      <c r="AF38" s="18" t="s">
        <v>399</v>
      </c>
      <c r="AG38" s="162">
        <f t="shared" si="27"/>
        <v>0</v>
      </c>
      <c r="AH38" s="162">
        <f t="shared" si="27"/>
        <v>0</v>
      </c>
      <c r="AI38" s="162"/>
      <c r="AJ38" s="162"/>
      <c r="AK38" s="162"/>
      <c r="AL38" s="162"/>
      <c r="AM38" s="162"/>
      <c r="AN38" s="162"/>
      <c r="AO38" s="162"/>
      <c r="AP38" s="162"/>
      <c r="AQ38" s="161">
        <f t="shared" si="30"/>
        <v>0</v>
      </c>
      <c r="AR38" s="161"/>
      <c r="AS38" s="161"/>
      <c r="AT38" s="161"/>
      <c r="AU38" s="161">
        <v>0</v>
      </c>
      <c r="AV38" s="162">
        <f t="shared" si="28"/>
        <v>0</v>
      </c>
      <c r="AW38" s="162"/>
      <c r="AX38" s="162"/>
      <c r="AY38" s="162"/>
      <c r="AZ38" s="162">
        <v>0</v>
      </c>
      <c r="BA38" s="161">
        <f t="shared" si="29"/>
        <v>0</v>
      </c>
      <c r="BB38" s="161"/>
      <c r="BC38" s="161"/>
      <c r="BD38" s="161"/>
      <c r="BE38" s="161">
        <v>0</v>
      </c>
      <c r="BF38" s="161">
        <f t="shared" si="40"/>
        <v>0</v>
      </c>
      <c r="BG38" s="161"/>
      <c r="BH38" s="161"/>
      <c r="BI38" s="161"/>
      <c r="BJ38" s="161">
        <v>0</v>
      </c>
      <c r="BK38" s="161"/>
      <c r="BL38" s="162">
        <f t="shared" si="31"/>
        <v>0</v>
      </c>
      <c r="BM38" s="162">
        <f t="shared" si="32"/>
        <v>0</v>
      </c>
      <c r="BN38" s="162"/>
      <c r="BO38" s="162"/>
      <c r="BP38" s="162"/>
      <c r="BQ38" s="162"/>
      <c r="BR38" s="162"/>
      <c r="BS38" s="162"/>
      <c r="BT38" s="162"/>
      <c r="BU38" s="162"/>
      <c r="BV38" s="161">
        <f t="shared" si="35"/>
        <v>0</v>
      </c>
      <c r="BW38" s="161"/>
      <c r="BX38" s="161"/>
      <c r="BY38" s="161"/>
      <c r="BZ38" s="161">
        <v>0</v>
      </c>
      <c r="CA38" s="162">
        <f t="shared" si="41"/>
        <v>0</v>
      </c>
      <c r="CB38" s="162"/>
      <c r="CC38" s="162"/>
      <c r="CD38" s="162"/>
      <c r="CE38" s="162">
        <v>0</v>
      </c>
      <c r="CF38" s="161">
        <f t="shared" si="42"/>
        <v>0</v>
      </c>
      <c r="CG38" s="161"/>
      <c r="CH38" s="161"/>
      <c r="CI38" s="161"/>
      <c r="CJ38" s="161">
        <v>0</v>
      </c>
      <c r="CK38" s="161">
        <f t="shared" si="43"/>
        <v>0</v>
      </c>
      <c r="CL38" s="161"/>
      <c r="CM38" s="161"/>
      <c r="CN38" s="161"/>
      <c r="CO38" s="161">
        <v>0</v>
      </c>
      <c r="CP38" s="162">
        <f t="shared" si="33"/>
        <v>0</v>
      </c>
      <c r="CQ38" s="162"/>
      <c r="CR38" s="162"/>
      <c r="CS38" s="162"/>
      <c r="CT38" s="162"/>
      <c r="CU38" s="161">
        <f t="shared" si="36"/>
        <v>0</v>
      </c>
      <c r="CV38" s="161"/>
      <c r="CW38" s="161"/>
      <c r="CX38" s="161"/>
      <c r="CY38" s="161">
        <v>0</v>
      </c>
      <c r="CZ38" s="162">
        <f t="shared" si="44"/>
        <v>0</v>
      </c>
      <c r="DA38" s="162"/>
      <c r="DB38" s="162"/>
      <c r="DC38" s="162"/>
      <c r="DD38" s="162">
        <v>0</v>
      </c>
      <c r="DE38" s="162">
        <f t="shared" si="34"/>
        <v>0</v>
      </c>
      <c r="DF38" s="162"/>
      <c r="DG38" s="162"/>
      <c r="DH38" s="162"/>
      <c r="DI38" s="162"/>
      <c r="DJ38" s="161">
        <f t="shared" si="37"/>
        <v>0</v>
      </c>
      <c r="DK38" s="161"/>
      <c r="DL38" s="161"/>
      <c r="DM38" s="161"/>
      <c r="DN38" s="161">
        <v>0</v>
      </c>
      <c r="DO38" s="162">
        <f t="shared" si="45"/>
        <v>0</v>
      </c>
      <c r="DP38" s="162"/>
      <c r="DQ38" s="162"/>
      <c r="DR38" s="162"/>
      <c r="DS38" s="162">
        <v>0</v>
      </c>
    </row>
    <row r="39" spans="1:123" ht="12.75" hidden="1" customHeight="1">
      <c r="A39" s="1233"/>
      <c r="B39" s="1239"/>
      <c r="C39" s="1064"/>
      <c r="D39" s="58"/>
      <c r="E39" s="1070"/>
      <c r="F39" s="59"/>
      <c r="G39" s="59"/>
      <c r="H39" s="59"/>
      <c r="I39" s="59"/>
      <c r="J39" s="59"/>
      <c r="K39" s="59"/>
      <c r="L39" s="59"/>
      <c r="M39" s="1230"/>
      <c r="N39" s="60"/>
      <c r="O39" s="1252"/>
      <c r="P39" s="59"/>
      <c r="Q39" s="59"/>
      <c r="R39" s="59"/>
      <c r="S39" s="59"/>
      <c r="T39" s="59"/>
      <c r="U39" s="59"/>
      <c r="V39" s="59"/>
      <c r="W39" s="1061"/>
      <c r="X39" s="58"/>
      <c r="Y39" s="1064"/>
      <c r="Z39" s="1260"/>
      <c r="AA39" s="69"/>
      <c r="AB39" s="69"/>
      <c r="AC39" s="18"/>
      <c r="AD39" s="18" t="s">
        <v>156</v>
      </c>
      <c r="AE39" s="18" t="s">
        <v>433</v>
      </c>
      <c r="AF39" s="18" t="s">
        <v>399</v>
      </c>
      <c r="AG39" s="162">
        <f t="shared" si="27"/>
        <v>0</v>
      </c>
      <c r="AH39" s="162">
        <f t="shared" si="27"/>
        <v>0</v>
      </c>
      <c r="AI39" s="162"/>
      <c r="AJ39" s="162"/>
      <c r="AK39" s="162"/>
      <c r="AL39" s="162"/>
      <c r="AM39" s="162"/>
      <c r="AN39" s="162"/>
      <c r="AO39" s="162"/>
      <c r="AP39" s="162"/>
      <c r="AQ39" s="161">
        <f t="shared" si="30"/>
        <v>0</v>
      </c>
      <c r="AR39" s="161"/>
      <c r="AS39" s="161"/>
      <c r="AT39" s="161"/>
      <c r="AU39" s="161"/>
      <c r="AV39" s="162">
        <f t="shared" si="28"/>
        <v>0</v>
      </c>
      <c r="AW39" s="162"/>
      <c r="AX39" s="162"/>
      <c r="AY39" s="162"/>
      <c r="AZ39" s="162"/>
      <c r="BA39" s="161">
        <f t="shared" si="29"/>
        <v>0</v>
      </c>
      <c r="BB39" s="161"/>
      <c r="BC39" s="161"/>
      <c r="BD39" s="161"/>
      <c r="BE39" s="161"/>
      <c r="BF39" s="161">
        <f t="shared" si="40"/>
        <v>0</v>
      </c>
      <c r="BG39" s="161"/>
      <c r="BH39" s="161"/>
      <c r="BI39" s="161"/>
      <c r="BJ39" s="161"/>
      <c r="BK39" s="161"/>
      <c r="BL39" s="162">
        <f t="shared" si="31"/>
        <v>0</v>
      </c>
      <c r="BM39" s="162">
        <f t="shared" si="32"/>
        <v>0</v>
      </c>
      <c r="BN39" s="162"/>
      <c r="BO39" s="162"/>
      <c r="BP39" s="162"/>
      <c r="BQ39" s="162"/>
      <c r="BR39" s="162"/>
      <c r="BS39" s="162"/>
      <c r="BT39" s="162"/>
      <c r="BU39" s="162"/>
      <c r="BV39" s="161">
        <f t="shared" si="35"/>
        <v>0</v>
      </c>
      <c r="BW39" s="161"/>
      <c r="BX39" s="161"/>
      <c r="BY39" s="161"/>
      <c r="BZ39" s="161"/>
      <c r="CA39" s="162">
        <f t="shared" si="41"/>
        <v>0</v>
      </c>
      <c r="CB39" s="162"/>
      <c r="CC39" s="162"/>
      <c r="CD39" s="162"/>
      <c r="CE39" s="162"/>
      <c r="CF39" s="161">
        <f t="shared" si="42"/>
        <v>0</v>
      </c>
      <c r="CG39" s="161"/>
      <c r="CH39" s="161"/>
      <c r="CI39" s="161"/>
      <c r="CJ39" s="161"/>
      <c r="CK39" s="161">
        <f t="shared" si="43"/>
        <v>0</v>
      </c>
      <c r="CL39" s="161"/>
      <c r="CM39" s="161"/>
      <c r="CN39" s="161"/>
      <c r="CO39" s="161"/>
      <c r="CP39" s="162">
        <f t="shared" si="33"/>
        <v>0</v>
      </c>
      <c r="CQ39" s="162"/>
      <c r="CR39" s="162"/>
      <c r="CS39" s="162"/>
      <c r="CT39" s="162"/>
      <c r="CU39" s="161">
        <f t="shared" si="36"/>
        <v>0</v>
      </c>
      <c r="CV39" s="161"/>
      <c r="CW39" s="161"/>
      <c r="CX39" s="161"/>
      <c r="CY39" s="161"/>
      <c r="CZ39" s="162">
        <f t="shared" si="44"/>
        <v>0</v>
      </c>
      <c r="DA39" s="162"/>
      <c r="DB39" s="162"/>
      <c r="DC39" s="162"/>
      <c r="DD39" s="162"/>
      <c r="DE39" s="162">
        <f t="shared" si="34"/>
        <v>0</v>
      </c>
      <c r="DF39" s="162"/>
      <c r="DG39" s="162"/>
      <c r="DH39" s="162"/>
      <c r="DI39" s="162"/>
      <c r="DJ39" s="161">
        <f t="shared" si="37"/>
        <v>0</v>
      </c>
      <c r="DK39" s="161"/>
      <c r="DL39" s="161"/>
      <c r="DM39" s="161"/>
      <c r="DN39" s="161"/>
      <c r="DO39" s="162">
        <f t="shared" si="45"/>
        <v>0</v>
      </c>
      <c r="DP39" s="162"/>
      <c r="DQ39" s="162"/>
      <c r="DR39" s="162"/>
      <c r="DS39" s="162"/>
    </row>
    <row r="40" spans="1:123">
      <c r="A40" s="1233"/>
      <c r="B40" s="1239"/>
      <c r="C40" s="1064"/>
      <c r="D40" s="58"/>
      <c r="E40" s="1070"/>
      <c r="F40" s="59"/>
      <c r="G40" s="59"/>
      <c r="H40" s="59"/>
      <c r="I40" s="59"/>
      <c r="J40" s="59"/>
      <c r="K40" s="59"/>
      <c r="L40" s="59"/>
      <c r="M40" s="1230"/>
      <c r="N40" s="60"/>
      <c r="O40" s="1252"/>
      <c r="P40" s="59"/>
      <c r="Q40" s="59"/>
      <c r="R40" s="59"/>
      <c r="S40" s="59"/>
      <c r="T40" s="59"/>
      <c r="U40" s="59"/>
      <c r="V40" s="59"/>
      <c r="W40" s="1061"/>
      <c r="X40" s="58"/>
      <c r="Y40" s="1064"/>
      <c r="Z40" s="1260"/>
      <c r="AA40" s="69"/>
      <c r="AB40" s="69"/>
      <c r="AC40" s="18"/>
      <c r="AD40" s="18" t="s">
        <v>156</v>
      </c>
      <c r="AE40" s="18" t="s">
        <v>404</v>
      </c>
      <c r="AF40" s="18">
        <v>240</v>
      </c>
      <c r="AG40" s="162">
        <f t="shared" si="27"/>
        <v>385.9</v>
      </c>
      <c r="AH40" s="162">
        <f t="shared" si="27"/>
        <v>371.3</v>
      </c>
      <c r="AI40" s="162"/>
      <c r="AJ40" s="162"/>
      <c r="AK40" s="162"/>
      <c r="AL40" s="162"/>
      <c r="AM40" s="162"/>
      <c r="AN40" s="162"/>
      <c r="AO40" s="162">
        <v>385.9</v>
      </c>
      <c r="AP40" s="162">
        <v>371.3</v>
      </c>
      <c r="AQ40" s="161">
        <f t="shared" si="30"/>
        <v>0</v>
      </c>
      <c r="AR40" s="161"/>
      <c r="AS40" s="161"/>
      <c r="AT40" s="161"/>
      <c r="AU40" s="161">
        <v>0</v>
      </c>
      <c r="AV40" s="162">
        <f t="shared" si="28"/>
        <v>0</v>
      </c>
      <c r="AW40" s="162"/>
      <c r="AX40" s="162"/>
      <c r="AY40" s="162"/>
      <c r="AZ40" s="162">
        <v>0</v>
      </c>
      <c r="BA40" s="161">
        <f t="shared" si="29"/>
        <v>0</v>
      </c>
      <c r="BB40" s="161"/>
      <c r="BC40" s="161"/>
      <c r="BD40" s="161"/>
      <c r="BE40" s="161">
        <v>0</v>
      </c>
      <c r="BF40" s="161">
        <f t="shared" si="40"/>
        <v>0</v>
      </c>
      <c r="BG40" s="161"/>
      <c r="BH40" s="161"/>
      <c r="BI40" s="161"/>
      <c r="BJ40" s="161">
        <v>0</v>
      </c>
      <c r="BK40" s="161"/>
      <c r="BL40" s="162">
        <f t="shared" si="31"/>
        <v>384.9</v>
      </c>
      <c r="BM40" s="162">
        <f t="shared" si="32"/>
        <v>370.3</v>
      </c>
      <c r="BN40" s="162"/>
      <c r="BO40" s="162"/>
      <c r="BP40" s="162"/>
      <c r="BQ40" s="162"/>
      <c r="BR40" s="162"/>
      <c r="BS40" s="162"/>
      <c r="BT40" s="162">
        <v>384.9</v>
      </c>
      <c r="BU40" s="162">
        <v>370.3</v>
      </c>
      <c r="BV40" s="161">
        <f t="shared" si="35"/>
        <v>0</v>
      </c>
      <c r="BW40" s="161"/>
      <c r="BX40" s="161"/>
      <c r="BY40" s="161"/>
      <c r="BZ40" s="161">
        <v>0</v>
      </c>
      <c r="CA40" s="162">
        <f t="shared" si="41"/>
        <v>0</v>
      </c>
      <c r="CB40" s="162"/>
      <c r="CC40" s="162"/>
      <c r="CD40" s="162"/>
      <c r="CE40" s="162">
        <v>0</v>
      </c>
      <c r="CF40" s="161">
        <f t="shared" si="42"/>
        <v>0</v>
      </c>
      <c r="CG40" s="161"/>
      <c r="CH40" s="161"/>
      <c r="CI40" s="161"/>
      <c r="CJ40" s="161">
        <v>0</v>
      </c>
      <c r="CK40" s="161">
        <f t="shared" si="43"/>
        <v>0</v>
      </c>
      <c r="CL40" s="161"/>
      <c r="CM40" s="161"/>
      <c r="CN40" s="161"/>
      <c r="CO40" s="161">
        <v>0</v>
      </c>
      <c r="CP40" s="162">
        <f t="shared" si="33"/>
        <v>371.3</v>
      </c>
      <c r="CQ40" s="162"/>
      <c r="CR40" s="162"/>
      <c r="CS40" s="162"/>
      <c r="CT40" s="162">
        <v>371.3</v>
      </c>
      <c r="CU40" s="161">
        <f t="shared" si="36"/>
        <v>0</v>
      </c>
      <c r="CV40" s="161"/>
      <c r="CW40" s="161"/>
      <c r="CX40" s="161"/>
      <c r="CY40" s="161">
        <v>0</v>
      </c>
      <c r="CZ40" s="162">
        <f t="shared" si="44"/>
        <v>0</v>
      </c>
      <c r="DA40" s="162"/>
      <c r="DB40" s="162"/>
      <c r="DC40" s="162"/>
      <c r="DD40" s="162">
        <v>0</v>
      </c>
      <c r="DE40" s="162">
        <f t="shared" si="34"/>
        <v>370.3</v>
      </c>
      <c r="DF40" s="162"/>
      <c r="DG40" s="162"/>
      <c r="DH40" s="162"/>
      <c r="DI40" s="162">
        <v>370.3</v>
      </c>
      <c r="DJ40" s="161">
        <f t="shared" si="37"/>
        <v>0</v>
      </c>
      <c r="DK40" s="161"/>
      <c r="DL40" s="161"/>
      <c r="DM40" s="161"/>
      <c r="DN40" s="161">
        <v>0</v>
      </c>
      <c r="DO40" s="162">
        <f t="shared" si="45"/>
        <v>0</v>
      </c>
      <c r="DP40" s="162"/>
      <c r="DQ40" s="162"/>
      <c r="DR40" s="162"/>
      <c r="DS40" s="162">
        <v>0</v>
      </c>
    </row>
    <row r="41" spans="1:123" ht="12.75" hidden="1" customHeight="1">
      <c r="A41" s="1233"/>
      <c r="B41" s="1239"/>
      <c r="C41" s="1064"/>
      <c r="D41" s="58"/>
      <c r="E41" s="1070"/>
      <c r="F41" s="59"/>
      <c r="G41" s="59"/>
      <c r="H41" s="59"/>
      <c r="I41" s="59"/>
      <c r="J41" s="59"/>
      <c r="K41" s="59"/>
      <c r="L41" s="59"/>
      <c r="M41" s="1230"/>
      <c r="N41" s="60"/>
      <c r="O41" s="1252"/>
      <c r="P41" s="59"/>
      <c r="Q41" s="59"/>
      <c r="R41" s="59"/>
      <c r="S41" s="59"/>
      <c r="T41" s="59"/>
      <c r="U41" s="59"/>
      <c r="V41" s="59"/>
      <c r="W41" s="1061"/>
      <c r="X41" s="58"/>
      <c r="Y41" s="1064"/>
      <c r="Z41" s="1260"/>
      <c r="AA41" s="69"/>
      <c r="AB41" s="69"/>
      <c r="AC41" s="18"/>
      <c r="AD41" s="18" t="s">
        <v>188</v>
      </c>
      <c r="AE41" s="18" t="s">
        <v>419</v>
      </c>
      <c r="AF41" s="18" t="s">
        <v>399</v>
      </c>
      <c r="AG41" s="162">
        <f t="shared" si="27"/>
        <v>0</v>
      </c>
      <c r="AH41" s="162">
        <f t="shared" si="27"/>
        <v>0</v>
      </c>
      <c r="AI41" s="162"/>
      <c r="AJ41" s="162"/>
      <c r="AK41" s="162"/>
      <c r="AL41" s="162"/>
      <c r="AM41" s="162"/>
      <c r="AN41" s="162"/>
      <c r="AO41" s="162"/>
      <c r="AP41" s="162"/>
      <c r="AQ41" s="161">
        <f t="shared" si="30"/>
        <v>0</v>
      </c>
      <c r="AR41" s="161"/>
      <c r="AS41" s="161"/>
      <c r="AT41" s="161"/>
      <c r="AU41" s="161"/>
      <c r="AV41" s="162">
        <f t="shared" si="28"/>
        <v>0</v>
      </c>
      <c r="AW41" s="162"/>
      <c r="AX41" s="162"/>
      <c r="AY41" s="162"/>
      <c r="AZ41" s="162"/>
      <c r="BA41" s="161">
        <f t="shared" si="29"/>
        <v>0</v>
      </c>
      <c r="BB41" s="161"/>
      <c r="BC41" s="161"/>
      <c r="BD41" s="161"/>
      <c r="BE41" s="161"/>
      <c r="BF41" s="161">
        <f t="shared" si="40"/>
        <v>0</v>
      </c>
      <c r="BG41" s="161"/>
      <c r="BH41" s="161"/>
      <c r="BI41" s="161"/>
      <c r="BJ41" s="161"/>
      <c r="BK41" s="161"/>
      <c r="BL41" s="162">
        <f t="shared" si="31"/>
        <v>0</v>
      </c>
      <c r="BM41" s="162">
        <f t="shared" si="32"/>
        <v>0</v>
      </c>
      <c r="BN41" s="162"/>
      <c r="BO41" s="162"/>
      <c r="BP41" s="162"/>
      <c r="BQ41" s="162"/>
      <c r="BR41" s="162"/>
      <c r="BS41" s="162"/>
      <c r="BT41" s="162"/>
      <c r="BU41" s="162"/>
      <c r="BV41" s="161">
        <f t="shared" si="35"/>
        <v>0</v>
      </c>
      <c r="BW41" s="161"/>
      <c r="BX41" s="161"/>
      <c r="BY41" s="161"/>
      <c r="BZ41" s="161"/>
      <c r="CA41" s="162">
        <f t="shared" si="41"/>
        <v>0</v>
      </c>
      <c r="CB41" s="162"/>
      <c r="CC41" s="162"/>
      <c r="CD41" s="162"/>
      <c r="CE41" s="162"/>
      <c r="CF41" s="161">
        <f t="shared" si="42"/>
        <v>0</v>
      </c>
      <c r="CG41" s="161"/>
      <c r="CH41" s="161"/>
      <c r="CI41" s="161"/>
      <c r="CJ41" s="161"/>
      <c r="CK41" s="161">
        <f t="shared" si="43"/>
        <v>0</v>
      </c>
      <c r="CL41" s="161"/>
      <c r="CM41" s="161"/>
      <c r="CN41" s="161"/>
      <c r="CO41" s="161"/>
      <c r="CP41" s="162">
        <f t="shared" si="33"/>
        <v>0</v>
      </c>
      <c r="CQ41" s="162"/>
      <c r="CR41" s="162"/>
      <c r="CS41" s="162"/>
      <c r="CT41" s="162"/>
      <c r="CU41" s="161">
        <f t="shared" si="36"/>
        <v>0</v>
      </c>
      <c r="CV41" s="161"/>
      <c r="CW41" s="161"/>
      <c r="CX41" s="161"/>
      <c r="CY41" s="161"/>
      <c r="CZ41" s="162">
        <f t="shared" si="44"/>
        <v>0</v>
      </c>
      <c r="DA41" s="162"/>
      <c r="DB41" s="162"/>
      <c r="DC41" s="162"/>
      <c r="DD41" s="162"/>
      <c r="DE41" s="162">
        <f t="shared" si="34"/>
        <v>0</v>
      </c>
      <c r="DF41" s="162"/>
      <c r="DG41" s="162"/>
      <c r="DH41" s="162"/>
      <c r="DI41" s="162"/>
      <c r="DJ41" s="161">
        <f t="shared" si="37"/>
        <v>0</v>
      </c>
      <c r="DK41" s="161"/>
      <c r="DL41" s="161"/>
      <c r="DM41" s="161"/>
      <c r="DN41" s="161"/>
      <c r="DO41" s="162">
        <f t="shared" si="45"/>
        <v>0</v>
      </c>
      <c r="DP41" s="162"/>
      <c r="DQ41" s="162"/>
      <c r="DR41" s="162"/>
      <c r="DS41" s="162"/>
    </row>
    <row r="42" spans="1:123" ht="12.75" hidden="1" customHeight="1">
      <c r="A42" s="1233"/>
      <c r="B42" s="1239"/>
      <c r="C42" s="1064"/>
      <c r="D42" s="58"/>
      <c r="E42" s="1070"/>
      <c r="F42" s="59"/>
      <c r="G42" s="59"/>
      <c r="H42" s="59"/>
      <c r="I42" s="59"/>
      <c r="J42" s="59"/>
      <c r="K42" s="59"/>
      <c r="L42" s="59"/>
      <c r="M42" s="1230"/>
      <c r="N42" s="60"/>
      <c r="O42" s="1252"/>
      <c r="P42" s="59"/>
      <c r="Q42" s="59"/>
      <c r="R42" s="59"/>
      <c r="S42" s="59"/>
      <c r="T42" s="59"/>
      <c r="U42" s="59"/>
      <c r="V42" s="59"/>
      <c r="W42" s="1061"/>
      <c r="X42" s="58"/>
      <c r="Y42" s="1064"/>
      <c r="Z42" s="1260"/>
      <c r="AA42" s="69"/>
      <c r="AB42" s="69"/>
      <c r="AC42" s="18"/>
      <c r="AD42" s="18" t="s">
        <v>189</v>
      </c>
      <c r="AE42" s="18" t="s">
        <v>405</v>
      </c>
      <c r="AF42" s="18" t="s">
        <v>399</v>
      </c>
      <c r="AG42" s="162">
        <f t="shared" si="27"/>
        <v>0</v>
      </c>
      <c r="AH42" s="162">
        <f t="shared" si="27"/>
        <v>0</v>
      </c>
      <c r="AI42" s="162"/>
      <c r="AJ42" s="162"/>
      <c r="AK42" s="162"/>
      <c r="AL42" s="162"/>
      <c r="AM42" s="162"/>
      <c r="AN42" s="162"/>
      <c r="AO42" s="162"/>
      <c r="AP42" s="162"/>
      <c r="AQ42" s="161">
        <f t="shared" si="30"/>
        <v>0</v>
      </c>
      <c r="AR42" s="161"/>
      <c r="AS42" s="161"/>
      <c r="AT42" s="161"/>
      <c r="AU42" s="161"/>
      <c r="AV42" s="162">
        <f t="shared" si="28"/>
        <v>0</v>
      </c>
      <c r="AW42" s="162"/>
      <c r="AX42" s="162"/>
      <c r="AY42" s="162"/>
      <c r="AZ42" s="162"/>
      <c r="BA42" s="161">
        <f t="shared" si="29"/>
        <v>0</v>
      </c>
      <c r="BB42" s="161"/>
      <c r="BC42" s="161"/>
      <c r="BD42" s="161"/>
      <c r="BE42" s="161"/>
      <c r="BF42" s="161">
        <f t="shared" si="40"/>
        <v>0</v>
      </c>
      <c r="BG42" s="161"/>
      <c r="BH42" s="161"/>
      <c r="BI42" s="161"/>
      <c r="BJ42" s="161"/>
      <c r="BK42" s="161"/>
      <c r="BL42" s="162">
        <f t="shared" si="31"/>
        <v>0</v>
      </c>
      <c r="BM42" s="162">
        <f t="shared" si="32"/>
        <v>0</v>
      </c>
      <c r="BN42" s="162"/>
      <c r="BO42" s="162"/>
      <c r="BP42" s="162"/>
      <c r="BQ42" s="162"/>
      <c r="BR42" s="162"/>
      <c r="BS42" s="162"/>
      <c r="BT42" s="162"/>
      <c r="BU42" s="162"/>
      <c r="BV42" s="161">
        <f t="shared" si="35"/>
        <v>0</v>
      </c>
      <c r="BW42" s="161"/>
      <c r="BX42" s="161"/>
      <c r="BY42" s="161"/>
      <c r="BZ42" s="161"/>
      <c r="CA42" s="162">
        <f t="shared" si="41"/>
        <v>0</v>
      </c>
      <c r="CB42" s="162"/>
      <c r="CC42" s="162"/>
      <c r="CD42" s="162"/>
      <c r="CE42" s="162"/>
      <c r="CF42" s="161">
        <f t="shared" si="42"/>
        <v>0</v>
      </c>
      <c r="CG42" s="161"/>
      <c r="CH42" s="161"/>
      <c r="CI42" s="161"/>
      <c r="CJ42" s="161"/>
      <c r="CK42" s="161">
        <f t="shared" si="43"/>
        <v>0</v>
      </c>
      <c r="CL42" s="161"/>
      <c r="CM42" s="161"/>
      <c r="CN42" s="161"/>
      <c r="CO42" s="161"/>
      <c r="CP42" s="162">
        <f t="shared" si="33"/>
        <v>0</v>
      </c>
      <c r="CQ42" s="162"/>
      <c r="CR42" s="162"/>
      <c r="CS42" s="162"/>
      <c r="CT42" s="162"/>
      <c r="CU42" s="161">
        <f t="shared" si="36"/>
        <v>0</v>
      </c>
      <c r="CV42" s="161"/>
      <c r="CW42" s="161"/>
      <c r="CX42" s="161"/>
      <c r="CY42" s="161"/>
      <c r="CZ42" s="162">
        <f t="shared" si="44"/>
        <v>0</v>
      </c>
      <c r="DA42" s="162"/>
      <c r="DB42" s="162"/>
      <c r="DC42" s="162"/>
      <c r="DD42" s="162"/>
      <c r="DE42" s="162">
        <f t="shared" si="34"/>
        <v>0</v>
      </c>
      <c r="DF42" s="162"/>
      <c r="DG42" s="162"/>
      <c r="DH42" s="162"/>
      <c r="DI42" s="162"/>
      <c r="DJ42" s="161">
        <f t="shared" si="37"/>
        <v>0</v>
      </c>
      <c r="DK42" s="161"/>
      <c r="DL42" s="161"/>
      <c r="DM42" s="161"/>
      <c r="DN42" s="161"/>
      <c r="DO42" s="162">
        <f t="shared" si="45"/>
        <v>0</v>
      </c>
      <c r="DP42" s="162"/>
      <c r="DQ42" s="162"/>
      <c r="DR42" s="162"/>
      <c r="DS42" s="162"/>
    </row>
    <row r="43" spans="1:123" ht="12.75" hidden="1" customHeight="1">
      <c r="A43" s="1233"/>
      <c r="B43" s="1239"/>
      <c r="C43" s="1064"/>
      <c r="D43" s="58"/>
      <c r="E43" s="1070"/>
      <c r="F43" s="59"/>
      <c r="G43" s="59"/>
      <c r="H43" s="59"/>
      <c r="I43" s="59"/>
      <c r="J43" s="59"/>
      <c r="K43" s="59"/>
      <c r="L43" s="59"/>
      <c r="M43" s="1230"/>
      <c r="N43" s="60"/>
      <c r="O43" s="1252"/>
      <c r="P43" s="59"/>
      <c r="Q43" s="59"/>
      <c r="R43" s="59"/>
      <c r="S43" s="59"/>
      <c r="T43" s="59"/>
      <c r="U43" s="59"/>
      <c r="V43" s="59"/>
      <c r="W43" s="1061"/>
      <c r="X43" s="58"/>
      <c r="Y43" s="1064"/>
      <c r="Z43" s="1260"/>
      <c r="AA43" s="69"/>
      <c r="AB43" s="69"/>
      <c r="AC43" s="18"/>
      <c r="AD43" s="18" t="s">
        <v>190</v>
      </c>
      <c r="AE43" s="18" t="s">
        <v>420</v>
      </c>
      <c r="AF43" s="18" t="s">
        <v>402</v>
      </c>
      <c r="AG43" s="162">
        <f t="shared" si="27"/>
        <v>0</v>
      </c>
      <c r="AH43" s="162">
        <f t="shared" si="27"/>
        <v>0</v>
      </c>
      <c r="AI43" s="162"/>
      <c r="AJ43" s="162"/>
      <c r="AK43" s="162"/>
      <c r="AL43" s="162"/>
      <c r="AM43" s="162"/>
      <c r="AN43" s="162"/>
      <c r="AO43" s="162"/>
      <c r="AP43" s="162"/>
      <c r="AQ43" s="161">
        <f t="shared" si="30"/>
        <v>0</v>
      </c>
      <c r="AR43" s="161"/>
      <c r="AS43" s="161"/>
      <c r="AT43" s="161"/>
      <c r="AU43" s="161"/>
      <c r="AV43" s="162">
        <f t="shared" si="28"/>
        <v>0</v>
      </c>
      <c r="AW43" s="162"/>
      <c r="AX43" s="162"/>
      <c r="AY43" s="162"/>
      <c r="AZ43" s="162"/>
      <c r="BA43" s="161">
        <f t="shared" si="29"/>
        <v>0</v>
      </c>
      <c r="BB43" s="161"/>
      <c r="BC43" s="161"/>
      <c r="BD43" s="161"/>
      <c r="BE43" s="161"/>
      <c r="BF43" s="161">
        <f t="shared" si="40"/>
        <v>0</v>
      </c>
      <c r="BG43" s="161"/>
      <c r="BH43" s="161"/>
      <c r="BI43" s="161"/>
      <c r="BJ43" s="161"/>
      <c r="BK43" s="161"/>
      <c r="BL43" s="162">
        <f t="shared" si="31"/>
        <v>0</v>
      </c>
      <c r="BM43" s="162">
        <f t="shared" si="32"/>
        <v>0</v>
      </c>
      <c r="BN43" s="162"/>
      <c r="BO43" s="162"/>
      <c r="BP43" s="162"/>
      <c r="BQ43" s="162"/>
      <c r="BR43" s="162"/>
      <c r="BS43" s="162"/>
      <c r="BT43" s="162"/>
      <c r="BU43" s="162"/>
      <c r="BV43" s="161">
        <f t="shared" si="35"/>
        <v>0</v>
      </c>
      <c r="BW43" s="161"/>
      <c r="BX43" s="161"/>
      <c r="BY43" s="161"/>
      <c r="BZ43" s="161"/>
      <c r="CA43" s="162">
        <f t="shared" si="41"/>
        <v>0</v>
      </c>
      <c r="CB43" s="162"/>
      <c r="CC43" s="162"/>
      <c r="CD43" s="162"/>
      <c r="CE43" s="162"/>
      <c r="CF43" s="161">
        <f t="shared" si="42"/>
        <v>0</v>
      </c>
      <c r="CG43" s="161"/>
      <c r="CH43" s="161"/>
      <c r="CI43" s="161"/>
      <c r="CJ43" s="161"/>
      <c r="CK43" s="161">
        <f t="shared" si="43"/>
        <v>0</v>
      </c>
      <c r="CL43" s="161"/>
      <c r="CM43" s="161"/>
      <c r="CN43" s="161"/>
      <c r="CO43" s="161"/>
      <c r="CP43" s="162">
        <f t="shared" si="33"/>
        <v>0</v>
      </c>
      <c r="CQ43" s="162"/>
      <c r="CR43" s="162"/>
      <c r="CS43" s="162"/>
      <c r="CT43" s="162"/>
      <c r="CU43" s="161">
        <f t="shared" si="36"/>
        <v>0</v>
      </c>
      <c r="CV43" s="161"/>
      <c r="CW43" s="161"/>
      <c r="CX43" s="161"/>
      <c r="CY43" s="161"/>
      <c r="CZ43" s="162">
        <f t="shared" si="44"/>
        <v>0</v>
      </c>
      <c r="DA43" s="162"/>
      <c r="DB43" s="162"/>
      <c r="DC43" s="162"/>
      <c r="DD43" s="162"/>
      <c r="DE43" s="162">
        <f t="shared" si="34"/>
        <v>0</v>
      </c>
      <c r="DF43" s="162"/>
      <c r="DG43" s="162"/>
      <c r="DH43" s="162"/>
      <c r="DI43" s="162"/>
      <c r="DJ43" s="161">
        <f t="shared" si="37"/>
        <v>0</v>
      </c>
      <c r="DK43" s="161"/>
      <c r="DL43" s="161"/>
      <c r="DM43" s="161"/>
      <c r="DN43" s="161"/>
      <c r="DO43" s="162">
        <f t="shared" si="45"/>
        <v>0</v>
      </c>
      <c r="DP43" s="162"/>
      <c r="DQ43" s="162"/>
      <c r="DR43" s="162"/>
      <c r="DS43" s="162"/>
    </row>
    <row r="44" spans="1:123" ht="12.75" hidden="1" customHeight="1">
      <c r="A44" s="1233"/>
      <c r="B44" s="1239"/>
      <c r="C44" s="1064"/>
      <c r="D44" s="58"/>
      <c r="E44" s="1070"/>
      <c r="F44" s="59"/>
      <c r="G44" s="59"/>
      <c r="H44" s="59"/>
      <c r="I44" s="59"/>
      <c r="J44" s="59"/>
      <c r="K44" s="59"/>
      <c r="L44" s="59"/>
      <c r="M44" s="1230"/>
      <c r="N44" s="60"/>
      <c r="O44" s="1252"/>
      <c r="P44" s="59"/>
      <c r="Q44" s="59"/>
      <c r="R44" s="59"/>
      <c r="S44" s="59"/>
      <c r="T44" s="59"/>
      <c r="U44" s="59"/>
      <c r="V44" s="59"/>
      <c r="W44" s="1061"/>
      <c r="X44" s="58"/>
      <c r="Y44" s="1064"/>
      <c r="Z44" s="1260"/>
      <c r="AA44" s="69"/>
      <c r="AB44" s="69"/>
      <c r="AC44" s="18"/>
      <c r="AD44" s="18" t="s">
        <v>191</v>
      </c>
      <c r="AE44" s="18" t="s">
        <v>441</v>
      </c>
      <c r="AF44" s="18" t="s">
        <v>401</v>
      </c>
      <c r="AG44" s="162">
        <f t="shared" si="27"/>
        <v>0</v>
      </c>
      <c r="AH44" s="162">
        <f t="shared" si="27"/>
        <v>0</v>
      </c>
      <c r="AI44" s="162"/>
      <c r="AJ44" s="162"/>
      <c r="AK44" s="162"/>
      <c r="AL44" s="162"/>
      <c r="AM44" s="162"/>
      <c r="AN44" s="162"/>
      <c r="AO44" s="162"/>
      <c r="AP44" s="162"/>
      <c r="AQ44" s="161">
        <f t="shared" si="30"/>
        <v>0</v>
      </c>
      <c r="AR44" s="161"/>
      <c r="AS44" s="161"/>
      <c r="AT44" s="161"/>
      <c r="AU44" s="161"/>
      <c r="AV44" s="162">
        <f t="shared" si="28"/>
        <v>0</v>
      </c>
      <c r="AW44" s="162"/>
      <c r="AX44" s="162"/>
      <c r="AY44" s="162"/>
      <c r="AZ44" s="162"/>
      <c r="BA44" s="161">
        <f t="shared" si="29"/>
        <v>0</v>
      </c>
      <c r="BB44" s="161"/>
      <c r="BC44" s="161"/>
      <c r="BD44" s="161"/>
      <c r="BE44" s="161"/>
      <c r="BF44" s="161">
        <f t="shared" si="40"/>
        <v>0</v>
      </c>
      <c r="BG44" s="161"/>
      <c r="BH44" s="161"/>
      <c r="BI44" s="161"/>
      <c r="BJ44" s="161"/>
      <c r="BK44" s="161"/>
      <c r="BL44" s="162">
        <f t="shared" si="31"/>
        <v>0</v>
      </c>
      <c r="BM44" s="162">
        <f t="shared" si="32"/>
        <v>0</v>
      </c>
      <c r="BN44" s="162"/>
      <c r="BO44" s="162"/>
      <c r="BP44" s="162"/>
      <c r="BQ44" s="162"/>
      <c r="BR44" s="162"/>
      <c r="BS44" s="162"/>
      <c r="BT44" s="162"/>
      <c r="BU44" s="162"/>
      <c r="BV44" s="161">
        <f t="shared" si="35"/>
        <v>0</v>
      </c>
      <c r="BW44" s="161"/>
      <c r="BX44" s="161"/>
      <c r="BY44" s="161"/>
      <c r="BZ44" s="161"/>
      <c r="CA44" s="162">
        <f t="shared" si="41"/>
        <v>0</v>
      </c>
      <c r="CB44" s="162"/>
      <c r="CC44" s="162"/>
      <c r="CD44" s="162"/>
      <c r="CE44" s="162"/>
      <c r="CF44" s="161">
        <f t="shared" si="42"/>
        <v>0</v>
      </c>
      <c r="CG44" s="161"/>
      <c r="CH44" s="161"/>
      <c r="CI44" s="161"/>
      <c r="CJ44" s="161"/>
      <c r="CK44" s="161">
        <f t="shared" si="43"/>
        <v>0</v>
      </c>
      <c r="CL44" s="161"/>
      <c r="CM44" s="161"/>
      <c r="CN44" s="161"/>
      <c r="CO44" s="161"/>
      <c r="CP44" s="162">
        <f t="shared" si="33"/>
        <v>0</v>
      </c>
      <c r="CQ44" s="162"/>
      <c r="CR44" s="162"/>
      <c r="CS44" s="162"/>
      <c r="CT44" s="162"/>
      <c r="CU44" s="161">
        <f t="shared" si="36"/>
        <v>0</v>
      </c>
      <c r="CV44" s="161"/>
      <c r="CW44" s="161"/>
      <c r="CX44" s="161"/>
      <c r="CY44" s="161"/>
      <c r="CZ44" s="162">
        <f t="shared" si="44"/>
        <v>0</v>
      </c>
      <c r="DA44" s="162"/>
      <c r="DB44" s="162"/>
      <c r="DC44" s="162"/>
      <c r="DD44" s="162"/>
      <c r="DE44" s="162">
        <f t="shared" si="34"/>
        <v>0</v>
      </c>
      <c r="DF44" s="162"/>
      <c r="DG44" s="162"/>
      <c r="DH44" s="162"/>
      <c r="DI44" s="162"/>
      <c r="DJ44" s="161">
        <f t="shared" si="37"/>
        <v>0</v>
      </c>
      <c r="DK44" s="161"/>
      <c r="DL44" s="161"/>
      <c r="DM44" s="161"/>
      <c r="DN44" s="161"/>
      <c r="DO44" s="162">
        <f t="shared" si="45"/>
        <v>0</v>
      </c>
      <c r="DP44" s="162"/>
      <c r="DQ44" s="162"/>
      <c r="DR44" s="162"/>
      <c r="DS44" s="162"/>
    </row>
    <row r="45" spans="1:123" ht="12.75" hidden="1" customHeight="1">
      <c r="A45" s="1233"/>
      <c r="B45" s="1239"/>
      <c r="C45" s="1064"/>
      <c r="D45" s="58"/>
      <c r="E45" s="1070"/>
      <c r="F45" s="59"/>
      <c r="G45" s="59"/>
      <c r="H45" s="59"/>
      <c r="I45" s="59"/>
      <c r="J45" s="59"/>
      <c r="K45" s="59"/>
      <c r="L45" s="59"/>
      <c r="M45" s="1230"/>
      <c r="N45" s="60"/>
      <c r="O45" s="1252"/>
      <c r="P45" s="59"/>
      <c r="Q45" s="59"/>
      <c r="R45" s="59"/>
      <c r="S45" s="59"/>
      <c r="T45" s="59"/>
      <c r="U45" s="59"/>
      <c r="V45" s="59"/>
      <c r="W45" s="1061"/>
      <c r="X45" s="58"/>
      <c r="Y45" s="1064"/>
      <c r="Z45" s="1260"/>
      <c r="AA45" s="69"/>
      <c r="AB45" s="69"/>
      <c r="AC45" s="18"/>
      <c r="AD45" s="18" t="s">
        <v>192</v>
      </c>
      <c r="AE45" s="18" t="s">
        <v>442</v>
      </c>
      <c r="AF45" s="18" t="s">
        <v>399</v>
      </c>
      <c r="AG45" s="162">
        <f t="shared" si="27"/>
        <v>0</v>
      </c>
      <c r="AH45" s="162">
        <f t="shared" si="27"/>
        <v>0</v>
      </c>
      <c r="AI45" s="162"/>
      <c r="AJ45" s="162"/>
      <c r="AK45" s="162"/>
      <c r="AL45" s="162"/>
      <c r="AM45" s="162"/>
      <c r="AN45" s="162"/>
      <c r="AO45" s="162"/>
      <c r="AP45" s="162"/>
      <c r="AQ45" s="161">
        <f t="shared" si="30"/>
        <v>0</v>
      </c>
      <c r="AR45" s="161"/>
      <c r="AS45" s="161"/>
      <c r="AT45" s="161"/>
      <c r="AU45" s="161"/>
      <c r="AV45" s="162">
        <f t="shared" si="28"/>
        <v>0</v>
      </c>
      <c r="AW45" s="162"/>
      <c r="AX45" s="162"/>
      <c r="AY45" s="162"/>
      <c r="AZ45" s="162"/>
      <c r="BA45" s="161">
        <f t="shared" si="29"/>
        <v>0</v>
      </c>
      <c r="BB45" s="161"/>
      <c r="BC45" s="161"/>
      <c r="BD45" s="161"/>
      <c r="BE45" s="161"/>
      <c r="BF45" s="161">
        <f t="shared" si="40"/>
        <v>0</v>
      </c>
      <c r="BG45" s="161"/>
      <c r="BH45" s="161"/>
      <c r="BI45" s="161"/>
      <c r="BJ45" s="161"/>
      <c r="BK45" s="161"/>
      <c r="BL45" s="162">
        <f t="shared" si="31"/>
        <v>0</v>
      </c>
      <c r="BM45" s="162">
        <f t="shared" si="32"/>
        <v>0</v>
      </c>
      <c r="BN45" s="162"/>
      <c r="BO45" s="162"/>
      <c r="BP45" s="162"/>
      <c r="BQ45" s="162"/>
      <c r="BR45" s="162"/>
      <c r="BS45" s="162"/>
      <c r="BT45" s="162"/>
      <c r="BU45" s="162"/>
      <c r="BV45" s="161">
        <f t="shared" si="35"/>
        <v>0</v>
      </c>
      <c r="BW45" s="161"/>
      <c r="BX45" s="161"/>
      <c r="BY45" s="161"/>
      <c r="BZ45" s="161"/>
      <c r="CA45" s="162">
        <f t="shared" si="41"/>
        <v>0</v>
      </c>
      <c r="CB45" s="162"/>
      <c r="CC45" s="162"/>
      <c r="CD45" s="162"/>
      <c r="CE45" s="162"/>
      <c r="CF45" s="161">
        <f t="shared" si="42"/>
        <v>0</v>
      </c>
      <c r="CG45" s="161"/>
      <c r="CH45" s="161"/>
      <c r="CI45" s="161"/>
      <c r="CJ45" s="161"/>
      <c r="CK45" s="161">
        <f t="shared" si="43"/>
        <v>0</v>
      </c>
      <c r="CL45" s="161"/>
      <c r="CM45" s="161"/>
      <c r="CN45" s="161"/>
      <c r="CO45" s="161"/>
      <c r="CP45" s="162">
        <f t="shared" si="33"/>
        <v>0</v>
      </c>
      <c r="CQ45" s="162"/>
      <c r="CR45" s="162"/>
      <c r="CS45" s="162"/>
      <c r="CT45" s="162"/>
      <c r="CU45" s="161">
        <f t="shared" si="36"/>
        <v>0</v>
      </c>
      <c r="CV45" s="161"/>
      <c r="CW45" s="161"/>
      <c r="CX45" s="161"/>
      <c r="CY45" s="161"/>
      <c r="CZ45" s="162">
        <f t="shared" si="44"/>
        <v>0</v>
      </c>
      <c r="DA45" s="162"/>
      <c r="DB45" s="162"/>
      <c r="DC45" s="162"/>
      <c r="DD45" s="162"/>
      <c r="DE45" s="162">
        <f t="shared" si="34"/>
        <v>0</v>
      </c>
      <c r="DF45" s="162"/>
      <c r="DG45" s="162"/>
      <c r="DH45" s="162"/>
      <c r="DI45" s="162"/>
      <c r="DJ45" s="161">
        <f t="shared" si="37"/>
        <v>0</v>
      </c>
      <c r="DK45" s="161"/>
      <c r="DL45" s="161"/>
      <c r="DM45" s="161"/>
      <c r="DN45" s="161"/>
      <c r="DO45" s="162">
        <f t="shared" si="45"/>
        <v>0</v>
      </c>
      <c r="DP45" s="162"/>
      <c r="DQ45" s="162"/>
      <c r="DR45" s="162"/>
      <c r="DS45" s="162"/>
    </row>
    <row r="46" spans="1:123" ht="12.75" customHeight="1">
      <c r="A46" s="1233"/>
      <c r="B46" s="1239"/>
      <c r="C46" s="1064"/>
      <c r="D46" s="58"/>
      <c r="E46" s="1070"/>
      <c r="F46" s="59"/>
      <c r="G46" s="59"/>
      <c r="H46" s="59"/>
      <c r="I46" s="59"/>
      <c r="J46" s="59"/>
      <c r="K46" s="59"/>
      <c r="L46" s="59"/>
      <c r="M46" s="1230"/>
      <c r="N46" s="60"/>
      <c r="O46" s="1252"/>
      <c r="P46" s="59"/>
      <c r="Q46" s="59"/>
      <c r="R46" s="59"/>
      <c r="S46" s="59"/>
      <c r="T46" s="59"/>
      <c r="U46" s="59"/>
      <c r="V46" s="59"/>
      <c r="W46" s="1061"/>
      <c r="X46" s="58"/>
      <c r="Y46" s="1064"/>
      <c r="Z46" s="1260"/>
      <c r="AA46" s="69"/>
      <c r="AB46" s="69"/>
      <c r="AC46" s="18"/>
      <c r="AD46" s="18" t="s">
        <v>156</v>
      </c>
      <c r="AE46" s="18" t="s">
        <v>202</v>
      </c>
      <c r="AF46" s="18">
        <v>240</v>
      </c>
      <c r="AG46" s="162"/>
      <c r="AH46" s="162">
        <f t="shared" si="27"/>
        <v>0</v>
      </c>
      <c r="AI46" s="162"/>
      <c r="AJ46" s="162"/>
      <c r="AK46" s="162"/>
      <c r="AL46" s="162"/>
      <c r="AM46" s="162"/>
      <c r="AN46" s="162"/>
      <c r="AO46" s="162"/>
      <c r="AP46" s="162"/>
      <c r="AQ46" s="161">
        <v>224.3</v>
      </c>
      <c r="AR46" s="161"/>
      <c r="AS46" s="161"/>
      <c r="AT46" s="161"/>
      <c r="AU46" s="161">
        <v>224.3</v>
      </c>
      <c r="AV46" s="162">
        <f t="shared" si="28"/>
        <v>24.1</v>
      </c>
      <c r="AW46" s="162"/>
      <c r="AX46" s="162"/>
      <c r="AY46" s="162"/>
      <c r="AZ46" s="162">
        <v>24.1</v>
      </c>
      <c r="BA46" s="161">
        <f t="shared" si="29"/>
        <v>7.3</v>
      </c>
      <c r="BB46" s="161"/>
      <c r="BC46" s="161"/>
      <c r="BD46" s="161"/>
      <c r="BE46" s="161">
        <v>7.3</v>
      </c>
      <c r="BF46" s="161">
        <f t="shared" si="40"/>
        <v>7.3</v>
      </c>
      <c r="BG46" s="161"/>
      <c r="BH46" s="161"/>
      <c r="BI46" s="161"/>
      <c r="BJ46" s="161">
        <v>7.3</v>
      </c>
      <c r="BK46" s="161"/>
      <c r="BL46" s="162"/>
      <c r="BM46" s="162">
        <f t="shared" si="32"/>
        <v>0</v>
      </c>
      <c r="BN46" s="162"/>
      <c r="BO46" s="162"/>
      <c r="BP46" s="162"/>
      <c r="BQ46" s="162"/>
      <c r="BR46" s="162"/>
      <c r="BS46" s="162"/>
      <c r="BT46" s="162"/>
      <c r="BU46" s="162"/>
      <c r="BV46" s="161">
        <v>224.3</v>
      </c>
      <c r="BW46" s="161"/>
      <c r="BX46" s="161"/>
      <c r="BY46" s="161"/>
      <c r="BZ46" s="161">
        <v>224.3</v>
      </c>
      <c r="CA46" s="162">
        <f t="shared" si="41"/>
        <v>24.1</v>
      </c>
      <c r="CB46" s="162"/>
      <c r="CC46" s="162"/>
      <c r="CD46" s="162"/>
      <c r="CE46" s="162">
        <v>24.1</v>
      </c>
      <c r="CF46" s="161">
        <f t="shared" si="42"/>
        <v>7.3</v>
      </c>
      <c r="CG46" s="161"/>
      <c r="CH46" s="161"/>
      <c r="CI46" s="161"/>
      <c r="CJ46" s="161">
        <v>7.3</v>
      </c>
      <c r="CK46" s="161">
        <f t="shared" si="43"/>
        <v>7.3</v>
      </c>
      <c r="CL46" s="161"/>
      <c r="CM46" s="161"/>
      <c r="CN46" s="161"/>
      <c r="CO46" s="161">
        <v>7.3</v>
      </c>
      <c r="CP46" s="162">
        <f t="shared" si="33"/>
        <v>0</v>
      </c>
      <c r="CQ46" s="162"/>
      <c r="CR46" s="162"/>
      <c r="CS46" s="162"/>
      <c r="CT46" s="162"/>
      <c r="CU46" s="161">
        <v>224.3</v>
      </c>
      <c r="CV46" s="161"/>
      <c r="CW46" s="161"/>
      <c r="CX46" s="161"/>
      <c r="CY46" s="161">
        <v>224.3</v>
      </c>
      <c r="CZ46" s="162">
        <f t="shared" si="44"/>
        <v>24.1</v>
      </c>
      <c r="DA46" s="162"/>
      <c r="DB46" s="162"/>
      <c r="DC46" s="162"/>
      <c r="DD46" s="162">
        <v>24.1</v>
      </c>
      <c r="DE46" s="162">
        <f t="shared" si="34"/>
        <v>0</v>
      </c>
      <c r="DF46" s="162"/>
      <c r="DG46" s="162"/>
      <c r="DH46" s="162"/>
      <c r="DI46" s="162"/>
      <c r="DJ46" s="161">
        <v>224.3</v>
      </c>
      <c r="DK46" s="161"/>
      <c r="DL46" s="161"/>
      <c r="DM46" s="161"/>
      <c r="DN46" s="161">
        <v>224.3</v>
      </c>
      <c r="DO46" s="162">
        <f t="shared" si="45"/>
        <v>24.1</v>
      </c>
      <c r="DP46" s="162"/>
      <c r="DQ46" s="162"/>
      <c r="DR46" s="162"/>
      <c r="DS46" s="162">
        <v>24.1</v>
      </c>
    </row>
    <row r="47" spans="1:123" ht="12.75" customHeight="1">
      <c r="A47" s="1233"/>
      <c r="B47" s="1239"/>
      <c r="C47" s="1064"/>
      <c r="D47" s="58"/>
      <c r="E47" s="1070"/>
      <c r="F47" s="59"/>
      <c r="G47" s="59"/>
      <c r="H47" s="59"/>
      <c r="I47" s="59"/>
      <c r="J47" s="59"/>
      <c r="K47" s="59"/>
      <c r="L47" s="59"/>
      <c r="M47" s="1230"/>
      <c r="N47" s="60"/>
      <c r="O47" s="1252"/>
      <c r="P47" s="59"/>
      <c r="Q47" s="59"/>
      <c r="R47" s="59"/>
      <c r="S47" s="59"/>
      <c r="T47" s="59"/>
      <c r="U47" s="59"/>
      <c r="V47" s="59"/>
      <c r="W47" s="1061"/>
      <c r="X47" s="58"/>
      <c r="Y47" s="1064"/>
      <c r="Z47" s="1260"/>
      <c r="AA47" s="69"/>
      <c r="AB47" s="69"/>
      <c r="AC47" s="18"/>
      <c r="AD47" s="18" t="s">
        <v>156</v>
      </c>
      <c r="AE47" s="18" t="s">
        <v>193</v>
      </c>
      <c r="AF47" s="18">
        <v>240</v>
      </c>
      <c r="AG47" s="162">
        <f t="shared" si="27"/>
        <v>6.8</v>
      </c>
      <c r="AH47" s="162">
        <f t="shared" si="27"/>
        <v>6.8</v>
      </c>
      <c r="AI47" s="162"/>
      <c r="AJ47" s="162"/>
      <c r="AK47" s="162"/>
      <c r="AL47" s="162"/>
      <c r="AM47" s="162"/>
      <c r="AN47" s="162"/>
      <c r="AO47" s="162">
        <v>6.8</v>
      </c>
      <c r="AP47" s="162">
        <v>6.8</v>
      </c>
      <c r="AQ47" s="161"/>
      <c r="AR47" s="161"/>
      <c r="AS47" s="161"/>
      <c r="AT47" s="161"/>
      <c r="AU47" s="161"/>
      <c r="AV47" s="162"/>
      <c r="AW47" s="162"/>
      <c r="AX47" s="162"/>
      <c r="AY47" s="162"/>
      <c r="AZ47" s="162"/>
      <c r="BA47" s="161"/>
      <c r="BB47" s="161"/>
      <c r="BC47" s="161"/>
      <c r="BD47" s="161"/>
      <c r="BE47" s="161"/>
      <c r="BF47" s="161"/>
      <c r="BG47" s="161"/>
      <c r="BH47" s="161"/>
      <c r="BI47" s="161"/>
      <c r="BJ47" s="161"/>
      <c r="BK47" s="161"/>
      <c r="BL47" s="162">
        <f t="shared" ref="BL47:BL57" si="46">BN47+BP47+BR47+BT47</f>
        <v>6.8</v>
      </c>
      <c r="BM47" s="162">
        <f t="shared" si="32"/>
        <v>6.8</v>
      </c>
      <c r="BN47" s="162"/>
      <c r="BO47" s="162"/>
      <c r="BP47" s="162"/>
      <c r="BQ47" s="162"/>
      <c r="BR47" s="162"/>
      <c r="BS47" s="162"/>
      <c r="BT47" s="162">
        <v>6.8</v>
      </c>
      <c r="BU47" s="162">
        <v>6.8</v>
      </c>
      <c r="BV47" s="161"/>
      <c r="BW47" s="161"/>
      <c r="BX47" s="161"/>
      <c r="BY47" s="161"/>
      <c r="BZ47" s="161"/>
      <c r="CA47" s="162"/>
      <c r="CB47" s="162"/>
      <c r="CC47" s="162"/>
      <c r="CD47" s="162"/>
      <c r="CE47" s="162"/>
      <c r="CF47" s="161"/>
      <c r="CG47" s="161"/>
      <c r="CH47" s="161"/>
      <c r="CI47" s="161"/>
      <c r="CJ47" s="161"/>
      <c r="CK47" s="161"/>
      <c r="CL47" s="161"/>
      <c r="CM47" s="161"/>
      <c r="CN47" s="161"/>
      <c r="CO47" s="161"/>
      <c r="CP47" s="162">
        <f t="shared" si="33"/>
        <v>6.8</v>
      </c>
      <c r="CQ47" s="162"/>
      <c r="CR47" s="162"/>
      <c r="CS47" s="162"/>
      <c r="CT47" s="162">
        <v>6.8</v>
      </c>
      <c r="CU47" s="161"/>
      <c r="CV47" s="161"/>
      <c r="CW47" s="161"/>
      <c r="CX47" s="161"/>
      <c r="CY47" s="161"/>
      <c r="CZ47" s="162"/>
      <c r="DA47" s="162"/>
      <c r="DB47" s="162"/>
      <c r="DC47" s="162"/>
      <c r="DD47" s="162"/>
      <c r="DE47" s="162">
        <f t="shared" si="34"/>
        <v>6.8</v>
      </c>
      <c r="DF47" s="162"/>
      <c r="DG47" s="162"/>
      <c r="DH47" s="162"/>
      <c r="DI47" s="162">
        <v>6.8</v>
      </c>
      <c r="DJ47" s="161"/>
      <c r="DK47" s="161"/>
      <c r="DL47" s="161"/>
      <c r="DM47" s="161"/>
      <c r="DN47" s="161"/>
      <c r="DO47" s="162"/>
      <c r="DP47" s="162"/>
      <c r="DQ47" s="162"/>
      <c r="DR47" s="162"/>
      <c r="DS47" s="162"/>
    </row>
    <row r="48" spans="1:123" ht="12.75" customHeight="1">
      <c r="A48" s="1233"/>
      <c r="B48" s="1239"/>
      <c r="C48" s="1064"/>
      <c r="D48" s="58"/>
      <c r="E48" s="1070"/>
      <c r="F48" s="59"/>
      <c r="G48" s="59"/>
      <c r="H48" s="59"/>
      <c r="I48" s="59"/>
      <c r="J48" s="59"/>
      <c r="K48" s="59"/>
      <c r="L48" s="59"/>
      <c r="M48" s="1230"/>
      <c r="N48" s="60"/>
      <c r="O48" s="1252"/>
      <c r="P48" s="59"/>
      <c r="Q48" s="59"/>
      <c r="R48" s="59"/>
      <c r="S48" s="59"/>
      <c r="T48" s="59"/>
      <c r="U48" s="59"/>
      <c r="V48" s="59"/>
      <c r="W48" s="1061"/>
      <c r="X48" s="58"/>
      <c r="Y48" s="1064"/>
      <c r="Z48" s="1260"/>
      <c r="AA48" s="69"/>
      <c r="AB48" s="69"/>
      <c r="AC48" s="18"/>
      <c r="AD48" s="18" t="s">
        <v>156</v>
      </c>
      <c r="AE48" s="18" t="s">
        <v>106</v>
      </c>
      <c r="AF48" s="18">
        <v>240</v>
      </c>
      <c r="AG48" s="162">
        <f t="shared" si="27"/>
        <v>0</v>
      </c>
      <c r="AH48" s="162"/>
      <c r="AI48" s="162"/>
      <c r="AJ48" s="162"/>
      <c r="AK48" s="162"/>
      <c r="AL48" s="162"/>
      <c r="AM48" s="162"/>
      <c r="AN48" s="162"/>
      <c r="AO48" s="162"/>
      <c r="AP48" s="162"/>
      <c r="AQ48" s="161">
        <v>9.5</v>
      </c>
      <c r="AR48" s="161"/>
      <c r="AS48" s="161"/>
      <c r="AT48" s="161"/>
      <c r="AU48" s="161">
        <v>9.5</v>
      </c>
      <c r="AV48" s="162">
        <f>AW48+AX48+AY48+AZ48</f>
        <v>0</v>
      </c>
      <c r="AW48" s="162"/>
      <c r="AX48" s="162"/>
      <c r="AY48" s="162"/>
      <c r="AZ48" s="162"/>
      <c r="BA48" s="161">
        <f>BB48+BC48+BD48+BE48</f>
        <v>0</v>
      </c>
      <c r="BB48" s="161"/>
      <c r="BC48" s="161"/>
      <c r="BD48" s="161"/>
      <c r="BE48" s="161"/>
      <c r="BF48" s="161">
        <f>BG48+BH48+BI48+BJ48</f>
        <v>0</v>
      </c>
      <c r="BG48" s="161"/>
      <c r="BH48" s="161"/>
      <c r="BI48" s="161"/>
      <c r="BJ48" s="161"/>
      <c r="BK48" s="161"/>
      <c r="BL48" s="162">
        <f t="shared" si="46"/>
        <v>0</v>
      </c>
      <c r="BM48" s="162"/>
      <c r="BN48" s="162"/>
      <c r="BO48" s="162"/>
      <c r="BP48" s="162"/>
      <c r="BQ48" s="162"/>
      <c r="BR48" s="162"/>
      <c r="BS48" s="162"/>
      <c r="BT48" s="162"/>
      <c r="BU48" s="162"/>
      <c r="BV48" s="161">
        <v>9.5</v>
      </c>
      <c r="BW48" s="161"/>
      <c r="BX48" s="161"/>
      <c r="BY48" s="161"/>
      <c r="BZ48" s="161">
        <v>9.5</v>
      </c>
      <c r="CA48" s="162">
        <f>CB48+CC48+CD48+CE48</f>
        <v>0</v>
      </c>
      <c r="CB48" s="162"/>
      <c r="CC48" s="162"/>
      <c r="CD48" s="162"/>
      <c r="CE48" s="162"/>
      <c r="CF48" s="161">
        <f>CG48+CH48+CI48+CJ48</f>
        <v>0</v>
      </c>
      <c r="CG48" s="161"/>
      <c r="CH48" s="161"/>
      <c r="CI48" s="161"/>
      <c r="CJ48" s="161"/>
      <c r="CK48" s="161">
        <f>CL48+CM48+CN48+CO48</f>
        <v>0</v>
      </c>
      <c r="CL48" s="161"/>
      <c r="CM48" s="161"/>
      <c r="CN48" s="161"/>
      <c r="CO48" s="161"/>
      <c r="CP48" s="162"/>
      <c r="CQ48" s="162"/>
      <c r="CR48" s="162"/>
      <c r="CS48" s="162"/>
      <c r="CT48" s="162"/>
      <c r="CU48" s="161">
        <v>9.5</v>
      </c>
      <c r="CV48" s="161"/>
      <c r="CW48" s="161"/>
      <c r="CX48" s="161"/>
      <c r="CY48" s="161">
        <v>9.5</v>
      </c>
      <c r="CZ48" s="162">
        <f t="shared" ref="CZ48:CZ54" si="47">DA48+DB48+DC48+DD48</f>
        <v>0</v>
      </c>
      <c r="DA48" s="162"/>
      <c r="DB48" s="162"/>
      <c r="DC48" s="162"/>
      <c r="DD48" s="162"/>
      <c r="DE48" s="162"/>
      <c r="DF48" s="162"/>
      <c r="DG48" s="162"/>
      <c r="DH48" s="162"/>
      <c r="DI48" s="162"/>
      <c r="DJ48" s="161">
        <v>9.5</v>
      </c>
      <c r="DK48" s="161"/>
      <c r="DL48" s="161"/>
      <c r="DM48" s="161"/>
      <c r="DN48" s="161">
        <v>9.5</v>
      </c>
      <c r="DO48" s="162">
        <f t="shared" ref="DO48:DO54" si="48">DP48+DQ48+DR48+DS48</f>
        <v>0</v>
      </c>
      <c r="DP48" s="162"/>
      <c r="DQ48" s="162"/>
      <c r="DR48" s="162"/>
      <c r="DS48" s="162"/>
    </row>
    <row r="49" spans="1:123">
      <c r="A49" s="1233"/>
      <c r="B49" s="1239"/>
      <c r="C49" s="1064"/>
      <c r="D49" s="58"/>
      <c r="E49" s="1071"/>
      <c r="F49" s="59"/>
      <c r="G49" s="59"/>
      <c r="H49" s="59"/>
      <c r="I49" s="59"/>
      <c r="J49" s="59"/>
      <c r="K49" s="59"/>
      <c r="L49" s="59"/>
      <c r="M49" s="1230"/>
      <c r="N49" s="60"/>
      <c r="O49" s="1246"/>
      <c r="P49" s="59"/>
      <c r="Q49" s="59"/>
      <c r="R49" s="59"/>
      <c r="S49" s="59"/>
      <c r="T49" s="59"/>
      <c r="U49" s="59"/>
      <c r="V49" s="59"/>
      <c r="W49" s="1061"/>
      <c r="X49" s="58"/>
      <c r="Y49" s="1065"/>
      <c r="Z49" s="1260"/>
      <c r="AA49" s="69"/>
      <c r="AB49" s="69"/>
      <c r="AC49" s="18"/>
      <c r="AD49" s="18" t="s">
        <v>156</v>
      </c>
      <c r="AE49" s="18" t="s">
        <v>452</v>
      </c>
      <c r="AF49" s="18">
        <v>240</v>
      </c>
      <c r="AG49" s="162">
        <f t="shared" si="27"/>
        <v>408.00000000000006</v>
      </c>
      <c r="AH49" s="162">
        <f t="shared" si="27"/>
        <v>408.00000000000006</v>
      </c>
      <c r="AI49" s="162">
        <v>348.6</v>
      </c>
      <c r="AJ49" s="162">
        <v>348.6</v>
      </c>
      <c r="AK49" s="162">
        <v>22.3</v>
      </c>
      <c r="AL49" s="162">
        <v>22.3</v>
      </c>
      <c r="AM49" s="162"/>
      <c r="AN49" s="162"/>
      <c r="AO49" s="162">
        <v>37.1</v>
      </c>
      <c r="AP49" s="162">
        <v>37.1</v>
      </c>
      <c r="AQ49" s="161">
        <f t="shared" ref="AQ49:AQ116" si="49">AR49+AS49+AT49+AU49</f>
        <v>0</v>
      </c>
      <c r="AR49" s="161"/>
      <c r="AS49" s="161"/>
      <c r="AT49" s="161"/>
      <c r="AU49" s="161"/>
      <c r="AV49" s="162">
        <f t="shared" ref="AV49:AV116" si="50">AW49+AX49+AY49+AZ49</f>
        <v>0</v>
      </c>
      <c r="AW49" s="162"/>
      <c r="AX49" s="162"/>
      <c r="AY49" s="162"/>
      <c r="AZ49" s="162"/>
      <c r="BA49" s="161">
        <f t="shared" ref="BA49:BA116" si="51">BB49+BC49+BD49+BE49</f>
        <v>0</v>
      </c>
      <c r="BB49" s="161"/>
      <c r="BC49" s="161"/>
      <c r="BD49" s="161"/>
      <c r="BE49" s="161"/>
      <c r="BF49" s="161">
        <f t="shared" ref="BF49:BF54" si="52">BG49+BH49+BI49+BJ49</f>
        <v>0</v>
      </c>
      <c r="BG49" s="161"/>
      <c r="BH49" s="161"/>
      <c r="BI49" s="161"/>
      <c r="BJ49" s="161"/>
      <c r="BK49" s="161"/>
      <c r="BL49" s="162">
        <f t="shared" si="46"/>
        <v>408.00000000000006</v>
      </c>
      <c r="BM49" s="162">
        <f t="shared" si="32"/>
        <v>408.00000000000006</v>
      </c>
      <c r="BN49" s="162">
        <v>348.6</v>
      </c>
      <c r="BO49" s="162">
        <v>348.6</v>
      </c>
      <c r="BP49" s="162">
        <v>22.3</v>
      </c>
      <c r="BQ49" s="162">
        <v>22.3</v>
      </c>
      <c r="BR49" s="162"/>
      <c r="BS49" s="162"/>
      <c r="BT49" s="162">
        <v>37.1</v>
      </c>
      <c r="BU49" s="162">
        <v>37.1</v>
      </c>
      <c r="BV49" s="161">
        <f t="shared" ref="BV49:BV60" si="53">BW49+BX49+BY49+BZ49</f>
        <v>0</v>
      </c>
      <c r="BW49" s="161"/>
      <c r="BX49" s="161"/>
      <c r="BY49" s="161"/>
      <c r="BZ49" s="161"/>
      <c r="CA49" s="162">
        <f t="shared" ref="CA49:CA54" si="54">CB49+CC49+CD49+CE49</f>
        <v>0</v>
      </c>
      <c r="CB49" s="162"/>
      <c r="CC49" s="162"/>
      <c r="CD49" s="162"/>
      <c r="CE49" s="162"/>
      <c r="CF49" s="161">
        <f t="shared" ref="CF49:CF54" si="55">CG49+CH49+CI49+CJ49</f>
        <v>0</v>
      </c>
      <c r="CG49" s="161"/>
      <c r="CH49" s="161"/>
      <c r="CI49" s="161"/>
      <c r="CJ49" s="161"/>
      <c r="CK49" s="161">
        <f t="shared" ref="CK49:CK54" si="56">CL49+CM49+CN49+CO49</f>
        <v>0</v>
      </c>
      <c r="CL49" s="161"/>
      <c r="CM49" s="161"/>
      <c r="CN49" s="161"/>
      <c r="CO49" s="161"/>
      <c r="CP49" s="162">
        <f t="shared" ref="CP49:CP59" si="57">CQ49+CR49+CS49+CT49</f>
        <v>408.00000000000006</v>
      </c>
      <c r="CQ49" s="162">
        <v>348.6</v>
      </c>
      <c r="CR49" s="162">
        <v>22.3</v>
      </c>
      <c r="CS49" s="162"/>
      <c r="CT49" s="162">
        <v>37.1</v>
      </c>
      <c r="CU49" s="161">
        <f t="shared" ref="CU49:CU60" si="58">CV49+CW49+CX49+CY49</f>
        <v>0</v>
      </c>
      <c r="CV49" s="161"/>
      <c r="CW49" s="161"/>
      <c r="CX49" s="161"/>
      <c r="CY49" s="161"/>
      <c r="CZ49" s="162">
        <f t="shared" si="47"/>
        <v>0</v>
      </c>
      <c r="DA49" s="162"/>
      <c r="DB49" s="162"/>
      <c r="DC49" s="162"/>
      <c r="DD49" s="162"/>
      <c r="DE49" s="162">
        <f t="shared" ref="DE49:DE59" si="59">DF49+DG49+DH49+DI49</f>
        <v>408.00000000000006</v>
      </c>
      <c r="DF49" s="162">
        <v>348.6</v>
      </c>
      <c r="DG49" s="162">
        <v>22.3</v>
      </c>
      <c r="DH49" s="162"/>
      <c r="DI49" s="162">
        <v>37.1</v>
      </c>
      <c r="DJ49" s="161">
        <f t="shared" ref="DJ49:DJ60" si="60">DK49+DL49+DM49+DN49</f>
        <v>0</v>
      </c>
      <c r="DK49" s="161"/>
      <c r="DL49" s="161"/>
      <c r="DM49" s="161"/>
      <c r="DN49" s="161"/>
      <c r="DO49" s="162">
        <f t="shared" si="48"/>
        <v>0</v>
      </c>
      <c r="DP49" s="162"/>
      <c r="DQ49" s="162"/>
      <c r="DR49" s="162"/>
      <c r="DS49" s="162"/>
    </row>
    <row r="50" spans="1:123" ht="12.75" hidden="1" customHeight="1">
      <c r="A50" s="1233"/>
      <c r="B50" s="1239"/>
      <c r="C50" s="1064"/>
      <c r="D50" s="58"/>
      <c r="E50" s="58"/>
      <c r="F50" s="59"/>
      <c r="G50" s="59"/>
      <c r="H50" s="59"/>
      <c r="I50" s="59"/>
      <c r="J50" s="59"/>
      <c r="K50" s="59"/>
      <c r="L50" s="59"/>
      <c r="M50" s="1230"/>
      <c r="N50" s="60"/>
      <c r="O50" s="67"/>
      <c r="P50" s="59"/>
      <c r="Q50" s="59"/>
      <c r="R50" s="59"/>
      <c r="S50" s="59"/>
      <c r="T50" s="59"/>
      <c r="U50" s="59"/>
      <c r="V50" s="59"/>
      <c r="W50" s="1061"/>
      <c r="X50" s="58"/>
      <c r="Y50" s="58"/>
      <c r="Z50" s="1260"/>
      <c r="AA50" s="69"/>
      <c r="AB50" s="69"/>
      <c r="AC50" s="18"/>
      <c r="AD50" s="18" t="s">
        <v>156</v>
      </c>
      <c r="AE50" s="18" t="s">
        <v>431</v>
      </c>
      <c r="AF50" s="18" t="s">
        <v>402</v>
      </c>
      <c r="AG50" s="162">
        <f t="shared" si="27"/>
        <v>0</v>
      </c>
      <c r="AH50" s="162">
        <f t="shared" si="27"/>
        <v>0</v>
      </c>
      <c r="AI50" s="162">
        <v>0</v>
      </c>
      <c r="AJ50" s="162"/>
      <c r="AK50" s="162"/>
      <c r="AL50" s="162"/>
      <c r="AM50" s="162"/>
      <c r="AN50" s="162"/>
      <c r="AO50" s="162"/>
      <c r="AP50" s="162"/>
      <c r="AQ50" s="161">
        <f t="shared" si="49"/>
        <v>0</v>
      </c>
      <c r="AR50" s="161"/>
      <c r="AS50" s="161"/>
      <c r="AT50" s="161"/>
      <c r="AU50" s="161"/>
      <c r="AV50" s="162">
        <f t="shared" si="50"/>
        <v>0</v>
      </c>
      <c r="AW50" s="162"/>
      <c r="AX50" s="162"/>
      <c r="AY50" s="162"/>
      <c r="AZ50" s="162"/>
      <c r="BA50" s="161">
        <f t="shared" si="51"/>
        <v>0</v>
      </c>
      <c r="BB50" s="161"/>
      <c r="BC50" s="161"/>
      <c r="BD50" s="161"/>
      <c r="BE50" s="161"/>
      <c r="BF50" s="161">
        <f t="shared" si="52"/>
        <v>0</v>
      </c>
      <c r="BG50" s="161"/>
      <c r="BH50" s="161"/>
      <c r="BI50" s="161"/>
      <c r="BJ50" s="161"/>
      <c r="BK50" s="161"/>
      <c r="BL50" s="162">
        <f t="shared" si="46"/>
        <v>0</v>
      </c>
      <c r="BM50" s="162">
        <f t="shared" si="32"/>
        <v>0</v>
      </c>
      <c r="BN50" s="162">
        <v>0</v>
      </c>
      <c r="BO50" s="162"/>
      <c r="BP50" s="162"/>
      <c r="BQ50" s="162"/>
      <c r="BR50" s="162"/>
      <c r="BS50" s="162"/>
      <c r="BT50" s="162"/>
      <c r="BU50" s="162"/>
      <c r="BV50" s="161">
        <f t="shared" si="53"/>
        <v>0</v>
      </c>
      <c r="BW50" s="161"/>
      <c r="BX50" s="161"/>
      <c r="BY50" s="161"/>
      <c r="BZ50" s="161"/>
      <c r="CA50" s="162">
        <f t="shared" si="54"/>
        <v>0</v>
      </c>
      <c r="CB50" s="162"/>
      <c r="CC50" s="162"/>
      <c r="CD50" s="162"/>
      <c r="CE50" s="162"/>
      <c r="CF50" s="161">
        <f t="shared" si="55"/>
        <v>0</v>
      </c>
      <c r="CG50" s="161"/>
      <c r="CH50" s="161"/>
      <c r="CI50" s="161"/>
      <c r="CJ50" s="161"/>
      <c r="CK50" s="161">
        <f t="shared" si="56"/>
        <v>0</v>
      </c>
      <c r="CL50" s="161"/>
      <c r="CM50" s="161"/>
      <c r="CN50" s="161"/>
      <c r="CO50" s="161"/>
      <c r="CP50" s="162">
        <f t="shared" si="57"/>
        <v>0</v>
      </c>
      <c r="CQ50" s="162"/>
      <c r="CR50" s="162"/>
      <c r="CS50" s="162"/>
      <c r="CT50" s="162"/>
      <c r="CU50" s="161">
        <f t="shared" si="58"/>
        <v>0</v>
      </c>
      <c r="CV50" s="161"/>
      <c r="CW50" s="161"/>
      <c r="CX50" s="161"/>
      <c r="CY50" s="161"/>
      <c r="CZ50" s="162">
        <f t="shared" si="47"/>
        <v>0</v>
      </c>
      <c r="DA50" s="162"/>
      <c r="DB50" s="162"/>
      <c r="DC50" s="162"/>
      <c r="DD50" s="162"/>
      <c r="DE50" s="162">
        <f t="shared" si="59"/>
        <v>0</v>
      </c>
      <c r="DF50" s="162"/>
      <c r="DG50" s="162"/>
      <c r="DH50" s="162"/>
      <c r="DI50" s="162"/>
      <c r="DJ50" s="161">
        <f t="shared" si="60"/>
        <v>0</v>
      </c>
      <c r="DK50" s="161"/>
      <c r="DL50" s="161"/>
      <c r="DM50" s="161"/>
      <c r="DN50" s="161"/>
      <c r="DO50" s="162">
        <f t="shared" si="48"/>
        <v>0</v>
      </c>
      <c r="DP50" s="162"/>
      <c r="DQ50" s="162"/>
      <c r="DR50" s="162"/>
      <c r="DS50" s="162"/>
    </row>
    <row r="51" spans="1:123" ht="12.75" hidden="1" customHeight="1">
      <c r="A51" s="1233"/>
      <c r="B51" s="1239"/>
      <c r="C51" s="1064"/>
      <c r="D51" s="58"/>
      <c r="E51" s="58"/>
      <c r="F51" s="59"/>
      <c r="G51" s="59"/>
      <c r="H51" s="59"/>
      <c r="I51" s="59"/>
      <c r="J51" s="59"/>
      <c r="K51" s="59"/>
      <c r="L51" s="59"/>
      <c r="M51" s="1230"/>
      <c r="N51" s="60"/>
      <c r="O51" s="67"/>
      <c r="P51" s="59"/>
      <c r="Q51" s="59"/>
      <c r="R51" s="59"/>
      <c r="S51" s="59"/>
      <c r="T51" s="59"/>
      <c r="U51" s="59"/>
      <c r="V51" s="59"/>
      <c r="W51" s="1061"/>
      <c r="X51" s="58"/>
      <c r="Y51" s="58"/>
      <c r="Z51" s="1260"/>
      <c r="AA51" s="69"/>
      <c r="AB51" s="69"/>
      <c r="AC51" s="18"/>
      <c r="AD51" s="18" t="s">
        <v>156</v>
      </c>
      <c r="AE51" s="18" t="s">
        <v>430</v>
      </c>
      <c r="AF51" s="18" t="s">
        <v>399</v>
      </c>
      <c r="AG51" s="162">
        <f t="shared" si="27"/>
        <v>0</v>
      </c>
      <c r="AH51" s="162">
        <f t="shared" si="27"/>
        <v>0</v>
      </c>
      <c r="AI51" s="162"/>
      <c r="AJ51" s="162"/>
      <c r="AK51" s="162"/>
      <c r="AL51" s="162"/>
      <c r="AM51" s="162"/>
      <c r="AN51" s="162"/>
      <c r="AO51" s="162"/>
      <c r="AP51" s="162"/>
      <c r="AQ51" s="161">
        <f t="shared" si="49"/>
        <v>0</v>
      </c>
      <c r="AR51" s="161"/>
      <c r="AS51" s="161"/>
      <c r="AT51" s="161"/>
      <c r="AU51" s="161"/>
      <c r="AV51" s="162">
        <f t="shared" si="50"/>
        <v>0</v>
      </c>
      <c r="AW51" s="162"/>
      <c r="AX51" s="162"/>
      <c r="AY51" s="162"/>
      <c r="AZ51" s="162"/>
      <c r="BA51" s="161">
        <f t="shared" si="51"/>
        <v>0</v>
      </c>
      <c r="BB51" s="161"/>
      <c r="BC51" s="161"/>
      <c r="BD51" s="161"/>
      <c r="BE51" s="161"/>
      <c r="BF51" s="161">
        <f t="shared" si="52"/>
        <v>0</v>
      </c>
      <c r="BG51" s="161"/>
      <c r="BH51" s="161"/>
      <c r="BI51" s="161"/>
      <c r="BJ51" s="161"/>
      <c r="BK51" s="161"/>
      <c r="BL51" s="162">
        <f t="shared" si="46"/>
        <v>0</v>
      </c>
      <c r="BM51" s="162">
        <f t="shared" si="32"/>
        <v>0</v>
      </c>
      <c r="BN51" s="162"/>
      <c r="BO51" s="162"/>
      <c r="BP51" s="162"/>
      <c r="BQ51" s="162"/>
      <c r="BR51" s="162"/>
      <c r="BS51" s="162"/>
      <c r="BT51" s="162"/>
      <c r="BU51" s="162"/>
      <c r="BV51" s="161">
        <f t="shared" si="53"/>
        <v>0</v>
      </c>
      <c r="BW51" s="161"/>
      <c r="BX51" s="161"/>
      <c r="BY51" s="161"/>
      <c r="BZ51" s="161"/>
      <c r="CA51" s="162">
        <f t="shared" si="54"/>
        <v>0</v>
      </c>
      <c r="CB51" s="162"/>
      <c r="CC51" s="162"/>
      <c r="CD51" s="162"/>
      <c r="CE51" s="162"/>
      <c r="CF51" s="161">
        <f t="shared" si="55"/>
        <v>0</v>
      </c>
      <c r="CG51" s="161"/>
      <c r="CH51" s="161"/>
      <c r="CI51" s="161"/>
      <c r="CJ51" s="161"/>
      <c r="CK51" s="161">
        <f t="shared" si="56"/>
        <v>0</v>
      </c>
      <c r="CL51" s="161"/>
      <c r="CM51" s="161"/>
      <c r="CN51" s="161"/>
      <c r="CO51" s="161"/>
      <c r="CP51" s="162">
        <f t="shared" si="57"/>
        <v>0</v>
      </c>
      <c r="CQ51" s="162"/>
      <c r="CR51" s="162"/>
      <c r="CS51" s="162"/>
      <c r="CT51" s="162"/>
      <c r="CU51" s="161">
        <f t="shared" si="58"/>
        <v>0</v>
      </c>
      <c r="CV51" s="161"/>
      <c r="CW51" s="161"/>
      <c r="CX51" s="161"/>
      <c r="CY51" s="161"/>
      <c r="CZ51" s="162">
        <f t="shared" si="47"/>
        <v>0</v>
      </c>
      <c r="DA51" s="162"/>
      <c r="DB51" s="162"/>
      <c r="DC51" s="162"/>
      <c r="DD51" s="162"/>
      <c r="DE51" s="162">
        <f t="shared" si="59"/>
        <v>0</v>
      </c>
      <c r="DF51" s="162"/>
      <c r="DG51" s="162"/>
      <c r="DH51" s="162"/>
      <c r="DI51" s="162"/>
      <c r="DJ51" s="161">
        <f t="shared" si="60"/>
        <v>0</v>
      </c>
      <c r="DK51" s="161"/>
      <c r="DL51" s="161"/>
      <c r="DM51" s="161"/>
      <c r="DN51" s="161"/>
      <c r="DO51" s="162">
        <f t="shared" si="48"/>
        <v>0</v>
      </c>
      <c r="DP51" s="162"/>
      <c r="DQ51" s="162"/>
      <c r="DR51" s="162"/>
      <c r="DS51" s="162"/>
    </row>
    <row r="52" spans="1:123" ht="18" customHeight="1">
      <c r="A52" s="1234"/>
      <c r="B52" s="1240"/>
      <c r="C52" s="1065"/>
      <c r="D52" s="58"/>
      <c r="E52" s="58"/>
      <c r="F52" s="59"/>
      <c r="G52" s="59"/>
      <c r="H52" s="59"/>
      <c r="I52" s="59"/>
      <c r="J52" s="59"/>
      <c r="K52" s="59"/>
      <c r="L52" s="59"/>
      <c r="M52" s="1231"/>
      <c r="N52" s="60"/>
      <c r="O52" s="67"/>
      <c r="P52" s="59"/>
      <c r="Q52" s="59"/>
      <c r="R52" s="59"/>
      <c r="S52" s="59"/>
      <c r="T52" s="59"/>
      <c r="U52" s="59"/>
      <c r="V52" s="59"/>
      <c r="W52" s="1062"/>
      <c r="X52" s="58"/>
      <c r="Y52" s="58"/>
      <c r="Z52" s="1261"/>
      <c r="AA52" s="69"/>
      <c r="AB52" s="69"/>
      <c r="AC52" s="18"/>
      <c r="AD52" s="18"/>
      <c r="AE52" s="18"/>
      <c r="AF52" s="18"/>
      <c r="AG52" s="162">
        <f t="shared" ref="AG52:AH116" si="61">AI52+AK52+AM52+AO52</f>
        <v>800.7</v>
      </c>
      <c r="AH52" s="162">
        <f t="shared" si="61"/>
        <v>786.10000000000014</v>
      </c>
      <c r="AI52" s="162">
        <f>SUM(AI49:AI51)</f>
        <v>348.6</v>
      </c>
      <c r="AJ52" s="162">
        <f>SUM(AJ49:AJ51)</f>
        <v>348.6</v>
      </c>
      <c r="AK52" s="162">
        <f>SUM(AK49:AK51)</f>
        <v>22.3</v>
      </c>
      <c r="AL52" s="162">
        <f>SUM(AL49:AL51)</f>
        <v>22.3</v>
      </c>
      <c r="AM52" s="162"/>
      <c r="AN52" s="162"/>
      <c r="AO52" s="162">
        <f>SUM(AO37:AO51)</f>
        <v>429.8</v>
      </c>
      <c r="AP52" s="162">
        <f>SUM(AP37:AP51)</f>
        <v>415.20000000000005</v>
      </c>
      <c r="AQ52" s="161">
        <f t="shared" si="49"/>
        <v>233.8</v>
      </c>
      <c r="AR52" s="161"/>
      <c r="AS52" s="161"/>
      <c r="AT52" s="161"/>
      <c r="AU52" s="161">
        <f>SUM(AU37:AU51)</f>
        <v>233.8</v>
      </c>
      <c r="AV52" s="162">
        <f t="shared" si="50"/>
        <v>24.1</v>
      </c>
      <c r="AW52" s="162"/>
      <c r="AX52" s="162"/>
      <c r="AY52" s="162"/>
      <c r="AZ52" s="162">
        <f>SUM(AZ37:AZ51)</f>
        <v>24.1</v>
      </c>
      <c r="BA52" s="161">
        <v>7.4</v>
      </c>
      <c r="BB52" s="161"/>
      <c r="BC52" s="161"/>
      <c r="BD52" s="161"/>
      <c r="BE52" s="161">
        <v>7.4</v>
      </c>
      <c r="BF52" s="161">
        <v>7.4</v>
      </c>
      <c r="BG52" s="161"/>
      <c r="BH52" s="161"/>
      <c r="BI52" s="161"/>
      <c r="BJ52" s="161">
        <v>7.4</v>
      </c>
      <c r="BK52" s="161"/>
      <c r="BL52" s="162">
        <f t="shared" si="46"/>
        <v>799.7</v>
      </c>
      <c r="BM52" s="162">
        <f t="shared" si="32"/>
        <v>785.10000000000014</v>
      </c>
      <c r="BN52" s="162">
        <f>SUM(BN49:BN51)</f>
        <v>348.6</v>
      </c>
      <c r="BO52" s="162">
        <f>SUM(BO49:BO51)</f>
        <v>348.6</v>
      </c>
      <c r="BP52" s="162">
        <f>SUM(BP49:BP51)</f>
        <v>22.3</v>
      </c>
      <c r="BQ52" s="162">
        <f>SUM(BQ49:BQ51)</f>
        <v>22.3</v>
      </c>
      <c r="BR52" s="162"/>
      <c r="BS52" s="162"/>
      <c r="BT52" s="162">
        <f>SUM(BT37:BT51)</f>
        <v>428.8</v>
      </c>
      <c r="BU52" s="162">
        <f>SUM(BU37:BU51)</f>
        <v>414.20000000000005</v>
      </c>
      <c r="BV52" s="161">
        <f t="shared" si="53"/>
        <v>233.8</v>
      </c>
      <c r="BW52" s="161"/>
      <c r="BX52" s="161"/>
      <c r="BY52" s="161"/>
      <c r="BZ52" s="161">
        <f>SUM(BZ37:BZ51)</f>
        <v>233.8</v>
      </c>
      <c r="CA52" s="162">
        <f t="shared" si="54"/>
        <v>24.1</v>
      </c>
      <c r="CB52" s="162"/>
      <c r="CC52" s="162"/>
      <c r="CD52" s="162"/>
      <c r="CE52" s="162">
        <f>SUM(CE37:CE51)</f>
        <v>24.1</v>
      </c>
      <c r="CF52" s="161">
        <f t="shared" si="55"/>
        <v>7.3</v>
      </c>
      <c r="CG52" s="161"/>
      <c r="CH52" s="161"/>
      <c r="CI52" s="161"/>
      <c r="CJ52" s="161">
        <f>SUM(CJ37:CJ51)</f>
        <v>7.3</v>
      </c>
      <c r="CK52" s="161">
        <f t="shared" si="56"/>
        <v>7.3</v>
      </c>
      <c r="CL52" s="161"/>
      <c r="CM52" s="161"/>
      <c r="CN52" s="161"/>
      <c r="CO52" s="161">
        <f>SUM(CO37:CO51)</f>
        <v>7.3</v>
      </c>
      <c r="CP52" s="162">
        <f t="shared" si="57"/>
        <v>786.10000000000014</v>
      </c>
      <c r="CQ52" s="162">
        <f>SUM(CQ49:CQ51)</f>
        <v>348.6</v>
      </c>
      <c r="CR52" s="162">
        <f>SUM(CR49:CR51)</f>
        <v>22.3</v>
      </c>
      <c r="CS52" s="162"/>
      <c r="CT52" s="162">
        <f>SUM(CT37:CT51)</f>
        <v>415.20000000000005</v>
      </c>
      <c r="CU52" s="161">
        <f t="shared" si="58"/>
        <v>233.8</v>
      </c>
      <c r="CV52" s="161"/>
      <c r="CW52" s="161"/>
      <c r="CX52" s="161"/>
      <c r="CY52" s="161">
        <f>SUM(CY37:CY51)</f>
        <v>233.8</v>
      </c>
      <c r="CZ52" s="162">
        <f t="shared" si="47"/>
        <v>24.1</v>
      </c>
      <c r="DA52" s="162"/>
      <c r="DB52" s="162"/>
      <c r="DC52" s="162"/>
      <c r="DD52" s="162">
        <f>SUM(DD37:DD51)</f>
        <v>24.1</v>
      </c>
      <c r="DE52" s="162">
        <f t="shared" si="59"/>
        <v>785.10000000000014</v>
      </c>
      <c r="DF52" s="162">
        <f>SUM(DF49:DF51)</f>
        <v>348.6</v>
      </c>
      <c r="DG52" s="162">
        <f>SUM(DG49:DG51)</f>
        <v>22.3</v>
      </c>
      <c r="DH52" s="162"/>
      <c r="DI52" s="162">
        <f>SUM(DI37:DI51)</f>
        <v>414.20000000000005</v>
      </c>
      <c r="DJ52" s="161">
        <f t="shared" si="60"/>
        <v>233.8</v>
      </c>
      <c r="DK52" s="161"/>
      <c r="DL52" s="161"/>
      <c r="DM52" s="161"/>
      <c r="DN52" s="161">
        <f>SUM(DN37:DN51)</f>
        <v>233.8</v>
      </c>
      <c r="DO52" s="162">
        <f t="shared" si="48"/>
        <v>24.1</v>
      </c>
      <c r="DP52" s="162"/>
      <c r="DQ52" s="162"/>
      <c r="DR52" s="162"/>
      <c r="DS52" s="162">
        <f>SUM(DS37:DS51)</f>
        <v>24.1</v>
      </c>
    </row>
    <row r="53" spans="1:123" ht="13.5" hidden="1" customHeight="1">
      <c r="A53" s="117" t="s">
        <v>456</v>
      </c>
      <c r="B53" s="17">
        <v>6509</v>
      </c>
      <c r="C53" s="58" t="s">
        <v>135</v>
      </c>
      <c r="D53" s="58" t="s">
        <v>393</v>
      </c>
      <c r="E53" s="58" t="s">
        <v>136</v>
      </c>
      <c r="F53" s="59"/>
      <c r="G53" s="59"/>
      <c r="H53" s="59"/>
      <c r="I53" s="59"/>
      <c r="J53" s="59"/>
      <c r="K53" s="59"/>
      <c r="L53" s="59"/>
      <c r="M53" s="64" t="s">
        <v>466</v>
      </c>
      <c r="N53" s="60" t="s">
        <v>424</v>
      </c>
      <c r="O53" s="60" t="s">
        <v>74</v>
      </c>
      <c r="P53" s="59">
        <v>11</v>
      </c>
      <c r="Q53" s="59"/>
      <c r="R53" s="59"/>
      <c r="S53" s="59"/>
      <c r="T53" s="59"/>
      <c r="U53" s="59"/>
      <c r="V53" s="59"/>
      <c r="W53" s="58" t="s">
        <v>139</v>
      </c>
      <c r="X53" s="58" t="s">
        <v>99</v>
      </c>
      <c r="Y53" s="58" t="s">
        <v>141</v>
      </c>
      <c r="Z53" s="70" t="s">
        <v>149</v>
      </c>
      <c r="AA53" s="70" t="s">
        <v>424</v>
      </c>
      <c r="AB53" s="70" t="s">
        <v>98</v>
      </c>
      <c r="AC53" s="18"/>
      <c r="AD53" s="18" t="s">
        <v>375</v>
      </c>
      <c r="AE53" s="18" t="s">
        <v>407</v>
      </c>
      <c r="AF53" s="18" t="s">
        <v>399</v>
      </c>
      <c r="AG53" s="162">
        <f t="shared" si="61"/>
        <v>0</v>
      </c>
      <c r="AH53" s="162">
        <f t="shared" si="61"/>
        <v>0</v>
      </c>
      <c r="AI53" s="162"/>
      <c r="AJ53" s="162"/>
      <c r="AK53" s="162"/>
      <c r="AL53" s="162"/>
      <c r="AM53" s="162"/>
      <c r="AN53" s="162"/>
      <c r="AO53" s="162"/>
      <c r="AP53" s="162"/>
      <c r="AQ53" s="161">
        <f t="shared" si="49"/>
        <v>0</v>
      </c>
      <c r="AR53" s="161"/>
      <c r="AS53" s="161"/>
      <c r="AT53" s="161"/>
      <c r="AU53" s="161"/>
      <c r="AV53" s="162">
        <f t="shared" si="50"/>
        <v>0</v>
      </c>
      <c r="AW53" s="162"/>
      <c r="AX53" s="162"/>
      <c r="AY53" s="162"/>
      <c r="AZ53" s="162"/>
      <c r="BA53" s="161">
        <f t="shared" si="51"/>
        <v>0</v>
      </c>
      <c r="BB53" s="161"/>
      <c r="BC53" s="161"/>
      <c r="BD53" s="161"/>
      <c r="BE53" s="161"/>
      <c r="BF53" s="161">
        <f t="shared" si="52"/>
        <v>0</v>
      </c>
      <c r="BG53" s="161"/>
      <c r="BH53" s="161"/>
      <c r="BI53" s="161"/>
      <c r="BJ53" s="161"/>
      <c r="BK53" s="161"/>
      <c r="BL53" s="162">
        <f t="shared" si="46"/>
        <v>0</v>
      </c>
      <c r="BM53" s="162">
        <f t="shared" si="32"/>
        <v>0</v>
      </c>
      <c r="BN53" s="162"/>
      <c r="BO53" s="162"/>
      <c r="BP53" s="162"/>
      <c r="BQ53" s="162"/>
      <c r="BR53" s="162"/>
      <c r="BS53" s="162"/>
      <c r="BT53" s="162"/>
      <c r="BU53" s="162"/>
      <c r="BV53" s="161">
        <f t="shared" si="53"/>
        <v>0</v>
      </c>
      <c r="BW53" s="161"/>
      <c r="BX53" s="161"/>
      <c r="BY53" s="161"/>
      <c r="BZ53" s="161"/>
      <c r="CA53" s="162">
        <f t="shared" si="54"/>
        <v>0</v>
      </c>
      <c r="CB53" s="162"/>
      <c r="CC53" s="162"/>
      <c r="CD53" s="162"/>
      <c r="CE53" s="162"/>
      <c r="CF53" s="161">
        <f t="shared" si="55"/>
        <v>0</v>
      </c>
      <c r="CG53" s="161"/>
      <c r="CH53" s="161"/>
      <c r="CI53" s="161"/>
      <c r="CJ53" s="161"/>
      <c r="CK53" s="161">
        <f t="shared" si="56"/>
        <v>0</v>
      </c>
      <c r="CL53" s="161"/>
      <c r="CM53" s="161"/>
      <c r="CN53" s="161"/>
      <c r="CO53" s="161"/>
      <c r="CP53" s="162">
        <f t="shared" si="57"/>
        <v>0</v>
      </c>
      <c r="CQ53" s="162"/>
      <c r="CR53" s="162"/>
      <c r="CS53" s="162"/>
      <c r="CT53" s="162"/>
      <c r="CU53" s="161">
        <f t="shared" si="58"/>
        <v>0</v>
      </c>
      <c r="CV53" s="161"/>
      <c r="CW53" s="161"/>
      <c r="CX53" s="161"/>
      <c r="CY53" s="161"/>
      <c r="CZ53" s="162">
        <f t="shared" si="47"/>
        <v>0</v>
      </c>
      <c r="DA53" s="162"/>
      <c r="DB53" s="162"/>
      <c r="DC53" s="162"/>
      <c r="DD53" s="162"/>
      <c r="DE53" s="162">
        <f t="shared" si="59"/>
        <v>0</v>
      </c>
      <c r="DF53" s="162"/>
      <c r="DG53" s="162"/>
      <c r="DH53" s="162"/>
      <c r="DI53" s="162"/>
      <c r="DJ53" s="161">
        <f t="shared" si="60"/>
        <v>0</v>
      </c>
      <c r="DK53" s="161"/>
      <c r="DL53" s="161"/>
      <c r="DM53" s="161"/>
      <c r="DN53" s="161"/>
      <c r="DO53" s="162">
        <f t="shared" si="48"/>
        <v>0</v>
      </c>
      <c r="DP53" s="162"/>
      <c r="DQ53" s="162"/>
      <c r="DR53" s="162"/>
      <c r="DS53" s="162"/>
    </row>
    <row r="54" spans="1:123" ht="2.25" customHeight="1">
      <c r="A54" s="1278" t="s">
        <v>457</v>
      </c>
      <c r="B54" s="1284">
        <v>6513</v>
      </c>
      <c r="C54" s="1241" t="s">
        <v>124</v>
      </c>
      <c r="D54" s="58" t="s">
        <v>99</v>
      </c>
      <c r="E54" s="1253" t="s">
        <v>125</v>
      </c>
      <c r="F54" s="59"/>
      <c r="G54" s="59"/>
      <c r="H54" s="59"/>
      <c r="I54" s="59"/>
      <c r="J54" s="59"/>
      <c r="K54" s="59"/>
      <c r="L54" s="59"/>
      <c r="M54" s="1256" t="s">
        <v>75</v>
      </c>
      <c r="N54" s="60" t="s">
        <v>424</v>
      </c>
      <c r="O54" s="60" t="s">
        <v>74</v>
      </c>
      <c r="P54" s="59" t="s">
        <v>101</v>
      </c>
      <c r="Q54" s="59"/>
      <c r="R54" s="59"/>
      <c r="S54" s="59"/>
      <c r="T54" s="59"/>
      <c r="U54" s="59"/>
      <c r="V54" s="59"/>
      <c r="W54" s="1241" t="s">
        <v>45</v>
      </c>
      <c r="X54" s="58" t="s">
        <v>391</v>
      </c>
      <c r="Y54" s="1052" t="s">
        <v>46</v>
      </c>
      <c r="Z54" s="1276" t="s">
        <v>94</v>
      </c>
      <c r="AA54" s="71" t="s">
        <v>424</v>
      </c>
      <c r="AB54" s="71" t="s">
        <v>56</v>
      </c>
      <c r="AC54" s="18"/>
      <c r="AD54" s="18"/>
      <c r="AE54" s="18"/>
      <c r="AF54" s="18"/>
      <c r="AG54" s="162">
        <f t="shared" si="61"/>
        <v>0</v>
      </c>
      <c r="AH54" s="162">
        <f t="shared" si="61"/>
        <v>0</v>
      </c>
      <c r="AI54" s="162"/>
      <c r="AJ54" s="162"/>
      <c r="AK54" s="162"/>
      <c r="AL54" s="162"/>
      <c r="AM54" s="162"/>
      <c r="AN54" s="162"/>
      <c r="AO54" s="162"/>
      <c r="AP54" s="162"/>
      <c r="AQ54" s="161">
        <f t="shared" si="49"/>
        <v>0</v>
      </c>
      <c r="AR54" s="161"/>
      <c r="AS54" s="161"/>
      <c r="AT54" s="161"/>
      <c r="AU54" s="161"/>
      <c r="AV54" s="162">
        <f t="shared" si="50"/>
        <v>0</v>
      </c>
      <c r="AW54" s="162"/>
      <c r="AX54" s="162"/>
      <c r="AY54" s="162"/>
      <c r="AZ54" s="162"/>
      <c r="BA54" s="161">
        <f t="shared" si="51"/>
        <v>0</v>
      </c>
      <c r="BB54" s="161"/>
      <c r="BC54" s="161"/>
      <c r="BD54" s="161"/>
      <c r="BE54" s="161"/>
      <c r="BF54" s="161">
        <f t="shared" si="52"/>
        <v>0</v>
      </c>
      <c r="BG54" s="161"/>
      <c r="BH54" s="161"/>
      <c r="BI54" s="161"/>
      <c r="BJ54" s="161"/>
      <c r="BK54" s="161"/>
      <c r="BL54" s="162">
        <f t="shared" si="46"/>
        <v>0</v>
      </c>
      <c r="BM54" s="162">
        <f t="shared" si="32"/>
        <v>0</v>
      </c>
      <c r="BN54" s="162"/>
      <c r="BO54" s="162"/>
      <c r="BP54" s="162"/>
      <c r="BQ54" s="162"/>
      <c r="BR54" s="162"/>
      <c r="BS54" s="162"/>
      <c r="BT54" s="162"/>
      <c r="BU54" s="162"/>
      <c r="BV54" s="161">
        <f t="shared" si="53"/>
        <v>0</v>
      </c>
      <c r="BW54" s="161"/>
      <c r="BX54" s="161"/>
      <c r="BY54" s="161"/>
      <c r="BZ54" s="161"/>
      <c r="CA54" s="162">
        <f t="shared" si="54"/>
        <v>0</v>
      </c>
      <c r="CB54" s="162"/>
      <c r="CC54" s="162"/>
      <c r="CD54" s="162"/>
      <c r="CE54" s="162"/>
      <c r="CF54" s="161">
        <f t="shared" si="55"/>
        <v>0</v>
      </c>
      <c r="CG54" s="161"/>
      <c r="CH54" s="161"/>
      <c r="CI54" s="161"/>
      <c r="CJ54" s="161"/>
      <c r="CK54" s="161">
        <f t="shared" si="56"/>
        <v>0</v>
      </c>
      <c r="CL54" s="161"/>
      <c r="CM54" s="161"/>
      <c r="CN54" s="161"/>
      <c r="CO54" s="161"/>
      <c r="CP54" s="162">
        <f t="shared" si="57"/>
        <v>0</v>
      </c>
      <c r="CQ54" s="162"/>
      <c r="CR54" s="162"/>
      <c r="CS54" s="162"/>
      <c r="CT54" s="162"/>
      <c r="CU54" s="161">
        <f t="shared" si="58"/>
        <v>0</v>
      </c>
      <c r="CV54" s="161"/>
      <c r="CW54" s="161"/>
      <c r="CX54" s="161"/>
      <c r="CY54" s="161"/>
      <c r="CZ54" s="162">
        <f t="shared" si="47"/>
        <v>0</v>
      </c>
      <c r="DA54" s="162"/>
      <c r="DB54" s="162"/>
      <c r="DC54" s="162"/>
      <c r="DD54" s="162"/>
      <c r="DE54" s="162">
        <f t="shared" si="59"/>
        <v>0</v>
      </c>
      <c r="DF54" s="162"/>
      <c r="DG54" s="162"/>
      <c r="DH54" s="162"/>
      <c r="DI54" s="162"/>
      <c r="DJ54" s="161">
        <f t="shared" si="60"/>
        <v>0</v>
      </c>
      <c r="DK54" s="161"/>
      <c r="DL54" s="161"/>
      <c r="DM54" s="161"/>
      <c r="DN54" s="161"/>
      <c r="DO54" s="162">
        <f t="shared" si="48"/>
        <v>0</v>
      </c>
      <c r="DP54" s="162"/>
      <c r="DQ54" s="162"/>
      <c r="DR54" s="162"/>
      <c r="DS54" s="162"/>
    </row>
    <row r="55" spans="1:123" ht="12.75" customHeight="1">
      <c r="A55" s="1279"/>
      <c r="B55" s="1285"/>
      <c r="C55" s="1096"/>
      <c r="D55" s="59"/>
      <c r="E55" s="1254"/>
      <c r="F55" s="59"/>
      <c r="G55" s="59"/>
      <c r="H55" s="59"/>
      <c r="I55" s="59"/>
      <c r="J55" s="59"/>
      <c r="K55" s="59"/>
      <c r="L55" s="59"/>
      <c r="M55" s="1257"/>
      <c r="N55" s="72"/>
      <c r="O55" s="72"/>
      <c r="P55" s="72"/>
      <c r="Q55" s="59"/>
      <c r="R55" s="59"/>
      <c r="S55" s="59"/>
      <c r="T55" s="59"/>
      <c r="U55" s="59"/>
      <c r="V55" s="59"/>
      <c r="W55" s="1096"/>
      <c r="X55" s="59"/>
      <c r="Y55" s="1277"/>
      <c r="Z55" s="1276"/>
      <c r="AA55" s="59"/>
      <c r="AB55" s="59"/>
      <c r="AC55" s="18"/>
      <c r="AD55" s="18" t="s">
        <v>154</v>
      </c>
      <c r="AE55" s="18"/>
      <c r="AF55" s="18"/>
      <c r="AG55" s="162">
        <f t="shared" si="61"/>
        <v>602.79999999999995</v>
      </c>
      <c r="AH55" s="162">
        <f t="shared" si="61"/>
        <v>518.59999999999991</v>
      </c>
      <c r="AI55" s="162"/>
      <c r="AJ55" s="162"/>
      <c r="AK55" s="162">
        <f>AK56+AK57+AK61</f>
        <v>178.7</v>
      </c>
      <c r="AL55" s="162">
        <f>AL56+AL57+AL61</f>
        <v>178.7</v>
      </c>
      <c r="AM55" s="162">
        <f>AM56+AM57+AM61</f>
        <v>0</v>
      </c>
      <c r="AN55" s="162"/>
      <c r="AO55" s="162">
        <f>AO56+AO57+AO61</f>
        <v>424.1</v>
      </c>
      <c r="AP55" s="162">
        <f>AP56+AP57+AP61</f>
        <v>339.9</v>
      </c>
      <c r="AQ55" s="161">
        <f>AR55+AS55+AT55+AU55</f>
        <v>815.59999999999991</v>
      </c>
      <c r="AR55" s="161"/>
      <c r="AS55" s="161">
        <f>AS61+AS60</f>
        <v>239.3</v>
      </c>
      <c r="AT55" s="161"/>
      <c r="AU55" s="161">
        <f>AU56+AU57+AU61+AU58+AU59+AU60</f>
        <v>576.29999999999995</v>
      </c>
      <c r="AV55" s="161">
        <f t="shared" ref="AV55:BE55" si="62">AV56+AV57+AV61+AV58+AV59</f>
        <v>45.1</v>
      </c>
      <c r="AW55" s="161">
        <f t="shared" si="62"/>
        <v>0</v>
      </c>
      <c r="AX55" s="161">
        <f t="shared" si="62"/>
        <v>0</v>
      </c>
      <c r="AY55" s="161">
        <f t="shared" si="62"/>
        <v>0</v>
      </c>
      <c r="AZ55" s="161">
        <f t="shared" si="62"/>
        <v>45.1</v>
      </c>
      <c r="BA55" s="161">
        <f t="shared" si="62"/>
        <v>30.9</v>
      </c>
      <c r="BB55" s="161">
        <f t="shared" si="62"/>
        <v>0</v>
      </c>
      <c r="BC55" s="161">
        <f t="shared" si="62"/>
        <v>0</v>
      </c>
      <c r="BD55" s="161">
        <f t="shared" si="62"/>
        <v>0</v>
      </c>
      <c r="BE55" s="161">
        <f t="shared" si="62"/>
        <v>30.9</v>
      </c>
      <c r="BF55" s="161">
        <f>BF56+BF57+BF61+BF58+BF59</f>
        <v>30.9</v>
      </c>
      <c r="BG55" s="161">
        <f>BG56+BG57+BG61+BG58+BG59</f>
        <v>0</v>
      </c>
      <c r="BH55" s="161">
        <f>BH56+BH57+BH61+BH58+BH59</f>
        <v>0</v>
      </c>
      <c r="BI55" s="161">
        <f>BI56+BI57+BI61+BI58+BI59</f>
        <v>0</v>
      </c>
      <c r="BJ55" s="161">
        <f>BJ56+BJ57+BJ61+BJ58+BJ59</f>
        <v>30.9</v>
      </c>
      <c r="BK55" s="161"/>
      <c r="BL55" s="162">
        <f t="shared" si="46"/>
        <v>552.79999999999995</v>
      </c>
      <c r="BM55" s="162">
        <f t="shared" si="32"/>
        <v>468.59999999999997</v>
      </c>
      <c r="BN55" s="162"/>
      <c r="BO55" s="162"/>
      <c r="BP55" s="162">
        <f>BP56+BP57+BP61</f>
        <v>178.7</v>
      </c>
      <c r="BQ55" s="162">
        <f>BQ56+BQ57+BQ61</f>
        <v>178.7</v>
      </c>
      <c r="BR55" s="162">
        <f>BR56+BR57+BR61</f>
        <v>0</v>
      </c>
      <c r="BS55" s="162"/>
      <c r="BT55" s="162">
        <f>BT56+BT57+BT61</f>
        <v>374.1</v>
      </c>
      <c r="BU55" s="162">
        <f>BU56+BU57+BU61</f>
        <v>289.89999999999998</v>
      </c>
      <c r="BV55" s="161">
        <f t="shared" si="53"/>
        <v>800.8</v>
      </c>
      <c r="BW55" s="161"/>
      <c r="BX55" s="161">
        <f>BX61+BX60</f>
        <v>239.3</v>
      </c>
      <c r="BY55" s="161"/>
      <c r="BZ55" s="161">
        <f>BZ56+BZ57+BZ61+BZ58+BZ59+BZ60</f>
        <v>561.5</v>
      </c>
      <c r="CA55" s="161">
        <f t="shared" ref="CA55:CJ55" si="63">CA56+CA57+CA61+CA58+CA59</f>
        <v>45.1</v>
      </c>
      <c r="CB55" s="161">
        <f t="shared" si="63"/>
        <v>0</v>
      </c>
      <c r="CC55" s="161">
        <f t="shared" si="63"/>
        <v>0</v>
      </c>
      <c r="CD55" s="161">
        <f t="shared" si="63"/>
        <v>0</v>
      </c>
      <c r="CE55" s="161">
        <f t="shared" si="63"/>
        <v>45.1</v>
      </c>
      <c r="CF55" s="161">
        <f t="shared" si="63"/>
        <v>30.9</v>
      </c>
      <c r="CG55" s="161">
        <f t="shared" si="63"/>
        <v>0</v>
      </c>
      <c r="CH55" s="161">
        <f t="shared" si="63"/>
        <v>0</v>
      </c>
      <c r="CI55" s="161">
        <f t="shared" si="63"/>
        <v>0</v>
      </c>
      <c r="CJ55" s="161">
        <f t="shared" si="63"/>
        <v>30.9</v>
      </c>
      <c r="CK55" s="161">
        <f>CK56+CK57+CK61+CK58+CK59</f>
        <v>30.9</v>
      </c>
      <c r="CL55" s="161">
        <f>CL56+CL57+CL61+CL58+CL59</f>
        <v>0</v>
      </c>
      <c r="CM55" s="161">
        <f>CM56+CM57+CM61+CM58+CM59</f>
        <v>0</v>
      </c>
      <c r="CN55" s="161">
        <f>CN56+CN57+CN61+CN58+CN59</f>
        <v>0</v>
      </c>
      <c r="CO55" s="161">
        <f>CO56+CO57+CO61+CO58+CO59</f>
        <v>30.9</v>
      </c>
      <c r="CP55" s="162">
        <f t="shared" si="57"/>
        <v>518.59999999999991</v>
      </c>
      <c r="CQ55" s="162"/>
      <c r="CR55" s="162">
        <f>CR56+CR57+CR61</f>
        <v>178.7</v>
      </c>
      <c r="CS55" s="162"/>
      <c r="CT55" s="162">
        <f>CT56+CT57+CT61</f>
        <v>339.9</v>
      </c>
      <c r="CU55" s="161">
        <f t="shared" si="58"/>
        <v>815.59999999999991</v>
      </c>
      <c r="CV55" s="161"/>
      <c r="CW55" s="161">
        <f>CW61+CW60</f>
        <v>239.3</v>
      </c>
      <c r="CX55" s="161"/>
      <c r="CY55" s="161">
        <f>CY56+CY57+CY61+CY58+CY59+CY60</f>
        <v>576.29999999999995</v>
      </c>
      <c r="CZ55" s="161">
        <f>CZ56+CZ57+CZ61+CZ58+CZ59</f>
        <v>45.1</v>
      </c>
      <c r="DA55" s="161">
        <f>DA56+DA57+DA61+DA58+DA59</f>
        <v>0</v>
      </c>
      <c r="DB55" s="161">
        <f>DB56+DB57+DB61+DB58+DB59</f>
        <v>0</v>
      </c>
      <c r="DC55" s="161">
        <f>DC56+DC57+DC61+DC58+DC59</f>
        <v>0</v>
      </c>
      <c r="DD55" s="161">
        <f>DD56+DD57+DD61+DD58+DD59</f>
        <v>45.1</v>
      </c>
      <c r="DE55" s="162">
        <f t="shared" si="59"/>
        <v>468.59999999999997</v>
      </c>
      <c r="DF55" s="162"/>
      <c r="DG55" s="162">
        <f>DG56+DG57+DG61</f>
        <v>178.7</v>
      </c>
      <c r="DH55" s="162"/>
      <c r="DI55" s="162">
        <f>DI56+DI57+DI61</f>
        <v>289.89999999999998</v>
      </c>
      <c r="DJ55" s="161">
        <f t="shared" si="60"/>
        <v>800.8</v>
      </c>
      <c r="DK55" s="161"/>
      <c r="DL55" s="161">
        <f>DL61+DL60</f>
        <v>239.3</v>
      </c>
      <c r="DM55" s="161"/>
      <c r="DN55" s="161">
        <f>DN56+DN57+DN61+DN58+DN59+DN60</f>
        <v>561.5</v>
      </c>
      <c r="DO55" s="161">
        <f>DO56+DO57+DO61+DO58+DO59</f>
        <v>45.1</v>
      </c>
      <c r="DP55" s="161">
        <f>DP56+DP57+DP61+DP58+DP59</f>
        <v>0</v>
      </c>
      <c r="DQ55" s="161">
        <f>DQ56+DQ57+DQ61+DQ58+DQ59</f>
        <v>0</v>
      </c>
      <c r="DR55" s="161">
        <f>DR56+DR57+DR61+DR58+DR59</f>
        <v>0</v>
      </c>
      <c r="DS55" s="161">
        <f>DS56+DS57+DS61+DS58+DS59</f>
        <v>45.1</v>
      </c>
    </row>
    <row r="56" spans="1:123" ht="12.75" customHeight="1">
      <c r="A56" s="1279"/>
      <c r="B56" s="1285"/>
      <c r="C56" s="1096"/>
      <c r="D56" s="59"/>
      <c r="E56" s="1254"/>
      <c r="F56" s="59"/>
      <c r="G56" s="59"/>
      <c r="H56" s="59"/>
      <c r="I56" s="59"/>
      <c r="J56" s="59"/>
      <c r="K56" s="59"/>
      <c r="L56" s="59"/>
      <c r="M56" s="1257"/>
      <c r="N56" s="60"/>
      <c r="O56" s="60"/>
      <c r="P56" s="59"/>
      <c r="Q56" s="59"/>
      <c r="R56" s="59"/>
      <c r="S56" s="59"/>
      <c r="T56" s="59"/>
      <c r="U56" s="59"/>
      <c r="V56" s="59"/>
      <c r="W56" s="1096"/>
      <c r="X56" s="59"/>
      <c r="Y56" s="1277"/>
      <c r="Z56" s="1276"/>
      <c r="AA56" s="59"/>
      <c r="AB56" s="59"/>
      <c r="AC56" s="18"/>
      <c r="AD56" s="18" t="s">
        <v>154</v>
      </c>
      <c r="AE56" s="18" t="s">
        <v>444</v>
      </c>
      <c r="AF56" s="18">
        <v>240</v>
      </c>
      <c r="AG56" s="162">
        <f t="shared" si="61"/>
        <v>168</v>
      </c>
      <c r="AH56" s="162">
        <f t="shared" si="61"/>
        <v>126</v>
      </c>
      <c r="AI56" s="162"/>
      <c r="AJ56" s="162"/>
      <c r="AK56" s="162"/>
      <c r="AL56" s="162"/>
      <c r="AM56" s="162"/>
      <c r="AN56" s="162"/>
      <c r="AO56" s="162">
        <v>168</v>
      </c>
      <c r="AP56" s="162">
        <v>126</v>
      </c>
      <c r="AQ56" s="161">
        <f t="shared" si="49"/>
        <v>0</v>
      </c>
      <c r="AR56" s="161"/>
      <c r="AS56" s="161"/>
      <c r="AT56" s="161"/>
      <c r="AU56" s="161">
        <v>0</v>
      </c>
      <c r="AV56" s="162">
        <f t="shared" si="50"/>
        <v>0</v>
      </c>
      <c r="AW56" s="153"/>
      <c r="AX56" s="153"/>
      <c r="AY56" s="153"/>
      <c r="AZ56" s="153"/>
      <c r="BA56" s="161">
        <f t="shared" si="51"/>
        <v>0</v>
      </c>
      <c r="BB56" s="161"/>
      <c r="BC56" s="161"/>
      <c r="BD56" s="161"/>
      <c r="BE56" s="155"/>
      <c r="BF56" s="161">
        <f t="shared" ref="BF56:BF80" si="64">BG56+BH56+BI56+BJ56</f>
        <v>0</v>
      </c>
      <c r="BG56" s="161"/>
      <c r="BH56" s="161"/>
      <c r="BI56" s="161"/>
      <c r="BJ56" s="155"/>
      <c r="BK56" s="161"/>
      <c r="BL56" s="162">
        <f t="shared" si="46"/>
        <v>168</v>
      </c>
      <c r="BM56" s="162">
        <f t="shared" si="32"/>
        <v>126</v>
      </c>
      <c r="BN56" s="162"/>
      <c r="BO56" s="162"/>
      <c r="BP56" s="162"/>
      <c r="BQ56" s="162"/>
      <c r="BR56" s="162"/>
      <c r="BS56" s="162"/>
      <c r="BT56" s="162">
        <v>168</v>
      </c>
      <c r="BU56" s="162">
        <v>126</v>
      </c>
      <c r="BV56" s="161">
        <f t="shared" si="53"/>
        <v>0</v>
      </c>
      <c r="BW56" s="161"/>
      <c r="BX56" s="161"/>
      <c r="BY56" s="161"/>
      <c r="BZ56" s="161">
        <v>0</v>
      </c>
      <c r="CA56" s="162">
        <f>CB56+CC56+CD56+CE56</f>
        <v>0</v>
      </c>
      <c r="CB56" s="153"/>
      <c r="CC56" s="153"/>
      <c r="CD56" s="153"/>
      <c r="CE56" s="153"/>
      <c r="CF56" s="161">
        <f>CG56+CH56+CI56+CJ56</f>
        <v>0</v>
      </c>
      <c r="CG56" s="161"/>
      <c r="CH56" s="161"/>
      <c r="CI56" s="161"/>
      <c r="CJ56" s="155"/>
      <c r="CK56" s="161">
        <f>CL56+CM56+CN56+CO56</f>
        <v>0</v>
      </c>
      <c r="CL56" s="161"/>
      <c r="CM56" s="161"/>
      <c r="CN56" s="161"/>
      <c r="CO56" s="155"/>
      <c r="CP56" s="162">
        <f t="shared" si="57"/>
        <v>126</v>
      </c>
      <c r="CQ56" s="162"/>
      <c r="CR56" s="162"/>
      <c r="CS56" s="162"/>
      <c r="CT56" s="162">
        <v>126</v>
      </c>
      <c r="CU56" s="161">
        <f t="shared" si="58"/>
        <v>0</v>
      </c>
      <c r="CV56" s="161"/>
      <c r="CW56" s="161"/>
      <c r="CX56" s="161"/>
      <c r="CY56" s="161">
        <v>0</v>
      </c>
      <c r="CZ56" s="162">
        <f>DA56+DB56+DC56+DD56</f>
        <v>0</v>
      </c>
      <c r="DA56" s="153"/>
      <c r="DB56" s="153"/>
      <c r="DC56" s="153"/>
      <c r="DD56" s="153"/>
      <c r="DE56" s="162">
        <f t="shared" si="59"/>
        <v>126</v>
      </c>
      <c r="DF56" s="162"/>
      <c r="DG56" s="162"/>
      <c r="DH56" s="162"/>
      <c r="DI56" s="162">
        <v>126</v>
      </c>
      <c r="DJ56" s="161">
        <f t="shared" si="60"/>
        <v>0</v>
      </c>
      <c r="DK56" s="161"/>
      <c r="DL56" s="161"/>
      <c r="DM56" s="161"/>
      <c r="DN56" s="161">
        <v>0</v>
      </c>
      <c r="DO56" s="162">
        <f>DP56+DQ56+DR56+DS56</f>
        <v>0</v>
      </c>
      <c r="DP56" s="153"/>
      <c r="DQ56" s="153"/>
      <c r="DR56" s="153"/>
      <c r="DS56" s="153"/>
    </row>
    <row r="57" spans="1:123" ht="12.75" customHeight="1">
      <c r="A57" s="1279"/>
      <c r="B57" s="1285"/>
      <c r="C57" s="1096"/>
      <c r="D57" s="59"/>
      <c r="E57" s="1254"/>
      <c r="F57" s="59"/>
      <c r="G57" s="59"/>
      <c r="H57" s="59"/>
      <c r="I57" s="59"/>
      <c r="J57" s="59"/>
      <c r="K57" s="59"/>
      <c r="L57" s="59"/>
      <c r="M57" s="1257"/>
      <c r="N57" s="60"/>
      <c r="O57" s="60"/>
      <c r="P57" s="59"/>
      <c r="Q57" s="59"/>
      <c r="R57" s="59"/>
      <c r="S57" s="59"/>
      <c r="T57" s="59"/>
      <c r="U57" s="59"/>
      <c r="V57" s="59"/>
      <c r="W57" s="1096"/>
      <c r="X57" s="59"/>
      <c r="Y57" s="1277"/>
      <c r="Z57" s="1276"/>
      <c r="AA57" s="59"/>
      <c r="AB57" s="59"/>
      <c r="AC57" s="18"/>
      <c r="AD57" s="18" t="s">
        <v>154</v>
      </c>
      <c r="AE57" s="18" t="s">
        <v>445</v>
      </c>
      <c r="AF57" s="18">
        <v>240</v>
      </c>
      <c r="AG57" s="162">
        <f t="shared" si="61"/>
        <v>97.3</v>
      </c>
      <c r="AH57" s="162">
        <f t="shared" si="61"/>
        <v>94.8</v>
      </c>
      <c r="AI57" s="162"/>
      <c r="AJ57" s="162"/>
      <c r="AK57" s="162"/>
      <c r="AL57" s="162"/>
      <c r="AM57" s="162"/>
      <c r="AN57" s="162"/>
      <c r="AO57" s="162">
        <v>97.3</v>
      </c>
      <c r="AP57" s="162">
        <v>94.8</v>
      </c>
      <c r="AQ57" s="161">
        <f t="shared" si="49"/>
        <v>0</v>
      </c>
      <c r="AR57" s="161"/>
      <c r="AS57" s="161"/>
      <c r="AT57" s="161"/>
      <c r="AU57" s="161"/>
      <c r="AV57" s="162">
        <f t="shared" si="50"/>
        <v>0</v>
      </c>
      <c r="AW57" s="153"/>
      <c r="AX57" s="153"/>
      <c r="AY57" s="153"/>
      <c r="AZ57" s="153"/>
      <c r="BA57" s="161">
        <f t="shared" si="51"/>
        <v>0</v>
      </c>
      <c r="BB57" s="161"/>
      <c r="BC57" s="161"/>
      <c r="BD57" s="161"/>
      <c r="BE57" s="155"/>
      <c r="BF57" s="161">
        <f t="shared" si="64"/>
        <v>0</v>
      </c>
      <c r="BG57" s="161"/>
      <c r="BH57" s="161"/>
      <c r="BI57" s="161"/>
      <c r="BJ57" s="155"/>
      <c r="BK57" s="161"/>
      <c r="BL57" s="162">
        <f t="shared" si="46"/>
        <v>47.3</v>
      </c>
      <c r="BM57" s="162">
        <f t="shared" si="32"/>
        <v>44.8</v>
      </c>
      <c r="BN57" s="162"/>
      <c r="BO57" s="162"/>
      <c r="BP57" s="162"/>
      <c r="BQ57" s="162"/>
      <c r="BR57" s="162"/>
      <c r="BS57" s="162"/>
      <c r="BT57" s="162">
        <v>47.3</v>
      </c>
      <c r="BU57" s="162">
        <v>44.8</v>
      </c>
      <c r="BV57" s="161">
        <f t="shared" si="53"/>
        <v>0</v>
      </c>
      <c r="BW57" s="161"/>
      <c r="BX57" s="161"/>
      <c r="BY57" s="161"/>
      <c r="BZ57" s="161"/>
      <c r="CA57" s="162">
        <f>CB57+CC57+CD57+CE57</f>
        <v>0</v>
      </c>
      <c r="CB57" s="153"/>
      <c r="CC57" s="153"/>
      <c r="CD57" s="153"/>
      <c r="CE57" s="153"/>
      <c r="CF57" s="161">
        <f>CG57+CH57+CI57+CJ57</f>
        <v>0</v>
      </c>
      <c r="CG57" s="161"/>
      <c r="CH57" s="161"/>
      <c r="CI57" s="161"/>
      <c r="CJ57" s="155"/>
      <c r="CK57" s="161">
        <f>CL57+CM57+CN57+CO57</f>
        <v>0</v>
      </c>
      <c r="CL57" s="161"/>
      <c r="CM57" s="161"/>
      <c r="CN57" s="161"/>
      <c r="CO57" s="155"/>
      <c r="CP57" s="162">
        <f t="shared" si="57"/>
        <v>94.8</v>
      </c>
      <c r="CQ57" s="162"/>
      <c r="CR57" s="162"/>
      <c r="CS57" s="162"/>
      <c r="CT57" s="162">
        <v>94.8</v>
      </c>
      <c r="CU57" s="161">
        <f t="shared" si="58"/>
        <v>0</v>
      </c>
      <c r="CV57" s="161"/>
      <c r="CW57" s="161"/>
      <c r="CX57" s="161"/>
      <c r="CY57" s="161"/>
      <c r="CZ57" s="162">
        <f>DA57+DB57+DC57+DD57</f>
        <v>0</v>
      </c>
      <c r="DA57" s="153"/>
      <c r="DB57" s="153"/>
      <c r="DC57" s="153"/>
      <c r="DD57" s="153"/>
      <c r="DE57" s="162">
        <f t="shared" si="59"/>
        <v>44.8</v>
      </c>
      <c r="DF57" s="162"/>
      <c r="DG57" s="162"/>
      <c r="DH57" s="162"/>
      <c r="DI57" s="162">
        <v>44.8</v>
      </c>
      <c r="DJ57" s="161">
        <f t="shared" si="60"/>
        <v>0</v>
      </c>
      <c r="DK57" s="161"/>
      <c r="DL57" s="161"/>
      <c r="DM57" s="161"/>
      <c r="DN57" s="161"/>
      <c r="DO57" s="162">
        <f>DP57+DQ57+DR57+DS57</f>
        <v>0</v>
      </c>
      <c r="DP57" s="153"/>
      <c r="DQ57" s="153"/>
      <c r="DR57" s="153"/>
      <c r="DS57" s="153"/>
    </row>
    <row r="58" spans="1:123" ht="12.75" customHeight="1">
      <c r="A58" s="1279"/>
      <c r="B58" s="1285"/>
      <c r="C58" s="1096"/>
      <c r="D58" s="59"/>
      <c r="E58" s="1255"/>
      <c r="F58" s="59"/>
      <c r="G58" s="59"/>
      <c r="H58" s="59"/>
      <c r="I58" s="59"/>
      <c r="J58" s="59"/>
      <c r="K58" s="59"/>
      <c r="L58" s="59"/>
      <c r="M58" s="1257"/>
      <c r="N58" s="60"/>
      <c r="O58" s="60"/>
      <c r="P58" s="59"/>
      <c r="Q58" s="59"/>
      <c r="R58" s="59"/>
      <c r="S58" s="59"/>
      <c r="T58" s="59"/>
      <c r="U58" s="59"/>
      <c r="V58" s="59"/>
      <c r="W58" s="1096"/>
      <c r="X58" s="59"/>
      <c r="Y58" s="1053"/>
      <c r="Z58" s="1276"/>
      <c r="AA58" s="59"/>
      <c r="AB58" s="59"/>
      <c r="AC58" s="18"/>
      <c r="AD58" s="18" t="s">
        <v>154</v>
      </c>
      <c r="AE58" s="18" t="s">
        <v>198</v>
      </c>
      <c r="AF58" s="18">
        <v>240</v>
      </c>
      <c r="AG58" s="162"/>
      <c r="AH58" s="162">
        <f t="shared" si="61"/>
        <v>0</v>
      </c>
      <c r="AI58" s="162"/>
      <c r="AJ58" s="162"/>
      <c r="AK58" s="162"/>
      <c r="AL58" s="162"/>
      <c r="AM58" s="162"/>
      <c r="AN58" s="162"/>
      <c r="AO58" s="162"/>
      <c r="AP58" s="162"/>
      <c r="AQ58" s="161">
        <f t="shared" si="49"/>
        <v>169.6</v>
      </c>
      <c r="AR58" s="161"/>
      <c r="AS58" s="161"/>
      <c r="AT58" s="161"/>
      <c r="AU58" s="161">
        <v>169.6</v>
      </c>
      <c r="AV58" s="162">
        <f t="shared" si="50"/>
        <v>45.1</v>
      </c>
      <c r="AW58" s="153"/>
      <c r="AX58" s="153"/>
      <c r="AY58" s="153"/>
      <c r="AZ58" s="153">
        <v>45.1</v>
      </c>
      <c r="BA58" s="161">
        <f t="shared" si="51"/>
        <v>30.9</v>
      </c>
      <c r="BB58" s="161"/>
      <c r="BC58" s="161"/>
      <c r="BD58" s="161"/>
      <c r="BE58" s="155">
        <v>30.9</v>
      </c>
      <c r="BF58" s="161">
        <f t="shared" si="64"/>
        <v>30.9</v>
      </c>
      <c r="BG58" s="161"/>
      <c r="BH58" s="161"/>
      <c r="BI58" s="161"/>
      <c r="BJ58" s="155">
        <v>30.9</v>
      </c>
      <c r="BK58" s="161"/>
      <c r="BL58" s="162"/>
      <c r="BM58" s="162">
        <f t="shared" si="32"/>
        <v>0</v>
      </c>
      <c r="BN58" s="162"/>
      <c r="BO58" s="162"/>
      <c r="BP58" s="162"/>
      <c r="BQ58" s="162"/>
      <c r="BR58" s="162"/>
      <c r="BS58" s="162"/>
      <c r="BT58" s="162"/>
      <c r="BU58" s="162"/>
      <c r="BV58" s="161">
        <f t="shared" si="53"/>
        <v>160.80000000000001</v>
      </c>
      <c r="BW58" s="161"/>
      <c r="BX58" s="161"/>
      <c r="BY58" s="161"/>
      <c r="BZ58" s="161">
        <v>160.80000000000001</v>
      </c>
      <c r="CA58" s="162">
        <f>CB58+CC58+CD58+CE58</f>
        <v>45.1</v>
      </c>
      <c r="CB58" s="153"/>
      <c r="CC58" s="153"/>
      <c r="CD58" s="153"/>
      <c r="CE58" s="153">
        <v>45.1</v>
      </c>
      <c r="CF58" s="161">
        <f>CG58+CH58+CI58+CJ58</f>
        <v>30.9</v>
      </c>
      <c r="CG58" s="161"/>
      <c r="CH58" s="161"/>
      <c r="CI58" s="161"/>
      <c r="CJ58" s="155">
        <v>30.9</v>
      </c>
      <c r="CK58" s="161">
        <f>CL58+CM58+CN58+CO58</f>
        <v>30.9</v>
      </c>
      <c r="CL58" s="161"/>
      <c r="CM58" s="161"/>
      <c r="CN58" s="161"/>
      <c r="CO58" s="155">
        <v>30.9</v>
      </c>
      <c r="CP58" s="162">
        <f t="shared" si="57"/>
        <v>0</v>
      </c>
      <c r="CQ58" s="162"/>
      <c r="CR58" s="162"/>
      <c r="CS58" s="162"/>
      <c r="CT58" s="162"/>
      <c r="CU58" s="161">
        <f t="shared" si="58"/>
        <v>169.6</v>
      </c>
      <c r="CV58" s="161"/>
      <c r="CW58" s="161"/>
      <c r="CX58" s="161"/>
      <c r="CY58" s="161">
        <v>169.6</v>
      </c>
      <c r="CZ58" s="162">
        <f>DA58+DB58+DC58+DD58</f>
        <v>45.1</v>
      </c>
      <c r="DA58" s="153"/>
      <c r="DB58" s="153"/>
      <c r="DC58" s="153"/>
      <c r="DD58" s="153">
        <v>45.1</v>
      </c>
      <c r="DE58" s="162">
        <f t="shared" si="59"/>
        <v>0</v>
      </c>
      <c r="DF58" s="162"/>
      <c r="DG58" s="162"/>
      <c r="DH58" s="162"/>
      <c r="DI58" s="162"/>
      <c r="DJ58" s="161">
        <f t="shared" si="60"/>
        <v>160.80000000000001</v>
      </c>
      <c r="DK58" s="161"/>
      <c r="DL58" s="161"/>
      <c r="DM58" s="161"/>
      <c r="DN58" s="161">
        <v>160.80000000000001</v>
      </c>
      <c r="DO58" s="162">
        <f>DP58+DQ58+DR58+DS58</f>
        <v>45.1</v>
      </c>
      <c r="DP58" s="153"/>
      <c r="DQ58" s="153"/>
      <c r="DR58" s="153"/>
      <c r="DS58" s="153">
        <v>45.1</v>
      </c>
    </row>
    <row r="59" spans="1:123" ht="12.75" customHeight="1">
      <c r="A59" s="1279"/>
      <c r="B59" s="1285"/>
      <c r="C59" s="1096"/>
      <c r="D59" s="59"/>
      <c r="E59" s="59"/>
      <c r="F59" s="59"/>
      <c r="G59" s="59"/>
      <c r="H59" s="59"/>
      <c r="I59" s="59"/>
      <c r="J59" s="59"/>
      <c r="K59" s="59"/>
      <c r="L59" s="59"/>
      <c r="M59" s="1257"/>
      <c r="N59" s="60"/>
      <c r="O59" s="60"/>
      <c r="P59" s="59"/>
      <c r="Q59" s="59"/>
      <c r="R59" s="59"/>
      <c r="S59" s="59"/>
      <c r="T59" s="59"/>
      <c r="U59" s="59"/>
      <c r="V59" s="59"/>
      <c r="W59" s="1096"/>
      <c r="X59" s="59"/>
      <c r="Y59" s="185"/>
      <c r="Z59" s="1276"/>
      <c r="AA59" s="59"/>
      <c r="AB59" s="59"/>
      <c r="AC59" s="18"/>
      <c r="AD59" s="18" t="s">
        <v>154</v>
      </c>
      <c r="AE59" s="18" t="s">
        <v>206</v>
      </c>
      <c r="AF59" s="18">
        <v>240</v>
      </c>
      <c r="AG59" s="162"/>
      <c r="AH59" s="162">
        <f t="shared" si="61"/>
        <v>0</v>
      </c>
      <c r="AI59" s="162"/>
      <c r="AJ59" s="162"/>
      <c r="AK59" s="162"/>
      <c r="AL59" s="162"/>
      <c r="AM59" s="162"/>
      <c r="AN59" s="162"/>
      <c r="AO59" s="162"/>
      <c r="AP59" s="162"/>
      <c r="AQ59" s="161">
        <f t="shared" si="49"/>
        <v>247.2</v>
      </c>
      <c r="AR59" s="161"/>
      <c r="AS59" s="161"/>
      <c r="AT59" s="161"/>
      <c r="AU59" s="161">
        <v>247.2</v>
      </c>
      <c r="AV59" s="162">
        <f t="shared" si="50"/>
        <v>0</v>
      </c>
      <c r="AW59" s="153"/>
      <c r="AX59" s="153"/>
      <c r="AY59" s="153"/>
      <c r="AZ59" s="153"/>
      <c r="BA59" s="161">
        <f t="shared" si="51"/>
        <v>0</v>
      </c>
      <c r="BB59" s="161"/>
      <c r="BC59" s="161"/>
      <c r="BD59" s="161"/>
      <c r="BE59" s="155"/>
      <c r="BF59" s="161">
        <f t="shared" si="64"/>
        <v>0</v>
      </c>
      <c r="BG59" s="161"/>
      <c r="BH59" s="161"/>
      <c r="BI59" s="161"/>
      <c r="BJ59" s="155"/>
      <c r="BK59" s="161"/>
      <c r="BL59" s="162"/>
      <c r="BM59" s="162">
        <f t="shared" si="32"/>
        <v>0</v>
      </c>
      <c r="BN59" s="162"/>
      <c r="BO59" s="162"/>
      <c r="BP59" s="162"/>
      <c r="BQ59" s="162"/>
      <c r="BR59" s="162"/>
      <c r="BS59" s="162"/>
      <c r="BT59" s="162"/>
      <c r="BU59" s="162"/>
      <c r="BV59" s="161">
        <f t="shared" si="53"/>
        <v>241.2</v>
      </c>
      <c r="BW59" s="161"/>
      <c r="BX59" s="161"/>
      <c r="BY59" s="161"/>
      <c r="BZ59" s="161">
        <v>241.2</v>
      </c>
      <c r="CA59" s="162">
        <f>CB59+CC59+CD59+CE59</f>
        <v>0</v>
      </c>
      <c r="CB59" s="153"/>
      <c r="CC59" s="153"/>
      <c r="CD59" s="153"/>
      <c r="CE59" s="153"/>
      <c r="CF59" s="161">
        <f>CG59+CH59+CI59+CJ59</f>
        <v>0</v>
      </c>
      <c r="CG59" s="161"/>
      <c r="CH59" s="161"/>
      <c r="CI59" s="161"/>
      <c r="CJ59" s="155"/>
      <c r="CK59" s="161">
        <f>CL59+CM59+CN59+CO59</f>
        <v>0</v>
      </c>
      <c r="CL59" s="161"/>
      <c r="CM59" s="161"/>
      <c r="CN59" s="161"/>
      <c r="CO59" s="155"/>
      <c r="CP59" s="162">
        <f t="shared" si="57"/>
        <v>0</v>
      </c>
      <c r="CQ59" s="162"/>
      <c r="CR59" s="162"/>
      <c r="CS59" s="162"/>
      <c r="CT59" s="162"/>
      <c r="CU59" s="161">
        <f t="shared" si="58"/>
        <v>247.2</v>
      </c>
      <c r="CV59" s="161"/>
      <c r="CW59" s="161"/>
      <c r="CX59" s="161"/>
      <c r="CY59" s="161">
        <v>247.2</v>
      </c>
      <c r="CZ59" s="162">
        <f>DA59+DB59+DC59+DD59</f>
        <v>0</v>
      </c>
      <c r="DA59" s="153"/>
      <c r="DB59" s="153"/>
      <c r="DC59" s="153"/>
      <c r="DD59" s="153"/>
      <c r="DE59" s="162">
        <f t="shared" si="59"/>
        <v>0</v>
      </c>
      <c r="DF59" s="162"/>
      <c r="DG59" s="162"/>
      <c r="DH59" s="162"/>
      <c r="DI59" s="162"/>
      <c r="DJ59" s="161">
        <f t="shared" si="60"/>
        <v>241.2</v>
      </c>
      <c r="DK59" s="161"/>
      <c r="DL59" s="161"/>
      <c r="DM59" s="161"/>
      <c r="DN59" s="161">
        <v>241.2</v>
      </c>
      <c r="DO59" s="162">
        <f>DP59+DQ59+DR59+DS59</f>
        <v>0</v>
      </c>
      <c r="DP59" s="153"/>
      <c r="DQ59" s="153"/>
      <c r="DR59" s="153"/>
      <c r="DS59" s="153"/>
    </row>
    <row r="60" spans="1:123" ht="12.75" customHeight="1">
      <c r="A60" s="1279"/>
      <c r="B60" s="1285"/>
      <c r="C60" s="1096"/>
      <c r="D60" s="59"/>
      <c r="E60" s="59"/>
      <c r="F60" s="59"/>
      <c r="G60" s="59"/>
      <c r="H60" s="59"/>
      <c r="I60" s="59"/>
      <c r="J60" s="59"/>
      <c r="K60" s="59"/>
      <c r="L60" s="59"/>
      <c r="M60" s="1257"/>
      <c r="N60" s="60"/>
      <c r="O60" s="60"/>
      <c r="P60" s="59"/>
      <c r="Q60" s="59"/>
      <c r="R60" s="59"/>
      <c r="S60" s="59"/>
      <c r="T60" s="59"/>
      <c r="U60" s="59"/>
      <c r="V60" s="59"/>
      <c r="W60" s="1096"/>
      <c r="X60" s="59"/>
      <c r="Y60" s="185"/>
      <c r="Z60" s="1276"/>
      <c r="AA60" s="59"/>
      <c r="AB60" s="59"/>
      <c r="AC60" s="18"/>
      <c r="AD60" s="18" t="s">
        <v>154</v>
      </c>
      <c r="AE60" s="18" t="s">
        <v>162</v>
      </c>
      <c r="AF60" s="18">
        <v>240</v>
      </c>
      <c r="AG60" s="162"/>
      <c r="AH60" s="162"/>
      <c r="AI60" s="162"/>
      <c r="AJ60" s="162"/>
      <c r="AK60" s="162"/>
      <c r="AL60" s="162"/>
      <c r="AM60" s="162"/>
      <c r="AN60" s="162"/>
      <c r="AO60" s="162"/>
      <c r="AP60" s="162"/>
      <c r="AQ60" s="161">
        <f>AR60+AS60+AT60+AU60</f>
        <v>398.8</v>
      </c>
      <c r="AR60" s="161"/>
      <c r="AS60" s="161">
        <v>239.3</v>
      </c>
      <c r="AT60" s="161"/>
      <c r="AU60" s="161">
        <v>159.5</v>
      </c>
      <c r="AV60" s="162"/>
      <c r="AW60" s="153"/>
      <c r="AX60" s="153"/>
      <c r="AY60" s="153"/>
      <c r="AZ60" s="153"/>
      <c r="BA60" s="161"/>
      <c r="BB60" s="161"/>
      <c r="BC60" s="161"/>
      <c r="BD60" s="161"/>
      <c r="BE60" s="155"/>
      <c r="BF60" s="161"/>
      <c r="BG60" s="161"/>
      <c r="BH60" s="161"/>
      <c r="BI60" s="161"/>
      <c r="BJ60" s="155"/>
      <c r="BK60" s="161"/>
      <c r="BL60" s="162"/>
      <c r="BM60" s="162"/>
      <c r="BN60" s="162"/>
      <c r="BO60" s="162"/>
      <c r="BP60" s="162"/>
      <c r="BQ60" s="162"/>
      <c r="BR60" s="162"/>
      <c r="BS60" s="162"/>
      <c r="BT60" s="162"/>
      <c r="BU60" s="162"/>
      <c r="BV60" s="161">
        <f t="shared" si="53"/>
        <v>398.8</v>
      </c>
      <c r="BW60" s="161"/>
      <c r="BX60" s="161">
        <v>239.3</v>
      </c>
      <c r="BY60" s="161"/>
      <c r="BZ60" s="161">
        <v>159.5</v>
      </c>
      <c r="CA60" s="162"/>
      <c r="CB60" s="153"/>
      <c r="CC60" s="153"/>
      <c r="CD60" s="153"/>
      <c r="CE60" s="153"/>
      <c r="CF60" s="161"/>
      <c r="CG60" s="161"/>
      <c r="CH60" s="161"/>
      <c r="CI60" s="161"/>
      <c r="CJ60" s="155"/>
      <c r="CK60" s="161"/>
      <c r="CL60" s="161"/>
      <c r="CM60" s="161"/>
      <c r="CN60" s="161"/>
      <c r="CO60" s="155"/>
      <c r="CP60" s="162"/>
      <c r="CQ60" s="162"/>
      <c r="CR60" s="162"/>
      <c r="CS60" s="162"/>
      <c r="CT60" s="162"/>
      <c r="CU60" s="161">
        <f t="shared" si="58"/>
        <v>398.8</v>
      </c>
      <c r="CV60" s="161"/>
      <c r="CW60" s="161">
        <v>239.3</v>
      </c>
      <c r="CX60" s="161"/>
      <c r="CY60" s="161">
        <v>159.5</v>
      </c>
      <c r="CZ60" s="162"/>
      <c r="DA60" s="153"/>
      <c r="DB60" s="153"/>
      <c r="DC60" s="153"/>
      <c r="DD60" s="153"/>
      <c r="DE60" s="162"/>
      <c r="DF60" s="162"/>
      <c r="DG60" s="162"/>
      <c r="DH60" s="162"/>
      <c r="DI60" s="162"/>
      <c r="DJ60" s="161">
        <f t="shared" si="60"/>
        <v>398.8</v>
      </c>
      <c r="DK60" s="161"/>
      <c r="DL60" s="161">
        <v>239.3</v>
      </c>
      <c r="DM60" s="161"/>
      <c r="DN60" s="161">
        <v>159.5</v>
      </c>
      <c r="DO60" s="162"/>
      <c r="DP60" s="153"/>
      <c r="DQ60" s="153"/>
      <c r="DR60" s="153"/>
      <c r="DS60" s="153"/>
    </row>
    <row r="61" spans="1:123" ht="12.75" customHeight="1">
      <c r="A61" s="1279"/>
      <c r="B61" s="1285"/>
      <c r="C61" s="1096"/>
      <c r="D61" s="59"/>
      <c r="E61" s="59"/>
      <c r="F61" s="59"/>
      <c r="G61" s="59"/>
      <c r="H61" s="59"/>
      <c r="I61" s="59"/>
      <c r="J61" s="59"/>
      <c r="K61" s="59"/>
      <c r="L61" s="59"/>
      <c r="M61" s="1257"/>
      <c r="N61" s="60"/>
      <c r="O61" s="60"/>
      <c r="P61" s="59"/>
      <c r="Q61" s="59"/>
      <c r="R61" s="59"/>
      <c r="S61" s="59"/>
      <c r="T61" s="59"/>
      <c r="U61" s="59"/>
      <c r="V61" s="59"/>
      <c r="W61" s="1096"/>
      <c r="X61" s="59"/>
      <c r="Y61" s="185"/>
      <c r="Z61" s="1276"/>
      <c r="AA61" s="59"/>
      <c r="AB61" s="59"/>
      <c r="AC61" s="18"/>
      <c r="AD61" s="18" t="s">
        <v>154</v>
      </c>
      <c r="AE61" s="18" t="s">
        <v>205</v>
      </c>
      <c r="AF61" s="18">
        <v>240</v>
      </c>
      <c r="AG61" s="162">
        <f t="shared" si="61"/>
        <v>337.5</v>
      </c>
      <c r="AH61" s="162">
        <f t="shared" si="61"/>
        <v>297.79999999999995</v>
      </c>
      <c r="AI61" s="162"/>
      <c r="AJ61" s="162"/>
      <c r="AK61" s="162">
        <v>178.7</v>
      </c>
      <c r="AL61" s="162">
        <v>178.7</v>
      </c>
      <c r="AM61" s="162"/>
      <c r="AN61" s="162"/>
      <c r="AO61" s="162">
        <v>158.80000000000001</v>
      </c>
      <c r="AP61" s="162">
        <v>119.1</v>
      </c>
      <c r="AQ61" s="161"/>
      <c r="AR61" s="161"/>
      <c r="AS61" s="161"/>
      <c r="AT61" s="161"/>
      <c r="AU61" s="161"/>
      <c r="AV61" s="162">
        <f t="shared" si="50"/>
        <v>0</v>
      </c>
      <c r="AW61" s="153"/>
      <c r="AX61" s="153"/>
      <c r="AY61" s="153"/>
      <c r="AZ61" s="153"/>
      <c r="BA61" s="161">
        <f t="shared" si="51"/>
        <v>0</v>
      </c>
      <c r="BB61" s="161"/>
      <c r="BC61" s="161"/>
      <c r="BD61" s="161"/>
      <c r="BE61" s="155"/>
      <c r="BF61" s="161">
        <f t="shared" si="64"/>
        <v>0</v>
      </c>
      <c r="BG61" s="161"/>
      <c r="BH61" s="161"/>
      <c r="BI61" s="161"/>
      <c r="BJ61" s="155"/>
      <c r="BK61" s="161"/>
      <c r="BL61" s="162">
        <f t="shared" ref="BL61:BM66" si="65">BN61+BP61+BR61+BT61</f>
        <v>337.5</v>
      </c>
      <c r="BM61" s="162">
        <f t="shared" si="65"/>
        <v>297.79999999999995</v>
      </c>
      <c r="BN61" s="162"/>
      <c r="BO61" s="162"/>
      <c r="BP61" s="162">
        <v>178.7</v>
      </c>
      <c r="BQ61" s="162">
        <v>178.7</v>
      </c>
      <c r="BR61" s="162"/>
      <c r="BS61" s="162"/>
      <c r="BT61" s="162">
        <v>158.80000000000001</v>
      </c>
      <c r="BU61" s="162">
        <v>119.1</v>
      </c>
      <c r="BV61" s="161"/>
      <c r="BW61" s="161"/>
      <c r="BX61" s="161"/>
      <c r="BY61" s="161"/>
      <c r="BZ61" s="161"/>
      <c r="CA61" s="162">
        <f t="shared" ref="CA61:CA80" si="66">CB61+CC61+CD61+CE61</f>
        <v>0</v>
      </c>
      <c r="CB61" s="153"/>
      <c r="CC61" s="153"/>
      <c r="CD61" s="153"/>
      <c r="CE61" s="153"/>
      <c r="CF61" s="161">
        <f t="shared" ref="CF61:CF80" si="67">CG61+CH61+CI61+CJ61</f>
        <v>0</v>
      </c>
      <c r="CG61" s="161"/>
      <c r="CH61" s="161"/>
      <c r="CI61" s="161"/>
      <c r="CJ61" s="155"/>
      <c r="CK61" s="161">
        <f t="shared" ref="CK61:CK80" si="68">CL61+CM61+CN61+CO61</f>
        <v>0</v>
      </c>
      <c r="CL61" s="161"/>
      <c r="CM61" s="161"/>
      <c r="CN61" s="161"/>
      <c r="CO61" s="155"/>
      <c r="CP61" s="162">
        <f t="shared" ref="CP61:CP66" si="69">CQ61+CR61+CS61+CT61</f>
        <v>297.79999999999995</v>
      </c>
      <c r="CQ61" s="162"/>
      <c r="CR61" s="162">
        <v>178.7</v>
      </c>
      <c r="CS61" s="162"/>
      <c r="CT61" s="162">
        <v>119.1</v>
      </c>
      <c r="CU61" s="161"/>
      <c r="CV61" s="161"/>
      <c r="CW61" s="161"/>
      <c r="CX61" s="161"/>
      <c r="CY61" s="161"/>
      <c r="CZ61" s="162">
        <f t="shared" ref="CZ61:CZ80" si="70">DA61+DB61+DC61+DD61</f>
        <v>0</v>
      </c>
      <c r="DA61" s="153"/>
      <c r="DB61" s="153"/>
      <c r="DC61" s="153"/>
      <c r="DD61" s="153"/>
      <c r="DE61" s="162">
        <f t="shared" ref="DE61:DE66" si="71">DF61+DG61+DH61+DI61</f>
        <v>297.79999999999995</v>
      </c>
      <c r="DF61" s="162"/>
      <c r="DG61" s="162">
        <v>178.7</v>
      </c>
      <c r="DH61" s="162"/>
      <c r="DI61" s="162">
        <v>119.1</v>
      </c>
      <c r="DJ61" s="161"/>
      <c r="DK61" s="161"/>
      <c r="DL61" s="161"/>
      <c r="DM61" s="161"/>
      <c r="DN61" s="161"/>
      <c r="DO61" s="162">
        <f t="shared" ref="DO61:DO80" si="72">DP61+DQ61+DR61+DS61</f>
        <v>0</v>
      </c>
      <c r="DP61" s="153"/>
      <c r="DQ61" s="153"/>
      <c r="DR61" s="153"/>
      <c r="DS61" s="153"/>
    </row>
    <row r="62" spans="1:123" ht="12.75" customHeight="1">
      <c r="A62" s="1279"/>
      <c r="B62" s="1285"/>
      <c r="C62" s="1097"/>
      <c r="D62" s="59"/>
      <c r="E62" s="59"/>
      <c r="F62" s="59"/>
      <c r="G62" s="59"/>
      <c r="H62" s="59"/>
      <c r="I62" s="59"/>
      <c r="J62" s="59"/>
      <c r="K62" s="59"/>
      <c r="L62" s="59"/>
      <c r="M62" s="1258"/>
      <c r="N62" s="60"/>
      <c r="O62" s="60"/>
      <c r="P62" s="59"/>
      <c r="Q62" s="59"/>
      <c r="R62" s="59"/>
      <c r="S62" s="59"/>
      <c r="T62" s="59"/>
      <c r="U62" s="59"/>
      <c r="V62" s="59"/>
      <c r="W62" s="1097"/>
      <c r="X62" s="59"/>
      <c r="Y62" s="185"/>
      <c r="Z62" s="1276"/>
      <c r="AA62" s="59"/>
      <c r="AB62" s="59"/>
      <c r="AC62" s="18"/>
      <c r="AD62" s="18"/>
      <c r="AE62" s="18"/>
      <c r="AF62" s="18"/>
      <c r="AG62" s="162">
        <f t="shared" si="61"/>
        <v>0</v>
      </c>
      <c r="AH62" s="162">
        <f t="shared" si="61"/>
        <v>0</v>
      </c>
      <c r="AI62" s="162"/>
      <c r="AJ62" s="162"/>
      <c r="AK62" s="162"/>
      <c r="AL62" s="162"/>
      <c r="AM62" s="162"/>
      <c r="AN62" s="162"/>
      <c r="AO62" s="162">
        <v>0</v>
      </c>
      <c r="AP62" s="162"/>
      <c r="AQ62" s="161">
        <f t="shared" si="49"/>
        <v>815.59999999999991</v>
      </c>
      <c r="AR62" s="161"/>
      <c r="AS62" s="161">
        <f>SUM(AS56:AS61)</f>
        <v>239.3</v>
      </c>
      <c r="AT62" s="161"/>
      <c r="AU62" s="161">
        <f>SUM(AU56:AU61)</f>
        <v>576.29999999999995</v>
      </c>
      <c r="AV62" s="162">
        <f t="shared" si="50"/>
        <v>45.1</v>
      </c>
      <c r="AW62" s="153"/>
      <c r="AX62" s="153"/>
      <c r="AY62" s="153"/>
      <c r="AZ62" s="153">
        <f>SUM(AZ56:AZ61)</f>
        <v>45.1</v>
      </c>
      <c r="BA62" s="161">
        <f t="shared" si="51"/>
        <v>30.9</v>
      </c>
      <c r="BB62" s="161"/>
      <c r="BC62" s="161"/>
      <c r="BD62" s="161"/>
      <c r="BE62" s="155">
        <f>SUM(BE56:BE61)</f>
        <v>30.9</v>
      </c>
      <c r="BF62" s="161">
        <f t="shared" si="64"/>
        <v>30.9</v>
      </c>
      <c r="BG62" s="161"/>
      <c r="BH62" s="161"/>
      <c r="BI62" s="161"/>
      <c r="BJ62" s="155">
        <f>SUM(BJ56:BJ61)</f>
        <v>30.9</v>
      </c>
      <c r="BK62" s="161"/>
      <c r="BL62" s="162">
        <f t="shared" si="65"/>
        <v>0</v>
      </c>
      <c r="BM62" s="162">
        <f t="shared" si="65"/>
        <v>0</v>
      </c>
      <c r="BN62" s="162"/>
      <c r="BO62" s="162"/>
      <c r="BP62" s="162"/>
      <c r="BQ62" s="162"/>
      <c r="BR62" s="162"/>
      <c r="BS62" s="162"/>
      <c r="BT62" s="162">
        <v>0</v>
      </c>
      <c r="BU62" s="162"/>
      <c r="BV62" s="161">
        <f t="shared" ref="BV62:BV90" si="73">BW62+BX62+BY62+BZ62</f>
        <v>800.8</v>
      </c>
      <c r="BW62" s="161"/>
      <c r="BX62" s="161">
        <f>SUM(BX56:BX61)</f>
        <v>239.3</v>
      </c>
      <c r="BY62" s="161"/>
      <c r="BZ62" s="161">
        <f>SUM(BZ56:BZ61)</f>
        <v>561.5</v>
      </c>
      <c r="CA62" s="162">
        <f t="shared" si="66"/>
        <v>45.1</v>
      </c>
      <c r="CB62" s="153"/>
      <c r="CC62" s="153"/>
      <c r="CD62" s="153"/>
      <c r="CE62" s="153">
        <f>SUM(CE56:CE61)</f>
        <v>45.1</v>
      </c>
      <c r="CF62" s="161">
        <f t="shared" si="67"/>
        <v>30.9</v>
      </c>
      <c r="CG62" s="161"/>
      <c r="CH62" s="161"/>
      <c r="CI62" s="161"/>
      <c r="CJ62" s="155">
        <f>SUM(CJ56:CJ61)</f>
        <v>30.9</v>
      </c>
      <c r="CK62" s="161">
        <f t="shared" si="68"/>
        <v>30.9</v>
      </c>
      <c r="CL62" s="161"/>
      <c r="CM62" s="161"/>
      <c r="CN62" s="161"/>
      <c r="CO62" s="155">
        <f>SUM(CO56:CO61)</f>
        <v>30.9</v>
      </c>
      <c r="CP62" s="162">
        <f t="shared" si="69"/>
        <v>0</v>
      </c>
      <c r="CQ62" s="162"/>
      <c r="CR62" s="162"/>
      <c r="CS62" s="162"/>
      <c r="CT62" s="162"/>
      <c r="CU62" s="161">
        <f t="shared" ref="CU62:CU90" si="74">CV62+CW62+CX62+CY62</f>
        <v>815.59999999999991</v>
      </c>
      <c r="CV62" s="161"/>
      <c r="CW62" s="161">
        <f>SUM(CW56:CW61)</f>
        <v>239.3</v>
      </c>
      <c r="CX62" s="161"/>
      <c r="CY62" s="161">
        <f>SUM(CY56:CY61)</f>
        <v>576.29999999999995</v>
      </c>
      <c r="CZ62" s="162">
        <f t="shared" si="70"/>
        <v>45.1</v>
      </c>
      <c r="DA62" s="153"/>
      <c r="DB62" s="153"/>
      <c r="DC62" s="153"/>
      <c r="DD62" s="153">
        <f>SUM(DD56:DD61)</f>
        <v>45.1</v>
      </c>
      <c r="DE62" s="162">
        <f t="shared" si="71"/>
        <v>0</v>
      </c>
      <c r="DF62" s="162"/>
      <c r="DG62" s="162"/>
      <c r="DH62" s="162"/>
      <c r="DI62" s="162"/>
      <c r="DJ62" s="161">
        <f t="shared" ref="DJ62:DJ90" si="75">DK62+DL62+DM62+DN62</f>
        <v>800.8</v>
      </c>
      <c r="DK62" s="161"/>
      <c r="DL62" s="161">
        <f>SUM(DL56:DL61)</f>
        <v>239.3</v>
      </c>
      <c r="DM62" s="161"/>
      <c r="DN62" s="161">
        <f>SUM(DN56:DN61)</f>
        <v>561.5</v>
      </c>
      <c r="DO62" s="162">
        <f t="shared" si="72"/>
        <v>45.1</v>
      </c>
      <c r="DP62" s="153"/>
      <c r="DQ62" s="153"/>
      <c r="DR62" s="153"/>
      <c r="DS62" s="153">
        <f>SUM(DS56:DS61)</f>
        <v>45.1</v>
      </c>
    </row>
    <row r="63" spans="1:123" ht="18" customHeight="1">
      <c r="A63" s="1279"/>
      <c r="B63" s="1285"/>
      <c r="C63" s="66"/>
      <c r="D63" s="66"/>
      <c r="E63" s="66"/>
      <c r="F63" s="66"/>
      <c r="G63" s="66"/>
      <c r="H63" s="66"/>
      <c r="I63" s="66"/>
      <c r="J63" s="66"/>
      <c r="K63" s="66"/>
      <c r="L63" s="66"/>
      <c r="M63" s="64" t="s">
        <v>50</v>
      </c>
      <c r="N63" s="60" t="s">
        <v>424</v>
      </c>
      <c r="O63" s="60" t="s">
        <v>74</v>
      </c>
      <c r="P63" s="66" t="s">
        <v>103</v>
      </c>
      <c r="Q63" s="66"/>
      <c r="R63" s="66"/>
      <c r="S63" s="66"/>
      <c r="T63" s="66"/>
      <c r="U63" s="66"/>
      <c r="V63" s="66"/>
      <c r="W63" s="66"/>
      <c r="X63" s="66"/>
      <c r="Y63" s="66"/>
      <c r="Z63" s="73"/>
      <c r="AA63" s="73"/>
      <c r="AB63" s="73"/>
      <c r="AC63" s="12"/>
      <c r="AD63" s="12" t="s">
        <v>154</v>
      </c>
      <c r="AE63" s="12" t="s">
        <v>443</v>
      </c>
      <c r="AF63" s="12">
        <v>240</v>
      </c>
      <c r="AG63" s="162">
        <f t="shared" si="61"/>
        <v>1.2</v>
      </c>
      <c r="AH63" s="162">
        <f t="shared" si="61"/>
        <v>1.2</v>
      </c>
      <c r="AI63" s="153"/>
      <c r="AJ63" s="153"/>
      <c r="AK63" s="153"/>
      <c r="AL63" s="153"/>
      <c r="AM63" s="153"/>
      <c r="AN63" s="153"/>
      <c r="AO63" s="153">
        <v>1.2</v>
      </c>
      <c r="AP63" s="162">
        <v>1.2</v>
      </c>
      <c r="AQ63" s="161">
        <f t="shared" si="49"/>
        <v>0</v>
      </c>
      <c r="AR63" s="155"/>
      <c r="AS63" s="155"/>
      <c r="AT63" s="155"/>
      <c r="AU63" s="155"/>
      <c r="AV63" s="162">
        <f t="shared" si="50"/>
        <v>0</v>
      </c>
      <c r="AW63" s="153"/>
      <c r="AX63" s="153"/>
      <c r="AY63" s="153"/>
      <c r="AZ63" s="153"/>
      <c r="BA63" s="161">
        <f t="shared" si="51"/>
        <v>0</v>
      </c>
      <c r="BB63" s="123"/>
      <c r="BC63" s="123"/>
      <c r="BD63" s="123"/>
      <c r="BE63" s="123"/>
      <c r="BF63" s="161">
        <f t="shared" si="64"/>
        <v>0</v>
      </c>
      <c r="BG63" s="123"/>
      <c r="BH63" s="123"/>
      <c r="BI63" s="123"/>
      <c r="BJ63" s="123"/>
      <c r="BK63" s="123"/>
      <c r="BL63" s="162">
        <f t="shared" si="65"/>
        <v>1.2</v>
      </c>
      <c r="BM63" s="162">
        <f t="shared" si="65"/>
        <v>1.2</v>
      </c>
      <c r="BN63" s="153"/>
      <c r="BO63" s="153"/>
      <c r="BP63" s="153"/>
      <c r="BQ63" s="153"/>
      <c r="BR63" s="153"/>
      <c r="BS63" s="153"/>
      <c r="BT63" s="153">
        <v>1.2</v>
      </c>
      <c r="BU63" s="162">
        <v>1.2</v>
      </c>
      <c r="BV63" s="161">
        <f t="shared" si="73"/>
        <v>0</v>
      </c>
      <c r="BW63" s="155"/>
      <c r="BX63" s="155"/>
      <c r="BY63" s="155"/>
      <c r="BZ63" s="155"/>
      <c r="CA63" s="162">
        <f t="shared" si="66"/>
        <v>0</v>
      </c>
      <c r="CB63" s="153"/>
      <c r="CC63" s="153"/>
      <c r="CD63" s="153"/>
      <c r="CE63" s="153"/>
      <c r="CF63" s="161">
        <f t="shared" si="67"/>
        <v>0</v>
      </c>
      <c r="CG63" s="123"/>
      <c r="CH63" s="123"/>
      <c r="CI63" s="123"/>
      <c r="CJ63" s="123"/>
      <c r="CK63" s="161">
        <f t="shared" si="68"/>
        <v>0</v>
      </c>
      <c r="CL63" s="123"/>
      <c r="CM63" s="123"/>
      <c r="CN63" s="123"/>
      <c r="CO63" s="123"/>
      <c r="CP63" s="162">
        <f t="shared" si="69"/>
        <v>1.2</v>
      </c>
      <c r="CQ63" s="153"/>
      <c r="CR63" s="153"/>
      <c r="CS63" s="153"/>
      <c r="CT63" s="162">
        <v>1.2</v>
      </c>
      <c r="CU63" s="161">
        <f t="shared" si="74"/>
        <v>0</v>
      </c>
      <c r="CV63" s="155"/>
      <c r="CW63" s="155"/>
      <c r="CX63" s="155"/>
      <c r="CY63" s="155"/>
      <c r="CZ63" s="162">
        <f t="shared" si="70"/>
        <v>0</v>
      </c>
      <c r="DA63" s="153"/>
      <c r="DB63" s="153"/>
      <c r="DC63" s="153"/>
      <c r="DD63" s="153"/>
      <c r="DE63" s="162">
        <f t="shared" si="71"/>
        <v>1.2</v>
      </c>
      <c r="DF63" s="153"/>
      <c r="DG63" s="153"/>
      <c r="DH63" s="153"/>
      <c r="DI63" s="162">
        <v>1.2</v>
      </c>
      <c r="DJ63" s="161">
        <f t="shared" si="75"/>
        <v>0</v>
      </c>
      <c r="DK63" s="155"/>
      <c r="DL63" s="155"/>
      <c r="DM63" s="155"/>
      <c r="DN63" s="155"/>
      <c r="DO63" s="162">
        <f t="shared" si="72"/>
        <v>0</v>
      </c>
      <c r="DP63" s="153"/>
      <c r="DQ63" s="153"/>
      <c r="DR63" s="153"/>
      <c r="DS63" s="153"/>
    </row>
    <row r="64" spans="1:123" ht="0.75" hidden="1" customHeight="1">
      <c r="A64" s="1279"/>
      <c r="B64" s="1285"/>
      <c r="C64" s="66"/>
      <c r="D64" s="66"/>
      <c r="E64" s="66"/>
      <c r="F64" s="66"/>
      <c r="G64" s="66"/>
      <c r="H64" s="66"/>
      <c r="I64" s="66"/>
      <c r="J64" s="66"/>
      <c r="K64" s="66"/>
      <c r="L64" s="66"/>
      <c r="M64" s="66"/>
      <c r="N64" s="66"/>
      <c r="O64" s="66"/>
      <c r="P64" s="66"/>
      <c r="Q64" s="59"/>
      <c r="R64" s="59"/>
      <c r="S64" s="59"/>
      <c r="T64" s="59"/>
      <c r="U64" s="59"/>
      <c r="V64" s="59"/>
      <c r="W64" s="59"/>
      <c r="X64" s="66"/>
      <c r="Y64" s="66"/>
      <c r="Z64" s="66"/>
      <c r="AA64" s="66"/>
      <c r="AB64" s="66"/>
      <c r="AC64" s="12"/>
      <c r="AD64" s="12"/>
      <c r="AE64" s="12"/>
      <c r="AF64" s="12">
        <v>2240</v>
      </c>
      <c r="AG64" s="162">
        <f t="shared" si="61"/>
        <v>0</v>
      </c>
      <c r="AH64" s="162">
        <f t="shared" si="61"/>
        <v>0</v>
      </c>
      <c r="AI64" s="153"/>
      <c r="AJ64" s="153"/>
      <c r="AK64" s="153"/>
      <c r="AL64" s="153"/>
      <c r="AM64" s="153"/>
      <c r="AN64" s="153"/>
      <c r="AO64" s="153"/>
      <c r="AP64" s="162"/>
      <c r="AQ64" s="161">
        <f t="shared" si="49"/>
        <v>0</v>
      </c>
      <c r="AR64" s="163"/>
      <c r="AS64" s="163"/>
      <c r="AT64" s="163"/>
      <c r="AU64" s="155"/>
      <c r="AV64" s="162">
        <f t="shared" si="50"/>
        <v>0</v>
      </c>
      <c r="AW64" s="164"/>
      <c r="AX64" s="164"/>
      <c r="AY64" s="164"/>
      <c r="AZ64" s="165"/>
      <c r="BA64" s="161">
        <f t="shared" si="51"/>
        <v>0</v>
      </c>
      <c r="BB64" s="166"/>
      <c r="BC64" s="166"/>
      <c r="BD64" s="166"/>
      <c r="BE64" s="166"/>
      <c r="BF64" s="161">
        <f t="shared" si="64"/>
        <v>0</v>
      </c>
      <c r="BG64" s="166"/>
      <c r="BH64" s="166"/>
      <c r="BI64" s="166"/>
      <c r="BJ64" s="166"/>
      <c r="BK64" s="123"/>
      <c r="BL64" s="162">
        <f t="shared" si="65"/>
        <v>0</v>
      </c>
      <c r="BM64" s="162">
        <f t="shared" si="65"/>
        <v>0</v>
      </c>
      <c r="BN64" s="153"/>
      <c r="BO64" s="153"/>
      <c r="BP64" s="153"/>
      <c r="BQ64" s="153"/>
      <c r="BR64" s="153"/>
      <c r="BS64" s="153"/>
      <c r="BT64" s="153"/>
      <c r="BU64" s="162"/>
      <c r="BV64" s="161">
        <f t="shared" si="73"/>
        <v>0</v>
      </c>
      <c r="BW64" s="163"/>
      <c r="BX64" s="163"/>
      <c r="BY64" s="163"/>
      <c r="BZ64" s="155"/>
      <c r="CA64" s="162">
        <f t="shared" si="66"/>
        <v>0</v>
      </c>
      <c r="CB64" s="164"/>
      <c r="CC64" s="164"/>
      <c r="CD64" s="164"/>
      <c r="CE64" s="165"/>
      <c r="CF64" s="161">
        <f t="shared" si="67"/>
        <v>0</v>
      </c>
      <c r="CG64" s="166"/>
      <c r="CH64" s="166"/>
      <c r="CI64" s="166"/>
      <c r="CJ64" s="166"/>
      <c r="CK64" s="161">
        <f t="shared" si="68"/>
        <v>0</v>
      </c>
      <c r="CL64" s="166"/>
      <c r="CM64" s="166"/>
      <c r="CN64" s="166"/>
      <c r="CO64" s="166"/>
      <c r="CP64" s="162">
        <f t="shared" si="69"/>
        <v>0</v>
      </c>
      <c r="CQ64" s="153"/>
      <c r="CR64" s="153"/>
      <c r="CS64" s="153"/>
      <c r="CT64" s="162"/>
      <c r="CU64" s="161">
        <f t="shared" si="74"/>
        <v>0</v>
      </c>
      <c r="CV64" s="163"/>
      <c r="CW64" s="163"/>
      <c r="CX64" s="163"/>
      <c r="CY64" s="155"/>
      <c r="CZ64" s="162">
        <f t="shared" si="70"/>
        <v>0</v>
      </c>
      <c r="DA64" s="164"/>
      <c r="DB64" s="164"/>
      <c r="DC64" s="164"/>
      <c r="DD64" s="165"/>
      <c r="DE64" s="162">
        <f t="shared" si="71"/>
        <v>0</v>
      </c>
      <c r="DF64" s="153"/>
      <c r="DG64" s="153"/>
      <c r="DH64" s="153"/>
      <c r="DI64" s="162"/>
      <c r="DJ64" s="161">
        <f t="shared" si="75"/>
        <v>0</v>
      </c>
      <c r="DK64" s="163"/>
      <c r="DL64" s="163"/>
      <c r="DM64" s="163"/>
      <c r="DN64" s="155"/>
      <c r="DO64" s="162">
        <f t="shared" si="72"/>
        <v>0</v>
      </c>
      <c r="DP64" s="164"/>
      <c r="DQ64" s="164"/>
      <c r="DR64" s="164"/>
      <c r="DS64" s="165"/>
    </row>
    <row r="65" spans="1:123" ht="15" customHeight="1">
      <c r="A65" s="1280"/>
      <c r="B65" s="1286"/>
      <c r="C65" s="58"/>
      <c r="D65" s="58"/>
      <c r="E65" s="58"/>
      <c r="F65" s="66"/>
      <c r="G65" s="66"/>
      <c r="H65" s="66"/>
      <c r="I65" s="66"/>
      <c r="J65" s="66"/>
      <c r="K65" s="66"/>
      <c r="L65" s="66"/>
      <c r="M65" s="74"/>
      <c r="N65" s="60"/>
      <c r="O65" s="60"/>
      <c r="P65" s="66"/>
      <c r="Q65" s="59"/>
      <c r="R65" s="59"/>
      <c r="S65" s="59"/>
      <c r="T65" s="59"/>
      <c r="U65" s="59"/>
      <c r="V65" s="59"/>
      <c r="W65" s="58"/>
      <c r="X65" s="58"/>
      <c r="Y65" s="58"/>
      <c r="Z65" s="73"/>
      <c r="AA65" s="73"/>
      <c r="AB65" s="73"/>
      <c r="AC65" s="12"/>
      <c r="AD65" s="12" t="s">
        <v>154</v>
      </c>
      <c r="AE65" s="18" t="s">
        <v>446</v>
      </c>
      <c r="AF65" s="18">
        <v>240</v>
      </c>
      <c r="AG65" s="162">
        <f t="shared" si="61"/>
        <v>0.5</v>
      </c>
      <c r="AH65" s="162">
        <f t="shared" si="61"/>
        <v>0.5</v>
      </c>
      <c r="AI65" s="153"/>
      <c r="AJ65" s="153"/>
      <c r="AK65" s="153"/>
      <c r="AL65" s="153"/>
      <c r="AM65" s="153"/>
      <c r="AN65" s="153"/>
      <c r="AO65" s="153">
        <v>0.5</v>
      </c>
      <c r="AP65" s="162">
        <v>0.5</v>
      </c>
      <c r="AQ65" s="161">
        <f t="shared" si="49"/>
        <v>0</v>
      </c>
      <c r="AR65" s="155"/>
      <c r="AS65" s="155"/>
      <c r="AT65" s="155"/>
      <c r="AU65" s="155"/>
      <c r="AV65" s="162">
        <f t="shared" si="50"/>
        <v>0</v>
      </c>
      <c r="AW65" s="153"/>
      <c r="AX65" s="153"/>
      <c r="AY65" s="153"/>
      <c r="AZ65" s="153"/>
      <c r="BA65" s="161">
        <f t="shared" si="51"/>
        <v>0</v>
      </c>
      <c r="BB65" s="123"/>
      <c r="BC65" s="123"/>
      <c r="BD65" s="123"/>
      <c r="BE65" s="123"/>
      <c r="BF65" s="161">
        <f t="shared" si="64"/>
        <v>0</v>
      </c>
      <c r="BG65" s="123"/>
      <c r="BH65" s="123"/>
      <c r="BI65" s="123"/>
      <c r="BJ65" s="123"/>
      <c r="BK65" s="123"/>
      <c r="BL65" s="162">
        <f t="shared" si="65"/>
        <v>0.5</v>
      </c>
      <c r="BM65" s="162">
        <f t="shared" si="65"/>
        <v>0.5</v>
      </c>
      <c r="BN65" s="153"/>
      <c r="BO65" s="153"/>
      <c r="BP65" s="153"/>
      <c r="BQ65" s="153"/>
      <c r="BR65" s="153"/>
      <c r="BS65" s="153"/>
      <c r="BT65" s="153">
        <v>0.5</v>
      </c>
      <c r="BU65" s="162">
        <v>0.5</v>
      </c>
      <c r="BV65" s="161">
        <f t="shared" si="73"/>
        <v>0</v>
      </c>
      <c r="BW65" s="155"/>
      <c r="BX65" s="155"/>
      <c r="BY65" s="155"/>
      <c r="BZ65" s="155"/>
      <c r="CA65" s="162">
        <f t="shared" si="66"/>
        <v>0</v>
      </c>
      <c r="CB65" s="153"/>
      <c r="CC65" s="153"/>
      <c r="CD65" s="153"/>
      <c r="CE65" s="153"/>
      <c r="CF65" s="161">
        <f t="shared" si="67"/>
        <v>0</v>
      </c>
      <c r="CG65" s="123"/>
      <c r="CH65" s="123"/>
      <c r="CI65" s="123"/>
      <c r="CJ65" s="123"/>
      <c r="CK65" s="161">
        <f t="shared" si="68"/>
        <v>0</v>
      </c>
      <c r="CL65" s="123"/>
      <c r="CM65" s="123"/>
      <c r="CN65" s="123"/>
      <c r="CO65" s="123"/>
      <c r="CP65" s="162">
        <f t="shared" si="69"/>
        <v>0.5</v>
      </c>
      <c r="CQ65" s="153"/>
      <c r="CR65" s="153"/>
      <c r="CS65" s="153"/>
      <c r="CT65" s="162">
        <v>0.5</v>
      </c>
      <c r="CU65" s="161">
        <f t="shared" si="74"/>
        <v>0</v>
      </c>
      <c r="CV65" s="155"/>
      <c r="CW65" s="155"/>
      <c r="CX65" s="155"/>
      <c r="CY65" s="155"/>
      <c r="CZ65" s="162">
        <f t="shared" si="70"/>
        <v>0</v>
      </c>
      <c r="DA65" s="153"/>
      <c r="DB65" s="153"/>
      <c r="DC65" s="153"/>
      <c r="DD65" s="153"/>
      <c r="DE65" s="162">
        <f t="shared" si="71"/>
        <v>0.5</v>
      </c>
      <c r="DF65" s="153"/>
      <c r="DG65" s="153"/>
      <c r="DH65" s="153"/>
      <c r="DI65" s="162">
        <v>0.5</v>
      </c>
      <c r="DJ65" s="161">
        <f t="shared" si="75"/>
        <v>0</v>
      </c>
      <c r="DK65" s="155"/>
      <c r="DL65" s="155"/>
      <c r="DM65" s="155"/>
      <c r="DN65" s="155"/>
      <c r="DO65" s="162">
        <f t="shared" si="72"/>
        <v>0</v>
      </c>
      <c r="DP65" s="153"/>
      <c r="DQ65" s="153"/>
      <c r="DR65" s="153"/>
      <c r="DS65" s="153"/>
    </row>
    <row r="66" spans="1:123" s="40" customFormat="1" ht="120" customHeight="1">
      <c r="A66" s="118" t="s">
        <v>165</v>
      </c>
      <c r="B66" s="33">
        <v>6600</v>
      </c>
      <c r="C66" s="75" t="s">
        <v>387</v>
      </c>
      <c r="D66" s="76" t="s">
        <v>387</v>
      </c>
      <c r="E66" s="76" t="s">
        <v>387</v>
      </c>
      <c r="F66" s="76" t="s">
        <v>387</v>
      </c>
      <c r="G66" s="76" t="s">
        <v>387</v>
      </c>
      <c r="H66" s="76" t="s">
        <v>387</v>
      </c>
      <c r="I66" s="76" t="s">
        <v>387</v>
      </c>
      <c r="J66" s="76" t="s">
        <v>387</v>
      </c>
      <c r="K66" s="76" t="s">
        <v>387</v>
      </c>
      <c r="L66" s="76" t="s">
        <v>387</v>
      </c>
      <c r="M66" s="76" t="s">
        <v>387</v>
      </c>
      <c r="N66" s="76" t="s">
        <v>387</v>
      </c>
      <c r="O66" s="76" t="s">
        <v>387</v>
      </c>
      <c r="P66" s="76" t="s">
        <v>387</v>
      </c>
      <c r="Q66" s="77" t="s">
        <v>387</v>
      </c>
      <c r="R66" s="77" t="s">
        <v>387</v>
      </c>
      <c r="S66" s="77" t="s">
        <v>387</v>
      </c>
      <c r="T66" s="77" t="s">
        <v>387</v>
      </c>
      <c r="U66" s="77" t="s">
        <v>387</v>
      </c>
      <c r="V66" s="77" t="s">
        <v>387</v>
      </c>
      <c r="W66" s="77" t="s">
        <v>387</v>
      </c>
      <c r="X66" s="76" t="s">
        <v>387</v>
      </c>
      <c r="Y66" s="76" t="s">
        <v>387</v>
      </c>
      <c r="Z66" s="76" t="s">
        <v>387</v>
      </c>
      <c r="AA66" s="76" t="s">
        <v>387</v>
      </c>
      <c r="AB66" s="76" t="s">
        <v>387</v>
      </c>
      <c r="AC66" s="38" t="s">
        <v>387</v>
      </c>
      <c r="AD66" s="38" t="s">
        <v>387</v>
      </c>
      <c r="AE66" s="38"/>
      <c r="AF66" s="38"/>
      <c r="AG66" s="168">
        <f>AI66+AK66+AM66+AO66</f>
        <v>338.1</v>
      </c>
      <c r="AH66" s="168">
        <f>AJ66+AL66+AN66+AP66</f>
        <v>332.8</v>
      </c>
      <c r="AI66" s="157">
        <f>AI82+AI83+AI92+AI93+AI95</f>
        <v>0</v>
      </c>
      <c r="AJ66" s="157"/>
      <c r="AK66" s="157">
        <f>AK82+AK83+AK92+AK93+AK95</f>
        <v>141</v>
      </c>
      <c r="AL66" s="157">
        <f>AL82+AL83+AL92+AL93+AL95</f>
        <v>141</v>
      </c>
      <c r="AM66" s="157">
        <f>AM82+AM83+AM92+AM93+AM95</f>
        <v>0</v>
      </c>
      <c r="AN66" s="157"/>
      <c r="AO66" s="157">
        <f>AO82+AO83+AO92+AO93+AO95</f>
        <v>197.1</v>
      </c>
      <c r="AP66" s="157">
        <f>AP82+AP83+AP92+AP93+AP95</f>
        <v>191.8</v>
      </c>
      <c r="AQ66" s="167">
        <f>AR66+AS66+AT66+AU66</f>
        <v>675.6</v>
      </c>
      <c r="AR66" s="156">
        <f t="shared" ref="AR66:BE66" si="76">AR69+AR77+AR92+AR93+AR95+AR72+AR73+AR91+AR90</f>
        <v>0</v>
      </c>
      <c r="AS66" s="156">
        <f>AS69+AS77+AS92+AS93+AS95+AS72+AS73+AS91+AS90</f>
        <v>481.3</v>
      </c>
      <c r="AT66" s="156">
        <f t="shared" si="76"/>
        <v>0</v>
      </c>
      <c r="AU66" s="156">
        <f>AU69+AU77+AU92+AU93+AU95+AU72+AU73+AU91+AU90+AU96</f>
        <v>194.3</v>
      </c>
      <c r="AV66" s="168">
        <f t="shared" si="50"/>
        <v>532.20000000000005</v>
      </c>
      <c r="AW66" s="157">
        <f t="shared" si="76"/>
        <v>0</v>
      </c>
      <c r="AX66" s="157">
        <f t="shared" si="76"/>
        <v>331.4</v>
      </c>
      <c r="AY66" s="157">
        <f t="shared" si="76"/>
        <v>0</v>
      </c>
      <c r="AZ66" s="157">
        <f t="shared" si="76"/>
        <v>200.8</v>
      </c>
      <c r="BA66" s="167">
        <f t="shared" si="51"/>
        <v>531.40000000000009</v>
      </c>
      <c r="BB66" s="156">
        <f t="shared" si="76"/>
        <v>0</v>
      </c>
      <c r="BC66" s="156">
        <f t="shared" si="76"/>
        <v>330.6</v>
      </c>
      <c r="BD66" s="156">
        <f t="shared" si="76"/>
        <v>0</v>
      </c>
      <c r="BE66" s="156">
        <f t="shared" si="76"/>
        <v>200.8</v>
      </c>
      <c r="BF66" s="167">
        <f t="shared" si="64"/>
        <v>531.40000000000009</v>
      </c>
      <c r="BG66" s="156">
        <f>BG69+BG77+BG92+BG93+BG95+BG72+BG73+BG91+BG90</f>
        <v>0</v>
      </c>
      <c r="BH66" s="156">
        <f>BH69+BH77+BH92+BH93+BH95+BH72+BH73+BH91+BH90</f>
        <v>330.6</v>
      </c>
      <c r="BI66" s="156">
        <f>BI69+BI77+BI92+BI93+BI95+BI72+BI73+BI91+BI90</f>
        <v>0</v>
      </c>
      <c r="BJ66" s="156">
        <f>BJ69+BJ77+BJ92+BJ93+BJ95+BJ72+BJ73+BJ91+BJ90</f>
        <v>200.8</v>
      </c>
      <c r="BK66" s="158"/>
      <c r="BL66" s="168">
        <f t="shared" si="65"/>
        <v>338.1</v>
      </c>
      <c r="BM66" s="168">
        <f t="shared" si="65"/>
        <v>332.8</v>
      </c>
      <c r="BN66" s="157">
        <f>BN82+BN83+BN92+BN93+BN95</f>
        <v>0</v>
      </c>
      <c r="BO66" s="157"/>
      <c r="BP66" s="157">
        <f>BP82+BP83+BP92+BP93+BP95</f>
        <v>141</v>
      </c>
      <c r="BQ66" s="157">
        <f>BQ82+BQ83+BQ92+BQ93+BQ95</f>
        <v>141</v>
      </c>
      <c r="BR66" s="157">
        <f>BR82+BR83+BR92+BR93+BR95</f>
        <v>0</v>
      </c>
      <c r="BS66" s="157"/>
      <c r="BT66" s="157">
        <f>BT82+BT83+BT92+BT93+BT95</f>
        <v>197.1</v>
      </c>
      <c r="BU66" s="157">
        <f>BU82+BU83+BU92+BU93+BU95</f>
        <v>191.8</v>
      </c>
      <c r="BV66" s="167">
        <f t="shared" si="73"/>
        <v>675.6</v>
      </c>
      <c r="BW66" s="156">
        <f>BW69+BW77+BW92+BW93+BW95+BW72+BW73+BW91+BW90</f>
        <v>0</v>
      </c>
      <c r="BX66" s="156">
        <f>BX69+BX77+BX92+BX93+BX95+BX72+BX73+BX91+BX90</f>
        <v>481.3</v>
      </c>
      <c r="BY66" s="156">
        <f>BY69+BY77+BY92+BY93+BY95+BY72+BY73+BY91+BY90</f>
        <v>0</v>
      </c>
      <c r="BZ66" s="156">
        <f>BZ69+BZ77+BZ92+BZ93+BZ95+BZ72+BZ73+BZ91+BZ90+BZ96</f>
        <v>194.3</v>
      </c>
      <c r="CA66" s="168">
        <f t="shared" si="66"/>
        <v>532.20000000000005</v>
      </c>
      <c r="CB66" s="157">
        <f>CB69+CB77+CB92+CB93+CB95+CB72+CB73+CB91+CB90</f>
        <v>0</v>
      </c>
      <c r="CC66" s="157">
        <f>CC69+CC77+CC92+CC93+CC95+CC72+CC73+CC91+CC90</f>
        <v>331.4</v>
      </c>
      <c r="CD66" s="157">
        <f>CD69+CD77+CD92+CD93+CD95+CD72+CD73+CD91+CD90</f>
        <v>0</v>
      </c>
      <c r="CE66" s="157">
        <f>CE69+CE77+CE92+CE93+CE95+CE72+CE73+CE91+CE90</f>
        <v>200.8</v>
      </c>
      <c r="CF66" s="167">
        <f t="shared" si="67"/>
        <v>531.40000000000009</v>
      </c>
      <c r="CG66" s="156">
        <f>CG69+CG77+CG92+CG93+CG95+CG72+CG73+CG91+CG90</f>
        <v>0</v>
      </c>
      <c r="CH66" s="156">
        <f>CH69+CH77+CH92+CH93+CH95+CH72+CH73+CH91+CH90</f>
        <v>330.6</v>
      </c>
      <c r="CI66" s="156">
        <f>CI69+CI77+CI92+CI93+CI95+CI72+CI73+CI91+CI90</f>
        <v>0</v>
      </c>
      <c r="CJ66" s="156">
        <f>CJ69+CJ77+CJ92+CJ93+CJ95+CJ72+CJ73+CJ91+CJ90</f>
        <v>200.8</v>
      </c>
      <c r="CK66" s="167">
        <f t="shared" si="68"/>
        <v>531.40000000000009</v>
      </c>
      <c r="CL66" s="156">
        <f>CL69+CL77+CL92+CL93+CL95+CL72+CL73+CL91+CL90</f>
        <v>0</v>
      </c>
      <c r="CM66" s="156">
        <f>CM69+CM77+CM92+CM93+CM95+CM72+CM73+CM91+CM90</f>
        <v>330.6</v>
      </c>
      <c r="CN66" s="156">
        <f>CN69+CN77+CN92+CN93+CN95+CN72+CN73+CN91+CN90</f>
        <v>0</v>
      </c>
      <c r="CO66" s="156">
        <f>CO69+CO77+CO92+CO93+CO95+CO72+CO73+CO91+CO90</f>
        <v>200.8</v>
      </c>
      <c r="CP66" s="168">
        <f t="shared" si="69"/>
        <v>332.8</v>
      </c>
      <c r="CQ66" s="157"/>
      <c r="CR66" s="157">
        <f>CR82+CR83+CR92+CR93+CR95</f>
        <v>141</v>
      </c>
      <c r="CS66" s="157"/>
      <c r="CT66" s="157">
        <f>CT82+CT83+CT92+CT93+CT95</f>
        <v>191.8</v>
      </c>
      <c r="CU66" s="167">
        <f t="shared" si="74"/>
        <v>675.6</v>
      </c>
      <c r="CV66" s="156">
        <f>CV69+CV77+CV92+CV93+CV95+CV72+CV73+CV91+CV90</f>
        <v>0</v>
      </c>
      <c r="CW66" s="156">
        <f>CW69+CW77+CW92+CW93+CW95+CW72+CW73+CW91+CW90</f>
        <v>481.3</v>
      </c>
      <c r="CX66" s="156">
        <f>CX69+CX77+CX92+CX93+CX95+CX72+CX73+CX91+CX90</f>
        <v>0</v>
      </c>
      <c r="CY66" s="156">
        <f>CY69+CY77+CY92+CY93+CY95+CY72+CY73+CY91+CY90+CY96</f>
        <v>194.3</v>
      </c>
      <c r="CZ66" s="168">
        <f t="shared" si="70"/>
        <v>532.20000000000005</v>
      </c>
      <c r="DA66" s="157">
        <f>DA69+DA77+DA92+DA93+DA95+DA72+DA73+DA91+DA90</f>
        <v>0</v>
      </c>
      <c r="DB66" s="157">
        <f>DB69+DB77+DB92+DB93+DB95+DB72+DB73+DB91+DB90</f>
        <v>331.4</v>
      </c>
      <c r="DC66" s="157">
        <f>DC69+DC77+DC92+DC93+DC95+DC72+DC73+DC91+DC90</f>
        <v>0</v>
      </c>
      <c r="DD66" s="157">
        <f>DD69+DD77+DD92+DD93+DD95+DD72+DD73+DD91+DD90</f>
        <v>200.8</v>
      </c>
      <c r="DE66" s="168">
        <f t="shared" si="71"/>
        <v>332.8</v>
      </c>
      <c r="DF66" s="157"/>
      <c r="DG66" s="157">
        <f>DG82+DG83+DG92+DG93+DG95</f>
        <v>141</v>
      </c>
      <c r="DH66" s="157"/>
      <c r="DI66" s="157">
        <f>DI82+DI83+DI92+DI93+DI95</f>
        <v>191.8</v>
      </c>
      <c r="DJ66" s="167">
        <f t="shared" si="75"/>
        <v>675.6</v>
      </c>
      <c r="DK66" s="156">
        <f>DK69+DK77+DK92+DK93+DK95+DK72+DK73+DK91+DK90</f>
        <v>0</v>
      </c>
      <c r="DL66" s="156">
        <f>DL69+DL77+DL92+DL93+DL95+DL72+DL73+DL91+DL90</f>
        <v>481.3</v>
      </c>
      <c r="DM66" s="156">
        <f>DM69+DM77+DM92+DM93+DM95+DM72+DM73+DM91+DM90</f>
        <v>0</v>
      </c>
      <c r="DN66" s="156">
        <f>DN69+DN77+DN92+DN93+DN95+DN72+DN73+DN91+DN90+DN96</f>
        <v>194.3</v>
      </c>
      <c r="DO66" s="168">
        <f t="shared" si="72"/>
        <v>532.20000000000005</v>
      </c>
      <c r="DP66" s="157">
        <f>DP69+DP77+DP92+DP93+DP95+DP72+DP73+DP91+DP90</f>
        <v>0</v>
      </c>
      <c r="DQ66" s="157">
        <f>DQ69+DQ77+DQ92+DQ93+DQ95+DQ72+DQ73+DQ91+DQ90</f>
        <v>331.4</v>
      </c>
      <c r="DR66" s="157">
        <f>DR69+DR77+DR92+DR93+DR95+DR72+DR73+DR91+DR90</f>
        <v>0</v>
      </c>
      <c r="DS66" s="157">
        <f>DS69+DS77+DS92+DS93+DS95+DS72+DS73+DS91+DS90</f>
        <v>200.8</v>
      </c>
    </row>
    <row r="67" spans="1:123" ht="9.75" customHeight="1">
      <c r="A67" s="114" t="s">
        <v>92</v>
      </c>
      <c r="B67" s="15"/>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16"/>
      <c r="AD67" s="16"/>
      <c r="AE67" s="16"/>
      <c r="AF67" s="16"/>
      <c r="AG67" s="162">
        <f t="shared" si="61"/>
        <v>0</v>
      </c>
      <c r="AH67" s="165"/>
      <c r="AI67" s="160"/>
      <c r="AJ67" s="160"/>
      <c r="AK67" s="160"/>
      <c r="AL67" s="160"/>
      <c r="AM67" s="160"/>
      <c r="AN67" s="160"/>
      <c r="AO67" s="160"/>
      <c r="AP67" s="165"/>
      <c r="AQ67" s="161">
        <f t="shared" si="49"/>
        <v>0</v>
      </c>
      <c r="AR67" s="159"/>
      <c r="AS67" s="159"/>
      <c r="AT67" s="159"/>
      <c r="AU67" s="159"/>
      <c r="AV67" s="162">
        <f t="shared" si="50"/>
        <v>0</v>
      </c>
      <c r="AW67" s="160"/>
      <c r="AX67" s="160"/>
      <c r="AY67" s="160"/>
      <c r="AZ67" s="160"/>
      <c r="BA67" s="161">
        <f t="shared" si="51"/>
        <v>0</v>
      </c>
      <c r="BB67" s="159"/>
      <c r="BC67" s="159"/>
      <c r="BD67" s="159"/>
      <c r="BE67" s="159"/>
      <c r="BF67" s="161">
        <f t="shared" si="64"/>
        <v>0</v>
      </c>
      <c r="BG67" s="159"/>
      <c r="BH67" s="159"/>
      <c r="BI67" s="159"/>
      <c r="BJ67" s="159"/>
      <c r="BK67" s="159"/>
      <c r="BL67" s="162">
        <f t="shared" ref="BL67:BL83" si="77">BN67+BP67+BR67+BT67</f>
        <v>0</v>
      </c>
      <c r="BM67" s="165"/>
      <c r="BN67" s="160"/>
      <c r="BO67" s="160"/>
      <c r="BP67" s="160"/>
      <c r="BQ67" s="160"/>
      <c r="BR67" s="160"/>
      <c r="BS67" s="160"/>
      <c r="BT67" s="160"/>
      <c r="BU67" s="165"/>
      <c r="BV67" s="161">
        <f t="shared" si="73"/>
        <v>0</v>
      </c>
      <c r="BW67" s="159"/>
      <c r="BX67" s="159"/>
      <c r="BY67" s="159"/>
      <c r="BZ67" s="159"/>
      <c r="CA67" s="162">
        <f t="shared" si="66"/>
        <v>0</v>
      </c>
      <c r="CB67" s="160"/>
      <c r="CC67" s="160"/>
      <c r="CD67" s="160"/>
      <c r="CE67" s="160"/>
      <c r="CF67" s="161">
        <f t="shared" si="67"/>
        <v>0</v>
      </c>
      <c r="CG67" s="159"/>
      <c r="CH67" s="159"/>
      <c r="CI67" s="159"/>
      <c r="CJ67" s="159"/>
      <c r="CK67" s="161">
        <f t="shared" si="68"/>
        <v>0</v>
      </c>
      <c r="CL67" s="159"/>
      <c r="CM67" s="159"/>
      <c r="CN67" s="159"/>
      <c r="CO67" s="159"/>
      <c r="CP67" s="165"/>
      <c r="CQ67" s="160"/>
      <c r="CR67" s="160"/>
      <c r="CS67" s="160"/>
      <c r="CT67" s="165"/>
      <c r="CU67" s="161">
        <f t="shared" si="74"/>
        <v>0</v>
      </c>
      <c r="CV67" s="159"/>
      <c r="CW67" s="159"/>
      <c r="CX67" s="159"/>
      <c r="CY67" s="159"/>
      <c r="CZ67" s="162">
        <f t="shared" si="70"/>
        <v>0</v>
      </c>
      <c r="DA67" s="160"/>
      <c r="DB67" s="160"/>
      <c r="DC67" s="160"/>
      <c r="DD67" s="160"/>
      <c r="DE67" s="165"/>
      <c r="DF67" s="160"/>
      <c r="DG67" s="160"/>
      <c r="DH67" s="160"/>
      <c r="DI67" s="165"/>
      <c r="DJ67" s="161">
        <f t="shared" si="75"/>
        <v>0</v>
      </c>
      <c r="DK67" s="159"/>
      <c r="DL67" s="159"/>
      <c r="DM67" s="159"/>
      <c r="DN67" s="159"/>
      <c r="DO67" s="162">
        <f t="shared" si="72"/>
        <v>0</v>
      </c>
      <c r="DP67" s="160"/>
      <c r="DQ67" s="160"/>
      <c r="DR67" s="160"/>
      <c r="DS67" s="160"/>
    </row>
    <row r="68" spans="1:123" ht="0.75" hidden="1" customHeight="1">
      <c r="A68" s="115" t="s">
        <v>93</v>
      </c>
      <c r="B68" s="17"/>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18"/>
      <c r="AD68" s="18"/>
      <c r="AE68" s="18"/>
      <c r="AF68" s="18"/>
      <c r="AG68" s="162">
        <f t="shared" si="61"/>
        <v>0</v>
      </c>
      <c r="AH68" s="162"/>
      <c r="AI68" s="162"/>
      <c r="AJ68" s="162"/>
      <c r="AK68" s="162"/>
      <c r="AL68" s="162"/>
      <c r="AM68" s="162"/>
      <c r="AN68" s="162"/>
      <c r="AO68" s="162"/>
      <c r="AP68" s="162"/>
      <c r="AQ68" s="161">
        <f t="shared" si="49"/>
        <v>0</v>
      </c>
      <c r="AR68" s="161"/>
      <c r="AS68" s="161"/>
      <c r="AT68" s="161"/>
      <c r="AU68" s="161"/>
      <c r="AV68" s="162">
        <f t="shared" si="50"/>
        <v>0</v>
      </c>
      <c r="AW68" s="162"/>
      <c r="AX68" s="162"/>
      <c r="AY68" s="162"/>
      <c r="AZ68" s="162"/>
      <c r="BA68" s="161">
        <f t="shared" si="51"/>
        <v>0</v>
      </c>
      <c r="BB68" s="161"/>
      <c r="BC68" s="161"/>
      <c r="BD68" s="161"/>
      <c r="BE68" s="161"/>
      <c r="BF68" s="161">
        <f t="shared" si="64"/>
        <v>0</v>
      </c>
      <c r="BG68" s="161"/>
      <c r="BH68" s="161"/>
      <c r="BI68" s="161"/>
      <c r="BJ68" s="161"/>
      <c r="BK68" s="161"/>
      <c r="BL68" s="162">
        <f t="shared" si="77"/>
        <v>0</v>
      </c>
      <c r="BM68" s="162"/>
      <c r="BN68" s="162"/>
      <c r="BO68" s="162"/>
      <c r="BP68" s="162"/>
      <c r="BQ68" s="162"/>
      <c r="BR68" s="162"/>
      <c r="BS68" s="162"/>
      <c r="BT68" s="162"/>
      <c r="BU68" s="162"/>
      <c r="BV68" s="161">
        <f t="shared" si="73"/>
        <v>0</v>
      </c>
      <c r="BW68" s="161"/>
      <c r="BX68" s="161"/>
      <c r="BY68" s="161"/>
      <c r="BZ68" s="161"/>
      <c r="CA68" s="162">
        <f t="shared" si="66"/>
        <v>0</v>
      </c>
      <c r="CB68" s="162"/>
      <c r="CC68" s="162"/>
      <c r="CD68" s="162"/>
      <c r="CE68" s="162"/>
      <c r="CF68" s="161">
        <f t="shared" si="67"/>
        <v>0</v>
      </c>
      <c r="CG68" s="161"/>
      <c r="CH68" s="161"/>
      <c r="CI68" s="161"/>
      <c r="CJ68" s="161"/>
      <c r="CK68" s="161">
        <f t="shared" si="68"/>
        <v>0</v>
      </c>
      <c r="CL68" s="161"/>
      <c r="CM68" s="161"/>
      <c r="CN68" s="161"/>
      <c r="CO68" s="161"/>
      <c r="CP68" s="162"/>
      <c r="CQ68" s="162"/>
      <c r="CR68" s="162"/>
      <c r="CS68" s="162"/>
      <c r="CT68" s="162"/>
      <c r="CU68" s="161">
        <f t="shared" si="74"/>
        <v>0</v>
      </c>
      <c r="CV68" s="161"/>
      <c r="CW68" s="161"/>
      <c r="CX68" s="161"/>
      <c r="CY68" s="161"/>
      <c r="CZ68" s="162">
        <f t="shared" si="70"/>
        <v>0</v>
      </c>
      <c r="DA68" s="162"/>
      <c r="DB68" s="162"/>
      <c r="DC68" s="162"/>
      <c r="DD68" s="162"/>
      <c r="DE68" s="162"/>
      <c r="DF68" s="162"/>
      <c r="DG68" s="162"/>
      <c r="DH68" s="162"/>
      <c r="DI68" s="162"/>
      <c r="DJ68" s="161">
        <f t="shared" si="75"/>
        <v>0</v>
      </c>
      <c r="DK68" s="161"/>
      <c r="DL68" s="161"/>
      <c r="DM68" s="161"/>
      <c r="DN68" s="161"/>
      <c r="DO68" s="162">
        <f t="shared" si="72"/>
        <v>0</v>
      </c>
      <c r="DP68" s="162"/>
      <c r="DQ68" s="162"/>
      <c r="DR68" s="162"/>
      <c r="DS68" s="162"/>
    </row>
    <row r="69" spans="1:123" ht="33.75" hidden="1" customHeight="1">
      <c r="A69" s="1232" t="s">
        <v>100</v>
      </c>
      <c r="B69" s="22">
        <v>6601</v>
      </c>
      <c r="C69" s="68" t="s">
        <v>124</v>
      </c>
      <c r="D69" s="68" t="s">
        <v>394</v>
      </c>
      <c r="E69" s="68" t="s">
        <v>125</v>
      </c>
      <c r="F69" s="59"/>
      <c r="G69" s="59"/>
      <c r="H69" s="59"/>
      <c r="I69" s="59"/>
      <c r="J69" s="59"/>
      <c r="K69" s="59"/>
      <c r="L69" s="59"/>
      <c r="M69" s="64" t="s">
        <v>75</v>
      </c>
      <c r="N69" s="60" t="s">
        <v>424</v>
      </c>
      <c r="O69" s="60" t="s">
        <v>74</v>
      </c>
      <c r="P69" s="59" t="s">
        <v>101</v>
      </c>
      <c r="Q69" s="59"/>
      <c r="R69" s="59"/>
      <c r="S69" s="59"/>
      <c r="T69" s="59"/>
      <c r="U69" s="59"/>
      <c r="V69" s="59"/>
      <c r="W69" s="68" t="s">
        <v>45</v>
      </c>
      <c r="X69" s="68" t="s">
        <v>391</v>
      </c>
      <c r="Y69" s="68" t="s">
        <v>46</v>
      </c>
      <c r="Z69" s="70" t="s">
        <v>94</v>
      </c>
      <c r="AA69" s="71" t="s">
        <v>424</v>
      </c>
      <c r="AB69" s="71" t="s">
        <v>56</v>
      </c>
      <c r="AC69" s="18"/>
      <c r="AD69" s="18" t="s">
        <v>158</v>
      </c>
      <c r="AE69" s="18"/>
      <c r="AF69" s="18"/>
      <c r="AG69" s="162">
        <f t="shared" si="61"/>
        <v>0</v>
      </c>
      <c r="AH69" s="162"/>
      <c r="AI69" s="162">
        <f>AI70+AI71</f>
        <v>0</v>
      </c>
      <c r="AJ69" s="162"/>
      <c r="AK69" s="162">
        <f>AK70+AK71</f>
        <v>0</v>
      </c>
      <c r="AL69" s="162"/>
      <c r="AM69" s="162">
        <f>AM70+AM71</f>
        <v>0</v>
      </c>
      <c r="AN69" s="162"/>
      <c r="AO69" s="162">
        <f>AO70+AO71</f>
        <v>0</v>
      </c>
      <c r="AP69" s="162"/>
      <c r="AQ69" s="161">
        <f t="shared" si="49"/>
        <v>0</v>
      </c>
      <c r="AR69" s="161"/>
      <c r="AS69" s="161"/>
      <c r="AT69" s="161"/>
      <c r="AU69" s="161"/>
      <c r="AV69" s="162">
        <f t="shared" si="50"/>
        <v>0</v>
      </c>
      <c r="AW69" s="162"/>
      <c r="AX69" s="162"/>
      <c r="AY69" s="162"/>
      <c r="AZ69" s="162"/>
      <c r="BA69" s="161">
        <f t="shared" si="51"/>
        <v>0</v>
      </c>
      <c r="BB69" s="161"/>
      <c r="BC69" s="161"/>
      <c r="BD69" s="161"/>
      <c r="BE69" s="161"/>
      <c r="BF69" s="161">
        <f t="shared" si="64"/>
        <v>0</v>
      </c>
      <c r="BG69" s="161"/>
      <c r="BH69" s="161"/>
      <c r="BI69" s="161"/>
      <c r="BJ69" s="161"/>
      <c r="BK69" s="161"/>
      <c r="BL69" s="162">
        <f t="shared" si="77"/>
        <v>0</v>
      </c>
      <c r="BM69" s="162"/>
      <c r="BN69" s="162">
        <f>BN70+BN71</f>
        <v>0</v>
      </c>
      <c r="BO69" s="162"/>
      <c r="BP69" s="162">
        <f>BP70+BP71</f>
        <v>0</v>
      </c>
      <c r="BQ69" s="162"/>
      <c r="BR69" s="162">
        <f>BR70+BR71</f>
        <v>0</v>
      </c>
      <c r="BS69" s="162"/>
      <c r="BT69" s="162">
        <f>BT70+BT71</f>
        <v>0</v>
      </c>
      <c r="BU69" s="162"/>
      <c r="BV69" s="161">
        <f t="shared" si="73"/>
        <v>0</v>
      </c>
      <c r="BW69" s="161"/>
      <c r="BX69" s="161"/>
      <c r="BY69" s="161"/>
      <c r="BZ69" s="161"/>
      <c r="CA69" s="162">
        <f t="shared" si="66"/>
        <v>0</v>
      </c>
      <c r="CB69" s="162"/>
      <c r="CC69" s="162"/>
      <c r="CD69" s="162"/>
      <c r="CE69" s="162"/>
      <c r="CF69" s="161">
        <f t="shared" si="67"/>
        <v>0</v>
      </c>
      <c r="CG69" s="161"/>
      <c r="CH69" s="161"/>
      <c r="CI69" s="161"/>
      <c r="CJ69" s="161"/>
      <c r="CK69" s="161">
        <f t="shared" si="68"/>
        <v>0</v>
      </c>
      <c r="CL69" s="161"/>
      <c r="CM69" s="161"/>
      <c r="CN69" s="161"/>
      <c r="CO69" s="161"/>
      <c r="CP69" s="162"/>
      <c r="CQ69" s="162"/>
      <c r="CR69" s="162"/>
      <c r="CS69" s="162"/>
      <c r="CT69" s="162"/>
      <c r="CU69" s="161">
        <f t="shared" si="74"/>
        <v>0</v>
      </c>
      <c r="CV69" s="161"/>
      <c r="CW69" s="161"/>
      <c r="CX69" s="161"/>
      <c r="CY69" s="161"/>
      <c r="CZ69" s="162">
        <f t="shared" si="70"/>
        <v>0</v>
      </c>
      <c r="DA69" s="162"/>
      <c r="DB69" s="162"/>
      <c r="DC69" s="162"/>
      <c r="DD69" s="162"/>
      <c r="DE69" s="162"/>
      <c r="DF69" s="162"/>
      <c r="DG69" s="162"/>
      <c r="DH69" s="162"/>
      <c r="DI69" s="162"/>
      <c r="DJ69" s="161">
        <f t="shared" si="75"/>
        <v>0</v>
      </c>
      <c r="DK69" s="161"/>
      <c r="DL69" s="161"/>
      <c r="DM69" s="161"/>
      <c r="DN69" s="161"/>
      <c r="DO69" s="162">
        <f t="shared" si="72"/>
        <v>0</v>
      </c>
      <c r="DP69" s="162"/>
      <c r="DQ69" s="162"/>
      <c r="DR69" s="162"/>
      <c r="DS69" s="162"/>
    </row>
    <row r="70" spans="1:123" hidden="1">
      <c r="A70" s="1233"/>
      <c r="B70" s="22"/>
      <c r="C70" s="79"/>
      <c r="D70" s="79"/>
      <c r="E70" s="79"/>
      <c r="F70" s="59"/>
      <c r="G70" s="59"/>
      <c r="H70" s="59"/>
      <c r="I70" s="59"/>
      <c r="J70" s="59"/>
      <c r="K70" s="59"/>
      <c r="L70" s="59"/>
      <c r="M70" s="64"/>
      <c r="N70" s="60"/>
      <c r="O70" s="60"/>
      <c r="P70" s="59"/>
      <c r="Q70" s="59"/>
      <c r="R70" s="59"/>
      <c r="S70" s="59"/>
      <c r="T70" s="59"/>
      <c r="U70" s="59"/>
      <c r="V70" s="59"/>
      <c r="W70" s="79"/>
      <c r="X70" s="79"/>
      <c r="Y70" s="79"/>
      <c r="Z70" s="70"/>
      <c r="AA70" s="71"/>
      <c r="AB70" s="71"/>
      <c r="AC70" s="18"/>
      <c r="AD70" s="18" t="s">
        <v>158</v>
      </c>
      <c r="AE70" s="18" t="s">
        <v>429</v>
      </c>
      <c r="AF70" s="18" t="s">
        <v>402</v>
      </c>
      <c r="AG70" s="162">
        <f t="shared" si="61"/>
        <v>0</v>
      </c>
      <c r="AH70" s="162"/>
      <c r="AI70" s="162"/>
      <c r="AJ70" s="162"/>
      <c r="AK70" s="162"/>
      <c r="AL70" s="162"/>
      <c r="AM70" s="162"/>
      <c r="AN70" s="162"/>
      <c r="AO70" s="162"/>
      <c r="AP70" s="162"/>
      <c r="AQ70" s="161">
        <f t="shared" si="49"/>
        <v>0</v>
      </c>
      <c r="AR70" s="161"/>
      <c r="AS70" s="161"/>
      <c r="AT70" s="161"/>
      <c r="AU70" s="161"/>
      <c r="AV70" s="162">
        <f t="shared" si="50"/>
        <v>0</v>
      </c>
      <c r="AW70" s="162"/>
      <c r="AX70" s="162"/>
      <c r="AY70" s="162"/>
      <c r="AZ70" s="162"/>
      <c r="BA70" s="161">
        <f t="shared" si="51"/>
        <v>0</v>
      </c>
      <c r="BB70" s="161"/>
      <c r="BC70" s="161"/>
      <c r="BD70" s="161"/>
      <c r="BE70" s="161"/>
      <c r="BF70" s="161">
        <f t="shared" si="64"/>
        <v>0</v>
      </c>
      <c r="BG70" s="161"/>
      <c r="BH70" s="161"/>
      <c r="BI70" s="161"/>
      <c r="BJ70" s="161"/>
      <c r="BK70" s="161"/>
      <c r="BL70" s="162">
        <f t="shared" si="77"/>
        <v>0</v>
      </c>
      <c r="BM70" s="162"/>
      <c r="BN70" s="162"/>
      <c r="BO70" s="162"/>
      <c r="BP70" s="162"/>
      <c r="BQ70" s="162"/>
      <c r="BR70" s="162"/>
      <c r="BS70" s="162"/>
      <c r="BT70" s="162"/>
      <c r="BU70" s="162"/>
      <c r="BV70" s="161">
        <f t="shared" si="73"/>
        <v>0</v>
      </c>
      <c r="BW70" s="161"/>
      <c r="BX70" s="161"/>
      <c r="BY70" s="161"/>
      <c r="BZ70" s="161"/>
      <c r="CA70" s="162">
        <f t="shared" si="66"/>
        <v>0</v>
      </c>
      <c r="CB70" s="162"/>
      <c r="CC70" s="162"/>
      <c r="CD70" s="162"/>
      <c r="CE70" s="162"/>
      <c r="CF70" s="161">
        <f t="shared" si="67"/>
        <v>0</v>
      </c>
      <c r="CG70" s="161"/>
      <c r="CH70" s="161"/>
      <c r="CI70" s="161"/>
      <c r="CJ70" s="161"/>
      <c r="CK70" s="161">
        <f t="shared" si="68"/>
        <v>0</v>
      </c>
      <c r="CL70" s="161"/>
      <c r="CM70" s="161"/>
      <c r="CN70" s="161"/>
      <c r="CO70" s="161"/>
      <c r="CP70" s="162"/>
      <c r="CQ70" s="162"/>
      <c r="CR70" s="162"/>
      <c r="CS70" s="162"/>
      <c r="CT70" s="162"/>
      <c r="CU70" s="161">
        <f t="shared" si="74"/>
        <v>0</v>
      </c>
      <c r="CV70" s="161"/>
      <c r="CW70" s="161"/>
      <c r="CX70" s="161"/>
      <c r="CY70" s="161"/>
      <c r="CZ70" s="162">
        <f t="shared" si="70"/>
        <v>0</v>
      </c>
      <c r="DA70" s="162"/>
      <c r="DB70" s="162"/>
      <c r="DC70" s="162"/>
      <c r="DD70" s="162"/>
      <c r="DE70" s="162"/>
      <c r="DF70" s="162"/>
      <c r="DG70" s="162"/>
      <c r="DH70" s="162"/>
      <c r="DI70" s="162"/>
      <c r="DJ70" s="161">
        <f t="shared" si="75"/>
        <v>0</v>
      </c>
      <c r="DK70" s="161"/>
      <c r="DL70" s="161"/>
      <c r="DM70" s="161"/>
      <c r="DN70" s="161"/>
      <c r="DO70" s="162">
        <f t="shared" si="72"/>
        <v>0</v>
      </c>
      <c r="DP70" s="162"/>
      <c r="DQ70" s="162"/>
      <c r="DR70" s="162"/>
      <c r="DS70" s="162"/>
    </row>
    <row r="71" spans="1:123" hidden="1">
      <c r="A71" s="1233"/>
      <c r="B71" s="22"/>
      <c r="C71" s="79"/>
      <c r="D71" s="79"/>
      <c r="E71" s="79"/>
      <c r="F71" s="59"/>
      <c r="G71" s="59"/>
      <c r="H71" s="59"/>
      <c r="I71" s="59"/>
      <c r="J71" s="59"/>
      <c r="K71" s="59"/>
      <c r="L71" s="59"/>
      <c r="M71" s="64"/>
      <c r="N71" s="60"/>
      <c r="O71" s="60"/>
      <c r="P71" s="59"/>
      <c r="Q71" s="59"/>
      <c r="R71" s="59"/>
      <c r="S71" s="59"/>
      <c r="T71" s="59"/>
      <c r="U71" s="59"/>
      <c r="V71" s="59"/>
      <c r="W71" s="79"/>
      <c r="X71" s="79"/>
      <c r="Y71" s="79"/>
      <c r="Z71" s="70"/>
      <c r="AA71" s="71"/>
      <c r="AB71" s="71"/>
      <c r="AC71" s="18"/>
      <c r="AD71" s="18" t="s">
        <v>158</v>
      </c>
      <c r="AE71" s="18" t="s">
        <v>428</v>
      </c>
      <c r="AF71" s="18" t="s">
        <v>402</v>
      </c>
      <c r="AG71" s="162">
        <f t="shared" si="61"/>
        <v>0</v>
      </c>
      <c r="AH71" s="162"/>
      <c r="AI71" s="162"/>
      <c r="AJ71" s="162"/>
      <c r="AK71" s="162"/>
      <c r="AL71" s="162"/>
      <c r="AM71" s="162"/>
      <c r="AN71" s="162"/>
      <c r="AO71" s="162"/>
      <c r="AP71" s="162"/>
      <c r="AQ71" s="161">
        <f t="shared" si="49"/>
        <v>0</v>
      </c>
      <c r="AR71" s="161"/>
      <c r="AS71" s="161"/>
      <c r="AT71" s="161"/>
      <c r="AU71" s="161"/>
      <c r="AV71" s="162">
        <f t="shared" si="50"/>
        <v>0</v>
      </c>
      <c r="AW71" s="162"/>
      <c r="AX71" s="162"/>
      <c r="AY71" s="162"/>
      <c r="AZ71" s="162"/>
      <c r="BA71" s="161">
        <f t="shared" si="51"/>
        <v>0</v>
      </c>
      <c r="BB71" s="161"/>
      <c r="BC71" s="161"/>
      <c r="BD71" s="161"/>
      <c r="BE71" s="161"/>
      <c r="BF71" s="161">
        <f t="shared" si="64"/>
        <v>0</v>
      </c>
      <c r="BG71" s="161"/>
      <c r="BH71" s="161"/>
      <c r="BI71" s="161"/>
      <c r="BJ71" s="161"/>
      <c r="BK71" s="161"/>
      <c r="BL71" s="162">
        <f t="shared" si="77"/>
        <v>0</v>
      </c>
      <c r="BM71" s="162"/>
      <c r="BN71" s="162"/>
      <c r="BO71" s="162"/>
      <c r="BP71" s="162"/>
      <c r="BQ71" s="162"/>
      <c r="BR71" s="162"/>
      <c r="BS71" s="162"/>
      <c r="BT71" s="162"/>
      <c r="BU71" s="162"/>
      <c r="BV71" s="161">
        <f t="shared" si="73"/>
        <v>0</v>
      </c>
      <c r="BW71" s="161"/>
      <c r="BX71" s="161"/>
      <c r="BY71" s="161"/>
      <c r="BZ71" s="161"/>
      <c r="CA71" s="162">
        <f t="shared" si="66"/>
        <v>0</v>
      </c>
      <c r="CB71" s="162"/>
      <c r="CC71" s="162"/>
      <c r="CD71" s="162"/>
      <c r="CE71" s="162"/>
      <c r="CF71" s="161">
        <f t="shared" si="67"/>
        <v>0</v>
      </c>
      <c r="CG71" s="161"/>
      <c r="CH71" s="161"/>
      <c r="CI71" s="161"/>
      <c r="CJ71" s="161"/>
      <c r="CK71" s="161">
        <f t="shared" si="68"/>
        <v>0</v>
      </c>
      <c r="CL71" s="161"/>
      <c r="CM71" s="161"/>
      <c r="CN71" s="161"/>
      <c r="CO71" s="161"/>
      <c r="CP71" s="162"/>
      <c r="CQ71" s="162"/>
      <c r="CR71" s="162"/>
      <c r="CS71" s="162"/>
      <c r="CT71" s="162"/>
      <c r="CU71" s="161">
        <f t="shared" si="74"/>
        <v>0</v>
      </c>
      <c r="CV71" s="161"/>
      <c r="CW71" s="161"/>
      <c r="CX71" s="161"/>
      <c r="CY71" s="161"/>
      <c r="CZ71" s="162">
        <f t="shared" si="70"/>
        <v>0</v>
      </c>
      <c r="DA71" s="162"/>
      <c r="DB71" s="162"/>
      <c r="DC71" s="162"/>
      <c r="DD71" s="162"/>
      <c r="DE71" s="162"/>
      <c r="DF71" s="162"/>
      <c r="DG71" s="162"/>
      <c r="DH71" s="162"/>
      <c r="DI71" s="162"/>
      <c r="DJ71" s="161">
        <f t="shared" si="75"/>
        <v>0</v>
      </c>
      <c r="DK71" s="161"/>
      <c r="DL71" s="161"/>
      <c r="DM71" s="161"/>
      <c r="DN71" s="161"/>
      <c r="DO71" s="162">
        <f t="shared" si="72"/>
        <v>0</v>
      </c>
      <c r="DP71" s="162"/>
      <c r="DQ71" s="162"/>
      <c r="DR71" s="162"/>
      <c r="DS71" s="162"/>
    </row>
    <row r="72" spans="1:123" ht="17.25" hidden="1" customHeight="1">
      <c r="A72" s="1233"/>
      <c r="B72" s="22"/>
      <c r="C72" s="59"/>
      <c r="D72" s="59"/>
      <c r="E72" s="59"/>
      <c r="F72" s="59"/>
      <c r="G72" s="59"/>
      <c r="H72" s="59"/>
      <c r="I72" s="59"/>
      <c r="J72" s="59"/>
      <c r="K72" s="59"/>
      <c r="L72" s="59"/>
      <c r="M72" s="64" t="s">
        <v>73</v>
      </c>
      <c r="N72" s="60" t="s">
        <v>424</v>
      </c>
      <c r="O72" s="60" t="s">
        <v>74</v>
      </c>
      <c r="P72" s="59">
        <v>29</v>
      </c>
      <c r="Q72" s="59"/>
      <c r="R72" s="59"/>
      <c r="S72" s="59"/>
      <c r="T72" s="59"/>
      <c r="U72" s="59"/>
      <c r="V72" s="59"/>
      <c r="W72" s="59"/>
      <c r="X72" s="59"/>
      <c r="Y72" s="59"/>
      <c r="Z72" s="63" t="s">
        <v>167</v>
      </c>
      <c r="AA72" s="63" t="s">
        <v>424</v>
      </c>
      <c r="AB72" s="63" t="s">
        <v>56</v>
      </c>
      <c r="AC72" s="18"/>
      <c r="AD72" s="18" t="s">
        <v>158</v>
      </c>
      <c r="AE72" s="18"/>
      <c r="AF72" s="18"/>
      <c r="AG72" s="162">
        <f t="shared" si="61"/>
        <v>0</v>
      </c>
      <c r="AH72" s="162"/>
      <c r="AI72" s="162"/>
      <c r="AJ72" s="162"/>
      <c r="AK72" s="162"/>
      <c r="AL72" s="162"/>
      <c r="AM72" s="162"/>
      <c r="AN72" s="162"/>
      <c r="AO72" s="162"/>
      <c r="AP72" s="162"/>
      <c r="AQ72" s="161">
        <f t="shared" si="49"/>
        <v>0</v>
      </c>
      <c r="AR72" s="161"/>
      <c r="AS72" s="161"/>
      <c r="AT72" s="161"/>
      <c r="AU72" s="161"/>
      <c r="AV72" s="162">
        <f t="shared" si="50"/>
        <v>0</v>
      </c>
      <c r="AW72" s="162"/>
      <c r="AX72" s="162"/>
      <c r="AY72" s="162"/>
      <c r="AZ72" s="162"/>
      <c r="BA72" s="161">
        <f t="shared" si="51"/>
        <v>0</v>
      </c>
      <c r="BB72" s="161"/>
      <c r="BC72" s="161"/>
      <c r="BD72" s="161"/>
      <c r="BE72" s="161"/>
      <c r="BF72" s="161">
        <f t="shared" si="64"/>
        <v>0</v>
      </c>
      <c r="BG72" s="161"/>
      <c r="BH72" s="161"/>
      <c r="BI72" s="161"/>
      <c r="BJ72" s="161"/>
      <c r="BK72" s="161"/>
      <c r="BL72" s="162">
        <f t="shared" si="77"/>
        <v>0</v>
      </c>
      <c r="BM72" s="162"/>
      <c r="BN72" s="162"/>
      <c r="BO72" s="162"/>
      <c r="BP72" s="162"/>
      <c r="BQ72" s="162"/>
      <c r="BR72" s="162"/>
      <c r="BS72" s="162"/>
      <c r="BT72" s="162"/>
      <c r="BU72" s="162"/>
      <c r="BV72" s="161">
        <f t="shared" si="73"/>
        <v>0</v>
      </c>
      <c r="BW72" s="161"/>
      <c r="BX72" s="161"/>
      <c r="BY72" s="161"/>
      <c r="BZ72" s="161"/>
      <c r="CA72" s="162">
        <f t="shared" si="66"/>
        <v>0</v>
      </c>
      <c r="CB72" s="162"/>
      <c r="CC72" s="162"/>
      <c r="CD72" s="162"/>
      <c r="CE72" s="162"/>
      <c r="CF72" s="161">
        <f t="shared" si="67"/>
        <v>0</v>
      </c>
      <c r="CG72" s="161"/>
      <c r="CH72" s="161"/>
      <c r="CI72" s="161"/>
      <c r="CJ72" s="161"/>
      <c r="CK72" s="161">
        <f t="shared" si="68"/>
        <v>0</v>
      </c>
      <c r="CL72" s="161"/>
      <c r="CM72" s="161"/>
      <c r="CN72" s="161"/>
      <c r="CO72" s="161"/>
      <c r="CP72" s="162"/>
      <c r="CQ72" s="162"/>
      <c r="CR72" s="162"/>
      <c r="CS72" s="162"/>
      <c r="CT72" s="162"/>
      <c r="CU72" s="161">
        <f t="shared" si="74"/>
        <v>0</v>
      </c>
      <c r="CV72" s="161"/>
      <c r="CW72" s="161"/>
      <c r="CX72" s="161"/>
      <c r="CY72" s="161"/>
      <c r="CZ72" s="162">
        <f t="shared" si="70"/>
        <v>0</v>
      </c>
      <c r="DA72" s="162"/>
      <c r="DB72" s="162"/>
      <c r="DC72" s="162"/>
      <c r="DD72" s="162"/>
      <c r="DE72" s="162"/>
      <c r="DF72" s="162"/>
      <c r="DG72" s="162"/>
      <c r="DH72" s="162"/>
      <c r="DI72" s="162"/>
      <c r="DJ72" s="161">
        <f t="shared" si="75"/>
        <v>0</v>
      </c>
      <c r="DK72" s="161"/>
      <c r="DL72" s="161"/>
      <c r="DM72" s="161"/>
      <c r="DN72" s="161"/>
      <c r="DO72" s="162">
        <f t="shared" si="72"/>
        <v>0</v>
      </c>
      <c r="DP72" s="162"/>
      <c r="DQ72" s="162"/>
      <c r="DR72" s="162"/>
      <c r="DS72" s="162"/>
    </row>
    <row r="73" spans="1:123" ht="16.5" hidden="1" customHeight="1">
      <c r="A73" s="1233"/>
      <c r="B73" s="22"/>
      <c r="C73" s="59"/>
      <c r="D73" s="59"/>
      <c r="E73" s="59"/>
      <c r="F73" s="59"/>
      <c r="G73" s="59"/>
      <c r="H73" s="59"/>
      <c r="I73" s="59"/>
      <c r="J73" s="59"/>
      <c r="K73" s="59"/>
      <c r="L73" s="59"/>
      <c r="M73" s="1229" t="s">
        <v>129</v>
      </c>
      <c r="N73" s="60" t="s">
        <v>424</v>
      </c>
      <c r="O73" s="60" t="s">
        <v>74</v>
      </c>
      <c r="P73" s="59">
        <v>10</v>
      </c>
      <c r="Q73" s="59"/>
      <c r="R73" s="59"/>
      <c r="S73" s="59"/>
      <c r="T73" s="59"/>
      <c r="U73" s="59"/>
      <c r="V73" s="59"/>
      <c r="W73" s="59"/>
      <c r="X73" s="59"/>
      <c r="Y73" s="59"/>
      <c r="Z73" s="66"/>
      <c r="AA73" s="66"/>
      <c r="AB73" s="66"/>
      <c r="AC73" s="18"/>
      <c r="AD73" s="18" t="s">
        <v>119</v>
      </c>
      <c r="AE73" s="18"/>
      <c r="AF73" s="18"/>
      <c r="AG73" s="162">
        <f t="shared" si="61"/>
        <v>0</v>
      </c>
      <c r="AH73" s="162"/>
      <c r="AI73" s="162"/>
      <c r="AJ73" s="162"/>
      <c r="AK73" s="162"/>
      <c r="AL73" s="162"/>
      <c r="AM73" s="162"/>
      <c r="AN73" s="162"/>
      <c r="AO73" s="162"/>
      <c r="AP73" s="162"/>
      <c r="AQ73" s="161">
        <f t="shared" si="49"/>
        <v>0</v>
      </c>
      <c r="AR73" s="161"/>
      <c r="AS73" s="161"/>
      <c r="AT73" s="161"/>
      <c r="AU73" s="161"/>
      <c r="AV73" s="162">
        <f t="shared" si="50"/>
        <v>0</v>
      </c>
      <c r="AW73" s="162"/>
      <c r="AX73" s="162"/>
      <c r="AY73" s="162"/>
      <c r="AZ73" s="162"/>
      <c r="BA73" s="161">
        <f t="shared" si="51"/>
        <v>0</v>
      </c>
      <c r="BB73" s="161"/>
      <c r="BC73" s="161"/>
      <c r="BD73" s="161"/>
      <c r="BE73" s="161"/>
      <c r="BF73" s="161">
        <f t="shared" si="64"/>
        <v>0</v>
      </c>
      <c r="BG73" s="161"/>
      <c r="BH73" s="161"/>
      <c r="BI73" s="161"/>
      <c r="BJ73" s="161"/>
      <c r="BK73" s="161"/>
      <c r="BL73" s="162">
        <f t="shared" si="77"/>
        <v>0</v>
      </c>
      <c r="BM73" s="162"/>
      <c r="BN73" s="162"/>
      <c r="BO73" s="162"/>
      <c r="BP73" s="162"/>
      <c r="BQ73" s="162"/>
      <c r="BR73" s="162"/>
      <c r="BS73" s="162"/>
      <c r="BT73" s="162"/>
      <c r="BU73" s="162"/>
      <c r="BV73" s="161">
        <f t="shared" si="73"/>
        <v>0</v>
      </c>
      <c r="BW73" s="161"/>
      <c r="BX73" s="161"/>
      <c r="BY73" s="161"/>
      <c r="BZ73" s="161"/>
      <c r="CA73" s="162">
        <f t="shared" si="66"/>
        <v>0</v>
      </c>
      <c r="CB73" s="162"/>
      <c r="CC73" s="162"/>
      <c r="CD73" s="162"/>
      <c r="CE73" s="162"/>
      <c r="CF73" s="161">
        <f t="shared" si="67"/>
        <v>0</v>
      </c>
      <c r="CG73" s="161"/>
      <c r="CH73" s="161"/>
      <c r="CI73" s="161"/>
      <c r="CJ73" s="161"/>
      <c r="CK73" s="161">
        <f t="shared" si="68"/>
        <v>0</v>
      </c>
      <c r="CL73" s="161"/>
      <c r="CM73" s="161"/>
      <c r="CN73" s="161"/>
      <c r="CO73" s="161"/>
      <c r="CP73" s="162"/>
      <c r="CQ73" s="162"/>
      <c r="CR73" s="162"/>
      <c r="CS73" s="162"/>
      <c r="CT73" s="162"/>
      <c r="CU73" s="161">
        <f t="shared" si="74"/>
        <v>0</v>
      </c>
      <c r="CV73" s="161"/>
      <c r="CW73" s="161"/>
      <c r="CX73" s="161"/>
      <c r="CY73" s="161"/>
      <c r="CZ73" s="162">
        <f t="shared" si="70"/>
        <v>0</v>
      </c>
      <c r="DA73" s="162"/>
      <c r="DB73" s="162"/>
      <c r="DC73" s="162"/>
      <c r="DD73" s="162"/>
      <c r="DE73" s="162"/>
      <c r="DF73" s="162"/>
      <c r="DG73" s="162"/>
      <c r="DH73" s="162"/>
      <c r="DI73" s="162"/>
      <c r="DJ73" s="161">
        <f t="shared" si="75"/>
        <v>0</v>
      </c>
      <c r="DK73" s="161"/>
      <c r="DL73" s="161"/>
      <c r="DM73" s="161"/>
      <c r="DN73" s="161"/>
      <c r="DO73" s="162">
        <f t="shared" si="72"/>
        <v>0</v>
      </c>
      <c r="DP73" s="162"/>
      <c r="DQ73" s="162"/>
      <c r="DR73" s="162"/>
      <c r="DS73" s="162"/>
    </row>
    <row r="74" spans="1:123" hidden="1">
      <c r="A74" s="1233"/>
      <c r="B74" s="22"/>
      <c r="C74" s="66"/>
      <c r="D74" s="66"/>
      <c r="E74" s="66"/>
      <c r="F74" s="59"/>
      <c r="G74" s="59"/>
      <c r="H74" s="59"/>
      <c r="I74" s="59"/>
      <c r="J74" s="59"/>
      <c r="K74" s="59"/>
      <c r="L74" s="59"/>
      <c r="M74" s="1230"/>
      <c r="N74" s="67"/>
      <c r="O74" s="67"/>
      <c r="P74" s="59"/>
      <c r="Q74" s="59"/>
      <c r="R74" s="59"/>
      <c r="S74" s="59"/>
      <c r="T74" s="59"/>
      <c r="U74" s="59"/>
      <c r="V74" s="59"/>
      <c r="W74" s="66"/>
      <c r="X74" s="66"/>
      <c r="Y74" s="66"/>
      <c r="Z74" s="59"/>
      <c r="AA74" s="59"/>
      <c r="AB74" s="59"/>
      <c r="AC74" s="18"/>
      <c r="AD74" s="18" t="s">
        <v>119</v>
      </c>
      <c r="AE74" s="18" t="s">
        <v>447</v>
      </c>
      <c r="AF74" s="18" t="s">
        <v>399</v>
      </c>
      <c r="AG74" s="162">
        <f t="shared" si="61"/>
        <v>0</v>
      </c>
      <c r="AH74" s="162"/>
      <c r="AI74" s="162"/>
      <c r="AJ74" s="162"/>
      <c r="AK74" s="162"/>
      <c r="AL74" s="162"/>
      <c r="AM74" s="162"/>
      <c r="AN74" s="162"/>
      <c r="AO74" s="162"/>
      <c r="AP74" s="162"/>
      <c r="AQ74" s="161">
        <f t="shared" si="49"/>
        <v>0</v>
      </c>
      <c r="AR74" s="161"/>
      <c r="AS74" s="161"/>
      <c r="AT74" s="161"/>
      <c r="AU74" s="161"/>
      <c r="AV74" s="162">
        <f t="shared" si="50"/>
        <v>0</v>
      </c>
      <c r="AW74" s="162"/>
      <c r="AX74" s="162"/>
      <c r="AY74" s="162"/>
      <c r="AZ74" s="162"/>
      <c r="BA74" s="161">
        <f t="shared" si="51"/>
        <v>0</v>
      </c>
      <c r="BB74" s="161"/>
      <c r="BC74" s="161"/>
      <c r="BD74" s="161"/>
      <c r="BE74" s="161"/>
      <c r="BF74" s="161">
        <f t="shared" si="64"/>
        <v>0</v>
      </c>
      <c r="BG74" s="161"/>
      <c r="BH74" s="161"/>
      <c r="BI74" s="161"/>
      <c r="BJ74" s="161"/>
      <c r="BK74" s="161"/>
      <c r="BL74" s="162">
        <f t="shared" si="77"/>
        <v>0</v>
      </c>
      <c r="BM74" s="162"/>
      <c r="BN74" s="162"/>
      <c r="BO74" s="162"/>
      <c r="BP74" s="162"/>
      <c r="BQ74" s="162"/>
      <c r="BR74" s="162"/>
      <c r="BS74" s="162"/>
      <c r="BT74" s="162"/>
      <c r="BU74" s="162"/>
      <c r="BV74" s="161">
        <f t="shared" si="73"/>
        <v>0</v>
      </c>
      <c r="BW74" s="161"/>
      <c r="BX74" s="161"/>
      <c r="BY74" s="161"/>
      <c r="BZ74" s="161"/>
      <c r="CA74" s="162">
        <f t="shared" si="66"/>
        <v>0</v>
      </c>
      <c r="CB74" s="162"/>
      <c r="CC74" s="162"/>
      <c r="CD74" s="162"/>
      <c r="CE74" s="162"/>
      <c r="CF74" s="161">
        <f t="shared" si="67"/>
        <v>0</v>
      </c>
      <c r="CG74" s="161"/>
      <c r="CH74" s="161"/>
      <c r="CI74" s="161"/>
      <c r="CJ74" s="161"/>
      <c r="CK74" s="161">
        <f t="shared" si="68"/>
        <v>0</v>
      </c>
      <c r="CL74" s="161"/>
      <c r="CM74" s="161"/>
      <c r="CN74" s="161"/>
      <c r="CO74" s="161"/>
      <c r="CP74" s="162"/>
      <c r="CQ74" s="162"/>
      <c r="CR74" s="162"/>
      <c r="CS74" s="162"/>
      <c r="CT74" s="162"/>
      <c r="CU74" s="161">
        <f t="shared" si="74"/>
        <v>0</v>
      </c>
      <c r="CV74" s="161"/>
      <c r="CW74" s="161"/>
      <c r="CX74" s="161"/>
      <c r="CY74" s="161"/>
      <c r="CZ74" s="162">
        <f t="shared" si="70"/>
        <v>0</v>
      </c>
      <c r="DA74" s="162"/>
      <c r="DB74" s="162"/>
      <c r="DC74" s="162"/>
      <c r="DD74" s="162"/>
      <c r="DE74" s="162"/>
      <c r="DF74" s="162"/>
      <c r="DG74" s="162"/>
      <c r="DH74" s="162"/>
      <c r="DI74" s="162"/>
      <c r="DJ74" s="161">
        <f t="shared" si="75"/>
        <v>0</v>
      </c>
      <c r="DK74" s="161"/>
      <c r="DL74" s="161"/>
      <c r="DM74" s="161"/>
      <c r="DN74" s="161"/>
      <c r="DO74" s="162">
        <f t="shared" si="72"/>
        <v>0</v>
      </c>
      <c r="DP74" s="162"/>
      <c r="DQ74" s="162"/>
      <c r="DR74" s="162"/>
      <c r="DS74" s="162"/>
    </row>
    <row r="75" spans="1:123" hidden="1">
      <c r="A75" s="1233"/>
      <c r="B75" s="22"/>
      <c r="C75" s="66"/>
      <c r="D75" s="66"/>
      <c r="E75" s="66"/>
      <c r="F75" s="59"/>
      <c r="G75" s="59"/>
      <c r="H75" s="59"/>
      <c r="I75" s="59"/>
      <c r="J75" s="59"/>
      <c r="K75" s="59"/>
      <c r="L75" s="59"/>
      <c r="M75" s="1230"/>
      <c r="N75" s="67"/>
      <c r="O75" s="67"/>
      <c r="P75" s="59"/>
      <c r="Q75" s="59"/>
      <c r="R75" s="59"/>
      <c r="S75" s="59"/>
      <c r="T75" s="59"/>
      <c r="U75" s="59"/>
      <c r="V75" s="59"/>
      <c r="W75" s="66"/>
      <c r="X75" s="66"/>
      <c r="Y75" s="66"/>
      <c r="Z75" s="59"/>
      <c r="AA75" s="59"/>
      <c r="AB75" s="59"/>
      <c r="AC75" s="18"/>
      <c r="AD75" s="18" t="s">
        <v>119</v>
      </c>
      <c r="AE75" s="18" t="s">
        <v>415</v>
      </c>
      <c r="AF75" s="18" t="s">
        <v>399</v>
      </c>
      <c r="AG75" s="162">
        <f t="shared" si="61"/>
        <v>0</v>
      </c>
      <c r="AH75" s="162"/>
      <c r="AI75" s="162"/>
      <c r="AJ75" s="162"/>
      <c r="AK75" s="162"/>
      <c r="AL75" s="162"/>
      <c r="AM75" s="162"/>
      <c r="AN75" s="162"/>
      <c r="AO75" s="162"/>
      <c r="AP75" s="162"/>
      <c r="AQ75" s="161">
        <f t="shared" si="49"/>
        <v>0</v>
      </c>
      <c r="AR75" s="161"/>
      <c r="AS75" s="161"/>
      <c r="AT75" s="161"/>
      <c r="AU75" s="161"/>
      <c r="AV75" s="162">
        <f t="shared" si="50"/>
        <v>0</v>
      </c>
      <c r="AW75" s="162"/>
      <c r="AX75" s="162"/>
      <c r="AY75" s="162"/>
      <c r="AZ75" s="162"/>
      <c r="BA75" s="161">
        <f t="shared" si="51"/>
        <v>0</v>
      </c>
      <c r="BB75" s="161"/>
      <c r="BC75" s="161"/>
      <c r="BD75" s="161"/>
      <c r="BE75" s="161"/>
      <c r="BF75" s="161">
        <f t="shared" si="64"/>
        <v>0</v>
      </c>
      <c r="BG75" s="161"/>
      <c r="BH75" s="161"/>
      <c r="BI75" s="161"/>
      <c r="BJ75" s="161"/>
      <c r="BK75" s="161"/>
      <c r="BL75" s="162">
        <f t="shared" si="77"/>
        <v>0</v>
      </c>
      <c r="BM75" s="162"/>
      <c r="BN75" s="162"/>
      <c r="BO75" s="162"/>
      <c r="BP75" s="162"/>
      <c r="BQ75" s="162"/>
      <c r="BR75" s="162"/>
      <c r="BS75" s="162"/>
      <c r="BT75" s="162"/>
      <c r="BU75" s="162"/>
      <c r="BV75" s="161">
        <f t="shared" si="73"/>
        <v>0</v>
      </c>
      <c r="BW75" s="161"/>
      <c r="BX75" s="161"/>
      <c r="BY75" s="161"/>
      <c r="BZ75" s="161"/>
      <c r="CA75" s="162">
        <f t="shared" si="66"/>
        <v>0</v>
      </c>
      <c r="CB75" s="162"/>
      <c r="CC75" s="162"/>
      <c r="CD75" s="162"/>
      <c r="CE75" s="162"/>
      <c r="CF75" s="161">
        <f t="shared" si="67"/>
        <v>0</v>
      </c>
      <c r="CG75" s="161"/>
      <c r="CH75" s="161"/>
      <c r="CI75" s="161"/>
      <c r="CJ75" s="161"/>
      <c r="CK75" s="161">
        <f t="shared" si="68"/>
        <v>0</v>
      </c>
      <c r="CL75" s="161"/>
      <c r="CM75" s="161"/>
      <c r="CN75" s="161"/>
      <c r="CO75" s="161"/>
      <c r="CP75" s="162"/>
      <c r="CQ75" s="162"/>
      <c r="CR75" s="162"/>
      <c r="CS75" s="162"/>
      <c r="CT75" s="162"/>
      <c r="CU75" s="161">
        <f t="shared" si="74"/>
        <v>0</v>
      </c>
      <c r="CV75" s="161"/>
      <c r="CW75" s="161"/>
      <c r="CX75" s="161"/>
      <c r="CY75" s="161"/>
      <c r="CZ75" s="162">
        <f t="shared" si="70"/>
        <v>0</v>
      </c>
      <c r="DA75" s="162"/>
      <c r="DB75" s="162"/>
      <c r="DC75" s="162"/>
      <c r="DD75" s="162"/>
      <c r="DE75" s="162"/>
      <c r="DF75" s="162"/>
      <c r="DG75" s="162"/>
      <c r="DH75" s="162"/>
      <c r="DI75" s="162"/>
      <c r="DJ75" s="161">
        <f t="shared" si="75"/>
        <v>0</v>
      </c>
      <c r="DK75" s="161"/>
      <c r="DL75" s="161"/>
      <c r="DM75" s="161"/>
      <c r="DN75" s="161"/>
      <c r="DO75" s="162">
        <f t="shared" si="72"/>
        <v>0</v>
      </c>
      <c r="DP75" s="162"/>
      <c r="DQ75" s="162"/>
      <c r="DR75" s="162"/>
      <c r="DS75" s="162"/>
    </row>
    <row r="76" spans="1:123" hidden="1">
      <c r="A76" s="1234"/>
      <c r="B76" s="22"/>
      <c r="C76" s="66"/>
      <c r="D76" s="66"/>
      <c r="E76" s="66"/>
      <c r="F76" s="59"/>
      <c r="G76" s="59"/>
      <c r="H76" s="59"/>
      <c r="I76" s="59"/>
      <c r="J76" s="59"/>
      <c r="K76" s="59"/>
      <c r="L76" s="59"/>
      <c r="M76" s="1231"/>
      <c r="N76" s="67"/>
      <c r="O76" s="67"/>
      <c r="P76" s="59"/>
      <c r="Q76" s="59"/>
      <c r="R76" s="59"/>
      <c r="S76" s="59"/>
      <c r="T76" s="59"/>
      <c r="U76" s="59"/>
      <c r="V76" s="59"/>
      <c r="W76" s="66"/>
      <c r="X76" s="66"/>
      <c r="Y76" s="66"/>
      <c r="Z76" s="59"/>
      <c r="AA76" s="59"/>
      <c r="AB76" s="59"/>
      <c r="AC76" s="18"/>
      <c r="AD76" s="18" t="s">
        <v>119</v>
      </c>
      <c r="AE76" s="18" t="s">
        <v>403</v>
      </c>
      <c r="AF76" s="18" t="s">
        <v>399</v>
      </c>
      <c r="AG76" s="162">
        <f t="shared" si="61"/>
        <v>0</v>
      </c>
      <c r="AH76" s="162"/>
      <c r="AI76" s="162"/>
      <c r="AJ76" s="162"/>
      <c r="AK76" s="162"/>
      <c r="AL76" s="162"/>
      <c r="AM76" s="162"/>
      <c r="AN76" s="162"/>
      <c r="AO76" s="162"/>
      <c r="AP76" s="162"/>
      <c r="AQ76" s="161">
        <f t="shared" si="49"/>
        <v>0</v>
      </c>
      <c r="AR76" s="161"/>
      <c r="AS76" s="161"/>
      <c r="AT76" s="161"/>
      <c r="AU76" s="161"/>
      <c r="AV76" s="162">
        <f t="shared" si="50"/>
        <v>0</v>
      </c>
      <c r="AW76" s="162"/>
      <c r="AX76" s="162"/>
      <c r="AY76" s="162"/>
      <c r="AZ76" s="162"/>
      <c r="BA76" s="161">
        <f t="shared" si="51"/>
        <v>0</v>
      </c>
      <c r="BB76" s="161"/>
      <c r="BC76" s="161"/>
      <c r="BD76" s="161"/>
      <c r="BE76" s="161"/>
      <c r="BF76" s="161">
        <f t="shared" si="64"/>
        <v>0</v>
      </c>
      <c r="BG76" s="161"/>
      <c r="BH76" s="161"/>
      <c r="BI76" s="161"/>
      <c r="BJ76" s="161"/>
      <c r="BK76" s="161"/>
      <c r="BL76" s="162">
        <f t="shared" si="77"/>
        <v>0</v>
      </c>
      <c r="BM76" s="162"/>
      <c r="BN76" s="162"/>
      <c r="BO76" s="162"/>
      <c r="BP76" s="162"/>
      <c r="BQ76" s="162"/>
      <c r="BR76" s="162"/>
      <c r="BS76" s="162"/>
      <c r="BT76" s="162"/>
      <c r="BU76" s="162"/>
      <c r="BV76" s="161">
        <f t="shared" si="73"/>
        <v>0</v>
      </c>
      <c r="BW76" s="161"/>
      <c r="BX76" s="161"/>
      <c r="BY76" s="161"/>
      <c r="BZ76" s="161"/>
      <c r="CA76" s="162">
        <f t="shared" si="66"/>
        <v>0</v>
      </c>
      <c r="CB76" s="162"/>
      <c r="CC76" s="162"/>
      <c r="CD76" s="162"/>
      <c r="CE76" s="162"/>
      <c r="CF76" s="161">
        <f t="shared" si="67"/>
        <v>0</v>
      </c>
      <c r="CG76" s="161"/>
      <c r="CH76" s="161"/>
      <c r="CI76" s="161"/>
      <c r="CJ76" s="161"/>
      <c r="CK76" s="161">
        <f t="shared" si="68"/>
        <v>0</v>
      </c>
      <c r="CL76" s="161"/>
      <c r="CM76" s="161"/>
      <c r="CN76" s="161"/>
      <c r="CO76" s="161"/>
      <c r="CP76" s="162"/>
      <c r="CQ76" s="162"/>
      <c r="CR76" s="162"/>
      <c r="CS76" s="162"/>
      <c r="CT76" s="162"/>
      <c r="CU76" s="161">
        <f t="shared" si="74"/>
        <v>0</v>
      </c>
      <c r="CV76" s="161"/>
      <c r="CW76" s="161"/>
      <c r="CX76" s="161"/>
      <c r="CY76" s="161"/>
      <c r="CZ76" s="162">
        <f t="shared" si="70"/>
        <v>0</v>
      </c>
      <c r="DA76" s="162"/>
      <c r="DB76" s="162"/>
      <c r="DC76" s="162"/>
      <c r="DD76" s="162"/>
      <c r="DE76" s="162"/>
      <c r="DF76" s="162"/>
      <c r="DG76" s="162"/>
      <c r="DH76" s="162"/>
      <c r="DI76" s="162"/>
      <c r="DJ76" s="161">
        <f t="shared" si="75"/>
        <v>0</v>
      </c>
      <c r="DK76" s="161"/>
      <c r="DL76" s="161"/>
      <c r="DM76" s="161"/>
      <c r="DN76" s="161"/>
      <c r="DO76" s="162">
        <f t="shared" si="72"/>
        <v>0</v>
      </c>
      <c r="DP76" s="162"/>
      <c r="DQ76" s="162"/>
      <c r="DR76" s="162"/>
      <c r="DS76" s="162"/>
    </row>
    <row r="77" spans="1:123" ht="20.25" customHeight="1">
      <c r="A77" s="1287" t="s">
        <v>107</v>
      </c>
      <c r="B77" s="1282">
        <v>6603</v>
      </c>
      <c r="C77" s="1095" t="s">
        <v>124</v>
      </c>
      <c r="D77" s="62" t="s">
        <v>395</v>
      </c>
      <c r="E77" s="1281" t="s">
        <v>125</v>
      </c>
      <c r="F77" s="59"/>
      <c r="G77" s="59"/>
      <c r="H77" s="59"/>
      <c r="I77" s="59"/>
      <c r="J77" s="59"/>
      <c r="K77" s="59"/>
      <c r="L77" s="59"/>
      <c r="M77" s="1229" t="s">
        <v>130</v>
      </c>
      <c r="N77" s="59"/>
      <c r="O77" s="59"/>
      <c r="P77" s="59"/>
      <c r="Q77" s="59"/>
      <c r="R77" s="59"/>
      <c r="S77" s="59"/>
      <c r="T77" s="59"/>
      <c r="U77" s="59"/>
      <c r="V77" s="59"/>
      <c r="W77" s="1095" t="s">
        <v>45</v>
      </c>
      <c r="X77" s="62" t="s">
        <v>391</v>
      </c>
      <c r="Y77" s="62" t="s">
        <v>46</v>
      </c>
      <c r="Z77" s="1262" t="s">
        <v>57</v>
      </c>
      <c r="AA77" s="59"/>
      <c r="AB77" s="59"/>
      <c r="AC77" s="18"/>
      <c r="AD77" s="18" t="s">
        <v>151</v>
      </c>
      <c r="AE77" s="18"/>
      <c r="AF77" s="18"/>
      <c r="AG77" s="162">
        <f>AI77+AK77+AM77+AO77</f>
        <v>331</v>
      </c>
      <c r="AH77" s="162">
        <f>AJ77+AL77+AN77+AP77</f>
        <v>325.70000000000005</v>
      </c>
      <c r="AI77" s="162">
        <f t="shared" ref="AI77:BE77" si="78">AI78+AI81+AI87</f>
        <v>0</v>
      </c>
      <c r="AJ77" s="162"/>
      <c r="AK77" s="162">
        <f>AK78+AK81+AK87</f>
        <v>141</v>
      </c>
      <c r="AL77" s="162">
        <f>AL78+AL81+AL87</f>
        <v>141</v>
      </c>
      <c r="AM77" s="162">
        <f>AM78+AM81+AM87</f>
        <v>0</v>
      </c>
      <c r="AN77" s="162"/>
      <c r="AO77" s="162">
        <f>AO78+AO81+AO87</f>
        <v>190</v>
      </c>
      <c r="AP77" s="162">
        <f>AP78+AP81+AP87</f>
        <v>184.70000000000002</v>
      </c>
      <c r="AQ77" s="161">
        <f t="shared" si="49"/>
        <v>665.6</v>
      </c>
      <c r="AR77" s="161">
        <f t="shared" si="78"/>
        <v>0</v>
      </c>
      <c r="AS77" s="161">
        <f t="shared" si="78"/>
        <v>481.3</v>
      </c>
      <c r="AT77" s="161">
        <f t="shared" si="78"/>
        <v>0</v>
      </c>
      <c r="AU77" s="161">
        <f t="shared" si="78"/>
        <v>184.3</v>
      </c>
      <c r="AV77" s="162">
        <f t="shared" si="50"/>
        <v>522.20000000000005</v>
      </c>
      <c r="AW77" s="162">
        <f t="shared" si="78"/>
        <v>0</v>
      </c>
      <c r="AX77" s="162">
        <f t="shared" si="78"/>
        <v>331.4</v>
      </c>
      <c r="AY77" s="162">
        <f t="shared" si="78"/>
        <v>0</v>
      </c>
      <c r="AZ77" s="162">
        <f t="shared" si="78"/>
        <v>190.8</v>
      </c>
      <c r="BA77" s="161">
        <f t="shared" si="51"/>
        <v>521.40000000000009</v>
      </c>
      <c r="BB77" s="161">
        <f t="shared" si="78"/>
        <v>0</v>
      </c>
      <c r="BC77" s="161">
        <f t="shared" si="78"/>
        <v>330.6</v>
      </c>
      <c r="BD77" s="161">
        <f t="shared" si="78"/>
        <v>0</v>
      </c>
      <c r="BE77" s="161">
        <f t="shared" si="78"/>
        <v>190.8</v>
      </c>
      <c r="BF77" s="161">
        <f t="shared" si="64"/>
        <v>521.40000000000009</v>
      </c>
      <c r="BG77" s="161">
        <f>BG78+BG81+BG87</f>
        <v>0</v>
      </c>
      <c r="BH77" s="161">
        <f>BH78+BH81+BH87</f>
        <v>330.6</v>
      </c>
      <c r="BI77" s="161">
        <f>BI78+BI81+BI87</f>
        <v>0</v>
      </c>
      <c r="BJ77" s="161">
        <f>BJ78+BJ81+BJ87</f>
        <v>190.8</v>
      </c>
      <c r="BK77" s="161"/>
      <c r="BL77" s="162">
        <f t="shared" si="77"/>
        <v>331</v>
      </c>
      <c r="BM77" s="162">
        <f>BO77+BQ77+BS77+BU77</f>
        <v>325.70000000000005</v>
      </c>
      <c r="BN77" s="162">
        <f>BN78+BN81+BN87</f>
        <v>0</v>
      </c>
      <c r="BO77" s="162"/>
      <c r="BP77" s="162">
        <f>BP78+BP81+BP87</f>
        <v>141</v>
      </c>
      <c r="BQ77" s="162">
        <f>BQ78+BQ81+BQ87</f>
        <v>141</v>
      </c>
      <c r="BR77" s="162">
        <f>BR78+BR81+BR87</f>
        <v>0</v>
      </c>
      <c r="BS77" s="162"/>
      <c r="BT77" s="162">
        <f>BT78+BT81+BT87</f>
        <v>190</v>
      </c>
      <c r="BU77" s="162">
        <f>BU78+BU81+BU87</f>
        <v>184.70000000000002</v>
      </c>
      <c r="BV77" s="161">
        <f t="shared" si="73"/>
        <v>665.6</v>
      </c>
      <c r="BW77" s="161">
        <f>BW78+BW81+BW87</f>
        <v>0</v>
      </c>
      <c r="BX77" s="161">
        <f>BX78+BX81+BX87</f>
        <v>481.3</v>
      </c>
      <c r="BY77" s="161">
        <f>BY78+BY81+BY87</f>
        <v>0</v>
      </c>
      <c r="BZ77" s="161">
        <f>BZ78+BZ81+BZ87</f>
        <v>184.3</v>
      </c>
      <c r="CA77" s="162">
        <f t="shared" si="66"/>
        <v>522.20000000000005</v>
      </c>
      <c r="CB77" s="162">
        <f>CB78+CB81+CB87</f>
        <v>0</v>
      </c>
      <c r="CC77" s="162">
        <f>CC78+CC81+CC87</f>
        <v>331.4</v>
      </c>
      <c r="CD77" s="162">
        <f>CD78+CD81+CD87</f>
        <v>0</v>
      </c>
      <c r="CE77" s="162">
        <f>CE78+CE81+CE87</f>
        <v>190.8</v>
      </c>
      <c r="CF77" s="161">
        <f t="shared" si="67"/>
        <v>521.40000000000009</v>
      </c>
      <c r="CG77" s="161">
        <f>CG78+CG81+CG87</f>
        <v>0</v>
      </c>
      <c r="CH77" s="161">
        <f>CH78+CH81+CH87</f>
        <v>330.6</v>
      </c>
      <c r="CI77" s="161">
        <f>CI78+CI81+CI87</f>
        <v>0</v>
      </c>
      <c r="CJ77" s="161">
        <f>CJ78+CJ81+CJ87</f>
        <v>190.8</v>
      </c>
      <c r="CK77" s="161">
        <f t="shared" si="68"/>
        <v>521.40000000000009</v>
      </c>
      <c r="CL77" s="161">
        <f>CL78+CL81+CL87</f>
        <v>0</v>
      </c>
      <c r="CM77" s="161">
        <f>CM78+CM81+CM87</f>
        <v>330.6</v>
      </c>
      <c r="CN77" s="161">
        <f>CN78+CN81+CN87</f>
        <v>0</v>
      </c>
      <c r="CO77" s="161">
        <f>CO78+CO81+CO87</f>
        <v>190.8</v>
      </c>
      <c r="CP77" s="162">
        <f t="shared" ref="CP77:CP83" si="79">CQ77+CR77+CS77+CT77</f>
        <v>325.70000000000005</v>
      </c>
      <c r="CQ77" s="162"/>
      <c r="CR77" s="162">
        <f>CR78+CR81+CR87</f>
        <v>141</v>
      </c>
      <c r="CS77" s="162"/>
      <c r="CT77" s="162">
        <f>CT78+CT81+CT87</f>
        <v>184.70000000000002</v>
      </c>
      <c r="CU77" s="161">
        <f t="shared" si="74"/>
        <v>665.6</v>
      </c>
      <c r="CV77" s="161">
        <f>CV78+CV81+CV87</f>
        <v>0</v>
      </c>
      <c r="CW77" s="161">
        <f>CW78+CW81+CW87</f>
        <v>481.3</v>
      </c>
      <c r="CX77" s="161">
        <f>CX78+CX81+CX87</f>
        <v>0</v>
      </c>
      <c r="CY77" s="161">
        <f>CY78+CY81+CY87</f>
        <v>184.3</v>
      </c>
      <c r="CZ77" s="162">
        <f t="shared" si="70"/>
        <v>522.20000000000005</v>
      </c>
      <c r="DA77" s="162">
        <f>DA78+DA81+DA87</f>
        <v>0</v>
      </c>
      <c r="DB77" s="162">
        <f>DB78+DB81+DB87</f>
        <v>331.4</v>
      </c>
      <c r="DC77" s="162">
        <f>DC78+DC81+DC87</f>
        <v>0</v>
      </c>
      <c r="DD77" s="162">
        <f>DD78+DD81+DD87</f>
        <v>190.8</v>
      </c>
      <c r="DE77" s="162">
        <f t="shared" ref="DE77:DE83" si="80">DF77+DG77+DH77+DI77</f>
        <v>325.70000000000005</v>
      </c>
      <c r="DF77" s="162"/>
      <c r="DG77" s="162">
        <f>DG78+DG81+DG87</f>
        <v>141</v>
      </c>
      <c r="DH77" s="162"/>
      <c r="DI77" s="162">
        <f>DI78+DI81+DI87</f>
        <v>184.70000000000002</v>
      </c>
      <c r="DJ77" s="161">
        <f t="shared" si="75"/>
        <v>665.6</v>
      </c>
      <c r="DK77" s="161">
        <f>DK78+DK81+DK87</f>
        <v>0</v>
      </c>
      <c r="DL77" s="161">
        <f>DL78+DL81+DL87</f>
        <v>481.3</v>
      </c>
      <c r="DM77" s="161">
        <f>DM78+DM81+DM87</f>
        <v>0</v>
      </c>
      <c r="DN77" s="161">
        <f>DN78+DN81+DN87</f>
        <v>184.3</v>
      </c>
      <c r="DO77" s="162">
        <f t="shared" si="72"/>
        <v>522.20000000000005</v>
      </c>
      <c r="DP77" s="162">
        <f>DP78+DP81+DP87</f>
        <v>0</v>
      </c>
      <c r="DQ77" s="162">
        <f>DQ78+DQ81+DQ87</f>
        <v>331.4</v>
      </c>
      <c r="DR77" s="162">
        <f>DR78+DR81+DR87</f>
        <v>0</v>
      </c>
      <c r="DS77" s="162">
        <f>DS78+DS81+DS87</f>
        <v>190.8</v>
      </c>
    </row>
    <row r="78" spans="1:123" ht="0.75" hidden="1" customHeight="1">
      <c r="A78" s="1288"/>
      <c r="B78" s="1282"/>
      <c r="C78" s="1096"/>
      <c r="D78" s="59"/>
      <c r="E78" s="1254"/>
      <c r="F78" s="59"/>
      <c r="G78" s="59"/>
      <c r="H78" s="59"/>
      <c r="I78" s="59"/>
      <c r="J78" s="59"/>
      <c r="K78" s="59"/>
      <c r="L78" s="59"/>
      <c r="M78" s="1230"/>
      <c r="N78" s="66" t="s">
        <v>424</v>
      </c>
      <c r="O78" s="60" t="s">
        <v>487</v>
      </c>
      <c r="P78" s="59">
        <v>17</v>
      </c>
      <c r="Q78" s="59"/>
      <c r="R78" s="59"/>
      <c r="S78" s="59"/>
      <c r="T78" s="59"/>
      <c r="U78" s="59"/>
      <c r="V78" s="59"/>
      <c r="W78" s="1096"/>
      <c r="X78" s="59"/>
      <c r="Y78" s="59"/>
      <c r="Z78" s="1263"/>
      <c r="AA78" s="81" t="s">
        <v>95</v>
      </c>
      <c r="AB78" s="81" t="s">
        <v>148</v>
      </c>
      <c r="AC78" s="18"/>
      <c r="AD78" s="18" t="s">
        <v>151</v>
      </c>
      <c r="AE78" s="18"/>
      <c r="AF78" s="18"/>
      <c r="AG78" s="162">
        <f t="shared" si="61"/>
        <v>0</v>
      </c>
      <c r="AH78" s="162">
        <f t="shared" ref="AH78:AH83" si="81">AJ78+AL78+AN78+AP78</f>
        <v>0</v>
      </c>
      <c r="AI78" s="162"/>
      <c r="AJ78" s="162"/>
      <c r="AK78" s="162"/>
      <c r="AL78" s="162"/>
      <c r="AM78" s="162"/>
      <c r="AN78" s="162"/>
      <c r="AO78" s="162"/>
      <c r="AP78" s="162"/>
      <c r="AQ78" s="161">
        <f t="shared" si="49"/>
        <v>0</v>
      </c>
      <c r="AR78" s="161"/>
      <c r="AS78" s="161"/>
      <c r="AT78" s="161"/>
      <c r="AU78" s="161"/>
      <c r="AV78" s="162">
        <f t="shared" si="50"/>
        <v>0</v>
      </c>
      <c r="AW78" s="162"/>
      <c r="AX78" s="162"/>
      <c r="AY78" s="162"/>
      <c r="AZ78" s="162"/>
      <c r="BA78" s="161">
        <f t="shared" si="51"/>
        <v>0</v>
      </c>
      <c r="BB78" s="161"/>
      <c r="BC78" s="161"/>
      <c r="BD78" s="161"/>
      <c r="BE78" s="161"/>
      <c r="BF78" s="161">
        <f t="shared" si="64"/>
        <v>0</v>
      </c>
      <c r="BG78" s="161"/>
      <c r="BH78" s="161"/>
      <c r="BI78" s="161"/>
      <c r="BJ78" s="161"/>
      <c r="BK78" s="161"/>
      <c r="BL78" s="162">
        <f t="shared" si="77"/>
        <v>0</v>
      </c>
      <c r="BM78" s="162">
        <f t="shared" ref="BM78:BM83" si="82">BO78+BQ78+BS78+BU78</f>
        <v>0</v>
      </c>
      <c r="BN78" s="162"/>
      <c r="BO78" s="162"/>
      <c r="BP78" s="162"/>
      <c r="BQ78" s="162"/>
      <c r="BR78" s="162"/>
      <c r="BS78" s="162"/>
      <c r="BT78" s="162"/>
      <c r="BU78" s="162"/>
      <c r="BV78" s="161">
        <f t="shared" si="73"/>
        <v>0</v>
      </c>
      <c r="BW78" s="161"/>
      <c r="BX78" s="161"/>
      <c r="BY78" s="161"/>
      <c r="BZ78" s="161"/>
      <c r="CA78" s="162">
        <f t="shared" si="66"/>
        <v>0</v>
      </c>
      <c r="CB78" s="162"/>
      <c r="CC78" s="162"/>
      <c r="CD78" s="162"/>
      <c r="CE78" s="162"/>
      <c r="CF78" s="161">
        <f t="shared" si="67"/>
        <v>0</v>
      </c>
      <c r="CG78" s="161"/>
      <c r="CH78" s="161"/>
      <c r="CI78" s="161"/>
      <c r="CJ78" s="161"/>
      <c r="CK78" s="161">
        <f t="shared" si="68"/>
        <v>0</v>
      </c>
      <c r="CL78" s="161"/>
      <c r="CM78" s="161"/>
      <c r="CN78" s="161"/>
      <c r="CO78" s="161"/>
      <c r="CP78" s="162">
        <f t="shared" si="79"/>
        <v>0</v>
      </c>
      <c r="CQ78" s="162"/>
      <c r="CR78" s="162"/>
      <c r="CS78" s="162"/>
      <c r="CT78" s="162"/>
      <c r="CU78" s="161">
        <f t="shared" si="74"/>
        <v>0</v>
      </c>
      <c r="CV78" s="161"/>
      <c r="CW78" s="161"/>
      <c r="CX78" s="161"/>
      <c r="CY78" s="161"/>
      <c r="CZ78" s="162">
        <f t="shared" si="70"/>
        <v>0</v>
      </c>
      <c r="DA78" s="162"/>
      <c r="DB78" s="162"/>
      <c r="DC78" s="162"/>
      <c r="DD78" s="162"/>
      <c r="DE78" s="162">
        <f t="shared" si="80"/>
        <v>0</v>
      </c>
      <c r="DF78" s="162"/>
      <c r="DG78" s="162"/>
      <c r="DH78" s="162"/>
      <c r="DI78" s="162"/>
      <c r="DJ78" s="161">
        <f t="shared" si="75"/>
        <v>0</v>
      </c>
      <c r="DK78" s="161"/>
      <c r="DL78" s="161"/>
      <c r="DM78" s="161"/>
      <c r="DN78" s="161"/>
      <c r="DO78" s="162">
        <f t="shared" si="72"/>
        <v>0</v>
      </c>
      <c r="DP78" s="162"/>
      <c r="DQ78" s="162"/>
      <c r="DR78" s="162"/>
      <c r="DS78" s="162"/>
    </row>
    <row r="79" spans="1:123" ht="12.75" hidden="1" customHeight="1">
      <c r="A79" s="1288"/>
      <c r="B79" s="1282"/>
      <c r="C79" s="1096"/>
      <c r="D79" s="59"/>
      <c r="E79" s="1254"/>
      <c r="F79" s="59"/>
      <c r="G79" s="59"/>
      <c r="H79" s="59"/>
      <c r="I79" s="59"/>
      <c r="J79" s="59"/>
      <c r="K79" s="59"/>
      <c r="L79" s="59"/>
      <c r="M79" s="1230"/>
      <c r="N79" s="59"/>
      <c r="O79" s="67"/>
      <c r="P79" s="59"/>
      <c r="Q79" s="59"/>
      <c r="R79" s="59"/>
      <c r="S79" s="59"/>
      <c r="T79" s="59"/>
      <c r="U79" s="59"/>
      <c r="V79" s="59"/>
      <c r="W79" s="1096"/>
      <c r="X79" s="59"/>
      <c r="Y79" s="59"/>
      <c r="Z79" s="1263"/>
      <c r="AA79" s="83"/>
      <c r="AB79" s="83"/>
      <c r="AC79" s="18"/>
      <c r="AD79" s="18" t="s">
        <v>151</v>
      </c>
      <c r="AE79" s="18" t="s">
        <v>448</v>
      </c>
      <c r="AF79" s="18" t="s">
        <v>402</v>
      </c>
      <c r="AG79" s="162">
        <f t="shared" si="61"/>
        <v>0</v>
      </c>
      <c r="AH79" s="162">
        <f t="shared" si="81"/>
        <v>0</v>
      </c>
      <c r="AI79" s="162"/>
      <c r="AJ79" s="162"/>
      <c r="AK79" s="162"/>
      <c r="AL79" s="162"/>
      <c r="AM79" s="162"/>
      <c r="AN79" s="162"/>
      <c r="AO79" s="162"/>
      <c r="AP79" s="162"/>
      <c r="AQ79" s="161">
        <f t="shared" si="49"/>
        <v>0</v>
      </c>
      <c r="AR79" s="161"/>
      <c r="AS79" s="161"/>
      <c r="AT79" s="161"/>
      <c r="AU79" s="161"/>
      <c r="AV79" s="162">
        <f t="shared" si="50"/>
        <v>0</v>
      </c>
      <c r="AW79" s="162"/>
      <c r="AX79" s="162"/>
      <c r="AY79" s="162"/>
      <c r="AZ79" s="162"/>
      <c r="BA79" s="161">
        <f t="shared" si="51"/>
        <v>0</v>
      </c>
      <c r="BB79" s="161"/>
      <c r="BC79" s="161"/>
      <c r="BD79" s="161"/>
      <c r="BE79" s="161"/>
      <c r="BF79" s="161">
        <f t="shared" si="64"/>
        <v>0</v>
      </c>
      <c r="BG79" s="161"/>
      <c r="BH79" s="161"/>
      <c r="BI79" s="161"/>
      <c r="BJ79" s="161"/>
      <c r="BK79" s="161"/>
      <c r="BL79" s="162">
        <f t="shared" si="77"/>
        <v>0</v>
      </c>
      <c r="BM79" s="162">
        <f t="shared" si="82"/>
        <v>0</v>
      </c>
      <c r="BN79" s="162"/>
      <c r="BO79" s="162"/>
      <c r="BP79" s="162"/>
      <c r="BQ79" s="162"/>
      <c r="BR79" s="162"/>
      <c r="BS79" s="162"/>
      <c r="BT79" s="162"/>
      <c r="BU79" s="162"/>
      <c r="BV79" s="161">
        <f t="shared" si="73"/>
        <v>0</v>
      </c>
      <c r="BW79" s="161"/>
      <c r="BX79" s="161"/>
      <c r="BY79" s="161"/>
      <c r="BZ79" s="161"/>
      <c r="CA79" s="162">
        <f t="shared" si="66"/>
        <v>0</v>
      </c>
      <c r="CB79" s="162"/>
      <c r="CC79" s="162"/>
      <c r="CD79" s="162"/>
      <c r="CE79" s="162"/>
      <c r="CF79" s="161">
        <f t="shared" si="67"/>
        <v>0</v>
      </c>
      <c r="CG79" s="161"/>
      <c r="CH79" s="161"/>
      <c r="CI79" s="161"/>
      <c r="CJ79" s="161"/>
      <c r="CK79" s="161">
        <f t="shared" si="68"/>
        <v>0</v>
      </c>
      <c r="CL79" s="161"/>
      <c r="CM79" s="161"/>
      <c r="CN79" s="161"/>
      <c r="CO79" s="161"/>
      <c r="CP79" s="162">
        <f t="shared" si="79"/>
        <v>0</v>
      </c>
      <c r="CQ79" s="162"/>
      <c r="CR79" s="162"/>
      <c r="CS79" s="162"/>
      <c r="CT79" s="162"/>
      <c r="CU79" s="161">
        <f t="shared" si="74"/>
        <v>0</v>
      </c>
      <c r="CV79" s="161"/>
      <c r="CW79" s="161"/>
      <c r="CX79" s="161"/>
      <c r="CY79" s="161"/>
      <c r="CZ79" s="162">
        <f t="shared" si="70"/>
        <v>0</v>
      </c>
      <c r="DA79" s="162"/>
      <c r="DB79" s="162"/>
      <c r="DC79" s="162"/>
      <c r="DD79" s="162"/>
      <c r="DE79" s="162">
        <f t="shared" si="80"/>
        <v>0</v>
      </c>
      <c r="DF79" s="162"/>
      <c r="DG79" s="162"/>
      <c r="DH79" s="162"/>
      <c r="DI79" s="162"/>
      <c r="DJ79" s="161">
        <f t="shared" si="75"/>
        <v>0</v>
      </c>
      <c r="DK79" s="161"/>
      <c r="DL79" s="161"/>
      <c r="DM79" s="161"/>
      <c r="DN79" s="161"/>
      <c r="DO79" s="162">
        <f t="shared" si="72"/>
        <v>0</v>
      </c>
      <c r="DP79" s="162"/>
      <c r="DQ79" s="162"/>
      <c r="DR79" s="162"/>
      <c r="DS79" s="162"/>
    </row>
    <row r="80" spans="1:123" ht="12.75" hidden="1" customHeight="1">
      <c r="A80" s="1288"/>
      <c r="B80" s="1282"/>
      <c r="C80" s="1096"/>
      <c r="D80" s="59"/>
      <c r="E80" s="1254"/>
      <c r="F80" s="59"/>
      <c r="G80" s="59"/>
      <c r="H80" s="59"/>
      <c r="I80" s="59"/>
      <c r="J80" s="59"/>
      <c r="K80" s="59"/>
      <c r="L80" s="59"/>
      <c r="M80" s="1230"/>
      <c r="N80" s="59"/>
      <c r="O80" s="67"/>
      <c r="P80" s="59"/>
      <c r="Q80" s="59"/>
      <c r="R80" s="59"/>
      <c r="S80" s="59"/>
      <c r="T80" s="59"/>
      <c r="U80" s="59"/>
      <c r="V80" s="59"/>
      <c r="W80" s="1096"/>
      <c r="X80" s="59"/>
      <c r="Y80" s="59"/>
      <c r="Z80" s="1263"/>
      <c r="AA80" s="83"/>
      <c r="AB80" s="83"/>
      <c r="AC80" s="18"/>
      <c r="AD80" s="18" t="s">
        <v>151</v>
      </c>
      <c r="AE80" s="18" t="s">
        <v>417</v>
      </c>
      <c r="AF80" s="18" t="s">
        <v>402</v>
      </c>
      <c r="AG80" s="162">
        <f t="shared" si="61"/>
        <v>0</v>
      </c>
      <c r="AH80" s="162">
        <f t="shared" si="81"/>
        <v>0</v>
      </c>
      <c r="AI80" s="162"/>
      <c r="AJ80" s="162"/>
      <c r="AK80" s="162"/>
      <c r="AL80" s="162"/>
      <c r="AM80" s="162"/>
      <c r="AN80" s="162"/>
      <c r="AO80" s="162"/>
      <c r="AP80" s="162"/>
      <c r="AQ80" s="161">
        <f t="shared" si="49"/>
        <v>0</v>
      </c>
      <c r="AR80" s="161"/>
      <c r="AS80" s="161"/>
      <c r="AT80" s="161"/>
      <c r="AU80" s="161"/>
      <c r="AV80" s="162">
        <f t="shared" si="50"/>
        <v>0</v>
      </c>
      <c r="AW80" s="162"/>
      <c r="AX80" s="162"/>
      <c r="AY80" s="162"/>
      <c r="AZ80" s="162"/>
      <c r="BA80" s="161">
        <f t="shared" si="51"/>
        <v>0</v>
      </c>
      <c r="BB80" s="161"/>
      <c r="BC80" s="161"/>
      <c r="BD80" s="161"/>
      <c r="BE80" s="161"/>
      <c r="BF80" s="161">
        <f t="shared" si="64"/>
        <v>0</v>
      </c>
      <c r="BG80" s="161"/>
      <c r="BH80" s="161"/>
      <c r="BI80" s="161"/>
      <c r="BJ80" s="161"/>
      <c r="BK80" s="161"/>
      <c r="BL80" s="162">
        <f t="shared" si="77"/>
        <v>0</v>
      </c>
      <c r="BM80" s="162">
        <f t="shared" si="82"/>
        <v>0</v>
      </c>
      <c r="BN80" s="162"/>
      <c r="BO80" s="162"/>
      <c r="BP80" s="162"/>
      <c r="BQ80" s="162"/>
      <c r="BR80" s="162"/>
      <c r="BS80" s="162"/>
      <c r="BT80" s="162"/>
      <c r="BU80" s="162"/>
      <c r="BV80" s="161">
        <f t="shared" si="73"/>
        <v>0</v>
      </c>
      <c r="BW80" s="161"/>
      <c r="BX80" s="161"/>
      <c r="BY80" s="161"/>
      <c r="BZ80" s="161"/>
      <c r="CA80" s="162">
        <f t="shared" si="66"/>
        <v>0</v>
      </c>
      <c r="CB80" s="162"/>
      <c r="CC80" s="162"/>
      <c r="CD80" s="162"/>
      <c r="CE80" s="162"/>
      <c r="CF80" s="161">
        <f t="shared" si="67"/>
        <v>0</v>
      </c>
      <c r="CG80" s="161"/>
      <c r="CH80" s="161"/>
      <c r="CI80" s="161"/>
      <c r="CJ80" s="161"/>
      <c r="CK80" s="161">
        <f t="shared" si="68"/>
        <v>0</v>
      </c>
      <c r="CL80" s="161"/>
      <c r="CM80" s="161"/>
      <c r="CN80" s="161"/>
      <c r="CO80" s="161"/>
      <c r="CP80" s="162">
        <f t="shared" si="79"/>
        <v>0</v>
      </c>
      <c r="CQ80" s="162"/>
      <c r="CR80" s="162"/>
      <c r="CS80" s="162"/>
      <c r="CT80" s="162"/>
      <c r="CU80" s="161">
        <f t="shared" si="74"/>
        <v>0</v>
      </c>
      <c r="CV80" s="161"/>
      <c r="CW80" s="161"/>
      <c r="CX80" s="161"/>
      <c r="CY80" s="161"/>
      <c r="CZ80" s="162">
        <f t="shared" si="70"/>
        <v>0</v>
      </c>
      <c r="DA80" s="162"/>
      <c r="DB80" s="162"/>
      <c r="DC80" s="162"/>
      <c r="DD80" s="162"/>
      <c r="DE80" s="162">
        <f t="shared" si="80"/>
        <v>0</v>
      </c>
      <c r="DF80" s="162"/>
      <c r="DG80" s="162"/>
      <c r="DH80" s="162"/>
      <c r="DI80" s="162"/>
      <c r="DJ80" s="161">
        <f t="shared" si="75"/>
        <v>0</v>
      </c>
      <c r="DK80" s="161"/>
      <c r="DL80" s="161"/>
      <c r="DM80" s="161"/>
      <c r="DN80" s="161"/>
      <c r="DO80" s="162">
        <f t="shared" si="72"/>
        <v>0</v>
      </c>
      <c r="DP80" s="162"/>
      <c r="DQ80" s="162"/>
      <c r="DR80" s="162"/>
      <c r="DS80" s="162"/>
    </row>
    <row r="81" spans="1:123" ht="21" customHeight="1">
      <c r="A81" s="1288"/>
      <c r="B81" s="1282"/>
      <c r="C81" s="1096"/>
      <c r="D81" s="59"/>
      <c r="E81" s="1254"/>
      <c r="F81" s="59"/>
      <c r="G81" s="59"/>
      <c r="H81" s="59"/>
      <c r="I81" s="59"/>
      <c r="J81" s="59"/>
      <c r="K81" s="59"/>
      <c r="L81" s="59"/>
      <c r="M81" s="1230"/>
      <c r="N81" s="59"/>
      <c r="O81" s="59"/>
      <c r="P81" s="59">
        <v>35</v>
      </c>
      <c r="Q81" s="59"/>
      <c r="R81" s="59"/>
      <c r="S81" s="59"/>
      <c r="T81" s="59"/>
      <c r="U81" s="59"/>
      <c r="V81" s="59"/>
      <c r="W81" s="1096"/>
      <c r="X81" s="59"/>
      <c r="Y81" s="59"/>
      <c r="Z81" s="1263"/>
      <c r="AA81" s="84" t="s">
        <v>424</v>
      </c>
      <c r="AB81" s="101" t="s">
        <v>58</v>
      </c>
      <c r="AC81" s="18"/>
      <c r="AD81" s="18" t="s">
        <v>151</v>
      </c>
      <c r="AE81" s="18"/>
      <c r="AF81" s="18"/>
      <c r="AG81" s="162">
        <f t="shared" si="61"/>
        <v>331</v>
      </c>
      <c r="AH81" s="162">
        <f t="shared" si="81"/>
        <v>325.70000000000005</v>
      </c>
      <c r="AI81" s="162"/>
      <c r="AJ81" s="162"/>
      <c r="AK81" s="162">
        <f>AK82+AK83</f>
        <v>141</v>
      </c>
      <c r="AL81" s="162">
        <f>AL82+AL83</f>
        <v>141</v>
      </c>
      <c r="AM81" s="162">
        <f>AM82+AM83</f>
        <v>0</v>
      </c>
      <c r="AN81" s="162"/>
      <c r="AO81" s="162">
        <f>AO82+AO83</f>
        <v>190</v>
      </c>
      <c r="AP81" s="162">
        <f>AP82+AP83</f>
        <v>184.70000000000002</v>
      </c>
      <c r="AQ81" s="161">
        <f t="shared" si="49"/>
        <v>665.6</v>
      </c>
      <c r="AR81" s="161"/>
      <c r="AS81" s="161">
        <f>AS82+AS83+AS84+AS85</f>
        <v>481.3</v>
      </c>
      <c r="AT81" s="161">
        <f t="shared" ref="AT81:BE81" si="83">AT82+AT83+AT84+AT85</f>
        <v>0</v>
      </c>
      <c r="AU81" s="161">
        <f t="shared" si="83"/>
        <v>184.3</v>
      </c>
      <c r="AV81" s="161">
        <f t="shared" si="83"/>
        <v>522.20000000000005</v>
      </c>
      <c r="AW81" s="161">
        <f t="shared" si="83"/>
        <v>0</v>
      </c>
      <c r="AX81" s="161">
        <f t="shared" si="83"/>
        <v>331.4</v>
      </c>
      <c r="AY81" s="161">
        <f t="shared" si="83"/>
        <v>0</v>
      </c>
      <c r="AZ81" s="161">
        <f t="shared" si="83"/>
        <v>190.8</v>
      </c>
      <c r="BA81" s="161">
        <f t="shared" si="83"/>
        <v>521.4</v>
      </c>
      <c r="BB81" s="161">
        <f t="shared" si="83"/>
        <v>0</v>
      </c>
      <c r="BC81" s="161">
        <f t="shared" si="83"/>
        <v>330.6</v>
      </c>
      <c r="BD81" s="161">
        <f t="shared" si="83"/>
        <v>0</v>
      </c>
      <c r="BE81" s="161">
        <f t="shared" si="83"/>
        <v>190.8</v>
      </c>
      <c r="BF81" s="161">
        <f>BF82+BF83+BF84+BF85</f>
        <v>521.4</v>
      </c>
      <c r="BG81" s="161">
        <f>BG82+BG83+BG84+BG85</f>
        <v>0</v>
      </c>
      <c r="BH81" s="161">
        <f>BH82+BH83+BH84+BH85</f>
        <v>330.6</v>
      </c>
      <c r="BI81" s="161">
        <f>BI82+BI83+BI84+BI85</f>
        <v>0</v>
      </c>
      <c r="BJ81" s="161">
        <f>BJ82+BJ83+BJ84+BJ85</f>
        <v>190.8</v>
      </c>
      <c r="BK81" s="161"/>
      <c r="BL81" s="162">
        <f t="shared" si="77"/>
        <v>331</v>
      </c>
      <c r="BM81" s="162">
        <f t="shared" si="82"/>
        <v>325.70000000000005</v>
      </c>
      <c r="BN81" s="162"/>
      <c r="BO81" s="162"/>
      <c r="BP81" s="162">
        <f>BP82+BP83</f>
        <v>141</v>
      </c>
      <c r="BQ81" s="162">
        <f>BQ82+BQ83</f>
        <v>141</v>
      </c>
      <c r="BR81" s="162">
        <f>BR82+BR83</f>
        <v>0</v>
      </c>
      <c r="BS81" s="162"/>
      <c r="BT81" s="162">
        <f>BT82+BT83</f>
        <v>190</v>
      </c>
      <c r="BU81" s="162">
        <f>BU82+BU83</f>
        <v>184.70000000000002</v>
      </c>
      <c r="BV81" s="161">
        <f t="shared" si="73"/>
        <v>665.6</v>
      </c>
      <c r="BW81" s="161"/>
      <c r="BX81" s="161">
        <f>BX82+BX83+BX84+BX85</f>
        <v>481.3</v>
      </c>
      <c r="BY81" s="161">
        <f t="shared" ref="BY81:CJ81" si="84">BY82+BY83+BY84+BY85</f>
        <v>0</v>
      </c>
      <c r="BZ81" s="161">
        <f t="shared" si="84"/>
        <v>184.3</v>
      </c>
      <c r="CA81" s="161">
        <f t="shared" si="84"/>
        <v>522.20000000000005</v>
      </c>
      <c r="CB81" s="161">
        <f t="shared" si="84"/>
        <v>0</v>
      </c>
      <c r="CC81" s="161">
        <f t="shared" si="84"/>
        <v>331.4</v>
      </c>
      <c r="CD81" s="161">
        <f t="shared" si="84"/>
        <v>0</v>
      </c>
      <c r="CE81" s="161">
        <f t="shared" si="84"/>
        <v>190.8</v>
      </c>
      <c r="CF81" s="161">
        <f t="shared" si="84"/>
        <v>521.4</v>
      </c>
      <c r="CG81" s="161">
        <f t="shared" si="84"/>
        <v>0</v>
      </c>
      <c r="CH81" s="161">
        <f t="shared" si="84"/>
        <v>330.6</v>
      </c>
      <c r="CI81" s="161">
        <f t="shared" si="84"/>
        <v>0</v>
      </c>
      <c r="CJ81" s="161">
        <f t="shared" si="84"/>
        <v>190.8</v>
      </c>
      <c r="CK81" s="161">
        <f>CK82+CK83+CK84+CK85</f>
        <v>521.4</v>
      </c>
      <c r="CL81" s="161">
        <f>CL82+CL83+CL84+CL85</f>
        <v>0</v>
      </c>
      <c r="CM81" s="161">
        <f>CM82+CM83+CM84+CM85</f>
        <v>330.6</v>
      </c>
      <c r="CN81" s="161">
        <f>CN82+CN83+CN84+CN85</f>
        <v>0</v>
      </c>
      <c r="CO81" s="161">
        <f>CO82+CO83+CO84+CO85</f>
        <v>190.8</v>
      </c>
      <c r="CP81" s="162">
        <f t="shared" si="79"/>
        <v>325.70000000000005</v>
      </c>
      <c r="CQ81" s="162"/>
      <c r="CR81" s="162">
        <f>CR82+CR83</f>
        <v>141</v>
      </c>
      <c r="CS81" s="162"/>
      <c r="CT81" s="162">
        <f>CT82+CT83</f>
        <v>184.70000000000002</v>
      </c>
      <c r="CU81" s="161">
        <f t="shared" si="74"/>
        <v>665.6</v>
      </c>
      <c r="CV81" s="161"/>
      <c r="CW81" s="161">
        <f>CW82+CW83+CW84+CW85</f>
        <v>481.3</v>
      </c>
      <c r="CX81" s="161">
        <f t="shared" ref="CX81:DD81" si="85">CX82+CX83+CX84+CX85</f>
        <v>0</v>
      </c>
      <c r="CY81" s="161">
        <f t="shared" si="85"/>
        <v>184.3</v>
      </c>
      <c r="CZ81" s="161">
        <f t="shared" si="85"/>
        <v>522.20000000000005</v>
      </c>
      <c r="DA81" s="161">
        <f t="shared" si="85"/>
        <v>0</v>
      </c>
      <c r="DB81" s="161">
        <f t="shared" si="85"/>
        <v>331.4</v>
      </c>
      <c r="DC81" s="161">
        <f t="shared" si="85"/>
        <v>0</v>
      </c>
      <c r="DD81" s="161">
        <f t="shared" si="85"/>
        <v>190.8</v>
      </c>
      <c r="DE81" s="162">
        <f t="shared" si="80"/>
        <v>325.70000000000005</v>
      </c>
      <c r="DF81" s="162"/>
      <c r="DG81" s="162">
        <f>DG82+DG83</f>
        <v>141</v>
      </c>
      <c r="DH81" s="162"/>
      <c r="DI81" s="162">
        <f>DI82+DI83</f>
        <v>184.70000000000002</v>
      </c>
      <c r="DJ81" s="161">
        <f t="shared" si="75"/>
        <v>665.6</v>
      </c>
      <c r="DK81" s="161"/>
      <c r="DL81" s="161">
        <f>DL82+DL83+DL84+DL85</f>
        <v>481.3</v>
      </c>
      <c r="DM81" s="161">
        <f t="shared" ref="DM81:DS81" si="86">DM82+DM83+DM84+DM85</f>
        <v>0</v>
      </c>
      <c r="DN81" s="161">
        <f t="shared" si="86"/>
        <v>184.3</v>
      </c>
      <c r="DO81" s="161">
        <f t="shared" si="86"/>
        <v>522.20000000000005</v>
      </c>
      <c r="DP81" s="161">
        <f t="shared" si="86"/>
        <v>0</v>
      </c>
      <c r="DQ81" s="161">
        <f t="shared" si="86"/>
        <v>331.4</v>
      </c>
      <c r="DR81" s="161">
        <f t="shared" si="86"/>
        <v>0</v>
      </c>
      <c r="DS81" s="161">
        <f t="shared" si="86"/>
        <v>190.8</v>
      </c>
    </row>
    <row r="82" spans="1:123">
      <c r="A82" s="1288"/>
      <c r="B82" s="1282"/>
      <c r="C82" s="1096"/>
      <c r="D82" s="59"/>
      <c r="E82" s="1255"/>
      <c r="F82" s="59"/>
      <c r="G82" s="59"/>
      <c r="H82" s="59"/>
      <c r="I82" s="59"/>
      <c r="J82" s="59"/>
      <c r="K82" s="59"/>
      <c r="L82" s="59"/>
      <c r="M82" s="1230"/>
      <c r="N82" s="59"/>
      <c r="O82" s="59"/>
      <c r="P82" s="59"/>
      <c r="Q82" s="59"/>
      <c r="R82" s="59"/>
      <c r="S82" s="59"/>
      <c r="T82" s="59"/>
      <c r="U82" s="59"/>
      <c r="V82" s="59"/>
      <c r="W82" s="1096"/>
      <c r="X82" s="59"/>
      <c r="Y82" s="59"/>
      <c r="Z82" s="1263"/>
      <c r="AA82" s="85"/>
      <c r="AB82" s="85"/>
      <c r="AC82" s="12"/>
      <c r="AD82" s="12" t="s">
        <v>151</v>
      </c>
      <c r="AE82" s="12" t="s">
        <v>449</v>
      </c>
      <c r="AF82" s="12">
        <v>240</v>
      </c>
      <c r="AG82" s="162">
        <f t="shared" si="61"/>
        <v>140.6</v>
      </c>
      <c r="AH82" s="162">
        <f t="shared" si="81"/>
        <v>135.30000000000001</v>
      </c>
      <c r="AI82" s="162"/>
      <c r="AJ82" s="162"/>
      <c r="AK82" s="162"/>
      <c r="AL82" s="162"/>
      <c r="AM82" s="162"/>
      <c r="AN82" s="162"/>
      <c r="AO82" s="162">
        <v>140.6</v>
      </c>
      <c r="AP82" s="162">
        <v>135.30000000000001</v>
      </c>
      <c r="AQ82" s="161">
        <f t="shared" si="49"/>
        <v>0</v>
      </c>
      <c r="AR82" s="161"/>
      <c r="AS82" s="161">
        <v>0</v>
      </c>
      <c r="AT82" s="161"/>
      <c r="AU82" s="161"/>
      <c r="AV82" s="162">
        <f t="shared" si="50"/>
        <v>0</v>
      </c>
      <c r="AW82" s="162"/>
      <c r="AX82" s="162"/>
      <c r="AY82" s="162"/>
      <c r="AZ82" s="162"/>
      <c r="BA82" s="161">
        <f t="shared" si="51"/>
        <v>0</v>
      </c>
      <c r="BB82" s="161"/>
      <c r="BC82" s="161"/>
      <c r="BD82" s="161"/>
      <c r="BE82" s="161"/>
      <c r="BF82" s="161">
        <f t="shared" ref="BF82:BF100" si="87">BG82+BH82+BI82+BJ82</f>
        <v>0</v>
      </c>
      <c r="BG82" s="161"/>
      <c r="BH82" s="161"/>
      <c r="BI82" s="161"/>
      <c r="BJ82" s="161"/>
      <c r="BK82" s="161"/>
      <c r="BL82" s="162">
        <f t="shared" si="77"/>
        <v>140.6</v>
      </c>
      <c r="BM82" s="162">
        <f t="shared" si="82"/>
        <v>135.30000000000001</v>
      </c>
      <c r="BN82" s="162"/>
      <c r="BO82" s="162"/>
      <c r="BP82" s="162"/>
      <c r="BQ82" s="162"/>
      <c r="BR82" s="162"/>
      <c r="BS82" s="162"/>
      <c r="BT82" s="162">
        <v>140.6</v>
      </c>
      <c r="BU82" s="162">
        <v>135.30000000000001</v>
      </c>
      <c r="BV82" s="161">
        <f t="shared" si="73"/>
        <v>0</v>
      </c>
      <c r="BW82" s="161"/>
      <c r="BX82" s="161">
        <v>0</v>
      </c>
      <c r="BY82" s="161"/>
      <c r="BZ82" s="161"/>
      <c r="CA82" s="162">
        <f t="shared" ref="CA82:CA100" si="88">CB82+CC82+CD82+CE82</f>
        <v>0</v>
      </c>
      <c r="CB82" s="162"/>
      <c r="CC82" s="162"/>
      <c r="CD82" s="162"/>
      <c r="CE82" s="162"/>
      <c r="CF82" s="161">
        <f t="shared" ref="CF82:CF100" si="89">CG82+CH82+CI82+CJ82</f>
        <v>0</v>
      </c>
      <c r="CG82" s="161"/>
      <c r="CH82" s="161"/>
      <c r="CI82" s="161"/>
      <c r="CJ82" s="161"/>
      <c r="CK82" s="161">
        <f t="shared" ref="CK82:CK100" si="90">CL82+CM82+CN82+CO82</f>
        <v>0</v>
      </c>
      <c r="CL82" s="161"/>
      <c r="CM82" s="161"/>
      <c r="CN82" s="161"/>
      <c r="CO82" s="161"/>
      <c r="CP82" s="162">
        <f t="shared" si="79"/>
        <v>135.30000000000001</v>
      </c>
      <c r="CQ82" s="162"/>
      <c r="CR82" s="162"/>
      <c r="CS82" s="162"/>
      <c r="CT82" s="162">
        <v>135.30000000000001</v>
      </c>
      <c r="CU82" s="161">
        <f t="shared" si="74"/>
        <v>0</v>
      </c>
      <c r="CV82" s="161"/>
      <c r="CW82" s="161">
        <v>0</v>
      </c>
      <c r="CX82" s="161"/>
      <c r="CY82" s="161"/>
      <c r="CZ82" s="162">
        <f t="shared" ref="CZ82:CZ90" si="91">DA82+DB82+DC82+DD82</f>
        <v>0</v>
      </c>
      <c r="DA82" s="162"/>
      <c r="DB82" s="162"/>
      <c r="DC82" s="162"/>
      <c r="DD82" s="162"/>
      <c r="DE82" s="162">
        <f t="shared" si="80"/>
        <v>135.30000000000001</v>
      </c>
      <c r="DF82" s="162"/>
      <c r="DG82" s="162"/>
      <c r="DH82" s="162"/>
      <c r="DI82" s="162">
        <v>135.30000000000001</v>
      </c>
      <c r="DJ82" s="161">
        <f t="shared" si="75"/>
        <v>0</v>
      </c>
      <c r="DK82" s="161"/>
      <c r="DL82" s="161">
        <v>0</v>
      </c>
      <c r="DM82" s="161"/>
      <c r="DN82" s="161"/>
      <c r="DO82" s="162">
        <f t="shared" ref="DO82:DO90" si="92">DP82+DQ82+DR82+DS82</f>
        <v>0</v>
      </c>
      <c r="DP82" s="162"/>
      <c r="DQ82" s="162"/>
      <c r="DR82" s="162"/>
      <c r="DS82" s="162"/>
    </row>
    <row r="83" spans="1:123" ht="23.25" customHeight="1">
      <c r="A83" s="1288"/>
      <c r="B83" s="1282"/>
      <c r="C83" s="1096"/>
      <c r="D83" s="59"/>
      <c r="E83" s="59"/>
      <c r="F83" s="59"/>
      <c r="G83" s="59"/>
      <c r="H83" s="59"/>
      <c r="I83" s="59"/>
      <c r="J83" s="59"/>
      <c r="K83" s="59"/>
      <c r="L83" s="59"/>
      <c r="M83" s="1230"/>
      <c r="N83" s="59"/>
      <c r="O83" s="59"/>
      <c r="P83" s="59"/>
      <c r="Q83" s="59"/>
      <c r="R83" s="59"/>
      <c r="S83" s="59"/>
      <c r="T83" s="59"/>
      <c r="U83" s="59"/>
      <c r="V83" s="59"/>
      <c r="W83" s="1096"/>
      <c r="X83" s="59"/>
      <c r="Y83" s="59"/>
      <c r="Z83" s="1263"/>
      <c r="AA83" s="85"/>
      <c r="AB83" s="85"/>
      <c r="AC83" s="12"/>
      <c r="AD83" s="12" t="s">
        <v>151</v>
      </c>
      <c r="AE83" s="12" t="s">
        <v>418</v>
      </c>
      <c r="AF83" s="12">
        <v>240</v>
      </c>
      <c r="AG83" s="162">
        <f t="shared" si="61"/>
        <v>190.4</v>
      </c>
      <c r="AH83" s="162">
        <f t="shared" si="81"/>
        <v>190.4</v>
      </c>
      <c r="AI83" s="162"/>
      <c r="AJ83" s="162"/>
      <c r="AK83" s="162">
        <v>141</v>
      </c>
      <c r="AL83" s="162">
        <v>141</v>
      </c>
      <c r="AM83" s="162"/>
      <c r="AN83" s="162"/>
      <c r="AO83" s="162">
        <v>49.4</v>
      </c>
      <c r="AP83" s="162">
        <v>49.4</v>
      </c>
      <c r="AQ83" s="161">
        <f t="shared" si="49"/>
        <v>0</v>
      </c>
      <c r="AR83" s="161"/>
      <c r="AS83" s="161"/>
      <c r="AT83" s="161"/>
      <c r="AU83" s="161"/>
      <c r="AV83" s="162">
        <f t="shared" si="50"/>
        <v>0</v>
      </c>
      <c r="AW83" s="162"/>
      <c r="AX83" s="162"/>
      <c r="AY83" s="162"/>
      <c r="AZ83" s="162"/>
      <c r="BA83" s="161">
        <f t="shared" si="51"/>
        <v>0</v>
      </c>
      <c r="BB83" s="161"/>
      <c r="BC83" s="161"/>
      <c r="BD83" s="161"/>
      <c r="BE83" s="161"/>
      <c r="BF83" s="161">
        <f t="shared" si="87"/>
        <v>0</v>
      </c>
      <c r="BG83" s="161"/>
      <c r="BH83" s="161"/>
      <c r="BI83" s="161"/>
      <c r="BJ83" s="161"/>
      <c r="BK83" s="161"/>
      <c r="BL83" s="162">
        <f t="shared" si="77"/>
        <v>190.4</v>
      </c>
      <c r="BM83" s="162">
        <f t="shared" si="82"/>
        <v>190.4</v>
      </c>
      <c r="BN83" s="162"/>
      <c r="BO83" s="162"/>
      <c r="BP83" s="162">
        <v>141</v>
      </c>
      <c r="BQ83" s="162">
        <v>141</v>
      </c>
      <c r="BR83" s="162"/>
      <c r="BS83" s="162"/>
      <c r="BT83" s="162">
        <v>49.4</v>
      </c>
      <c r="BU83" s="162">
        <v>49.4</v>
      </c>
      <c r="BV83" s="161">
        <f t="shared" si="73"/>
        <v>0</v>
      </c>
      <c r="BW83" s="161"/>
      <c r="BX83" s="161"/>
      <c r="BY83" s="161"/>
      <c r="BZ83" s="161"/>
      <c r="CA83" s="162">
        <f t="shared" si="88"/>
        <v>0</v>
      </c>
      <c r="CB83" s="162"/>
      <c r="CC83" s="162"/>
      <c r="CD83" s="162"/>
      <c r="CE83" s="162"/>
      <c r="CF83" s="161">
        <f t="shared" si="89"/>
        <v>0</v>
      </c>
      <c r="CG83" s="161"/>
      <c r="CH83" s="161"/>
      <c r="CI83" s="161"/>
      <c r="CJ83" s="161"/>
      <c r="CK83" s="161">
        <f t="shared" si="90"/>
        <v>0</v>
      </c>
      <c r="CL83" s="161"/>
      <c r="CM83" s="161"/>
      <c r="CN83" s="161"/>
      <c r="CO83" s="161"/>
      <c r="CP83" s="162">
        <f t="shared" si="79"/>
        <v>190.4</v>
      </c>
      <c r="CQ83" s="162"/>
      <c r="CR83" s="162">
        <v>141</v>
      </c>
      <c r="CS83" s="162"/>
      <c r="CT83" s="162">
        <v>49.4</v>
      </c>
      <c r="CU83" s="161">
        <f t="shared" si="74"/>
        <v>0</v>
      </c>
      <c r="CV83" s="161"/>
      <c r="CW83" s="161"/>
      <c r="CX83" s="161"/>
      <c r="CY83" s="161"/>
      <c r="CZ83" s="162">
        <f t="shared" si="91"/>
        <v>0</v>
      </c>
      <c r="DA83" s="162"/>
      <c r="DB83" s="162"/>
      <c r="DC83" s="162"/>
      <c r="DD83" s="162"/>
      <c r="DE83" s="162">
        <f t="shared" si="80"/>
        <v>190.4</v>
      </c>
      <c r="DF83" s="162"/>
      <c r="DG83" s="162">
        <v>141</v>
      </c>
      <c r="DH83" s="162"/>
      <c r="DI83" s="162">
        <v>49.4</v>
      </c>
      <c r="DJ83" s="161">
        <f t="shared" si="75"/>
        <v>0</v>
      </c>
      <c r="DK83" s="161"/>
      <c r="DL83" s="161"/>
      <c r="DM83" s="161"/>
      <c r="DN83" s="161"/>
      <c r="DO83" s="162">
        <f t="shared" si="92"/>
        <v>0</v>
      </c>
      <c r="DP83" s="162"/>
      <c r="DQ83" s="162"/>
      <c r="DR83" s="162"/>
      <c r="DS83" s="162"/>
    </row>
    <row r="84" spans="1:123">
      <c r="A84" s="1288"/>
      <c r="B84" s="1282"/>
      <c r="C84" s="1096"/>
      <c r="D84" s="59"/>
      <c r="E84" s="59"/>
      <c r="F84" s="59"/>
      <c r="G84" s="59"/>
      <c r="H84" s="59"/>
      <c r="I84" s="59"/>
      <c r="J84" s="59"/>
      <c r="K84" s="59"/>
      <c r="L84" s="59"/>
      <c r="M84" s="1230"/>
      <c r="N84" s="59"/>
      <c r="O84" s="59"/>
      <c r="P84" s="59"/>
      <c r="Q84" s="59"/>
      <c r="R84" s="59"/>
      <c r="S84" s="59"/>
      <c r="T84" s="59"/>
      <c r="U84" s="59"/>
      <c r="V84" s="59"/>
      <c r="W84" s="1096"/>
      <c r="X84" s="59"/>
      <c r="Y84" s="59"/>
      <c r="Z84" s="1263"/>
      <c r="AA84" s="86"/>
      <c r="AB84" s="86"/>
      <c r="AC84" s="21"/>
      <c r="AD84" s="12" t="s">
        <v>151</v>
      </c>
      <c r="AE84" s="12" t="s">
        <v>199</v>
      </c>
      <c r="AF84" s="12">
        <v>240</v>
      </c>
      <c r="AG84" s="162"/>
      <c r="AH84" s="162"/>
      <c r="AI84" s="162"/>
      <c r="AJ84" s="162"/>
      <c r="AK84" s="162"/>
      <c r="AL84" s="162"/>
      <c r="AM84" s="162"/>
      <c r="AN84" s="162"/>
      <c r="AO84" s="162"/>
      <c r="AP84" s="162"/>
      <c r="AQ84" s="161">
        <f t="shared" si="49"/>
        <v>130.80000000000001</v>
      </c>
      <c r="AR84" s="161"/>
      <c r="AS84" s="161"/>
      <c r="AT84" s="161"/>
      <c r="AU84" s="161">
        <v>130.80000000000001</v>
      </c>
      <c r="AV84" s="162">
        <f t="shared" si="50"/>
        <v>154</v>
      </c>
      <c r="AW84" s="162"/>
      <c r="AX84" s="162"/>
      <c r="AY84" s="162"/>
      <c r="AZ84" s="162">
        <v>154</v>
      </c>
      <c r="BA84" s="161">
        <f t="shared" si="51"/>
        <v>154.1</v>
      </c>
      <c r="BB84" s="161"/>
      <c r="BC84" s="161"/>
      <c r="BD84" s="161"/>
      <c r="BE84" s="161">
        <v>154.1</v>
      </c>
      <c r="BF84" s="161">
        <f t="shared" si="87"/>
        <v>154.1</v>
      </c>
      <c r="BG84" s="161"/>
      <c r="BH84" s="161"/>
      <c r="BI84" s="161"/>
      <c r="BJ84" s="161">
        <v>154.1</v>
      </c>
      <c r="BK84" s="161"/>
      <c r="BL84" s="162"/>
      <c r="BM84" s="162"/>
      <c r="BN84" s="162"/>
      <c r="BO84" s="162"/>
      <c r="BP84" s="162"/>
      <c r="BQ84" s="162"/>
      <c r="BR84" s="162"/>
      <c r="BS84" s="162"/>
      <c r="BT84" s="162"/>
      <c r="BU84" s="162"/>
      <c r="BV84" s="161">
        <f t="shared" si="73"/>
        <v>130.80000000000001</v>
      </c>
      <c r="BW84" s="161"/>
      <c r="BX84" s="161"/>
      <c r="BY84" s="161"/>
      <c r="BZ84" s="161">
        <v>130.80000000000001</v>
      </c>
      <c r="CA84" s="162">
        <f t="shared" si="88"/>
        <v>154</v>
      </c>
      <c r="CB84" s="162"/>
      <c r="CC84" s="162"/>
      <c r="CD84" s="162"/>
      <c r="CE84" s="162">
        <v>154</v>
      </c>
      <c r="CF84" s="161">
        <f t="shared" si="89"/>
        <v>154.1</v>
      </c>
      <c r="CG84" s="161"/>
      <c r="CH84" s="161"/>
      <c r="CI84" s="161"/>
      <c r="CJ84" s="161">
        <v>154.1</v>
      </c>
      <c r="CK84" s="161">
        <f t="shared" si="90"/>
        <v>154.1</v>
      </c>
      <c r="CL84" s="161"/>
      <c r="CM84" s="161"/>
      <c r="CN84" s="161"/>
      <c r="CO84" s="161">
        <v>154.1</v>
      </c>
      <c r="CP84" s="162"/>
      <c r="CQ84" s="162"/>
      <c r="CR84" s="162"/>
      <c r="CS84" s="162"/>
      <c r="CT84" s="162"/>
      <c r="CU84" s="161">
        <f t="shared" si="74"/>
        <v>130.80000000000001</v>
      </c>
      <c r="CV84" s="161"/>
      <c r="CW84" s="161"/>
      <c r="CX84" s="161"/>
      <c r="CY84" s="161">
        <v>130.80000000000001</v>
      </c>
      <c r="CZ84" s="162">
        <f t="shared" si="91"/>
        <v>154</v>
      </c>
      <c r="DA84" s="162"/>
      <c r="DB84" s="162"/>
      <c r="DC84" s="162"/>
      <c r="DD84" s="162">
        <v>154</v>
      </c>
      <c r="DE84" s="162"/>
      <c r="DF84" s="162"/>
      <c r="DG84" s="162"/>
      <c r="DH84" s="162"/>
      <c r="DI84" s="162"/>
      <c r="DJ84" s="161">
        <f t="shared" si="75"/>
        <v>130.80000000000001</v>
      </c>
      <c r="DK84" s="161"/>
      <c r="DL84" s="161"/>
      <c r="DM84" s="161"/>
      <c r="DN84" s="161">
        <v>130.80000000000001</v>
      </c>
      <c r="DO84" s="162">
        <f t="shared" si="92"/>
        <v>154</v>
      </c>
      <c r="DP84" s="162"/>
      <c r="DQ84" s="162"/>
      <c r="DR84" s="162"/>
      <c r="DS84" s="162">
        <v>154</v>
      </c>
    </row>
    <row r="85" spans="1:123">
      <c r="A85" s="1288"/>
      <c r="B85" s="1282"/>
      <c r="C85" s="1096"/>
      <c r="D85" s="59"/>
      <c r="E85" s="59"/>
      <c r="F85" s="59"/>
      <c r="G85" s="59"/>
      <c r="H85" s="59"/>
      <c r="I85" s="59"/>
      <c r="J85" s="59"/>
      <c r="K85" s="59"/>
      <c r="L85" s="59"/>
      <c r="M85" s="1230"/>
      <c r="N85" s="59"/>
      <c r="O85" s="59"/>
      <c r="P85" s="59"/>
      <c r="Q85" s="59"/>
      <c r="R85" s="59"/>
      <c r="S85" s="59"/>
      <c r="T85" s="59"/>
      <c r="U85" s="59"/>
      <c r="V85" s="59"/>
      <c r="W85" s="1096"/>
      <c r="X85" s="59"/>
      <c r="Y85" s="59"/>
      <c r="Z85" s="1263"/>
      <c r="AA85" s="86"/>
      <c r="AB85" s="86"/>
      <c r="AC85" s="21"/>
      <c r="AD85" s="12" t="s">
        <v>151</v>
      </c>
      <c r="AE85" s="12" t="s">
        <v>200</v>
      </c>
      <c r="AF85" s="12">
        <v>240</v>
      </c>
      <c r="AG85" s="162"/>
      <c r="AH85" s="162"/>
      <c r="AI85" s="162"/>
      <c r="AJ85" s="162"/>
      <c r="AK85" s="162"/>
      <c r="AL85" s="162"/>
      <c r="AM85" s="162"/>
      <c r="AN85" s="162"/>
      <c r="AO85" s="162"/>
      <c r="AP85" s="162"/>
      <c r="AQ85" s="161">
        <f t="shared" si="49"/>
        <v>534.79999999999995</v>
      </c>
      <c r="AR85" s="161"/>
      <c r="AS85" s="161">
        <v>481.3</v>
      </c>
      <c r="AT85" s="161"/>
      <c r="AU85" s="161">
        <v>53.5</v>
      </c>
      <c r="AV85" s="162">
        <f t="shared" si="50"/>
        <v>368.2</v>
      </c>
      <c r="AW85" s="162"/>
      <c r="AX85" s="162">
        <v>331.4</v>
      </c>
      <c r="AY85" s="162"/>
      <c r="AZ85" s="162">
        <v>36.799999999999997</v>
      </c>
      <c r="BA85" s="161">
        <f t="shared" si="51"/>
        <v>367.3</v>
      </c>
      <c r="BB85" s="161"/>
      <c r="BC85" s="161">
        <v>330.6</v>
      </c>
      <c r="BD85" s="161"/>
      <c r="BE85" s="161">
        <v>36.700000000000003</v>
      </c>
      <c r="BF85" s="161">
        <f t="shared" si="87"/>
        <v>367.3</v>
      </c>
      <c r="BG85" s="161"/>
      <c r="BH85" s="161">
        <v>330.6</v>
      </c>
      <c r="BI85" s="161"/>
      <c r="BJ85" s="161">
        <v>36.700000000000003</v>
      </c>
      <c r="BK85" s="161"/>
      <c r="BL85" s="162"/>
      <c r="BM85" s="162"/>
      <c r="BN85" s="162"/>
      <c r="BO85" s="162"/>
      <c r="BP85" s="162"/>
      <c r="BQ85" s="162"/>
      <c r="BR85" s="162"/>
      <c r="BS85" s="162"/>
      <c r="BT85" s="162"/>
      <c r="BU85" s="162"/>
      <c r="BV85" s="161">
        <f t="shared" si="73"/>
        <v>534.79999999999995</v>
      </c>
      <c r="BW85" s="161"/>
      <c r="BX85" s="161">
        <v>481.3</v>
      </c>
      <c r="BY85" s="161"/>
      <c r="BZ85" s="161">
        <v>53.5</v>
      </c>
      <c r="CA85" s="162">
        <f t="shared" si="88"/>
        <v>368.2</v>
      </c>
      <c r="CB85" s="162"/>
      <c r="CC85" s="162">
        <v>331.4</v>
      </c>
      <c r="CD85" s="162"/>
      <c r="CE85" s="162">
        <v>36.799999999999997</v>
      </c>
      <c r="CF85" s="161">
        <f t="shared" si="89"/>
        <v>367.3</v>
      </c>
      <c r="CG85" s="161"/>
      <c r="CH85" s="161">
        <v>330.6</v>
      </c>
      <c r="CI85" s="161"/>
      <c r="CJ85" s="161">
        <v>36.700000000000003</v>
      </c>
      <c r="CK85" s="161">
        <f t="shared" si="90"/>
        <v>367.3</v>
      </c>
      <c r="CL85" s="161"/>
      <c r="CM85" s="161">
        <v>330.6</v>
      </c>
      <c r="CN85" s="161"/>
      <c r="CO85" s="161">
        <v>36.700000000000003</v>
      </c>
      <c r="CP85" s="162"/>
      <c r="CQ85" s="162"/>
      <c r="CR85" s="162"/>
      <c r="CS85" s="162"/>
      <c r="CT85" s="162"/>
      <c r="CU85" s="161">
        <f t="shared" si="74"/>
        <v>534.79999999999995</v>
      </c>
      <c r="CV85" s="161"/>
      <c r="CW85" s="161">
        <v>481.3</v>
      </c>
      <c r="CX85" s="161"/>
      <c r="CY85" s="161">
        <v>53.5</v>
      </c>
      <c r="CZ85" s="162">
        <f t="shared" si="91"/>
        <v>368.2</v>
      </c>
      <c r="DA85" s="162"/>
      <c r="DB85" s="162">
        <v>331.4</v>
      </c>
      <c r="DC85" s="162"/>
      <c r="DD85" s="162">
        <v>36.799999999999997</v>
      </c>
      <c r="DE85" s="162"/>
      <c r="DF85" s="162"/>
      <c r="DG85" s="162"/>
      <c r="DH85" s="162"/>
      <c r="DI85" s="162"/>
      <c r="DJ85" s="161">
        <f t="shared" si="75"/>
        <v>534.79999999999995</v>
      </c>
      <c r="DK85" s="161"/>
      <c r="DL85" s="161">
        <v>481.3</v>
      </c>
      <c r="DM85" s="161"/>
      <c r="DN85" s="161">
        <v>53.5</v>
      </c>
      <c r="DO85" s="162">
        <f t="shared" si="92"/>
        <v>368.2</v>
      </c>
      <c r="DP85" s="162"/>
      <c r="DQ85" s="162">
        <v>331.4</v>
      </c>
      <c r="DR85" s="162"/>
      <c r="DS85" s="162">
        <v>36.799999999999997</v>
      </c>
    </row>
    <row r="86" spans="1:123" ht="62.25" customHeight="1">
      <c r="A86" s="1288"/>
      <c r="B86" s="1282"/>
      <c r="C86" s="1097"/>
      <c r="D86" s="59"/>
      <c r="E86" s="59"/>
      <c r="F86" s="59"/>
      <c r="G86" s="59"/>
      <c r="H86" s="59"/>
      <c r="I86" s="59"/>
      <c r="J86" s="59"/>
      <c r="K86" s="59"/>
      <c r="L86" s="59"/>
      <c r="M86" s="1231"/>
      <c r="N86" s="59"/>
      <c r="O86" s="59"/>
      <c r="P86" s="59"/>
      <c r="Q86" s="59"/>
      <c r="R86" s="59"/>
      <c r="S86" s="59"/>
      <c r="T86" s="59"/>
      <c r="U86" s="59"/>
      <c r="V86" s="59"/>
      <c r="W86" s="1097"/>
      <c r="X86" s="59"/>
      <c r="Y86" s="59"/>
      <c r="Z86" s="1264"/>
      <c r="AA86" s="86"/>
      <c r="AB86" s="86"/>
      <c r="AC86" s="21"/>
      <c r="AD86" s="12"/>
      <c r="AE86" s="16"/>
      <c r="AF86" s="21"/>
      <c r="AG86" s="162"/>
      <c r="AH86" s="162"/>
      <c r="AI86" s="162"/>
      <c r="AJ86" s="162"/>
      <c r="AK86" s="162"/>
      <c r="AL86" s="162"/>
      <c r="AM86" s="162"/>
      <c r="AN86" s="162"/>
      <c r="AO86" s="162"/>
      <c r="AP86" s="162"/>
      <c r="AQ86" s="161">
        <f t="shared" si="49"/>
        <v>0</v>
      </c>
      <c r="AR86" s="161"/>
      <c r="AS86" s="161"/>
      <c r="AT86" s="161"/>
      <c r="AU86" s="161">
        <f>SUM(AU82:AU83)</f>
        <v>0</v>
      </c>
      <c r="AV86" s="162">
        <f t="shared" si="50"/>
        <v>0</v>
      </c>
      <c r="AW86" s="162"/>
      <c r="AX86" s="162"/>
      <c r="AY86" s="162"/>
      <c r="AZ86" s="162">
        <f>SUM(AZ82:AZ83)</f>
        <v>0</v>
      </c>
      <c r="BA86" s="161">
        <f t="shared" si="51"/>
        <v>0</v>
      </c>
      <c r="BB86" s="161"/>
      <c r="BC86" s="161"/>
      <c r="BD86" s="161"/>
      <c r="BE86" s="161">
        <f>SUM(BE82:BE83)</f>
        <v>0</v>
      </c>
      <c r="BF86" s="161">
        <f t="shared" si="87"/>
        <v>0</v>
      </c>
      <c r="BG86" s="161"/>
      <c r="BH86" s="161"/>
      <c r="BI86" s="161"/>
      <c r="BJ86" s="161">
        <f>SUM(BJ82:BJ83)</f>
        <v>0</v>
      </c>
      <c r="BK86" s="161"/>
      <c r="BL86" s="162"/>
      <c r="BM86" s="162"/>
      <c r="BN86" s="162"/>
      <c r="BO86" s="162"/>
      <c r="BP86" s="162"/>
      <c r="BQ86" s="162"/>
      <c r="BR86" s="162"/>
      <c r="BS86" s="162"/>
      <c r="BT86" s="162"/>
      <c r="BU86" s="162"/>
      <c r="BV86" s="161">
        <f t="shared" si="73"/>
        <v>0</v>
      </c>
      <c r="BW86" s="161"/>
      <c r="BX86" s="161"/>
      <c r="BY86" s="161"/>
      <c r="BZ86" s="161">
        <f>SUM(BZ82:BZ83)</f>
        <v>0</v>
      </c>
      <c r="CA86" s="162">
        <f t="shared" si="88"/>
        <v>0</v>
      </c>
      <c r="CB86" s="162"/>
      <c r="CC86" s="162"/>
      <c r="CD86" s="162"/>
      <c r="CE86" s="162">
        <f>SUM(CE82:CE83)</f>
        <v>0</v>
      </c>
      <c r="CF86" s="161">
        <f t="shared" si="89"/>
        <v>0</v>
      </c>
      <c r="CG86" s="161"/>
      <c r="CH86" s="161"/>
      <c r="CI86" s="161"/>
      <c r="CJ86" s="161">
        <f>SUM(CJ82:CJ83)</f>
        <v>0</v>
      </c>
      <c r="CK86" s="161">
        <f t="shared" si="90"/>
        <v>0</v>
      </c>
      <c r="CL86" s="161"/>
      <c r="CM86" s="161"/>
      <c r="CN86" s="161"/>
      <c r="CO86" s="161">
        <f>SUM(CO82:CO83)</f>
        <v>0</v>
      </c>
      <c r="CP86" s="162"/>
      <c r="CQ86" s="162"/>
      <c r="CR86" s="162"/>
      <c r="CS86" s="162"/>
      <c r="CT86" s="162"/>
      <c r="CU86" s="161">
        <f t="shared" si="74"/>
        <v>0</v>
      </c>
      <c r="CV86" s="161"/>
      <c r="CW86" s="161"/>
      <c r="CX86" s="161"/>
      <c r="CY86" s="161">
        <f>SUM(CY82:CY83)</f>
        <v>0</v>
      </c>
      <c r="CZ86" s="162">
        <f t="shared" si="91"/>
        <v>0</v>
      </c>
      <c r="DA86" s="162"/>
      <c r="DB86" s="162"/>
      <c r="DC86" s="162"/>
      <c r="DD86" s="162">
        <f>SUM(DD82:DD83)</f>
        <v>0</v>
      </c>
      <c r="DE86" s="162"/>
      <c r="DF86" s="162"/>
      <c r="DG86" s="162"/>
      <c r="DH86" s="162"/>
      <c r="DI86" s="162"/>
      <c r="DJ86" s="161">
        <f t="shared" si="75"/>
        <v>0</v>
      </c>
      <c r="DK86" s="161"/>
      <c r="DL86" s="161"/>
      <c r="DM86" s="161"/>
      <c r="DN86" s="161">
        <f>SUM(DN82:DN83)</f>
        <v>0</v>
      </c>
      <c r="DO86" s="162">
        <f t="shared" si="92"/>
        <v>0</v>
      </c>
      <c r="DP86" s="162"/>
      <c r="DQ86" s="162"/>
      <c r="DR86" s="162"/>
      <c r="DS86" s="162">
        <f>SUM(DS82:DS83)</f>
        <v>0</v>
      </c>
    </row>
    <row r="87" spans="1:123" ht="82.5" hidden="1" customHeight="1">
      <c r="A87" s="1288"/>
      <c r="B87" s="1282"/>
      <c r="C87" s="59"/>
      <c r="D87" s="59"/>
      <c r="E87" s="59"/>
      <c r="F87" s="59"/>
      <c r="G87" s="59"/>
      <c r="H87" s="59"/>
      <c r="I87" s="59"/>
      <c r="J87" s="59"/>
      <c r="K87" s="59"/>
      <c r="L87" s="59"/>
      <c r="M87" s="1229" t="s">
        <v>73</v>
      </c>
      <c r="N87" s="60" t="s">
        <v>424</v>
      </c>
      <c r="O87" s="60" t="s">
        <v>74</v>
      </c>
      <c r="P87" s="59">
        <v>29</v>
      </c>
      <c r="Q87" s="59"/>
      <c r="R87" s="59"/>
      <c r="S87" s="59"/>
      <c r="T87" s="59"/>
      <c r="U87" s="59"/>
      <c r="V87" s="59"/>
      <c r="W87" s="59"/>
      <c r="X87" s="59"/>
      <c r="Y87" s="59"/>
      <c r="Z87" s="1270"/>
      <c r="AA87" s="63"/>
      <c r="AB87" s="63"/>
      <c r="AC87" s="21"/>
      <c r="AD87" s="21" t="s">
        <v>151</v>
      </c>
      <c r="AE87" s="16"/>
      <c r="AF87" s="21"/>
      <c r="AG87" s="162">
        <f t="shared" si="61"/>
        <v>0</v>
      </c>
      <c r="AH87" s="162"/>
      <c r="AI87" s="162"/>
      <c r="AJ87" s="162"/>
      <c r="AK87" s="162"/>
      <c r="AL87" s="162"/>
      <c r="AM87" s="162"/>
      <c r="AN87" s="162"/>
      <c r="AO87" s="162"/>
      <c r="AP87" s="162"/>
      <c r="AQ87" s="161">
        <f t="shared" si="49"/>
        <v>0</v>
      </c>
      <c r="AR87" s="161"/>
      <c r="AS87" s="161"/>
      <c r="AT87" s="161"/>
      <c r="AU87" s="161"/>
      <c r="AV87" s="162">
        <f t="shared" si="50"/>
        <v>0</v>
      </c>
      <c r="AW87" s="162"/>
      <c r="AX87" s="162"/>
      <c r="AY87" s="162"/>
      <c r="AZ87" s="162"/>
      <c r="BA87" s="161">
        <f t="shared" si="51"/>
        <v>0</v>
      </c>
      <c r="BB87" s="161"/>
      <c r="BC87" s="161"/>
      <c r="BD87" s="161"/>
      <c r="BE87" s="161"/>
      <c r="BF87" s="161">
        <f t="shared" si="87"/>
        <v>0</v>
      </c>
      <c r="BG87" s="161"/>
      <c r="BH87" s="161"/>
      <c r="BI87" s="161"/>
      <c r="BJ87" s="161"/>
      <c r="BK87" s="161"/>
      <c r="BL87" s="162">
        <f t="shared" ref="BL87:BL111" si="93">BN87+BP87+BR87+BT87</f>
        <v>0</v>
      </c>
      <c r="BM87" s="162"/>
      <c r="BN87" s="162"/>
      <c r="BO87" s="162"/>
      <c r="BP87" s="162"/>
      <c r="BQ87" s="162"/>
      <c r="BR87" s="162"/>
      <c r="BS87" s="162"/>
      <c r="BT87" s="162"/>
      <c r="BU87" s="162"/>
      <c r="BV87" s="161">
        <f t="shared" si="73"/>
        <v>0</v>
      </c>
      <c r="BW87" s="161"/>
      <c r="BX87" s="161"/>
      <c r="BY87" s="161"/>
      <c r="BZ87" s="161"/>
      <c r="CA87" s="162">
        <f t="shared" si="88"/>
        <v>0</v>
      </c>
      <c r="CB87" s="162"/>
      <c r="CC87" s="162"/>
      <c r="CD87" s="162"/>
      <c r="CE87" s="162"/>
      <c r="CF87" s="161">
        <f t="shared" si="89"/>
        <v>0</v>
      </c>
      <c r="CG87" s="161"/>
      <c r="CH87" s="161"/>
      <c r="CI87" s="161"/>
      <c r="CJ87" s="161"/>
      <c r="CK87" s="161">
        <f t="shared" si="90"/>
        <v>0</v>
      </c>
      <c r="CL87" s="161"/>
      <c r="CM87" s="161"/>
      <c r="CN87" s="161"/>
      <c r="CO87" s="161"/>
      <c r="CP87" s="162"/>
      <c r="CQ87" s="162"/>
      <c r="CR87" s="162"/>
      <c r="CS87" s="162"/>
      <c r="CT87" s="162"/>
      <c r="CU87" s="161">
        <f t="shared" si="74"/>
        <v>0</v>
      </c>
      <c r="CV87" s="161"/>
      <c r="CW87" s="161"/>
      <c r="CX87" s="161"/>
      <c r="CY87" s="161"/>
      <c r="CZ87" s="162">
        <f t="shared" si="91"/>
        <v>0</v>
      </c>
      <c r="DA87" s="162"/>
      <c r="DB87" s="162"/>
      <c r="DC87" s="162"/>
      <c r="DD87" s="162"/>
      <c r="DE87" s="162"/>
      <c r="DF87" s="162"/>
      <c r="DG87" s="162"/>
      <c r="DH87" s="162"/>
      <c r="DI87" s="162"/>
      <c r="DJ87" s="161">
        <f t="shared" si="75"/>
        <v>0</v>
      </c>
      <c r="DK87" s="161"/>
      <c r="DL87" s="161"/>
      <c r="DM87" s="161"/>
      <c r="DN87" s="161"/>
      <c r="DO87" s="162">
        <f t="shared" si="92"/>
        <v>0</v>
      </c>
      <c r="DP87" s="162"/>
      <c r="DQ87" s="162"/>
      <c r="DR87" s="162"/>
      <c r="DS87" s="162"/>
    </row>
    <row r="88" spans="1:123" hidden="1">
      <c r="A88" s="1233"/>
      <c r="B88" s="22"/>
      <c r="C88" s="59"/>
      <c r="D88" s="59"/>
      <c r="E88" s="59"/>
      <c r="F88" s="59"/>
      <c r="G88" s="59"/>
      <c r="H88" s="59"/>
      <c r="I88" s="59"/>
      <c r="J88" s="59"/>
      <c r="K88" s="59"/>
      <c r="L88" s="59"/>
      <c r="M88" s="1230"/>
      <c r="N88" s="60"/>
      <c r="O88" s="60"/>
      <c r="P88" s="59"/>
      <c r="Q88" s="59"/>
      <c r="R88" s="59"/>
      <c r="S88" s="59"/>
      <c r="T88" s="59"/>
      <c r="U88" s="59"/>
      <c r="V88" s="59"/>
      <c r="W88" s="59"/>
      <c r="X88" s="59"/>
      <c r="Y88" s="59"/>
      <c r="Z88" s="1271"/>
      <c r="AA88" s="87"/>
      <c r="AB88" s="87"/>
      <c r="AC88" s="12"/>
      <c r="AD88" s="12" t="s">
        <v>151</v>
      </c>
      <c r="AE88" s="12" t="s">
        <v>450</v>
      </c>
      <c r="AF88" s="12" t="s">
        <v>399</v>
      </c>
      <c r="AG88" s="162">
        <f t="shared" si="61"/>
        <v>0</v>
      </c>
      <c r="AH88" s="162"/>
      <c r="AI88" s="162"/>
      <c r="AJ88" s="162"/>
      <c r="AK88" s="162"/>
      <c r="AL88" s="162"/>
      <c r="AM88" s="162"/>
      <c r="AN88" s="162"/>
      <c r="AO88" s="162"/>
      <c r="AP88" s="162"/>
      <c r="AQ88" s="161">
        <f t="shared" si="49"/>
        <v>0</v>
      </c>
      <c r="AR88" s="161"/>
      <c r="AS88" s="161"/>
      <c r="AT88" s="161"/>
      <c r="AU88" s="161"/>
      <c r="AV88" s="162">
        <f t="shared" si="50"/>
        <v>0</v>
      </c>
      <c r="AW88" s="162"/>
      <c r="AX88" s="162"/>
      <c r="AY88" s="162"/>
      <c r="AZ88" s="162"/>
      <c r="BA88" s="161">
        <f t="shared" si="51"/>
        <v>0</v>
      </c>
      <c r="BB88" s="161"/>
      <c r="BC88" s="161"/>
      <c r="BD88" s="161"/>
      <c r="BE88" s="161"/>
      <c r="BF88" s="161">
        <f t="shared" si="87"/>
        <v>0</v>
      </c>
      <c r="BG88" s="161"/>
      <c r="BH88" s="161"/>
      <c r="BI88" s="161"/>
      <c r="BJ88" s="161"/>
      <c r="BK88" s="161"/>
      <c r="BL88" s="162">
        <f t="shared" si="93"/>
        <v>0</v>
      </c>
      <c r="BM88" s="162"/>
      <c r="BN88" s="162"/>
      <c r="BO88" s="162"/>
      <c r="BP88" s="162"/>
      <c r="BQ88" s="162"/>
      <c r="BR88" s="162"/>
      <c r="BS88" s="162"/>
      <c r="BT88" s="162"/>
      <c r="BU88" s="162"/>
      <c r="BV88" s="161">
        <f t="shared" si="73"/>
        <v>0</v>
      </c>
      <c r="BW88" s="161"/>
      <c r="BX88" s="161"/>
      <c r="BY88" s="161"/>
      <c r="BZ88" s="161"/>
      <c r="CA88" s="162">
        <f t="shared" si="88"/>
        <v>0</v>
      </c>
      <c r="CB88" s="162"/>
      <c r="CC88" s="162"/>
      <c r="CD88" s="162"/>
      <c r="CE88" s="162"/>
      <c r="CF88" s="161">
        <f t="shared" si="89"/>
        <v>0</v>
      </c>
      <c r="CG88" s="161"/>
      <c r="CH88" s="161"/>
      <c r="CI88" s="161"/>
      <c r="CJ88" s="161"/>
      <c r="CK88" s="161">
        <f t="shared" si="90"/>
        <v>0</v>
      </c>
      <c r="CL88" s="161"/>
      <c r="CM88" s="161"/>
      <c r="CN88" s="161"/>
      <c r="CO88" s="161"/>
      <c r="CP88" s="162"/>
      <c r="CQ88" s="162"/>
      <c r="CR88" s="162"/>
      <c r="CS88" s="162"/>
      <c r="CT88" s="162"/>
      <c r="CU88" s="161">
        <f t="shared" si="74"/>
        <v>0</v>
      </c>
      <c r="CV88" s="161"/>
      <c r="CW88" s="161"/>
      <c r="CX88" s="161"/>
      <c r="CY88" s="161"/>
      <c r="CZ88" s="162">
        <f t="shared" si="91"/>
        <v>0</v>
      </c>
      <c r="DA88" s="162"/>
      <c r="DB88" s="162"/>
      <c r="DC88" s="162"/>
      <c r="DD88" s="162"/>
      <c r="DE88" s="162"/>
      <c r="DF88" s="162"/>
      <c r="DG88" s="162"/>
      <c r="DH88" s="162"/>
      <c r="DI88" s="162"/>
      <c r="DJ88" s="161">
        <f t="shared" si="75"/>
        <v>0</v>
      </c>
      <c r="DK88" s="161"/>
      <c r="DL88" s="161"/>
      <c r="DM88" s="161"/>
      <c r="DN88" s="161"/>
      <c r="DO88" s="162">
        <f t="shared" si="92"/>
        <v>0</v>
      </c>
      <c r="DP88" s="162"/>
      <c r="DQ88" s="162"/>
      <c r="DR88" s="162"/>
      <c r="DS88" s="162"/>
    </row>
    <row r="89" spans="1:123" ht="21.75" hidden="1" customHeight="1">
      <c r="A89" s="1234"/>
      <c r="B89" s="22"/>
      <c r="C89" s="59"/>
      <c r="D89" s="59"/>
      <c r="E89" s="59"/>
      <c r="F89" s="59"/>
      <c r="G89" s="59"/>
      <c r="H89" s="59"/>
      <c r="I89" s="59"/>
      <c r="J89" s="59"/>
      <c r="K89" s="59"/>
      <c r="L89" s="59"/>
      <c r="M89" s="1231"/>
      <c r="N89" s="60"/>
      <c r="O89" s="60"/>
      <c r="P89" s="59"/>
      <c r="Q89" s="59"/>
      <c r="R89" s="59"/>
      <c r="S89" s="59"/>
      <c r="T89" s="59"/>
      <c r="U89" s="59"/>
      <c r="V89" s="59"/>
      <c r="W89" s="59"/>
      <c r="X89" s="59"/>
      <c r="Y89" s="59"/>
      <c r="Z89" s="1272"/>
      <c r="AA89" s="87"/>
      <c r="AB89" s="87"/>
      <c r="AC89" s="12"/>
      <c r="AD89" s="12" t="s">
        <v>151</v>
      </c>
      <c r="AE89" s="12" t="s">
        <v>437</v>
      </c>
      <c r="AF89" s="12" t="s">
        <v>399</v>
      </c>
      <c r="AG89" s="162">
        <f t="shared" si="61"/>
        <v>0</v>
      </c>
      <c r="AH89" s="162"/>
      <c r="AI89" s="162"/>
      <c r="AJ89" s="162"/>
      <c r="AK89" s="162"/>
      <c r="AL89" s="162"/>
      <c r="AM89" s="162"/>
      <c r="AN89" s="162"/>
      <c r="AO89" s="162"/>
      <c r="AP89" s="162"/>
      <c r="AQ89" s="161">
        <f t="shared" si="49"/>
        <v>0</v>
      </c>
      <c r="AR89" s="161"/>
      <c r="AS89" s="161"/>
      <c r="AT89" s="161"/>
      <c r="AU89" s="161"/>
      <c r="AV89" s="162">
        <f t="shared" si="50"/>
        <v>0</v>
      </c>
      <c r="AW89" s="162"/>
      <c r="AX89" s="162"/>
      <c r="AY89" s="162"/>
      <c r="AZ89" s="162"/>
      <c r="BA89" s="161">
        <f t="shared" si="51"/>
        <v>0</v>
      </c>
      <c r="BB89" s="161"/>
      <c r="BC89" s="161"/>
      <c r="BD89" s="161"/>
      <c r="BE89" s="161"/>
      <c r="BF89" s="161">
        <f t="shared" si="87"/>
        <v>0</v>
      </c>
      <c r="BG89" s="161"/>
      <c r="BH89" s="161"/>
      <c r="BI89" s="161"/>
      <c r="BJ89" s="161"/>
      <c r="BK89" s="161"/>
      <c r="BL89" s="162">
        <f t="shared" si="93"/>
        <v>0</v>
      </c>
      <c r="BM89" s="162"/>
      <c r="BN89" s="162"/>
      <c r="BO89" s="162"/>
      <c r="BP89" s="162"/>
      <c r="BQ89" s="162"/>
      <c r="BR89" s="162"/>
      <c r="BS89" s="162"/>
      <c r="BT89" s="162"/>
      <c r="BU89" s="162"/>
      <c r="BV89" s="161">
        <f t="shared" si="73"/>
        <v>0</v>
      </c>
      <c r="BW89" s="161"/>
      <c r="BX89" s="161"/>
      <c r="BY89" s="161"/>
      <c r="BZ89" s="161"/>
      <c r="CA89" s="162">
        <f t="shared" si="88"/>
        <v>0</v>
      </c>
      <c r="CB89" s="162"/>
      <c r="CC89" s="162"/>
      <c r="CD89" s="162"/>
      <c r="CE89" s="162"/>
      <c r="CF89" s="161">
        <f t="shared" si="89"/>
        <v>0</v>
      </c>
      <c r="CG89" s="161"/>
      <c r="CH89" s="161"/>
      <c r="CI89" s="161"/>
      <c r="CJ89" s="161"/>
      <c r="CK89" s="161">
        <f t="shared" si="90"/>
        <v>0</v>
      </c>
      <c r="CL89" s="161"/>
      <c r="CM89" s="161"/>
      <c r="CN89" s="161"/>
      <c r="CO89" s="161"/>
      <c r="CP89" s="162"/>
      <c r="CQ89" s="162"/>
      <c r="CR89" s="162"/>
      <c r="CS89" s="162"/>
      <c r="CT89" s="162"/>
      <c r="CU89" s="161">
        <f t="shared" si="74"/>
        <v>0</v>
      </c>
      <c r="CV89" s="161"/>
      <c r="CW89" s="161"/>
      <c r="CX89" s="161"/>
      <c r="CY89" s="161"/>
      <c r="CZ89" s="162">
        <f t="shared" si="91"/>
        <v>0</v>
      </c>
      <c r="DA89" s="162"/>
      <c r="DB89" s="162"/>
      <c r="DC89" s="162"/>
      <c r="DD89" s="162"/>
      <c r="DE89" s="162"/>
      <c r="DF89" s="162"/>
      <c r="DG89" s="162"/>
      <c r="DH89" s="162"/>
      <c r="DI89" s="162"/>
      <c r="DJ89" s="161">
        <f t="shared" si="75"/>
        <v>0</v>
      </c>
      <c r="DK89" s="161"/>
      <c r="DL89" s="161"/>
      <c r="DM89" s="161"/>
      <c r="DN89" s="161"/>
      <c r="DO89" s="162">
        <f t="shared" si="92"/>
        <v>0</v>
      </c>
      <c r="DP89" s="162"/>
      <c r="DQ89" s="162"/>
      <c r="DR89" s="162"/>
      <c r="DS89" s="162"/>
    </row>
    <row r="90" spans="1:123" ht="20.25" hidden="1" customHeight="1">
      <c r="A90" s="116" t="s">
        <v>76</v>
      </c>
      <c r="B90" s="23">
        <v>6604</v>
      </c>
      <c r="C90" s="88" t="s">
        <v>124</v>
      </c>
      <c r="D90" s="68" t="s">
        <v>491</v>
      </c>
      <c r="E90" s="68" t="s">
        <v>125</v>
      </c>
      <c r="F90" s="59"/>
      <c r="G90" s="59"/>
      <c r="H90" s="59"/>
      <c r="I90" s="59"/>
      <c r="J90" s="59"/>
      <c r="K90" s="59"/>
      <c r="L90" s="59"/>
      <c r="M90" s="89" t="s">
        <v>75</v>
      </c>
      <c r="N90" s="60" t="s">
        <v>424</v>
      </c>
      <c r="O90" s="60" t="s">
        <v>74</v>
      </c>
      <c r="P90" s="59" t="s">
        <v>101</v>
      </c>
      <c r="Q90" s="59"/>
      <c r="R90" s="59"/>
      <c r="S90" s="59"/>
      <c r="T90" s="59"/>
      <c r="U90" s="59"/>
      <c r="V90" s="59"/>
      <c r="W90" s="88" t="s">
        <v>45</v>
      </c>
      <c r="X90" s="68" t="s">
        <v>492</v>
      </c>
      <c r="Y90" s="68" t="s">
        <v>46</v>
      </c>
      <c r="Z90" s="90" t="s">
        <v>94</v>
      </c>
      <c r="AA90" s="71" t="s">
        <v>424</v>
      </c>
      <c r="AB90" s="71" t="s">
        <v>56</v>
      </c>
      <c r="AC90" s="18"/>
      <c r="AD90" s="18"/>
      <c r="AE90" s="18"/>
      <c r="AF90" s="18"/>
      <c r="AG90" s="162">
        <f t="shared" si="61"/>
        <v>0</v>
      </c>
      <c r="AH90" s="162"/>
      <c r="AI90" s="162"/>
      <c r="AJ90" s="162"/>
      <c r="AK90" s="162"/>
      <c r="AL90" s="162"/>
      <c r="AM90" s="162"/>
      <c r="AN90" s="162"/>
      <c r="AO90" s="162"/>
      <c r="AP90" s="162"/>
      <c r="AQ90" s="161">
        <f t="shared" si="49"/>
        <v>0</v>
      </c>
      <c r="AR90" s="161"/>
      <c r="AS90" s="161"/>
      <c r="AT90" s="161"/>
      <c r="AU90" s="161"/>
      <c r="AV90" s="162">
        <f t="shared" si="50"/>
        <v>0</v>
      </c>
      <c r="AW90" s="162"/>
      <c r="AX90" s="162"/>
      <c r="AY90" s="162"/>
      <c r="AZ90" s="162"/>
      <c r="BA90" s="161">
        <f t="shared" si="51"/>
        <v>0</v>
      </c>
      <c r="BB90" s="161"/>
      <c r="BC90" s="161"/>
      <c r="BD90" s="161"/>
      <c r="BE90" s="161"/>
      <c r="BF90" s="161">
        <f t="shared" si="87"/>
        <v>0</v>
      </c>
      <c r="BG90" s="161"/>
      <c r="BH90" s="161"/>
      <c r="BI90" s="161"/>
      <c r="BJ90" s="161"/>
      <c r="BK90" s="161"/>
      <c r="BL90" s="162">
        <f t="shared" si="93"/>
        <v>0</v>
      </c>
      <c r="BM90" s="162"/>
      <c r="BN90" s="162"/>
      <c r="BO90" s="162"/>
      <c r="BP90" s="162"/>
      <c r="BQ90" s="162"/>
      <c r="BR90" s="162"/>
      <c r="BS90" s="162"/>
      <c r="BT90" s="162"/>
      <c r="BU90" s="162"/>
      <c r="BV90" s="161">
        <f t="shared" si="73"/>
        <v>0</v>
      </c>
      <c r="BW90" s="161"/>
      <c r="BX90" s="161"/>
      <c r="BY90" s="161"/>
      <c r="BZ90" s="161"/>
      <c r="CA90" s="162">
        <f t="shared" si="88"/>
        <v>0</v>
      </c>
      <c r="CB90" s="162"/>
      <c r="CC90" s="162"/>
      <c r="CD90" s="162"/>
      <c r="CE90" s="162"/>
      <c r="CF90" s="161">
        <f t="shared" si="89"/>
        <v>0</v>
      </c>
      <c r="CG90" s="161"/>
      <c r="CH90" s="161"/>
      <c r="CI90" s="161"/>
      <c r="CJ90" s="161"/>
      <c r="CK90" s="161">
        <f t="shared" si="90"/>
        <v>0</v>
      </c>
      <c r="CL90" s="161"/>
      <c r="CM90" s="161"/>
      <c r="CN90" s="161"/>
      <c r="CO90" s="161"/>
      <c r="CP90" s="162"/>
      <c r="CQ90" s="162"/>
      <c r="CR90" s="162"/>
      <c r="CS90" s="162"/>
      <c r="CT90" s="162"/>
      <c r="CU90" s="161">
        <f t="shared" si="74"/>
        <v>0</v>
      </c>
      <c r="CV90" s="161"/>
      <c r="CW90" s="161"/>
      <c r="CX90" s="161"/>
      <c r="CY90" s="161"/>
      <c r="CZ90" s="162">
        <f t="shared" si="91"/>
        <v>0</v>
      </c>
      <c r="DA90" s="162"/>
      <c r="DB90" s="162"/>
      <c r="DC90" s="162"/>
      <c r="DD90" s="162"/>
      <c r="DE90" s="162"/>
      <c r="DF90" s="162"/>
      <c r="DG90" s="162"/>
      <c r="DH90" s="162"/>
      <c r="DI90" s="162"/>
      <c r="DJ90" s="161">
        <f t="shared" si="75"/>
        <v>0</v>
      </c>
      <c r="DK90" s="161"/>
      <c r="DL90" s="161"/>
      <c r="DM90" s="161"/>
      <c r="DN90" s="161"/>
      <c r="DO90" s="162">
        <f t="shared" si="92"/>
        <v>0</v>
      </c>
      <c r="DP90" s="162"/>
      <c r="DQ90" s="162"/>
      <c r="DR90" s="162"/>
      <c r="DS90" s="162"/>
    </row>
    <row r="91" spans="1:123" ht="58.5" hidden="1" customHeight="1">
      <c r="A91" s="119" t="s">
        <v>489</v>
      </c>
      <c r="B91" s="24">
        <v>6610</v>
      </c>
      <c r="C91" s="91"/>
      <c r="D91" s="66"/>
      <c r="E91" s="66"/>
      <c r="F91" s="59"/>
      <c r="G91" s="59"/>
      <c r="H91" s="59"/>
      <c r="I91" s="59"/>
      <c r="J91" s="59"/>
      <c r="K91" s="59"/>
      <c r="L91" s="59"/>
      <c r="M91" s="64"/>
      <c r="N91" s="60"/>
      <c r="O91" s="60"/>
      <c r="P91" s="59"/>
      <c r="Q91" s="59"/>
      <c r="R91" s="59"/>
      <c r="S91" s="59"/>
      <c r="T91" s="59"/>
      <c r="U91" s="59"/>
      <c r="V91" s="59"/>
      <c r="W91" s="66"/>
      <c r="X91" s="66"/>
      <c r="Y91" s="66"/>
      <c r="Z91" s="87"/>
      <c r="AA91" s="87"/>
      <c r="AB91" s="87"/>
      <c r="AC91" s="12"/>
      <c r="AD91" s="12">
        <v>801</v>
      </c>
      <c r="AE91" s="12" t="s">
        <v>106</v>
      </c>
      <c r="AF91" s="12" t="s">
        <v>399</v>
      </c>
      <c r="AG91" s="162"/>
      <c r="AH91" s="162"/>
      <c r="AI91" s="162"/>
      <c r="AJ91" s="162"/>
      <c r="AK91" s="162"/>
      <c r="AL91" s="162"/>
      <c r="AM91" s="162"/>
      <c r="AN91" s="162"/>
      <c r="AO91" s="162"/>
      <c r="AP91" s="162"/>
      <c r="AQ91" s="161"/>
      <c r="AR91" s="161"/>
      <c r="AS91" s="161"/>
      <c r="AT91" s="161"/>
      <c r="AU91" s="161"/>
      <c r="AV91" s="162"/>
      <c r="AW91" s="162"/>
      <c r="AX91" s="162"/>
      <c r="AY91" s="162"/>
      <c r="AZ91" s="162"/>
      <c r="BA91" s="161"/>
      <c r="BB91" s="161"/>
      <c r="BC91" s="161"/>
      <c r="BD91" s="161"/>
      <c r="BE91" s="161"/>
      <c r="BF91" s="161"/>
      <c r="BG91" s="161"/>
      <c r="BH91" s="161"/>
      <c r="BI91" s="161"/>
      <c r="BJ91" s="161"/>
      <c r="BK91" s="161"/>
      <c r="BL91" s="162"/>
      <c r="BM91" s="162"/>
      <c r="BN91" s="162"/>
      <c r="BO91" s="162"/>
      <c r="BP91" s="162"/>
      <c r="BQ91" s="162"/>
      <c r="BR91" s="162"/>
      <c r="BS91" s="162"/>
      <c r="BT91" s="162"/>
      <c r="BU91" s="162"/>
      <c r="BV91" s="161"/>
      <c r="BW91" s="161"/>
      <c r="BX91" s="161"/>
      <c r="BY91" s="161"/>
      <c r="BZ91" s="161"/>
      <c r="CA91" s="162"/>
      <c r="CB91" s="162"/>
      <c r="CC91" s="162"/>
      <c r="CD91" s="162"/>
      <c r="CE91" s="162"/>
      <c r="CF91" s="161"/>
      <c r="CG91" s="161"/>
      <c r="CH91" s="161"/>
      <c r="CI91" s="161"/>
      <c r="CJ91" s="161"/>
      <c r="CK91" s="161"/>
      <c r="CL91" s="161"/>
      <c r="CM91" s="161"/>
      <c r="CN91" s="161"/>
      <c r="CO91" s="161"/>
      <c r="CP91" s="162"/>
      <c r="CQ91" s="162"/>
      <c r="CR91" s="162"/>
      <c r="CS91" s="162"/>
      <c r="CT91" s="162"/>
      <c r="CU91" s="161"/>
      <c r="CV91" s="161"/>
      <c r="CW91" s="161"/>
      <c r="CX91" s="161"/>
      <c r="CY91" s="161"/>
      <c r="CZ91" s="162"/>
      <c r="DA91" s="162"/>
      <c r="DB91" s="162"/>
      <c r="DC91" s="162"/>
      <c r="DD91" s="162"/>
      <c r="DE91" s="162"/>
      <c r="DF91" s="162"/>
      <c r="DG91" s="162"/>
      <c r="DH91" s="162"/>
      <c r="DI91" s="162"/>
      <c r="DJ91" s="161"/>
      <c r="DK91" s="161"/>
      <c r="DL91" s="161"/>
      <c r="DM91" s="161"/>
      <c r="DN91" s="161"/>
      <c r="DO91" s="162"/>
      <c r="DP91" s="162"/>
      <c r="DQ91" s="162"/>
      <c r="DR91" s="162"/>
      <c r="DS91" s="162"/>
    </row>
    <row r="92" spans="1:123" ht="126.75" customHeight="1">
      <c r="A92" s="694" t="s">
        <v>108</v>
      </c>
      <c r="B92" s="23">
        <v>6612</v>
      </c>
      <c r="C92" s="98" t="s">
        <v>85</v>
      </c>
      <c r="D92" s="62" t="s">
        <v>493</v>
      </c>
      <c r="E92" s="62" t="s">
        <v>86</v>
      </c>
      <c r="F92" s="59"/>
      <c r="G92" s="59"/>
      <c r="H92" s="59"/>
      <c r="I92" s="59"/>
      <c r="J92" s="59"/>
      <c r="K92" s="59"/>
      <c r="L92" s="59"/>
      <c r="M92" s="64" t="s">
        <v>73</v>
      </c>
      <c r="N92" s="60" t="s">
        <v>424</v>
      </c>
      <c r="O92" s="60" t="s">
        <v>74</v>
      </c>
      <c r="P92" s="59">
        <v>29</v>
      </c>
      <c r="Q92" s="59"/>
      <c r="R92" s="59"/>
      <c r="S92" s="59"/>
      <c r="T92" s="59"/>
      <c r="U92" s="59"/>
      <c r="V92" s="59"/>
      <c r="W92" s="62" t="s">
        <v>132</v>
      </c>
      <c r="X92" s="62" t="s">
        <v>133</v>
      </c>
      <c r="Y92" s="62" t="s">
        <v>134</v>
      </c>
      <c r="Z92" s="63" t="s">
        <v>167</v>
      </c>
      <c r="AA92" s="87" t="s">
        <v>424</v>
      </c>
      <c r="AB92" s="87" t="s">
        <v>56</v>
      </c>
      <c r="AC92" s="18"/>
      <c r="AD92" s="18" t="s">
        <v>152</v>
      </c>
      <c r="AE92" s="12" t="s">
        <v>421</v>
      </c>
      <c r="AF92" s="18" t="s">
        <v>422</v>
      </c>
      <c r="AG92" s="162">
        <f t="shared" si="61"/>
        <v>0</v>
      </c>
      <c r="AH92" s="162"/>
      <c r="AI92" s="162"/>
      <c r="AJ92" s="162"/>
      <c r="AK92" s="162"/>
      <c r="AL92" s="162"/>
      <c r="AM92" s="162"/>
      <c r="AN92" s="162"/>
      <c r="AO92" s="162">
        <v>0</v>
      </c>
      <c r="AP92" s="162"/>
      <c r="AQ92" s="161">
        <f t="shared" si="49"/>
        <v>10</v>
      </c>
      <c r="AR92" s="161"/>
      <c r="AS92" s="161"/>
      <c r="AT92" s="161"/>
      <c r="AU92" s="161">
        <v>10</v>
      </c>
      <c r="AV92" s="162">
        <f t="shared" si="50"/>
        <v>10</v>
      </c>
      <c r="AW92" s="162"/>
      <c r="AX92" s="162"/>
      <c r="AY92" s="162"/>
      <c r="AZ92" s="162">
        <v>10</v>
      </c>
      <c r="BA92" s="161">
        <f t="shared" si="51"/>
        <v>10</v>
      </c>
      <c r="BB92" s="161"/>
      <c r="BC92" s="161"/>
      <c r="BD92" s="161"/>
      <c r="BE92" s="161">
        <v>10</v>
      </c>
      <c r="BF92" s="161">
        <f t="shared" si="87"/>
        <v>10</v>
      </c>
      <c r="BG92" s="161"/>
      <c r="BH92" s="161"/>
      <c r="BI92" s="161"/>
      <c r="BJ92" s="161">
        <v>10</v>
      </c>
      <c r="BK92" s="161"/>
      <c r="BL92" s="162">
        <f t="shared" si="93"/>
        <v>0</v>
      </c>
      <c r="BM92" s="162"/>
      <c r="BN92" s="162"/>
      <c r="BO92" s="162"/>
      <c r="BP92" s="162"/>
      <c r="BQ92" s="162"/>
      <c r="BR92" s="162"/>
      <c r="BS92" s="162"/>
      <c r="BT92" s="162">
        <v>0</v>
      </c>
      <c r="BU92" s="162"/>
      <c r="BV92" s="161">
        <f t="shared" ref="BV92:BV112" si="94">BW92+BX92+BY92+BZ92</f>
        <v>10</v>
      </c>
      <c r="BW92" s="161"/>
      <c r="BX92" s="161"/>
      <c r="BY92" s="161"/>
      <c r="BZ92" s="161">
        <v>10</v>
      </c>
      <c r="CA92" s="162">
        <f t="shared" si="88"/>
        <v>10</v>
      </c>
      <c r="CB92" s="162"/>
      <c r="CC92" s="162"/>
      <c r="CD92" s="162"/>
      <c r="CE92" s="162">
        <v>10</v>
      </c>
      <c r="CF92" s="161">
        <f t="shared" si="89"/>
        <v>10</v>
      </c>
      <c r="CG92" s="161"/>
      <c r="CH92" s="161"/>
      <c r="CI92" s="161"/>
      <c r="CJ92" s="161">
        <v>10</v>
      </c>
      <c r="CK92" s="161">
        <f t="shared" si="90"/>
        <v>10</v>
      </c>
      <c r="CL92" s="161"/>
      <c r="CM92" s="161"/>
      <c r="CN92" s="161"/>
      <c r="CO92" s="161">
        <v>10</v>
      </c>
      <c r="CP92" s="162"/>
      <c r="CQ92" s="162"/>
      <c r="CR92" s="162"/>
      <c r="CS92" s="162"/>
      <c r="CT92" s="162"/>
      <c r="CU92" s="161">
        <f>CV92+CW92+CX92+CY92</f>
        <v>10</v>
      </c>
      <c r="CV92" s="161"/>
      <c r="CW92" s="161"/>
      <c r="CX92" s="161"/>
      <c r="CY92" s="161">
        <v>10</v>
      </c>
      <c r="CZ92" s="162">
        <f>DA92+DB92+DC92+DD92</f>
        <v>10</v>
      </c>
      <c r="DA92" s="162"/>
      <c r="DB92" s="162"/>
      <c r="DC92" s="162"/>
      <c r="DD92" s="162">
        <v>10</v>
      </c>
      <c r="DE92" s="162"/>
      <c r="DF92" s="162"/>
      <c r="DG92" s="162"/>
      <c r="DH92" s="162"/>
      <c r="DI92" s="162"/>
      <c r="DJ92" s="161">
        <f>DK92+DL92+DM92+DN92</f>
        <v>10</v>
      </c>
      <c r="DK92" s="161"/>
      <c r="DL92" s="161"/>
      <c r="DM92" s="161"/>
      <c r="DN92" s="161">
        <v>10</v>
      </c>
      <c r="DO92" s="162">
        <f>DP92+DQ92+DR92+DS92</f>
        <v>10</v>
      </c>
      <c r="DP92" s="162"/>
      <c r="DQ92" s="162"/>
      <c r="DR92" s="162"/>
      <c r="DS92" s="162">
        <v>10</v>
      </c>
    </row>
    <row r="93" spans="1:123" ht="105" customHeight="1">
      <c r="A93" s="116" t="s">
        <v>51</v>
      </c>
      <c r="B93" s="17">
        <v>6617</v>
      </c>
      <c r="C93" s="58" t="s">
        <v>124</v>
      </c>
      <c r="D93" s="58" t="s">
        <v>99</v>
      </c>
      <c r="E93" s="58" t="s">
        <v>125</v>
      </c>
      <c r="F93" s="59"/>
      <c r="G93" s="59"/>
      <c r="H93" s="59"/>
      <c r="I93" s="59"/>
      <c r="J93" s="59"/>
      <c r="K93" s="59"/>
      <c r="L93" s="59"/>
      <c r="M93" s="64" t="s">
        <v>75</v>
      </c>
      <c r="N93" s="60" t="s">
        <v>424</v>
      </c>
      <c r="O93" s="60" t="s">
        <v>74</v>
      </c>
      <c r="P93" s="59" t="s">
        <v>101</v>
      </c>
      <c r="Q93" s="59"/>
      <c r="R93" s="59"/>
      <c r="S93" s="59"/>
      <c r="T93" s="59"/>
      <c r="U93" s="59"/>
      <c r="V93" s="59"/>
      <c r="W93" s="58" t="s">
        <v>45</v>
      </c>
      <c r="X93" s="58" t="s">
        <v>494</v>
      </c>
      <c r="Y93" s="58" t="s">
        <v>46</v>
      </c>
      <c r="Z93" s="70" t="s">
        <v>94</v>
      </c>
      <c r="AA93" s="71" t="s">
        <v>424</v>
      </c>
      <c r="AB93" s="71" t="s">
        <v>56</v>
      </c>
      <c r="AC93" s="18"/>
      <c r="AD93" s="18" t="s">
        <v>154</v>
      </c>
      <c r="AE93" s="18" t="s">
        <v>445</v>
      </c>
      <c r="AF93" s="18">
        <v>240</v>
      </c>
      <c r="AG93" s="162">
        <f t="shared" si="61"/>
        <v>7.1</v>
      </c>
      <c r="AH93" s="162">
        <f t="shared" si="61"/>
        <v>7.1</v>
      </c>
      <c r="AI93" s="162"/>
      <c r="AJ93" s="162"/>
      <c r="AK93" s="162"/>
      <c r="AL93" s="162"/>
      <c r="AM93" s="162"/>
      <c r="AN93" s="162"/>
      <c r="AO93" s="162">
        <v>7.1</v>
      </c>
      <c r="AP93" s="162">
        <v>7.1</v>
      </c>
      <c r="AQ93" s="161">
        <f t="shared" si="49"/>
        <v>0</v>
      </c>
      <c r="AR93" s="161"/>
      <c r="AS93" s="161"/>
      <c r="AT93" s="161"/>
      <c r="AU93" s="161"/>
      <c r="AV93" s="162">
        <f t="shared" si="50"/>
        <v>0</v>
      </c>
      <c r="AW93" s="162"/>
      <c r="AX93" s="162"/>
      <c r="AY93" s="162"/>
      <c r="AZ93" s="162"/>
      <c r="BA93" s="161">
        <f t="shared" si="51"/>
        <v>0</v>
      </c>
      <c r="BB93" s="161"/>
      <c r="BC93" s="161"/>
      <c r="BD93" s="161"/>
      <c r="BE93" s="161"/>
      <c r="BF93" s="161">
        <f t="shared" si="87"/>
        <v>0</v>
      </c>
      <c r="BG93" s="161"/>
      <c r="BH93" s="161"/>
      <c r="BI93" s="161"/>
      <c r="BJ93" s="161"/>
      <c r="BK93" s="161"/>
      <c r="BL93" s="162">
        <f t="shared" si="93"/>
        <v>7.1</v>
      </c>
      <c r="BM93" s="162">
        <f>BO93+BQ93+BS93+BU93</f>
        <v>7.1</v>
      </c>
      <c r="BN93" s="162"/>
      <c r="BO93" s="162"/>
      <c r="BP93" s="162"/>
      <c r="BQ93" s="162"/>
      <c r="BR93" s="162"/>
      <c r="BS93" s="162"/>
      <c r="BT93" s="162">
        <v>7.1</v>
      </c>
      <c r="BU93" s="162">
        <v>7.1</v>
      </c>
      <c r="BV93" s="161">
        <f t="shared" si="94"/>
        <v>0</v>
      </c>
      <c r="BW93" s="161"/>
      <c r="BX93" s="161"/>
      <c r="BY93" s="161"/>
      <c r="BZ93" s="161"/>
      <c r="CA93" s="162">
        <f t="shared" si="88"/>
        <v>0</v>
      </c>
      <c r="CB93" s="162"/>
      <c r="CC93" s="162"/>
      <c r="CD93" s="162"/>
      <c r="CE93" s="162"/>
      <c r="CF93" s="161">
        <f t="shared" si="89"/>
        <v>0</v>
      </c>
      <c r="CG93" s="161"/>
      <c r="CH93" s="161"/>
      <c r="CI93" s="161"/>
      <c r="CJ93" s="161"/>
      <c r="CK93" s="161">
        <f t="shared" si="90"/>
        <v>0</v>
      </c>
      <c r="CL93" s="161"/>
      <c r="CM93" s="161"/>
      <c r="CN93" s="161"/>
      <c r="CO93" s="161"/>
      <c r="CP93" s="162">
        <f>CQ93+CR93+CS93+CT93</f>
        <v>7.1</v>
      </c>
      <c r="CQ93" s="162"/>
      <c r="CR93" s="162"/>
      <c r="CS93" s="162"/>
      <c r="CT93" s="162">
        <v>7.1</v>
      </c>
      <c r="CU93" s="161">
        <f>CV93+CW93+CX93+CY93</f>
        <v>0</v>
      </c>
      <c r="CV93" s="161"/>
      <c r="CW93" s="161"/>
      <c r="CX93" s="161"/>
      <c r="CY93" s="161"/>
      <c r="CZ93" s="162">
        <f>DA93+DB93+DC93+DD93</f>
        <v>0</v>
      </c>
      <c r="DA93" s="162"/>
      <c r="DB93" s="162"/>
      <c r="DC93" s="162"/>
      <c r="DD93" s="162"/>
      <c r="DE93" s="162">
        <f>DF93+DG93+DH93+DI93</f>
        <v>7.1</v>
      </c>
      <c r="DF93" s="162"/>
      <c r="DG93" s="162"/>
      <c r="DH93" s="162"/>
      <c r="DI93" s="162">
        <v>7.1</v>
      </c>
      <c r="DJ93" s="161">
        <f>DK93+DL93+DM93+DN93</f>
        <v>0</v>
      </c>
      <c r="DK93" s="161"/>
      <c r="DL93" s="161"/>
      <c r="DM93" s="161"/>
      <c r="DN93" s="161"/>
      <c r="DO93" s="162">
        <f>DP93+DQ93+DR93+DS93</f>
        <v>0</v>
      </c>
      <c r="DP93" s="162"/>
      <c r="DQ93" s="162"/>
      <c r="DR93" s="162"/>
      <c r="DS93" s="162"/>
    </row>
    <row r="94" spans="1:123" ht="212.25" hidden="1" customHeight="1">
      <c r="A94" s="120" t="s">
        <v>109</v>
      </c>
      <c r="B94" s="17">
        <v>6618</v>
      </c>
      <c r="C94" s="58" t="s">
        <v>124</v>
      </c>
      <c r="D94" s="58" t="s">
        <v>140</v>
      </c>
      <c r="E94" s="58" t="s">
        <v>125</v>
      </c>
      <c r="F94" s="59"/>
      <c r="G94" s="59"/>
      <c r="H94" s="59"/>
      <c r="I94" s="59"/>
      <c r="J94" s="59"/>
      <c r="K94" s="59"/>
      <c r="L94" s="59"/>
      <c r="M94" s="64" t="s">
        <v>73</v>
      </c>
      <c r="N94" s="60" t="s">
        <v>424</v>
      </c>
      <c r="O94" s="60" t="s">
        <v>74</v>
      </c>
      <c r="P94" s="59">
        <v>29</v>
      </c>
      <c r="Q94" s="59"/>
      <c r="R94" s="59"/>
      <c r="S94" s="59"/>
      <c r="T94" s="59"/>
      <c r="U94" s="59"/>
      <c r="V94" s="59"/>
      <c r="W94" s="58" t="s">
        <v>45</v>
      </c>
      <c r="X94" s="58" t="s">
        <v>391</v>
      </c>
      <c r="Y94" s="58" t="s">
        <v>46</v>
      </c>
      <c r="Z94" s="63" t="s">
        <v>167</v>
      </c>
      <c r="AA94" s="63" t="s">
        <v>424</v>
      </c>
      <c r="AB94" s="63" t="s">
        <v>56</v>
      </c>
      <c r="AC94" s="18"/>
      <c r="AD94" s="18"/>
      <c r="AE94" s="18"/>
      <c r="AF94" s="18"/>
      <c r="AG94" s="162">
        <f t="shared" si="61"/>
        <v>0</v>
      </c>
      <c r="AH94" s="162"/>
      <c r="AI94" s="162"/>
      <c r="AJ94" s="162"/>
      <c r="AK94" s="162"/>
      <c r="AL94" s="162"/>
      <c r="AM94" s="162"/>
      <c r="AN94" s="162"/>
      <c r="AO94" s="162"/>
      <c r="AP94" s="162"/>
      <c r="AQ94" s="161">
        <f t="shared" si="49"/>
        <v>0</v>
      </c>
      <c r="AR94" s="161"/>
      <c r="AS94" s="161"/>
      <c r="AT94" s="161"/>
      <c r="AU94" s="161"/>
      <c r="AV94" s="162">
        <f t="shared" si="50"/>
        <v>0</v>
      </c>
      <c r="AW94" s="162"/>
      <c r="AX94" s="162"/>
      <c r="AY94" s="162"/>
      <c r="AZ94" s="162"/>
      <c r="BA94" s="161">
        <f t="shared" si="51"/>
        <v>0</v>
      </c>
      <c r="BB94" s="161"/>
      <c r="BC94" s="161"/>
      <c r="BD94" s="161"/>
      <c r="BE94" s="161"/>
      <c r="BF94" s="161">
        <f t="shared" si="87"/>
        <v>0</v>
      </c>
      <c r="BG94" s="161"/>
      <c r="BH94" s="161"/>
      <c r="BI94" s="161"/>
      <c r="BJ94" s="161"/>
      <c r="BK94" s="161"/>
      <c r="BL94" s="162">
        <f t="shared" si="93"/>
        <v>0</v>
      </c>
      <c r="BM94" s="162"/>
      <c r="BN94" s="162"/>
      <c r="BO94" s="162"/>
      <c r="BP94" s="162"/>
      <c r="BQ94" s="162"/>
      <c r="BR94" s="162"/>
      <c r="BS94" s="162"/>
      <c r="BT94" s="162"/>
      <c r="BU94" s="162"/>
      <c r="BV94" s="161">
        <f t="shared" si="94"/>
        <v>0</v>
      </c>
      <c r="BW94" s="161"/>
      <c r="BX94" s="161"/>
      <c r="BY94" s="161"/>
      <c r="BZ94" s="161"/>
      <c r="CA94" s="162">
        <f t="shared" si="88"/>
        <v>0</v>
      </c>
      <c r="CB94" s="162"/>
      <c r="CC94" s="162"/>
      <c r="CD94" s="162"/>
      <c r="CE94" s="162"/>
      <c r="CF94" s="161">
        <f t="shared" si="89"/>
        <v>0</v>
      </c>
      <c r="CG94" s="161"/>
      <c r="CH94" s="161"/>
      <c r="CI94" s="161"/>
      <c r="CJ94" s="161"/>
      <c r="CK94" s="161">
        <f t="shared" si="90"/>
        <v>0</v>
      </c>
      <c r="CL94" s="161"/>
      <c r="CM94" s="161"/>
      <c r="CN94" s="161"/>
      <c r="CO94" s="161"/>
      <c r="CP94" s="162"/>
      <c r="CQ94" s="162"/>
      <c r="CR94" s="162"/>
      <c r="CS94" s="162"/>
      <c r="CT94" s="162"/>
      <c r="CU94" s="161">
        <f>CV94+CW94+CX94+CY94</f>
        <v>0</v>
      </c>
      <c r="CV94" s="161"/>
      <c r="CW94" s="161"/>
      <c r="CX94" s="161"/>
      <c r="CY94" s="161"/>
      <c r="CZ94" s="162">
        <f>DA94+DB94+DC94+DD94</f>
        <v>0</v>
      </c>
      <c r="DA94" s="162"/>
      <c r="DB94" s="162"/>
      <c r="DC94" s="162"/>
      <c r="DD94" s="162"/>
      <c r="DE94" s="162"/>
      <c r="DF94" s="162"/>
      <c r="DG94" s="162"/>
      <c r="DH94" s="162"/>
      <c r="DI94" s="162"/>
      <c r="DJ94" s="161">
        <f>DK94+DL94+DM94+DN94</f>
        <v>0</v>
      </c>
      <c r="DK94" s="161"/>
      <c r="DL94" s="161"/>
      <c r="DM94" s="161"/>
      <c r="DN94" s="161"/>
      <c r="DO94" s="162">
        <f>DP94+DQ94+DR94+DS94</f>
        <v>0</v>
      </c>
      <c r="DP94" s="162"/>
      <c r="DQ94" s="162"/>
      <c r="DR94" s="162"/>
      <c r="DS94" s="162"/>
    </row>
    <row r="95" spans="1:123" hidden="1">
      <c r="A95" s="121"/>
      <c r="B95" s="17"/>
      <c r="C95" s="59"/>
      <c r="D95" s="59"/>
      <c r="E95" s="59"/>
      <c r="F95" s="59"/>
      <c r="G95" s="59"/>
      <c r="H95" s="59"/>
      <c r="I95" s="59">
        <v>30</v>
      </c>
      <c r="J95" s="59"/>
      <c r="K95" s="59"/>
      <c r="L95" s="59"/>
      <c r="M95" s="72"/>
      <c r="N95" s="72"/>
      <c r="O95" s="72"/>
      <c r="P95" s="72"/>
      <c r="Q95" s="59"/>
      <c r="R95" s="59"/>
      <c r="S95" s="59"/>
      <c r="T95" s="59"/>
      <c r="U95" s="59"/>
      <c r="V95" s="59"/>
      <c r="W95" s="59"/>
      <c r="X95" s="59"/>
      <c r="Y95" s="59"/>
      <c r="Z95" s="59"/>
      <c r="AA95" s="59"/>
      <c r="AB95" s="59"/>
      <c r="AC95" s="18"/>
      <c r="AD95" s="18" t="s">
        <v>155</v>
      </c>
      <c r="AE95" s="18" t="s">
        <v>403</v>
      </c>
      <c r="AF95" s="18" t="s">
        <v>399</v>
      </c>
      <c r="AG95" s="162"/>
      <c r="AH95" s="162"/>
      <c r="AI95" s="162"/>
      <c r="AJ95" s="162"/>
      <c r="AK95" s="162"/>
      <c r="AL95" s="162"/>
      <c r="AM95" s="162"/>
      <c r="AN95" s="162"/>
      <c r="AO95" s="162"/>
      <c r="AP95" s="162"/>
      <c r="AQ95" s="161"/>
      <c r="AR95" s="161"/>
      <c r="AS95" s="161"/>
      <c r="AT95" s="161"/>
      <c r="AU95" s="161"/>
      <c r="AV95" s="162"/>
      <c r="AW95" s="162"/>
      <c r="AX95" s="162"/>
      <c r="AY95" s="162"/>
      <c r="AZ95" s="162"/>
      <c r="BA95" s="161"/>
      <c r="BB95" s="161"/>
      <c r="BC95" s="161"/>
      <c r="BD95" s="161"/>
      <c r="BE95" s="161"/>
      <c r="BF95" s="161"/>
      <c r="BG95" s="161"/>
      <c r="BH95" s="161"/>
      <c r="BI95" s="161"/>
      <c r="BJ95" s="161"/>
      <c r="BK95" s="161"/>
      <c r="BL95" s="162"/>
      <c r="BM95" s="162"/>
      <c r="BN95" s="162"/>
      <c r="BO95" s="162"/>
      <c r="BP95" s="162"/>
      <c r="BQ95" s="162"/>
      <c r="BR95" s="162"/>
      <c r="BS95" s="162"/>
      <c r="BT95" s="162"/>
      <c r="BU95" s="162"/>
      <c r="BV95" s="161"/>
      <c r="BW95" s="161"/>
      <c r="BX95" s="161"/>
      <c r="BY95" s="161"/>
      <c r="BZ95" s="161"/>
      <c r="CA95" s="162"/>
      <c r="CB95" s="162"/>
      <c r="CC95" s="162"/>
      <c r="CD95" s="162"/>
      <c r="CE95" s="162"/>
      <c r="CF95" s="161"/>
      <c r="CG95" s="161"/>
      <c r="CH95" s="161"/>
      <c r="CI95" s="161"/>
      <c r="CJ95" s="161"/>
      <c r="CK95" s="161"/>
      <c r="CL95" s="161"/>
      <c r="CM95" s="161"/>
      <c r="CN95" s="161"/>
      <c r="CO95" s="161"/>
      <c r="CP95" s="162"/>
      <c r="CQ95" s="162"/>
      <c r="CR95" s="162"/>
      <c r="CS95" s="162"/>
      <c r="CT95" s="162"/>
      <c r="CU95" s="161"/>
      <c r="CV95" s="161"/>
      <c r="CW95" s="161"/>
      <c r="CX95" s="161"/>
      <c r="CY95" s="161"/>
      <c r="CZ95" s="162"/>
      <c r="DA95" s="162"/>
      <c r="DB95" s="162"/>
      <c r="DC95" s="162"/>
      <c r="DD95" s="162"/>
      <c r="DE95" s="162"/>
      <c r="DF95" s="162"/>
      <c r="DG95" s="162"/>
      <c r="DH95" s="162"/>
      <c r="DI95" s="162"/>
      <c r="DJ95" s="161"/>
      <c r="DK95" s="161"/>
      <c r="DL95" s="161"/>
      <c r="DM95" s="161"/>
      <c r="DN95" s="161"/>
      <c r="DO95" s="162"/>
      <c r="DP95" s="162"/>
      <c r="DQ95" s="162"/>
      <c r="DR95" s="162"/>
      <c r="DS95" s="162"/>
    </row>
    <row r="96" spans="1:123" hidden="1">
      <c r="A96" s="113" t="s">
        <v>93</v>
      </c>
      <c r="B96" s="14"/>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12"/>
      <c r="AD96" s="18" t="s">
        <v>155</v>
      </c>
      <c r="AE96" s="18" t="s">
        <v>105</v>
      </c>
      <c r="AF96" s="18" t="s">
        <v>399</v>
      </c>
      <c r="AG96" s="162"/>
      <c r="AH96" s="162"/>
      <c r="AI96" s="153"/>
      <c r="AJ96" s="153"/>
      <c r="AK96" s="153"/>
      <c r="AL96" s="153"/>
      <c r="AM96" s="153"/>
      <c r="AN96" s="153"/>
      <c r="AO96" s="153"/>
      <c r="AP96" s="162"/>
      <c r="AQ96" s="161"/>
      <c r="AR96" s="155"/>
      <c r="AS96" s="155"/>
      <c r="AT96" s="155"/>
      <c r="AU96" s="155"/>
      <c r="AV96" s="162"/>
      <c r="AW96" s="153"/>
      <c r="AX96" s="153"/>
      <c r="AY96" s="153"/>
      <c r="AZ96" s="153"/>
      <c r="BA96" s="161"/>
      <c r="BB96" s="155"/>
      <c r="BC96" s="155"/>
      <c r="BD96" s="155"/>
      <c r="BE96" s="155"/>
      <c r="BF96" s="161"/>
      <c r="BG96" s="155"/>
      <c r="BH96" s="155"/>
      <c r="BI96" s="155"/>
      <c r="BJ96" s="155"/>
      <c r="BK96" s="123"/>
      <c r="BL96" s="162"/>
      <c r="BM96" s="162"/>
      <c r="BN96" s="153"/>
      <c r="BO96" s="153"/>
      <c r="BP96" s="153"/>
      <c r="BQ96" s="153"/>
      <c r="BR96" s="153"/>
      <c r="BS96" s="153"/>
      <c r="BT96" s="153"/>
      <c r="BU96" s="162"/>
      <c r="BV96" s="161"/>
      <c r="BW96" s="155"/>
      <c r="BX96" s="155"/>
      <c r="BY96" s="155"/>
      <c r="BZ96" s="155"/>
      <c r="CA96" s="162"/>
      <c r="CB96" s="153"/>
      <c r="CC96" s="153"/>
      <c r="CD96" s="153"/>
      <c r="CE96" s="153"/>
      <c r="CF96" s="161"/>
      <c r="CG96" s="155"/>
      <c r="CH96" s="155"/>
      <c r="CI96" s="155"/>
      <c r="CJ96" s="155"/>
      <c r="CK96" s="161"/>
      <c r="CL96" s="155"/>
      <c r="CM96" s="155"/>
      <c r="CN96" s="155"/>
      <c r="CO96" s="155"/>
      <c r="CP96" s="162"/>
      <c r="CQ96" s="153"/>
      <c r="CR96" s="153"/>
      <c r="CS96" s="153"/>
      <c r="CT96" s="162"/>
      <c r="CU96" s="161"/>
      <c r="CV96" s="155"/>
      <c r="CW96" s="155"/>
      <c r="CX96" s="155"/>
      <c r="CY96" s="155"/>
      <c r="CZ96" s="162"/>
      <c r="DA96" s="153"/>
      <c r="DB96" s="153"/>
      <c r="DC96" s="153"/>
      <c r="DD96" s="153"/>
      <c r="DE96" s="162"/>
      <c r="DF96" s="153"/>
      <c r="DG96" s="153"/>
      <c r="DH96" s="153"/>
      <c r="DI96" s="162"/>
      <c r="DJ96" s="161"/>
      <c r="DK96" s="155"/>
      <c r="DL96" s="155"/>
      <c r="DM96" s="155"/>
      <c r="DN96" s="155"/>
      <c r="DO96" s="162"/>
      <c r="DP96" s="153"/>
      <c r="DQ96" s="153"/>
      <c r="DR96" s="153"/>
      <c r="DS96" s="153"/>
    </row>
    <row r="97" spans="1:123" ht="72">
      <c r="A97" s="113" t="s">
        <v>145</v>
      </c>
      <c r="B97" s="14">
        <v>6700</v>
      </c>
      <c r="C97" s="92" t="s">
        <v>387</v>
      </c>
      <c r="D97" s="93" t="s">
        <v>387</v>
      </c>
      <c r="E97" s="93" t="s">
        <v>387</v>
      </c>
      <c r="F97" s="93" t="s">
        <v>387</v>
      </c>
      <c r="G97" s="93" t="s">
        <v>387</v>
      </c>
      <c r="H97" s="93" t="s">
        <v>387</v>
      </c>
      <c r="I97" s="93" t="s">
        <v>387</v>
      </c>
      <c r="J97" s="93" t="s">
        <v>387</v>
      </c>
      <c r="K97" s="93" t="s">
        <v>387</v>
      </c>
      <c r="L97" s="93" t="s">
        <v>387</v>
      </c>
      <c r="M97" s="93" t="s">
        <v>387</v>
      </c>
      <c r="N97" s="93" t="s">
        <v>387</v>
      </c>
      <c r="O97" s="93" t="s">
        <v>387</v>
      </c>
      <c r="P97" s="93" t="s">
        <v>387</v>
      </c>
      <c r="Q97" s="94" t="s">
        <v>387</v>
      </c>
      <c r="R97" s="94" t="s">
        <v>387</v>
      </c>
      <c r="S97" s="94" t="s">
        <v>387</v>
      </c>
      <c r="T97" s="94" t="s">
        <v>387</v>
      </c>
      <c r="U97" s="94" t="s">
        <v>387</v>
      </c>
      <c r="V97" s="94" t="s">
        <v>387</v>
      </c>
      <c r="W97" s="94" t="s">
        <v>387</v>
      </c>
      <c r="X97" s="93" t="s">
        <v>387</v>
      </c>
      <c r="Y97" s="93" t="s">
        <v>387</v>
      </c>
      <c r="Z97" s="93" t="s">
        <v>387</v>
      </c>
      <c r="AA97" s="93" t="s">
        <v>387</v>
      </c>
      <c r="AB97" s="93" t="s">
        <v>387</v>
      </c>
      <c r="AC97" s="8" t="s">
        <v>387</v>
      </c>
      <c r="AD97" s="8" t="s">
        <v>387</v>
      </c>
      <c r="AE97" s="8"/>
      <c r="AF97" s="8"/>
      <c r="AG97" s="162">
        <f t="shared" si="61"/>
        <v>0</v>
      </c>
      <c r="AH97" s="162"/>
      <c r="AI97" s="153"/>
      <c r="AJ97" s="153"/>
      <c r="AK97" s="153"/>
      <c r="AL97" s="153"/>
      <c r="AM97" s="153"/>
      <c r="AN97" s="153"/>
      <c r="AO97" s="153"/>
      <c r="AP97" s="162"/>
      <c r="AQ97" s="161">
        <f t="shared" si="49"/>
        <v>0</v>
      </c>
      <c r="AR97" s="155"/>
      <c r="AS97" s="155"/>
      <c r="AT97" s="155"/>
      <c r="AU97" s="155"/>
      <c r="AV97" s="162">
        <f t="shared" si="50"/>
        <v>0</v>
      </c>
      <c r="AW97" s="153"/>
      <c r="AX97" s="153"/>
      <c r="AY97" s="153"/>
      <c r="AZ97" s="153"/>
      <c r="BA97" s="161">
        <f t="shared" si="51"/>
        <v>0</v>
      </c>
      <c r="BB97" s="155"/>
      <c r="BC97" s="155"/>
      <c r="BD97" s="155"/>
      <c r="BE97" s="155"/>
      <c r="BF97" s="161">
        <f t="shared" si="87"/>
        <v>0</v>
      </c>
      <c r="BG97" s="155"/>
      <c r="BH97" s="155"/>
      <c r="BI97" s="155"/>
      <c r="BJ97" s="155"/>
      <c r="BK97" s="123"/>
      <c r="BL97" s="162">
        <f t="shared" si="93"/>
        <v>0</v>
      </c>
      <c r="BM97" s="162"/>
      <c r="BN97" s="153"/>
      <c r="BO97" s="153"/>
      <c r="BP97" s="153"/>
      <c r="BQ97" s="153"/>
      <c r="BR97" s="153"/>
      <c r="BS97" s="153"/>
      <c r="BT97" s="153"/>
      <c r="BU97" s="162"/>
      <c r="BV97" s="161">
        <f t="shared" si="94"/>
        <v>0</v>
      </c>
      <c r="BW97" s="155"/>
      <c r="BX97" s="155"/>
      <c r="BY97" s="155"/>
      <c r="BZ97" s="155"/>
      <c r="CA97" s="162">
        <f t="shared" si="88"/>
        <v>0</v>
      </c>
      <c r="CB97" s="153"/>
      <c r="CC97" s="153"/>
      <c r="CD97" s="153"/>
      <c r="CE97" s="153"/>
      <c r="CF97" s="161">
        <f t="shared" si="89"/>
        <v>0</v>
      </c>
      <c r="CG97" s="155"/>
      <c r="CH97" s="155"/>
      <c r="CI97" s="155"/>
      <c r="CJ97" s="155"/>
      <c r="CK97" s="161">
        <f t="shared" si="90"/>
        <v>0</v>
      </c>
      <c r="CL97" s="155"/>
      <c r="CM97" s="155"/>
      <c r="CN97" s="155"/>
      <c r="CO97" s="155"/>
      <c r="CP97" s="162"/>
      <c r="CQ97" s="153"/>
      <c r="CR97" s="153"/>
      <c r="CS97" s="153"/>
      <c r="CT97" s="162"/>
      <c r="CU97" s="161">
        <f t="shared" ref="CU97:CU112" si="95">CV97+CW97+CX97+CY97</f>
        <v>0</v>
      </c>
      <c r="CV97" s="155"/>
      <c r="CW97" s="155"/>
      <c r="CX97" s="155"/>
      <c r="CY97" s="155"/>
      <c r="CZ97" s="162">
        <f>DA97+DB97+DC97+DD97</f>
        <v>0</v>
      </c>
      <c r="DA97" s="153"/>
      <c r="DB97" s="153"/>
      <c r="DC97" s="153"/>
      <c r="DD97" s="153"/>
      <c r="DE97" s="162"/>
      <c r="DF97" s="153"/>
      <c r="DG97" s="153"/>
      <c r="DH97" s="153"/>
      <c r="DI97" s="162"/>
      <c r="DJ97" s="161">
        <f t="shared" ref="DJ97:DJ145" si="96">DK97+DL97+DM97+DN97</f>
        <v>0</v>
      </c>
      <c r="DK97" s="155"/>
      <c r="DL97" s="155"/>
      <c r="DM97" s="155"/>
      <c r="DN97" s="155"/>
      <c r="DO97" s="162">
        <f>DP97+DQ97+DR97+DS97</f>
        <v>0</v>
      </c>
      <c r="DP97" s="153"/>
      <c r="DQ97" s="153"/>
      <c r="DR97" s="153"/>
      <c r="DS97" s="153"/>
    </row>
    <row r="98" spans="1:123">
      <c r="A98" s="114" t="s">
        <v>92</v>
      </c>
      <c r="B98" s="15"/>
      <c r="C98" s="78"/>
      <c r="D98" s="78"/>
      <c r="E98" s="78"/>
      <c r="F98" s="1245"/>
      <c r="G98" s="78"/>
      <c r="H98" s="78"/>
      <c r="I98" s="78"/>
      <c r="J98" s="78"/>
      <c r="K98" s="78"/>
      <c r="L98" s="78"/>
      <c r="M98" s="78"/>
      <c r="N98" s="78"/>
      <c r="O98" s="78"/>
      <c r="P98" s="78"/>
      <c r="Q98" s="78"/>
      <c r="R98" s="78"/>
      <c r="S98" s="78"/>
      <c r="T98" s="78"/>
      <c r="U98" s="78"/>
      <c r="V98" s="78"/>
      <c r="W98" s="78"/>
      <c r="X98" s="78"/>
      <c r="Y98" s="78"/>
      <c r="Z98" s="78"/>
      <c r="AA98" s="78"/>
      <c r="AB98" s="78"/>
      <c r="AC98" s="16"/>
      <c r="AD98" s="16"/>
      <c r="AE98" s="16"/>
      <c r="AF98" s="16"/>
      <c r="AG98" s="162">
        <f t="shared" si="61"/>
        <v>0</v>
      </c>
      <c r="AH98" s="165"/>
      <c r="AI98" s="160"/>
      <c r="AJ98" s="160"/>
      <c r="AK98" s="160"/>
      <c r="AL98" s="160"/>
      <c r="AM98" s="160"/>
      <c r="AN98" s="160"/>
      <c r="AO98" s="160"/>
      <c r="AP98" s="165"/>
      <c r="AQ98" s="161">
        <f t="shared" si="49"/>
        <v>0</v>
      </c>
      <c r="AR98" s="159"/>
      <c r="AS98" s="159"/>
      <c r="AT98" s="159"/>
      <c r="AU98" s="159"/>
      <c r="AV98" s="162">
        <f t="shared" si="50"/>
        <v>0</v>
      </c>
      <c r="AW98" s="160"/>
      <c r="AX98" s="160"/>
      <c r="AY98" s="160"/>
      <c r="AZ98" s="160"/>
      <c r="BA98" s="161">
        <f t="shared" si="51"/>
        <v>0</v>
      </c>
      <c r="BB98" s="159"/>
      <c r="BC98" s="159"/>
      <c r="BD98" s="159"/>
      <c r="BE98" s="159"/>
      <c r="BF98" s="161">
        <f t="shared" si="87"/>
        <v>0</v>
      </c>
      <c r="BG98" s="159"/>
      <c r="BH98" s="159"/>
      <c r="BI98" s="159"/>
      <c r="BJ98" s="159"/>
      <c r="BK98" s="159"/>
      <c r="BL98" s="162">
        <f t="shared" si="93"/>
        <v>0</v>
      </c>
      <c r="BM98" s="165"/>
      <c r="BN98" s="160"/>
      <c r="BO98" s="160"/>
      <c r="BP98" s="160"/>
      <c r="BQ98" s="160"/>
      <c r="BR98" s="160"/>
      <c r="BS98" s="160"/>
      <c r="BT98" s="160"/>
      <c r="BU98" s="165"/>
      <c r="BV98" s="161">
        <f t="shared" si="94"/>
        <v>0</v>
      </c>
      <c r="BW98" s="159"/>
      <c r="BX98" s="159"/>
      <c r="BY98" s="159"/>
      <c r="BZ98" s="159"/>
      <c r="CA98" s="162">
        <f t="shared" si="88"/>
        <v>0</v>
      </c>
      <c r="CB98" s="160"/>
      <c r="CC98" s="160"/>
      <c r="CD98" s="160"/>
      <c r="CE98" s="160"/>
      <c r="CF98" s="161">
        <f t="shared" si="89"/>
        <v>0</v>
      </c>
      <c r="CG98" s="159"/>
      <c r="CH98" s="159"/>
      <c r="CI98" s="159"/>
      <c r="CJ98" s="159"/>
      <c r="CK98" s="161">
        <f t="shared" si="90"/>
        <v>0</v>
      </c>
      <c r="CL98" s="159"/>
      <c r="CM98" s="159"/>
      <c r="CN98" s="159"/>
      <c r="CO98" s="159"/>
      <c r="CP98" s="165"/>
      <c r="CQ98" s="160"/>
      <c r="CR98" s="160"/>
      <c r="CS98" s="160"/>
      <c r="CT98" s="165"/>
      <c r="CU98" s="161">
        <f t="shared" si="95"/>
        <v>0</v>
      </c>
      <c r="CV98" s="159"/>
      <c r="CW98" s="159"/>
      <c r="CX98" s="159"/>
      <c r="CY98" s="159"/>
      <c r="CZ98" s="162">
        <f>DA98+DB98+DC98+DD98</f>
        <v>0</v>
      </c>
      <c r="DA98" s="160"/>
      <c r="DB98" s="160"/>
      <c r="DC98" s="160"/>
      <c r="DD98" s="160"/>
      <c r="DE98" s="165"/>
      <c r="DF98" s="160"/>
      <c r="DG98" s="160"/>
      <c r="DH98" s="160"/>
      <c r="DI98" s="165"/>
      <c r="DJ98" s="161">
        <f t="shared" si="96"/>
        <v>0</v>
      </c>
      <c r="DK98" s="159"/>
      <c r="DL98" s="159"/>
      <c r="DM98" s="159"/>
      <c r="DN98" s="159"/>
      <c r="DO98" s="162">
        <f>DP98+DQ98+DR98+DS98</f>
        <v>0</v>
      </c>
      <c r="DP98" s="160"/>
      <c r="DQ98" s="160"/>
      <c r="DR98" s="160"/>
      <c r="DS98" s="160"/>
    </row>
    <row r="99" spans="1:123" ht="0.75" customHeight="1">
      <c r="A99" s="115" t="s">
        <v>93</v>
      </c>
      <c r="B99" s="17"/>
      <c r="C99" s="59"/>
      <c r="D99" s="59"/>
      <c r="E99" s="59"/>
      <c r="F99" s="1246"/>
      <c r="G99" s="59"/>
      <c r="H99" s="59"/>
      <c r="I99" s="59"/>
      <c r="J99" s="59"/>
      <c r="K99" s="59"/>
      <c r="L99" s="59"/>
      <c r="M99" s="59"/>
      <c r="N99" s="59"/>
      <c r="O99" s="59"/>
      <c r="P99" s="59"/>
      <c r="Q99" s="59"/>
      <c r="R99" s="59"/>
      <c r="S99" s="59"/>
      <c r="T99" s="59"/>
      <c r="U99" s="59"/>
      <c r="V99" s="59"/>
      <c r="W99" s="59"/>
      <c r="X99" s="59"/>
      <c r="Y99" s="59"/>
      <c r="Z99" s="59"/>
      <c r="AA99" s="59"/>
      <c r="AB99" s="59"/>
      <c r="AC99" s="18"/>
      <c r="AD99" s="18"/>
      <c r="AE99" s="18"/>
      <c r="AF99" s="18"/>
      <c r="AG99" s="162">
        <f t="shared" si="61"/>
        <v>0</v>
      </c>
      <c r="AH99" s="162"/>
      <c r="AI99" s="162"/>
      <c r="AJ99" s="162"/>
      <c r="AK99" s="162"/>
      <c r="AL99" s="162"/>
      <c r="AM99" s="162"/>
      <c r="AN99" s="162"/>
      <c r="AO99" s="162"/>
      <c r="AP99" s="162"/>
      <c r="AQ99" s="161">
        <f t="shared" si="49"/>
        <v>0</v>
      </c>
      <c r="AR99" s="161"/>
      <c r="AS99" s="161"/>
      <c r="AT99" s="161"/>
      <c r="AU99" s="161"/>
      <c r="AV99" s="162">
        <f t="shared" si="50"/>
        <v>0</v>
      </c>
      <c r="AW99" s="162"/>
      <c r="AX99" s="162"/>
      <c r="AY99" s="162"/>
      <c r="AZ99" s="162"/>
      <c r="BA99" s="161">
        <f t="shared" si="51"/>
        <v>0</v>
      </c>
      <c r="BB99" s="161"/>
      <c r="BC99" s="161"/>
      <c r="BD99" s="161"/>
      <c r="BE99" s="161"/>
      <c r="BF99" s="161">
        <f t="shared" si="87"/>
        <v>0</v>
      </c>
      <c r="BG99" s="161"/>
      <c r="BH99" s="161"/>
      <c r="BI99" s="161"/>
      <c r="BJ99" s="161"/>
      <c r="BK99" s="161"/>
      <c r="BL99" s="162">
        <f t="shared" si="93"/>
        <v>0</v>
      </c>
      <c r="BM99" s="162"/>
      <c r="BN99" s="162"/>
      <c r="BO99" s="162"/>
      <c r="BP99" s="162"/>
      <c r="BQ99" s="162"/>
      <c r="BR99" s="162"/>
      <c r="BS99" s="162"/>
      <c r="BT99" s="162"/>
      <c r="BU99" s="162"/>
      <c r="BV99" s="161">
        <f t="shared" si="94"/>
        <v>0</v>
      </c>
      <c r="BW99" s="161"/>
      <c r="BX99" s="161"/>
      <c r="BY99" s="161"/>
      <c r="BZ99" s="161"/>
      <c r="CA99" s="162">
        <f t="shared" si="88"/>
        <v>0</v>
      </c>
      <c r="CB99" s="162"/>
      <c r="CC99" s="162"/>
      <c r="CD99" s="162"/>
      <c r="CE99" s="162"/>
      <c r="CF99" s="161">
        <f t="shared" si="89"/>
        <v>0</v>
      </c>
      <c r="CG99" s="161"/>
      <c r="CH99" s="161"/>
      <c r="CI99" s="161"/>
      <c r="CJ99" s="161"/>
      <c r="CK99" s="161">
        <f t="shared" si="90"/>
        <v>0</v>
      </c>
      <c r="CL99" s="161"/>
      <c r="CM99" s="161"/>
      <c r="CN99" s="161"/>
      <c r="CO99" s="161"/>
      <c r="CP99" s="162"/>
      <c r="CQ99" s="162"/>
      <c r="CR99" s="162"/>
      <c r="CS99" s="162"/>
      <c r="CT99" s="162"/>
      <c r="CU99" s="161">
        <f t="shared" si="95"/>
        <v>0</v>
      </c>
      <c r="CV99" s="161"/>
      <c r="CW99" s="161"/>
      <c r="CX99" s="161"/>
      <c r="CY99" s="161"/>
      <c r="CZ99" s="162">
        <f>DA99+DB99+DC99+DD99</f>
        <v>0</v>
      </c>
      <c r="DA99" s="162"/>
      <c r="DB99" s="162"/>
      <c r="DC99" s="162"/>
      <c r="DD99" s="162"/>
      <c r="DE99" s="162"/>
      <c r="DF99" s="162"/>
      <c r="DG99" s="162"/>
      <c r="DH99" s="162"/>
      <c r="DI99" s="162"/>
      <c r="DJ99" s="161">
        <f t="shared" si="96"/>
        <v>0</v>
      </c>
      <c r="DK99" s="161"/>
      <c r="DL99" s="161"/>
      <c r="DM99" s="161"/>
      <c r="DN99" s="161"/>
      <c r="DO99" s="162">
        <f>DP99+DQ99+DR99+DS99</f>
        <v>0</v>
      </c>
      <c r="DP99" s="162"/>
      <c r="DQ99" s="162"/>
      <c r="DR99" s="162"/>
      <c r="DS99" s="162"/>
    </row>
    <row r="100" spans="1:123" hidden="1">
      <c r="A100" s="113" t="s">
        <v>93</v>
      </c>
      <c r="B100" s="14"/>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12"/>
      <c r="AD100" s="12"/>
      <c r="AE100" s="12"/>
      <c r="AF100" s="12"/>
      <c r="AG100" s="162">
        <f t="shared" si="61"/>
        <v>0</v>
      </c>
      <c r="AH100" s="162"/>
      <c r="AI100" s="153"/>
      <c r="AJ100" s="153"/>
      <c r="AK100" s="153"/>
      <c r="AL100" s="153"/>
      <c r="AM100" s="153"/>
      <c r="AN100" s="153"/>
      <c r="AO100" s="153"/>
      <c r="AP100" s="162"/>
      <c r="AQ100" s="161">
        <f t="shared" si="49"/>
        <v>0</v>
      </c>
      <c r="AR100" s="155"/>
      <c r="AS100" s="155"/>
      <c r="AT100" s="155"/>
      <c r="AU100" s="155"/>
      <c r="AV100" s="162">
        <f t="shared" si="50"/>
        <v>0</v>
      </c>
      <c r="AW100" s="153"/>
      <c r="AX100" s="153"/>
      <c r="AY100" s="153"/>
      <c r="AZ100" s="153"/>
      <c r="BA100" s="161">
        <f t="shared" si="51"/>
        <v>0</v>
      </c>
      <c r="BB100" s="155"/>
      <c r="BC100" s="155"/>
      <c r="BD100" s="155"/>
      <c r="BE100" s="155"/>
      <c r="BF100" s="161">
        <f t="shared" si="87"/>
        <v>0</v>
      </c>
      <c r="BG100" s="155"/>
      <c r="BH100" s="155"/>
      <c r="BI100" s="155"/>
      <c r="BJ100" s="155"/>
      <c r="BK100" s="155"/>
      <c r="BL100" s="162">
        <f t="shared" si="93"/>
        <v>0</v>
      </c>
      <c r="BM100" s="162"/>
      <c r="BN100" s="153"/>
      <c r="BO100" s="153"/>
      <c r="BP100" s="153"/>
      <c r="BQ100" s="153"/>
      <c r="BR100" s="153"/>
      <c r="BS100" s="153"/>
      <c r="BT100" s="153"/>
      <c r="BU100" s="162"/>
      <c r="BV100" s="161">
        <f t="shared" si="94"/>
        <v>0</v>
      </c>
      <c r="BW100" s="155"/>
      <c r="BX100" s="155"/>
      <c r="BY100" s="155"/>
      <c r="BZ100" s="155"/>
      <c r="CA100" s="162">
        <f t="shared" si="88"/>
        <v>0</v>
      </c>
      <c r="CB100" s="153"/>
      <c r="CC100" s="153"/>
      <c r="CD100" s="153"/>
      <c r="CE100" s="153"/>
      <c r="CF100" s="161">
        <f t="shared" si="89"/>
        <v>0</v>
      </c>
      <c r="CG100" s="155"/>
      <c r="CH100" s="155"/>
      <c r="CI100" s="155"/>
      <c r="CJ100" s="155"/>
      <c r="CK100" s="161">
        <f t="shared" si="90"/>
        <v>0</v>
      </c>
      <c r="CL100" s="155"/>
      <c r="CM100" s="155"/>
      <c r="CN100" s="155"/>
      <c r="CO100" s="155"/>
      <c r="CP100" s="162"/>
      <c r="CQ100" s="153"/>
      <c r="CR100" s="153"/>
      <c r="CS100" s="153"/>
      <c r="CT100" s="162"/>
      <c r="CU100" s="161">
        <f t="shared" si="95"/>
        <v>0</v>
      </c>
      <c r="CV100" s="155"/>
      <c r="CW100" s="155"/>
      <c r="CX100" s="155"/>
      <c r="CY100" s="155"/>
      <c r="CZ100" s="162">
        <f>DA100+DB100+DC100+DD100</f>
        <v>0</v>
      </c>
      <c r="DA100" s="153"/>
      <c r="DB100" s="153"/>
      <c r="DC100" s="153"/>
      <c r="DD100" s="153"/>
      <c r="DE100" s="162"/>
      <c r="DF100" s="153"/>
      <c r="DG100" s="153"/>
      <c r="DH100" s="153"/>
      <c r="DI100" s="162"/>
      <c r="DJ100" s="161">
        <f t="shared" si="96"/>
        <v>0</v>
      </c>
      <c r="DK100" s="155"/>
      <c r="DL100" s="155"/>
      <c r="DM100" s="155"/>
      <c r="DN100" s="155"/>
      <c r="DO100" s="162">
        <f>DP100+DQ100+DR100+DS100</f>
        <v>0</v>
      </c>
      <c r="DP100" s="153"/>
      <c r="DQ100" s="153"/>
      <c r="DR100" s="153"/>
      <c r="DS100" s="153"/>
    </row>
    <row r="101" spans="1:123" s="40" customFormat="1" ht="147.75" customHeight="1">
      <c r="A101" s="118" t="s">
        <v>471</v>
      </c>
      <c r="B101" s="37">
        <v>6800</v>
      </c>
      <c r="C101" s="76" t="s">
        <v>387</v>
      </c>
      <c r="D101" s="76" t="s">
        <v>387</v>
      </c>
      <c r="E101" s="76" t="s">
        <v>387</v>
      </c>
      <c r="F101" s="76" t="s">
        <v>387</v>
      </c>
      <c r="G101" s="76" t="s">
        <v>387</v>
      </c>
      <c r="H101" s="76" t="s">
        <v>387</v>
      </c>
      <c r="I101" s="76" t="s">
        <v>387</v>
      </c>
      <c r="J101" s="76" t="s">
        <v>387</v>
      </c>
      <c r="K101" s="76" t="s">
        <v>387</v>
      </c>
      <c r="L101" s="76" t="s">
        <v>387</v>
      </c>
      <c r="M101" s="76" t="s">
        <v>387</v>
      </c>
      <c r="N101" s="76" t="s">
        <v>387</v>
      </c>
      <c r="O101" s="76" t="s">
        <v>387</v>
      </c>
      <c r="P101" s="76" t="s">
        <v>387</v>
      </c>
      <c r="Q101" s="77" t="s">
        <v>387</v>
      </c>
      <c r="R101" s="77" t="s">
        <v>387</v>
      </c>
      <c r="S101" s="77" t="s">
        <v>387</v>
      </c>
      <c r="T101" s="77" t="s">
        <v>387</v>
      </c>
      <c r="U101" s="77" t="s">
        <v>387</v>
      </c>
      <c r="V101" s="77" t="s">
        <v>387</v>
      </c>
      <c r="W101" s="77" t="s">
        <v>387</v>
      </c>
      <c r="X101" s="76" t="s">
        <v>387</v>
      </c>
      <c r="Y101" s="76" t="s">
        <v>387</v>
      </c>
      <c r="Z101" s="76" t="s">
        <v>387</v>
      </c>
      <c r="AA101" s="76" t="s">
        <v>387</v>
      </c>
      <c r="AB101" s="76" t="s">
        <v>387</v>
      </c>
      <c r="AC101" s="38" t="s">
        <v>387</v>
      </c>
      <c r="AD101" s="38" t="s">
        <v>387</v>
      </c>
      <c r="AE101" s="38"/>
      <c r="AF101" s="38"/>
      <c r="AG101" s="168">
        <f t="shared" si="61"/>
        <v>1136.1000000000001</v>
      </c>
      <c r="AH101" s="168">
        <f t="shared" si="61"/>
        <v>1102.5999999999999</v>
      </c>
      <c r="AI101" s="157">
        <f>AI105+AI106+AI107+AI108+AI110+AI111+AI113</f>
        <v>0</v>
      </c>
      <c r="AJ101" s="157"/>
      <c r="AK101" s="157">
        <f>AK105+AK106+AK107+AK108+AK110+AK111+AK113</f>
        <v>0</v>
      </c>
      <c r="AL101" s="157"/>
      <c r="AM101" s="157">
        <f>AM105+AM106+AM107+AM108+AM110+AM111+AM113</f>
        <v>0</v>
      </c>
      <c r="AN101" s="157"/>
      <c r="AO101" s="157">
        <f>AO105+AO106+AO107+AO108+AO110+AO111+AO113</f>
        <v>1136.1000000000001</v>
      </c>
      <c r="AP101" s="157">
        <f>AP105+AP106+AP107+AP108+AP110+AP111+AP113</f>
        <v>1102.5999999999999</v>
      </c>
      <c r="AQ101" s="167">
        <f t="shared" si="49"/>
        <v>1127.0000000000002</v>
      </c>
      <c r="AR101" s="156">
        <f>AR104+AR110+AR113+AR115</f>
        <v>0</v>
      </c>
      <c r="AS101" s="156">
        <f>AS104+AS110+AS113+AS115</f>
        <v>0</v>
      </c>
      <c r="AT101" s="156">
        <f>AT104+AT110+AT113+AT115</f>
        <v>0</v>
      </c>
      <c r="AU101" s="156">
        <f>AU104+AU110+AU111+AU113+AU115+AU112</f>
        <v>1127.0000000000002</v>
      </c>
      <c r="AV101" s="156">
        <f t="shared" ref="AV101:BE101" si="97">AV104+AV110+AV111+AV113+AV115+AV112</f>
        <v>1054.1000000000001</v>
      </c>
      <c r="AW101" s="156">
        <f t="shared" si="97"/>
        <v>0</v>
      </c>
      <c r="AX101" s="156">
        <f t="shared" si="97"/>
        <v>0</v>
      </c>
      <c r="AY101" s="156">
        <f t="shared" si="97"/>
        <v>0</v>
      </c>
      <c r="AZ101" s="156">
        <f t="shared" si="97"/>
        <v>1054.1000000000001</v>
      </c>
      <c r="BA101" s="156">
        <f t="shared" si="97"/>
        <v>1054.1000000000001</v>
      </c>
      <c r="BB101" s="156">
        <f t="shared" si="97"/>
        <v>0</v>
      </c>
      <c r="BC101" s="156">
        <f t="shared" si="97"/>
        <v>0</v>
      </c>
      <c r="BD101" s="156">
        <f t="shared" si="97"/>
        <v>0</v>
      </c>
      <c r="BE101" s="156">
        <f t="shared" si="97"/>
        <v>1054.1000000000001</v>
      </c>
      <c r="BF101" s="156">
        <f>BF104+BF110+BF111+BF113+BF115+BF112</f>
        <v>1054.1000000000001</v>
      </c>
      <c r="BG101" s="156">
        <f>BG104+BG110+BG111+BG113+BG115+BG112</f>
        <v>0</v>
      </c>
      <c r="BH101" s="156">
        <f>BH104+BH110+BH111+BH113+BH115+BH112</f>
        <v>0</v>
      </c>
      <c r="BI101" s="156">
        <f>BI104+BI110+BI111+BI113+BI115+BI112</f>
        <v>0</v>
      </c>
      <c r="BJ101" s="156">
        <f>BJ104+BJ110+BJ111+BJ113+BJ115+BJ112</f>
        <v>1054.1000000000001</v>
      </c>
      <c r="BK101" s="156"/>
      <c r="BL101" s="168">
        <f t="shared" si="93"/>
        <v>1136.1000000000001</v>
      </c>
      <c r="BM101" s="168">
        <f>BO101+BQ101+BS101+BU101</f>
        <v>1102.5999999999999</v>
      </c>
      <c r="BN101" s="157">
        <f>BN105+BN106+BN107+BN108+BN110+BN111+BN113</f>
        <v>0</v>
      </c>
      <c r="BO101" s="157"/>
      <c r="BP101" s="157">
        <f>BP105+BP106+BP107+BP108+BP110+BP111+BP113</f>
        <v>0</v>
      </c>
      <c r="BQ101" s="157"/>
      <c r="BR101" s="157">
        <f>BR105+BR106+BR107+BR108+BR110+BR111+BR113</f>
        <v>0</v>
      </c>
      <c r="BS101" s="157"/>
      <c r="BT101" s="157">
        <f>BT105+BT106+BT107+BT108+BT110+BT111+BT113</f>
        <v>1136.1000000000001</v>
      </c>
      <c r="BU101" s="157">
        <f>BU105+BU106+BU107+BU108+BU110+BU111+BU113</f>
        <v>1102.5999999999999</v>
      </c>
      <c r="BV101" s="167">
        <f t="shared" si="94"/>
        <v>1121.9000000000001</v>
      </c>
      <c r="BW101" s="156">
        <f>BW104+BW110+BW113+BW115</f>
        <v>0</v>
      </c>
      <c r="BX101" s="156">
        <f>BX104+BX110+BX113+BX115</f>
        <v>0</v>
      </c>
      <c r="BY101" s="156">
        <f>BY104+BY110+BY113+BY115</f>
        <v>0</v>
      </c>
      <c r="BZ101" s="156">
        <f>BZ104+BZ110+BZ111+BZ113+BZ115+BZ112</f>
        <v>1121.9000000000001</v>
      </c>
      <c r="CA101" s="156">
        <f t="shared" ref="CA101:CJ101" si="98">CA104+CA110+CA111+CA113+CA115+CA112</f>
        <v>1054.1000000000001</v>
      </c>
      <c r="CB101" s="156">
        <f t="shared" si="98"/>
        <v>0</v>
      </c>
      <c r="CC101" s="156">
        <f t="shared" si="98"/>
        <v>0</v>
      </c>
      <c r="CD101" s="156">
        <f t="shared" si="98"/>
        <v>0</v>
      </c>
      <c r="CE101" s="156">
        <f t="shared" si="98"/>
        <v>1054.1000000000001</v>
      </c>
      <c r="CF101" s="156">
        <f t="shared" si="98"/>
        <v>1054.1000000000001</v>
      </c>
      <c r="CG101" s="156">
        <f t="shared" si="98"/>
        <v>0</v>
      </c>
      <c r="CH101" s="156">
        <f t="shared" si="98"/>
        <v>0</v>
      </c>
      <c r="CI101" s="156">
        <f t="shared" si="98"/>
        <v>0</v>
      </c>
      <c r="CJ101" s="156">
        <f t="shared" si="98"/>
        <v>1054.1000000000001</v>
      </c>
      <c r="CK101" s="156">
        <f>CK104+CK110+CK111+CK113+CK115+CK112</f>
        <v>1054.1000000000001</v>
      </c>
      <c r="CL101" s="156">
        <f>CL104+CL110+CL111+CL113+CL115+CL112</f>
        <v>0</v>
      </c>
      <c r="CM101" s="156">
        <f>CM104+CM110+CM111+CM113+CM115+CM112</f>
        <v>0</v>
      </c>
      <c r="CN101" s="156">
        <f>CN104+CN110+CN111+CN113+CN115+CN112</f>
        <v>0</v>
      </c>
      <c r="CO101" s="156">
        <f>CO104+CO110+CO111+CO113+CO115+CO112</f>
        <v>1054.1000000000001</v>
      </c>
      <c r="CP101" s="168">
        <f>CQ101+CR101+CS101+CT101</f>
        <v>1102.5999999999999</v>
      </c>
      <c r="CQ101" s="157"/>
      <c r="CR101" s="157"/>
      <c r="CS101" s="157"/>
      <c r="CT101" s="157">
        <f>CT105+CT106+CT107+CT108+CT110+CT111+CT113</f>
        <v>1102.5999999999999</v>
      </c>
      <c r="CU101" s="167">
        <f t="shared" si="95"/>
        <v>1127.0000000000002</v>
      </c>
      <c r="CV101" s="156">
        <f>CV104+CV110+CV113+CV115</f>
        <v>0</v>
      </c>
      <c r="CW101" s="156">
        <f>CW104+CW110+CW113+CW115</f>
        <v>0</v>
      </c>
      <c r="CX101" s="156">
        <f>CX104+CX110+CX113+CX115</f>
        <v>0</v>
      </c>
      <c r="CY101" s="156">
        <f t="shared" ref="CY101:DD101" si="99">CY104+CY110+CY111+CY113+CY115+CY112</f>
        <v>1127.0000000000002</v>
      </c>
      <c r="CZ101" s="156">
        <f t="shared" si="99"/>
        <v>1054.1000000000001</v>
      </c>
      <c r="DA101" s="156">
        <f t="shared" si="99"/>
        <v>0</v>
      </c>
      <c r="DB101" s="156">
        <f t="shared" si="99"/>
        <v>0</v>
      </c>
      <c r="DC101" s="156">
        <f t="shared" si="99"/>
        <v>0</v>
      </c>
      <c r="DD101" s="156">
        <f t="shared" si="99"/>
        <v>1054.1000000000001</v>
      </c>
      <c r="DE101" s="168">
        <f>DF101+DG101+DH101+DI101</f>
        <v>1102.5999999999999</v>
      </c>
      <c r="DF101" s="157"/>
      <c r="DG101" s="157"/>
      <c r="DH101" s="157"/>
      <c r="DI101" s="157">
        <f>DI105+DI106+DI107+DI108+DI110+DI111+DI113</f>
        <v>1102.5999999999999</v>
      </c>
      <c r="DJ101" s="167">
        <f t="shared" si="96"/>
        <v>1121.9000000000001</v>
      </c>
      <c r="DK101" s="156">
        <f>DK104+DK110+DK113+DK115</f>
        <v>0</v>
      </c>
      <c r="DL101" s="156">
        <f>DL104+DL110+DL113+DL115</f>
        <v>0</v>
      </c>
      <c r="DM101" s="156">
        <f>DM104+DM110+DM113+DM115</f>
        <v>0</v>
      </c>
      <c r="DN101" s="156">
        <f t="shared" ref="DN101:DS101" si="100">DN104+DN110+DN111+DN113+DN115+DN112</f>
        <v>1121.9000000000001</v>
      </c>
      <c r="DO101" s="156">
        <f t="shared" si="100"/>
        <v>1054.1000000000001</v>
      </c>
      <c r="DP101" s="156">
        <f t="shared" si="100"/>
        <v>0</v>
      </c>
      <c r="DQ101" s="156">
        <f t="shared" si="100"/>
        <v>0</v>
      </c>
      <c r="DR101" s="156">
        <f t="shared" si="100"/>
        <v>0</v>
      </c>
      <c r="DS101" s="156">
        <f t="shared" si="100"/>
        <v>1054.1000000000001</v>
      </c>
    </row>
    <row r="102" spans="1:123" hidden="1">
      <c r="A102" s="122" t="s">
        <v>92</v>
      </c>
      <c r="B102" s="30"/>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16"/>
      <c r="AD102" s="16"/>
      <c r="AE102" s="16"/>
      <c r="AF102" s="16"/>
      <c r="AG102" s="162">
        <f t="shared" si="61"/>
        <v>0</v>
      </c>
      <c r="AH102" s="165"/>
      <c r="AI102" s="160"/>
      <c r="AJ102" s="160"/>
      <c r="AK102" s="160"/>
      <c r="AL102" s="160"/>
      <c r="AM102" s="160"/>
      <c r="AN102" s="160"/>
      <c r="AO102" s="160"/>
      <c r="AP102" s="165"/>
      <c r="AQ102" s="161">
        <f t="shared" si="49"/>
        <v>0</v>
      </c>
      <c r="AR102" s="159"/>
      <c r="AS102" s="159"/>
      <c r="AT102" s="159"/>
      <c r="AU102" s="159"/>
      <c r="AV102" s="162">
        <f t="shared" si="50"/>
        <v>0</v>
      </c>
      <c r="AW102" s="160"/>
      <c r="AX102" s="160"/>
      <c r="AY102" s="160"/>
      <c r="AZ102" s="160"/>
      <c r="BA102" s="161">
        <f t="shared" si="51"/>
        <v>0</v>
      </c>
      <c r="BB102" s="159"/>
      <c r="BC102" s="159"/>
      <c r="BD102" s="159"/>
      <c r="BE102" s="159"/>
      <c r="BF102" s="161">
        <f t="shared" ref="BF102:BF113" si="101">BG102+BH102+BI102+BJ102</f>
        <v>0</v>
      </c>
      <c r="BG102" s="159"/>
      <c r="BH102" s="159"/>
      <c r="BI102" s="159"/>
      <c r="BJ102" s="159"/>
      <c r="BK102" s="159"/>
      <c r="BL102" s="162">
        <f t="shared" si="93"/>
        <v>0</v>
      </c>
      <c r="BM102" s="165"/>
      <c r="BN102" s="160"/>
      <c r="BO102" s="160"/>
      <c r="BP102" s="160"/>
      <c r="BQ102" s="160"/>
      <c r="BR102" s="160"/>
      <c r="BS102" s="160"/>
      <c r="BT102" s="160"/>
      <c r="BU102" s="165"/>
      <c r="BV102" s="161">
        <f t="shared" si="94"/>
        <v>0</v>
      </c>
      <c r="BW102" s="159"/>
      <c r="BX102" s="159"/>
      <c r="BY102" s="159"/>
      <c r="BZ102" s="159"/>
      <c r="CA102" s="162">
        <f t="shared" ref="CA102:CA113" si="102">CB102+CC102+CD102+CE102</f>
        <v>0</v>
      </c>
      <c r="CB102" s="160"/>
      <c r="CC102" s="160"/>
      <c r="CD102" s="160"/>
      <c r="CE102" s="160"/>
      <c r="CF102" s="161">
        <f t="shared" ref="CF102:CF113" si="103">CG102+CH102+CI102+CJ102</f>
        <v>0</v>
      </c>
      <c r="CG102" s="159"/>
      <c r="CH102" s="159"/>
      <c r="CI102" s="159"/>
      <c r="CJ102" s="159"/>
      <c r="CK102" s="161">
        <f t="shared" ref="CK102:CK113" si="104">CL102+CM102+CN102+CO102</f>
        <v>0</v>
      </c>
      <c r="CL102" s="159"/>
      <c r="CM102" s="159"/>
      <c r="CN102" s="159"/>
      <c r="CO102" s="159"/>
      <c r="CP102" s="165"/>
      <c r="CQ102" s="160"/>
      <c r="CR102" s="160"/>
      <c r="CS102" s="160"/>
      <c r="CT102" s="165"/>
      <c r="CU102" s="161">
        <f t="shared" si="95"/>
        <v>0</v>
      </c>
      <c r="CV102" s="159"/>
      <c r="CW102" s="159"/>
      <c r="CX102" s="159"/>
      <c r="CY102" s="159"/>
      <c r="CZ102" s="162">
        <f t="shared" ref="CZ102:CZ113" si="105">DA102+DB102+DC102+DD102</f>
        <v>0</v>
      </c>
      <c r="DA102" s="160"/>
      <c r="DB102" s="160"/>
      <c r="DC102" s="160"/>
      <c r="DD102" s="160"/>
      <c r="DE102" s="165"/>
      <c r="DF102" s="160"/>
      <c r="DG102" s="160"/>
      <c r="DH102" s="160"/>
      <c r="DI102" s="165"/>
      <c r="DJ102" s="161">
        <f t="shared" si="96"/>
        <v>0</v>
      </c>
      <c r="DK102" s="159"/>
      <c r="DL102" s="159"/>
      <c r="DM102" s="159"/>
      <c r="DN102" s="159"/>
      <c r="DO102" s="162">
        <f t="shared" ref="DO102:DO113" si="106">DP102+DQ102+DR102+DS102</f>
        <v>0</v>
      </c>
      <c r="DP102" s="160"/>
      <c r="DQ102" s="160"/>
      <c r="DR102" s="160"/>
      <c r="DS102" s="160"/>
    </row>
    <row r="103" spans="1:123" hidden="1">
      <c r="A103" s="123"/>
      <c r="B103" s="31"/>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18"/>
      <c r="AD103" s="18"/>
      <c r="AE103" s="18"/>
      <c r="AF103" s="18"/>
      <c r="AG103" s="162">
        <f t="shared" si="61"/>
        <v>0</v>
      </c>
      <c r="AH103" s="162"/>
      <c r="AI103" s="162"/>
      <c r="AJ103" s="162"/>
      <c r="AK103" s="162"/>
      <c r="AL103" s="162"/>
      <c r="AM103" s="162"/>
      <c r="AN103" s="162"/>
      <c r="AO103" s="162"/>
      <c r="AP103" s="162"/>
      <c r="AQ103" s="161">
        <f t="shared" si="49"/>
        <v>0</v>
      </c>
      <c r="AR103" s="161"/>
      <c r="AS103" s="161"/>
      <c r="AT103" s="161"/>
      <c r="AU103" s="161"/>
      <c r="AV103" s="162">
        <f t="shared" si="50"/>
        <v>0</v>
      </c>
      <c r="AW103" s="162"/>
      <c r="AX103" s="162"/>
      <c r="AY103" s="162"/>
      <c r="AZ103" s="162"/>
      <c r="BA103" s="161">
        <f t="shared" si="51"/>
        <v>0</v>
      </c>
      <c r="BB103" s="161"/>
      <c r="BC103" s="161"/>
      <c r="BD103" s="161"/>
      <c r="BE103" s="161"/>
      <c r="BF103" s="161">
        <f t="shared" si="101"/>
        <v>0</v>
      </c>
      <c r="BG103" s="161"/>
      <c r="BH103" s="161"/>
      <c r="BI103" s="161"/>
      <c r="BJ103" s="161"/>
      <c r="BK103" s="161"/>
      <c r="BL103" s="162">
        <f t="shared" si="93"/>
        <v>0</v>
      </c>
      <c r="BM103" s="162"/>
      <c r="BN103" s="162"/>
      <c r="BO103" s="162"/>
      <c r="BP103" s="162"/>
      <c r="BQ103" s="162"/>
      <c r="BR103" s="162"/>
      <c r="BS103" s="162"/>
      <c r="BT103" s="162"/>
      <c r="BU103" s="162"/>
      <c r="BV103" s="161">
        <f t="shared" si="94"/>
        <v>0</v>
      </c>
      <c r="BW103" s="161"/>
      <c r="BX103" s="161"/>
      <c r="BY103" s="161"/>
      <c r="BZ103" s="161"/>
      <c r="CA103" s="162">
        <f t="shared" si="102"/>
        <v>0</v>
      </c>
      <c r="CB103" s="162"/>
      <c r="CC103" s="162"/>
      <c r="CD103" s="162"/>
      <c r="CE103" s="162"/>
      <c r="CF103" s="161">
        <f t="shared" si="103"/>
        <v>0</v>
      </c>
      <c r="CG103" s="161"/>
      <c r="CH103" s="161"/>
      <c r="CI103" s="161"/>
      <c r="CJ103" s="161"/>
      <c r="CK103" s="161">
        <f t="shared" si="104"/>
        <v>0</v>
      </c>
      <c r="CL103" s="161"/>
      <c r="CM103" s="161"/>
      <c r="CN103" s="161"/>
      <c r="CO103" s="161"/>
      <c r="CP103" s="162"/>
      <c r="CQ103" s="162"/>
      <c r="CR103" s="162"/>
      <c r="CS103" s="162"/>
      <c r="CT103" s="162"/>
      <c r="CU103" s="161">
        <f t="shared" si="95"/>
        <v>0</v>
      </c>
      <c r="CV103" s="161"/>
      <c r="CW103" s="161"/>
      <c r="CX103" s="161"/>
      <c r="CY103" s="161"/>
      <c r="CZ103" s="162">
        <f t="shared" si="105"/>
        <v>0</v>
      </c>
      <c r="DA103" s="162"/>
      <c r="DB103" s="162"/>
      <c r="DC103" s="162"/>
      <c r="DD103" s="162"/>
      <c r="DE103" s="162"/>
      <c r="DF103" s="162"/>
      <c r="DG103" s="162"/>
      <c r="DH103" s="162"/>
      <c r="DI103" s="162"/>
      <c r="DJ103" s="161">
        <f t="shared" si="96"/>
        <v>0</v>
      </c>
      <c r="DK103" s="161"/>
      <c r="DL103" s="161"/>
      <c r="DM103" s="161"/>
      <c r="DN103" s="161"/>
      <c r="DO103" s="162">
        <f t="shared" si="106"/>
        <v>0</v>
      </c>
      <c r="DP103" s="162"/>
      <c r="DQ103" s="162"/>
      <c r="DR103" s="162"/>
      <c r="DS103" s="162"/>
    </row>
    <row r="104" spans="1:123" ht="15" customHeight="1">
      <c r="A104" s="124"/>
      <c r="B104" s="32"/>
      <c r="C104" s="1095" t="s">
        <v>124</v>
      </c>
      <c r="D104" s="1244" t="s">
        <v>490</v>
      </c>
      <c r="E104" s="1244" t="s">
        <v>125</v>
      </c>
      <c r="F104" s="66"/>
      <c r="G104" s="66"/>
      <c r="H104" s="66"/>
      <c r="I104" s="66"/>
      <c r="J104" s="66"/>
      <c r="K104" s="66"/>
      <c r="L104" s="66"/>
      <c r="M104" s="1229" t="s">
        <v>455</v>
      </c>
      <c r="N104" s="1245" t="s">
        <v>424</v>
      </c>
      <c r="O104" s="1245" t="s">
        <v>74</v>
      </c>
      <c r="P104" s="1249">
        <v>38</v>
      </c>
      <c r="Q104" s="66"/>
      <c r="R104" s="66"/>
      <c r="S104" s="66"/>
      <c r="T104" s="66"/>
      <c r="U104" s="66"/>
      <c r="V104" s="66"/>
      <c r="W104" s="1095" t="s">
        <v>45</v>
      </c>
      <c r="X104" s="1180" t="s">
        <v>495</v>
      </c>
      <c r="Y104" s="1180" t="s">
        <v>46</v>
      </c>
      <c r="Z104" s="1270" t="s">
        <v>54</v>
      </c>
      <c r="AA104" s="1274" t="s">
        <v>424</v>
      </c>
      <c r="AB104" s="1274" t="s">
        <v>55</v>
      </c>
      <c r="AC104" s="12"/>
      <c r="AD104" s="12" t="s">
        <v>160</v>
      </c>
      <c r="AE104" s="12"/>
      <c r="AF104" s="12"/>
      <c r="AG104" s="162">
        <f t="shared" si="61"/>
        <v>888.4</v>
      </c>
      <c r="AH104" s="162"/>
      <c r="AI104" s="153"/>
      <c r="AJ104" s="153"/>
      <c r="AK104" s="153"/>
      <c r="AL104" s="153"/>
      <c r="AM104" s="153"/>
      <c r="AN104" s="153"/>
      <c r="AO104" s="153">
        <f>AO105+AO106+AO107+AO108</f>
        <v>888.4</v>
      </c>
      <c r="AP104" s="162"/>
      <c r="AQ104" s="161">
        <f t="shared" si="49"/>
        <v>861.6</v>
      </c>
      <c r="AR104" s="155"/>
      <c r="AS104" s="155"/>
      <c r="AT104" s="155"/>
      <c r="AU104" s="155">
        <f>AU105+AU106+AU107+AU108</f>
        <v>861.6</v>
      </c>
      <c r="AV104" s="162">
        <f t="shared" si="50"/>
        <v>823.4</v>
      </c>
      <c r="AW104" s="153"/>
      <c r="AX104" s="153"/>
      <c r="AY104" s="153"/>
      <c r="AZ104" s="153">
        <f>AZ105+AZ106+AZ107+AZ108</f>
        <v>823.4</v>
      </c>
      <c r="BA104" s="161">
        <f t="shared" si="51"/>
        <v>823.4</v>
      </c>
      <c r="BB104" s="155"/>
      <c r="BC104" s="155"/>
      <c r="BD104" s="155"/>
      <c r="BE104" s="155">
        <f>BE105+BE106+BE107+BE108</f>
        <v>823.4</v>
      </c>
      <c r="BF104" s="161">
        <f t="shared" si="101"/>
        <v>823.4</v>
      </c>
      <c r="BG104" s="155"/>
      <c r="BH104" s="155"/>
      <c r="BI104" s="155"/>
      <c r="BJ104" s="155">
        <f>BJ105+BJ106+BJ107+BJ108</f>
        <v>823.4</v>
      </c>
      <c r="BK104" s="155"/>
      <c r="BL104" s="162">
        <f t="shared" si="93"/>
        <v>888.4</v>
      </c>
      <c r="BM104" s="162"/>
      <c r="BN104" s="153"/>
      <c r="BO104" s="153"/>
      <c r="BP104" s="153"/>
      <c r="BQ104" s="153"/>
      <c r="BR104" s="153"/>
      <c r="BS104" s="153"/>
      <c r="BT104" s="153">
        <f>BT105+BT106+BT107+BT108</f>
        <v>888.4</v>
      </c>
      <c r="BU104" s="162"/>
      <c r="BV104" s="161">
        <f t="shared" si="94"/>
        <v>856.5</v>
      </c>
      <c r="BW104" s="155"/>
      <c r="BX104" s="155"/>
      <c r="BY104" s="155"/>
      <c r="BZ104" s="155">
        <f>BZ105+BZ106+BZ107+BZ108</f>
        <v>856.5</v>
      </c>
      <c r="CA104" s="162">
        <f t="shared" si="102"/>
        <v>823.4</v>
      </c>
      <c r="CB104" s="153"/>
      <c r="CC104" s="153"/>
      <c r="CD104" s="153"/>
      <c r="CE104" s="153">
        <f>CE105+CE106+CE107+CE108</f>
        <v>823.4</v>
      </c>
      <c r="CF104" s="161">
        <f t="shared" si="103"/>
        <v>823.4</v>
      </c>
      <c r="CG104" s="155"/>
      <c r="CH104" s="155"/>
      <c r="CI104" s="155"/>
      <c r="CJ104" s="155">
        <f>CJ105+CJ106+CJ107+CJ108</f>
        <v>823.4</v>
      </c>
      <c r="CK104" s="161">
        <f t="shared" si="104"/>
        <v>823.4</v>
      </c>
      <c r="CL104" s="155"/>
      <c r="CM104" s="155"/>
      <c r="CN104" s="155"/>
      <c r="CO104" s="155">
        <f>CO105+CO106+CO107+CO108</f>
        <v>823.4</v>
      </c>
      <c r="CP104" s="162"/>
      <c r="CQ104" s="153"/>
      <c r="CR104" s="153"/>
      <c r="CS104" s="153"/>
      <c r="CT104" s="162"/>
      <c r="CU104" s="161">
        <f t="shared" si="95"/>
        <v>861.6</v>
      </c>
      <c r="CV104" s="155"/>
      <c r="CW104" s="155"/>
      <c r="CX104" s="155"/>
      <c r="CY104" s="155">
        <f>CY105+CY106+CY107+CY108</f>
        <v>861.6</v>
      </c>
      <c r="CZ104" s="162">
        <f t="shared" si="105"/>
        <v>823.4</v>
      </c>
      <c r="DA104" s="153"/>
      <c r="DB104" s="153"/>
      <c r="DC104" s="153"/>
      <c r="DD104" s="153">
        <f>DD105+DD106+DD107+DD108</f>
        <v>823.4</v>
      </c>
      <c r="DE104" s="162"/>
      <c r="DF104" s="153"/>
      <c r="DG104" s="153"/>
      <c r="DH104" s="153"/>
      <c r="DI104" s="162"/>
      <c r="DJ104" s="161">
        <f t="shared" si="96"/>
        <v>856.5</v>
      </c>
      <c r="DK104" s="155"/>
      <c r="DL104" s="155"/>
      <c r="DM104" s="155"/>
      <c r="DN104" s="155">
        <f>DN105+DN106+DN107+DN108</f>
        <v>856.5</v>
      </c>
      <c r="DO104" s="162">
        <f t="shared" si="106"/>
        <v>823.4</v>
      </c>
      <c r="DP104" s="153"/>
      <c r="DQ104" s="153"/>
      <c r="DR104" s="153"/>
      <c r="DS104" s="153">
        <f>DS105+DS106+DS107+DS108</f>
        <v>823.4</v>
      </c>
    </row>
    <row r="105" spans="1:123" ht="53.25" customHeight="1">
      <c r="A105" s="124" t="s">
        <v>459</v>
      </c>
      <c r="B105" s="14">
        <v>6802</v>
      </c>
      <c r="C105" s="1096"/>
      <c r="D105" s="1244"/>
      <c r="E105" s="1244"/>
      <c r="F105" s="66"/>
      <c r="G105" s="66"/>
      <c r="H105" s="66"/>
      <c r="I105" s="66"/>
      <c r="J105" s="66"/>
      <c r="K105" s="66"/>
      <c r="L105" s="66"/>
      <c r="M105" s="1230"/>
      <c r="N105" s="1246"/>
      <c r="O105" s="1246"/>
      <c r="P105" s="1250"/>
      <c r="Q105" s="59"/>
      <c r="R105" s="59"/>
      <c r="S105" s="59"/>
      <c r="T105" s="59"/>
      <c r="U105" s="59"/>
      <c r="V105" s="59"/>
      <c r="W105" s="1096"/>
      <c r="X105" s="1182"/>
      <c r="Y105" s="1182"/>
      <c r="Z105" s="1271"/>
      <c r="AA105" s="1275"/>
      <c r="AB105" s="1275"/>
      <c r="AC105" s="12"/>
      <c r="AD105" s="12" t="s">
        <v>160</v>
      </c>
      <c r="AE105" s="12" t="s">
        <v>408</v>
      </c>
      <c r="AF105" s="12">
        <v>120</v>
      </c>
      <c r="AG105" s="162">
        <f t="shared" si="61"/>
        <v>605.1</v>
      </c>
      <c r="AH105" s="162">
        <f t="shared" si="61"/>
        <v>591.29999999999995</v>
      </c>
      <c r="AI105" s="153"/>
      <c r="AJ105" s="153"/>
      <c r="AK105" s="153"/>
      <c r="AL105" s="153"/>
      <c r="AM105" s="153"/>
      <c r="AN105" s="153"/>
      <c r="AO105" s="153">
        <v>605.1</v>
      </c>
      <c r="AP105" s="162">
        <v>591.29999999999995</v>
      </c>
      <c r="AQ105" s="161">
        <f t="shared" si="49"/>
        <v>599.5</v>
      </c>
      <c r="AR105" s="155"/>
      <c r="AS105" s="155"/>
      <c r="AT105" s="155"/>
      <c r="AU105" s="155">
        <v>599.5</v>
      </c>
      <c r="AV105" s="162">
        <f t="shared" si="50"/>
        <v>609.1</v>
      </c>
      <c r="AW105" s="153"/>
      <c r="AX105" s="153"/>
      <c r="AY105" s="153"/>
      <c r="AZ105" s="153">
        <v>609.1</v>
      </c>
      <c r="BA105" s="161">
        <f t="shared" si="51"/>
        <v>609.1</v>
      </c>
      <c r="BB105" s="155"/>
      <c r="BC105" s="155"/>
      <c r="BD105" s="155"/>
      <c r="BE105" s="155">
        <v>609.1</v>
      </c>
      <c r="BF105" s="161">
        <f t="shared" si="101"/>
        <v>609.1</v>
      </c>
      <c r="BG105" s="155"/>
      <c r="BH105" s="155"/>
      <c r="BI105" s="155"/>
      <c r="BJ105" s="155">
        <v>609.1</v>
      </c>
      <c r="BK105" s="155"/>
      <c r="BL105" s="162">
        <f t="shared" si="93"/>
        <v>605.1</v>
      </c>
      <c r="BM105" s="162">
        <f t="shared" ref="BM105:BM113" si="107">BO105+BQ105+BS105+BU105</f>
        <v>591.29999999999995</v>
      </c>
      <c r="BN105" s="153"/>
      <c r="BO105" s="153"/>
      <c r="BP105" s="153"/>
      <c r="BQ105" s="153"/>
      <c r="BR105" s="153"/>
      <c r="BS105" s="153"/>
      <c r="BT105" s="153">
        <v>605.1</v>
      </c>
      <c r="BU105" s="162">
        <v>591.29999999999995</v>
      </c>
      <c r="BV105" s="161">
        <f t="shared" si="94"/>
        <v>599.5</v>
      </c>
      <c r="BW105" s="155"/>
      <c r="BX105" s="155"/>
      <c r="BY105" s="155"/>
      <c r="BZ105" s="155">
        <v>599.5</v>
      </c>
      <c r="CA105" s="162">
        <f t="shared" si="102"/>
        <v>609.1</v>
      </c>
      <c r="CB105" s="153"/>
      <c r="CC105" s="153"/>
      <c r="CD105" s="153"/>
      <c r="CE105" s="153">
        <v>609.1</v>
      </c>
      <c r="CF105" s="161">
        <f t="shared" si="103"/>
        <v>609.1</v>
      </c>
      <c r="CG105" s="155"/>
      <c r="CH105" s="155"/>
      <c r="CI105" s="155"/>
      <c r="CJ105" s="155">
        <v>609.1</v>
      </c>
      <c r="CK105" s="161">
        <f t="shared" si="104"/>
        <v>609.1</v>
      </c>
      <c r="CL105" s="155"/>
      <c r="CM105" s="155"/>
      <c r="CN105" s="155"/>
      <c r="CO105" s="155">
        <v>609.1</v>
      </c>
      <c r="CP105" s="162">
        <f t="shared" ref="CP105:CP113" si="108">CQ105+CR105+CS105+CT105</f>
        <v>591.29999999999995</v>
      </c>
      <c r="CQ105" s="153"/>
      <c r="CR105" s="153"/>
      <c r="CS105" s="153"/>
      <c r="CT105" s="162">
        <v>591.29999999999995</v>
      </c>
      <c r="CU105" s="161">
        <f t="shared" si="95"/>
        <v>599.5</v>
      </c>
      <c r="CV105" s="155"/>
      <c r="CW105" s="155"/>
      <c r="CX105" s="155"/>
      <c r="CY105" s="155">
        <v>599.5</v>
      </c>
      <c r="CZ105" s="162">
        <f t="shared" si="105"/>
        <v>609.1</v>
      </c>
      <c r="DA105" s="153"/>
      <c r="DB105" s="153"/>
      <c r="DC105" s="153"/>
      <c r="DD105" s="153">
        <v>609.1</v>
      </c>
      <c r="DE105" s="162">
        <f t="shared" ref="DE105:DE113" si="109">DF105+DG105+DH105+DI105</f>
        <v>591.29999999999995</v>
      </c>
      <c r="DF105" s="153"/>
      <c r="DG105" s="153"/>
      <c r="DH105" s="153"/>
      <c r="DI105" s="162">
        <v>591.29999999999995</v>
      </c>
      <c r="DJ105" s="161">
        <f t="shared" si="96"/>
        <v>599.5</v>
      </c>
      <c r="DK105" s="155"/>
      <c r="DL105" s="155"/>
      <c r="DM105" s="155"/>
      <c r="DN105" s="155">
        <v>599.5</v>
      </c>
      <c r="DO105" s="162">
        <f t="shared" si="106"/>
        <v>609.1</v>
      </c>
      <c r="DP105" s="153"/>
      <c r="DQ105" s="153"/>
      <c r="DR105" s="153"/>
      <c r="DS105" s="153">
        <v>609.1</v>
      </c>
    </row>
    <row r="106" spans="1:123" ht="15.75" customHeight="1">
      <c r="A106" s="1278" t="s">
        <v>458</v>
      </c>
      <c r="B106" s="1235">
        <v>6801</v>
      </c>
      <c r="C106" s="1096"/>
      <c r="D106" s="79"/>
      <c r="E106" s="79"/>
      <c r="F106" s="66"/>
      <c r="G106" s="66"/>
      <c r="H106" s="66"/>
      <c r="I106" s="66"/>
      <c r="J106" s="66"/>
      <c r="K106" s="66"/>
      <c r="L106" s="66"/>
      <c r="M106" s="1230"/>
      <c r="N106" s="60"/>
      <c r="O106" s="67"/>
      <c r="P106" s="66"/>
      <c r="Q106" s="59"/>
      <c r="R106" s="59"/>
      <c r="S106" s="59"/>
      <c r="T106" s="59"/>
      <c r="U106" s="59"/>
      <c r="V106" s="59"/>
      <c r="W106" s="1096"/>
      <c r="X106" s="79"/>
      <c r="Y106" s="79"/>
      <c r="Z106" s="1271"/>
      <c r="AA106" s="73"/>
      <c r="AB106" s="73"/>
      <c r="AC106" s="12"/>
      <c r="AD106" s="12" t="s">
        <v>160</v>
      </c>
      <c r="AE106" s="12" t="s">
        <v>408</v>
      </c>
      <c r="AF106" s="12">
        <v>120</v>
      </c>
      <c r="AG106" s="162">
        <f t="shared" si="61"/>
        <v>182.7</v>
      </c>
      <c r="AH106" s="162">
        <f t="shared" si="61"/>
        <v>181.8</v>
      </c>
      <c r="AI106" s="153"/>
      <c r="AJ106" s="153"/>
      <c r="AK106" s="153"/>
      <c r="AL106" s="153"/>
      <c r="AM106" s="153"/>
      <c r="AN106" s="153"/>
      <c r="AO106" s="153">
        <v>182.7</v>
      </c>
      <c r="AP106" s="162">
        <v>181.8</v>
      </c>
      <c r="AQ106" s="161">
        <f t="shared" si="49"/>
        <v>233.9</v>
      </c>
      <c r="AR106" s="155"/>
      <c r="AS106" s="155"/>
      <c r="AT106" s="155"/>
      <c r="AU106" s="155">
        <v>233.9</v>
      </c>
      <c r="AV106" s="162">
        <f t="shared" si="50"/>
        <v>184</v>
      </c>
      <c r="AW106" s="153"/>
      <c r="AX106" s="153"/>
      <c r="AY106" s="153"/>
      <c r="AZ106" s="153">
        <v>184</v>
      </c>
      <c r="BA106" s="161">
        <f t="shared" si="51"/>
        <v>184</v>
      </c>
      <c r="BB106" s="155"/>
      <c r="BC106" s="155"/>
      <c r="BD106" s="155"/>
      <c r="BE106" s="155">
        <v>184</v>
      </c>
      <c r="BF106" s="161">
        <f t="shared" si="101"/>
        <v>184</v>
      </c>
      <c r="BG106" s="155"/>
      <c r="BH106" s="155"/>
      <c r="BI106" s="155"/>
      <c r="BJ106" s="155">
        <v>184</v>
      </c>
      <c r="BK106" s="155"/>
      <c r="BL106" s="162">
        <f t="shared" si="93"/>
        <v>182.7</v>
      </c>
      <c r="BM106" s="162">
        <f t="shared" si="107"/>
        <v>181.8</v>
      </c>
      <c r="BN106" s="153"/>
      <c r="BO106" s="153"/>
      <c r="BP106" s="153"/>
      <c r="BQ106" s="153"/>
      <c r="BR106" s="153"/>
      <c r="BS106" s="153"/>
      <c r="BT106" s="153">
        <v>182.7</v>
      </c>
      <c r="BU106" s="162">
        <v>181.8</v>
      </c>
      <c r="BV106" s="161">
        <f t="shared" si="94"/>
        <v>233.9</v>
      </c>
      <c r="BW106" s="155"/>
      <c r="BX106" s="155"/>
      <c r="BY106" s="155"/>
      <c r="BZ106" s="155">
        <v>233.9</v>
      </c>
      <c r="CA106" s="162">
        <f t="shared" si="102"/>
        <v>184</v>
      </c>
      <c r="CB106" s="153"/>
      <c r="CC106" s="153"/>
      <c r="CD106" s="153"/>
      <c r="CE106" s="153">
        <v>184</v>
      </c>
      <c r="CF106" s="161">
        <f t="shared" si="103"/>
        <v>184</v>
      </c>
      <c r="CG106" s="155"/>
      <c r="CH106" s="155"/>
      <c r="CI106" s="155"/>
      <c r="CJ106" s="155">
        <v>184</v>
      </c>
      <c r="CK106" s="161">
        <f t="shared" si="104"/>
        <v>184</v>
      </c>
      <c r="CL106" s="155"/>
      <c r="CM106" s="155"/>
      <c r="CN106" s="155"/>
      <c r="CO106" s="155">
        <v>184</v>
      </c>
      <c r="CP106" s="162">
        <f t="shared" si="108"/>
        <v>181.8</v>
      </c>
      <c r="CQ106" s="153"/>
      <c r="CR106" s="153"/>
      <c r="CS106" s="153"/>
      <c r="CT106" s="162">
        <v>181.8</v>
      </c>
      <c r="CU106" s="161">
        <f t="shared" si="95"/>
        <v>233.9</v>
      </c>
      <c r="CV106" s="155"/>
      <c r="CW106" s="155"/>
      <c r="CX106" s="155"/>
      <c r="CY106" s="155">
        <v>233.9</v>
      </c>
      <c r="CZ106" s="162">
        <f t="shared" si="105"/>
        <v>184</v>
      </c>
      <c r="DA106" s="153"/>
      <c r="DB106" s="153"/>
      <c r="DC106" s="153"/>
      <c r="DD106" s="153">
        <v>184</v>
      </c>
      <c r="DE106" s="162">
        <f t="shared" si="109"/>
        <v>181.8</v>
      </c>
      <c r="DF106" s="153"/>
      <c r="DG106" s="153"/>
      <c r="DH106" s="153"/>
      <c r="DI106" s="162">
        <v>181.8</v>
      </c>
      <c r="DJ106" s="161">
        <f t="shared" si="96"/>
        <v>233.9</v>
      </c>
      <c r="DK106" s="155"/>
      <c r="DL106" s="155"/>
      <c r="DM106" s="155"/>
      <c r="DN106" s="155">
        <v>233.9</v>
      </c>
      <c r="DO106" s="162">
        <f t="shared" si="106"/>
        <v>184</v>
      </c>
      <c r="DP106" s="153"/>
      <c r="DQ106" s="153"/>
      <c r="DR106" s="153"/>
      <c r="DS106" s="153">
        <v>184</v>
      </c>
    </row>
    <row r="107" spans="1:123" ht="21.75" customHeight="1">
      <c r="A107" s="1279"/>
      <c r="B107" s="1236"/>
      <c r="C107" s="1096"/>
      <c r="D107" s="79"/>
      <c r="E107" s="79"/>
      <c r="F107" s="66"/>
      <c r="G107" s="66"/>
      <c r="H107" s="66"/>
      <c r="I107" s="66"/>
      <c r="J107" s="66"/>
      <c r="K107" s="66"/>
      <c r="L107" s="66"/>
      <c r="M107" s="1230"/>
      <c r="N107" s="60"/>
      <c r="O107" s="67"/>
      <c r="P107" s="66"/>
      <c r="Q107" s="59"/>
      <c r="R107" s="59"/>
      <c r="S107" s="59"/>
      <c r="T107" s="59"/>
      <c r="U107" s="59"/>
      <c r="V107" s="59"/>
      <c r="W107" s="1096"/>
      <c r="X107" s="79"/>
      <c r="Y107" s="79"/>
      <c r="Z107" s="1271"/>
      <c r="AA107" s="73"/>
      <c r="AB107" s="73"/>
      <c r="AC107" s="12"/>
      <c r="AD107" s="12" t="s">
        <v>160</v>
      </c>
      <c r="AE107" s="12" t="s">
        <v>408</v>
      </c>
      <c r="AF107" s="12">
        <v>240</v>
      </c>
      <c r="AG107" s="162">
        <f>AI107+AK107+AM107+AO107</f>
        <v>99.5</v>
      </c>
      <c r="AH107" s="162">
        <f t="shared" si="61"/>
        <v>95.7</v>
      </c>
      <c r="AI107" s="153"/>
      <c r="AJ107" s="153"/>
      <c r="AK107" s="153"/>
      <c r="AL107" s="153"/>
      <c r="AM107" s="153"/>
      <c r="AN107" s="153"/>
      <c r="AO107" s="153">
        <v>99.5</v>
      </c>
      <c r="AP107" s="162">
        <v>95.7</v>
      </c>
      <c r="AQ107" s="161">
        <f>AR107+AS107+AT107+AU107</f>
        <v>26.5</v>
      </c>
      <c r="AR107" s="155"/>
      <c r="AS107" s="155"/>
      <c r="AT107" s="155"/>
      <c r="AU107" s="155">
        <v>26.5</v>
      </c>
      <c r="AV107" s="162">
        <f>AW107+AX107+AY107+AZ107</f>
        <v>28.8</v>
      </c>
      <c r="AW107" s="153"/>
      <c r="AX107" s="153"/>
      <c r="AY107" s="153"/>
      <c r="AZ107" s="153">
        <v>28.8</v>
      </c>
      <c r="BA107" s="161">
        <f>BB107+BC107+BD107+BE107</f>
        <v>28.8</v>
      </c>
      <c r="BB107" s="155"/>
      <c r="BC107" s="155"/>
      <c r="BD107" s="155"/>
      <c r="BE107" s="155">
        <v>28.8</v>
      </c>
      <c r="BF107" s="161">
        <f t="shared" si="101"/>
        <v>28.8</v>
      </c>
      <c r="BG107" s="155"/>
      <c r="BH107" s="155"/>
      <c r="BI107" s="155"/>
      <c r="BJ107" s="155">
        <v>28.8</v>
      </c>
      <c r="BK107" s="155"/>
      <c r="BL107" s="162">
        <f t="shared" si="93"/>
        <v>99.5</v>
      </c>
      <c r="BM107" s="162">
        <f t="shared" si="107"/>
        <v>95.7</v>
      </c>
      <c r="BN107" s="153"/>
      <c r="BO107" s="153"/>
      <c r="BP107" s="153"/>
      <c r="BQ107" s="153"/>
      <c r="BR107" s="153"/>
      <c r="BS107" s="153"/>
      <c r="BT107" s="153">
        <v>99.5</v>
      </c>
      <c r="BU107" s="162">
        <v>95.7</v>
      </c>
      <c r="BV107" s="161">
        <f t="shared" si="94"/>
        <v>21.4</v>
      </c>
      <c r="BW107" s="155"/>
      <c r="BX107" s="155"/>
      <c r="BY107" s="155"/>
      <c r="BZ107" s="155">
        <v>21.4</v>
      </c>
      <c r="CA107" s="162">
        <f t="shared" si="102"/>
        <v>28.8</v>
      </c>
      <c r="CB107" s="153"/>
      <c r="CC107" s="153"/>
      <c r="CD107" s="153"/>
      <c r="CE107" s="153">
        <v>28.8</v>
      </c>
      <c r="CF107" s="161">
        <f t="shared" si="103"/>
        <v>28.8</v>
      </c>
      <c r="CG107" s="155"/>
      <c r="CH107" s="155"/>
      <c r="CI107" s="155"/>
      <c r="CJ107" s="155">
        <v>28.8</v>
      </c>
      <c r="CK107" s="161">
        <f t="shared" si="104"/>
        <v>28.8</v>
      </c>
      <c r="CL107" s="155"/>
      <c r="CM107" s="155"/>
      <c r="CN107" s="155"/>
      <c r="CO107" s="155">
        <v>28.8</v>
      </c>
      <c r="CP107" s="162">
        <f t="shared" si="108"/>
        <v>95.7</v>
      </c>
      <c r="CQ107" s="153"/>
      <c r="CR107" s="153"/>
      <c r="CS107" s="153"/>
      <c r="CT107" s="162">
        <v>95.7</v>
      </c>
      <c r="CU107" s="161">
        <f t="shared" si="95"/>
        <v>26.5</v>
      </c>
      <c r="CV107" s="155"/>
      <c r="CW107" s="155"/>
      <c r="CX107" s="155"/>
      <c r="CY107" s="155">
        <v>26.5</v>
      </c>
      <c r="CZ107" s="162">
        <f t="shared" si="105"/>
        <v>28.8</v>
      </c>
      <c r="DA107" s="153"/>
      <c r="DB107" s="153"/>
      <c r="DC107" s="153"/>
      <c r="DD107" s="153">
        <v>28.8</v>
      </c>
      <c r="DE107" s="162">
        <f t="shared" si="109"/>
        <v>95.7</v>
      </c>
      <c r="DF107" s="153"/>
      <c r="DG107" s="153"/>
      <c r="DH107" s="153"/>
      <c r="DI107" s="162">
        <v>95.7</v>
      </c>
      <c r="DJ107" s="161">
        <f t="shared" si="96"/>
        <v>21.4</v>
      </c>
      <c r="DK107" s="155"/>
      <c r="DL107" s="155"/>
      <c r="DM107" s="155"/>
      <c r="DN107" s="155">
        <v>21.4</v>
      </c>
      <c r="DO107" s="162">
        <f t="shared" si="106"/>
        <v>28.8</v>
      </c>
      <c r="DP107" s="153"/>
      <c r="DQ107" s="153"/>
      <c r="DR107" s="153"/>
      <c r="DS107" s="153">
        <v>28.8</v>
      </c>
    </row>
    <row r="108" spans="1:123">
      <c r="A108" s="1279"/>
      <c r="B108" s="1236"/>
      <c r="C108" s="1096"/>
      <c r="D108" s="79"/>
      <c r="E108" s="79"/>
      <c r="F108" s="66"/>
      <c r="G108" s="66"/>
      <c r="H108" s="66"/>
      <c r="I108" s="66"/>
      <c r="J108" s="66"/>
      <c r="K108" s="66"/>
      <c r="L108" s="66"/>
      <c r="M108" s="1230"/>
      <c r="N108" s="60"/>
      <c r="O108" s="67"/>
      <c r="P108" s="66"/>
      <c r="Q108" s="59"/>
      <c r="R108" s="59"/>
      <c r="S108" s="59"/>
      <c r="T108" s="59"/>
      <c r="U108" s="59"/>
      <c r="V108" s="59"/>
      <c r="W108" s="1096"/>
      <c r="X108" s="79"/>
      <c r="Y108" s="79"/>
      <c r="Z108" s="1271"/>
      <c r="AA108" s="73"/>
      <c r="AB108" s="73"/>
      <c r="AC108" s="12"/>
      <c r="AD108" s="12" t="s">
        <v>160</v>
      </c>
      <c r="AE108" s="12" t="s">
        <v>408</v>
      </c>
      <c r="AF108" s="12" t="s">
        <v>409</v>
      </c>
      <c r="AG108" s="162">
        <f t="shared" si="61"/>
        <v>1.1000000000000001</v>
      </c>
      <c r="AH108" s="162">
        <f t="shared" si="61"/>
        <v>0.8</v>
      </c>
      <c r="AI108" s="153"/>
      <c r="AJ108" s="153"/>
      <c r="AK108" s="153"/>
      <c r="AL108" s="153"/>
      <c r="AM108" s="153"/>
      <c r="AN108" s="153"/>
      <c r="AO108" s="153">
        <v>1.1000000000000001</v>
      </c>
      <c r="AP108" s="162">
        <v>0.8</v>
      </c>
      <c r="AQ108" s="161">
        <f t="shared" si="49"/>
        <v>1.7</v>
      </c>
      <c r="AR108" s="155"/>
      <c r="AS108" s="155"/>
      <c r="AT108" s="155"/>
      <c r="AU108" s="155">
        <v>1.7</v>
      </c>
      <c r="AV108" s="162">
        <f t="shared" si="50"/>
        <v>1.5</v>
      </c>
      <c r="AW108" s="153"/>
      <c r="AX108" s="153"/>
      <c r="AY108" s="153"/>
      <c r="AZ108" s="153">
        <v>1.5</v>
      </c>
      <c r="BA108" s="161">
        <f t="shared" si="51"/>
        <v>1.5</v>
      </c>
      <c r="BB108" s="155"/>
      <c r="BC108" s="155"/>
      <c r="BD108" s="155"/>
      <c r="BE108" s="155">
        <v>1.5</v>
      </c>
      <c r="BF108" s="161">
        <f t="shared" si="101"/>
        <v>1.5</v>
      </c>
      <c r="BG108" s="155"/>
      <c r="BH108" s="155"/>
      <c r="BI108" s="155"/>
      <c r="BJ108" s="155">
        <v>1.5</v>
      </c>
      <c r="BK108" s="155"/>
      <c r="BL108" s="162">
        <f t="shared" si="93"/>
        <v>1.1000000000000001</v>
      </c>
      <c r="BM108" s="162">
        <f t="shared" si="107"/>
        <v>0.8</v>
      </c>
      <c r="BN108" s="153"/>
      <c r="BO108" s="153"/>
      <c r="BP108" s="153"/>
      <c r="BQ108" s="153"/>
      <c r="BR108" s="153"/>
      <c r="BS108" s="153"/>
      <c r="BT108" s="153">
        <v>1.1000000000000001</v>
      </c>
      <c r="BU108" s="162">
        <v>0.8</v>
      </c>
      <c r="BV108" s="161">
        <f t="shared" si="94"/>
        <v>1.7</v>
      </c>
      <c r="BW108" s="155"/>
      <c r="BX108" s="155"/>
      <c r="BY108" s="155"/>
      <c r="BZ108" s="155">
        <v>1.7</v>
      </c>
      <c r="CA108" s="162">
        <f t="shared" si="102"/>
        <v>1.5</v>
      </c>
      <c r="CB108" s="153"/>
      <c r="CC108" s="153"/>
      <c r="CD108" s="153"/>
      <c r="CE108" s="153">
        <v>1.5</v>
      </c>
      <c r="CF108" s="161">
        <f t="shared" si="103"/>
        <v>1.5</v>
      </c>
      <c r="CG108" s="155"/>
      <c r="CH108" s="155"/>
      <c r="CI108" s="155"/>
      <c r="CJ108" s="155">
        <v>1.5</v>
      </c>
      <c r="CK108" s="161">
        <f t="shared" si="104"/>
        <v>1.5</v>
      </c>
      <c r="CL108" s="155"/>
      <c r="CM108" s="155"/>
      <c r="CN108" s="155"/>
      <c r="CO108" s="155">
        <v>1.5</v>
      </c>
      <c r="CP108" s="162">
        <f t="shared" si="108"/>
        <v>0.8</v>
      </c>
      <c r="CQ108" s="153"/>
      <c r="CR108" s="153"/>
      <c r="CS108" s="153"/>
      <c r="CT108" s="162">
        <v>0.8</v>
      </c>
      <c r="CU108" s="161">
        <f t="shared" si="95"/>
        <v>1.7</v>
      </c>
      <c r="CV108" s="155"/>
      <c r="CW108" s="155"/>
      <c r="CX108" s="155"/>
      <c r="CY108" s="155">
        <v>1.7</v>
      </c>
      <c r="CZ108" s="162">
        <f t="shared" si="105"/>
        <v>1.5</v>
      </c>
      <c r="DA108" s="153"/>
      <c r="DB108" s="153"/>
      <c r="DC108" s="153"/>
      <c r="DD108" s="153">
        <v>1.5</v>
      </c>
      <c r="DE108" s="162">
        <f t="shared" si="109"/>
        <v>0.8</v>
      </c>
      <c r="DF108" s="153"/>
      <c r="DG108" s="153"/>
      <c r="DH108" s="153"/>
      <c r="DI108" s="162">
        <v>0.8</v>
      </c>
      <c r="DJ108" s="161">
        <f t="shared" si="96"/>
        <v>1.7</v>
      </c>
      <c r="DK108" s="155"/>
      <c r="DL108" s="155"/>
      <c r="DM108" s="155"/>
      <c r="DN108" s="155">
        <v>1.7</v>
      </c>
      <c r="DO108" s="162">
        <f t="shared" si="106"/>
        <v>1.5</v>
      </c>
      <c r="DP108" s="153"/>
      <c r="DQ108" s="153"/>
      <c r="DR108" s="153"/>
      <c r="DS108" s="153">
        <v>1.5</v>
      </c>
    </row>
    <row r="109" spans="1:123" ht="14.25" customHeight="1">
      <c r="A109" s="1280"/>
      <c r="B109" s="1237"/>
      <c r="C109" s="1096"/>
      <c r="D109" s="79"/>
      <c r="E109" s="79"/>
      <c r="F109" s="66"/>
      <c r="G109" s="66"/>
      <c r="H109" s="66"/>
      <c r="I109" s="66"/>
      <c r="J109" s="66"/>
      <c r="K109" s="66"/>
      <c r="L109" s="66"/>
      <c r="M109" s="1230"/>
      <c r="N109" s="60"/>
      <c r="O109" s="67"/>
      <c r="P109" s="66"/>
      <c r="Q109" s="59"/>
      <c r="R109" s="59"/>
      <c r="S109" s="59"/>
      <c r="T109" s="59"/>
      <c r="U109" s="59"/>
      <c r="V109" s="59"/>
      <c r="W109" s="1096"/>
      <c r="X109" s="79"/>
      <c r="Y109" s="79"/>
      <c r="Z109" s="1271"/>
      <c r="AA109" s="73"/>
      <c r="AB109" s="73"/>
      <c r="AC109" s="12"/>
      <c r="AD109" s="12"/>
      <c r="AE109" s="12"/>
      <c r="AF109" s="12"/>
      <c r="AG109" s="162">
        <f t="shared" si="61"/>
        <v>888.4</v>
      </c>
      <c r="AH109" s="162">
        <f t="shared" si="61"/>
        <v>0</v>
      </c>
      <c r="AI109" s="153"/>
      <c r="AJ109" s="153"/>
      <c r="AK109" s="153"/>
      <c r="AL109" s="153"/>
      <c r="AM109" s="153"/>
      <c r="AN109" s="153"/>
      <c r="AO109" s="153">
        <f>SUM(AO105:AO108)</f>
        <v>888.4</v>
      </c>
      <c r="AP109" s="162"/>
      <c r="AQ109" s="161">
        <f t="shared" si="49"/>
        <v>861.6</v>
      </c>
      <c r="AR109" s="155"/>
      <c r="AS109" s="155"/>
      <c r="AT109" s="155"/>
      <c r="AU109" s="155">
        <f>SUM(AU105:AU108)</f>
        <v>861.6</v>
      </c>
      <c r="AV109" s="162">
        <f t="shared" si="50"/>
        <v>823.4</v>
      </c>
      <c r="AW109" s="153"/>
      <c r="AX109" s="153"/>
      <c r="AY109" s="153"/>
      <c r="AZ109" s="153">
        <f>SUM(AZ105:AZ108)</f>
        <v>823.4</v>
      </c>
      <c r="BA109" s="161">
        <f t="shared" si="51"/>
        <v>823.4</v>
      </c>
      <c r="BB109" s="155"/>
      <c r="BC109" s="155"/>
      <c r="BD109" s="155"/>
      <c r="BE109" s="155">
        <f>SUM(BE105:BE108)</f>
        <v>823.4</v>
      </c>
      <c r="BF109" s="161">
        <f t="shared" si="101"/>
        <v>823.4</v>
      </c>
      <c r="BG109" s="155"/>
      <c r="BH109" s="155"/>
      <c r="BI109" s="155"/>
      <c r="BJ109" s="155">
        <f>SUM(BJ105:BJ108)</f>
        <v>823.4</v>
      </c>
      <c r="BK109" s="155"/>
      <c r="BL109" s="162">
        <f t="shared" si="93"/>
        <v>888.4</v>
      </c>
      <c r="BM109" s="162">
        <f t="shared" si="107"/>
        <v>0</v>
      </c>
      <c r="BN109" s="153"/>
      <c r="BO109" s="153"/>
      <c r="BP109" s="153"/>
      <c r="BQ109" s="153"/>
      <c r="BR109" s="153"/>
      <c r="BS109" s="153"/>
      <c r="BT109" s="153">
        <f>SUM(BT105:BT108)</f>
        <v>888.4</v>
      </c>
      <c r="BU109" s="162"/>
      <c r="BV109" s="161">
        <f t="shared" si="94"/>
        <v>856.5</v>
      </c>
      <c r="BW109" s="155"/>
      <c r="BX109" s="155"/>
      <c r="BY109" s="155"/>
      <c r="BZ109" s="155">
        <f>SUM(BZ105:BZ108)</f>
        <v>856.5</v>
      </c>
      <c r="CA109" s="162">
        <f t="shared" si="102"/>
        <v>823.4</v>
      </c>
      <c r="CB109" s="153"/>
      <c r="CC109" s="153"/>
      <c r="CD109" s="153"/>
      <c r="CE109" s="153">
        <f>SUM(CE105:CE108)</f>
        <v>823.4</v>
      </c>
      <c r="CF109" s="161">
        <f t="shared" si="103"/>
        <v>823.4</v>
      </c>
      <c r="CG109" s="155"/>
      <c r="CH109" s="155"/>
      <c r="CI109" s="155"/>
      <c r="CJ109" s="155">
        <f>SUM(CJ105:CJ108)</f>
        <v>823.4</v>
      </c>
      <c r="CK109" s="161">
        <f t="shared" si="104"/>
        <v>823.4</v>
      </c>
      <c r="CL109" s="155"/>
      <c r="CM109" s="155"/>
      <c r="CN109" s="155"/>
      <c r="CO109" s="155">
        <f>SUM(CO105:CO108)</f>
        <v>823.4</v>
      </c>
      <c r="CP109" s="162">
        <f t="shared" si="108"/>
        <v>0</v>
      </c>
      <c r="CQ109" s="153"/>
      <c r="CR109" s="153"/>
      <c r="CS109" s="153"/>
      <c r="CT109" s="162"/>
      <c r="CU109" s="161">
        <f t="shared" si="95"/>
        <v>861.6</v>
      </c>
      <c r="CV109" s="155"/>
      <c r="CW109" s="155"/>
      <c r="CX109" s="155"/>
      <c r="CY109" s="155">
        <f>SUM(CY105:CY108)</f>
        <v>861.6</v>
      </c>
      <c r="CZ109" s="162">
        <f t="shared" si="105"/>
        <v>823.4</v>
      </c>
      <c r="DA109" s="153"/>
      <c r="DB109" s="153"/>
      <c r="DC109" s="153"/>
      <c r="DD109" s="153">
        <f>SUM(DD105:DD108)</f>
        <v>823.4</v>
      </c>
      <c r="DE109" s="162">
        <f t="shared" si="109"/>
        <v>0</v>
      </c>
      <c r="DF109" s="153"/>
      <c r="DG109" s="153"/>
      <c r="DH109" s="153"/>
      <c r="DI109" s="162"/>
      <c r="DJ109" s="161">
        <f t="shared" si="96"/>
        <v>856.5</v>
      </c>
      <c r="DK109" s="155"/>
      <c r="DL109" s="155"/>
      <c r="DM109" s="155"/>
      <c r="DN109" s="155">
        <f>SUM(DN105:DN108)</f>
        <v>856.5</v>
      </c>
      <c r="DO109" s="162">
        <f t="shared" si="106"/>
        <v>823.4</v>
      </c>
      <c r="DP109" s="153"/>
      <c r="DQ109" s="153"/>
      <c r="DR109" s="153"/>
      <c r="DS109" s="153">
        <f>SUM(DS105:DS108)</f>
        <v>823.4</v>
      </c>
    </row>
    <row r="110" spans="1:123" ht="72" customHeight="1">
      <c r="A110" s="1278" t="s">
        <v>171</v>
      </c>
      <c r="B110" s="1235">
        <v>6808</v>
      </c>
      <c r="C110" s="1096"/>
      <c r="D110" s="66"/>
      <c r="E110" s="66"/>
      <c r="F110" s="66"/>
      <c r="G110" s="66"/>
      <c r="H110" s="66"/>
      <c r="I110" s="66"/>
      <c r="J110" s="66"/>
      <c r="K110" s="66"/>
      <c r="L110" s="66"/>
      <c r="M110" s="1230"/>
      <c r="N110" s="66"/>
      <c r="O110" s="66"/>
      <c r="P110" s="66">
        <v>38</v>
      </c>
      <c r="Q110" s="59"/>
      <c r="R110" s="59"/>
      <c r="S110" s="59"/>
      <c r="T110" s="59"/>
      <c r="U110" s="59"/>
      <c r="V110" s="59"/>
      <c r="W110" s="1096"/>
      <c r="X110" s="66"/>
      <c r="Y110" s="66"/>
      <c r="Z110" s="1271"/>
      <c r="AA110" s="66"/>
      <c r="AB110" s="66"/>
      <c r="AC110" s="12"/>
      <c r="AD110" s="12" t="s">
        <v>161</v>
      </c>
      <c r="AE110" s="12" t="s">
        <v>411</v>
      </c>
      <c r="AF110" s="12">
        <v>120</v>
      </c>
      <c r="AG110" s="162">
        <f t="shared" si="61"/>
        <v>168</v>
      </c>
      <c r="AH110" s="162">
        <f t="shared" si="61"/>
        <v>153.4</v>
      </c>
      <c r="AI110" s="153"/>
      <c r="AJ110" s="153"/>
      <c r="AK110" s="153"/>
      <c r="AL110" s="153"/>
      <c r="AM110" s="153"/>
      <c r="AN110" s="153"/>
      <c r="AO110" s="153">
        <v>168</v>
      </c>
      <c r="AP110" s="162">
        <v>153.4</v>
      </c>
      <c r="AQ110" s="161">
        <f t="shared" si="49"/>
        <v>201.8</v>
      </c>
      <c r="AR110" s="155"/>
      <c r="AS110" s="155"/>
      <c r="AT110" s="155"/>
      <c r="AU110" s="155">
        <v>201.8</v>
      </c>
      <c r="AV110" s="162">
        <f t="shared" si="50"/>
        <v>175.3</v>
      </c>
      <c r="AW110" s="153"/>
      <c r="AX110" s="153"/>
      <c r="AY110" s="153"/>
      <c r="AZ110" s="153">
        <v>175.3</v>
      </c>
      <c r="BA110" s="161">
        <f t="shared" si="51"/>
        <v>175.3</v>
      </c>
      <c r="BB110" s="155"/>
      <c r="BC110" s="155"/>
      <c r="BD110" s="155"/>
      <c r="BE110" s="155">
        <v>175.3</v>
      </c>
      <c r="BF110" s="161">
        <f t="shared" si="101"/>
        <v>175.3</v>
      </c>
      <c r="BG110" s="155"/>
      <c r="BH110" s="155"/>
      <c r="BI110" s="155"/>
      <c r="BJ110" s="155">
        <v>175.3</v>
      </c>
      <c r="BK110" s="155"/>
      <c r="BL110" s="162">
        <f t="shared" si="93"/>
        <v>168</v>
      </c>
      <c r="BM110" s="162">
        <f t="shared" si="107"/>
        <v>153.4</v>
      </c>
      <c r="BN110" s="153"/>
      <c r="BO110" s="153"/>
      <c r="BP110" s="153"/>
      <c r="BQ110" s="153"/>
      <c r="BR110" s="153"/>
      <c r="BS110" s="153"/>
      <c r="BT110" s="153">
        <v>168</v>
      </c>
      <c r="BU110" s="162">
        <v>153.4</v>
      </c>
      <c r="BV110" s="161">
        <f t="shared" si="94"/>
        <v>201.8</v>
      </c>
      <c r="BW110" s="155"/>
      <c r="BX110" s="155"/>
      <c r="BY110" s="155"/>
      <c r="BZ110" s="155">
        <v>201.8</v>
      </c>
      <c r="CA110" s="162">
        <f t="shared" si="102"/>
        <v>175.3</v>
      </c>
      <c r="CB110" s="153"/>
      <c r="CC110" s="153"/>
      <c r="CD110" s="153"/>
      <c r="CE110" s="153">
        <v>175.3</v>
      </c>
      <c r="CF110" s="161">
        <f t="shared" si="103"/>
        <v>175.3</v>
      </c>
      <c r="CG110" s="155"/>
      <c r="CH110" s="155"/>
      <c r="CI110" s="155"/>
      <c r="CJ110" s="155">
        <v>175.3</v>
      </c>
      <c r="CK110" s="161">
        <f t="shared" si="104"/>
        <v>175.3</v>
      </c>
      <c r="CL110" s="155"/>
      <c r="CM110" s="155"/>
      <c r="CN110" s="155"/>
      <c r="CO110" s="155">
        <v>175.3</v>
      </c>
      <c r="CP110" s="162">
        <f t="shared" si="108"/>
        <v>153.4</v>
      </c>
      <c r="CQ110" s="153"/>
      <c r="CR110" s="153"/>
      <c r="CS110" s="153"/>
      <c r="CT110" s="162">
        <v>153.4</v>
      </c>
      <c r="CU110" s="161">
        <f t="shared" si="95"/>
        <v>201.8</v>
      </c>
      <c r="CV110" s="155"/>
      <c r="CW110" s="155"/>
      <c r="CX110" s="155"/>
      <c r="CY110" s="155">
        <v>201.8</v>
      </c>
      <c r="CZ110" s="162">
        <f t="shared" si="105"/>
        <v>175.3</v>
      </c>
      <c r="DA110" s="153"/>
      <c r="DB110" s="153"/>
      <c r="DC110" s="153"/>
      <c r="DD110" s="153">
        <v>175.3</v>
      </c>
      <c r="DE110" s="162">
        <f t="shared" si="109"/>
        <v>153.4</v>
      </c>
      <c r="DF110" s="153"/>
      <c r="DG110" s="153"/>
      <c r="DH110" s="153"/>
      <c r="DI110" s="162">
        <v>153.4</v>
      </c>
      <c r="DJ110" s="161">
        <f t="shared" si="96"/>
        <v>201.8</v>
      </c>
      <c r="DK110" s="155"/>
      <c r="DL110" s="155"/>
      <c r="DM110" s="155"/>
      <c r="DN110" s="155">
        <v>201.8</v>
      </c>
      <c r="DO110" s="162">
        <f t="shared" si="106"/>
        <v>175.3</v>
      </c>
      <c r="DP110" s="153"/>
      <c r="DQ110" s="153"/>
      <c r="DR110" s="153"/>
      <c r="DS110" s="153">
        <v>175.3</v>
      </c>
    </row>
    <row r="111" spans="1:123">
      <c r="A111" s="1279"/>
      <c r="B111" s="1236"/>
      <c r="C111" s="1096"/>
      <c r="D111" s="66"/>
      <c r="E111" s="66"/>
      <c r="F111" s="66"/>
      <c r="G111" s="66"/>
      <c r="H111" s="66"/>
      <c r="I111" s="66"/>
      <c r="J111" s="66"/>
      <c r="K111" s="66"/>
      <c r="L111" s="66"/>
      <c r="M111" s="1230"/>
      <c r="N111" s="66"/>
      <c r="O111" s="66"/>
      <c r="P111" s="66"/>
      <c r="Q111" s="59"/>
      <c r="R111" s="59"/>
      <c r="S111" s="59"/>
      <c r="T111" s="59"/>
      <c r="U111" s="59"/>
      <c r="V111" s="59"/>
      <c r="W111" s="1096"/>
      <c r="X111" s="66"/>
      <c r="Y111" s="66"/>
      <c r="Z111" s="1271"/>
      <c r="AA111" s="66"/>
      <c r="AB111" s="66"/>
      <c r="AC111" s="12"/>
      <c r="AD111" s="12" t="s">
        <v>161</v>
      </c>
      <c r="AE111" s="12" t="s">
        <v>411</v>
      </c>
      <c r="AF111" s="12">
        <v>120</v>
      </c>
      <c r="AG111" s="162">
        <f>AI111+AK111+AM111+AO111</f>
        <v>50.8</v>
      </c>
      <c r="AH111" s="162">
        <f t="shared" si="61"/>
        <v>50.7</v>
      </c>
      <c r="AI111" s="153"/>
      <c r="AJ111" s="153"/>
      <c r="AK111" s="153"/>
      <c r="AL111" s="153"/>
      <c r="AM111" s="153"/>
      <c r="AN111" s="153"/>
      <c r="AO111" s="153">
        <v>50.8</v>
      </c>
      <c r="AP111" s="162">
        <v>50.7</v>
      </c>
      <c r="AQ111" s="161">
        <f>AR111+AS111+AT111+AU111</f>
        <v>61.2</v>
      </c>
      <c r="AR111" s="155"/>
      <c r="AS111" s="155"/>
      <c r="AT111" s="155"/>
      <c r="AU111" s="155">
        <v>61.2</v>
      </c>
      <c r="AV111" s="162">
        <f>AW111+AX111+AY111+AZ111</f>
        <v>52.9</v>
      </c>
      <c r="AW111" s="153"/>
      <c r="AX111" s="153"/>
      <c r="AY111" s="153"/>
      <c r="AZ111" s="153">
        <v>52.9</v>
      </c>
      <c r="BA111" s="161">
        <f>BB111+BC111+BD111+BE111</f>
        <v>52.9</v>
      </c>
      <c r="BB111" s="155"/>
      <c r="BC111" s="155"/>
      <c r="BD111" s="155"/>
      <c r="BE111" s="155">
        <v>52.9</v>
      </c>
      <c r="BF111" s="161">
        <f t="shared" si="101"/>
        <v>52.9</v>
      </c>
      <c r="BG111" s="155"/>
      <c r="BH111" s="155"/>
      <c r="BI111" s="155"/>
      <c r="BJ111" s="155">
        <v>52.9</v>
      </c>
      <c r="BK111" s="155"/>
      <c r="BL111" s="162">
        <f t="shared" si="93"/>
        <v>50.8</v>
      </c>
      <c r="BM111" s="162">
        <f t="shared" si="107"/>
        <v>50.7</v>
      </c>
      <c r="BN111" s="153"/>
      <c r="BO111" s="153"/>
      <c r="BP111" s="153"/>
      <c r="BQ111" s="153"/>
      <c r="BR111" s="153"/>
      <c r="BS111" s="153"/>
      <c r="BT111" s="153">
        <v>50.8</v>
      </c>
      <c r="BU111" s="162">
        <v>50.7</v>
      </c>
      <c r="BV111" s="161">
        <f t="shared" si="94"/>
        <v>61.2</v>
      </c>
      <c r="BW111" s="155"/>
      <c r="BX111" s="155"/>
      <c r="BY111" s="155"/>
      <c r="BZ111" s="155">
        <v>61.2</v>
      </c>
      <c r="CA111" s="162">
        <f t="shared" si="102"/>
        <v>52.9</v>
      </c>
      <c r="CB111" s="153"/>
      <c r="CC111" s="153"/>
      <c r="CD111" s="153"/>
      <c r="CE111" s="153">
        <v>52.9</v>
      </c>
      <c r="CF111" s="161">
        <f t="shared" si="103"/>
        <v>52.9</v>
      </c>
      <c r="CG111" s="155"/>
      <c r="CH111" s="155"/>
      <c r="CI111" s="155"/>
      <c r="CJ111" s="155">
        <v>52.9</v>
      </c>
      <c r="CK111" s="161">
        <f t="shared" si="104"/>
        <v>52.9</v>
      </c>
      <c r="CL111" s="155"/>
      <c r="CM111" s="155"/>
      <c r="CN111" s="155"/>
      <c r="CO111" s="155">
        <v>52.9</v>
      </c>
      <c r="CP111" s="162">
        <f t="shared" si="108"/>
        <v>50.7</v>
      </c>
      <c r="CQ111" s="153"/>
      <c r="CR111" s="153"/>
      <c r="CS111" s="153"/>
      <c r="CT111" s="162">
        <v>50.7</v>
      </c>
      <c r="CU111" s="161">
        <f t="shared" si="95"/>
        <v>61.2</v>
      </c>
      <c r="CV111" s="155"/>
      <c r="CW111" s="155"/>
      <c r="CX111" s="155"/>
      <c r="CY111" s="155">
        <v>61.2</v>
      </c>
      <c r="CZ111" s="162">
        <f t="shared" si="105"/>
        <v>52.9</v>
      </c>
      <c r="DA111" s="153"/>
      <c r="DB111" s="153"/>
      <c r="DC111" s="153"/>
      <c r="DD111" s="153">
        <v>52.9</v>
      </c>
      <c r="DE111" s="162">
        <f t="shared" si="109"/>
        <v>50.7</v>
      </c>
      <c r="DF111" s="153"/>
      <c r="DG111" s="153"/>
      <c r="DH111" s="153"/>
      <c r="DI111" s="162">
        <v>50.7</v>
      </c>
      <c r="DJ111" s="161">
        <f t="shared" si="96"/>
        <v>61.2</v>
      </c>
      <c r="DK111" s="155"/>
      <c r="DL111" s="155"/>
      <c r="DM111" s="155"/>
      <c r="DN111" s="155">
        <v>61.2</v>
      </c>
      <c r="DO111" s="162">
        <f t="shared" si="106"/>
        <v>52.9</v>
      </c>
      <c r="DP111" s="153"/>
      <c r="DQ111" s="153"/>
      <c r="DR111" s="153"/>
      <c r="DS111" s="153">
        <v>52.9</v>
      </c>
    </row>
    <row r="112" spans="1:123">
      <c r="A112" s="1279"/>
      <c r="B112" s="1236"/>
      <c r="C112" s="1096"/>
      <c r="D112" s="66"/>
      <c r="E112" s="66"/>
      <c r="F112" s="66"/>
      <c r="G112" s="66"/>
      <c r="H112" s="66"/>
      <c r="I112" s="66"/>
      <c r="J112" s="66"/>
      <c r="K112" s="66"/>
      <c r="L112" s="66"/>
      <c r="M112" s="1230"/>
      <c r="N112" s="66"/>
      <c r="O112" s="66"/>
      <c r="P112" s="66"/>
      <c r="Q112" s="59"/>
      <c r="R112" s="59"/>
      <c r="S112" s="59"/>
      <c r="T112" s="59"/>
      <c r="U112" s="59"/>
      <c r="V112" s="59"/>
      <c r="W112" s="1096"/>
      <c r="X112" s="66"/>
      <c r="Y112" s="66"/>
      <c r="Z112" s="1271"/>
      <c r="AA112" s="66"/>
      <c r="AB112" s="66"/>
      <c r="AC112" s="12"/>
      <c r="AD112" s="12" t="s">
        <v>161</v>
      </c>
      <c r="AE112" s="12" t="s">
        <v>410</v>
      </c>
      <c r="AF112" s="12">
        <v>850</v>
      </c>
      <c r="AG112" s="162"/>
      <c r="AH112" s="162">
        <f t="shared" si="61"/>
        <v>0</v>
      </c>
      <c r="AI112" s="153"/>
      <c r="AJ112" s="153"/>
      <c r="AK112" s="153"/>
      <c r="AL112" s="153"/>
      <c r="AM112" s="153"/>
      <c r="AN112" s="153"/>
      <c r="AO112" s="153"/>
      <c r="AP112" s="162"/>
      <c r="AQ112" s="161">
        <f>AR112+AS112+AT112+AU112</f>
        <v>2.4</v>
      </c>
      <c r="AR112" s="155"/>
      <c r="AS112" s="155"/>
      <c r="AT112" s="155"/>
      <c r="AU112" s="155">
        <v>2.4</v>
      </c>
      <c r="AV112" s="162">
        <f>AW112+AX112+AY112+AZ112</f>
        <v>2.5</v>
      </c>
      <c r="AW112" s="153"/>
      <c r="AX112" s="153"/>
      <c r="AY112" s="153"/>
      <c r="AZ112" s="153">
        <v>2.5</v>
      </c>
      <c r="BA112" s="161">
        <f>BB112+BC112+BD112+BE112</f>
        <v>2.5</v>
      </c>
      <c r="BB112" s="155"/>
      <c r="BC112" s="155"/>
      <c r="BD112" s="155"/>
      <c r="BE112" s="155">
        <v>2.5</v>
      </c>
      <c r="BF112" s="161">
        <f t="shared" si="101"/>
        <v>2.5</v>
      </c>
      <c r="BG112" s="155"/>
      <c r="BH112" s="155"/>
      <c r="BI112" s="155"/>
      <c r="BJ112" s="155">
        <v>2.5</v>
      </c>
      <c r="BK112" s="155"/>
      <c r="BL112" s="162"/>
      <c r="BM112" s="162">
        <f t="shared" si="107"/>
        <v>0</v>
      </c>
      <c r="BN112" s="153"/>
      <c r="BO112" s="153"/>
      <c r="BP112" s="153"/>
      <c r="BQ112" s="153"/>
      <c r="BR112" s="153"/>
      <c r="BS112" s="153"/>
      <c r="BT112" s="153"/>
      <c r="BU112" s="162"/>
      <c r="BV112" s="161">
        <f t="shared" si="94"/>
        <v>2.4</v>
      </c>
      <c r="BW112" s="155"/>
      <c r="BX112" s="155"/>
      <c r="BY112" s="155"/>
      <c r="BZ112" s="155">
        <v>2.4</v>
      </c>
      <c r="CA112" s="162">
        <f t="shared" si="102"/>
        <v>2.5</v>
      </c>
      <c r="CB112" s="153"/>
      <c r="CC112" s="153"/>
      <c r="CD112" s="153"/>
      <c r="CE112" s="153">
        <v>2.5</v>
      </c>
      <c r="CF112" s="161">
        <f t="shared" si="103"/>
        <v>2.5</v>
      </c>
      <c r="CG112" s="155"/>
      <c r="CH112" s="155"/>
      <c r="CI112" s="155"/>
      <c r="CJ112" s="155">
        <v>2.5</v>
      </c>
      <c r="CK112" s="161">
        <f t="shared" si="104"/>
        <v>2.5</v>
      </c>
      <c r="CL112" s="155"/>
      <c r="CM112" s="155"/>
      <c r="CN112" s="155"/>
      <c r="CO112" s="155">
        <v>2.5</v>
      </c>
      <c r="CP112" s="162">
        <f t="shared" si="108"/>
        <v>0</v>
      </c>
      <c r="CQ112" s="153"/>
      <c r="CR112" s="153"/>
      <c r="CS112" s="153"/>
      <c r="CT112" s="162"/>
      <c r="CU112" s="161">
        <f t="shared" si="95"/>
        <v>2.4</v>
      </c>
      <c r="CV112" s="155"/>
      <c r="CW112" s="155"/>
      <c r="CX112" s="155"/>
      <c r="CY112" s="155">
        <v>2.4</v>
      </c>
      <c r="CZ112" s="162">
        <f t="shared" si="105"/>
        <v>2.5</v>
      </c>
      <c r="DA112" s="153"/>
      <c r="DB112" s="153"/>
      <c r="DC112" s="153"/>
      <c r="DD112" s="153">
        <v>2.5</v>
      </c>
      <c r="DE112" s="162">
        <f t="shared" si="109"/>
        <v>0</v>
      </c>
      <c r="DF112" s="153"/>
      <c r="DG112" s="153"/>
      <c r="DH112" s="153"/>
      <c r="DI112" s="162"/>
      <c r="DJ112" s="161">
        <f t="shared" si="96"/>
        <v>2.4</v>
      </c>
      <c r="DK112" s="155"/>
      <c r="DL112" s="155"/>
      <c r="DM112" s="155"/>
      <c r="DN112" s="155">
        <v>2.4</v>
      </c>
      <c r="DO112" s="162">
        <f t="shared" si="106"/>
        <v>2.5</v>
      </c>
      <c r="DP112" s="153"/>
      <c r="DQ112" s="153"/>
      <c r="DR112" s="153"/>
      <c r="DS112" s="153">
        <v>2.5</v>
      </c>
    </row>
    <row r="113" spans="1:123">
      <c r="A113" s="1279"/>
      <c r="B113" s="1236"/>
      <c r="C113" s="1096"/>
      <c r="D113" s="66"/>
      <c r="E113" s="66"/>
      <c r="F113" s="66"/>
      <c r="G113" s="66"/>
      <c r="H113" s="66"/>
      <c r="I113" s="66"/>
      <c r="J113" s="66"/>
      <c r="K113" s="66"/>
      <c r="L113" s="66"/>
      <c r="M113" s="1230"/>
      <c r="N113" s="66"/>
      <c r="O113" s="66"/>
      <c r="P113" s="66">
        <v>38</v>
      </c>
      <c r="Q113" s="59"/>
      <c r="R113" s="59"/>
      <c r="S113" s="59"/>
      <c r="T113" s="59"/>
      <c r="U113" s="59"/>
      <c r="V113" s="59"/>
      <c r="W113" s="1096"/>
      <c r="X113" s="66"/>
      <c r="Y113" s="66"/>
      <c r="Z113" s="1271"/>
      <c r="AA113" s="66"/>
      <c r="AB113" s="66"/>
      <c r="AC113" s="12"/>
      <c r="AD113" s="12" t="s">
        <v>161</v>
      </c>
      <c r="AE113" s="12" t="s">
        <v>410</v>
      </c>
      <c r="AF113" s="12">
        <v>240</v>
      </c>
      <c r="AG113" s="162">
        <f t="shared" si="61"/>
        <v>28.9</v>
      </c>
      <c r="AH113" s="162">
        <f t="shared" si="61"/>
        <v>28.9</v>
      </c>
      <c r="AI113" s="153"/>
      <c r="AJ113" s="153"/>
      <c r="AK113" s="153"/>
      <c r="AL113" s="153"/>
      <c r="AM113" s="153"/>
      <c r="AN113" s="153"/>
      <c r="AO113" s="153">
        <v>28.9</v>
      </c>
      <c r="AP113" s="162">
        <v>28.9</v>
      </c>
      <c r="AQ113" s="161">
        <f t="shared" si="49"/>
        <v>0</v>
      </c>
      <c r="AR113" s="155"/>
      <c r="AS113" s="155"/>
      <c r="AT113" s="155"/>
      <c r="AU113" s="155">
        <v>0</v>
      </c>
      <c r="AV113" s="162">
        <f t="shared" si="50"/>
        <v>0</v>
      </c>
      <c r="AW113" s="153"/>
      <c r="AX113" s="153"/>
      <c r="AY113" s="153"/>
      <c r="AZ113" s="153">
        <v>0</v>
      </c>
      <c r="BA113" s="161">
        <f t="shared" si="51"/>
        <v>0</v>
      </c>
      <c r="BB113" s="155"/>
      <c r="BC113" s="155"/>
      <c r="BD113" s="155"/>
      <c r="BE113" s="155">
        <v>0</v>
      </c>
      <c r="BF113" s="161">
        <f t="shared" si="101"/>
        <v>0</v>
      </c>
      <c r="BG113" s="155"/>
      <c r="BH113" s="155"/>
      <c r="BI113" s="155"/>
      <c r="BJ113" s="155">
        <v>0</v>
      </c>
      <c r="BK113" s="155"/>
      <c r="BL113" s="162">
        <f t="shared" ref="BL113:BL156" si="110">BN113+BP113+BR113+BT113</f>
        <v>28.9</v>
      </c>
      <c r="BM113" s="162">
        <f t="shared" si="107"/>
        <v>28.9</v>
      </c>
      <c r="BN113" s="153"/>
      <c r="BO113" s="153"/>
      <c r="BP113" s="153"/>
      <c r="BQ113" s="153"/>
      <c r="BR113" s="153"/>
      <c r="BS113" s="153"/>
      <c r="BT113" s="153">
        <v>28.9</v>
      </c>
      <c r="BU113" s="162">
        <v>28.9</v>
      </c>
      <c r="BV113" s="161">
        <f t="shared" ref="BV113:BV145" si="111">BW113+BX113+BY113+BZ113</f>
        <v>0</v>
      </c>
      <c r="BW113" s="155"/>
      <c r="BX113" s="155"/>
      <c r="BY113" s="155"/>
      <c r="BZ113" s="155">
        <v>0</v>
      </c>
      <c r="CA113" s="162">
        <f t="shared" si="102"/>
        <v>0</v>
      </c>
      <c r="CB113" s="153"/>
      <c r="CC113" s="153"/>
      <c r="CD113" s="153"/>
      <c r="CE113" s="153">
        <v>0</v>
      </c>
      <c r="CF113" s="161">
        <f t="shared" si="103"/>
        <v>0</v>
      </c>
      <c r="CG113" s="155"/>
      <c r="CH113" s="155"/>
      <c r="CI113" s="155"/>
      <c r="CJ113" s="155">
        <v>0</v>
      </c>
      <c r="CK113" s="161">
        <f t="shared" si="104"/>
        <v>0</v>
      </c>
      <c r="CL113" s="155"/>
      <c r="CM113" s="155"/>
      <c r="CN113" s="155"/>
      <c r="CO113" s="155">
        <v>0</v>
      </c>
      <c r="CP113" s="162">
        <f t="shared" si="108"/>
        <v>28.9</v>
      </c>
      <c r="CQ113" s="153"/>
      <c r="CR113" s="153"/>
      <c r="CS113" s="153"/>
      <c r="CT113" s="162">
        <v>28.9</v>
      </c>
      <c r="CU113" s="161">
        <f t="shared" ref="CU113:CU145" si="112">CV113+CW113+CX113+CY113</f>
        <v>0</v>
      </c>
      <c r="CV113" s="155"/>
      <c r="CW113" s="155"/>
      <c r="CX113" s="155"/>
      <c r="CY113" s="155">
        <v>0</v>
      </c>
      <c r="CZ113" s="162">
        <f t="shared" si="105"/>
        <v>0</v>
      </c>
      <c r="DA113" s="153"/>
      <c r="DB113" s="153"/>
      <c r="DC113" s="153"/>
      <c r="DD113" s="153">
        <v>0</v>
      </c>
      <c r="DE113" s="162">
        <f t="shared" si="109"/>
        <v>28.9</v>
      </c>
      <c r="DF113" s="153"/>
      <c r="DG113" s="153"/>
      <c r="DH113" s="153"/>
      <c r="DI113" s="162">
        <v>28.9</v>
      </c>
      <c r="DJ113" s="161">
        <f t="shared" si="96"/>
        <v>0</v>
      </c>
      <c r="DK113" s="155"/>
      <c r="DL113" s="155"/>
      <c r="DM113" s="155"/>
      <c r="DN113" s="155">
        <v>0</v>
      </c>
      <c r="DO113" s="162">
        <f t="shared" si="106"/>
        <v>0</v>
      </c>
      <c r="DP113" s="153"/>
      <c r="DQ113" s="153"/>
      <c r="DR113" s="153"/>
      <c r="DS113" s="153">
        <v>0</v>
      </c>
    </row>
    <row r="114" spans="1:123">
      <c r="A114" s="1280"/>
      <c r="B114" s="1237"/>
      <c r="C114" s="1242"/>
      <c r="D114" s="66"/>
      <c r="E114" s="66"/>
      <c r="F114" s="66"/>
      <c r="G114" s="66"/>
      <c r="H114" s="66"/>
      <c r="I114" s="66"/>
      <c r="J114" s="66"/>
      <c r="K114" s="66"/>
      <c r="L114" s="66"/>
      <c r="M114" s="1231"/>
      <c r="N114" s="66"/>
      <c r="O114" s="66"/>
      <c r="P114" s="66"/>
      <c r="Q114" s="59"/>
      <c r="R114" s="59"/>
      <c r="S114" s="59"/>
      <c r="T114" s="59"/>
      <c r="U114" s="59"/>
      <c r="V114" s="59"/>
      <c r="W114" s="1242"/>
      <c r="X114" s="66"/>
      <c r="Y114" s="66"/>
      <c r="Z114" s="1272"/>
      <c r="AA114" s="66"/>
      <c r="AB114" s="66"/>
      <c r="AC114" s="12"/>
      <c r="AD114" s="12"/>
      <c r="AE114" s="12"/>
      <c r="AF114" s="12"/>
      <c r="AG114" s="162">
        <f t="shared" si="61"/>
        <v>0</v>
      </c>
      <c r="AH114" s="162"/>
      <c r="AI114" s="153"/>
      <c r="AJ114" s="153"/>
      <c r="AK114" s="153"/>
      <c r="AL114" s="153"/>
      <c r="AM114" s="153"/>
      <c r="AN114" s="153"/>
      <c r="AO114" s="153"/>
      <c r="AP114" s="162"/>
      <c r="AQ114" s="161">
        <f t="shared" si="49"/>
        <v>265.39999999999998</v>
      </c>
      <c r="AR114" s="155"/>
      <c r="AS114" s="155"/>
      <c r="AT114" s="155"/>
      <c r="AU114" s="155">
        <f>SUM(AU110:AU113)</f>
        <v>265.39999999999998</v>
      </c>
      <c r="AV114" s="155">
        <f t="shared" ref="AV114:BE114" si="113">SUM(AV110:AV113)</f>
        <v>230.70000000000002</v>
      </c>
      <c r="AW114" s="155">
        <f t="shared" si="113"/>
        <v>0</v>
      </c>
      <c r="AX114" s="155">
        <f t="shared" si="113"/>
        <v>0</v>
      </c>
      <c r="AY114" s="155">
        <f t="shared" si="113"/>
        <v>0</v>
      </c>
      <c r="AZ114" s="155">
        <f t="shared" si="113"/>
        <v>230.70000000000002</v>
      </c>
      <c r="BA114" s="155">
        <f t="shared" si="113"/>
        <v>230.70000000000002</v>
      </c>
      <c r="BB114" s="155">
        <f t="shared" si="113"/>
        <v>0</v>
      </c>
      <c r="BC114" s="155">
        <f t="shared" si="113"/>
        <v>0</v>
      </c>
      <c r="BD114" s="155">
        <f t="shared" si="113"/>
        <v>0</v>
      </c>
      <c r="BE114" s="155">
        <f t="shared" si="113"/>
        <v>230.70000000000002</v>
      </c>
      <c r="BF114" s="155">
        <f>SUM(BF110:BF113)</f>
        <v>230.70000000000002</v>
      </c>
      <c r="BG114" s="155">
        <f>SUM(BG110:BG113)</f>
        <v>0</v>
      </c>
      <c r="BH114" s="155">
        <f>SUM(BH110:BH113)</f>
        <v>0</v>
      </c>
      <c r="BI114" s="155">
        <f>SUM(BI110:BI113)</f>
        <v>0</v>
      </c>
      <c r="BJ114" s="155">
        <f>SUM(BJ110:BJ113)</f>
        <v>230.70000000000002</v>
      </c>
      <c r="BK114" s="155"/>
      <c r="BL114" s="162">
        <f t="shared" si="110"/>
        <v>0</v>
      </c>
      <c r="BM114" s="162"/>
      <c r="BN114" s="153"/>
      <c r="BO114" s="153"/>
      <c r="BP114" s="153"/>
      <c r="BQ114" s="153"/>
      <c r="BR114" s="153"/>
      <c r="BS114" s="153"/>
      <c r="BT114" s="153"/>
      <c r="BU114" s="162"/>
      <c r="BV114" s="161">
        <f t="shared" si="111"/>
        <v>265.39999999999998</v>
      </c>
      <c r="BW114" s="155"/>
      <c r="BX114" s="155"/>
      <c r="BY114" s="155"/>
      <c r="BZ114" s="155">
        <f t="shared" ref="BZ114:CO114" si="114">SUM(BZ110:BZ113)</f>
        <v>265.39999999999998</v>
      </c>
      <c r="CA114" s="155">
        <f t="shared" si="114"/>
        <v>230.70000000000002</v>
      </c>
      <c r="CB114" s="155">
        <f t="shared" si="114"/>
        <v>0</v>
      </c>
      <c r="CC114" s="155">
        <f t="shared" si="114"/>
        <v>0</v>
      </c>
      <c r="CD114" s="155">
        <f t="shared" si="114"/>
        <v>0</v>
      </c>
      <c r="CE114" s="155">
        <f t="shared" si="114"/>
        <v>230.70000000000002</v>
      </c>
      <c r="CF114" s="155">
        <f t="shared" si="114"/>
        <v>230.70000000000002</v>
      </c>
      <c r="CG114" s="155">
        <f t="shared" si="114"/>
        <v>0</v>
      </c>
      <c r="CH114" s="155">
        <f t="shared" si="114"/>
        <v>0</v>
      </c>
      <c r="CI114" s="155">
        <f t="shared" si="114"/>
        <v>0</v>
      </c>
      <c r="CJ114" s="155">
        <f t="shared" si="114"/>
        <v>230.70000000000002</v>
      </c>
      <c r="CK114" s="155">
        <f t="shared" si="114"/>
        <v>230.70000000000002</v>
      </c>
      <c r="CL114" s="155">
        <f t="shared" si="114"/>
        <v>0</v>
      </c>
      <c r="CM114" s="155">
        <f t="shared" si="114"/>
        <v>0</v>
      </c>
      <c r="CN114" s="155">
        <f t="shared" si="114"/>
        <v>0</v>
      </c>
      <c r="CO114" s="155">
        <f t="shared" si="114"/>
        <v>230.70000000000002</v>
      </c>
      <c r="CP114" s="162"/>
      <c r="CQ114" s="153"/>
      <c r="CR114" s="153"/>
      <c r="CS114" s="153"/>
      <c r="CT114" s="162"/>
      <c r="CU114" s="161">
        <f t="shared" si="112"/>
        <v>265.39999999999998</v>
      </c>
      <c r="CV114" s="155"/>
      <c r="CW114" s="155"/>
      <c r="CX114" s="155"/>
      <c r="CY114" s="155">
        <f t="shared" ref="CY114:DD114" si="115">SUM(CY110:CY113)</f>
        <v>265.39999999999998</v>
      </c>
      <c r="CZ114" s="155">
        <f t="shared" si="115"/>
        <v>230.70000000000002</v>
      </c>
      <c r="DA114" s="155">
        <f t="shared" si="115"/>
        <v>0</v>
      </c>
      <c r="DB114" s="155">
        <f t="shared" si="115"/>
        <v>0</v>
      </c>
      <c r="DC114" s="155">
        <f t="shared" si="115"/>
        <v>0</v>
      </c>
      <c r="DD114" s="155">
        <f t="shared" si="115"/>
        <v>230.70000000000002</v>
      </c>
      <c r="DE114" s="162"/>
      <c r="DF114" s="153"/>
      <c r="DG114" s="153"/>
      <c r="DH114" s="153"/>
      <c r="DI114" s="162"/>
      <c r="DJ114" s="161">
        <f t="shared" si="96"/>
        <v>265.39999999999998</v>
      </c>
      <c r="DK114" s="155"/>
      <c r="DL114" s="155"/>
      <c r="DM114" s="155"/>
      <c r="DN114" s="155">
        <f t="shared" ref="DN114:DS114" si="116">SUM(DN110:DN113)</f>
        <v>265.39999999999998</v>
      </c>
      <c r="DO114" s="155">
        <f t="shared" si="116"/>
        <v>230.70000000000002</v>
      </c>
      <c r="DP114" s="155">
        <f t="shared" si="116"/>
        <v>0</v>
      </c>
      <c r="DQ114" s="155">
        <f t="shared" si="116"/>
        <v>0</v>
      </c>
      <c r="DR114" s="155">
        <f t="shared" si="116"/>
        <v>0</v>
      </c>
      <c r="DS114" s="155">
        <f t="shared" si="116"/>
        <v>230.70000000000002</v>
      </c>
    </row>
    <row r="115" spans="1:123" ht="159" hidden="1" customHeight="1">
      <c r="A115" s="113" t="s">
        <v>120</v>
      </c>
      <c r="B115" s="14">
        <v>6813</v>
      </c>
      <c r="C115" s="58" t="s">
        <v>124</v>
      </c>
      <c r="D115" s="58" t="s">
        <v>396</v>
      </c>
      <c r="E115" s="58" t="s">
        <v>125</v>
      </c>
      <c r="F115" s="66"/>
      <c r="G115" s="66"/>
      <c r="H115" s="66"/>
      <c r="I115" s="66"/>
      <c r="J115" s="66"/>
      <c r="K115" s="66"/>
      <c r="L115" s="66"/>
      <c r="M115" s="74" t="s">
        <v>455</v>
      </c>
      <c r="N115" s="60" t="s">
        <v>424</v>
      </c>
      <c r="O115" s="67" t="s">
        <v>74</v>
      </c>
      <c r="P115" s="66">
        <v>38</v>
      </c>
      <c r="Q115" s="59"/>
      <c r="R115" s="59"/>
      <c r="S115" s="59"/>
      <c r="T115" s="59"/>
      <c r="U115" s="59"/>
      <c r="V115" s="59"/>
      <c r="W115" s="58" t="s">
        <v>45</v>
      </c>
      <c r="X115" s="58" t="s">
        <v>397</v>
      </c>
      <c r="Y115" s="58" t="s">
        <v>46</v>
      </c>
      <c r="Z115" s="73" t="s">
        <v>54</v>
      </c>
      <c r="AA115" s="73" t="s">
        <v>424</v>
      </c>
      <c r="AB115" s="73" t="s">
        <v>55</v>
      </c>
      <c r="AC115" s="12"/>
      <c r="AD115" s="12" t="s">
        <v>88</v>
      </c>
      <c r="AE115" s="12" t="s">
        <v>451</v>
      </c>
      <c r="AF115" s="12" t="s">
        <v>399</v>
      </c>
      <c r="AG115" s="162">
        <f t="shared" si="61"/>
        <v>0</v>
      </c>
      <c r="AH115" s="162"/>
      <c r="AI115" s="153"/>
      <c r="AJ115" s="153"/>
      <c r="AK115" s="153"/>
      <c r="AL115" s="153"/>
      <c r="AM115" s="153"/>
      <c r="AN115" s="153"/>
      <c r="AO115" s="153"/>
      <c r="AP115" s="162"/>
      <c r="AQ115" s="161">
        <f t="shared" si="49"/>
        <v>0</v>
      </c>
      <c r="AR115" s="155"/>
      <c r="AS115" s="155"/>
      <c r="AT115" s="155"/>
      <c r="AU115" s="155"/>
      <c r="AV115" s="162">
        <f t="shared" si="50"/>
        <v>0</v>
      </c>
      <c r="AW115" s="153"/>
      <c r="AX115" s="153"/>
      <c r="AY115" s="153"/>
      <c r="AZ115" s="153"/>
      <c r="BA115" s="161">
        <f t="shared" si="51"/>
        <v>0</v>
      </c>
      <c r="BB115" s="155"/>
      <c r="BC115" s="155"/>
      <c r="BD115" s="155"/>
      <c r="BE115" s="155"/>
      <c r="BF115" s="161">
        <f t="shared" ref="BF115:BF138" si="117">BG115+BH115+BI115+BJ115</f>
        <v>0</v>
      </c>
      <c r="BG115" s="155"/>
      <c r="BH115" s="155"/>
      <c r="BI115" s="155"/>
      <c r="BJ115" s="155"/>
      <c r="BK115" s="155"/>
      <c r="BL115" s="162">
        <f t="shared" si="110"/>
        <v>0</v>
      </c>
      <c r="BM115" s="162"/>
      <c r="BN115" s="153"/>
      <c r="BO115" s="153"/>
      <c r="BP115" s="153"/>
      <c r="BQ115" s="153"/>
      <c r="BR115" s="153"/>
      <c r="BS115" s="153"/>
      <c r="BT115" s="153"/>
      <c r="BU115" s="162"/>
      <c r="BV115" s="161">
        <f t="shared" si="111"/>
        <v>0</v>
      </c>
      <c r="BW115" s="155"/>
      <c r="BX115" s="155"/>
      <c r="BY115" s="155"/>
      <c r="BZ115" s="155"/>
      <c r="CA115" s="162">
        <f t="shared" ref="CA115:CA138" si="118">CB115+CC115+CD115+CE115</f>
        <v>0</v>
      </c>
      <c r="CB115" s="153"/>
      <c r="CC115" s="153"/>
      <c r="CD115" s="153"/>
      <c r="CE115" s="153"/>
      <c r="CF115" s="161">
        <f t="shared" ref="CF115:CF138" si="119">CG115+CH115+CI115+CJ115</f>
        <v>0</v>
      </c>
      <c r="CG115" s="155"/>
      <c r="CH115" s="155"/>
      <c r="CI115" s="155"/>
      <c r="CJ115" s="155"/>
      <c r="CK115" s="161">
        <f t="shared" ref="CK115:CK138" si="120">CL115+CM115+CN115+CO115</f>
        <v>0</v>
      </c>
      <c r="CL115" s="155"/>
      <c r="CM115" s="155"/>
      <c r="CN115" s="155"/>
      <c r="CO115" s="155"/>
      <c r="CP115" s="162"/>
      <c r="CQ115" s="153"/>
      <c r="CR115" s="153"/>
      <c r="CS115" s="153"/>
      <c r="CT115" s="162"/>
      <c r="CU115" s="161">
        <f t="shared" si="112"/>
        <v>0</v>
      </c>
      <c r="CV115" s="155"/>
      <c r="CW115" s="155"/>
      <c r="CX115" s="155"/>
      <c r="CY115" s="155"/>
      <c r="CZ115" s="162">
        <f t="shared" ref="CZ115:CZ138" si="121">DA115+DB115+DC115+DD115</f>
        <v>0</v>
      </c>
      <c r="DA115" s="153"/>
      <c r="DB115" s="153"/>
      <c r="DC115" s="153"/>
      <c r="DD115" s="153"/>
      <c r="DE115" s="162"/>
      <c r="DF115" s="153"/>
      <c r="DG115" s="153"/>
      <c r="DH115" s="153"/>
      <c r="DI115" s="162"/>
      <c r="DJ115" s="161">
        <f t="shared" si="96"/>
        <v>0</v>
      </c>
      <c r="DK115" s="155"/>
      <c r="DL115" s="155"/>
      <c r="DM115" s="155"/>
      <c r="DN115" s="155"/>
      <c r="DO115" s="162">
        <f t="shared" ref="DO115:DO138" si="122">DP115+DQ115+DR115+DS115</f>
        <v>0</v>
      </c>
      <c r="DP115" s="153"/>
      <c r="DQ115" s="153"/>
      <c r="DR115" s="153"/>
      <c r="DS115" s="153"/>
    </row>
    <row r="116" spans="1:123" ht="96">
      <c r="A116" s="113" t="s">
        <v>143</v>
      </c>
      <c r="B116" s="10">
        <v>6900</v>
      </c>
      <c r="C116" s="95" t="s">
        <v>387</v>
      </c>
      <c r="D116" s="93" t="s">
        <v>387</v>
      </c>
      <c r="E116" s="93" t="s">
        <v>387</v>
      </c>
      <c r="F116" s="93" t="s">
        <v>387</v>
      </c>
      <c r="G116" s="93" t="s">
        <v>387</v>
      </c>
      <c r="H116" s="93" t="s">
        <v>387</v>
      </c>
      <c r="I116" s="93" t="s">
        <v>387</v>
      </c>
      <c r="J116" s="93" t="s">
        <v>387</v>
      </c>
      <c r="K116" s="93" t="s">
        <v>387</v>
      </c>
      <c r="L116" s="93" t="s">
        <v>387</v>
      </c>
      <c r="M116" s="93" t="s">
        <v>387</v>
      </c>
      <c r="N116" s="93" t="s">
        <v>387</v>
      </c>
      <c r="O116" s="93" t="s">
        <v>387</v>
      </c>
      <c r="P116" s="93" t="s">
        <v>387</v>
      </c>
      <c r="Q116" s="94" t="s">
        <v>387</v>
      </c>
      <c r="R116" s="94" t="s">
        <v>387</v>
      </c>
      <c r="S116" s="94" t="s">
        <v>387</v>
      </c>
      <c r="T116" s="94" t="s">
        <v>387</v>
      </c>
      <c r="U116" s="94" t="s">
        <v>387</v>
      </c>
      <c r="V116" s="94" t="s">
        <v>387</v>
      </c>
      <c r="W116" s="94" t="s">
        <v>387</v>
      </c>
      <c r="X116" s="93" t="s">
        <v>387</v>
      </c>
      <c r="Y116" s="93" t="s">
        <v>387</v>
      </c>
      <c r="Z116" s="93" t="s">
        <v>387</v>
      </c>
      <c r="AA116" s="93" t="s">
        <v>387</v>
      </c>
      <c r="AB116" s="93" t="s">
        <v>387</v>
      </c>
      <c r="AC116" s="8" t="s">
        <v>387</v>
      </c>
      <c r="AD116" s="8" t="s">
        <v>387</v>
      </c>
      <c r="AE116" s="8"/>
      <c r="AF116" s="8"/>
      <c r="AG116" s="162">
        <f t="shared" si="61"/>
        <v>0</v>
      </c>
      <c r="AH116" s="162"/>
      <c r="AI116" s="153"/>
      <c r="AJ116" s="153"/>
      <c r="AK116" s="153"/>
      <c r="AL116" s="153"/>
      <c r="AM116" s="153"/>
      <c r="AN116" s="153"/>
      <c r="AO116" s="153"/>
      <c r="AP116" s="162"/>
      <c r="AQ116" s="161">
        <f t="shared" si="49"/>
        <v>0</v>
      </c>
      <c r="AR116" s="155"/>
      <c r="AS116" s="155"/>
      <c r="AT116" s="155"/>
      <c r="AU116" s="155"/>
      <c r="AV116" s="162">
        <f t="shared" si="50"/>
        <v>0</v>
      </c>
      <c r="AW116" s="153"/>
      <c r="AX116" s="153"/>
      <c r="AY116" s="153"/>
      <c r="AZ116" s="153"/>
      <c r="BA116" s="161">
        <f t="shared" si="51"/>
        <v>0</v>
      </c>
      <c r="BB116" s="155"/>
      <c r="BC116" s="155"/>
      <c r="BD116" s="155"/>
      <c r="BE116" s="155"/>
      <c r="BF116" s="161">
        <f t="shared" si="117"/>
        <v>0</v>
      </c>
      <c r="BG116" s="155"/>
      <c r="BH116" s="155"/>
      <c r="BI116" s="155"/>
      <c r="BJ116" s="155"/>
      <c r="BK116" s="155"/>
      <c r="BL116" s="162">
        <f t="shared" si="110"/>
        <v>0</v>
      </c>
      <c r="BM116" s="162"/>
      <c r="BN116" s="153"/>
      <c r="BO116" s="153"/>
      <c r="BP116" s="153"/>
      <c r="BQ116" s="153"/>
      <c r="BR116" s="153"/>
      <c r="BS116" s="153"/>
      <c r="BT116" s="153"/>
      <c r="BU116" s="162"/>
      <c r="BV116" s="161">
        <f t="shared" si="111"/>
        <v>0</v>
      </c>
      <c r="BW116" s="155"/>
      <c r="BX116" s="155"/>
      <c r="BY116" s="155"/>
      <c r="BZ116" s="155"/>
      <c r="CA116" s="162">
        <f t="shared" si="118"/>
        <v>0</v>
      </c>
      <c r="CB116" s="153"/>
      <c r="CC116" s="153"/>
      <c r="CD116" s="153"/>
      <c r="CE116" s="153"/>
      <c r="CF116" s="161">
        <f t="shared" si="119"/>
        <v>0</v>
      </c>
      <c r="CG116" s="155"/>
      <c r="CH116" s="155"/>
      <c r="CI116" s="155"/>
      <c r="CJ116" s="155"/>
      <c r="CK116" s="161">
        <f t="shared" si="120"/>
        <v>0</v>
      </c>
      <c r="CL116" s="155"/>
      <c r="CM116" s="155"/>
      <c r="CN116" s="155"/>
      <c r="CO116" s="155"/>
      <c r="CP116" s="162"/>
      <c r="CQ116" s="153"/>
      <c r="CR116" s="153"/>
      <c r="CS116" s="153"/>
      <c r="CT116" s="162"/>
      <c r="CU116" s="161">
        <f t="shared" si="112"/>
        <v>0</v>
      </c>
      <c r="CV116" s="155"/>
      <c r="CW116" s="155"/>
      <c r="CX116" s="155"/>
      <c r="CY116" s="155"/>
      <c r="CZ116" s="162">
        <f t="shared" si="121"/>
        <v>0</v>
      </c>
      <c r="DA116" s="153"/>
      <c r="DB116" s="153"/>
      <c r="DC116" s="153"/>
      <c r="DD116" s="153"/>
      <c r="DE116" s="162"/>
      <c r="DF116" s="153"/>
      <c r="DG116" s="153"/>
      <c r="DH116" s="153"/>
      <c r="DI116" s="162"/>
      <c r="DJ116" s="161">
        <f t="shared" si="96"/>
        <v>0</v>
      </c>
      <c r="DK116" s="155"/>
      <c r="DL116" s="155"/>
      <c r="DM116" s="155"/>
      <c r="DN116" s="155"/>
      <c r="DO116" s="162">
        <f t="shared" si="122"/>
        <v>0</v>
      </c>
      <c r="DP116" s="153"/>
      <c r="DQ116" s="153"/>
      <c r="DR116" s="153"/>
      <c r="DS116" s="153"/>
    </row>
    <row r="117" spans="1:123" ht="59.25" customHeight="1">
      <c r="A117" s="113" t="s">
        <v>144</v>
      </c>
      <c r="B117" s="14">
        <v>6901</v>
      </c>
      <c r="C117" s="95" t="s">
        <v>387</v>
      </c>
      <c r="D117" s="93" t="s">
        <v>387</v>
      </c>
      <c r="E117" s="93" t="s">
        <v>387</v>
      </c>
      <c r="F117" s="93" t="s">
        <v>387</v>
      </c>
      <c r="G117" s="93" t="s">
        <v>387</v>
      </c>
      <c r="H117" s="93" t="s">
        <v>387</v>
      </c>
      <c r="I117" s="93" t="s">
        <v>387</v>
      </c>
      <c r="J117" s="93" t="s">
        <v>387</v>
      </c>
      <c r="K117" s="93" t="s">
        <v>387</v>
      </c>
      <c r="L117" s="93" t="s">
        <v>387</v>
      </c>
      <c r="M117" s="93" t="s">
        <v>387</v>
      </c>
      <c r="N117" s="93" t="s">
        <v>387</v>
      </c>
      <c r="O117" s="93" t="s">
        <v>387</v>
      </c>
      <c r="P117" s="93" t="s">
        <v>387</v>
      </c>
      <c r="Q117" s="94" t="s">
        <v>387</v>
      </c>
      <c r="R117" s="94" t="s">
        <v>387</v>
      </c>
      <c r="S117" s="94" t="s">
        <v>387</v>
      </c>
      <c r="T117" s="94" t="s">
        <v>387</v>
      </c>
      <c r="U117" s="94" t="s">
        <v>387</v>
      </c>
      <c r="V117" s="94" t="s">
        <v>387</v>
      </c>
      <c r="W117" s="94" t="s">
        <v>387</v>
      </c>
      <c r="X117" s="93" t="s">
        <v>387</v>
      </c>
      <c r="Y117" s="93" t="s">
        <v>387</v>
      </c>
      <c r="Z117" s="93" t="s">
        <v>387</v>
      </c>
      <c r="AA117" s="93" t="s">
        <v>387</v>
      </c>
      <c r="AB117" s="93" t="s">
        <v>387</v>
      </c>
      <c r="AC117" s="8" t="s">
        <v>387</v>
      </c>
      <c r="AD117" s="8" t="s">
        <v>387</v>
      </c>
      <c r="AE117" s="8"/>
      <c r="AF117" s="8"/>
      <c r="AG117" s="162">
        <f t="shared" ref="AG117:AH156" si="123">AI117+AK117+AM117+AO117</f>
        <v>0</v>
      </c>
      <c r="AH117" s="162"/>
      <c r="AI117" s="153"/>
      <c r="AJ117" s="153"/>
      <c r="AK117" s="153"/>
      <c r="AL117" s="153"/>
      <c r="AM117" s="153"/>
      <c r="AN117" s="153"/>
      <c r="AO117" s="153"/>
      <c r="AP117" s="162"/>
      <c r="AQ117" s="161">
        <f t="shared" ref="AQ117:AQ156" si="124">AR117+AS117+AT117+AU117</f>
        <v>0</v>
      </c>
      <c r="AR117" s="155"/>
      <c r="AS117" s="155"/>
      <c r="AT117" s="155"/>
      <c r="AU117" s="155"/>
      <c r="AV117" s="162">
        <f t="shared" ref="AV117:AV156" si="125">AW117+AX117+AY117+AZ117</f>
        <v>0</v>
      </c>
      <c r="AW117" s="153"/>
      <c r="AX117" s="153"/>
      <c r="AY117" s="153"/>
      <c r="AZ117" s="153"/>
      <c r="BA117" s="161">
        <f t="shared" ref="BA117:BA156" si="126">BB117+BC117+BD117+BE117</f>
        <v>0</v>
      </c>
      <c r="BB117" s="155"/>
      <c r="BC117" s="155"/>
      <c r="BD117" s="155"/>
      <c r="BE117" s="155"/>
      <c r="BF117" s="161">
        <f t="shared" si="117"/>
        <v>0</v>
      </c>
      <c r="BG117" s="155"/>
      <c r="BH117" s="155"/>
      <c r="BI117" s="155"/>
      <c r="BJ117" s="155"/>
      <c r="BK117" s="155"/>
      <c r="BL117" s="162">
        <f t="shared" si="110"/>
        <v>0</v>
      </c>
      <c r="BM117" s="162"/>
      <c r="BN117" s="153"/>
      <c r="BO117" s="153"/>
      <c r="BP117" s="153"/>
      <c r="BQ117" s="153"/>
      <c r="BR117" s="153"/>
      <c r="BS117" s="153"/>
      <c r="BT117" s="153"/>
      <c r="BU117" s="162"/>
      <c r="BV117" s="161">
        <f t="shared" si="111"/>
        <v>0</v>
      </c>
      <c r="BW117" s="155"/>
      <c r="BX117" s="155"/>
      <c r="BY117" s="155"/>
      <c r="BZ117" s="155"/>
      <c r="CA117" s="162">
        <f t="shared" si="118"/>
        <v>0</v>
      </c>
      <c r="CB117" s="153"/>
      <c r="CC117" s="153"/>
      <c r="CD117" s="153"/>
      <c r="CE117" s="153"/>
      <c r="CF117" s="161">
        <f t="shared" si="119"/>
        <v>0</v>
      </c>
      <c r="CG117" s="155"/>
      <c r="CH117" s="155"/>
      <c r="CI117" s="155"/>
      <c r="CJ117" s="155"/>
      <c r="CK117" s="161">
        <f t="shared" si="120"/>
        <v>0</v>
      </c>
      <c r="CL117" s="155"/>
      <c r="CM117" s="155"/>
      <c r="CN117" s="155"/>
      <c r="CO117" s="155"/>
      <c r="CP117" s="162"/>
      <c r="CQ117" s="153"/>
      <c r="CR117" s="153"/>
      <c r="CS117" s="153"/>
      <c r="CT117" s="162"/>
      <c r="CU117" s="161">
        <f t="shared" si="112"/>
        <v>0</v>
      </c>
      <c r="CV117" s="155"/>
      <c r="CW117" s="155"/>
      <c r="CX117" s="155"/>
      <c r="CY117" s="155"/>
      <c r="CZ117" s="162">
        <f t="shared" si="121"/>
        <v>0</v>
      </c>
      <c r="DA117" s="153"/>
      <c r="DB117" s="153"/>
      <c r="DC117" s="153"/>
      <c r="DD117" s="153"/>
      <c r="DE117" s="162"/>
      <c r="DF117" s="153"/>
      <c r="DG117" s="153"/>
      <c r="DH117" s="153"/>
      <c r="DI117" s="162"/>
      <c r="DJ117" s="161">
        <f t="shared" si="96"/>
        <v>0</v>
      </c>
      <c r="DK117" s="155"/>
      <c r="DL117" s="155"/>
      <c r="DM117" s="155"/>
      <c r="DN117" s="155"/>
      <c r="DO117" s="162">
        <f t="shared" si="122"/>
        <v>0</v>
      </c>
      <c r="DP117" s="153"/>
      <c r="DQ117" s="153"/>
      <c r="DR117" s="153"/>
      <c r="DS117" s="153"/>
    </row>
    <row r="118" spans="1:123" hidden="1">
      <c r="A118" s="114" t="s">
        <v>92</v>
      </c>
      <c r="B118" s="15"/>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16"/>
      <c r="AD118" s="16"/>
      <c r="AE118" s="16"/>
      <c r="AF118" s="16"/>
      <c r="AG118" s="162">
        <f t="shared" si="123"/>
        <v>0</v>
      </c>
      <c r="AH118" s="165"/>
      <c r="AI118" s="160"/>
      <c r="AJ118" s="160"/>
      <c r="AK118" s="160"/>
      <c r="AL118" s="160"/>
      <c r="AM118" s="160"/>
      <c r="AN118" s="160"/>
      <c r="AO118" s="160"/>
      <c r="AP118" s="165"/>
      <c r="AQ118" s="161">
        <f t="shared" si="124"/>
        <v>0</v>
      </c>
      <c r="AR118" s="159"/>
      <c r="AS118" s="159"/>
      <c r="AT118" s="159"/>
      <c r="AU118" s="159"/>
      <c r="AV118" s="162">
        <f t="shared" si="125"/>
        <v>0</v>
      </c>
      <c r="AW118" s="160"/>
      <c r="AX118" s="160"/>
      <c r="AY118" s="160"/>
      <c r="AZ118" s="160"/>
      <c r="BA118" s="161">
        <f t="shared" si="126"/>
        <v>0</v>
      </c>
      <c r="BB118" s="159"/>
      <c r="BC118" s="159"/>
      <c r="BD118" s="159"/>
      <c r="BE118" s="159"/>
      <c r="BF118" s="161">
        <f t="shared" si="117"/>
        <v>0</v>
      </c>
      <c r="BG118" s="159"/>
      <c r="BH118" s="159"/>
      <c r="BI118" s="159"/>
      <c r="BJ118" s="159"/>
      <c r="BK118" s="159"/>
      <c r="BL118" s="162">
        <f t="shared" si="110"/>
        <v>0</v>
      </c>
      <c r="BM118" s="165"/>
      <c r="BN118" s="160"/>
      <c r="BO118" s="160"/>
      <c r="BP118" s="160"/>
      <c r="BQ118" s="160"/>
      <c r="BR118" s="160"/>
      <c r="BS118" s="160"/>
      <c r="BT118" s="160"/>
      <c r="BU118" s="165"/>
      <c r="BV118" s="161">
        <f t="shared" si="111"/>
        <v>0</v>
      </c>
      <c r="BW118" s="159"/>
      <c r="BX118" s="159"/>
      <c r="BY118" s="159"/>
      <c r="BZ118" s="159"/>
      <c r="CA118" s="162">
        <f t="shared" si="118"/>
        <v>0</v>
      </c>
      <c r="CB118" s="160"/>
      <c r="CC118" s="160"/>
      <c r="CD118" s="160"/>
      <c r="CE118" s="160"/>
      <c r="CF118" s="161">
        <f t="shared" si="119"/>
        <v>0</v>
      </c>
      <c r="CG118" s="159"/>
      <c r="CH118" s="159"/>
      <c r="CI118" s="159"/>
      <c r="CJ118" s="159"/>
      <c r="CK118" s="161">
        <f t="shared" si="120"/>
        <v>0</v>
      </c>
      <c r="CL118" s="159"/>
      <c r="CM118" s="159"/>
      <c r="CN118" s="159"/>
      <c r="CO118" s="159"/>
      <c r="CP118" s="165"/>
      <c r="CQ118" s="160"/>
      <c r="CR118" s="160"/>
      <c r="CS118" s="160"/>
      <c r="CT118" s="165"/>
      <c r="CU118" s="161">
        <f t="shared" si="112"/>
        <v>0</v>
      </c>
      <c r="CV118" s="159"/>
      <c r="CW118" s="159"/>
      <c r="CX118" s="159"/>
      <c r="CY118" s="159"/>
      <c r="CZ118" s="162">
        <f t="shared" si="121"/>
        <v>0</v>
      </c>
      <c r="DA118" s="160"/>
      <c r="DB118" s="160"/>
      <c r="DC118" s="160"/>
      <c r="DD118" s="160"/>
      <c r="DE118" s="165"/>
      <c r="DF118" s="160"/>
      <c r="DG118" s="160"/>
      <c r="DH118" s="160"/>
      <c r="DI118" s="165"/>
      <c r="DJ118" s="161">
        <f t="shared" si="96"/>
        <v>0</v>
      </c>
      <c r="DK118" s="159"/>
      <c r="DL118" s="159"/>
      <c r="DM118" s="159"/>
      <c r="DN118" s="159"/>
      <c r="DO118" s="162">
        <f t="shared" si="122"/>
        <v>0</v>
      </c>
      <c r="DP118" s="160"/>
      <c r="DQ118" s="160"/>
      <c r="DR118" s="160"/>
      <c r="DS118" s="160"/>
    </row>
    <row r="119" spans="1:123" hidden="1">
      <c r="A119" s="115" t="s">
        <v>93</v>
      </c>
      <c r="B119" s="17"/>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18"/>
      <c r="AD119" s="18"/>
      <c r="AE119" s="18"/>
      <c r="AF119" s="18"/>
      <c r="AG119" s="162">
        <f t="shared" si="123"/>
        <v>0</v>
      </c>
      <c r="AH119" s="162"/>
      <c r="AI119" s="162"/>
      <c r="AJ119" s="162"/>
      <c r="AK119" s="162"/>
      <c r="AL119" s="162"/>
      <c r="AM119" s="162"/>
      <c r="AN119" s="162"/>
      <c r="AO119" s="162"/>
      <c r="AP119" s="162"/>
      <c r="AQ119" s="161">
        <f t="shared" si="124"/>
        <v>0</v>
      </c>
      <c r="AR119" s="161"/>
      <c r="AS119" s="161"/>
      <c r="AT119" s="161"/>
      <c r="AU119" s="161"/>
      <c r="AV119" s="162">
        <f t="shared" si="125"/>
        <v>0</v>
      </c>
      <c r="AW119" s="162"/>
      <c r="AX119" s="162"/>
      <c r="AY119" s="162"/>
      <c r="AZ119" s="162"/>
      <c r="BA119" s="161">
        <f t="shared" si="126"/>
        <v>0</v>
      </c>
      <c r="BB119" s="161"/>
      <c r="BC119" s="161"/>
      <c r="BD119" s="161"/>
      <c r="BE119" s="161"/>
      <c r="BF119" s="161">
        <f t="shared" si="117"/>
        <v>0</v>
      </c>
      <c r="BG119" s="161"/>
      <c r="BH119" s="161"/>
      <c r="BI119" s="161"/>
      <c r="BJ119" s="161"/>
      <c r="BK119" s="161"/>
      <c r="BL119" s="162">
        <f t="shared" si="110"/>
        <v>0</v>
      </c>
      <c r="BM119" s="162"/>
      <c r="BN119" s="162"/>
      <c r="BO119" s="162"/>
      <c r="BP119" s="162"/>
      <c r="BQ119" s="162"/>
      <c r="BR119" s="162"/>
      <c r="BS119" s="162"/>
      <c r="BT119" s="162"/>
      <c r="BU119" s="162"/>
      <c r="BV119" s="161">
        <f t="shared" si="111"/>
        <v>0</v>
      </c>
      <c r="BW119" s="161"/>
      <c r="BX119" s="161"/>
      <c r="BY119" s="161"/>
      <c r="BZ119" s="161"/>
      <c r="CA119" s="162">
        <f t="shared" si="118"/>
        <v>0</v>
      </c>
      <c r="CB119" s="162"/>
      <c r="CC119" s="162"/>
      <c r="CD119" s="162"/>
      <c r="CE119" s="162"/>
      <c r="CF119" s="161">
        <f t="shared" si="119"/>
        <v>0</v>
      </c>
      <c r="CG119" s="161"/>
      <c r="CH119" s="161"/>
      <c r="CI119" s="161"/>
      <c r="CJ119" s="161"/>
      <c r="CK119" s="161">
        <f t="shared" si="120"/>
        <v>0</v>
      </c>
      <c r="CL119" s="161"/>
      <c r="CM119" s="161"/>
      <c r="CN119" s="161"/>
      <c r="CO119" s="161"/>
      <c r="CP119" s="162"/>
      <c r="CQ119" s="162"/>
      <c r="CR119" s="162"/>
      <c r="CS119" s="162"/>
      <c r="CT119" s="162"/>
      <c r="CU119" s="161">
        <f t="shared" si="112"/>
        <v>0</v>
      </c>
      <c r="CV119" s="161"/>
      <c r="CW119" s="161"/>
      <c r="CX119" s="161"/>
      <c r="CY119" s="161"/>
      <c r="CZ119" s="162">
        <f t="shared" si="121"/>
        <v>0</v>
      </c>
      <c r="DA119" s="162"/>
      <c r="DB119" s="162"/>
      <c r="DC119" s="162"/>
      <c r="DD119" s="162"/>
      <c r="DE119" s="162"/>
      <c r="DF119" s="162"/>
      <c r="DG119" s="162"/>
      <c r="DH119" s="162"/>
      <c r="DI119" s="162"/>
      <c r="DJ119" s="161">
        <f t="shared" si="96"/>
        <v>0</v>
      </c>
      <c r="DK119" s="161"/>
      <c r="DL119" s="161"/>
      <c r="DM119" s="161"/>
      <c r="DN119" s="161"/>
      <c r="DO119" s="162">
        <f t="shared" si="122"/>
        <v>0</v>
      </c>
      <c r="DP119" s="162"/>
      <c r="DQ119" s="162"/>
      <c r="DR119" s="162"/>
      <c r="DS119" s="162"/>
    </row>
    <row r="120" spans="1:123" hidden="1">
      <c r="A120" s="126" t="s">
        <v>121</v>
      </c>
      <c r="B120" s="14">
        <v>6908</v>
      </c>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12"/>
      <c r="AD120" s="12" t="s">
        <v>425</v>
      </c>
      <c r="AE120" s="12"/>
      <c r="AF120" s="12"/>
      <c r="AG120" s="162">
        <f t="shared" si="123"/>
        <v>0</v>
      </c>
      <c r="AH120" s="162"/>
      <c r="AI120" s="153"/>
      <c r="AJ120" s="153"/>
      <c r="AK120" s="153"/>
      <c r="AL120" s="153"/>
      <c r="AM120" s="153"/>
      <c r="AN120" s="153"/>
      <c r="AO120" s="153"/>
      <c r="AP120" s="162"/>
      <c r="AQ120" s="161">
        <f t="shared" si="124"/>
        <v>0</v>
      </c>
      <c r="AR120" s="155"/>
      <c r="AS120" s="155"/>
      <c r="AT120" s="155"/>
      <c r="AU120" s="155"/>
      <c r="AV120" s="162">
        <f t="shared" si="125"/>
        <v>0</v>
      </c>
      <c r="AW120" s="153"/>
      <c r="AX120" s="153"/>
      <c r="AY120" s="153"/>
      <c r="AZ120" s="153"/>
      <c r="BA120" s="161">
        <f t="shared" si="126"/>
        <v>0</v>
      </c>
      <c r="BB120" s="155"/>
      <c r="BC120" s="155"/>
      <c r="BD120" s="155"/>
      <c r="BE120" s="155"/>
      <c r="BF120" s="161">
        <f t="shared" si="117"/>
        <v>0</v>
      </c>
      <c r="BG120" s="155"/>
      <c r="BH120" s="155"/>
      <c r="BI120" s="155"/>
      <c r="BJ120" s="155"/>
      <c r="BK120" s="155"/>
      <c r="BL120" s="162">
        <f t="shared" si="110"/>
        <v>0</v>
      </c>
      <c r="BM120" s="162"/>
      <c r="BN120" s="153"/>
      <c r="BO120" s="153"/>
      <c r="BP120" s="153"/>
      <c r="BQ120" s="153"/>
      <c r="BR120" s="153"/>
      <c r="BS120" s="153"/>
      <c r="BT120" s="153"/>
      <c r="BU120" s="162"/>
      <c r="BV120" s="161">
        <f t="shared" si="111"/>
        <v>0</v>
      </c>
      <c r="BW120" s="155"/>
      <c r="BX120" s="155"/>
      <c r="BY120" s="155"/>
      <c r="BZ120" s="155"/>
      <c r="CA120" s="162">
        <f t="shared" si="118"/>
        <v>0</v>
      </c>
      <c r="CB120" s="153"/>
      <c r="CC120" s="153"/>
      <c r="CD120" s="153"/>
      <c r="CE120" s="153"/>
      <c r="CF120" s="161">
        <f t="shared" si="119"/>
        <v>0</v>
      </c>
      <c r="CG120" s="155"/>
      <c r="CH120" s="155"/>
      <c r="CI120" s="155"/>
      <c r="CJ120" s="155"/>
      <c r="CK120" s="161">
        <f t="shared" si="120"/>
        <v>0</v>
      </c>
      <c r="CL120" s="155"/>
      <c r="CM120" s="155"/>
      <c r="CN120" s="155"/>
      <c r="CO120" s="155"/>
      <c r="CP120" s="162"/>
      <c r="CQ120" s="153"/>
      <c r="CR120" s="153"/>
      <c r="CS120" s="153"/>
      <c r="CT120" s="162"/>
      <c r="CU120" s="161">
        <f t="shared" si="112"/>
        <v>0</v>
      </c>
      <c r="CV120" s="155"/>
      <c r="CW120" s="155"/>
      <c r="CX120" s="155"/>
      <c r="CY120" s="155"/>
      <c r="CZ120" s="162">
        <f t="shared" si="121"/>
        <v>0</v>
      </c>
      <c r="DA120" s="153"/>
      <c r="DB120" s="153"/>
      <c r="DC120" s="153"/>
      <c r="DD120" s="153"/>
      <c r="DE120" s="162"/>
      <c r="DF120" s="153"/>
      <c r="DG120" s="153"/>
      <c r="DH120" s="153"/>
      <c r="DI120" s="162"/>
      <c r="DJ120" s="161">
        <f t="shared" si="96"/>
        <v>0</v>
      </c>
      <c r="DK120" s="155"/>
      <c r="DL120" s="155"/>
      <c r="DM120" s="155"/>
      <c r="DN120" s="155"/>
      <c r="DO120" s="162">
        <f t="shared" si="122"/>
        <v>0</v>
      </c>
      <c r="DP120" s="153"/>
      <c r="DQ120" s="153"/>
      <c r="DR120" s="153"/>
      <c r="DS120" s="153"/>
    </row>
    <row r="121" spans="1:123" ht="96">
      <c r="A121" s="113" t="s">
        <v>367</v>
      </c>
      <c r="B121" s="14">
        <v>7000</v>
      </c>
      <c r="C121" s="95" t="s">
        <v>387</v>
      </c>
      <c r="D121" s="93" t="s">
        <v>387</v>
      </c>
      <c r="E121" s="93" t="s">
        <v>387</v>
      </c>
      <c r="F121" s="93" t="s">
        <v>387</v>
      </c>
      <c r="G121" s="93" t="s">
        <v>387</v>
      </c>
      <c r="H121" s="93" t="s">
        <v>387</v>
      </c>
      <c r="I121" s="93" t="s">
        <v>387</v>
      </c>
      <c r="J121" s="93" t="s">
        <v>387</v>
      </c>
      <c r="K121" s="93" t="s">
        <v>387</v>
      </c>
      <c r="L121" s="93" t="s">
        <v>387</v>
      </c>
      <c r="M121" s="93" t="s">
        <v>387</v>
      </c>
      <c r="N121" s="93" t="s">
        <v>387</v>
      </c>
      <c r="O121" s="93" t="s">
        <v>387</v>
      </c>
      <c r="P121" s="93" t="s">
        <v>387</v>
      </c>
      <c r="Q121" s="94" t="s">
        <v>387</v>
      </c>
      <c r="R121" s="94" t="s">
        <v>387</v>
      </c>
      <c r="S121" s="94" t="s">
        <v>387</v>
      </c>
      <c r="T121" s="94" t="s">
        <v>387</v>
      </c>
      <c r="U121" s="94" t="s">
        <v>387</v>
      </c>
      <c r="V121" s="94" t="s">
        <v>387</v>
      </c>
      <c r="W121" s="94" t="s">
        <v>387</v>
      </c>
      <c r="X121" s="93" t="s">
        <v>387</v>
      </c>
      <c r="Y121" s="93" t="s">
        <v>387</v>
      </c>
      <c r="Z121" s="93" t="s">
        <v>387</v>
      </c>
      <c r="AA121" s="93" t="s">
        <v>387</v>
      </c>
      <c r="AB121" s="93" t="s">
        <v>387</v>
      </c>
      <c r="AC121" s="8" t="s">
        <v>387</v>
      </c>
      <c r="AD121" s="8" t="s">
        <v>387</v>
      </c>
      <c r="AE121" s="8"/>
      <c r="AF121" s="8"/>
      <c r="AG121" s="162">
        <f t="shared" si="123"/>
        <v>0</v>
      </c>
      <c r="AH121" s="162"/>
      <c r="AI121" s="153"/>
      <c r="AJ121" s="153"/>
      <c r="AK121" s="153"/>
      <c r="AL121" s="153"/>
      <c r="AM121" s="153"/>
      <c r="AN121" s="153"/>
      <c r="AO121" s="153"/>
      <c r="AP121" s="162"/>
      <c r="AQ121" s="161">
        <f t="shared" si="124"/>
        <v>0</v>
      </c>
      <c r="AR121" s="155"/>
      <c r="AS121" s="155"/>
      <c r="AT121" s="155"/>
      <c r="AU121" s="155"/>
      <c r="AV121" s="162">
        <f t="shared" si="125"/>
        <v>0</v>
      </c>
      <c r="AW121" s="153"/>
      <c r="AX121" s="153"/>
      <c r="AY121" s="153"/>
      <c r="AZ121" s="153"/>
      <c r="BA121" s="161">
        <f t="shared" si="126"/>
        <v>0</v>
      </c>
      <c r="BB121" s="155"/>
      <c r="BC121" s="155"/>
      <c r="BD121" s="155"/>
      <c r="BE121" s="155"/>
      <c r="BF121" s="161">
        <f t="shared" si="117"/>
        <v>0</v>
      </c>
      <c r="BG121" s="155"/>
      <c r="BH121" s="155"/>
      <c r="BI121" s="155"/>
      <c r="BJ121" s="155"/>
      <c r="BK121" s="155"/>
      <c r="BL121" s="162">
        <f t="shared" si="110"/>
        <v>0</v>
      </c>
      <c r="BM121" s="162"/>
      <c r="BN121" s="153"/>
      <c r="BO121" s="153"/>
      <c r="BP121" s="153"/>
      <c r="BQ121" s="153"/>
      <c r="BR121" s="153"/>
      <c r="BS121" s="153"/>
      <c r="BT121" s="153"/>
      <c r="BU121" s="162"/>
      <c r="BV121" s="161">
        <f t="shared" si="111"/>
        <v>0</v>
      </c>
      <c r="BW121" s="155"/>
      <c r="BX121" s="155"/>
      <c r="BY121" s="155"/>
      <c r="BZ121" s="155"/>
      <c r="CA121" s="162">
        <f t="shared" si="118"/>
        <v>0</v>
      </c>
      <c r="CB121" s="153"/>
      <c r="CC121" s="153"/>
      <c r="CD121" s="153"/>
      <c r="CE121" s="153"/>
      <c r="CF121" s="161">
        <f t="shared" si="119"/>
        <v>0</v>
      </c>
      <c r="CG121" s="155"/>
      <c r="CH121" s="155"/>
      <c r="CI121" s="155"/>
      <c r="CJ121" s="155"/>
      <c r="CK121" s="161">
        <f t="shared" si="120"/>
        <v>0</v>
      </c>
      <c r="CL121" s="155"/>
      <c r="CM121" s="155"/>
      <c r="CN121" s="155"/>
      <c r="CO121" s="155"/>
      <c r="CP121" s="162"/>
      <c r="CQ121" s="153"/>
      <c r="CR121" s="153"/>
      <c r="CS121" s="153"/>
      <c r="CT121" s="162"/>
      <c r="CU121" s="161">
        <f t="shared" si="112"/>
        <v>0</v>
      </c>
      <c r="CV121" s="155"/>
      <c r="CW121" s="155"/>
      <c r="CX121" s="155"/>
      <c r="CY121" s="155"/>
      <c r="CZ121" s="162">
        <f t="shared" si="121"/>
        <v>0</v>
      </c>
      <c r="DA121" s="153"/>
      <c r="DB121" s="153"/>
      <c r="DC121" s="153"/>
      <c r="DD121" s="153"/>
      <c r="DE121" s="162"/>
      <c r="DF121" s="153"/>
      <c r="DG121" s="153"/>
      <c r="DH121" s="153"/>
      <c r="DI121" s="162"/>
      <c r="DJ121" s="161">
        <f t="shared" si="96"/>
        <v>0</v>
      </c>
      <c r="DK121" s="155"/>
      <c r="DL121" s="155"/>
      <c r="DM121" s="155"/>
      <c r="DN121" s="155"/>
      <c r="DO121" s="162">
        <f t="shared" si="122"/>
        <v>0</v>
      </c>
      <c r="DP121" s="153"/>
      <c r="DQ121" s="153"/>
      <c r="DR121" s="153"/>
      <c r="DS121" s="153"/>
    </row>
    <row r="122" spans="1:123" ht="11.25" customHeight="1">
      <c r="A122" s="114" t="s">
        <v>92</v>
      </c>
      <c r="B122" s="15"/>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16"/>
      <c r="AD122" s="16"/>
      <c r="AE122" s="16"/>
      <c r="AF122" s="16"/>
      <c r="AG122" s="162">
        <f t="shared" si="123"/>
        <v>0</v>
      </c>
      <c r="AH122" s="165"/>
      <c r="AI122" s="160"/>
      <c r="AJ122" s="160"/>
      <c r="AK122" s="160"/>
      <c r="AL122" s="160"/>
      <c r="AM122" s="160"/>
      <c r="AN122" s="160"/>
      <c r="AO122" s="160"/>
      <c r="AP122" s="165"/>
      <c r="AQ122" s="161">
        <f t="shared" si="124"/>
        <v>0</v>
      </c>
      <c r="AR122" s="159"/>
      <c r="AS122" s="159"/>
      <c r="AT122" s="159"/>
      <c r="AU122" s="159"/>
      <c r="AV122" s="162">
        <f t="shared" si="125"/>
        <v>0</v>
      </c>
      <c r="AW122" s="160"/>
      <c r="AX122" s="160"/>
      <c r="AY122" s="160"/>
      <c r="AZ122" s="160"/>
      <c r="BA122" s="161">
        <f t="shared" si="126"/>
        <v>0</v>
      </c>
      <c r="BB122" s="159"/>
      <c r="BC122" s="159"/>
      <c r="BD122" s="159"/>
      <c r="BE122" s="159"/>
      <c r="BF122" s="161">
        <f t="shared" si="117"/>
        <v>0</v>
      </c>
      <c r="BG122" s="159"/>
      <c r="BH122" s="159"/>
      <c r="BI122" s="159"/>
      <c r="BJ122" s="159"/>
      <c r="BK122" s="159"/>
      <c r="BL122" s="162">
        <f t="shared" si="110"/>
        <v>0</v>
      </c>
      <c r="BM122" s="165"/>
      <c r="BN122" s="160"/>
      <c r="BO122" s="160"/>
      <c r="BP122" s="160"/>
      <c r="BQ122" s="160"/>
      <c r="BR122" s="160"/>
      <c r="BS122" s="160"/>
      <c r="BT122" s="160"/>
      <c r="BU122" s="165"/>
      <c r="BV122" s="161">
        <f t="shared" si="111"/>
        <v>0</v>
      </c>
      <c r="BW122" s="159"/>
      <c r="BX122" s="159"/>
      <c r="BY122" s="159"/>
      <c r="BZ122" s="159"/>
      <c r="CA122" s="162">
        <f t="shared" si="118"/>
        <v>0</v>
      </c>
      <c r="CB122" s="160"/>
      <c r="CC122" s="160"/>
      <c r="CD122" s="160"/>
      <c r="CE122" s="160"/>
      <c r="CF122" s="161">
        <f t="shared" si="119"/>
        <v>0</v>
      </c>
      <c r="CG122" s="159"/>
      <c r="CH122" s="159"/>
      <c r="CI122" s="159"/>
      <c r="CJ122" s="159"/>
      <c r="CK122" s="161">
        <f t="shared" si="120"/>
        <v>0</v>
      </c>
      <c r="CL122" s="159"/>
      <c r="CM122" s="159"/>
      <c r="CN122" s="159"/>
      <c r="CO122" s="159"/>
      <c r="CP122" s="165"/>
      <c r="CQ122" s="160"/>
      <c r="CR122" s="160"/>
      <c r="CS122" s="160"/>
      <c r="CT122" s="165"/>
      <c r="CU122" s="161">
        <f t="shared" si="112"/>
        <v>0</v>
      </c>
      <c r="CV122" s="159"/>
      <c r="CW122" s="159"/>
      <c r="CX122" s="159"/>
      <c r="CY122" s="159"/>
      <c r="CZ122" s="162">
        <f t="shared" si="121"/>
        <v>0</v>
      </c>
      <c r="DA122" s="160"/>
      <c r="DB122" s="160"/>
      <c r="DC122" s="160"/>
      <c r="DD122" s="160"/>
      <c r="DE122" s="165"/>
      <c r="DF122" s="160"/>
      <c r="DG122" s="160"/>
      <c r="DH122" s="160"/>
      <c r="DI122" s="165"/>
      <c r="DJ122" s="161">
        <f t="shared" si="96"/>
        <v>0</v>
      </c>
      <c r="DK122" s="159"/>
      <c r="DL122" s="159"/>
      <c r="DM122" s="159"/>
      <c r="DN122" s="159"/>
      <c r="DO122" s="162">
        <f t="shared" si="122"/>
        <v>0</v>
      </c>
      <c r="DP122" s="160"/>
      <c r="DQ122" s="160"/>
      <c r="DR122" s="160"/>
      <c r="DS122" s="160"/>
    </row>
    <row r="123" spans="1:123" ht="12" hidden="1" customHeight="1">
      <c r="A123" s="115" t="s">
        <v>93</v>
      </c>
      <c r="B123" s="17"/>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18"/>
      <c r="AD123" s="18"/>
      <c r="AE123" s="18"/>
      <c r="AF123" s="18"/>
      <c r="AG123" s="162">
        <f t="shared" si="123"/>
        <v>0</v>
      </c>
      <c r="AH123" s="162"/>
      <c r="AI123" s="162"/>
      <c r="AJ123" s="162"/>
      <c r="AK123" s="162"/>
      <c r="AL123" s="162"/>
      <c r="AM123" s="162"/>
      <c r="AN123" s="162"/>
      <c r="AO123" s="162"/>
      <c r="AP123" s="162"/>
      <c r="AQ123" s="161">
        <f t="shared" si="124"/>
        <v>0</v>
      </c>
      <c r="AR123" s="161"/>
      <c r="AS123" s="161"/>
      <c r="AT123" s="161"/>
      <c r="AU123" s="161"/>
      <c r="AV123" s="162">
        <f t="shared" si="125"/>
        <v>0</v>
      </c>
      <c r="AW123" s="162"/>
      <c r="AX123" s="162"/>
      <c r="AY123" s="162"/>
      <c r="AZ123" s="162"/>
      <c r="BA123" s="161">
        <f t="shared" si="126"/>
        <v>0</v>
      </c>
      <c r="BB123" s="161"/>
      <c r="BC123" s="161"/>
      <c r="BD123" s="161"/>
      <c r="BE123" s="161"/>
      <c r="BF123" s="161">
        <f t="shared" si="117"/>
        <v>0</v>
      </c>
      <c r="BG123" s="161"/>
      <c r="BH123" s="161"/>
      <c r="BI123" s="161"/>
      <c r="BJ123" s="161"/>
      <c r="BK123" s="161"/>
      <c r="BL123" s="162">
        <f t="shared" si="110"/>
        <v>0</v>
      </c>
      <c r="BM123" s="162"/>
      <c r="BN123" s="162"/>
      <c r="BO123" s="162"/>
      <c r="BP123" s="162"/>
      <c r="BQ123" s="162"/>
      <c r="BR123" s="162"/>
      <c r="BS123" s="162"/>
      <c r="BT123" s="162"/>
      <c r="BU123" s="162"/>
      <c r="BV123" s="161">
        <f t="shared" si="111"/>
        <v>0</v>
      </c>
      <c r="BW123" s="161"/>
      <c r="BX123" s="161"/>
      <c r="BY123" s="161"/>
      <c r="BZ123" s="161"/>
      <c r="CA123" s="162">
        <f t="shared" si="118"/>
        <v>0</v>
      </c>
      <c r="CB123" s="162"/>
      <c r="CC123" s="162"/>
      <c r="CD123" s="162"/>
      <c r="CE123" s="162"/>
      <c r="CF123" s="161">
        <f t="shared" si="119"/>
        <v>0</v>
      </c>
      <c r="CG123" s="161"/>
      <c r="CH123" s="161"/>
      <c r="CI123" s="161"/>
      <c r="CJ123" s="161"/>
      <c r="CK123" s="161">
        <f t="shared" si="120"/>
        <v>0</v>
      </c>
      <c r="CL123" s="161"/>
      <c r="CM123" s="161"/>
      <c r="CN123" s="161"/>
      <c r="CO123" s="161"/>
      <c r="CP123" s="162"/>
      <c r="CQ123" s="162"/>
      <c r="CR123" s="162"/>
      <c r="CS123" s="162"/>
      <c r="CT123" s="162"/>
      <c r="CU123" s="161">
        <f t="shared" si="112"/>
        <v>0</v>
      </c>
      <c r="CV123" s="161"/>
      <c r="CW123" s="161"/>
      <c r="CX123" s="161"/>
      <c r="CY123" s="161"/>
      <c r="CZ123" s="162">
        <f t="shared" si="121"/>
        <v>0</v>
      </c>
      <c r="DA123" s="162"/>
      <c r="DB123" s="162"/>
      <c r="DC123" s="162"/>
      <c r="DD123" s="162"/>
      <c r="DE123" s="162"/>
      <c r="DF123" s="162"/>
      <c r="DG123" s="162"/>
      <c r="DH123" s="162"/>
      <c r="DI123" s="162"/>
      <c r="DJ123" s="161">
        <f t="shared" si="96"/>
        <v>0</v>
      </c>
      <c r="DK123" s="161"/>
      <c r="DL123" s="161"/>
      <c r="DM123" s="161"/>
      <c r="DN123" s="161"/>
      <c r="DO123" s="162">
        <f t="shared" si="122"/>
        <v>0</v>
      </c>
      <c r="DP123" s="162"/>
      <c r="DQ123" s="162"/>
      <c r="DR123" s="162"/>
      <c r="DS123" s="162"/>
    </row>
    <row r="124" spans="1:123" hidden="1">
      <c r="A124" s="113" t="s">
        <v>93</v>
      </c>
      <c r="B124" s="14"/>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12"/>
      <c r="AD124" s="12"/>
      <c r="AE124" s="12"/>
      <c r="AF124" s="12"/>
      <c r="AG124" s="162">
        <f t="shared" si="123"/>
        <v>0</v>
      </c>
      <c r="AH124" s="162"/>
      <c r="AI124" s="153"/>
      <c r="AJ124" s="153"/>
      <c r="AK124" s="153"/>
      <c r="AL124" s="153"/>
      <c r="AM124" s="153"/>
      <c r="AN124" s="153"/>
      <c r="AO124" s="153"/>
      <c r="AP124" s="162"/>
      <c r="AQ124" s="161">
        <f t="shared" si="124"/>
        <v>0</v>
      </c>
      <c r="AR124" s="155"/>
      <c r="AS124" s="155"/>
      <c r="AT124" s="155"/>
      <c r="AU124" s="155"/>
      <c r="AV124" s="162">
        <f t="shared" si="125"/>
        <v>0</v>
      </c>
      <c r="AW124" s="153"/>
      <c r="AX124" s="153"/>
      <c r="AY124" s="153"/>
      <c r="AZ124" s="153"/>
      <c r="BA124" s="161">
        <f t="shared" si="126"/>
        <v>0</v>
      </c>
      <c r="BB124" s="155"/>
      <c r="BC124" s="155"/>
      <c r="BD124" s="155"/>
      <c r="BE124" s="155"/>
      <c r="BF124" s="161">
        <f t="shared" si="117"/>
        <v>0</v>
      </c>
      <c r="BG124" s="155"/>
      <c r="BH124" s="155"/>
      <c r="BI124" s="155"/>
      <c r="BJ124" s="155"/>
      <c r="BK124" s="155"/>
      <c r="BL124" s="162">
        <f t="shared" si="110"/>
        <v>0</v>
      </c>
      <c r="BM124" s="162"/>
      <c r="BN124" s="153"/>
      <c r="BO124" s="153"/>
      <c r="BP124" s="153"/>
      <c r="BQ124" s="153"/>
      <c r="BR124" s="153"/>
      <c r="BS124" s="153"/>
      <c r="BT124" s="153"/>
      <c r="BU124" s="162"/>
      <c r="BV124" s="161">
        <f t="shared" si="111"/>
        <v>0</v>
      </c>
      <c r="BW124" s="155"/>
      <c r="BX124" s="155"/>
      <c r="BY124" s="155"/>
      <c r="BZ124" s="155"/>
      <c r="CA124" s="162">
        <f t="shared" si="118"/>
        <v>0</v>
      </c>
      <c r="CB124" s="153"/>
      <c r="CC124" s="153"/>
      <c r="CD124" s="153"/>
      <c r="CE124" s="153"/>
      <c r="CF124" s="161">
        <f t="shared" si="119"/>
        <v>0</v>
      </c>
      <c r="CG124" s="155"/>
      <c r="CH124" s="155"/>
      <c r="CI124" s="155"/>
      <c r="CJ124" s="155"/>
      <c r="CK124" s="161">
        <f t="shared" si="120"/>
        <v>0</v>
      </c>
      <c r="CL124" s="155"/>
      <c r="CM124" s="155"/>
      <c r="CN124" s="155"/>
      <c r="CO124" s="155"/>
      <c r="CP124" s="162"/>
      <c r="CQ124" s="153"/>
      <c r="CR124" s="153"/>
      <c r="CS124" s="153"/>
      <c r="CT124" s="162"/>
      <c r="CU124" s="161">
        <f t="shared" si="112"/>
        <v>0</v>
      </c>
      <c r="CV124" s="155"/>
      <c r="CW124" s="155"/>
      <c r="CX124" s="155"/>
      <c r="CY124" s="155"/>
      <c r="CZ124" s="162">
        <f t="shared" si="121"/>
        <v>0</v>
      </c>
      <c r="DA124" s="153"/>
      <c r="DB124" s="153"/>
      <c r="DC124" s="153"/>
      <c r="DD124" s="153"/>
      <c r="DE124" s="162"/>
      <c r="DF124" s="153"/>
      <c r="DG124" s="153"/>
      <c r="DH124" s="153"/>
      <c r="DI124" s="162"/>
      <c r="DJ124" s="161">
        <f t="shared" si="96"/>
        <v>0</v>
      </c>
      <c r="DK124" s="155"/>
      <c r="DL124" s="155"/>
      <c r="DM124" s="155"/>
      <c r="DN124" s="155"/>
      <c r="DO124" s="162">
        <f t="shared" si="122"/>
        <v>0</v>
      </c>
      <c r="DP124" s="153"/>
      <c r="DQ124" s="153"/>
      <c r="DR124" s="153"/>
      <c r="DS124" s="153"/>
    </row>
    <row r="125" spans="1:123" ht="83.25" customHeight="1">
      <c r="A125" s="127" t="s">
        <v>47</v>
      </c>
      <c r="B125" s="14">
        <v>7100</v>
      </c>
      <c r="C125" s="66"/>
      <c r="D125" s="66"/>
      <c r="E125" s="66"/>
      <c r="F125" s="66"/>
      <c r="G125" s="66"/>
      <c r="H125" s="66"/>
      <c r="I125" s="66"/>
      <c r="J125" s="66"/>
      <c r="K125" s="66"/>
      <c r="L125" s="66"/>
      <c r="M125" s="66"/>
      <c r="N125" s="66"/>
      <c r="O125" s="66"/>
      <c r="P125" s="66"/>
      <c r="Q125" s="59"/>
      <c r="R125" s="59"/>
      <c r="S125" s="59"/>
      <c r="T125" s="59"/>
      <c r="U125" s="59"/>
      <c r="V125" s="59"/>
      <c r="W125" s="59"/>
      <c r="X125" s="66"/>
      <c r="Y125" s="66"/>
      <c r="Z125" s="66"/>
      <c r="AA125" s="66"/>
      <c r="AB125" s="66"/>
      <c r="AC125" s="12"/>
      <c r="AD125" s="12"/>
      <c r="AE125" s="12"/>
      <c r="AF125" s="12"/>
      <c r="AG125" s="162">
        <f t="shared" si="123"/>
        <v>0</v>
      </c>
      <c r="AH125" s="162"/>
      <c r="AI125" s="153"/>
      <c r="AJ125" s="153"/>
      <c r="AK125" s="153"/>
      <c r="AL125" s="153"/>
      <c r="AM125" s="153"/>
      <c r="AN125" s="153"/>
      <c r="AO125" s="153"/>
      <c r="AP125" s="162"/>
      <c r="AQ125" s="161">
        <f t="shared" si="124"/>
        <v>0</v>
      </c>
      <c r="AR125" s="155"/>
      <c r="AS125" s="155"/>
      <c r="AT125" s="155"/>
      <c r="AU125" s="155"/>
      <c r="AV125" s="162">
        <f t="shared" si="125"/>
        <v>0</v>
      </c>
      <c r="AW125" s="153"/>
      <c r="AX125" s="153"/>
      <c r="AY125" s="153"/>
      <c r="AZ125" s="153"/>
      <c r="BA125" s="161">
        <f t="shared" si="126"/>
        <v>0</v>
      </c>
      <c r="BB125" s="155"/>
      <c r="BC125" s="155"/>
      <c r="BD125" s="155"/>
      <c r="BE125" s="155"/>
      <c r="BF125" s="161">
        <f t="shared" si="117"/>
        <v>0</v>
      </c>
      <c r="BG125" s="155"/>
      <c r="BH125" s="155"/>
      <c r="BI125" s="155"/>
      <c r="BJ125" s="155"/>
      <c r="BK125" s="155"/>
      <c r="BL125" s="162">
        <f t="shared" si="110"/>
        <v>0</v>
      </c>
      <c r="BM125" s="162"/>
      <c r="BN125" s="153"/>
      <c r="BO125" s="153"/>
      <c r="BP125" s="153"/>
      <c r="BQ125" s="153"/>
      <c r="BR125" s="153"/>
      <c r="BS125" s="153"/>
      <c r="BT125" s="153"/>
      <c r="BU125" s="162"/>
      <c r="BV125" s="161">
        <f t="shared" si="111"/>
        <v>0</v>
      </c>
      <c r="BW125" s="155"/>
      <c r="BX125" s="155"/>
      <c r="BY125" s="155"/>
      <c r="BZ125" s="155"/>
      <c r="CA125" s="162">
        <f t="shared" si="118"/>
        <v>0</v>
      </c>
      <c r="CB125" s="153"/>
      <c r="CC125" s="153"/>
      <c r="CD125" s="153"/>
      <c r="CE125" s="153"/>
      <c r="CF125" s="161">
        <f t="shared" si="119"/>
        <v>0</v>
      </c>
      <c r="CG125" s="155"/>
      <c r="CH125" s="155"/>
      <c r="CI125" s="155"/>
      <c r="CJ125" s="155"/>
      <c r="CK125" s="161">
        <f t="shared" si="120"/>
        <v>0</v>
      </c>
      <c r="CL125" s="155"/>
      <c r="CM125" s="155"/>
      <c r="CN125" s="155"/>
      <c r="CO125" s="155"/>
      <c r="CP125" s="162"/>
      <c r="CQ125" s="153"/>
      <c r="CR125" s="153"/>
      <c r="CS125" s="153"/>
      <c r="CT125" s="162"/>
      <c r="CU125" s="161">
        <f t="shared" si="112"/>
        <v>0</v>
      </c>
      <c r="CV125" s="155"/>
      <c r="CW125" s="155"/>
      <c r="CX125" s="155"/>
      <c r="CY125" s="155"/>
      <c r="CZ125" s="162">
        <f t="shared" si="121"/>
        <v>0</v>
      </c>
      <c r="DA125" s="153"/>
      <c r="DB125" s="153"/>
      <c r="DC125" s="153"/>
      <c r="DD125" s="153"/>
      <c r="DE125" s="162"/>
      <c r="DF125" s="153"/>
      <c r="DG125" s="153"/>
      <c r="DH125" s="153"/>
      <c r="DI125" s="162"/>
      <c r="DJ125" s="161">
        <f t="shared" si="96"/>
        <v>0</v>
      </c>
      <c r="DK125" s="155"/>
      <c r="DL125" s="155"/>
      <c r="DM125" s="155"/>
      <c r="DN125" s="155"/>
      <c r="DO125" s="162">
        <f t="shared" si="122"/>
        <v>0</v>
      </c>
      <c r="DP125" s="153"/>
      <c r="DQ125" s="153"/>
      <c r="DR125" s="153"/>
      <c r="DS125" s="153"/>
    </row>
    <row r="126" spans="1:123" ht="36" hidden="1">
      <c r="A126" s="127" t="s">
        <v>48</v>
      </c>
      <c r="B126" s="14">
        <v>7101</v>
      </c>
      <c r="C126" s="66"/>
      <c r="D126" s="66"/>
      <c r="E126" s="66"/>
      <c r="F126" s="66"/>
      <c r="G126" s="66"/>
      <c r="H126" s="66"/>
      <c r="I126" s="66"/>
      <c r="J126" s="66"/>
      <c r="K126" s="66"/>
      <c r="L126" s="66"/>
      <c r="M126" s="66"/>
      <c r="N126" s="66"/>
      <c r="O126" s="66"/>
      <c r="P126" s="66"/>
      <c r="Q126" s="59"/>
      <c r="R126" s="59"/>
      <c r="S126" s="59"/>
      <c r="T126" s="59"/>
      <c r="U126" s="59"/>
      <c r="V126" s="59"/>
      <c r="W126" s="59"/>
      <c r="X126" s="66"/>
      <c r="Y126" s="66"/>
      <c r="Z126" s="66"/>
      <c r="AA126" s="66"/>
      <c r="AB126" s="66"/>
      <c r="AC126" s="12"/>
      <c r="AD126" s="1"/>
      <c r="AE126" s="12"/>
      <c r="AF126" s="12"/>
      <c r="AG126" s="162">
        <f t="shared" si="123"/>
        <v>0</v>
      </c>
      <c r="AH126" s="162"/>
      <c r="AI126" s="153"/>
      <c r="AJ126" s="153"/>
      <c r="AK126" s="153"/>
      <c r="AL126" s="153"/>
      <c r="AM126" s="153"/>
      <c r="AN126" s="153"/>
      <c r="AO126" s="153"/>
      <c r="AP126" s="162"/>
      <c r="AQ126" s="161">
        <f t="shared" si="124"/>
        <v>0</v>
      </c>
      <c r="AR126" s="155"/>
      <c r="AS126" s="155"/>
      <c r="AT126" s="155"/>
      <c r="AU126" s="155"/>
      <c r="AV126" s="162">
        <f t="shared" si="125"/>
        <v>0</v>
      </c>
      <c r="AW126" s="153"/>
      <c r="AX126" s="153"/>
      <c r="AY126" s="153"/>
      <c r="AZ126" s="153"/>
      <c r="BA126" s="161">
        <f t="shared" si="126"/>
        <v>0</v>
      </c>
      <c r="BB126" s="155"/>
      <c r="BC126" s="155"/>
      <c r="BD126" s="155"/>
      <c r="BE126" s="155"/>
      <c r="BF126" s="161">
        <f t="shared" si="117"/>
        <v>0</v>
      </c>
      <c r="BG126" s="155"/>
      <c r="BH126" s="155"/>
      <c r="BI126" s="155"/>
      <c r="BJ126" s="155"/>
      <c r="BK126" s="155"/>
      <c r="BL126" s="162">
        <f t="shared" si="110"/>
        <v>0</v>
      </c>
      <c r="BM126" s="162"/>
      <c r="BN126" s="153"/>
      <c r="BO126" s="153"/>
      <c r="BP126" s="153"/>
      <c r="BQ126" s="153"/>
      <c r="BR126" s="153"/>
      <c r="BS126" s="153"/>
      <c r="BT126" s="153"/>
      <c r="BU126" s="162"/>
      <c r="BV126" s="161">
        <f t="shared" si="111"/>
        <v>0</v>
      </c>
      <c r="BW126" s="155"/>
      <c r="BX126" s="155"/>
      <c r="BY126" s="155"/>
      <c r="BZ126" s="155"/>
      <c r="CA126" s="162">
        <f t="shared" si="118"/>
        <v>0</v>
      </c>
      <c r="CB126" s="153"/>
      <c r="CC126" s="153"/>
      <c r="CD126" s="153"/>
      <c r="CE126" s="153"/>
      <c r="CF126" s="161">
        <f t="shared" si="119"/>
        <v>0</v>
      </c>
      <c r="CG126" s="155"/>
      <c r="CH126" s="155"/>
      <c r="CI126" s="155"/>
      <c r="CJ126" s="155"/>
      <c r="CK126" s="161">
        <f t="shared" si="120"/>
        <v>0</v>
      </c>
      <c r="CL126" s="155"/>
      <c r="CM126" s="155"/>
      <c r="CN126" s="155"/>
      <c r="CO126" s="155"/>
      <c r="CP126" s="162"/>
      <c r="CQ126" s="153"/>
      <c r="CR126" s="153"/>
      <c r="CS126" s="153"/>
      <c r="CT126" s="162"/>
      <c r="CU126" s="161">
        <f t="shared" si="112"/>
        <v>0</v>
      </c>
      <c r="CV126" s="155"/>
      <c r="CW126" s="155"/>
      <c r="CX126" s="155"/>
      <c r="CY126" s="155"/>
      <c r="CZ126" s="162">
        <f t="shared" si="121"/>
        <v>0</v>
      </c>
      <c r="DA126" s="153"/>
      <c r="DB126" s="153"/>
      <c r="DC126" s="153"/>
      <c r="DD126" s="153"/>
      <c r="DE126" s="162"/>
      <c r="DF126" s="153"/>
      <c r="DG126" s="153"/>
      <c r="DH126" s="153"/>
      <c r="DI126" s="162"/>
      <c r="DJ126" s="161">
        <f t="shared" si="96"/>
        <v>0</v>
      </c>
      <c r="DK126" s="155"/>
      <c r="DL126" s="155"/>
      <c r="DM126" s="155"/>
      <c r="DN126" s="155"/>
      <c r="DO126" s="162">
        <f t="shared" si="122"/>
        <v>0</v>
      </c>
      <c r="DP126" s="153"/>
      <c r="DQ126" s="153"/>
      <c r="DR126" s="153"/>
      <c r="DS126" s="153"/>
    </row>
    <row r="127" spans="1:123" ht="84">
      <c r="A127" s="113" t="s">
        <v>368</v>
      </c>
      <c r="B127" s="14">
        <v>7200</v>
      </c>
      <c r="C127" s="95" t="s">
        <v>387</v>
      </c>
      <c r="D127" s="93" t="s">
        <v>387</v>
      </c>
      <c r="E127" s="93" t="s">
        <v>387</v>
      </c>
      <c r="F127" s="93" t="s">
        <v>387</v>
      </c>
      <c r="G127" s="93" t="s">
        <v>387</v>
      </c>
      <c r="H127" s="93" t="s">
        <v>387</v>
      </c>
      <c r="I127" s="93" t="s">
        <v>387</v>
      </c>
      <c r="J127" s="93" t="s">
        <v>387</v>
      </c>
      <c r="K127" s="93" t="s">
        <v>387</v>
      </c>
      <c r="L127" s="93" t="s">
        <v>387</v>
      </c>
      <c r="M127" s="93" t="s">
        <v>387</v>
      </c>
      <c r="N127" s="93" t="s">
        <v>387</v>
      </c>
      <c r="O127" s="93" t="s">
        <v>387</v>
      </c>
      <c r="P127" s="93" t="s">
        <v>387</v>
      </c>
      <c r="Q127" s="94" t="s">
        <v>387</v>
      </c>
      <c r="R127" s="94" t="s">
        <v>387</v>
      </c>
      <c r="S127" s="94" t="s">
        <v>387</v>
      </c>
      <c r="T127" s="94" t="s">
        <v>387</v>
      </c>
      <c r="U127" s="94" t="s">
        <v>387</v>
      </c>
      <c r="V127" s="94" t="s">
        <v>387</v>
      </c>
      <c r="W127" s="94" t="s">
        <v>387</v>
      </c>
      <c r="X127" s="93" t="s">
        <v>387</v>
      </c>
      <c r="Y127" s="93" t="s">
        <v>387</v>
      </c>
      <c r="Z127" s="93" t="s">
        <v>387</v>
      </c>
      <c r="AA127" s="93" t="s">
        <v>387</v>
      </c>
      <c r="AB127" s="93" t="s">
        <v>387</v>
      </c>
      <c r="AC127" s="8" t="s">
        <v>387</v>
      </c>
      <c r="AD127" s="8" t="s">
        <v>387</v>
      </c>
      <c r="AE127" s="8"/>
      <c r="AF127" s="8"/>
      <c r="AG127" s="162">
        <f t="shared" si="123"/>
        <v>0</v>
      </c>
      <c r="AH127" s="162"/>
      <c r="AI127" s="153"/>
      <c r="AJ127" s="153"/>
      <c r="AK127" s="153"/>
      <c r="AL127" s="153"/>
      <c r="AM127" s="153"/>
      <c r="AN127" s="153"/>
      <c r="AO127" s="153"/>
      <c r="AP127" s="162"/>
      <c r="AQ127" s="161">
        <f t="shared" si="124"/>
        <v>0</v>
      </c>
      <c r="AR127" s="155"/>
      <c r="AS127" s="155"/>
      <c r="AT127" s="155"/>
      <c r="AU127" s="155"/>
      <c r="AV127" s="162">
        <f t="shared" si="125"/>
        <v>0</v>
      </c>
      <c r="AW127" s="153"/>
      <c r="AX127" s="153"/>
      <c r="AY127" s="153"/>
      <c r="AZ127" s="153"/>
      <c r="BA127" s="161">
        <f t="shared" si="126"/>
        <v>0</v>
      </c>
      <c r="BB127" s="155"/>
      <c r="BC127" s="155"/>
      <c r="BD127" s="155"/>
      <c r="BE127" s="155"/>
      <c r="BF127" s="161">
        <f t="shared" si="117"/>
        <v>0</v>
      </c>
      <c r="BG127" s="155"/>
      <c r="BH127" s="155"/>
      <c r="BI127" s="155"/>
      <c r="BJ127" s="155"/>
      <c r="BK127" s="155"/>
      <c r="BL127" s="162">
        <f t="shared" si="110"/>
        <v>0</v>
      </c>
      <c r="BM127" s="162"/>
      <c r="BN127" s="153"/>
      <c r="BO127" s="153"/>
      <c r="BP127" s="153"/>
      <c r="BQ127" s="153"/>
      <c r="BR127" s="153"/>
      <c r="BS127" s="153"/>
      <c r="BT127" s="153"/>
      <c r="BU127" s="162"/>
      <c r="BV127" s="161">
        <f t="shared" si="111"/>
        <v>0</v>
      </c>
      <c r="BW127" s="155"/>
      <c r="BX127" s="155"/>
      <c r="BY127" s="155"/>
      <c r="BZ127" s="155"/>
      <c r="CA127" s="162">
        <f t="shared" si="118"/>
        <v>0</v>
      </c>
      <c r="CB127" s="153"/>
      <c r="CC127" s="153"/>
      <c r="CD127" s="153"/>
      <c r="CE127" s="153"/>
      <c r="CF127" s="161">
        <f t="shared" si="119"/>
        <v>0</v>
      </c>
      <c r="CG127" s="155"/>
      <c r="CH127" s="155"/>
      <c r="CI127" s="155"/>
      <c r="CJ127" s="155"/>
      <c r="CK127" s="161">
        <f t="shared" si="120"/>
        <v>0</v>
      </c>
      <c r="CL127" s="155"/>
      <c r="CM127" s="155"/>
      <c r="CN127" s="155"/>
      <c r="CO127" s="155"/>
      <c r="CP127" s="162"/>
      <c r="CQ127" s="153"/>
      <c r="CR127" s="153"/>
      <c r="CS127" s="153"/>
      <c r="CT127" s="162"/>
      <c r="CU127" s="161">
        <f t="shared" si="112"/>
        <v>0</v>
      </c>
      <c r="CV127" s="155"/>
      <c r="CW127" s="155"/>
      <c r="CX127" s="155"/>
      <c r="CY127" s="155"/>
      <c r="CZ127" s="162">
        <f t="shared" si="121"/>
        <v>0</v>
      </c>
      <c r="DA127" s="153"/>
      <c r="DB127" s="153"/>
      <c r="DC127" s="153"/>
      <c r="DD127" s="153"/>
      <c r="DE127" s="162"/>
      <c r="DF127" s="153"/>
      <c r="DG127" s="153"/>
      <c r="DH127" s="153"/>
      <c r="DI127" s="162"/>
      <c r="DJ127" s="161">
        <f t="shared" si="96"/>
        <v>0</v>
      </c>
      <c r="DK127" s="155"/>
      <c r="DL127" s="155"/>
      <c r="DM127" s="155"/>
      <c r="DN127" s="155"/>
      <c r="DO127" s="162">
        <f t="shared" si="122"/>
        <v>0</v>
      </c>
      <c r="DP127" s="153"/>
      <c r="DQ127" s="153"/>
      <c r="DR127" s="153"/>
      <c r="DS127" s="153"/>
    </row>
    <row r="128" spans="1:123" ht="12" customHeight="1">
      <c r="A128" s="114" t="s">
        <v>92</v>
      </c>
      <c r="B128" s="15"/>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16"/>
      <c r="AD128" s="16"/>
      <c r="AE128" s="16"/>
      <c r="AF128" s="16"/>
      <c r="AG128" s="162">
        <f t="shared" si="123"/>
        <v>0</v>
      </c>
      <c r="AH128" s="165"/>
      <c r="AI128" s="160"/>
      <c r="AJ128" s="160"/>
      <c r="AK128" s="160"/>
      <c r="AL128" s="160"/>
      <c r="AM128" s="160"/>
      <c r="AN128" s="160"/>
      <c r="AO128" s="160"/>
      <c r="AP128" s="165"/>
      <c r="AQ128" s="161">
        <f t="shared" si="124"/>
        <v>0</v>
      </c>
      <c r="AR128" s="159"/>
      <c r="AS128" s="159"/>
      <c r="AT128" s="159"/>
      <c r="AU128" s="159"/>
      <c r="AV128" s="162">
        <f t="shared" si="125"/>
        <v>0</v>
      </c>
      <c r="AW128" s="160"/>
      <c r="AX128" s="160"/>
      <c r="AY128" s="160"/>
      <c r="AZ128" s="160"/>
      <c r="BA128" s="161">
        <f t="shared" si="126"/>
        <v>0</v>
      </c>
      <c r="BB128" s="159"/>
      <c r="BC128" s="159"/>
      <c r="BD128" s="159"/>
      <c r="BE128" s="159"/>
      <c r="BF128" s="161">
        <f t="shared" si="117"/>
        <v>0</v>
      </c>
      <c r="BG128" s="159"/>
      <c r="BH128" s="159"/>
      <c r="BI128" s="159"/>
      <c r="BJ128" s="159"/>
      <c r="BK128" s="159"/>
      <c r="BL128" s="162">
        <f t="shared" si="110"/>
        <v>0</v>
      </c>
      <c r="BM128" s="165"/>
      <c r="BN128" s="160"/>
      <c r="BO128" s="160"/>
      <c r="BP128" s="160"/>
      <c r="BQ128" s="160"/>
      <c r="BR128" s="160"/>
      <c r="BS128" s="160"/>
      <c r="BT128" s="160"/>
      <c r="BU128" s="165"/>
      <c r="BV128" s="161">
        <f t="shared" si="111"/>
        <v>0</v>
      </c>
      <c r="BW128" s="159"/>
      <c r="BX128" s="159"/>
      <c r="BY128" s="159"/>
      <c r="BZ128" s="159"/>
      <c r="CA128" s="162">
        <f t="shared" si="118"/>
        <v>0</v>
      </c>
      <c r="CB128" s="160"/>
      <c r="CC128" s="160"/>
      <c r="CD128" s="160"/>
      <c r="CE128" s="160"/>
      <c r="CF128" s="161">
        <f t="shared" si="119"/>
        <v>0</v>
      </c>
      <c r="CG128" s="159"/>
      <c r="CH128" s="159"/>
      <c r="CI128" s="159"/>
      <c r="CJ128" s="159"/>
      <c r="CK128" s="161">
        <f t="shared" si="120"/>
        <v>0</v>
      </c>
      <c r="CL128" s="159"/>
      <c r="CM128" s="159"/>
      <c r="CN128" s="159"/>
      <c r="CO128" s="159"/>
      <c r="CP128" s="165"/>
      <c r="CQ128" s="160"/>
      <c r="CR128" s="160"/>
      <c r="CS128" s="160"/>
      <c r="CT128" s="165"/>
      <c r="CU128" s="161">
        <f t="shared" si="112"/>
        <v>0</v>
      </c>
      <c r="CV128" s="159"/>
      <c r="CW128" s="159"/>
      <c r="CX128" s="159"/>
      <c r="CY128" s="159"/>
      <c r="CZ128" s="162">
        <f t="shared" si="121"/>
        <v>0</v>
      </c>
      <c r="DA128" s="160"/>
      <c r="DB128" s="160"/>
      <c r="DC128" s="160"/>
      <c r="DD128" s="160"/>
      <c r="DE128" s="165"/>
      <c r="DF128" s="160"/>
      <c r="DG128" s="160"/>
      <c r="DH128" s="160"/>
      <c r="DI128" s="165"/>
      <c r="DJ128" s="161">
        <f t="shared" si="96"/>
        <v>0</v>
      </c>
      <c r="DK128" s="159"/>
      <c r="DL128" s="159"/>
      <c r="DM128" s="159"/>
      <c r="DN128" s="159"/>
      <c r="DO128" s="162">
        <f t="shared" si="122"/>
        <v>0</v>
      </c>
      <c r="DP128" s="160"/>
      <c r="DQ128" s="160"/>
      <c r="DR128" s="160"/>
      <c r="DS128" s="160"/>
    </row>
    <row r="129" spans="1:123" hidden="1">
      <c r="A129" s="115" t="s">
        <v>93</v>
      </c>
      <c r="B129" s="17"/>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18"/>
      <c r="AD129" s="18"/>
      <c r="AE129" s="18"/>
      <c r="AF129" s="18"/>
      <c r="AG129" s="162">
        <f t="shared" si="123"/>
        <v>0</v>
      </c>
      <c r="AH129" s="162"/>
      <c r="AI129" s="162"/>
      <c r="AJ129" s="162"/>
      <c r="AK129" s="162"/>
      <c r="AL129" s="162"/>
      <c r="AM129" s="162"/>
      <c r="AN129" s="162"/>
      <c r="AO129" s="162"/>
      <c r="AP129" s="162"/>
      <c r="AQ129" s="161">
        <f t="shared" si="124"/>
        <v>0</v>
      </c>
      <c r="AR129" s="161"/>
      <c r="AS129" s="161"/>
      <c r="AT129" s="161"/>
      <c r="AU129" s="161"/>
      <c r="AV129" s="162">
        <f t="shared" si="125"/>
        <v>0</v>
      </c>
      <c r="AW129" s="162"/>
      <c r="AX129" s="162"/>
      <c r="AY129" s="162"/>
      <c r="AZ129" s="162"/>
      <c r="BA129" s="161">
        <f t="shared" si="126"/>
        <v>0</v>
      </c>
      <c r="BB129" s="161"/>
      <c r="BC129" s="161"/>
      <c r="BD129" s="161"/>
      <c r="BE129" s="161"/>
      <c r="BF129" s="161">
        <f t="shared" si="117"/>
        <v>0</v>
      </c>
      <c r="BG129" s="161"/>
      <c r="BH129" s="161"/>
      <c r="BI129" s="161"/>
      <c r="BJ129" s="161"/>
      <c r="BK129" s="161"/>
      <c r="BL129" s="162">
        <f t="shared" si="110"/>
        <v>0</v>
      </c>
      <c r="BM129" s="162"/>
      <c r="BN129" s="162"/>
      <c r="BO129" s="162"/>
      <c r="BP129" s="162"/>
      <c r="BQ129" s="162"/>
      <c r="BR129" s="162"/>
      <c r="BS129" s="162"/>
      <c r="BT129" s="162"/>
      <c r="BU129" s="162"/>
      <c r="BV129" s="161">
        <f t="shared" si="111"/>
        <v>0</v>
      </c>
      <c r="BW129" s="161"/>
      <c r="BX129" s="161"/>
      <c r="BY129" s="161"/>
      <c r="BZ129" s="161"/>
      <c r="CA129" s="162">
        <f t="shared" si="118"/>
        <v>0</v>
      </c>
      <c r="CB129" s="162"/>
      <c r="CC129" s="162"/>
      <c r="CD129" s="162"/>
      <c r="CE129" s="162"/>
      <c r="CF129" s="161">
        <f t="shared" si="119"/>
        <v>0</v>
      </c>
      <c r="CG129" s="161"/>
      <c r="CH129" s="161"/>
      <c r="CI129" s="161"/>
      <c r="CJ129" s="161"/>
      <c r="CK129" s="161">
        <f t="shared" si="120"/>
        <v>0</v>
      </c>
      <c r="CL129" s="161"/>
      <c r="CM129" s="161"/>
      <c r="CN129" s="161"/>
      <c r="CO129" s="161"/>
      <c r="CP129" s="162"/>
      <c r="CQ129" s="162"/>
      <c r="CR129" s="162"/>
      <c r="CS129" s="162"/>
      <c r="CT129" s="162"/>
      <c r="CU129" s="161">
        <f t="shared" si="112"/>
        <v>0</v>
      </c>
      <c r="CV129" s="161"/>
      <c r="CW129" s="161"/>
      <c r="CX129" s="161"/>
      <c r="CY129" s="161"/>
      <c r="CZ129" s="162">
        <f t="shared" si="121"/>
        <v>0</v>
      </c>
      <c r="DA129" s="162"/>
      <c r="DB129" s="162"/>
      <c r="DC129" s="162"/>
      <c r="DD129" s="162"/>
      <c r="DE129" s="162"/>
      <c r="DF129" s="162"/>
      <c r="DG129" s="162"/>
      <c r="DH129" s="162"/>
      <c r="DI129" s="162"/>
      <c r="DJ129" s="161">
        <f t="shared" si="96"/>
        <v>0</v>
      </c>
      <c r="DK129" s="161"/>
      <c r="DL129" s="161"/>
      <c r="DM129" s="161"/>
      <c r="DN129" s="161"/>
      <c r="DO129" s="162">
        <f t="shared" si="122"/>
        <v>0</v>
      </c>
      <c r="DP129" s="162"/>
      <c r="DQ129" s="162"/>
      <c r="DR129" s="162"/>
      <c r="DS129" s="162"/>
    </row>
    <row r="130" spans="1:123" hidden="1">
      <c r="A130" s="113" t="s">
        <v>93</v>
      </c>
      <c r="B130" s="14"/>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12"/>
      <c r="AD130" s="12"/>
      <c r="AE130" s="12"/>
      <c r="AF130" s="12"/>
      <c r="AG130" s="162">
        <f t="shared" si="123"/>
        <v>0</v>
      </c>
      <c r="AH130" s="162"/>
      <c r="AI130" s="153"/>
      <c r="AJ130" s="153"/>
      <c r="AK130" s="153"/>
      <c r="AL130" s="153"/>
      <c r="AM130" s="153"/>
      <c r="AN130" s="153"/>
      <c r="AO130" s="153"/>
      <c r="AP130" s="162"/>
      <c r="AQ130" s="161">
        <f t="shared" si="124"/>
        <v>0</v>
      </c>
      <c r="AR130" s="155"/>
      <c r="AS130" s="155"/>
      <c r="AT130" s="155"/>
      <c r="AU130" s="155"/>
      <c r="AV130" s="162">
        <f t="shared" si="125"/>
        <v>0</v>
      </c>
      <c r="AW130" s="153"/>
      <c r="AX130" s="153"/>
      <c r="AY130" s="153"/>
      <c r="AZ130" s="153"/>
      <c r="BA130" s="161">
        <f t="shared" si="126"/>
        <v>0</v>
      </c>
      <c r="BB130" s="155"/>
      <c r="BC130" s="155"/>
      <c r="BD130" s="155"/>
      <c r="BE130" s="155"/>
      <c r="BF130" s="161">
        <f t="shared" si="117"/>
        <v>0</v>
      </c>
      <c r="BG130" s="155"/>
      <c r="BH130" s="155"/>
      <c r="BI130" s="155"/>
      <c r="BJ130" s="155"/>
      <c r="BK130" s="155"/>
      <c r="BL130" s="162">
        <f t="shared" si="110"/>
        <v>0</v>
      </c>
      <c r="BM130" s="162"/>
      <c r="BN130" s="153"/>
      <c r="BO130" s="153"/>
      <c r="BP130" s="153"/>
      <c r="BQ130" s="153"/>
      <c r="BR130" s="153"/>
      <c r="BS130" s="153"/>
      <c r="BT130" s="153"/>
      <c r="BU130" s="162"/>
      <c r="BV130" s="161">
        <f t="shared" si="111"/>
        <v>0</v>
      </c>
      <c r="BW130" s="155"/>
      <c r="BX130" s="155"/>
      <c r="BY130" s="155"/>
      <c r="BZ130" s="155"/>
      <c r="CA130" s="162">
        <f t="shared" si="118"/>
        <v>0</v>
      </c>
      <c r="CB130" s="153"/>
      <c r="CC130" s="153"/>
      <c r="CD130" s="153"/>
      <c r="CE130" s="153"/>
      <c r="CF130" s="161">
        <f t="shared" si="119"/>
        <v>0</v>
      </c>
      <c r="CG130" s="155"/>
      <c r="CH130" s="155"/>
      <c r="CI130" s="155"/>
      <c r="CJ130" s="155"/>
      <c r="CK130" s="161">
        <f t="shared" si="120"/>
        <v>0</v>
      </c>
      <c r="CL130" s="155"/>
      <c r="CM130" s="155"/>
      <c r="CN130" s="155"/>
      <c r="CO130" s="155"/>
      <c r="CP130" s="162"/>
      <c r="CQ130" s="153"/>
      <c r="CR130" s="153"/>
      <c r="CS130" s="153"/>
      <c r="CT130" s="162"/>
      <c r="CU130" s="161">
        <f t="shared" si="112"/>
        <v>0</v>
      </c>
      <c r="CV130" s="155"/>
      <c r="CW130" s="155"/>
      <c r="CX130" s="155"/>
      <c r="CY130" s="155"/>
      <c r="CZ130" s="162">
        <f t="shared" si="121"/>
        <v>0</v>
      </c>
      <c r="DA130" s="153"/>
      <c r="DB130" s="153"/>
      <c r="DC130" s="153"/>
      <c r="DD130" s="153"/>
      <c r="DE130" s="162"/>
      <c r="DF130" s="153"/>
      <c r="DG130" s="153"/>
      <c r="DH130" s="153"/>
      <c r="DI130" s="162"/>
      <c r="DJ130" s="161">
        <f t="shared" si="96"/>
        <v>0</v>
      </c>
      <c r="DK130" s="155"/>
      <c r="DL130" s="155"/>
      <c r="DM130" s="155"/>
      <c r="DN130" s="155"/>
      <c r="DO130" s="162">
        <f t="shared" si="122"/>
        <v>0</v>
      </c>
      <c r="DP130" s="153"/>
      <c r="DQ130" s="153"/>
      <c r="DR130" s="153"/>
      <c r="DS130" s="153"/>
    </row>
    <row r="131" spans="1:123" s="40" customFormat="1" ht="132">
      <c r="A131" s="118" t="s">
        <v>369</v>
      </c>
      <c r="B131" s="37">
        <v>7300</v>
      </c>
      <c r="C131" s="96" t="s">
        <v>387</v>
      </c>
      <c r="D131" s="76" t="s">
        <v>387</v>
      </c>
      <c r="E131" s="76" t="s">
        <v>387</v>
      </c>
      <c r="F131" s="76" t="s">
        <v>387</v>
      </c>
      <c r="G131" s="76" t="s">
        <v>387</v>
      </c>
      <c r="H131" s="76" t="s">
        <v>387</v>
      </c>
      <c r="I131" s="76" t="s">
        <v>387</v>
      </c>
      <c r="J131" s="76" t="s">
        <v>387</v>
      </c>
      <c r="K131" s="76" t="s">
        <v>387</v>
      </c>
      <c r="L131" s="76" t="s">
        <v>387</v>
      </c>
      <c r="M131" s="76" t="s">
        <v>387</v>
      </c>
      <c r="N131" s="76" t="s">
        <v>387</v>
      </c>
      <c r="O131" s="76" t="s">
        <v>387</v>
      </c>
      <c r="P131" s="76" t="s">
        <v>387</v>
      </c>
      <c r="Q131" s="77" t="s">
        <v>387</v>
      </c>
      <c r="R131" s="77" t="s">
        <v>387</v>
      </c>
      <c r="S131" s="77" t="s">
        <v>387</v>
      </c>
      <c r="T131" s="77" t="s">
        <v>387</v>
      </c>
      <c r="U131" s="77" t="s">
        <v>387</v>
      </c>
      <c r="V131" s="77" t="s">
        <v>387</v>
      </c>
      <c r="W131" s="77" t="s">
        <v>387</v>
      </c>
      <c r="X131" s="76" t="s">
        <v>387</v>
      </c>
      <c r="Y131" s="76" t="s">
        <v>387</v>
      </c>
      <c r="Z131" s="76" t="s">
        <v>387</v>
      </c>
      <c r="AA131" s="76" t="s">
        <v>387</v>
      </c>
      <c r="AB131" s="76" t="s">
        <v>387</v>
      </c>
      <c r="AC131" s="38" t="s">
        <v>387</v>
      </c>
      <c r="AD131" s="38" t="s">
        <v>387</v>
      </c>
      <c r="AE131" s="38"/>
      <c r="AF131" s="38"/>
      <c r="AG131" s="168">
        <f t="shared" si="123"/>
        <v>78.2</v>
      </c>
      <c r="AH131" s="168">
        <f t="shared" si="123"/>
        <v>73.5</v>
      </c>
      <c r="AI131" s="157">
        <f>AI132+AI142</f>
        <v>73.5</v>
      </c>
      <c r="AJ131" s="157">
        <f>AJ132+AJ142</f>
        <v>73.5</v>
      </c>
      <c r="AK131" s="157">
        <f t="shared" ref="AK131:BD131" si="127">AK132+AK142</f>
        <v>4.7</v>
      </c>
      <c r="AL131" s="157">
        <f t="shared" si="127"/>
        <v>0</v>
      </c>
      <c r="AM131" s="157">
        <f t="shared" si="127"/>
        <v>0</v>
      </c>
      <c r="AN131" s="157"/>
      <c r="AO131" s="157"/>
      <c r="AP131" s="168"/>
      <c r="AQ131" s="167">
        <f t="shared" si="124"/>
        <v>93.1</v>
      </c>
      <c r="AR131" s="156">
        <f t="shared" si="127"/>
        <v>90.1</v>
      </c>
      <c r="AS131" s="156">
        <f t="shared" si="127"/>
        <v>3</v>
      </c>
      <c r="AT131" s="156">
        <f t="shared" si="127"/>
        <v>0</v>
      </c>
      <c r="AU131" s="156"/>
      <c r="AV131" s="168">
        <f t="shared" si="125"/>
        <v>92.1</v>
      </c>
      <c r="AW131" s="157">
        <f t="shared" si="127"/>
        <v>89.1</v>
      </c>
      <c r="AX131" s="157">
        <f t="shared" si="127"/>
        <v>3</v>
      </c>
      <c r="AY131" s="157">
        <f t="shared" si="127"/>
        <v>0</v>
      </c>
      <c r="AZ131" s="157"/>
      <c r="BA131" s="167">
        <f t="shared" si="126"/>
        <v>92.1</v>
      </c>
      <c r="BB131" s="156">
        <f t="shared" si="127"/>
        <v>89.1</v>
      </c>
      <c r="BC131" s="156">
        <f t="shared" si="127"/>
        <v>3</v>
      </c>
      <c r="BD131" s="156">
        <f t="shared" si="127"/>
        <v>0</v>
      </c>
      <c r="BE131" s="156"/>
      <c r="BF131" s="167">
        <f t="shared" si="117"/>
        <v>92.1</v>
      </c>
      <c r="BG131" s="156">
        <f>BG132+BG142</f>
        <v>89.1</v>
      </c>
      <c r="BH131" s="156">
        <f>BH132+BH142</f>
        <v>3</v>
      </c>
      <c r="BI131" s="156">
        <f>BI132+BI142</f>
        <v>0</v>
      </c>
      <c r="BJ131" s="156"/>
      <c r="BK131" s="156"/>
      <c r="BL131" s="168">
        <f t="shared" si="110"/>
        <v>78.2</v>
      </c>
      <c r="BM131" s="168">
        <f>BO131+BQ131+BS131+BU131</f>
        <v>73.5</v>
      </c>
      <c r="BN131" s="157">
        <f>BN132+BN142</f>
        <v>73.5</v>
      </c>
      <c r="BO131" s="157">
        <f>BO132+BO142</f>
        <v>73.5</v>
      </c>
      <c r="BP131" s="157">
        <f>BP132+BP142</f>
        <v>4.7</v>
      </c>
      <c r="BQ131" s="157">
        <f>BQ132+BQ142</f>
        <v>0</v>
      </c>
      <c r="BR131" s="157">
        <f>BR132+BR142</f>
        <v>0</v>
      </c>
      <c r="BS131" s="157"/>
      <c r="BT131" s="157"/>
      <c r="BU131" s="168"/>
      <c r="BV131" s="167">
        <f t="shared" si="111"/>
        <v>93.1</v>
      </c>
      <c r="BW131" s="156">
        <f>BW132+BW142</f>
        <v>90.1</v>
      </c>
      <c r="BX131" s="156">
        <f>BX132+BX142</f>
        <v>3</v>
      </c>
      <c r="BY131" s="156">
        <f>BY132+BY142</f>
        <v>0</v>
      </c>
      <c r="BZ131" s="156"/>
      <c r="CA131" s="168">
        <f t="shared" si="118"/>
        <v>92.1</v>
      </c>
      <c r="CB131" s="157">
        <f>CB132+CB142</f>
        <v>89.1</v>
      </c>
      <c r="CC131" s="157">
        <f>CC132+CC142</f>
        <v>3</v>
      </c>
      <c r="CD131" s="157">
        <f>CD132+CD142</f>
        <v>0</v>
      </c>
      <c r="CE131" s="157"/>
      <c r="CF131" s="167">
        <f t="shared" si="119"/>
        <v>92.1</v>
      </c>
      <c r="CG131" s="156">
        <f>CG132+CG142</f>
        <v>89.1</v>
      </c>
      <c r="CH131" s="156">
        <f>CH132+CH142</f>
        <v>3</v>
      </c>
      <c r="CI131" s="156">
        <f>CI132+CI142</f>
        <v>0</v>
      </c>
      <c r="CJ131" s="156"/>
      <c r="CK131" s="167">
        <f t="shared" si="120"/>
        <v>92.1</v>
      </c>
      <c r="CL131" s="156">
        <f>CL132+CL142</f>
        <v>89.1</v>
      </c>
      <c r="CM131" s="156">
        <f>CM132+CM142</f>
        <v>3</v>
      </c>
      <c r="CN131" s="156">
        <f>CN132+CN142</f>
        <v>0</v>
      </c>
      <c r="CO131" s="156"/>
      <c r="CP131" s="168">
        <f>CQ131+CR131+CS131+CT131</f>
        <v>73.5</v>
      </c>
      <c r="CQ131" s="157">
        <f>CQ132+CQ142</f>
        <v>73.5</v>
      </c>
      <c r="CR131" s="157">
        <f>CR132+CR142</f>
        <v>0</v>
      </c>
      <c r="CS131" s="157"/>
      <c r="CT131" s="168"/>
      <c r="CU131" s="167">
        <f t="shared" si="112"/>
        <v>93.1</v>
      </c>
      <c r="CV131" s="156">
        <f>CV132+CV142</f>
        <v>90.1</v>
      </c>
      <c r="CW131" s="156">
        <f>CW132+CW142</f>
        <v>3</v>
      </c>
      <c r="CX131" s="156">
        <f>CX132+CX142</f>
        <v>0</v>
      </c>
      <c r="CY131" s="156"/>
      <c r="CZ131" s="168">
        <f t="shared" si="121"/>
        <v>92.1</v>
      </c>
      <c r="DA131" s="157">
        <f>DA132+DA142</f>
        <v>89.1</v>
      </c>
      <c r="DB131" s="157">
        <f>DB132+DB142</f>
        <v>3</v>
      </c>
      <c r="DC131" s="157">
        <f>DC132+DC142</f>
        <v>0</v>
      </c>
      <c r="DD131" s="157"/>
      <c r="DE131" s="168">
        <f>DF131+DG131+DH131+DI131</f>
        <v>73.5</v>
      </c>
      <c r="DF131" s="157">
        <f>DF132+DF142</f>
        <v>73.5</v>
      </c>
      <c r="DG131" s="157">
        <f>DG132+DG142</f>
        <v>0</v>
      </c>
      <c r="DH131" s="157"/>
      <c r="DI131" s="168"/>
      <c r="DJ131" s="167">
        <f t="shared" si="96"/>
        <v>93.1</v>
      </c>
      <c r="DK131" s="156">
        <f>DK132+DK142</f>
        <v>90.1</v>
      </c>
      <c r="DL131" s="156">
        <f>DL132+DL142</f>
        <v>3</v>
      </c>
      <c r="DM131" s="156">
        <f>DM132+DM142</f>
        <v>0</v>
      </c>
      <c r="DN131" s="156"/>
      <c r="DO131" s="168">
        <f t="shared" si="122"/>
        <v>92.1</v>
      </c>
      <c r="DP131" s="157">
        <f>DP132+DP142</f>
        <v>89.1</v>
      </c>
      <c r="DQ131" s="157">
        <f>DQ132+DQ142</f>
        <v>3</v>
      </c>
      <c r="DR131" s="157">
        <f>DR132+DR142</f>
        <v>0</v>
      </c>
      <c r="DS131" s="157"/>
    </row>
    <row r="132" spans="1:123" ht="36">
      <c r="A132" s="113" t="s">
        <v>44</v>
      </c>
      <c r="B132" s="14">
        <v>7301</v>
      </c>
      <c r="C132" s="97" t="s">
        <v>387</v>
      </c>
      <c r="D132" s="93" t="s">
        <v>387</v>
      </c>
      <c r="E132" s="93" t="s">
        <v>387</v>
      </c>
      <c r="F132" s="93" t="s">
        <v>387</v>
      </c>
      <c r="G132" s="93" t="s">
        <v>387</v>
      </c>
      <c r="H132" s="93" t="s">
        <v>387</v>
      </c>
      <c r="I132" s="93" t="s">
        <v>387</v>
      </c>
      <c r="J132" s="93" t="s">
        <v>387</v>
      </c>
      <c r="K132" s="93" t="s">
        <v>387</v>
      </c>
      <c r="L132" s="93" t="s">
        <v>387</v>
      </c>
      <c r="M132" s="93" t="s">
        <v>387</v>
      </c>
      <c r="N132" s="93" t="s">
        <v>387</v>
      </c>
      <c r="O132" s="93" t="s">
        <v>387</v>
      </c>
      <c r="P132" s="93" t="s">
        <v>387</v>
      </c>
      <c r="Q132" s="94" t="s">
        <v>387</v>
      </c>
      <c r="R132" s="94" t="s">
        <v>387</v>
      </c>
      <c r="S132" s="94" t="s">
        <v>387</v>
      </c>
      <c r="T132" s="94" t="s">
        <v>387</v>
      </c>
      <c r="U132" s="94" t="s">
        <v>387</v>
      </c>
      <c r="V132" s="94" t="s">
        <v>387</v>
      </c>
      <c r="W132" s="94" t="s">
        <v>387</v>
      </c>
      <c r="X132" s="93" t="s">
        <v>387</v>
      </c>
      <c r="Y132" s="93" t="s">
        <v>387</v>
      </c>
      <c r="Z132" s="93" t="s">
        <v>387</v>
      </c>
      <c r="AA132" s="93" t="s">
        <v>387</v>
      </c>
      <c r="AB132" s="93" t="s">
        <v>387</v>
      </c>
      <c r="AC132" s="8" t="s">
        <v>387</v>
      </c>
      <c r="AD132" s="8" t="s">
        <v>387</v>
      </c>
      <c r="AE132" s="8"/>
      <c r="AF132" s="8"/>
      <c r="AG132" s="162">
        <f t="shared" si="123"/>
        <v>78.2</v>
      </c>
      <c r="AH132" s="162">
        <f t="shared" si="123"/>
        <v>73.5</v>
      </c>
      <c r="AI132" s="153">
        <f t="shared" ref="AI132:BD132" si="128">AI135+AI140</f>
        <v>73.5</v>
      </c>
      <c r="AJ132" s="153">
        <f t="shared" si="128"/>
        <v>73.5</v>
      </c>
      <c r="AK132" s="153">
        <f t="shared" si="128"/>
        <v>4.7</v>
      </c>
      <c r="AL132" s="153">
        <f t="shared" si="128"/>
        <v>0</v>
      </c>
      <c r="AM132" s="153">
        <f t="shared" si="128"/>
        <v>0</v>
      </c>
      <c r="AN132" s="153"/>
      <c r="AO132" s="153"/>
      <c r="AP132" s="162"/>
      <c r="AQ132" s="161">
        <f t="shared" si="124"/>
        <v>93.1</v>
      </c>
      <c r="AR132" s="155">
        <f t="shared" si="128"/>
        <v>90.1</v>
      </c>
      <c r="AS132" s="155">
        <f t="shared" si="128"/>
        <v>3</v>
      </c>
      <c r="AT132" s="155">
        <f t="shared" si="128"/>
        <v>0</v>
      </c>
      <c r="AU132" s="155"/>
      <c r="AV132" s="162">
        <f t="shared" si="125"/>
        <v>92.1</v>
      </c>
      <c r="AW132" s="153">
        <f t="shared" si="128"/>
        <v>89.1</v>
      </c>
      <c r="AX132" s="153">
        <f t="shared" si="128"/>
        <v>3</v>
      </c>
      <c r="AY132" s="153">
        <f t="shared" si="128"/>
        <v>0</v>
      </c>
      <c r="AZ132" s="153"/>
      <c r="BA132" s="161">
        <f t="shared" si="126"/>
        <v>92.1</v>
      </c>
      <c r="BB132" s="155">
        <f t="shared" si="128"/>
        <v>89.1</v>
      </c>
      <c r="BC132" s="155">
        <f t="shared" si="128"/>
        <v>3</v>
      </c>
      <c r="BD132" s="155">
        <f t="shared" si="128"/>
        <v>0</v>
      </c>
      <c r="BE132" s="155"/>
      <c r="BF132" s="161">
        <f t="shared" si="117"/>
        <v>92.1</v>
      </c>
      <c r="BG132" s="155">
        <f>BG135+BG140</f>
        <v>89.1</v>
      </c>
      <c r="BH132" s="155">
        <f>BH135+BH140</f>
        <v>3</v>
      </c>
      <c r="BI132" s="155">
        <f>BI135+BI140</f>
        <v>0</v>
      </c>
      <c r="BJ132" s="155"/>
      <c r="BK132" s="155"/>
      <c r="BL132" s="162">
        <f t="shared" si="110"/>
        <v>78.2</v>
      </c>
      <c r="BM132" s="162">
        <f>BO132+BQ132+BS132+BU132</f>
        <v>73.5</v>
      </c>
      <c r="BN132" s="153">
        <f>BN135+BN140</f>
        <v>73.5</v>
      </c>
      <c r="BO132" s="153">
        <f>BO135+BO140</f>
        <v>73.5</v>
      </c>
      <c r="BP132" s="153">
        <f>BP135+BP140</f>
        <v>4.7</v>
      </c>
      <c r="BQ132" s="153">
        <f>BQ135+BQ140</f>
        <v>0</v>
      </c>
      <c r="BR132" s="153">
        <f>BR135+BR140</f>
        <v>0</v>
      </c>
      <c r="BS132" s="153"/>
      <c r="BT132" s="153"/>
      <c r="BU132" s="162"/>
      <c r="BV132" s="161">
        <f t="shared" si="111"/>
        <v>93.1</v>
      </c>
      <c r="BW132" s="155">
        <f>BW135+BW140</f>
        <v>90.1</v>
      </c>
      <c r="BX132" s="155">
        <f>BX135+BX140</f>
        <v>3</v>
      </c>
      <c r="BY132" s="155">
        <f>BY135+BY140</f>
        <v>0</v>
      </c>
      <c r="BZ132" s="155"/>
      <c r="CA132" s="162">
        <f t="shared" si="118"/>
        <v>92.1</v>
      </c>
      <c r="CB132" s="153">
        <f>CB135+CB140</f>
        <v>89.1</v>
      </c>
      <c r="CC132" s="153">
        <f>CC135+CC140</f>
        <v>3</v>
      </c>
      <c r="CD132" s="153">
        <f>CD135+CD140</f>
        <v>0</v>
      </c>
      <c r="CE132" s="153"/>
      <c r="CF132" s="161">
        <f t="shared" si="119"/>
        <v>92.1</v>
      </c>
      <c r="CG132" s="155">
        <f>CG135+CG140</f>
        <v>89.1</v>
      </c>
      <c r="CH132" s="155">
        <f>CH135+CH140</f>
        <v>3</v>
      </c>
      <c r="CI132" s="155">
        <f>CI135+CI140</f>
        <v>0</v>
      </c>
      <c r="CJ132" s="155"/>
      <c r="CK132" s="161">
        <f t="shared" si="120"/>
        <v>92.1</v>
      </c>
      <c r="CL132" s="155">
        <f>CL135+CL140</f>
        <v>89.1</v>
      </c>
      <c r="CM132" s="155">
        <f>CM135+CM140</f>
        <v>3</v>
      </c>
      <c r="CN132" s="155">
        <f>CN135+CN140</f>
        <v>0</v>
      </c>
      <c r="CO132" s="155"/>
      <c r="CP132" s="162">
        <f>CQ132+CR132+CS132+CT132</f>
        <v>73.5</v>
      </c>
      <c r="CQ132" s="153">
        <f>CQ135+CQ140</f>
        <v>73.5</v>
      </c>
      <c r="CR132" s="153">
        <f>CR135+CR140</f>
        <v>0</v>
      </c>
      <c r="CS132" s="153"/>
      <c r="CT132" s="162"/>
      <c r="CU132" s="161">
        <f t="shared" si="112"/>
        <v>93.1</v>
      </c>
      <c r="CV132" s="155">
        <f>CV135+CV140</f>
        <v>90.1</v>
      </c>
      <c r="CW132" s="155">
        <f>CW135+CW140</f>
        <v>3</v>
      </c>
      <c r="CX132" s="155">
        <f>CX135+CX140</f>
        <v>0</v>
      </c>
      <c r="CY132" s="155"/>
      <c r="CZ132" s="162">
        <f t="shared" si="121"/>
        <v>92.1</v>
      </c>
      <c r="DA132" s="153">
        <f>DA135+DA140</f>
        <v>89.1</v>
      </c>
      <c r="DB132" s="153">
        <f>DB135+DB140</f>
        <v>3</v>
      </c>
      <c r="DC132" s="153">
        <f>DC135+DC140</f>
        <v>0</v>
      </c>
      <c r="DD132" s="153"/>
      <c r="DE132" s="162">
        <f>DF132+DG132+DH132+DI132</f>
        <v>73.5</v>
      </c>
      <c r="DF132" s="153">
        <f>DF135+DF140</f>
        <v>73.5</v>
      </c>
      <c r="DG132" s="153">
        <f>DG135+DG140</f>
        <v>0</v>
      </c>
      <c r="DH132" s="153"/>
      <c r="DI132" s="162"/>
      <c r="DJ132" s="161">
        <f t="shared" si="96"/>
        <v>93.1</v>
      </c>
      <c r="DK132" s="155">
        <f>DK135+DK140</f>
        <v>90.1</v>
      </c>
      <c r="DL132" s="155">
        <f>DL135+DL140</f>
        <v>3</v>
      </c>
      <c r="DM132" s="155">
        <f>DM135+DM140</f>
        <v>0</v>
      </c>
      <c r="DN132" s="155"/>
      <c r="DO132" s="162">
        <f t="shared" si="122"/>
        <v>92.1</v>
      </c>
      <c r="DP132" s="153">
        <f>DP135+DP140</f>
        <v>89.1</v>
      </c>
      <c r="DQ132" s="153">
        <f>DQ135+DQ140</f>
        <v>3</v>
      </c>
      <c r="DR132" s="153">
        <f>DR135+DR140</f>
        <v>0</v>
      </c>
      <c r="DS132" s="153"/>
    </row>
    <row r="133" spans="1:123">
      <c r="A133" s="114" t="s">
        <v>92</v>
      </c>
      <c r="B133" s="15"/>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16"/>
      <c r="AD133" s="16"/>
      <c r="AE133" s="16"/>
      <c r="AF133" s="16"/>
      <c r="AG133" s="162">
        <f t="shared" si="123"/>
        <v>0</v>
      </c>
      <c r="AH133" s="165"/>
      <c r="AI133" s="160"/>
      <c r="AJ133" s="160"/>
      <c r="AK133" s="160"/>
      <c r="AL133" s="160"/>
      <c r="AM133" s="160"/>
      <c r="AN133" s="160"/>
      <c r="AO133" s="160"/>
      <c r="AP133" s="165"/>
      <c r="AQ133" s="161">
        <f t="shared" si="124"/>
        <v>0</v>
      </c>
      <c r="AR133" s="159"/>
      <c r="AS133" s="159"/>
      <c r="AT133" s="159"/>
      <c r="AU133" s="159"/>
      <c r="AV133" s="162">
        <f t="shared" si="125"/>
        <v>0</v>
      </c>
      <c r="AW133" s="160"/>
      <c r="AX133" s="160"/>
      <c r="AY133" s="160"/>
      <c r="AZ133" s="160"/>
      <c r="BA133" s="161">
        <f t="shared" si="126"/>
        <v>0</v>
      </c>
      <c r="BB133" s="159"/>
      <c r="BC133" s="159"/>
      <c r="BD133" s="159"/>
      <c r="BE133" s="159"/>
      <c r="BF133" s="161">
        <f t="shared" si="117"/>
        <v>0</v>
      </c>
      <c r="BG133" s="159"/>
      <c r="BH133" s="159"/>
      <c r="BI133" s="159"/>
      <c r="BJ133" s="159"/>
      <c r="BK133" s="159"/>
      <c r="BL133" s="162">
        <f t="shared" si="110"/>
        <v>0</v>
      </c>
      <c r="BM133" s="165"/>
      <c r="BN133" s="160"/>
      <c r="BO133" s="160"/>
      <c r="BP133" s="160"/>
      <c r="BQ133" s="160"/>
      <c r="BR133" s="160"/>
      <c r="BS133" s="160"/>
      <c r="BT133" s="160"/>
      <c r="BU133" s="165"/>
      <c r="BV133" s="161">
        <f t="shared" si="111"/>
        <v>0</v>
      </c>
      <c r="BW133" s="159"/>
      <c r="BX133" s="159"/>
      <c r="BY133" s="159"/>
      <c r="BZ133" s="159"/>
      <c r="CA133" s="162">
        <f t="shared" si="118"/>
        <v>0</v>
      </c>
      <c r="CB133" s="160"/>
      <c r="CC133" s="160"/>
      <c r="CD133" s="160"/>
      <c r="CE133" s="160"/>
      <c r="CF133" s="161">
        <f t="shared" si="119"/>
        <v>0</v>
      </c>
      <c r="CG133" s="159"/>
      <c r="CH133" s="159"/>
      <c r="CI133" s="159"/>
      <c r="CJ133" s="159"/>
      <c r="CK133" s="161">
        <f t="shared" si="120"/>
        <v>0</v>
      </c>
      <c r="CL133" s="159"/>
      <c r="CM133" s="159"/>
      <c r="CN133" s="159"/>
      <c r="CO133" s="159"/>
      <c r="CP133" s="165"/>
      <c r="CQ133" s="160"/>
      <c r="CR133" s="160"/>
      <c r="CS133" s="160"/>
      <c r="CT133" s="165"/>
      <c r="CU133" s="161">
        <f t="shared" si="112"/>
        <v>0</v>
      </c>
      <c r="CV133" s="159"/>
      <c r="CW133" s="159"/>
      <c r="CX133" s="159"/>
      <c r="CY133" s="159"/>
      <c r="CZ133" s="162">
        <f t="shared" si="121"/>
        <v>0</v>
      </c>
      <c r="DA133" s="160"/>
      <c r="DB133" s="160"/>
      <c r="DC133" s="160"/>
      <c r="DD133" s="160"/>
      <c r="DE133" s="165"/>
      <c r="DF133" s="160"/>
      <c r="DG133" s="160"/>
      <c r="DH133" s="160"/>
      <c r="DI133" s="165"/>
      <c r="DJ133" s="161">
        <f t="shared" si="96"/>
        <v>0</v>
      </c>
      <c r="DK133" s="159"/>
      <c r="DL133" s="159"/>
      <c r="DM133" s="159"/>
      <c r="DN133" s="159"/>
      <c r="DO133" s="162">
        <f t="shared" si="122"/>
        <v>0</v>
      </c>
      <c r="DP133" s="160"/>
      <c r="DQ133" s="160"/>
      <c r="DR133" s="160"/>
      <c r="DS133" s="160"/>
    </row>
    <row r="134" spans="1:123" hidden="1">
      <c r="A134" s="115" t="s">
        <v>93</v>
      </c>
      <c r="B134" s="17"/>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18"/>
      <c r="AD134" s="18"/>
      <c r="AE134" s="18"/>
      <c r="AF134" s="18"/>
      <c r="AG134" s="162">
        <f t="shared" si="123"/>
        <v>0</v>
      </c>
      <c r="AH134" s="162"/>
      <c r="AI134" s="162"/>
      <c r="AJ134" s="162"/>
      <c r="AK134" s="162"/>
      <c r="AL134" s="162"/>
      <c r="AM134" s="162"/>
      <c r="AN134" s="162"/>
      <c r="AO134" s="162"/>
      <c r="AP134" s="162"/>
      <c r="AQ134" s="161">
        <f t="shared" si="124"/>
        <v>0</v>
      </c>
      <c r="AR134" s="161"/>
      <c r="AS134" s="161"/>
      <c r="AT134" s="161"/>
      <c r="AU134" s="161"/>
      <c r="AV134" s="162">
        <f t="shared" si="125"/>
        <v>0</v>
      </c>
      <c r="AW134" s="162"/>
      <c r="AX134" s="162"/>
      <c r="AY134" s="162"/>
      <c r="AZ134" s="162"/>
      <c r="BA134" s="161">
        <f t="shared" si="126"/>
        <v>0</v>
      </c>
      <c r="BB134" s="161"/>
      <c r="BC134" s="161"/>
      <c r="BD134" s="161"/>
      <c r="BE134" s="161"/>
      <c r="BF134" s="161">
        <f t="shared" si="117"/>
        <v>0</v>
      </c>
      <c r="BG134" s="161"/>
      <c r="BH134" s="161"/>
      <c r="BI134" s="161"/>
      <c r="BJ134" s="161"/>
      <c r="BK134" s="161"/>
      <c r="BL134" s="162">
        <f t="shared" si="110"/>
        <v>0</v>
      </c>
      <c r="BM134" s="162"/>
      <c r="BN134" s="162"/>
      <c r="BO134" s="162"/>
      <c r="BP134" s="162"/>
      <c r="BQ134" s="162"/>
      <c r="BR134" s="162"/>
      <c r="BS134" s="162"/>
      <c r="BT134" s="162"/>
      <c r="BU134" s="162"/>
      <c r="BV134" s="161">
        <f t="shared" si="111"/>
        <v>0</v>
      </c>
      <c r="BW134" s="161"/>
      <c r="BX134" s="161"/>
      <c r="BY134" s="161"/>
      <c r="BZ134" s="161"/>
      <c r="CA134" s="162">
        <f t="shared" si="118"/>
        <v>0</v>
      </c>
      <c r="CB134" s="162"/>
      <c r="CC134" s="162"/>
      <c r="CD134" s="162"/>
      <c r="CE134" s="162"/>
      <c r="CF134" s="161">
        <f t="shared" si="119"/>
        <v>0</v>
      </c>
      <c r="CG134" s="161"/>
      <c r="CH134" s="161"/>
      <c r="CI134" s="161"/>
      <c r="CJ134" s="161"/>
      <c r="CK134" s="161">
        <f t="shared" si="120"/>
        <v>0</v>
      </c>
      <c r="CL134" s="161"/>
      <c r="CM134" s="161"/>
      <c r="CN134" s="161"/>
      <c r="CO134" s="161"/>
      <c r="CP134" s="162"/>
      <c r="CQ134" s="162"/>
      <c r="CR134" s="162"/>
      <c r="CS134" s="162"/>
      <c r="CT134" s="162"/>
      <c r="CU134" s="161">
        <f t="shared" si="112"/>
        <v>0</v>
      </c>
      <c r="CV134" s="161"/>
      <c r="CW134" s="161"/>
      <c r="CX134" s="161"/>
      <c r="CY134" s="161"/>
      <c r="CZ134" s="162">
        <f t="shared" si="121"/>
        <v>0</v>
      </c>
      <c r="DA134" s="162"/>
      <c r="DB134" s="162"/>
      <c r="DC134" s="162"/>
      <c r="DD134" s="162"/>
      <c r="DE134" s="162"/>
      <c r="DF134" s="162"/>
      <c r="DG134" s="162"/>
      <c r="DH134" s="162"/>
      <c r="DI134" s="162"/>
      <c r="DJ134" s="161">
        <f t="shared" si="96"/>
        <v>0</v>
      </c>
      <c r="DK134" s="161"/>
      <c r="DL134" s="161"/>
      <c r="DM134" s="161"/>
      <c r="DN134" s="161"/>
      <c r="DO134" s="162">
        <f t="shared" si="122"/>
        <v>0</v>
      </c>
      <c r="DP134" s="162"/>
      <c r="DQ134" s="162"/>
      <c r="DR134" s="162"/>
      <c r="DS134" s="162"/>
    </row>
    <row r="135" spans="1:123" ht="27.75" customHeight="1">
      <c r="A135" s="1278" t="s">
        <v>122</v>
      </c>
      <c r="B135" s="1235">
        <v>7304</v>
      </c>
      <c r="C135" s="1060" t="s">
        <v>83</v>
      </c>
      <c r="D135" s="1063" t="s">
        <v>424</v>
      </c>
      <c r="E135" s="1069" t="s">
        <v>84</v>
      </c>
      <c r="F135" s="59"/>
      <c r="G135" s="59"/>
      <c r="H135" s="59"/>
      <c r="I135" s="59"/>
      <c r="J135" s="59"/>
      <c r="K135" s="59"/>
      <c r="L135" s="59"/>
      <c r="M135" s="1229" t="s">
        <v>73</v>
      </c>
      <c r="N135" s="1245" t="s">
        <v>424</v>
      </c>
      <c r="O135" s="1245" t="s">
        <v>74</v>
      </c>
      <c r="P135" s="59">
        <v>29</v>
      </c>
      <c r="Q135" s="59"/>
      <c r="R135" s="59"/>
      <c r="S135" s="59"/>
      <c r="T135" s="59"/>
      <c r="U135" s="59"/>
      <c r="V135" s="59"/>
      <c r="W135" s="1060" t="s">
        <v>488</v>
      </c>
      <c r="X135" s="1063" t="s">
        <v>388</v>
      </c>
      <c r="Y135" s="1063" t="s">
        <v>142</v>
      </c>
      <c r="Z135" s="1268" t="s">
        <v>167</v>
      </c>
      <c r="AA135" s="63" t="s">
        <v>424</v>
      </c>
      <c r="AB135" s="63" t="s">
        <v>56</v>
      </c>
      <c r="AC135" s="18"/>
      <c r="AD135" s="18" t="s">
        <v>89</v>
      </c>
      <c r="AE135" s="18"/>
      <c r="AF135" s="18"/>
      <c r="AG135" s="162">
        <f t="shared" si="123"/>
        <v>73.5</v>
      </c>
      <c r="AH135" s="162">
        <f t="shared" si="123"/>
        <v>73.5</v>
      </c>
      <c r="AI135" s="162">
        <f>AI136+AI137</f>
        <v>73.5</v>
      </c>
      <c r="AJ135" s="162">
        <f>AJ136+AJ137</f>
        <v>73.5</v>
      </c>
      <c r="AK135" s="162"/>
      <c r="AL135" s="162"/>
      <c r="AM135" s="162"/>
      <c r="AN135" s="162"/>
      <c r="AO135" s="162"/>
      <c r="AP135" s="162"/>
      <c r="AQ135" s="161">
        <f t="shared" si="124"/>
        <v>90.1</v>
      </c>
      <c r="AR135" s="161">
        <f>AR136+AR137</f>
        <v>90.1</v>
      </c>
      <c r="AS135" s="161"/>
      <c r="AT135" s="161"/>
      <c r="AU135" s="161"/>
      <c r="AV135" s="162">
        <f t="shared" si="125"/>
        <v>89.1</v>
      </c>
      <c r="AW135" s="162">
        <f>AW136+AW137</f>
        <v>89.1</v>
      </c>
      <c r="AX135" s="162"/>
      <c r="AY135" s="162"/>
      <c r="AZ135" s="162"/>
      <c r="BA135" s="161">
        <f t="shared" si="126"/>
        <v>89.1</v>
      </c>
      <c r="BB135" s="161">
        <f>BB136+BB137</f>
        <v>89.1</v>
      </c>
      <c r="BC135" s="161"/>
      <c r="BD135" s="161"/>
      <c r="BE135" s="161"/>
      <c r="BF135" s="161">
        <f t="shared" si="117"/>
        <v>89.1</v>
      </c>
      <c r="BG135" s="161">
        <f>BG136+BG137</f>
        <v>89.1</v>
      </c>
      <c r="BH135" s="161"/>
      <c r="BI135" s="161"/>
      <c r="BJ135" s="161"/>
      <c r="BK135" s="161"/>
      <c r="BL135" s="162">
        <f t="shared" si="110"/>
        <v>73.5</v>
      </c>
      <c r="BM135" s="162">
        <f>BO135+BQ135+BS135+BU135</f>
        <v>73.5</v>
      </c>
      <c r="BN135" s="162">
        <f>BN136+BN137</f>
        <v>73.5</v>
      </c>
      <c r="BO135" s="162">
        <f>BO136+BO137</f>
        <v>73.5</v>
      </c>
      <c r="BP135" s="162"/>
      <c r="BQ135" s="162"/>
      <c r="BR135" s="162"/>
      <c r="BS135" s="162"/>
      <c r="BT135" s="162"/>
      <c r="BU135" s="162"/>
      <c r="BV135" s="161">
        <f t="shared" si="111"/>
        <v>90.1</v>
      </c>
      <c r="BW135" s="161">
        <f>BW136+BW137</f>
        <v>90.1</v>
      </c>
      <c r="BX135" s="161"/>
      <c r="BY135" s="161"/>
      <c r="BZ135" s="161"/>
      <c r="CA135" s="162">
        <f t="shared" si="118"/>
        <v>89.1</v>
      </c>
      <c r="CB135" s="162">
        <f>CB136+CB137</f>
        <v>89.1</v>
      </c>
      <c r="CC135" s="162"/>
      <c r="CD135" s="162"/>
      <c r="CE135" s="162"/>
      <c r="CF135" s="161">
        <f t="shared" si="119"/>
        <v>89.1</v>
      </c>
      <c r="CG135" s="161">
        <f>CG136+CG137</f>
        <v>89.1</v>
      </c>
      <c r="CH135" s="161"/>
      <c r="CI135" s="161"/>
      <c r="CJ135" s="161"/>
      <c r="CK135" s="161">
        <f t="shared" si="120"/>
        <v>89.1</v>
      </c>
      <c r="CL135" s="161">
        <f>CL136+CL137</f>
        <v>89.1</v>
      </c>
      <c r="CM135" s="161"/>
      <c r="CN135" s="161"/>
      <c r="CO135" s="161"/>
      <c r="CP135" s="162">
        <f>CQ135+CR135+CS135+CT135</f>
        <v>73.5</v>
      </c>
      <c r="CQ135" s="162">
        <f>CQ136+CQ137</f>
        <v>73.5</v>
      </c>
      <c r="CR135" s="162"/>
      <c r="CS135" s="162"/>
      <c r="CT135" s="162"/>
      <c r="CU135" s="161">
        <f t="shared" si="112"/>
        <v>90.1</v>
      </c>
      <c r="CV135" s="161">
        <f>CV136+CV137</f>
        <v>90.1</v>
      </c>
      <c r="CW135" s="161"/>
      <c r="CX135" s="161"/>
      <c r="CY135" s="161"/>
      <c r="CZ135" s="162">
        <f t="shared" si="121"/>
        <v>89.1</v>
      </c>
      <c r="DA135" s="162">
        <f>DA136+DA137</f>
        <v>89.1</v>
      </c>
      <c r="DB135" s="162"/>
      <c r="DC135" s="162"/>
      <c r="DD135" s="162"/>
      <c r="DE135" s="162">
        <f>DF135+DG135+DH135+DI135</f>
        <v>73.5</v>
      </c>
      <c r="DF135" s="162">
        <f>DF136+DF137</f>
        <v>73.5</v>
      </c>
      <c r="DG135" s="162"/>
      <c r="DH135" s="162"/>
      <c r="DI135" s="162"/>
      <c r="DJ135" s="161">
        <f t="shared" si="96"/>
        <v>90.1</v>
      </c>
      <c r="DK135" s="161">
        <f>DK136+DK137</f>
        <v>90.1</v>
      </c>
      <c r="DL135" s="161"/>
      <c r="DM135" s="161"/>
      <c r="DN135" s="161"/>
      <c r="DO135" s="162">
        <f t="shared" si="122"/>
        <v>89.1</v>
      </c>
      <c r="DP135" s="162">
        <f>DP136+DP137</f>
        <v>89.1</v>
      </c>
      <c r="DQ135" s="162"/>
      <c r="DR135" s="162"/>
      <c r="DS135" s="162"/>
    </row>
    <row r="136" spans="1:123">
      <c r="A136" s="1279"/>
      <c r="B136" s="1236"/>
      <c r="C136" s="1061"/>
      <c r="D136" s="1065"/>
      <c r="E136" s="1070"/>
      <c r="F136" s="59"/>
      <c r="G136" s="59"/>
      <c r="H136" s="59"/>
      <c r="I136" s="59"/>
      <c r="J136" s="59"/>
      <c r="K136" s="59"/>
      <c r="L136" s="59"/>
      <c r="M136" s="1230"/>
      <c r="N136" s="1246"/>
      <c r="O136" s="1246"/>
      <c r="P136" s="59"/>
      <c r="Q136" s="59"/>
      <c r="R136" s="59"/>
      <c r="S136" s="59"/>
      <c r="T136" s="59"/>
      <c r="U136" s="59"/>
      <c r="V136" s="59"/>
      <c r="W136" s="1061"/>
      <c r="X136" s="1064"/>
      <c r="Y136" s="1064"/>
      <c r="Z136" s="1269"/>
      <c r="AA136" s="63"/>
      <c r="AB136" s="63"/>
      <c r="AC136" s="18"/>
      <c r="AD136" s="18" t="s">
        <v>89</v>
      </c>
      <c r="AE136" s="18" t="s">
        <v>414</v>
      </c>
      <c r="AF136" s="18" t="s">
        <v>406</v>
      </c>
      <c r="AG136" s="162">
        <f t="shared" si="123"/>
        <v>72.2</v>
      </c>
      <c r="AH136" s="162">
        <v>72.2</v>
      </c>
      <c r="AI136" s="162">
        <v>72.2</v>
      </c>
      <c r="AJ136" s="162">
        <v>72.2</v>
      </c>
      <c r="AK136" s="162"/>
      <c r="AL136" s="162"/>
      <c r="AM136" s="162"/>
      <c r="AN136" s="162"/>
      <c r="AO136" s="162"/>
      <c r="AP136" s="162"/>
      <c r="AQ136" s="161">
        <f t="shared" si="124"/>
        <v>88.1</v>
      </c>
      <c r="AR136" s="161">
        <v>88.1</v>
      </c>
      <c r="AS136" s="161"/>
      <c r="AT136" s="161"/>
      <c r="AU136" s="161"/>
      <c r="AV136" s="162">
        <f t="shared" si="125"/>
        <v>88.1</v>
      </c>
      <c r="AW136" s="162">
        <v>88.1</v>
      </c>
      <c r="AX136" s="162"/>
      <c r="AY136" s="162"/>
      <c r="AZ136" s="162"/>
      <c r="BA136" s="161">
        <f t="shared" si="126"/>
        <v>88.1</v>
      </c>
      <c r="BB136" s="161">
        <v>88.1</v>
      </c>
      <c r="BC136" s="161"/>
      <c r="BD136" s="161"/>
      <c r="BE136" s="161"/>
      <c r="BF136" s="161">
        <f t="shared" si="117"/>
        <v>88.1</v>
      </c>
      <c r="BG136" s="161">
        <v>88.1</v>
      </c>
      <c r="BH136" s="161"/>
      <c r="BI136" s="161"/>
      <c r="BJ136" s="161"/>
      <c r="BK136" s="161"/>
      <c r="BL136" s="162">
        <f t="shared" si="110"/>
        <v>72.2</v>
      </c>
      <c r="BM136" s="162">
        <v>72.2</v>
      </c>
      <c r="BN136" s="162">
        <v>72.2</v>
      </c>
      <c r="BO136" s="162">
        <v>72.2</v>
      </c>
      <c r="BP136" s="162"/>
      <c r="BQ136" s="162"/>
      <c r="BR136" s="162"/>
      <c r="BS136" s="162"/>
      <c r="BT136" s="162"/>
      <c r="BU136" s="162"/>
      <c r="BV136" s="161">
        <f t="shared" si="111"/>
        <v>88.1</v>
      </c>
      <c r="BW136" s="161">
        <v>88.1</v>
      </c>
      <c r="BX136" s="161"/>
      <c r="BY136" s="161"/>
      <c r="BZ136" s="161"/>
      <c r="CA136" s="162">
        <f t="shared" si="118"/>
        <v>88.1</v>
      </c>
      <c r="CB136" s="162">
        <v>88.1</v>
      </c>
      <c r="CC136" s="162"/>
      <c r="CD136" s="162"/>
      <c r="CE136" s="162"/>
      <c r="CF136" s="161">
        <f t="shared" si="119"/>
        <v>88.1</v>
      </c>
      <c r="CG136" s="161">
        <v>88.1</v>
      </c>
      <c r="CH136" s="161"/>
      <c r="CI136" s="161"/>
      <c r="CJ136" s="161"/>
      <c r="CK136" s="161">
        <f t="shared" si="120"/>
        <v>88.1</v>
      </c>
      <c r="CL136" s="161">
        <v>88.1</v>
      </c>
      <c r="CM136" s="161"/>
      <c r="CN136" s="161"/>
      <c r="CO136" s="161"/>
      <c r="CP136" s="162">
        <v>72.2</v>
      </c>
      <c r="CQ136" s="162">
        <v>72.2</v>
      </c>
      <c r="CR136" s="162"/>
      <c r="CS136" s="162"/>
      <c r="CT136" s="162"/>
      <c r="CU136" s="161">
        <f t="shared" si="112"/>
        <v>88.1</v>
      </c>
      <c r="CV136" s="161">
        <v>88.1</v>
      </c>
      <c r="CW136" s="161"/>
      <c r="CX136" s="161"/>
      <c r="CY136" s="161"/>
      <c r="CZ136" s="162">
        <f t="shared" si="121"/>
        <v>88.1</v>
      </c>
      <c r="DA136" s="162">
        <v>88.1</v>
      </c>
      <c r="DB136" s="162"/>
      <c r="DC136" s="162"/>
      <c r="DD136" s="162"/>
      <c r="DE136" s="162">
        <v>72.2</v>
      </c>
      <c r="DF136" s="162">
        <v>72.2</v>
      </c>
      <c r="DG136" s="162"/>
      <c r="DH136" s="162"/>
      <c r="DI136" s="162"/>
      <c r="DJ136" s="161">
        <f t="shared" si="96"/>
        <v>88.1</v>
      </c>
      <c r="DK136" s="161">
        <v>88.1</v>
      </c>
      <c r="DL136" s="161"/>
      <c r="DM136" s="161"/>
      <c r="DN136" s="161"/>
      <c r="DO136" s="162">
        <f t="shared" si="122"/>
        <v>88.1</v>
      </c>
      <c r="DP136" s="162">
        <v>88.1</v>
      </c>
      <c r="DQ136" s="162"/>
      <c r="DR136" s="162"/>
      <c r="DS136" s="162"/>
    </row>
    <row r="137" spans="1:123" ht="117.75" customHeight="1" thickBot="1">
      <c r="A137" s="1280"/>
      <c r="B137" s="1237"/>
      <c r="C137" s="1062"/>
      <c r="D137" s="58"/>
      <c r="E137" s="1071"/>
      <c r="F137" s="59"/>
      <c r="G137" s="59"/>
      <c r="H137" s="59"/>
      <c r="I137" s="59"/>
      <c r="J137" s="59"/>
      <c r="K137" s="59"/>
      <c r="L137" s="59"/>
      <c r="M137" s="1231"/>
      <c r="N137" s="60"/>
      <c r="O137" s="60"/>
      <c r="P137" s="59"/>
      <c r="Q137" s="59"/>
      <c r="R137" s="59"/>
      <c r="S137" s="59"/>
      <c r="T137" s="59"/>
      <c r="U137" s="59"/>
      <c r="V137" s="59"/>
      <c r="W137" s="1062"/>
      <c r="X137" s="1065"/>
      <c r="Y137" s="1065"/>
      <c r="Z137" s="1269"/>
      <c r="AA137" s="63"/>
      <c r="AB137" s="63"/>
      <c r="AC137" s="18"/>
      <c r="AD137" s="18" t="s">
        <v>89</v>
      </c>
      <c r="AE137" s="18" t="s">
        <v>414</v>
      </c>
      <c r="AF137" s="18" t="s">
        <v>412</v>
      </c>
      <c r="AG137" s="162">
        <f t="shared" si="123"/>
        <v>1.3</v>
      </c>
      <c r="AH137" s="162">
        <v>1.3</v>
      </c>
      <c r="AI137" s="162">
        <v>1.3</v>
      </c>
      <c r="AJ137" s="162">
        <v>1.3</v>
      </c>
      <c r="AK137" s="162"/>
      <c r="AL137" s="162"/>
      <c r="AM137" s="162"/>
      <c r="AN137" s="162"/>
      <c r="AO137" s="162"/>
      <c r="AP137" s="162"/>
      <c r="AQ137" s="161">
        <f t="shared" si="124"/>
        <v>2</v>
      </c>
      <c r="AR137" s="161">
        <v>2</v>
      </c>
      <c r="AS137" s="161"/>
      <c r="AT137" s="161"/>
      <c r="AU137" s="161"/>
      <c r="AV137" s="162">
        <f t="shared" si="125"/>
        <v>1</v>
      </c>
      <c r="AW137" s="162">
        <v>1</v>
      </c>
      <c r="AX137" s="162"/>
      <c r="AY137" s="162"/>
      <c r="AZ137" s="162"/>
      <c r="BA137" s="161">
        <f t="shared" si="126"/>
        <v>1</v>
      </c>
      <c r="BB137" s="161">
        <v>1</v>
      </c>
      <c r="BC137" s="161"/>
      <c r="BD137" s="161"/>
      <c r="BE137" s="161"/>
      <c r="BF137" s="161">
        <f t="shared" si="117"/>
        <v>1</v>
      </c>
      <c r="BG137" s="161">
        <v>1</v>
      </c>
      <c r="BH137" s="161"/>
      <c r="BI137" s="161"/>
      <c r="BJ137" s="161"/>
      <c r="BK137" s="161"/>
      <c r="BL137" s="162">
        <f t="shared" si="110"/>
        <v>1.3</v>
      </c>
      <c r="BM137" s="162">
        <v>1.3</v>
      </c>
      <c r="BN137" s="162">
        <v>1.3</v>
      </c>
      <c r="BO137" s="162">
        <v>1.3</v>
      </c>
      <c r="BP137" s="162"/>
      <c r="BQ137" s="162"/>
      <c r="BR137" s="162"/>
      <c r="BS137" s="162"/>
      <c r="BT137" s="162"/>
      <c r="BU137" s="162"/>
      <c r="BV137" s="161">
        <f t="shared" si="111"/>
        <v>2</v>
      </c>
      <c r="BW137" s="161">
        <v>2</v>
      </c>
      <c r="BX137" s="161"/>
      <c r="BY137" s="161"/>
      <c r="BZ137" s="161"/>
      <c r="CA137" s="162">
        <f t="shared" si="118"/>
        <v>1</v>
      </c>
      <c r="CB137" s="162">
        <v>1</v>
      </c>
      <c r="CC137" s="162"/>
      <c r="CD137" s="162"/>
      <c r="CE137" s="162"/>
      <c r="CF137" s="161">
        <f t="shared" si="119"/>
        <v>1</v>
      </c>
      <c r="CG137" s="161">
        <v>1</v>
      </c>
      <c r="CH137" s="161"/>
      <c r="CI137" s="161"/>
      <c r="CJ137" s="161"/>
      <c r="CK137" s="161">
        <f t="shared" si="120"/>
        <v>1</v>
      </c>
      <c r="CL137" s="161">
        <v>1</v>
      </c>
      <c r="CM137" s="161"/>
      <c r="CN137" s="161"/>
      <c r="CO137" s="161"/>
      <c r="CP137" s="162">
        <v>1.3</v>
      </c>
      <c r="CQ137" s="162">
        <v>1.3</v>
      </c>
      <c r="CR137" s="162"/>
      <c r="CS137" s="162"/>
      <c r="CT137" s="162"/>
      <c r="CU137" s="161">
        <f t="shared" si="112"/>
        <v>2</v>
      </c>
      <c r="CV137" s="161">
        <v>2</v>
      </c>
      <c r="CW137" s="161"/>
      <c r="CX137" s="161"/>
      <c r="CY137" s="161"/>
      <c r="CZ137" s="162">
        <f t="shared" si="121"/>
        <v>1</v>
      </c>
      <c r="DA137" s="162">
        <v>1</v>
      </c>
      <c r="DB137" s="162"/>
      <c r="DC137" s="162"/>
      <c r="DD137" s="162"/>
      <c r="DE137" s="162">
        <v>1.3</v>
      </c>
      <c r="DF137" s="162">
        <v>1.3</v>
      </c>
      <c r="DG137" s="162"/>
      <c r="DH137" s="162"/>
      <c r="DI137" s="162"/>
      <c r="DJ137" s="161">
        <f t="shared" si="96"/>
        <v>2</v>
      </c>
      <c r="DK137" s="161">
        <v>2</v>
      </c>
      <c r="DL137" s="161"/>
      <c r="DM137" s="161"/>
      <c r="DN137" s="161"/>
      <c r="DO137" s="162">
        <f t="shared" si="122"/>
        <v>1</v>
      </c>
      <c r="DP137" s="162">
        <v>1</v>
      </c>
      <c r="DQ137" s="162"/>
      <c r="DR137" s="162"/>
      <c r="DS137" s="162"/>
    </row>
    <row r="138" spans="1:123" ht="30" hidden="1" customHeight="1" thickBot="1">
      <c r="A138" s="128" t="s">
        <v>460</v>
      </c>
      <c r="B138" s="17">
        <v>7400</v>
      </c>
      <c r="C138" s="98"/>
      <c r="D138" s="58"/>
      <c r="E138" s="58"/>
      <c r="F138" s="59"/>
      <c r="G138" s="59"/>
      <c r="H138" s="59"/>
      <c r="I138" s="59"/>
      <c r="J138" s="59"/>
      <c r="K138" s="59"/>
      <c r="L138" s="59"/>
      <c r="M138" s="61"/>
      <c r="N138" s="60"/>
      <c r="O138" s="60"/>
      <c r="P138" s="59"/>
      <c r="Q138" s="59"/>
      <c r="R138" s="59"/>
      <c r="S138" s="59"/>
      <c r="T138" s="59"/>
      <c r="U138" s="59"/>
      <c r="V138" s="59"/>
      <c r="W138" s="98"/>
      <c r="X138" s="58"/>
      <c r="Y138" s="65"/>
      <c r="Z138" s="87"/>
      <c r="AA138" s="87"/>
      <c r="AB138" s="87"/>
      <c r="AC138" s="18"/>
      <c r="AD138" s="18"/>
      <c r="AE138" s="18"/>
      <c r="AF138" s="18"/>
      <c r="AG138" s="162">
        <f t="shared" si="123"/>
        <v>0</v>
      </c>
      <c r="AH138" s="162"/>
      <c r="AI138" s="162"/>
      <c r="AJ138" s="162"/>
      <c r="AK138" s="162"/>
      <c r="AL138" s="162"/>
      <c r="AM138" s="162"/>
      <c r="AN138" s="162"/>
      <c r="AO138" s="162"/>
      <c r="AP138" s="162"/>
      <c r="AQ138" s="161">
        <f t="shared" si="124"/>
        <v>0</v>
      </c>
      <c r="AR138" s="161"/>
      <c r="AS138" s="161"/>
      <c r="AT138" s="161"/>
      <c r="AU138" s="161"/>
      <c r="AV138" s="162">
        <f t="shared" si="125"/>
        <v>0</v>
      </c>
      <c r="AW138" s="162"/>
      <c r="AX138" s="162"/>
      <c r="AY138" s="162"/>
      <c r="AZ138" s="162"/>
      <c r="BA138" s="161">
        <f t="shared" si="126"/>
        <v>0</v>
      </c>
      <c r="BB138" s="161"/>
      <c r="BC138" s="161"/>
      <c r="BD138" s="161"/>
      <c r="BE138" s="161"/>
      <c r="BF138" s="161">
        <f t="shared" si="117"/>
        <v>0</v>
      </c>
      <c r="BG138" s="161"/>
      <c r="BH138" s="161"/>
      <c r="BI138" s="161"/>
      <c r="BJ138" s="161"/>
      <c r="BK138" s="161"/>
      <c r="BL138" s="162">
        <f t="shared" si="110"/>
        <v>0</v>
      </c>
      <c r="BM138" s="162"/>
      <c r="BN138" s="162"/>
      <c r="BO138" s="162"/>
      <c r="BP138" s="162"/>
      <c r="BQ138" s="162"/>
      <c r="BR138" s="162"/>
      <c r="BS138" s="162"/>
      <c r="BT138" s="162"/>
      <c r="BU138" s="162"/>
      <c r="BV138" s="161">
        <f t="shared" si="111"/>
        <v>0</v>
      </c>
      <c r="BW138" s="161"/>
      <c r="BX138" s="161"/>
      <c r="BY138" s="161"/>
      <c r="BZ138" s="161"/>
      <c r="CA138" s="162">
        <f t="shared" si="118"/>
        <v>0</v>
      </c>
      <c r="CB138" s="162"/>
      <c r="CC138" s="162"/>
      <c r="CD138" s="162"/>
      <c r="CE138" s="162"/>
      <c r="CF138" s="161">
        <f t="shared" si="119"/>
        <v>0</v>
      </c>
      <c r="CG138" s="161"/>
      <c r="CH138" s="161"/>
      <c r="CI138" s="161"/>
      <c r="CJ138" s="161"/>
      <c r="CK138" s="161">
        <f t="shared" si="120"/>
        <v>0</v>
      </c>
      <c r="CL138" s="161"/>
      <c r="CM138" s="161"/>
      <c r="CN138" s="161"/>
      <c r="CO138" s="161"/>
      <c r="CP138" s="162"/>
      <c r="CQ138" s="162"/>
      <c r="CR138" s="162"/>
      <c r="CS138" s="162"/>
      <c r="CT138" s="162"/>
      <c r="CU138" s="161">
        <f t="shared" si="112"/>
        <v>0</v>
      </c>
      <c r="CV138" s="161"/>
      <c r="CW138" s="161"/>
      <c r="CX138" s="161"/>
      <c r="CY138" s="161"/>
      <c r="CZ138" s="162">
        <f t="shared" si="121"/>
        <v>0</v>
      </c>
      <c r="DA138" s="162"/>
      <c r="DB138" s="162"/>
      <c r="DC138" s="162"/>
      <c r="DD138" s="162"/>
      <c r="DE138" s="162"/>
      <c r="DF138" s="162"/>
      <c r="DG138" s="162"/>
      <c r="DH138" s="162"/>
      <c r="DI138" s="162"/>
      <c r="DJ138" s="161">
        <f t="shared" si="96"/>
        <v>0</v>
      </c>
      <c r="DK138" s="161"/>
      <c r="DL138" s="161"/>
      <c r="DM138" s="161"/>
      <c r="DN138" s="161"/>
      <c r="DO138" s="162">
        <f t="shared" si="122"/>
        <v>0</v>
      </c>
      <c r="DP138" s="162"/>
      <c r="DQ138" s="162"/>
      <c r="DR138" s="162"/>
      <c r="DS138" s="162"/>
    </row>
    <row r="139" spans="1:123" ht="26.25" customHeight="1" thickBot="1">
      <c r="A139" s="128" t="s">
        <v>460</v>
      </c>
      <c r="B139" s="17">
        <v>7400</v>
      </c>
      <c r="C139" s="98"/>
      <c r="D139" s="58"/>
      <c r="E139" s="58"/>
      <c r="F139" s="59"/>
      <c r="G139" s="59"/>
      <c r="H139" s="59"/>
      <c r="I139" s="59"/>
      <c r="J139" s="59"/>
      <c r="K139" s="59"/>
      <c r="L139" s="59"/>
      <c r="M139" s="61"/>
      <c r="N139" s="60"/>
      <c r="O139" s="60"/>
      <c r="P139" s="59"/>
      <c r="Q139" s="59"/>
      <c r="R139" s="59"/>
      <c r="S139" s="59"/>
      <c r="T139" s="59"/>
      <c r="U139" s="59"/>
      <c r="V139" s="59"/>
      <c r="W139" s="98"/>
      <c r="X139" s="58"/>
      <c r="Y139" s="65"/>
      <c r="Z139" s="87"/>
      <c r="AA139" s="87"/>
      <c r="AB139" s="87"/>
      <c r="AC139" s="18"/>
      <c r="AD139" s="18"/>
      <c r="AE139" s="18"/>
      <c r="AF139" s="18"/>
      <c r="AG139" s="162">
        <f>AI139+AK139+AM139+AO139</f>
        <v>4.7</v>
      </c>
      <c r="AH139" s="162"/>
      <c r="AI139" s="162"/>
      <c r="AJ139" s="162"/>
      <c r="AK139" s="162">
        <v>4.7</v>
      </c>
      <c r="AL139" s="162"/>
      <c r="AM139" s="162"/>
      <c r="AN139" s="162"/>
      <c r="AO139" s="162"/>
      <c r="AP139" s="162"/>
      <c r="AQ139" s="161">
        <f t="shared" si="124"/>
        <v>3</v>
      </c>
      <c r="AR139" s="161"/>
      <c r="AS139" s="161">
        <f>AS140</f>
        <v>3</v>
      </c>
      <c r="AT139" s="161">
        <f t="shared" ref="AT139:BJ139" si="129">AT140</f>
        <v>0</v>
      </c>
      <c r="AU139" s="161">
        <f t="shared" si="129"/>
        <v>0</v>
      </c>
      <c r="AV139" s="161">
        <f t="shared" si="129"/>
        <v>3</v>
      </c>
      <c r="AW139" s="161">
        <f t="shared" si="129"/>
        <v>0</v>
      </c>
      <c r="AX139" s="161">
        <f t="shared" si="129"/>
        <v>3</v>
      </c>
      <c r="AY139" s="161">
        <f t="shared" si="129"/>
        <v>0</v>
      </c>
      <c r="AZ139" s="161">
        <f t="shared" si="129"/>
        <v>0</v>
      </c>
      <c r="BA139" s="161">
        <f t="shared" si="129"/>
        <v>3</v>
      </c>
      <c r="BB139" s="161">
        <f t="shared" si="129"/>
        <v>0</v>
      </c>
      <c r="BC139" s="161">
        <f t="shared" si="129"/>
        <v>3</v>
      </c>
      <c r="BD139" s="161">
        <f t="shared" si="129"/>
        <v>0</v>
      </c>
      <c r="BE139" s="161">
        <f t="shared" si="129"/>
        <v>0</v>
      </c>
      <c r="BF139" s="161">
        <f t="shared" si="129"/>
        <v>3</v>
      </c>
      <c r="BG139" s="161">
        <f t="shared" si="129"/>
        <v>0</v>
      </c>
      <c r="BH139" s="161">
        <f t="shared" si="129"/>
        <v>3</v>
      </c>
      <c r="BI139" s="161">
        <f t="shared" si="129"/>
        <v>0</v>
      </c>
      <c r="BJ139" s="161">
        <f t="shared" si="129"/>
        <v>0</v>
      </c>
      <c r="BK139" s="161"/>
      <c r="BL139" s="162">
        <f t="shared" si="110"/>
        <v>4.7</v>
      </c>
      <c r="BM139" s="162"/>
      <c r="BN139" s="162"/>
      <c r="BO139" s="162"/>
      <c r="BP139" s="162">
        <v>4.7</v>
      </c>
      <c r="BQ139" s="162"/>
      <c r="BR139" s="162"/>
      <c r="BS139" s="162"/>
      <c r="BT139" s="162"/>
      <c r="BU139" s="162"/>
      <c r="BV139" s="161">
        <f t="shared" si="111"/>
        <v>3</v>
      </c>
      <c r="BW139" s="161"/>
      <c r="BX139" s="161">
        <f>BX140</f>
        <v>3</v>
      </c>
      <c r="BY139" s="161">
        <f t="shared" ref="BY139:CO139" si="130">BY140</f>
        <v>0</v>
      </c>
      <c r="BZ139" s="161">
        <f t="shared" si="130"/>
        <v>0</v>
      </c>
      <c r="CA139" s="161">
        <f t="shared" si="130"/>
        <v>3</v>
      </c>
      <c r="CB139" s="161">
        <f t="shared" si="130"/>
        <v>0</v>
      </c>
      <c r="CC139" s="161">
        <f t="shared" si="130"/>
        <v>3</v>
      </c>
      <c r="CD139" s="161">
        <f t="shared" si="130"/>
        <v>0</v>
      </c>
      <c r="CE139" s="161">
        <f t="shared" si="130"/>
        <v>0</v>
      </c>
      <c r="CF139" s="161">
        <f t="shared" si="130"/>
        <v>3</v>
      </c>
      <c r="CG139" s="161">
        <f t="shared" si="130"/>
        <v>0</v>
      </c>
      <c r="CH139" s="161">
        <f t="shared" si="130"/>
        <v>3</v>
      </c>
      <c r="CI139" s="161">
        <f t="shared" si="130"/>
        <v>0</v>
      </c>
      <c r="CJ139" s="161">
        <f t="shared" si="130"/>
        <v>0</v>
      </c>
      <c r="CK139" s="161">
        <f t="shared" si="130"/>
        <v>3</v>
      </c>
      <c r="CL139" s="161">
        <f t="shared" si="130"/>
        <v>0</v>
      </c>
      <c r="CM139" s="161">
        <f t="shared" si="130"/>
        <v>3</v>
      </c>
      <c r="CN139" s="161">
        <f t="shared" si="130"/>
        <v>0</v>
      </c>
      <c r="CO139" s="161">
        <f t="shared" si="130"/>
        <v>0</v>
      </c>
      <c r="CP139" s="162"/>
      <c r="CQ139" s="162"/>
      <c r="CR139" s="162"/>
      <c r="CS139" s="162"/>
      <c r="CT139" s="162"/>
      <c r="CU139" s="161">
        <f t="shared" si="112"/>
        <v>3</v>
      </c>
      <c r="CV139" s="161"/>
      <c r="CW139" s="161">
        <f>CW140</f>
        <v>3</v>
      </c>
      <c r="CX139" s="161">
        <f t="shared" ref="CX139:DD139" si="131">CX140</f>
        <v>0</v>
      </c>
      <c r="CY139" s="161">
        <f t="shared" si="131"/>
        <v>0</v>
      </c>
      <c r="CZ139" s="161">
        <f t="shared" si="131"/>
        <v>3</v>
      </c>
      <c r="DA139" s="161">
        <f t="shared" si="131"/>
        <v>0</v>
      </c>
      <c r="DB139" s="161">
        <f t="shared" si="131"/>
        <v>3</v>
      </c>
      <c r="DC139" s="161">
        <f t="shared" si="131"/>
        <v>0</v>
      </c>
      <c r="DD139" s="161">
        <f t="shared" si="131"/>
        <v>0</v>
      </c>
      <c r="DE139" s="162"/>
      <c r="DF139" s="162"/>
      <c r="DG139" s="162"/>
      <c r="DH139" s="162"/>
      <c r="DI139" s="162"/>
      <c r="DJ139" s="161">
        <f t="shared" si="96"/>
        <v>3</v>
      </c>
      <c r="DK139" s="161"/>
      <c r="DL139" s="161">
        <f>DL140</f>
        <v>3</v>
      </c>
      <c r="DM139" s="161">
        <f t="shared" ref="DM139:DS139" si="132">DM140</f>
        <v>0</v>
      </c>
      <c r="DN139" s="161">
        <f t="shared" si="132"/>
        <v>0</v>
      </c>
      <c r="DO139" s="161">
        <f t="shared" si="132"/>
        <v>3</v>
      </c>
      <c r="DP139" s="161">
        <f t="shared" si="132"/>
        <v>0</v>
      </c>
      <c r="DQ139" s="161">
        <f t="shared" si="132"/>
        <v>3</v>
      </c>
      <c r="DR139" s="161">
        <f t="shared" si="132"/>
        <v>0</v>
      </c>
      <c r="DS139" s="161">
        <f t="shared" si="132"/>
        <v>0</v>
      </c>
    </row>
    <row r="140" spans="1:123" ht="126.75" customHeight="1">
      <c r="A140" s="113" t="s">
        <v>49</v>
      </c>
      <c r="B140" s="17">
        <v>7454</v>
      </c>
      <c r="C140" s="58" t="s">
        <v>124</v>
      </c>
      <c r="D140" s="58" t="s">
        <v>398</v>
      </c>
      <c r="E140" s="58" t="s">
        <v>125</v>
      </c>
      <c r="F140" s="59"/>
      <c r="G140" s="59"/>
      <c r="H140" s="59"/>
      <c r="I140" s="59"/>
      <c r="J140" s="59"/>
      <c r="K140" s="59"/>
      <c r="L140" s="59"/>
      <c r="M140" s="64" t="s">
        <v>486</v>
      </c>
      <c r="N140" s="66" t="s">
        <v>424</v>
      </c>
      <c r="O140" s="60" t="s">
        <v>487</v>
      </c>
      <c r="P140" s="59">
        <v>17</v>
      </c>
      <c r="Q140" s="59"/>
      <c r="R140" s="59"/>
      <c r="S140" s="59"/>
      <c r="T140" s="59"/>
      <c r="U140" s="59"/>
      <c r="V140" s="59"/>
      <c r="W140" s="58" t="s">
        <v>488</v>
      </c>
      <c r="X140" s="58" t="s">
        <v>388</v>
      </c>
      <c r="Y140" s="58" t="s">
        <v>142</v>
      </c>
      <c r="Z140" s="80" t="s">
        <v>147</v>
      </c>
      <c r="AA140" s="81" t="s">
        <v>95</v>
      </c>
      <c r="AB140" s="81" t="s">
        <v>148</v>
      </c>
      <c r="AC140" s="18"/>
      <c r="AD140" s="18" t="s">
        <v>153</v>
      </c>
      <c r="AE140" s="18" t="s">
        <v>413</v>
      </c>
      <c r="AF140" s="18">
        <v>240</v>
      </c>
      <c r="AG140" s="162">
        <f t="shared" si="123"/>
        <v>4.7</v>
      </c>
      <c r="AH140" s="162">
        <f t="shared" si="123"/>
        <v>0</v>
      </c>
      <c r="AI140" s="162"/>
      <c r="AJ140" s="162"/>
      <c r="AK140" s="162">
        <v>4.7</v>
      </c>
      <c r="AL140" s="162">
        <v>0</v>
      </c>
      <c r="AM140" s="162"/>
      <c r="AN140" s="162"/>
      <c r="AO140" s="162"/>
      <c r="AP140" s="162"/>
      <c r="AQ140" s="161">
        <f t="shared" si="124"/>
        <v>3</v>
      </c>
      <c r="AR140" s="161"/>
      <c r="AS140" s="161">
        <v>3</v>
      </c>
      <c r="AT140" s="161"/>
      <c r="AU140" s="161"/>
      <c r="AV140" s="162">
        <f t="shared" si="125"/>
        <v>3</v>
      </c>
      <c r="AW140" s="162"/>
      <c r="AX140" s="162">
        <v>3</v>
      </c>
      <c r="AY140" s="162"/>
      <c r="AZ140" s="162"/>
      <c r="BA140" s="161">
        <f t="shared" si="126"/>
        <v>3</v>
      </c>
      <c r="BB140" s="161"/>
      <c r="BC140" s="161">
        <v>3</v>
      </c>
      <c r="BD140" s="161"/>
      <c r="BE140" s="161"/>
      <c r="BF140" s="161">
        <f t="shared" ref="BF140:BF145" si="133">BG140+BH140+BI140+BJ140</f>
        <v>3</v>
      </c>
      <c r="BG140" s="161"/>
      <c r="BH140" s="161">
        <v>3</v>
      </c>
      <c r="BI140" s="161"/>
      <c r="BJ140" s="161"/>
      <c r="BK140" s="161"/>
      <c r="BL140" s="162">
        <f t="shared" si="110"/>
        <v>4.7</v>
      </c>
      <c r="BM140" s="162">
        <f>BO140+BQ140+BS140+BU140</f>
        <v>0</v>
      </c>
      <c r="BN140" s="162"/>
      <c r="BO140" s="162"/>
      <c r="BP140" s="162">
        <v>4.7</v>
      </c>
      <c r="BQ140" s="162">
        <v>0</v>
      </c>
      <c r="BR140" s="162"/>
      <c r="BS140" s="162"/>
      <c r="BT140" s="162"/>
      <c r="BU140" s="162"/>
      <c r="BV140" s="161">
        <f t="shared" si="111"/>
        <v>3</v>
      </c>
      <c r="BW140" s="161"/>
      <c r="BX140" s="161">
        <v>3</v>
      </c>
      <c r="BY140" s="161"/>
      <c r="BZ140" s="161"/>
      <c r="CA140" s="162">
        <f t="shared" ref="CA140:CA145" si="134">CB140+CC140+CD140+CE140</f>
        <v>3</v>
      </c>
      <c r="CB140" s="162"/>
      <c r="CC140" s="162">
        <v>3</v>
      </c>
      <c r="CD140" s="162"/>
      <c r="CE140" s="162"/>
      <c r="CF140" s="161">
        <f t="shared" ref="CF140:CF145" si="135">CG140+CH140+CI140+CJ140</f>
        <v>3</v>
      </c>
      <c r="CG140" s="161"/>
      <c r="CH140" s="161">
        <v>3</v>
      </c>
      <c r="CI140" s="161"/>
      <c r="CJ140" s="161"/>
      <c r="CK140" s="161">
        <f t="shared" ref="CK140:CK145" si="136">CL140+CM140+CN140+CO140</f>
        <v>3</v>
      </c>
      <c r="CL140" s="161"/>
      <c r="CM140" s="161">
        <v>3</v>
      </c>
      <c r="CN140" s="161"/>
      <c r="CO140" s="161"/>
      <c r="CP140" s="162">
        <f>CQ140+CR140+CS140+CT140</f>
        <v>0</v>
      </c>
      <c r="CQ140" s="162"/>
      <c r="CR140" s="162">
        <v>0</v>
      </c>
      <c r="CS140" s="162"/>
      <c r="CT140" s="162"/>
      <c r="CU140" s="161">
        <f t="shared" si="112"/>
        <v>3</v>
      </c>
      <c r="CV140" s="161"/>
      <c r="CW140" s="161">
        <v>3</v>
      </c>
      <c r="CX140" s="161"/>
      <c r="CY140" s="161"/>
      <c r="CZ140" s="162">
        <f t="shared" ref="CZ140:CZ145" si="137">DA140+DB140+DC140+DD140</f>
        <v>3</v>
      </c>
      <c r="DA140" s="162"/>
      <c r="DB140" s="162">
        <v>3</v>
      </c>
      <c r="DC140" s="162"/>
      <c r="DD140" s="162"/>
      <c r="DE140" s="162">
        <f>DF140+DG140+DH140+DI140</f>
        <v>0</v>
      </c>
      <c r="DF140" s="162"/>
      <c r="DG140" s="162">
        <v>0</v>
      </c>
      <c r="DH140" s="162"/>
      <c r="DI140" s="162"/>
      <c r="DJ140" s="161">
        <f t="shared" si="96"/>
        <v>3</v>
      </c>
      <c r="DK140" s="161"/>
      <c r="DL140" s="161">
        <v>3</v>
      </c>
      <c r="DM140" s="161"/>
      <c r="DN140" s="161"/>
      <c r="DO140" s="162">
        <f t="shared" ref="DO140:DO145" si="138">DP140+DQ140+DR140+DS140</f>
        <v>3</v>
      </c>
      <c r="DP140" s="162"/>
      <c r="DQ140" s="162">
        <v>3</v>
      </c>
      <c r="DR140" s="162"/>
      <c r="DS140" s="162"/>
    </row>
    <row r="141" spans="1:123" ht="15" hidden="1" customHeight="1">
      <c r="A141" s="113"/>
      <c r="B141" s="14"/>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12"/>
      <c r="AD141" s="12"/>
      <c r="AE141" s="12"/>
      <c r="AF141" s="12"/>
      <c r="AG141" s="162">
        <f t="shared" si="123"/>
        <v>0</v>
      </c>
      <c r="AH141" s="162"/>
      <c r="AI141" s="153"/>
      <c r="AJ141" s="153"/>
      <c r="AK141" s="153"/>
      <c r="AL141" s="153"/>
      <c r="AM141" s="153"/>
      <c r="AN141" s="153"/>
      <c r="AO141" s="153"/>
      <c r="AP141" s="162"/>
      <c r="AQ141" s="161">
        <f t="shared" si="124"/>
        <v>0</v>
      </c>
      <c r="AR141" s="155"/>
      <c r="AS141" s="155"/>
      <c r="AT141" s="155"/>
      <c r="AU141" s="155"/>
      <c r="AV141" s="162">
        <f t="shared" si="125"/>
        <v>0</v>
      </c>
      <c r="AW141" s="153"/>
      <c r="AX141" s="153"/>
      <c r="AY141" s="153"/>
      <c r="AZ141" s="153"/>
      <c r="BA141" s="161">
        <f t="shared" si="126"/>
        <v>0</v>
      </c>
      <c r="BB141" s="155"/>
      <c r="BC141" s="155"/>
      <c r="BD141" s="155"/>
      <c r="BE141" s="155"/>
      <c r="BF141" s="161">
        <f t="shared" si="133"/>
        <v>0</v>
      </c>
      <c r="BG141" s="155"/>
      <c r="BH141" s="155"/>
      <c r="BI141" s="155"/>
      <c r="BJ141" s="155"/>
      <c r="BK141" s="155"/>
      <c r="BL141" s="162">
        <f t="shared" si="110"/>
        <v>0</v>
      </c>
      <c r="BM141" s="162"/>
      <c r="BN141" s="153"/>
      <c r="BO141" s="153"/>
      <c r="BP141" s="153"/>
      <c r="BQ141" s="153"/>
      <c r="BR141" s="153"/>
      <c r="BS141" s="153"/>
      <c r="BT141" s="153"/>
      <c r="BU141" s="162"/>
      <c r="BV141" s="161">
        <f t="shared" si="111"/>
        <v>0</v>
      </c>
      <c r="BW141" s="155"/>
      <c r="BX141" s="155"/>
      <c r="BY141" s="155"/>
      <c r="BZ141" s="155"/>
      <c r="CA141" s="162">
        <f t="shared" si="134"/>
        <v>0</v>
      </c>
      <c r="CB141" s="153"/>
      <c r="CC141" s="153"/>
      <c r="CD141" s="153"/>
      <c r="CE141" s="153"/>
      <c r="CF141" s="161">
        <f t="shared" si="135"/>
        <v>0</v>
      </c>
      <c r="CG141" s="155"/>
      <c r="CH141" s="155"/>
      <c r="CI141" s="155"/>
      <c r="CJ141" s="155"/>
      <c r="CK141" s="161">
        <f t="shared" si="136"/>
        <v>0</v>
      </c>
      <c r="CL141" s="155"/>
      <c r="CM141" s="155"/>
      <c r="CN141" s="155"/>
      <c r="CO141" s="155"/>
      <c r="CP141" s="162"/>
      <c r="CQ141" s="153"/>
      <c r="CR141" s="153"/>
      <c r="CS141" s="153"/>
      <c r="CT141" s="162"/>
      <c r="CU141" s="161">
        <f t="shared" si="112"/>
        <v>0</v>
      </c>
      <c r="CV141" s="155"/>
      <c r="CW141" s="155"/>
      <c r="CX141" s="155"/>
      <c r="CY141" s="155"/>
      <c r="CZ141" s="162">
        <f t="shared" si="137"/>
        <v>0</v>
      </c>
      <c r="DA141" s="153"/>
      <c r="DB141" s="153"/>
      <c r="DC141" s="153"/>
      <c r="DD141" s="153"/>
      <c r="DE141" s="162"/>
      <c r="DF141" s="153"/>
      <c r="DG141" s="153"/>
      <c r="DH141" s="153"/>
      <c r="DI141" s="162"/>
      <c r="DJ141" s="161">
        <f t="shared" si="96"/>
        <v>0</v>
      </c>
      <c r="DK141" s="155"/>
      <c r="DL141" s="155"/>
      <c r="DM141" s="155"/>
      <c r="DN141" s="155"/>
      <c r="DO141" s="162">
        <f t="shared" si="138"/>
        <v>0</v>
      </c>
      <c r="DP141" s="153"/>
      <c r="DQ141" s="153"/>
      <c r="DR141" s="153"/>
      <c r="DS141" s="153"/>
    </row>
    <row r="142" spans="1:123" ht="36">
      <c r="A142" s="113" t="s">
        <v>370</v>
      </c>
      <c r="B142" s="14">
        <v>7500</v>
      </c>
      <c r="C142" s="97" t="s">
        <v>387</v>
      </c>
      <c r="D142" s="93" t="s">
        <v>387</v>
      </c>
      <c r="E142" s="93" t="s">
        <v>387</v>
      </c>
      <c r="F142" s="93" t="s">
        <v>387</v>
      </c>
      <c r="G142" s="93" t="s">
        <v>387</v>
      </c>
      <c r="H142" s="93" t="s">
        <v>387</v>
      </c>
      <c r="I142" s="93" t="s">
        <v>387</v>
      </c>
      <c r="J142" s="93" t="s">
        <v>387</v>
      </c>
      <c r="K142" s="93" t="s">
        <v>387</v>
      </c>
      <c r="L142" s="93" t="s">
        <v>387</v>
      </c>
      <c r="M142" s="93" t="s">
        <v>387</v>
      </c>
      <c r="N142" s="93" t="s">
        <v>387</v>
      </c>
      <c r="O142" s="93" t="s">
        <v>387</v>
      </c>
      <c r="P142" s="93" t="s">
        <v>387</v>
      </c>
      <c r="Q142" s="94" t="s">
        <v>387</v>
      </c>
      <c r="R142" s="94" t="s">
        <v>387</v>
      </c>
      <c r="S142" s="94" t="s">
        <v>387</v>
      </c>
      <c r="T142" s="94" t="s">
        <v>387</v>
      </c>
      <c r="U142" s="94" t="s">
        <v>387</v>
      </c>
      <c r="V142" s="94" t="s">
        <v>387</v>
      </c>
      <c r="W142" s="94" t="s">
        <v>387</v>
      </c>
      <c r="X142" s="93" t="s">
        <v>387</v>
      </c>
      <c r="Y142" s="93" t="s">
        <v>387</v>
      </c>
      <c r="Z142" s="93" t="s">
        <v>387</v>
      </c>
      <c r="AA142" s="93" t="s">
        <v>387</v>
      </c>
      <c r="AB142" s="93" t="s">
        <v>387</v>
      </c>
      <c r="AC142" s="8" t="s">
        <v>387</v>
      </c>
      <c r="AD142" s="8" t="s">
        <v>387</v>
      </c>
      <c r="AE142" s="8"/>
      <c r="AF142" s="8"/>
      <c r="AG142" s="162">
        <f t="shared" si="123"/>
        <v>0</v>
      </c>
      <c r="AH142" s="162"/>
      <c r="AI142" s="153"/>
      <c r="AJ142" s="153"/>
      <c r="AK142" s="153"/>
      <c r="AL142" s="153"/>
      <c r="AM142" s="153"/>
      <c r="AN142" s="153"/>
      <c r="AO142" s="153"/>
      <c r="AP142" s="162"/>
      <c r="AQ142" s="161">
        <f t="shared" si="124"/>
        <v>0</v>
      </c>
      <c r="AR142" s="155"/>
      <c r="AS142" s="155"/>
      <c r="AT142" s="155"/>
      <c r="AU142" s="155"/>
      <c r="AV142" s="162">
        <f t="shared" si="125"/>
        <v>0</v>
      </c>
      <c r="AW142" s="153"/>
      <c r="AX142" s="153"/>
      <c r="AY142" s="153"/>
      <c r="AZ142" s="153"/>
      <c r="BA142" s="161">
        <f t="shared" si="126"/>
        <v>0</v>
      </c>
      <c r="BB142" s="155"/>
      <c r="BC142" s="155"/>
      <c r="BD142" s="155"/>
      <c r="BE142" s="155"/>
      <c r="BF142" s="161">
        <f t="shared" si="133"/>
        <v>0</v>
      </c>
      <c r="BG142" s="155"/>
      <c r="BH142" s="155"/>
      <c r="BI142" s="155"/>
      <c r="BJ142" s="155"/>
      <c r="BK142" s="155"/>
      <c r="BL142" s="162">
        <f t="shared" si="110"/>
        <v>0</v>
      </c>
      <c r="BM142" s="162"/>
      <c r="BN142" s="153"/>
      <c r="BO142" s="153"/>
      <c r="BP142" s="153"/>
      <c r="BQ142" s="153"/>
      <c r="BR142" s="153"/>
      <c r="BS142" s="153"/>
      <c r="BT142" s="153"/>
      <c r="BU142" s="162"/>
      <c r="BV142" s="161">
        <f t="shared" si="111"/>
        <v>0</v>
      </c>
      <c r="BW142" s="155"/>
      <c r="BX142" s="155"/>
      <c r="BY142" s="155"/>
      <c r="BZ142" s="155"/>
      <c r="CA142" s="162">
        <f t="shared" si="134"/>
        <v>0</v>
      </c>
      <c r="CB142" s="153"/>
      <c r="CC142" s="153"/>
      <c r="CD142" s="153"/>
      <c r="CE142" s="153"/>
      <c r="CF142" s="161">
        <f t="shared" si="135"/>
        <v>0</v>
      </c>
      <c r="CG142" s="155"/>
      <c r="CH142" s="155"/>
      <c r="CI142" s="155"/>
      <c r="CJ142" s="155"/>
      <c r="CK142" s="161">
        <f t="shared" si="136"/>
        <v>0</v>
      </c>
      <c r="CL142" s="155"/>
      <c r="CM142" s="155"/>
      <c r="CN142" s="155"/>
      <c r="CO142" s="155"/>
      <c r="CP142" s="162"/>
      <c r="CQ142" s="153"/>
      <c r="CR142" s="153"/>
      <c r="CS142" s="153"/>
      <c r="CT142" s="162"/>
      <c r="CU142" s="161">
        <f t="shared" si="112"/>
        <v>0</v>
      </c>
      <c r="CV142" s="155"/>
      <c r="CW142" s="155"/>
      <c r="CX142" s="155"/>
      <c r="CY142" s="155"/>
      <c r="CZ142" s="162">
        <f t="shared" si="137"/>
        <v>0</v>
      </c>
      <c r="DA142" s="153"/>
      <c r="DB142" s="153"/>
      <c r="DC142" s="153"/>
      <c r="DD142" s="153"/>
      <c r="DE142" s="162"/>
      <c r="DF142" s="153"/>
      <c r="DG142" s="153"/>
      <c r="DH142" s="153"/>
      <c r="DI142" s="162"/>
      <c r="DJ142" s="161">
        <f t="shared" si="96"/>
        <v>0</v>
      </c>
      <c r="DK142" s="155"/>
      <c r="DL142" s="155"/>
      <c r="DM142" s="155"/>
      <c r="DN142" s="155"/>
      <c r="DO142" s="162">
        <f t="shared" si="138"/>
        <v>0</v>
      </c>
      <c r="DP142" s="153"/>
      <c r="DQ142" s="153"/>
      <c r="DR142" s="153"/>
      <c r="DS142" s="153"/>
    </row>
    <row r="143" spans="1:123">
      <c r="A143" s="114" t="s">
        <v>92</v>
      </c>
      <c r="B143" s="15">
        <v>7501</v>
      </c>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16"/>
      <c r="AD143" s="16"/>
      <c r="AE143" s="16"/>
      <c r="AF143" s="16"/>
      <c r="AG143" s="162">
        <f t="shared" si="123"/>
        <v>0</v>
      </c>
      <c r="AH143" s="165"/>
      <c r="AI143" s="160"/>
      <c r="AJ143" s="160"/>
      <c r="AK143" s="160"/>
      <c r="AL143" s="160"/>
      <c r="AM143" s="160"/>
      <c r="AN143" s="160"/>
      <c r="AO143" s="160"/>
      <c r="AP143" s="165"/>
      <c r="AQ143" s="161">
        <f t="shared" si="124"/>
        <v>0</v>
      </c>
      <c r="AR143" s="159"/>
      <c r="AS143" s="159"/>
      <c r="AT143" s="159"/>
      <c r="AU143" s="159"/>
      <c r="AV143" s="162">
        <f t="shared" si="125"/>
        <v>0</v>
      </c>
      <c r="AW143" s="160"/>
      <c r="AX143" s="160"/>
      <c r="AY143" s="160"/>
      <c r="AZ143" s="160"/>
      <c r="BA143" s="161">
        <f t="shared" si="126"/>
        <v>0</v>
      </c>
      <c r="BB143" s="159"/>
      <c r="BC143" s="159"/>
      <c r="BD143" s="159"/>
      <c r="BE143" s="159"/>
      <c r="BF143" s="161">
        <f t="shared" si="133"/>
        <v>0</v>
      </c>
      <c r="BG143" s="159"/>
      <c r="BH143" s="159"/>
      <c r="BI143" s="159"/>
      <c r="BJ143" s="159"/>
      <c r="BK143" s="159"/>
      <c r="BL143" s="162">
        <f t="shared" si="110"/>
        <v>0</v>
      </c>
      <c r="BM143" s="165"/>
      <c r="BN143" s="160"/>
      <c r="BO143" s="160"/>
      <c r="BP143" s="160"/>
      <c r="BQ143" s="160"/>
      <c r="BR143" s="160"/>
      <c r="BS143" s="160"/>
      <c r="BT143" s="160"/>
      <c r="BU143" s="165"/>
      <c r="BV143" s="161">
        <f t="shared" si="111"/>
        <v>0</v>
      </c>
      <c r="BW143" s="159"/>
      <c r="BX143" s="159"/>
      <c r="BY143" s="159"/>
      <c r="BZ143" s="159"/>
      <c r="CA143" s="162">
        <f t="shared" si="134"/>
        <v>0</v>
      </c>
      <c r="CB143" s="160"/>
      <c r="CC143" s="160"/>
      <c r="CD143" s="160"/>
      <c r="CE143" s="160"/>
      <c r="CF143" s="161">
        <f t="shared" si="135"/>
        <v>0</v>
      </c>
      <c r="CG143" s="159"/>
      <c r="CH143" s="159"/>
      <c r="CI143" s="159"/>
      <c r="CJ143" s="159"/>
      <c r="CK143" s="161">
        <f t="shared" si="136"/>
        <v>0</v>
      </c>
      <c r="CL143" s="159"/>
      <c r="CM143" s="159"/>
      <c r="CN143" s="159"/>
      <c r="CO143" s="159"/>
      <c r="CP143" s="165"/>
      <c r="CQ143" s="160"/>
      <c r="CR143" s="160"/>
      <c r="CS143" s="160"/>
      <c r="CT143" s="165"/>
      <c r="CU143" s="161">
        <f t="shared" si="112"/>
        <v>0</v>
      </c>
      <c r="CV143" s="159"/>
      <c r="CW143" s="159"/>
      <c r="CX143" s="159"/>
      <c r="CY143" s="159"/>
      <c r="CZ143" s="162">
        <f t="shared" si="137"/>
        <v>0</v>
      </c>
      <c r="DA143" s="160"/>
      <c r="DB143" s="160"/>
      <c r="DC143" s="160"/>
      <c r="DD143" s="160"/>
      <c r="DE143" s="165"/>
      <c r="DF143" s="160"/>
      <c r="DG143" s="160"/>
      <c r="DH143" s="160"/>
      <c r="DI143" s="165"/>
      <c r="DJ143" s="161">
        <f t="shared" si="96"/>
        <v>0</v>
      </c>
      <c r="DK143" s="159"/>
      <c r="DL143" s="159"/>
      <c r="DM143" s="159"/>
      <c r="DN143" s="159"/>
      <c r="DO143" s="162">
        <f t="shared" si="138"/>
        <v>0</v>
      </c>
      <c r="DP143" s="160"/>
      <c r="DQ143" s="160"/>
      <c r="DR143" s="160"/>
      <c r="DS143" s="160"/>
    </row>
    <row r="144" spans="1:123" hidden="1">
      <c r="A144" s="115" t="s">
        <v>93</v>
      </c>
      <c r="B144" s="17"/>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18"/>
      <c r="AD144" s="18"/>
      <c r="AE144" s="18"/>
      <c r="AF144" s="18"/>
      <c r="AG144" s="162">
        <f t="shared" si="123"/>
        <v>0</v>
      </c>
      <c r="AH144" s="162"/>
      <c r="AI144" s="162"/>
      <c r="AJ144" s="162"/>
      <c r="AK144" s="162"/>
      <c r="AL144" s="162"/>
      <c r="AM144" s="162"/>
      <c r="AN144" s="162"/>
      <c r="AO144" s="162"/>
      <c r="AP144" s="162"/>
      <c r="AQ144" s="161">
        <f t="shared" si="124"/>
        <v>0</v>
      </c>
      <c r="AR144" s="161"/>
      <c r="AS144" s="161"/>
      <c r="AT144" s="161"/>
      <c r="AU144" s="161"/>
      <c r="AV144" s="162">
        <f t="shared" si="125"/>
        <v>0</v>
      </c>
      <c r="AW144" s="162"/>
      <c r="AX144" s="162"/>
      <c r="AY144" s="162"/>
      <c r="AZ144" s="162"/>
      <c r="BA144" s="161">
        <f t="shared" si="126"/>
        <v>0</v>
      </c>
      <c r="BB144" s="161"/>
      <c r="BC144" s="161"/>
      <c r="BD144" s="161"/>
      <c r="BE144" s="161"/>
      <c r="BF144" s="161">
        <f t="shared" si="133"/>
        <v>0</v>
      </c>
      <c r="BG144" s="161"/>
      <c r="BH144" s="161"/>
      <c r="BI144" s="161"/>
      <c r="BJ144" s="161"/>
      <c r="BK144" s="161"/>
      <c r="BL144" s="162">
        <f t="shared" si="110"/>
        <v>0</v>
      </c>
      <c r="BM144" s="162"/>
      <c r="BN144" s="162"/>
      <c r="BO144" s="162"/>
      <c r="BP144" s="162"/>
      <c r="BQ144" s="162"/>
      <c r="BR144" s="162"/>
      <c r="BS144" s="162"/>
      <c r="BT144" s="162"/>
      <c r="BU144" s="162"/>
      <c r="BV144" s="161">
        <f t="shared" si="111"/>
        <v>0</v>
      </c>
      <c r="BW144" s="161"/>
      <c r="BX144" s="161"/>
      <c r="BY144" s="161"/>
      <c r="BZ144" s="161"/>
      <c r="CA144" s="162">
        <f t="shared" si="134"/>
        <v>0</v>
      </c>
      <c r="CB144" s="162"/>
      <c r="CC144" s="162"/>
      <c r="CD144" s="162"/>
      <c r="CE144" s="162"/>
      <c r="CF144" s="161">
        <f t="shared" si="135"/>
        <v>0</v>
      </c>
      <c r="CG144" s="161"/>
      <c r="CH144" s="161"/>
      <c r="CI144" s="161"/>
      <c r="CJ144" s="161"/>
      <c r="CK144" s="161">
        <f t="shared" si="136"/>
        <v>0</v>
      </c>
      <c r="CL144" s="161"/>
      <c r="CM144" s="161"/>
      <c r="CN144" s="161"/>
      <c r="CO144" s="161"/>
      <c r="CP144" s="162"/>
      <c r="CQ144" s="162"/>
      <c r="CR144" s="162"/>
      <c r="CS144" s="162"/>
      <c r="CT144" s="162"/>
      <c r="CU144" s="161">
        <f t="shared" si="112"/>
        <v>0</v>
      </c>
      <c r="CV144" s="161"/>
      <c r="CW144" s="161"/>
      <c r="CX144" s="161"/>
      <c r="CY144" s="161"/>
      <c r="CZ144" s="162">
        <f t="shared" si="137"/>
        <v>0</v>
      </c>
      <c r="DA144" s="162"/>
      <c r="DB144" s="162"/>
      <c r="DC144" s="162"/>
      <c r="DD144" s="162"/>
      <c r="DE144" s="162"/>
      <c r="DF144" s="162"/>
      <c r="DG144" s="162"/>
      <c r="DH144" s="162"/>
      <c r="DI144" s="162"/>
      <c r="DJ144" s="161">
        <f t="shared" si="96"/>
        <v>0</v>
      </c>
      <c r="DK144" s="161"/>
      <c r="DL144" s="161"/>
      <c r="DM144" s="161"/>
      <c r="DN144" s="161"/>
      <c r="DO144" s="162">
        <f t="shared" si="138"/>
        <v>0</v>
      </c>
      <c r="DP144" s="162"/>
      <c r="DQ144" s="162"/>
      <c r="DR144" s="162"/>
      <c r="DS144" s="162"/>
    </row>
    <row r="145" spans="1:123" ht="48">
      <c r="A145" s="130" t="s">
        <v>461</v>
      </c>
      <c r="B145" s="33">
        <v>7600</v>
      </c>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12"/>
      <c r="AD145" s="12"/>
      <c r="AE145" s="12"/>
      <c r="AF145" s="12"/>
      <c r="AG145" s="162">
        <f t="shared" si="123"/>
        <v>0</v>
      </c>
      <c r="AH145" s="162"/>
      <c r="AI145" s="153"/>
      <c r="AJ145" s="153"/>
      <c r="AK145" s="153"/>
      <c r="AL145" s="153"/>
      <c r="AM145" s="153"/>
      <c r="AN145" s="153"/>
      <c r="AO145" s="153"/>
      <c r="AP145" s="162"/>
      <c r="AQ145" s="161">
        <f t="shared" si="124"/>
        <v>0</v>
      </c>
      <c r="AR145" s="155"/>
      <c r="AS145" s="155"/>
      <c r="AT145" s="155"/>
      <c r="AU145" s="155"/>
      <c r="AV145" s="162">
        <f t="shared" si="125"/>
        <v>0</v>
      </c>
      <c r="AW145" s="153"/>
      <c r="AX145" s="153"/>
      <c r="AY145" s="153"/>
      <c r="AZ145" s="153"/>
      <c r="BA145" s="161">
        <f t="shared" si="126"/>
        <v>0</v>
      </c>
      <c r="BB145" s="155"/>
      <c r="BC145" s="155"/>
      <c r="BD145" s="155"/>
      <c r="BE145" s="155"/>
      <c r="BF145" s="161">
        <f t="shared" si="133"/>
        <v>0</v>
      </c>
      <c r="BG145" s="155"/>
      <c r="BH145" s="155"/>
      <c r="BI145" s="155"/>
      <c r="BJ145" s="155"/>
      <c r="BK145" s="155"/>
      <c r="BL145" s="162">
        <f t="shared" si="110"/>
        <v>0</v>
      </c>
      <c r="BM145" s="162"/>
      <c r="BN145" s="153"/>
      <c r="BO145" s="153"/>
      <c r="BP145" s="153"/>
      <c r="BQ145" s="153"/>
      <c r="BR145" s="153"/>
      <c r="BS145" s="153"/>
      <c r="BT145" s="153"/>
      <c r="BU145" s="162"/>
      <c r="BV145" s="161">
        <f t="shared" si="111"/>
        <v>0</v>
      </c>
      <c r="BW145" s="155"/>
      <c r="BX145" s="155"/>
      <c r="BY145" s="155"/>
      <c r="BZ145" s="155"/>
      <c r="CA145" s="162">
        <f t="shared" si="134"/>
        <v>0</v>
      </c>
      <c r="CB145" s="153"/>
      <c r="CC145" s="153"/>
      <c r="CD145" s="153"/>
      <c r="CE145" s="153"/>
      <c r="CF145" s="161">
        <f t="shared" si="135"/>
        <v>0</v>
      </c>
      <c r="CG145" s="155"/>
      <c r="CH145" s="155"/>
      <c r="CI145" s="155"/>
      <c r="CJ145" s="155"/>
      <c r="CK145" s="161">
        <f t="shared" si="136"/>
        <v>0</v>
      </c>
      <c r="CL145" s="155"/>
      <c r="CM145" s="155"/>
      <c r="CN145" s="155"/>
      <c r="CO145" s="155"/>
      <c r="CP145" s="162"/>
      <c r="CQ145" s="153"/>
      <c r="CR145" s="153"/>
      <c r="CS145" s="153"/>
      <c r="CT145" s="162"/>
      <c r="CU145" s="161">
        <f t="shared" si="112"/>
        <v>0</v>
      </c>
      <c r="CV145" s="155"/>
      <c r="CW145" s="155"/>
      <c r="CX145" s="155"/>
      <c r="CY145" s="155"/>
      <c r="CZ145" s="162">
        <f t="shared" si="137"/>
        <v>0</v>
      </c>
      <c r="DA145" s="153"/>
      <c r="DB145" s="153"/>
      <c r="DC145" s="153"/>
      <c r="DD145" s="153"/>
      <c r="DE145" s="162"/>
      <c r="DF145" s="153"/>
      <c r="DG145" s="153"/>
      <c r="DH145" s="153"/>
      <c r="DI145" s="162"/>
      <c r="DJ145" s="161">
        <f t="shared" si="96"/>
        <v>0</v>
      </c>
      <c r="DK145" s="155"/>
      <c r="DL145" s="155"/>
      <c r="DM145" s="155"/>
      <c r="DN145" s="155"/>
      <c r="DO145" s="162">
        <f t="shared" si="138"/>
        <v>0</v>
      </c>
      <c r="DP145" s="153"/>
      <c r="DQ145" s="153"/>
      <c r="DR145" s="153"/>
      <c r="DS145" s="153"/>
    </row>
    <row r="146" spans="1:123" s="40" customFormat="1" ht="96">
      <c r="A146" s="118" t="s">
        <v>371</v>
      </c>
      <c r="B146" s="37">
        <v>7700</v>
      </c>
      <c r="C146" s="99" t="s">
        <v>387</v>
      </c>
      <c r="D146" s="76" t="s">
        <v>387</v>
      </c>
      <c r="E146" s="76" t="s">
        <v>387</v>
      </c>
      <c r="F146" s="76" t="s">
        <v>387</v>
      </c>
      <c r="G146" s="76" t="s">
        <v>387</v>
      </c>
      <c r="H146" s="76" t="s">
        <v>387</v>
      </c>
      <c r="I146" s="76" t="s">
        <v>387</v>
      </c>
      <c r="J146" s="76" t="s">
        <v>387</v>
      </c>
      <c r="K146" s="76" t="s">
        <v>387</v>
      </c>
      <c r="L146" s="76" t="s">
        <v>387</v>
      </c>
      <c r="M146" s="76" t="s">
        <v>387</v>
      </c>
      <c r="N146" s="76" t="s">
        <v>387</v>
      </c>
      <c r="O146" s="76" t="s">
        <v>387</v>
      </c>
      <c r="P146" s="76" t="s">
        <v>387</v>
      </c>
      <c r="Q146" s="77" t="s">
        <v>387</v>
      </c>
      <c r="R146" s="77" t="s">
        <v>387</v>
      </c>
      <c r="S146" s="77" t="s">
        <v>387</v>
      </c>
      <c r="T146" s="77" t="s">
        <v>387</v>
      </c>
      <c r="U146" s="77" t="s">
        <v>387</v>
      </c>
      <c r="V146" s="77" t="s">
        <v>387</v>
      </c>
      <c r="W146" s="77" t="s">
        <v>387</v>
      </c>
      <c r="X146" s="76" t="s">
        <v>387</v>
      </c>
      <c r="Y146" s="76" t="s">
        <v>387</v>
      </c>
      <c r="Z146" s="76" t="s">
        <v>387</v>
      </c>
      <c r="AA146" s="76" t="s">
        <v>387</v>
      </c>
      <c r="AB146" s="76" t="s">
        <v>387</v>
      </c>
      <c r="AC146" s="38" t="s">
        <v>387</v>
      </c>
      <c r="AD146" s="38" t="s">
        <v>387</v>
      </c>
      <c r="AE146" s="38"/>
      <c r="AF146" s="38"/>
      <c r="AG146" s="168">
        <f t="shared" si="123"/>
        <v>264</v>
      </c>
      <c r="AH146" s="168">
        <f t="shared" si="123"/>
        <v>264</v>
      </c>
      <c r="AI146" s="157">
        <f>AI147+AI148</f>
        <v>0</v>
      </c>
      <c r="AJ146" s="157"/>
      <c r="AK146" s="157">
        <f>AK147+AK148</f>
        <v>0</v>
      </c>
      <c r="AL146" s="157"/>
      <c r="AM146" s="157">
        <f>AM147+AM148</f>
        <v>0</v>
      </c>
      <c r="AN146" s="157"/>
      <c r="AO146" s="157">
        <f>AO148</f>
        <v>264</v>
      </c>
      <c r="AP146" s="157">
        <f>AP148</f>
        <v>264</v>
      </c>
      <c r="AQ146" s="157">
        <f t="shared" ref="AQ146:BE146" si="139">AQ148</f>
        <v>286.39999999999998</v>
      </c>
      <c r="AR146" s="157">
        <f t="shared" si="139"/>
        <v>0</v>
      </c>
      <c r="AS146" s="157">
        <f t="shared" si="139"/>
        <v>0</v>
      </c>
      <c r="AT146" s="157">
        <f t="shared" si="139"/>
        <v>0</v>
      </c>
      <c r="AU146" s="157">
        <f t="shared" si="139"/>
        <v>286.39999999999998</v>
      </c>
      <c r="AV146" s="157">
        <f t="shared" si="139"/>
        <v>286.39999999999998</v>
      </c>
      <c r="AW146" s="157">
        <f t="shared" si="139"/>
        <v>0</v>
      </c>
      <c r="AX146" s="157">
        <f t="shared" si="139"/>
        <v>0</v>
      </c>
      <c r="AY146" s="157">
        <f t="shared" si="139"/>
        <v>0</v>
      </c>
      <c r="AZ146" s="157">
        <f t="shared" si="139"/>
        <v>286.39999999999998</v>
      </c>
      <c r="BA146" s="157">
        <f t="shared" si="139"/>
        <v>286.39999999999998</v>
      </c>
      <c r="BB146" s="157">
        <f t="shared" si="139"/>
        <v>0</v>
      </c>
      <c r="BC146" s="157">
        <f t="shared" si="139"/>
        <v>0</v>
      </c>
      <c r="BD146" s="157">
        <f t="shared" si="139"/>
        <v>0</v>
      </c>
      <c r="BE146" s="157">
        <f t="shared" si="139"/>
        <v>286.39999999999998</v>
      </c>
      <c r="BF146" s="157">
        <f>BF148</f>
        <v>286.39999999999998</v>
      </c>
      <c r="BG146" s="157">
        <f>BG148</f>
        <v>0</v>
      </c>
      <c r="BH146" s="157">
        <f>BH148</f>
        <v>0</v>
      </c>
      <c r="BI146" s="157">
        <f>BI148</f>
        <v>0</v>
      </c>
      <c r="BJ146" s="157">
        <f>BJ148</f>
        <v>286.39999999999998</v>
      </c>
      <c r="BK146" s="156"/>
      <c r="BL146" s="168">
        <f t="shared" si="110"/>
        <v>264</v>
      </c>
      <c r="BM146" s="168">
        <f>BO146+BQ146+BS146+BU146</f>
        <v>264</v>
      </c>
      <c r="BN146" s="157">
        <f>BN147+BN148</f>
        <v>0</v>
      </c>
      <c r="BO146" s="157"/>
      <c r="BP146" s="157">
        <f>BP147+BP148</f>
        <v>0</v>
      </c>
      <c r="BQ146" s="157"/>
      <c r="BR146" s="157">
        <f>BR147+BR148</f>
        <v>0</v>
      </c>
      <c r="BS146" s="157"/>
      <c r="BT146" s="157">
        <f>BT148</f>
        <v>264</v>
      </c>
      <c r="BU146" s="157">
        <f>BU148</f>
        <v>264</v>
      </c>
      <c r="BV146" s="157">
        <f t="shared" ref="BV146:CJ146" si="140">BV148</f>
        <v>286.39999999999998</v>
      </c>
      <c r="BW146" s="157">
        <f t="shared" si="140"/>
        <v>0</v>
      </c>
      <c r="BX146" s="157">
        <f t="shared" si="140"/>
        <v>0</v>
      </c>
      <c r="BY146" s="157">
        <f t="shared" si="140"/>
        <v>0</v>
      </c>
      <c r="BZ146" s="157">
        <f t="shared" si="140"/>
        <v>286.39999999999998</v>
      </c>
      <c r="CA146" s="157">
        <f t="shared" si="140"/>
        <v>286.39999999999998</v>
      </c>
      <c r="CB146" s="157">
        <f t="shared" si="140"/>
        <v>0</v>
      </c>
      <c r="CC146" s="157">
        <f t="shared" si="140"/>
        <v>0</v>
      </c>
      <c r="CD146" s="157">
        <f t="shared" si="140"/>
        <v>0</v>
      </c>
      <c r="CE146" s="157">
        <f t="shared" si="140"/>
        <v>286.39999999999998</v>
      </c>
      <c r="CF146" s="157">
        <f t="shared" si="140"/>
        <v>286.39999999999998</v>
      </c>
      <c r="CG146" s="157">
        <f t="shared" si="140"/>
        <v>0</v>
      </c>
      <c r="CH146" s="157">
        <f t="shared" si="140"/>
        <v>0</v>
      </c>
      <c r="CI146" s="157">
        <f t="shared" si="140"/>
        <v>0</v>
      </c>
      <c r="CJ146" s="157">
        <f t="shared" si="140"/>
        <v>286.39999999999998</v>
      </c>
      <c r="CK146" s="157">
        <f>CK148</f>
        <v>286.39999999999998</v>
      </c>
      <c r="CL146" s="157">
        <f>CL148</f>
        <v>0</v>
      </c>
      <c r="CM146" s="157">
        <f>CM148</f>
        <v>0</v>
      </c>
      <c r="CN146" s="157">
        <f>CN148</f>
        <v>0</v>
      </c>
      <c r="CO146" s="157">
        <f>CO148</f>
        <v>286.39999999999998</v>
      </c>
      <c r="CP146" s="168">
        <f>CQ146+CR146+CS146+CT146</f>
        <v>264</v>
      </c>
      <c r="CQ146" s="157"/>
      <c r="CR146" s="157"/>
      <c r="CS146" s="157"/>
      <c r="CT146" s="157">
        <f>CT148</f>
        <v>264</v>
      </c>
      <c r="CU146" s="157">
        <f t="shared" ref="CU146:DD146" si="141">CU148</f>
        <v>286.39999999999998</v>
      </c>
      <c r="CV146" s="157">
        <f t="shared" si="141"/>
        <v>0</v>
      </c>
      <c r="CW146" s="157">
        <f t="shared" si="141"/>
        <v>0</v>
      </c>
      <c r="CX146" s="157">
        <f t="shared" si="141"/>
        <v>0</v>
      </c>
      <c r="CY146" s="157">
        <f t="shared" si="141"/>
        <v>286.39999999999998</v>
      </c>
      <c r="CZ146" s="157">
        <f t="shared" si="141"/>
        <v>286.39999999999998</v>
      </c>
      <c r="DA146" s="157">
        <f t="shared" si="141"/>
        <v>0</v>
      </c>
      <c r="DB146" s="157">
        <f t="shared" si="141"/>
        <v>0</v>
      </c>
      <c r="DC146" s="157">
        <f t="shared" si="141"/>
        <v>0</v>
      </c>
      <c r="DD146" s="157">
        <f t="shared" si="141"/>
        <v>286.39999999999998</v>
      </c>
      <c r="DE146" s="168">
        <f>DF146+DG146+DH146+DI146</f>
        <v>264</v>
      </c>
      <c r="DF146" s="157"/>
      <c r="DG146" s="157"/>
      <c r="DH146" s="157"/>
      <c r="DI146" s="157">
        <f>DI148</f>
        <v>264</v>
      </c>
      <c r="DJ146" s="157">
        <f t="shared" ref="DJ146:DS146" si="142">DJ148</f>
        <v>286.39999999999998</v>
      </c>
      <c r="DK146" s="157">
        <f t="shared" si="142"/>
        <v>0</v>
      </c>
      <c r="DL146" s="157">
        <f t="shared" si="142"/>
        <v>0</v>
      </c>
      <c r="DM146" s="157">
        <f t="shared" si="142"/>
        <v>0</v>
      </c>
      <c r="DN146" s="157">
        <f t="shared" si="142"/>
        <v>286.39999999999998</v>
      </c>
      <c r="DO146" s="157">
        <f t="shared" si="142"/>
        <v>286.39999999999998</v>
      </c>
      <c r="DP146" s="157">
        <f t="shared" si="142"/>
        <v>0</v>
      </c>
      <c r="DQ146" s="157">
        <f t="shared" si="142"/>
        <v>0</v>
      </c>
      <c r="DR146" s="157">
        <f t="shared" si="142"/>
        <v>0</v>
      </c>
      <c r="DS146" s="157">
        <f t="shared" si="142"/>
        <v>286.39999999999998</v>
      </c>
    </row>
    <row r="147" spans="1:123" ht="24">
      <c r="A147" s="113" t="s">
        <v>166</v>
      </c>
      <c r="B147" s="14">
        <v>7701</v>
      </c>
      <c r="C147" s="100" t="s">
        <v>387</v>
      </c>
      <c r="D147" s="93" t="s">
        <v>387</v>
      </c>
      <c r="E147" s="93" t="s">
        <v>387</v>
      </c>
      <c r="F147" s="93" t="s">
        <v>387</v>
      </c>
      <c r="G147" s="93" t="s">
        <v>387</v>
      </c>
      <c r="H147" s="93" t="s">
        <v>387</v>
      </c>
      <c r="I147" s="93" t="s">
        <v>387</v>
      </c>
      <c r="J147" s="93" t="s">
        <v>387</v>
      </c>
      <c r="K147" s="93" t="s">
        <v>387</v>
      </c>
      <c r="L147" s="93" t="s">
        <v>387</v>
      </c>
      <c r="M147" s="93" t="s">
        <v>387</v>
      </c>
      <c r="N147" s="93" t="s">
        <v>387</v>
      </c>
      <c r="O147" s="93" t="s">
        <v>387</v>
      </c>
      <c r="P147" s="93" t="s">
        <v>387</v>
      </c>
      <c r="Q147" s="94" t="s">
        <v>387</v>
      </c>
      <c r="R147" s="94" t="s">
        <v>387</v>
      </c>
      <c r="S147" s="94" t="s">
        <v>387</v>
      </c>
      <c r="T147" s="94" t="s">
        <v>387</v>
      </c>
      <c r="U147" s="94" t="s">
        <v>387</v>
      </c>
      <c r="V147" s="94" t="s">
        <v>387</v>
      </c>
      <c r="W147" s="94" t="s">
        <v>387</v>
      </c>
      <c r="X147" s="93" t="s">
        <v>387</v>
      </c>
      <c r="Y147" s="93" t="s">
        <v>387</v>
      </c>
      <c r="Z147" s="93" t="s">
        <v>387</v>
      </c>
      <c r="AA147" s="93" t="s">
        <v>387</v>
      </c>
      <c r="AB147" s="93" t="s">
        <v>387</v>
      </c>
      <c r="AC147" s="8" t="s">
        <v>387</v>
      </c>
      <c r="AD147" s="8" t="s">
        <v>387</v>
      </c>
      <c r="AE147" s="8"/>
      <c r="AF147" s="8"/>
      <c r="AG147" s="162">
        <f t="shared" si="123"/>
        <v>0</v>
      </c>
      <c r="AH147" s="162"/>
      <c r="AI147" s="153"/>
      <c r="AJ147" s="153"/>
      <c r="AK147" s="153"/>
      <c r="AL147" s="153"/>
      <c r="AM147" s="153"/>
      <c r="AN147" s="153"/>
      <c r="AO147" s="153"/>
      <c r="AP147" s="162"/>
      <c r="AQ147" s="161">
        <f t="shared" si="124"/>
        <v>0</v>
      </c>
      <c r="AR147" s="155"/>
      <c r="AS147" s="155"/>
      <c r="AT147" s="155"/>
      <c r="AU147" s="155"/>
      <c r="AV147" s="162">
        <f t="shared" si="125"/>
        <v>0</v>
      </c>
      <c r="AW147" s="153"/>
      <c r="AX147" s="153"/>
      <c r="AY147" s="153"/>
      <c r="AZ147" s="153"/>
      <c r="BA147" s="161">
        <f t="shared" si="126"/>
        <v>0</v>
      </c>
      <c r="BB147" s="155"/>
      <c r="BC147" s="155"/>
      <c r="BD147" s="155"/>
      <c r="BE147" s="155"/>
      <c r="BF147" s="161">
        <f>BG147+BH147+BI147+BJ147</f>
        <v>0</v>
      </c>
      <c r="BG147" s="155"/>
      <c r="BH147" s="155"/>
      <c r="BI147" s="155"/>
      <c r="BJ147" s="155"/>
      <c r="BK147" s="155"/>
      <c r="BL147" s="162">
        <f t="shared" si="110"/>
        <v>0</v>
      </c>
      <c r="BM147" s="162"/>
      <c r="BN147" s="153"/>
      <c r="BO147" s="153"/>
      <c r="BP147" s="153"/>
      <c r="BQ147" s="153"/>
      <c r="BR147" s="153"/>
      <c r="BS147" s="153"/>
      <c r="BT147" s="153"/>
      <c r="BU147" s="162"/>
      <c r="BV147" s="161">
        <f t="shared" ref="BV147:BV156" si="143">BW147+BX147+BY147+BZ147</f>
        <v>0</v>
      </c>
      <c r="BW147" s="155"/>
      <c r="BX147" s="155"/>
      <c r="BY147" s="155"/>
      <c r="BZ147" s="155"/>
      <c r="CA147" s="162">
        <f>CB147+CC147+CD147+CE147</f>
        <v>0</v>
      </c>
      <c r="CB147" s="153"/>
      <c r="CC147" s="153"/>
      <c r="CD147" s="153"/>
      <c r="CE147" s="153"/>
      <c r="CF147" s="161">
        <f>CG147+CH147+CI147+CJ147</f>
        <v>0</v>
      </c>
      <c r="CG147" s="155"/>
      <c r="CH147" s="155"/>
      <c r="CI147" s="155"/>
      <c r="CJ147" s="155"/>
      <c r="CK147" s="161">
        <f>CL147+CM147+CN147+CO147</f>
        <v>0</v>
      </c>
      <c r="CL147" s="155"/>
      <c r="CM147" s="155"/>
      <c r="CN147" s="155"/>
      <c r="CO147" s="155"/>
      <c r="CP147" s="162"/>
      <c r="CQ147" s="153"/>
      <c r="CR147" s="153"/>
      <c r="CS147" s="153"/>
      <c r="CT147" s="162"/>
      <c r="CU147" s="161">
        <f t="shared" ref="CU147:CU156" si="144">CV147+CW147+CX147+CY147</f>
        <v>0</v>
      </c>
      <c r="CV147" s="155"/>
      <c r="CW147" s="155"/>
      <c r="CX147" s="155"/>
      <c r="CY147" s="155"/>
      <c r="CZ147" s="162">
        <f>DA147+DB147+DC147+DD147</f>
        <v>0</v>
      </c>
      <c r="DA147" s="153"/>
      <c r="DB147" s="153"/>
      <c r="DC147" s="153"/>
      <c r="DD147" s="153"/>
      <c r="DE147" s="162"/>
      <c r="DF147" s="153"/>
      <c r="DG147" s="153"/>
      <c r="DH147" s="153"/>
      <c r="DI147" s="162"/>
      <c r="DJ147" s="161">
        <f t="shared" ref="DJ147:DJ156" si="145">DK147+DL147+DM147+DN147</f>
        <v>0</v>
      </c>
      <c r="DK147" s="155"/>
      <c r="DL147" s="155"/>
      <c r="DM147" s="155"/>
      <c r="DN147" s="155"/>
      <c r="DO147" s="162">
        <f>DP147+DQ147+DR147+DS147</f>
        <v>0</v>
      </c>
      <c r="DP147" s="153"/>
      <c r="DQ147" s="153"/>
      <c r="DR147" s="153"/>
      <c r="DS147" s="153"/>
    </row>
    <row r="148" spans="1:123" ht="24">
      <c r="A148" s="113" t="s">
        <v>372</v>
      </c>
      <c r="B148" s="14">
        <v>7800</v>
      </c>
      <c r="C148" s="100" t="s">
        <v>387</v>
      </c>
      <c r="D148" s="95" t="s">
        <v>387</v>
      </c>
      <c r="E148" s="93" t="s">
        <v>387</v>
      </c>
      <c r="F148" s="93" t="s">
        <v>387</v>
      </c>
      <c r="G148" s="93" t="s">
        <v>387</v>
      </c>
      <c r="H148" s="93" t="s">
        <v>387</v>
      </c>
      <c r="I148" s="93" t="s">
        <v>387</v>
      </c>
      <c r="J148" s="93" t="s">
        <v>387</v>
      </c>
      <c r="K148" s="93" t="s">
        <v>387</v>
      </c>
      <c r="L148" s="93" t="s">
        <v>387</v>
      </c>
      <c r="M148" s="93" t="s">
        <v>387</v>
      </c>
      <c r="N148" s="93" t="s">
        <v>387</v>
      </c>
      <c r="O148" s="93" t="s">
        <v>387</v>
      </c>
      <c r="P148" s="93" t="s">
        <v>387</v>
      </c>
      <c r="Q148" s="94" t="s">
        <v>387</v>
      </c>
      <c r="R148" s="94" t="s">
        <v>387</v>
      </c>
      <c r="S148" s="94" t="s">
        <v>387</v>
      </c>
      <c r="T148" s="94" t="s">
        <v>387</v>
      </c>
      <c r="U148" s="94" t="s">
        <v>387</v>
      </c>
      <c r="V148" s="94" t="s">
        <v>387</v>
      </c>
      <c r="W148" s="94" t="s">
        <v>387</v>
      </c>
      <c r="X148" s="93" t="s">
        <v>387</v>
      </c>
      <c r="Y148" s="93" t="s">
        <v>387</v>
      </c>
      <c r="Z148" s="93" t="s">
        <v>387</v>
      </c>
      <c r="AA148" s="93" t="s">
        <v>387</v>
      </c>
      <c r="AB148" s="93" t="s">
        <v>387</v>
      </c>
      <c r="AC148" s="8" t="s">
        <v>387</v>
      </c>
      <c r="AD148" s="8" t="s">
        <v>387</v>
      </c>
      <c r="AE148" s="8"/>
      <c r="AF148" s="8"/>
      <c r="AG148" s="162">
        <f t="shared" si="123"/>
        <v>264</v>
      </c>
      <c r="AH148" s="162">
        <f t="shared" si="123"/>
        <v>264</v>
      </c>
      <c r="AI148" s="153">
        <f t="shared" ref="AI148:BE148" si="146">AI149+AI153</f>
        <v>0</v>
      </c>
      <c r="AJ148" s="153"/>
      <c r="AK148" s="153">
        <f t="shared" si="146"/>
        <v>0</v>
      </c>
      <c r="AL148" s="153"/>
      <c r="AM148" s="153">
        <f t="shared" si="146"/>
        <v>0</v>
      </c>
      <c r="AN148" s="153"/>
      <c r="AO148" s="153">
        <f t="shared" si="146"/>
        <v>264</v>
      </c>
      <c r="AP148" s="153">
        <f t="shared" si="146"/>
        <v>264</v>
      </c>
      <c r="AQ148" s="161">
        <f t="shared" si="124"/>
        <v>286.39999999999998</v>
      </c>
      <c r="AR148" s="155">
        <f t="shared" si="146"/>
        <v>0</v>
      </c>
      <c r="AS148" s="155">
        <f t="shared" si="146"/>
        <v>0</v>
      </c>
      <c r="AT148" s="155">
        <f t="shared" si="146"/>
        <v>0</v>
      </c>
      <c r="AU148" s="155">
        <f t="shared" si="146"/>
        <v>286.39999999999998</v>
      </c>
      <c r="AV148" s="162">
        <f t="shared" si="125"/>
        <v>286.39999999999998</v>
      </c>
      <c r="AW148" s="153">
        <f>AW149+AW153</f>
        <v>0</v>
      </c>
      <c r="AX148" s="153">
        <f>AX149+AX153</f>
        <v>0</v>
      </c>
      <c r="AY148" s="153">
        <f>AY149+AY153</f>
        <v>0</v>
      </c>
      <c r="AZ148" s="153">
        <f>AZ149+AZ153</f>
        <v>286.39999999999998</v>
      </c>
      <c r="BA148" s="161">
        <f t="shared" si="126"/>
        <v>286.39999999999998</v>
      </c>
      <c r="BB148" s="155">
        <f t="shared" si="146"/>
        <v>0</v>
      </c>
      <c r="BC148" s="155">
        <f t="shared" si="146"/>
        <v>0</v>
      </c>
      <c r="BD148" s="155">
        <f t="shared" si="146"/>
        <v>0</v>
      </c>
      <c r="BE148" s="155">
        <f t="shared" si="146"/>
        <v>286.39999999999998</v>
      </c>
      <c r="BF148" s="161">
        <f>BG148+BH148+BI148+BJ148</f>
        <v>286.39999999999998</v>
      </c>
      <c r="BG148" s="155">
        <f>BG149+BG153</f>
        <v>0</v>
      </c>
      <c r="BH148" s="155">
        <f>BH149+BH153</f>
        <v>0</v>
      </c>
      <c r="BI148" s="155">
        <f>BI149+BI153</f>
        <v>0</v>
      </c>
      <c r="BJ148" s="155">
        <f>BJ149+BJ153</f>
        <v>286.39999999999998</v>
      </c>
      <c r="BK148" s="155"/>
      <c r="BL148" s="162">
        <f t="shared" si="110"/>
        <v>264</v>
      </c>
      <c r="BM148" s="162">
        <f>BO148+BQ148+BS148+BU148</f>
        <v>264</v>
      </c>
      <c r="BN148" s="153">
        <f>BN149+BN153</f>
        <v>0</v>
      </c>
      <c r="BO148" s="153"/>
      <c r="BP148" s="153">
        <f>BP149+BP153</f>
        <v>0</v>
      </c>
      <c r="BQ148" s="153"/>
      <c r="BR148" s="153">
        <f>BR149+BR153</f>
        <v>0</v>
      </c>
      <c r="BS148" s="153"/>
      <c r="BT148" s="153">
        <f>BT149+BT153</f>
        <v>264</v>
      </c>
      <c r="BU148" s="153">
        <f>BU149+BU153</f>
        <v>264</v>
      </c>
      <c r="BV148" s="161">
        <f t="shared" si="143"/>
        <v>286.39999999999998</v>
      </c>
      <c r="BW148" s="155">
        <f>BW149+BW153</f>
        <v>0</v>
      </c>
      <c r="BX148" s="155">
        <f>BX149+BX153</f>
        <v>0</v>
      </c>
      <c r="BY148" s="155">
        <f>BY149+BY153</f>
        <v>0</v>
      </c>
      <c r="BZ148" s="155">
        <f>BZ149+BZ153</f>
        <v>286.39999999999998</v>
      </c>
      <c r="CA148" s="162">
        <f>CB148+CC148+CD148+CE148</f>
        <v>286.39999999999998</v>
      </c>
      <c r="CB148" s="153">
        <f>CB149+CB153</f>
        <v>0</v>
      </c>
      <c r="CC148" s="153">
        <f>CC149+CC153</f>
        <v>0</v>
      </c>
      <c r="CD148" s="153">
        <f>CD149+CD153</f>
        <v>0</v>
      </c>
      <c r="CE148" s="153">
        <f>CE149+CE153</f>
        <v>286.39999999999998</v>
      </c>
      <c r="CF148" s="161">
        <f>CG148+CH148+CI148+CJ148</f>
        <v>286.39999999999998</v>
      </c>
      <c r="CG148" s="155">
        <f>CG149+CG153</f>
        <v>0</v>
      </c>
      <c r="CH148" s="155">
        <f>CH149+CH153</f>
        <v>0</v>
      </c>
      <c r="CI148" s="155">
        <f>CI149+CI153</f>
        <v>0</v>
      </c>
      <c r="CJ148" s="155">
        <f>CJ149+CJ153</f>
        <v>286.39999999999998</v>
      </c>
      <c r="CK148" s="161">
        <f>CL148+CM148+CN148+CO148</f>
        <v>286.39999999999998</v>
      </c>
      <c r="CL148" s="155">
        <f>CL149+CL153</f>
        <v>0</v>
      </c>
      <c r="CM148" s="155">
        <f>CM149+CM153</f>
        <v>0</v>
      </c>
      <c r="CN148" s="155">
        <f>CN149+CN153</f>
        <v>0</v>
      </c>
      <c r="CO148" s="155">
        <f>CO149+CO153</f>
        <v>286.39999999999998</v>
      </c>
      <c r="CP148" s="162">
        <f>CQ148+CR148+CS148+CT148</f>
        <v>264</v>
      </c>
      <c r="CQ148" s="153"/>
      <c r="CR148" s="153"/>
      <c r="CS148" s="153"/>
      <c r="CT148" s="153">
        <f>CT149+CT153</f>
        <v>264</v>
      </c>
      <c r="CU148" s="161">
        <f t="shared" si="144"/>
        <v>286.39999999999998</v>
      </c>
      <c r="CV148" s="155">
        <f>CV149+CV153</f>
        <v>0</v>
      </c>
      <c r="CW148" s="155">
        <f>CW149+CW153</f>
        <v>0</v>
      </c>
      <c r="CX148" s="155">
        <f>CX149+CX153</f>
        <v>0</v>
      </c>
      <c r="CY148" s="155">
        <f>CY149+CY153</f>
        <v>286.39999999999998</v>
      </c>
      <c r="CZ148" s="162">
        <f>DA148+DB148+DC148+DD148</f>
        <v>286.39999999999998</v>
      </c>
      <c r="DA148" s="153">
        <f>DA149+DA153</f>
        <v>0</v>
      </c>
      <c r="DB148" s="153">
        <f>DB149+DB153</f>
        <v>0</v>
      </c>
      <c r="DC148" s="153">
        <f>DC149+DC153</f>
        <v>0</v>
      </c>
      <c r="DD148" s="153">
        <f>DD149+DD153</f>
        <v>286.39999999999998</v>
      </c>
      <c r="DE148" s="162">
        <f>DF148+DG148+DH148+DI148</f>
        <v>264</v>
      </c>
      <c r="DF148" s="153"/>
      <c r="DG148" s="153"/>
      <c r="DH148" s="153"/>
      <c r="DI148" s="153">
        <f>DI149+DI153</f>
        <v>264</v>
      </c>
      <c r="DJ148" s="161">
        <f t="shared" si="145"/>
        <v>286.39999999999998</v>
      </c>
      <c r="DK148" s="155">
        <f>DK149+DK153</f>
        <v>0</v>
      </c>
      <c r="DL148" s="155">
        <f>DL149+DL153</f>
        <v>0</v>
      </c>
      <c r="DM148" s="155">
        <f>DM149+DM153</f>
        <v>0</v>
      </c>
      <c r="DN148" s="155">
        <f>DN149+DN153</f>
        <v>286.39999999999998</v>
      </c>
      <c r="DO148" s="162">
        <f>DP148+DQ148+DR148+DS148</f>
        <v>286.39999999999998</v>
      </c>
      <c r="DP148" s="153">
        <f>DP149+DP153</f>
        <v>0</v>
      </c>
      <c r="DQ148" s="153">
        <f>DQ149+DQ153</f>
        <v>0</v>
      </c>
      <c r="DR148" s="153">
        <f>DR149+DR153</f>
        <v>0</v>
      </c>
      <c r="DS148" s="153">
        <f>DS149+DS153</f>
        <v>286.39999999999998</v>
      </c>
    </row>
    <row r="149" spans="1:123" ht="83.25" customHeight="1">
      <c r="A149" s="113" t="s">
        <v>164</v>
      </c>
      <c r="B149" s="14">
        <v>7801</v>
      </c>
      <c r="C149" s="93" t="s">
        <v>387</v>
      </c>
      <c r="D149" s="95" t="s">
        <v>387</v>
      </c>
      <c r="E149" s="93" t="s">
        <v>387</v>
      </c>
      <c r="F149" s="93" t="s">
        <v>387</v>
      </c>
      <c r="G149" s="93" t="s">
        <v>387</v>
      </c>
      <c r="H149" s="93" t="s">
        <v>387</v>
      </c>
      <c r="I149" s="93" t="s">
        <v>387</v>
      </c>
      <c r="J149" s="93" t="s">
        <v>387</v>
      </c>
      <c r="K149" s="93" t="s">
        <v>387</v>
      </c>
      <c r="L149" s="93" t="s">
        <v>387</v>
      </c>
      <c r="M149" s="93" t="s">
        <v>387</v>
      </c>
      <c r="N149" s="93" t="s">
        <v>387</v>
      </c>
      <c r="O149" s="93" t="s">
        <v>387</v>
      </c>
      <c r="P149" s="93" t="s">
        <v>387</v>
      </c>
      <c r="Q149" s="94" t="s">
        <v>387</v>
      </c>
      <c r="R149" s="94" t="s">
        <v>387</v>
      </c>
      <c r="S149" s="94" t="s">
        <v>387</v>
      </c>
      <c r="T149" s="94" t="s">
        <v>387</v>
      </c>
      <c r="U149" s="94" t="s">
        <v>387</v>
      </c>
      <c r="V149" s="94" t="s">
        <v>387</v>
      </c>
      <c r="W149" s="94" t="s">
        <v>387</v>
      </c>
      <c r="X149" s="93" t="s">
        <v>387</v>
      </c>
      <c r="Y149" s="93" t="s">
        <v>387</v>
      </c>
      <c r="Z149" s="93" t="s">
        <v>387</v>
      </c>
      <c r="AA149" s="93" t="s">
        <v>387</v>
      </c>
      <c r="AB149" s="93" t="s">
        <v>387</v>
      </c>
      <c r="AC149" s="8" t="s">
        <v>387</v>
      </c>
      <c r="AD149" s="8" t="s">
        <v>387</v>
      </c>
      <c r="AE149" s="8"/>
      <c r="AF149" s="8"/>
      <c r="AG149" s="162">
        <f t="shared" si="123"/>
        <v>264</v>
      </c>
      <c r="AH149" s="162">
        <f t="shared" si="123"/>
        <v>264</v>
      </c>
      <c r="AI149" s="153">
        <f t="shared" ref="AI149:AT149" si="147">AI151</f>
        <v>0</v>
      </c>
      <c r="AJ149" s="153"/>
      <c r="AK149" s="153">
        <f t="shared" si="147"/>
        <v>0</v>
      </c>
      <c r="AL149" s="153"/>
      <c r="AM149" s="153">
        <f t="shared" si="147"/>
        <v>0</v>
      </c>
      <c r="AN149" s="153"/>
      <c r="AO149" s="153">
        <f t="shared" si="147"/>
        <v>264</v>
      </c>
      <c r="AP149" s="153">
        <f t="shared" si="147"/>
        <v>264</v>
      </c>
      <c r="AQ149" s="161">
        <f t="shared" si="124"/>
        <v>286.39999999999998</v>
      </c>
      <c r="AR149" s="155">
        <f t="shared" si="147"/>
        <v>0</v>
      </c>
      <c r="AS149" s="155">
        <f t="shared" si="147"/>
        <v>0</v>
      </c>
      <c r="AT149" s="155">
        <f t="shared" si="147"/>
        <v>0</v>
      </c>
      <c r="AU149" s="155">
        <f>AU151+AU152</f>
        <v>286.39999999999998</v>
      </c>
      <c r="AV149" s="155">
        <f t="shared" ref="AV149:BE149" si="148">AV151+AV152</f>
        <v>286.39999999999998</v>
      </c>
      <c r="AW149" s="155">
        <f t="shared" si="148"/>
        <v>0</v>
      </c>
      <c r="AX149" s="155">
        <f t="shared" si="148"/>
        <v>0</v>
      </c>
      <c r="AY149" s="155">
        <f t="shared" si="148"/>
        <v>0</v>
      </c>
      <c r="AZ149" s="155">
        <f t="shared" si="148"/>
        <v>286.39999999999998</v>
      </c>
      <c r="BA149" s="155">
        <f t="shared" si="148"/>
        <v>286.39999999999998</v>
      </c>
      <c r="BB149" s="155">
        <f t="shared" si="148"/>
        <v>0</v>
      </c>
      <c r="BC149" s="155">
        <f t="shared" si="148"/>
        <v>0</v>
      </c>
      <c r="BD149" s="155">
        <f t="shared" si="148"/>
        <v>0</v>
      </c>
      <c r="BE149" s="155">
        <f t="shared" si="148"/>
        <v>286.39999999999998</v>
      </c>
      <c r="BF149" s="155">
        <f>BF151+BF152</f>
        <v>286.39999999999998</v>
      </c>
      <c r="BG149" s="155">
        <f>BG151+BG152</f>
        <v>0</v>
      </c>
      <c r="BH149" s="155">
        <f>BH151+BH152</f>
        <v>0</v>
      </c>
      <c r="BI149" s="155">
        <f>BI151+BI152</f>
        <v>0</v>
      </c>
      <c r="BJ149" s="155">
        <f>BJ151+BJ152</f>
        <v>286.39999999999998</v>
      </c>
      <c r="BK149" s="155"/>
      <c r="BL149" s="162">
        <f t="shared" si="110"/>
        <v>264</v>
      </c>
      <c r="BM149" s="162">
        <f>BO149+BQ149+BS149+BU149</f>
        <v>264</v>
      </c>
      <c r="BN149" s="153">
        <f>BN151</f>
        <v>0</v>
      </c>
      <c r="BO149" s="153"/>
      <c r="BP149" s="153">
        <f>BP151</f>
        <v>0</v>
      </c>
      <c r="BQ149" s="153"/>
      <c r="BR149" s="153">
        <f>BR151</f>
        <v>0</v>
      </c>
      <c r="BS149" s="153"/>
      <c r="BT149" s="153">
        <f>BT151</f>
        <v>264</v>
      </c>
      <c r="BU149" s="153">
        <f>BU151</f>
        <v>264</v>
      </c>
      <c r="BV149" s="161">
        <f t="shared" si="143"/>
        <v>286.39999999999998</v>
      </c>
      <c r="BW149" s="155">
        <f>BW151</f>
        <v>0</v>
      </c>
      <c r="BX149" s="155">
        <f>BX151</f>
        <v>0</v>
      </c>
      <c r="BY149" s="155">
        <f>BY151</f>
        <v>0</v>
      </c>
      <c r="BZ149" s="155">
        <f>BZ151+BZ152</f>
        <v>286.39999999999998</v>
      </c>
      <c r="CA149" s="155">
        <f t="shared" ref="CA149:CJ149" si="149">CA151+CA152</f>
        <v>286.39999999999998</v>
      </c>
      <c r="CB149" s="155">
        <f t="shared" si="149"/>
        <v>0</v>
      </c>
      <c r="CC149" s="155">
        <f t="shared" si="149"/>
        <v>0</v>
      </c>
      <c r="CD149" s="155">
        <f t="shared" si="149"/>
        <v>0</v>
      </c>
      <c r="CE149" s="155">
        <f t="shared" si="149"/>
        <v>286.39999999999998</v>
      </c>
      <c r="CF149" s="155">
        <f t="shared" si="149"/>
        <v>286.39999999999998</v>
      </c>
      <c r="CG149" s="155">
        <f t="shared" si="149"/>
        <v>0</v>
      </c>
      <c r="CH149" s="155">
        <f t="shared" si="149"/>
        <v>0</v>
      </c>
      <c r="CI149" s="155">
        <f t="shared" si="149"/>
        <v>0</v>
      </c>
      <c r="CJ149" s="155">
        <f t="shared" si="149"/>
        <v>286.39999999999998</v>
      </c>
      <c r="CK149" s="155">
        <f>CK151+CK152</f>
        <v>286.39999999999998</v>
      </c>
      <c r="CL149" s="155">
        <f>CL151+CL152</f>
        <v>0</v>
      </c>
      <c r="CM149" s="155">
        <f>CM151+CM152</f>
        <v>0</v>
      </c>
      <c r="CN149" s="155">
        <f>CN151+CN152</f>
        <v>0</v>
      </c>
      <c r="CO149" s="155">
        <f>CO151+CO152</f>
        <v>286.39999999999998</v>
      </c>
      <c r="CP149" s="162">
        <f>CQ149+CR149+CS149+CT149</f>
        <v>264</v>
      </c>
      <c r="CQ149" s="153"/>
      <c r="CR149" s="153"/>
      <c r="CS149" s="153"/>
      <c r="CT149" s="153">
        <f>CT151</f>
        <v>264</v>
      </c>
      <c r="CU149" s="161">
        <f t="shared" si="144"/>
        <v>286.39999999999998</v>
      </c>
      <c r="CV149" s="155">
        <f>CV151</f>
        <v>0</v>
      </c>
      <c r="CW149" s="155">
        <f>CW151</f>
        <v>0</v>
      </c>
      <c r="CX149" s="155">
        <f>CX151</f>
        <v>0</v>
      </c>
      <c r="CY149" s="155">
        <f t="shared" ref="CY149:DD149" si="150">CY151+CY152</f>
        <v>286.39999999999998</v>
      </c>
      <c r="CZ149" s="155">
        <f t="shared" si="150"/>
        <v>286.39999999999998</v>
      </c>
      <c r="DA149" s="155">
        <f t="shared" si="150"/>
        <v>0</v>
      </c>
      <c r="DB149" s="155">
        <f t="shared" si="150"/>
        <v>0</v>
      </c>
      <c r="DC149" s="155">
        <f t="shared" si="150"/>
        <v>0</v>
      </c>
      <c r="DD149" s="155">
        <f t="shared" si="150"/>
        <v>286.39999999999998</v>
      </c>
      <c r="DE149" s="162">
        <f>DF149+DG149+DH149+DI149</f>
        <v>264</v>
      </c>
      <c r="DF149" s="153"/>
      <c r="DG149" s="153"/>
      <c r="DH149" s="153"/>
      <c r="DI149" s="153">
        <f>DI151</f>
        <v>264</v>
      </c>
      <c r="DJ149" s="161">
        <f t="shared" si="145"/>
        <v>286.39999999999998</v>
      </c>
      <c r="DK149" s="155">
        <f>DK151</f>
        <v>0</v>
      </c>
      <c r="DL149" s="155">
        <f>DL151</f>
        <v>0</v>
      </c>
      <c r="DM149" s="155">
        <f>DM151</f>
        <v>0</v>
      </c>
      <c r="DN149" s="155">
        <f t="shared" ref="DN149:DS149" si="151">DN151+DN152</f>
        <v>286.39999999999998</v>
      </c>
      <c r="DO149" s="155">
        <f t="shared" si="151"/>
        <v>286.39999999999998</v>
      </c>
      <c r="DP149" s="155">
        <f t="shared" si="151"/>
        <v>0</v>
      </c>
      <c r="DQ149" s="155">
        <f t="shared" si="151"/>
        <v>0</v>
      </c>
      <c r="DR149" s="155">
        <f t="shared" si="151"/>
        <v>0</v>
      </c>
      <c r="DS149" s="155">
        <f t="shared" si="151"/>
        <v>286.39999999999998</v>
      </c>
    </row>
    <row r="150" spans="1:123" hidden="1">
      <c r="A150" s="114" t="s">
        <v>92</v>
      </c>
      <c r="B150" s="15"/>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16"/>
      <c r="AD150" s="16"/>
      <c r="AE150" s="16"/>
      <c r="AF150" s="16"/>
      <c r="AG150" s="162">
        <f t="shared" si="123"/>
        <v>0</v>
      </c>
      <c r="AH150" s="165"/>
      <c r="AI150" s="160"/>
      <c r="AJ150" s="160"/>
      <c r="AK150" s="160"/>
      <c r="AL150" s="160"/>
      <c r="AM150" s="160"/>
      <c r="AN150" s="160"/>
      <c r="AO150" s="160"/>
      <c r="AP150" s="165"/>
      <c r="AQ150" s="161">
        <f t="shared" si="124"/>
        <v>0</v>
      </c>
      <c r="AR150" s="159"/>
      <c r="AS150" s="159"/>
      <c r="AT150" s="159"/>
      <c r="AU150" s="159"/>
      <c r="AV150" s="162">
        <f t="shared" si="125"/>
        <v>0</v>
      </c>
      <c r="AW150" s="160"/>
      <c r="AX150" s="160"/>
      <c r="AY150" s="160"/>
      <c r="AZ150" s="160"/>
      <c r="BA150" s="161">
        <f t="shared" si="126"/>
        <v>0</v>
      </c>
      <c r="BB150" s="159"/>
      <c r="BC150" s="159"/>
      <c r="BD150" s="159"/>
      <c r="BE150" s="159"/>
      <c r="BF150" s="161">
        <f t="shared" ref="BF150:BF156" si="152">BG150+BH150+BI150+BJ150</f>
        <v>0</v>
      </c>
      <c r="BG150" s="159"/>
      <c r="BH150" s="159"/>
      <c r="BI150" s="159"/>
      <c r="BJ150" s="159"/>
      <c r="BK150" s="159"/>
      <c r="BL150" s="162">
        <f t="shared" si="110"/>
        <v>0</v>
      </c>
      <c r="BM150" s="165"/>
      <c r="BN150" s="160"/>
      <c r="BO150" s="160"/>
      <c r="BP150" s="160"/>
      <c r="BQ150" s="160"/>
      <c r="BR150" s="160"/>
      <c r="BS150" s="160"/>
      <c r="BT150" s="160"/>
      <c r="BU150" s="165"/>
      <c r="BV150" s="161">
        <f t="shared" si="143"/>
        <v>0</v>
      </c>
      <c r="BW150" s="159"/>
      <c r="BX150" s="159"/>
      <c r="BY150" s="159"/>
      <c r="BZ150" s="159"/>
      <c r="CA150" s="162">
        <f t="shared" ref="CA150:CA156" si="153">CB150+CC150+CD150+CE150</f>
        <v>0</v>
      </c>
      <c r="CB150" s="160"/>
      <c r="CC150" s="160"/>
      <c r="CD150" s="160"/>
      <c r="CE150" s="160"/>
      <c r="CF150" s="161">
        <f t="shared" ref="CF150:CF156" si="154">CG150+CH150+CI150+CJ150</f>
        <v>0</v>
      </c>
      <c r="CG150" s="159"/>
      <c r="CH150" s="159"/>
      <c r="CI150" s="159"/>
      <c r="CJ150" s="159"/>
      <c r="CK150" s="161">
        <f t="shared" ref="CK150:CK156" si="155">CL150+CM150+CN150+CO150</f>
        <v>0</v>
      </c>
      <c r="CL150" s="159"/>
      <c r="CM150" s="159"/>
      <c r="CN150" s="159"/>
      <c r="CO150" s="159"/>
      <c r="CP150" s="165"/>
      <c r="CQ150" s="160"/>
      <c r="CR150" s="160"/>
      <c r="CS150" s="160"/>
      <c r="CT150" s="165"/>
      <c r="CU150" s="161">
        <f t="shared" si="144"/>
        <v>0</v>
      </c>
      <c r="CV150" s="159"/>
      <c r="CW150" s="159"/>
      <c r="CX150" s="159"/>
      <c r="CY150" s="159"/>
      <c r="CZ150" s="162">
        <f t="shared" ref="CZ150:CZ156" si="156">DA150+DB150+DC150+DD150</f>
        <v>0</v>
      </c>
      <c r="DA150" s="160"/>
      <c r="DB150" s="160"/>
      <c r="DC150" s="160"/>
      <c r="DD150" s="160"/>
      <c r="DE150" s="165"/>
      <c r="DF150" s="160"/>
      <c r="DG150" s="160"/>
      <c r="DH150" s="160"/>
      <c r="DI150" s="165"/>
      <c r="DJ150" s="161">
        <f t="shared" si="145"/>
        <v>0</v>
      </c>
      <c r="DK150" s="159"/>
      <c r="DL150" s="159"/>
      <c r="DM150" s="159"/>
      <c r="DN150" s="159"/>
      <c r="DO150" s="162">
        <f t="shared" ref="DO150:DO156" si="157">DP150+DQ150+DR150+DS150</f>
        <v>0</v>
      </c>
      <c r="DP150" s="160"/>
      <c r="DQ150" s="160"/>
      <c r="DR150" s="160"/>
      <c r="DS150" s="160"/>
    </row>
    <row r="151" spans="1:123" ht="103.5" customHeight="1">
      <c r="A151" s="1279" t="s">
        <v>87</v>
      </c>
      <c r="B151" s="17">
        <v>7803</v>
      </c>
      <c r="C151" s="58" t="s">
        <v>124</v>
      </c>
      <c r="D151" s="58" t="s">
        <v>390</v>
      </c>
      <c r="E151" s="58" t="s">
        <v>125</v>
      </c>
      <c r="F151" s="59"/>
      <c r="G151" s="59"/>
      <c r="H151" s="59"/>
      <c r="I151" s="59"/>
      <c r="J151" s="59"/>
      <c r="K151" s="59"/>
      <c r="L151" s="59"/>
      <c r="M151" s="64" t="s">
        <v>123</v>
      </c>
      <c r="N151" s="60" t="s">
        <v>424</v>
      </c>
      <c r="O151" s="67" t="s">
        <v>74</v>
      </c>
      <c r="P151" s="59">
        <v>9</v>
      </c>
      <c r="Q151" s="59"/>
      <c r="R151" s="59"/>
      <c r="S151" s="59"/>
      <c r="T151" s="59"/>
      <c r="U151" s="59"/>
      <c r="V151" s="59"/>
      <c r="W151" s="442" t="s">
        <v>332</v>
      </c>
      <c r="X151" s="320" t="s">
        <v>333</v>
      </c>
      <c r="Y151" s="322" t="s">
        <v>334</v>
      </c>
      <c r="Z151" s="59"/>
      <c r="AA151" s="59"/>
      <c r="AB151" s="59"/>
      <c r="AC151" s="18"/>
      <c r="AD151" s="18" t="s">
        <v>156</v>
      </c>
      <c r="AE151" s="18" t="s">
        <v>404</v>
      </c>
      <c r="AF151" s="18" t="s">
        <v>416</v>
      </c>
      <c r="AG151" s="162">
        <f t="shared" si="123"/>
        <v>264</v>
      </c>
      <c r="AH151" s="162">
        <f t="shared" si="123"/>
        <v>264</v>
      </c>
      <c r="AI151" s="162"/>
      <c r="AJ151" s="162"/>
      <c r="AK151" s="162"/>
      <c r="AL151" s="162"/>
      <c r="AM151" s="162">
        <v>0</v>
      </c>
      <c r="AN151" s="162"/>
      <c r="AO151" s="162">
        <v>264</v>
      </c>
      <c r="AP151" s="162">
        <v>264</v>
      </c>
      <c r="AQ151" s="161">
        <f t="shared" si="124"/>
        <v>0</v>
      </c>
      <c r="AR151" s="161"/>
      <c r="AS151" s="161"/>
      <c r="AT151" s="161">
        <v>0</v>
      </c>
      <c r="AU151" s="161"/>
      <c r="AV151" s="162">
        <f t="shared" si="125"/>
        <v>0</v>
      </c>
      <c r="AW151" s="162"/>
      <c r="AX151" s="162"/>
      <c r="AY151" s="162">
        <v>0</v>
      </c>
      <c r="AZ151" s="162"/>
      <c r="BA151" s="161">
        <f t="shared" si="126"/>
        <v>0</v>
      </c>
      <c r="BB151" s="161"/>
      <c r="BC151" s="161"/>
      <c r="BD151" s="161">
        <v>0</v>
      </c>
      <c r="BE151" s="161"/>
      <c r="BF151" s="161">
        <f t="shared" si="152"/>
        <v>0</v>
      </c>
      <c r="BG151" s="161"/>
      <c r="BH151" s="161"/>
      <c r="BI151" s="161">
        <v>0</v>
      </c>
      <c r="BJ151" s="161"/>
      <c r="BK151" s="161"/>
      <c r="BL151" s="162">
        <f t="shared" si="110"/>
        <v>264</v>
      </c>
      <c r="BM151" s="162">
        <f>BO151+BQ151+BS151+BU151</f>
        <v>264</v>
      </c>
      <c r="BN151" s="162"/>
      <c r="BO151" s="162"/>
      <c r="BP151" s="162"/>
      <c r="BQ151" s="162"/>
      <c r="BR151" s="162">
        <v>0</v>
      </c>
      <c r="BS151" s="162"/>
      <c r="BT151" s="162">
        <v>264</v>
      </c>
      <c r="BU151" s="162">
        <v>264</v>
      </c>
      <c r="BV151" s="161">
        <f t="shared" si="143"/>
        <v>0</v>
      </c>
      <c r="BW151" s="161"/>
      <c r="BX151" s="161"/>
      <c r="BY151" s="161">
        <v>0</v>
      </c>
      <c r="BZ151" s="161"/>
      <c r="CA151" s="162">
        <f t="shared" si="153"/>
        <v>0</v>
      </c>
      <c r="CB151" s="162"/>
      <c r="CC151" s="162"/>
      <c r="CD151" s="162">
        <v>0</v>
      </c>
      <c r="CE151" s="162"/>
      <c r="CF151" s="161">
        <f t="shared" si="154"/>
        <v>0</v>
      </c>
      <c r="CG151" s="161"/>
      <c r="CH151" s="161"/>
      <c r="CI151" s="161">
        <v>0</v>
      </c>
      <c r="CJ151" s="161"/>
      <c r="CK151" s="161">
        <f t="shared" si="155"/>
        <v>0</v>
      </c>
      <c r="CL151" s="161"/>
      <c r="CM151" s="161"/>
      <c r="CN151" s="161">
        <v>0</v>
      </c>
      <c r="CO151" s="161"/>
      <c r="CP151" s="162">
        <f>CQ151+CR151+CS151+CT151</f>
        <v>264</v>
      </c>
      <c r="CQ151" s="162"/>
      <c r="CR151" s="162"/>
      <c r="CS151" s="162"/>
      <c r="CT151" s="162">
        <v>264</v>
      </c>
      <c r="CU151" s="161">
        <f t="shared" si="144"/>
        <v>0</v>
      </c>
      <c r="CV151" s="161"/>
      <c r="CW151" s="161"/>
      <c r="CX151" s="161">
        <v>0</v>
      </c>
      <c r="CY151" s="161"/>
      <c r="CZ151" s="162">
        <f t="shared" si="156"/>
        <v>0</v>
      </c>
      <c r="DA151" s="162"/>
      <c r="DB151" s="162"/>
      <c r="DC151" s="162">
        <v>0</v>
      </c>
      <c r="DD151" s="162"/>
      <c r="DE151" s="162">
        <f>DF151+DG151+DH151+DI151</f>
        <v>264</v>
      </c>
      <c r="DF151" s="162"/>
      <c r="DG151" s="162"/>
      <c r="DH151" s="162"/>
      <c r="DI151" s="162">
        <v>264</v>
      </c>
      <c r="DJ151" s="161">
        <f t="shared" si="145"/>
        <v>0</v>
      </c>
      <c r="DK151" s="161"/>
      <c r="DL151" s="161"/>
      <c r="DM151" s="161">
        <v>0</v>
      </c>
      <c r="DN151" s="161"/>
      <c r="DO151" s="162">
        <f t="shared" si="157"/>
        <v>0</v>
      </c>
      <c r="DP151" s="162"/>
      <c r="DQ151" s="162"/>
      <c r="DR151" s="162">
        <v>0</v>
      </c>
      <c r="DS151" s="162"/>
    </row>
    <row r="152" spans="1:123">
      <c r="A152" s="1280"/>
      <c r="B152" s="14">
        <v>7803</v>
      </c>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8" t="s">
        <v>156</v>
      </c>
      <c r="AE152" s="18" t="s">
        <v>202</v>
      </c>
      <c r="AF152" s="18" t="s">
        <v>416</v>
      </c>
      <c r="AG152" s="162">
        <f t="shared" si="123"/>
        <v>0</v>
      </c>
      <c r="AH152" s="162"/>
      <c r="AI152" s="153"/>
      <c r="AJ152" s="153"/>
      <c r="AK152" s="153"/>
      <c r="AL152" s="153"/>
      <c r="AM152" s="153"/>
      <c r="AN152" s="153"/>
      <c r="AO152" s="153"/>
      <c r="AP152" s="162"/>
      <c r="AQ152" s="161">
        <f t="shared" si="124"/>
        <v>286.39999999999998</v>
      </c>
      <c r="AR152" s="155"/>
      <c r="AS152" s="155"/>
      <c r="AT152" s="155"/>
      <c r="AU152" s="155">
        <v>286.39999999999998</v>
      </c>
      <c r="AV152" s="162">
        <f t="shared" si="125"/>
        <v>286.39999999999998</v>
      </c>
      <c r="AW152" s="153"/>
      <c r="AX152" s="153"/>
      <c r="AY152" s="153"/>
      <c r="AZ152" s="153">
        <v>286.39999999999998</v>
      </c>
      <c r="BA152" s="161">
        <f t="shared" si="126"/>
        <v>286.39999999999998</v>
      </c>
      <c r="BB152" s="155"/>
      <c r="BC152" s="155"/>
      <c r="BD152" s="155"/>
      <c r="BE152" s="155">
        <v>286.39999999999998</v>
      </c>
      <c r="BF152" s="161">
        <f t="shared" si="152"/>
        <v>286.39999999999998</v>
      </c>
      <c r="BG152" s="155"/>
      <c r="BH152" s="155"/>
      <c r="BI152" s="155"/>
      <c r="BJ152" s="155">
        <v>286.39999999999998</v>
      </c>
      <c r="BK152" s="155"/>
      <c r="BL152" s="162">
        <f t="shared" si="110"/>
        <v>0</v>
      </c>
      <c r="BM152" s="162"/>
      <c r="BN152" s="153"/>
      <c r="BO152" s="153"/>
      <c r="BP152" s="153"/>
      <c r="BQ152" s="153"/>
      <c r="BR152" s="153"/>
      <c r="BS152" s="153"/>
      <c r="BT152" s="153"/>
      <c r="BU152" s="162"/>
      <c r="BV152" s="161">
        <f t="shared" si="143"/>
        <v>286.39999999999998</v>
      </c>
      <c r="BW152" s="155"/>
      <c r="BX152" s="155"/>
      <c r="BY152" s="155"/>
      <c r="BZ152" s="155">
        <v>286.39999999999998</v>
      </c>
      <c r="CA152" s="162">
        <f t="shared" si="153"/>
        <v>286.39999999999998</v>
      </c>
      <c r="CB152" s="153"/>
      <c r="CC152" s="153"/>
      <c r="CD152" s="153"/>
      <c r="CE152" s="153">
        <v>286.39999999999998</v>
      </c>
      <c r="CF152" s="161">
        <f t="shared" si="154"/>
        <v>286.39999999999998</v>
      </c>
      <c r="CG152" s="155"/>
      <c r="CH152" s="155"/>
      <c r="CI152" s="155"/>
      <c r="CJ152" s="155">
        <v>286.39999999999998</v>
      </c>
      <c r="CK152" s="161">
        <f t="shared" si="155"/>
        <v>286.39999999999998</v>
      </c>
      <c r="CL152" s="155"/>
      <c r="CM152" s="155"/>
      <c r="CN152" s="155"/>
      <c r="CO152" s="155">
        <v>286.39999999999998</v>
      </c>
      <c r="CP152" s="162"/>
      <c r="CQ152" s="153"/>
      <c r="CR152" s="153"/>
      <c r="CS152" s="153"/>
      <c r="CT152" s="162"/>
      <c r="CU152" s="161">
        <f t="shared" si="144"/>
        <v>286.39999999999998</v>
      </c>
      <c r="CV152" s="155"/>
      <c r="CW152" s="155"/>
      <c r="CX152" s="155"/>
      <c r="CY152" s="155">
        <v>286.39999999999998</v>
      </c>
      <c r="CZ152" s="162">
        <f t="shared" si="156"/>
        <v>286.39999999999998</v>
      </c>
      <c r="DA152" s="153"/>
      <c r="DB152" s="153"/>
      <c r="DC152" s="153"/>
      <c r="DD152" s="153">
        <v>286.39999999999998</v>
      </c>
      <c r="DE152" s="162"/>
      <c r="DF152" s="153"/>
      <c r="DG152" s="153"/>
      <c r="DH152" s="153"/>
      <c r="DI152" s="162"/>
      <c r="DJ152" s="161">
        <f t="shared" si="145"/>
        <v>286.39999999999998</v>
      </c>
      <c r="DK152" s="155"/>
      <c r="DL152" s="155"/>
      <c r="DM152" s="155"/>
      <c r="DN152" s="155">
        <v>286.39999999999998</v>
      </c>
      <c r="DO152" s="162">
        <f t="shared" si="157"/>
        <v>286.39999999999998</v>
      </c>
      <c r="DP152" s="153"/>
      <c r="DQ152" s="153"/>
      <c r="DR152" s="153"/>
      <c r="DS152" s="153">
        <v>286.39999999999998</v>
      </c>
    </row>
    <row r="153" spans="1:123" ht="36">
      <c r="A153" s="113" t="s">
        <v>373</v>
      </c>
      <c r="B153" s="14">
        <v>7900</v>
      </c>
      <c r="C153" s="8" t="s">
        <v>387</v>
      </c>
      <c r="D153" s="25" t="s">
        <v>387</v>
      </c>
      <c r="E153" s="8" t="s">
        <v>387</v>
      </c>
      <c r="F153" s="8" t="s">
        <v>387</v>
      </c>
      <c r="G153" s="8" t="s">
        <v>387</v>
      </c>
      <c r="H153" s="8" t="s">
        <v>387</v>
      </c>
      <c r="I153" s="8" t="s">
        <v>387</v>
      </c>
      <c r="J153" s="8" t="s">
        <v>387</v>
      </c>
      <c r="K153" s="8" t="s">
        <v>387</v>
      </c>
      <c r="L153" s="8" t="s">
        <v>387</v>
      </c>
      <c r="M153" s="8" t="s">
        <v>387</v>
      </c>
      <c r="N153" s="8" t="s">
        <v>387</v>
      </c>
      <c r="O153" s="8" t="s">
        <v>387</v>
      </c>
      <c r="P153" s="8" t="s">
        <v>387</v>
      </c>
      <c r="Q153" s="11" t="s">
        <v>387</v>
      </c>
      <c r="R153" s="11" t="s">
        <v>387</v>
      </c>
      <c r="S153" s="11" t="s">
        <v>387</v>
      </c>
      <c r="T153" s="11" t="s">
        <v>387</v>
      </c>
      <c r="U153" s="11" t="s">
        <v>387</v>
      </c>
      <c r="V153" s="11" t="s">
        <v>387</v>
      </c>
      <c r="W153" s="11" t="s">
        <v>387</v>
      </c>
      <c r="X153" s="8" t="s">
        <v>387</v>
      </c>
      <c r="Y153" s="8" t="s">
        <v>387</v>
      </c>
      <c r="Z153" s="8" t="s">
        <v>387</v>
      </c>
      <c r="AA153" s="8" t="s">
        <v>387</v>
      </c>
      <c r="AB153" s="8" t="s">
        <v>387</v>
      </c>
      <c r="AC153" s="8" t="s">
        <v>387</v>
      </c>
      <c r="AD153" s="8" t="s">
        <v>387</v>
      </c>
      <c r="AE153" s="8"/>
      <c r="AF153" s="8"/>
      <c r="AG153" s="162">
        <f t="shared" si="123"/>
        <v>0</v>
      </c>
      <c r="AH153" s="162"/>
      <c r="AI153" s="153"/>
      <c r="AJ153" s="153"/>
      <c r="AK153" s="153"/>
      <c r="AL153" s="153"/>
      <c r="AM153" s="153"/>
      <c r="AN153" s="153"/>
      <c r="AO153" s="153"/>
      <c r="AP153" s="162"/>
      <c r="AQ153" s="161">
        <f t="shared" si="124"/>
        <v>0</v>
      </c>
      <c r="AR153" s="155"/>
      <c r="AS153" s="155"/>
      <c r="AT153" s="155"/>
      <c r="AU153" s="155"/>
      <c r="AV153" s="162">
        <f t="shared" si="125"/>
        <v>0</v>
      </c>
      <c r="AW153" s="153"/>
      <c r="AX153" s="153"/>
      <c r="AY153" s="153"/>
      <c r="AZ153" s="153"/>
      <c r="BA153" s="161">
        <f t="shared" si="126"/>
        <v>0</v>
      </c>
      <c r="BB153" s="155"/>
      <c r="BC153" s="155"/>
      <c r="BD153" s="155"/>
      <c r="BE153" s="155"/>
      <c r="BF153" s="161">
        <f t="shared" si="152"/>
        <v>0</v>
      </c>
      <c r="BG153" s="155"/>
      <c r="BH153" s="155"/>
      <c r="BI153" s="155"/>
      <c r="BJ153" s="155"/>
      <c r="BK153" s="155"/>
      <c r="BL153" s="162">
        <f t="shared" si="110"/>
        <v>0</v>
      </c>
      <c r="BM153" s="162"/>
      <c r="BN153" s="153"/>
      <c r="BO153" s="153"/>
      <c r="BP153" s="153"/>
      <c r="BQ153" s="153"/>
      <c r="BR153" s="153"/>
      <c r="BS153" s="153"/>
      <c r="BT153" s="153"/>
      <c r="BU153" s="162"/>
      <c r="BV153" s="161">
        <f t="shared" si="143"/>
        <v>0</v>
      </c>
      <c r="BW153" s="155"/>
      <c r="BX153" s="155"/>
      <c r="BY153" s="155"/>
      <c r="BZ153" s="155"/>
      <c r="CA153" s="162">
        <f t="shared" si="153"/>
        <v>0</v>
      </c>
      <c r="CB153" s="153"/>
      <c r="CC153" s="153"/>
      <c r="CD153" s="153"/>
      <c r="CE153" s="153"/>
      <c r="CF153" s="161">
        <f t="shared" si="154"/>
        <v>0</v>
      </c>
      <c r="CG153" s="155"/>
      <c r="CH153" s="155"/>
      <c r="CI153" s="155"/>
      <c r="CJ153" s="155"/>
      <c r="CK153" s="161">
        <f t="shared" si="155"/>
        <v>0</v>
      </c>
      <c r="CL153" s="155"/>
      <c r="CM153" s="155"/>
      <c r="CN153" s="155"/>
      <c r="CO153" s="155"/>
      <c r="CP153" s="162"/>
      <c r="CQ153" s="153"/>
      <c r="CR153" s="153"/>
      <c r="CS153" s="153"/>
      <c r="CT153" s="162"/>
      <c r="CU153" s="161">
        <f t="shared" si="144"/>
        <v>0</v>
      </c>
      <c r="CV153" s="155"/>
      <c r="CW153" s="155"/>
      <c r="CX153" s="155"/>
      <c r="CY153" s="155"/>
      <c r="CZ153" s="162">
        <f t="shared" si="156"/>
        <v>0</v>
      </c>
      <c r="DA153" s="153"/>
      <c r="DB153" s="153"/>
      <c r="DC153" s="153"/>
      <c r="DD153" s="153"/>
      <c r="DE153" s="162"/>
      <c r="DF153" s="153"/>
      <c r="DG153" s="153"/>
      <c r="DH153" s="153"/>
      <c r="DI153" s="162"/>
      <c r="DJ153" s="161">
        <f t="shared" si="145"/>
        <v>0</v>
      </c>
      <c r="DK153" s="155"/>
      <c r="DL153" s="155"/>
      <c r="DM153" s="155"/>
      <c r="DN153" s="155"/>
      <c r="DO153" s="162">
        <f t="shared" si="157"/>
        <v>0</v>
      </c>
      <c r="DP153" s="153"/>
      <c r="DQ153" s="153"/>
      <c r="DR153" s="153"/>
      <c r="DS153" s="153"/>
    </row>
    <row r="154" spans="1:123">
      <c r="A154" s="114" t="s">
        <v>92</v>
      </c>
      <c r="B154" s="15">
        <v>7901</v>
      </c>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2">
        <f t="shared" si="123"/>
        <v>0</v>
      </c>
      <c r="AH154" s="165"/>
      <c r="AI154" s="160"/>
      <c r="AJ154" s="160"/>
      <c r="AK154" s="160"/>
      <c r="AL154" s="160"/>
      <c r="AM154" s="160"/>
      <c r="AN154" s="160"/>
      <c r="AO154" s="160"/>
      <c r="AP154" s="165"/>
      <c r="AQ154" s="161">
        <f t="shared" si="124"/>
        <v>0</v>
      </c>
      <c r="AR154" s="159"/>
      <c r="AS154" s="159"/>
      <c r="AT154" s="159"/>
      <c r="AU154" s="159"/>
      <c r="AV154" s="162">
        <f t="shared" si="125"/>
        <v>0</v>
      </c>
      <c r="AW154" s="160"/>
      <c r="AX154" s="160"/>
      <c r="AY154" s="160"/>
      <c r="AZ154" s="160"/>
      <c r="BA154" s="161">
        <f t="shared" si="126"/>
        <v>0</v>
      </c>
      <c r="BB154" s="159"/>
      <c r="BC154" s="159"/>
      <c r="BD154" s="159"/>
      <c r="BE154" s="159"/>
      <c r="BF154" s="161">
        <f t="shared" si="152"/>
        <v>0</v>
      </c>
      <c r="BG154" s="159"/>
      <c r="BH154" s="159"/>
      <c r="BI154" s="159"/>
      <c r="BJ154" s="159"/>
      <c r="BK154" s="159"/>
      <c r="BL154" s="162">
        <f t="shared" si="110"/>
        <v>0</v>
      </c>
      <c r="BM154" s="165"/>
      <c r="BN154" s="160"/>
      <c r="BO154" s="160"/>
      <c r="BP154" s="160"/>
      <c r="BQ154" s="160"/>
      <c r="BR154" s="160"/>
      <c r="BS154" s="160"/>
      <c r="BT154" s="160"/>
      <c r="BU154" s="165"/>
      <c r="BV154" s="161">
        <f t="shared" si="143"/>
        <v>0</v>
      </c>
      <c r="BW154" s="159"/>
      <c r="BX154" s="159"/>
      <c r="BY154" s="159"/>
      <c r="BZ154" s="159"/>
      <c r="CA154" s="162">
        <f t="shared" si="153"/>
        <v>0</v>
      </c>
      <c r="CB154" s="160"/>
      <c r="CC154" s="160"/>
      <c r="CD154" s="160"/>
      <c r="CE154" s="160"/>
      <c r="CF154" s="161">
        <f t="shared" si="154"/>
        <v>0</v>
      </c>
      <c r="CG154" s="159"/>
      <c r="CH154" s="159"/>
      <c r="CI154" s="159"/>
      <c r="CJ154" s="159"/>
      <c r="CK154" s="161">
        <f t="shared" si="155"/>
        <v>0</v>
      </c>
      <c r="CL154" s="159"/>
      <c r="CM154" s="159"/>
      <c r="CN154" s="159"/>
      <c r="CO154" s="159"/>
      <c r="CP154" s="165"/>
      <c r="CQ154" s="160"/>
      <c r="CR154" s="160"/>
      <c r="CS154" s="160"/>
      <c r="CT154" s="165"/>
      <c r="CU154" s="161">
        <f t="shared" si="144"/>
        <v>0</v>
      </c>
      <c r="CV154" s="159"/>
      <c r="CW154" s="159"/>
      <c r="CX154" s="159"/>
      <c r="CY154" s="159"/>
      <c r="CZ154" s="162">
        <f t="shared" si="156"/>
        <v>0</v>
      </c>
      <c r="DA154" s="160"/>
      <c r="DB154" s="160"/>
      <c r="DC154" s="160"/>
      <c r="DD154" s="160"/>
      <c r="DE154" s="165"/>
      <c r="DF154" s="160"/>
      <c r="DG154" s="160"/>
      <c r="DH154" s="160"/>
      <c r="DI154" s="165"/>
      <c r="DJ154" s="161">
        <f t="shared" si="145"/>
        <v>0</v>
      </c>
      <c r="DK154" s="159"/>
      <c r="DL154" s="159"/>
      <c r="DM154" s="159"/>
      <c r="DN154" s="159"/>
      <c r="DO154" s="162">
        <f t="shared" si="157"/>
        <v>0</v>
      </c>
      <c r="DP154" s="160"/>
      <c r="DQ154" s="160"/>
      <c r="DR154" s="160"/>
      <c r="DS154" s="160"/>
    </row>
    <row r="155" spans="1:123" ht="0.75" customHeight="1">
      <c r="A155" s="115" t="s">
        <v>93</v>
      </c>
      <c r="B155" s="17"/>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62">
        <f t="shared" si="123"/>
        <v>0</v>
      </c>
      <c r="AH155" s="162"/>
      <c r="AI155" s="162"/>
      <c r="AJ155" s="162"/>
      <c r="AK155" s="162"/>
      <c r="AL155" s="162"/>
      <c r="AM155" s="162"/>
      <c r="AN155" s="162"/>
      <c r="AO155" s="162"/>
      <c r="AP155" s="162"/>
      <c r="AQ155" s="161">
        <f t="shared" si="124"/>
        <v>0</v>
      </c>
      <c r="AR155" s="161"/>
      <c r="AS155" s="161"/>
      <c r="AT155" s="161"/>
      <c r="AU155" s="161"/>
      <c r="AV155" s="162">
        <f t="shared" si="125"/>
        <v>0</v>
      </c>
      <c r="AW155" s="162"/>
      <c r="AX155" s="162"/>
      <c r="AY155" s="162"/>
      <c r="AZ155" s="162"/>
      <c r="BA155" s="161">
        <f t="shared" si="126"/>
        <v>0</v>
      </c>
      <c r="BB155" s="161"/>
      <c r="BC155" s="161"/>
      <c r="BD155" s="161"/>
      <c r="BE155" s="161"/>
      <c r="BF155" s="161">
        <f t="shared" si="152"/>
        <v>0</v>
      </c>
      <c r="BG155" s="161"/>
      <c r="BH155" s="161"/>
      <c r="BI155" s="161"/>
      <c r="BJ155" s="161"/>
      <c r="BK155" s="161"/>
      <c r="BL155" s="162">
        <f t="shared" si="110"/>
        <v>0</v>
      </c>
      <c r="BM155" s="162"/>
      <c r="BN155" s="162"/>
      <c r="BO155" s="162"/>
      <c r="BP155" s="162"/>
      <c r="BQ155" s="162"/>
      <c r="BR155" s="162"/>
      <c r="BS155" s="162"/>
      <c r="BT155" s="162"/>
      <c r="BU155" s="162"/>
      <c r="BV155" s="161">
        <f t="shared" si="143"/>
        <v>0</v>
      </c>
      <c r="BW155" s="161"/>
      <c r="BX155" s="161"/>
      <c r="BY155" s="161"/>
      <c r="BZ155" s="161"/>
      <c r="CA155" s="162">
        <f t="shared" si="153"/>
        <v>0</v>
      </c>
      <c r="CB155" s="162"/>
      <c r="CC155" s="162"/>
      <c r="CD155" s="162"/>
      <c r="CE155" s="162"/>
      <c r="CF155" s="161">
        <f t="shared" si="154"/>
        <v>0</v>
      </c>
      <c r="CG155" s="161"/>
      <c r="CH155" s="161"/>
      <c r="CI155" s="161"/>
      <c r="CJ155" s="161"/>
      <c r="CK155" s="161">
        <f t="shared" si="155"/>
        <v>0</v>
      </c>
      <c r="CL155" s="161"/>
      <c r="CM155" s="161"/>
      <c r="CN155" s="161"/>
      <c r="CO155" s="161"/>
      <c r="CP155" s="162"/>
      <c r="CQ155" s="162"/>
      <c r="CR155" s="162"/>
      <c r="CS155" s="162"/>
      <c r="CT155" s="162"/>
      <c r="CU155" s="161">
        <f t="shared" si="144"/>
        <v>0</v>
      </c>
      <c r="CV155" s="161"/>
      <c r="CW155" s="161"/>
      <c r="CX155" s="161"/>
      <c r="CY155" s="161"/>
      <c r="CZ155" s="162">
        <f t="shared" si="156"/>
        <v>0</v>
      </c>
      <c r="DA155" s="162"/>
      <c r="DB155" s="162"/>
      <c r="DC155" s="162"/>
      <c r="DD155" s="162"/>
      <c r="DE155" s="162"/>
      <c r="DF155" s="162"/>
      <c r="DG155" s="162"/>
      <c r="DH155" s="162"/>
      <c r="DI155" s="162"/>
      <c r="DJ155" s="161">
        <f t="shared" si="145"/>
        <v>0</v>
      </c>
      <c r="DK155" s="161"/>
      <c r="DL155" s="161"/>
      <c r="DM155" s="161"/>
      <c r="DN155" s="161"/>
      <c r="DO155" s="162">
        <f t="shared" si="157"/>
        <v>0</v>
      </c>
      <c r="DP155" s="162"/>
      <c r="DQ155" s="162"/>
      <c r="DR155" s="162"/>
      <c r="DS155" s="162"/>
    </row>
    <row r="156" spans="1:123" ht="37.5" customHeight="1">
      <c r="A156" s="113" t="s">
        <v>465</v>
      </c>
      <c r="B156" s="29">
        <v>8000</v>
      </c>
      <c r="C156" s="16"/>
      <c r="D156" s="16"/>
      <c r="E156" s="16"/>
      <c r="F156" s="16"/>
      <c r="G156" s="16"/>
      <c r="H156" s="16"/>
      <c r="I156" s="16"/>
      <c r="J156" s="16"/>
      <c r="K156" s="16"/>
      <c r="L156" s="16"/>
      <c r="M156" s="16"/>
      <c r="N156" s="16"/>
      <c r="O156" s="16"/>
      <c r="P156" s="16"/>
      <c r="Q156" s="21"/>
      <c r="R156" s="21"/>
      <c r="S156" s="21"/>
      <c r="T156" s="21"/>
      <c r="U156" s="21"/>
      <c r="V156" s="21"/>
      <c r="W156" s="21"/>
      <c r="X156" s="16"/>
      <c r="Y156" s="16"/>
      <c r="Z156" s="16"/>
      <c r="AA156" s="16"/>
      <c r="AB156" s="16"/>
      <c r="AC156" s="16"/>
      <c r="AD156" s="548" t="s">
        <v>338</v>
      </c>
      <c r="AE156" s="548" t="s">
        <v>364</v>
      </c>
      <c r="AF156" s="548" t="s">
        <v>422</v>
      </c>
      <c r="AG156" s="162">
        <f t="shared" si="123"/>
        <v>0</v>
      </c>
      <c r="AH156" s="165"/>
      <c r="AI156" s="160"/>
      <c r="AJ156" s="160"/>
      <c r="AK156" s="160"/>
      <c r="AL156" s="160"/>
      <c r="AM156" s="160"/>
      <c r="AN156" s="160"/>
      <c r="AO156" s="160"/>
      <c r="AP156" s="165"/>
      <c r="AQ156" s="161">
        <f t="shared" si="124"/>
        <v>0</v>
      </c>
      <c r="AR156" s="159"/>
      <c r="AS156" s="159"/>
      <c r="AT156" s="159"/>
      <c r="AU156" s="159">
        <v>0</v>
      </c>
      <c r="AV156" s="162">
        <f t="shared" si="125"/>
        <v>41.3</v>
      </c>
      <c r="AW156" s="160"/>
      <c r="AX156" s="160"/>
      <c r="AY156" s="160"/>
      <c r="AZ156" s="160">
        <v>41.3</v>
      </c>
      <c r="BA156" s="161">
        <f t="shared" si="126"/>
        <v>83.3</v>
      </c>
      <c r="BB156" s="159"/>
      <c r="BC156" s="159"/>
      <c r="BD156" s="159"/>
      <c r="BE156" s="159">
        <v>83.3</v>
      </c>
      <c r="BF156" s="161">
        <f t="shared" si="152"/>
        <v>83.3</v>
      </c>
      <c r="BG156" s="159"/>
      <c r="BH156" s="159"/>
      <c r="BI156" s="159"/>
      <c r="BJ156" s="159">
        <v>83.3</v>
      </c>
      <c r="BK156" s="159"/>
      <c r="BL156" s="162">
        <f t="shared" si="110"/>
        <v>0</v>
      </c>
      <c r="BM156" s="165"/>
      <c r="BN156" s="160"/>
      <c r="BO156" s="160"/>
      <c r="BP156" s="160"/>
      <c r="BQ156" s="160"/>
      <c r="BR156" s="160"/>
      <c r="BS156" s="160"/>
      <c r="BT156" s="160"/>
      <c r="BU156" s="165"/>
      <c r="BV156" s="161">
        <f t="shared" si="143"/>
        <v>0</v>
      </c>
      <c r="BW156" s="159"/>
      <c r="BX156" s="159"/>
      <c r="BY156" s="159"/>
      <c r="BZ156" s="159">
        <v>0</v>
      </c>
      <c r="CA156" s="162">
        <f t="shared" si="153"/>
        <v>41.3</v>
      </c>
      <c r="CB156" s="160"/>
      <c r="CC156" s="160"/>
      <c r="CD156" s="160"/>
      <c r="CE156" s="160">
        <v>41.3</v>
      </c>
      <c r="CF156" s="161">
        <f t="shared" si="154"/>
        <v>83.3</v>
      </c>
      <c r="CG156" s="159"/>
      <c r="CH156" s="159"/>
      <c r="CI156" s="159"/>
      <c r="CJ156" s="159">
        <v>83.3</v>
      </c>
      <c r="CK156" s="161">
        <f t="shared" si="155"/>
        <v>83.3</v>
      </c>
      <c r="CL156" s="159"/>
      <c r="CM156" s="159"/>
      <c r="CN156" s="159"/>
      <c r="CO156" s="159">
        <v>83.3</v>
      </c>
      <c r="CP156" s="165"/>
      <c r="CQ156" s="160"/>
      <c r="CR156" s="160"/>
      <c r="CS156" s="160"/>
      <c r="CT156" s="165"/>
      <c r="CU156" s="161">
        <f t="shared" si="144"/>
        <v>0</v>
      </c>
      <c r="CV156" s="159"/>
      <c r="CW156" s="159"/>
      <c r="CX156" s="159"/>
      <c r="CY156" s="159">
        <v>0</v>
      </c>
      <c r="CZ156" s="162">
        <f t="shared" si="156"/>
        <v>41.3</v>
      </c>
      <c r="DA156" s="160"/>
      <c r="DB156" s="160"/>
      <c r="DC156" s="160"/>
      <c r="DD156" s="160">
        <v>41.3</v>
      </c>
      <c r="DE156" s="165"/>
      <c r="DF156" s="160"/>
      <c r="DG156" s="160"/>
      <c r="DH156" s="160"/>
      <c r="DI156" s="165"/>
      <c r="DJ156" s="161">
        <f t="shared" si="145"/>
        <v>0</v>
      </c>
      <c r="DK156" s="159"/>
      <c r="DL156" s="159"/>
      <c r="DM156" s="159"/>
      <c r="DN156" s="159">
        <v>0</v>
      </c>
      <c r="DO156" s="162">
        <f t="shared" si="157"/>
        <v>41.3</v>
      </c>
      <c r="DP156" s="160"/>
      <c r="DQ156" s="160"/>
      <c r="DR156" s="160"/>
      <c r="DS156" s="160">
        <v>41.3</v>
      </c>
    </row>
    <row r="157" spans="1:123" ht="24.75" thickBot="1">
      <c r="A157" s="113" t="s">
        <v>374</v>
      </c>
      <c r="B157" s="26">
        <v>10700</v>
      </c>
      <c r="C157" s="27" t="s">
        <v>387</v>
      </c>
      <c r="D157" s="27" t="s">
        <v>387</v>
      </c>
      <c r="E157" s="27" t="s">
        <v>387</v>
      </c>
      <c r="F157" s="27" t="s">
        <v>387</v>
      </c>
      <c r="G157" s="27" t="s">
        <v>387</v>
      </c>
      <c r="H157" s="27" t="s">
        <v>387</v>
      </c>
      <c r="I157" s="27" t="s">
        <v>387</v>
      </c>
      <c r="J157" s="27" t="s">
        <v>387</v>
      </c>
      <c r="K157" s="27" t="s">
        <v>387</v>
      </c>
      <c r="L157" s="27" t="s">
        <v>387</v>
      </c>
      <c r="M157" s="27" t="s">
        <v>387</v>
      </c>
      <c r="N157" s="27" t="s">
        <v>387</v>
      </c>
      <c r="O157" s="27" t="s">
        <v>387</v>
      </c>
      <c r="P157" s="27" t="s">
        <v>387</v>
      </c>
      <c r="Q157" s="28" t="s">
        <v>387</v>
      </c>
      <c r="R157" s="28" t="s">
        <v>387</v>
      </c>
      <c r="S157" s="28" t="s">
        <v>387</v>
      </c>
      <c r="T157" s="28" t="s">
        <v>387</v>
      </c>
      <c r="U157" s="28" t="s">
        <v>387</v>
      </c>
      <c r="V157" s="28" t="s">
        <v>387</v>
      </c>
      <c r="W157" s="28" t="s">
        <v>387</v>
      </c>
      <c r="X157" s="27" t="s">
        <v>387</v>
      </c>
      <c r="Y157" s="27" t="s">
        <v>387</v>
      </c>
      <c r="Z157" s="27" t="s">
        <v>387</v>
      </c>
      <c r="AA157" s="27" t="s">
        <v>387</v>
      </c>
      <c r="AB157" s="27" t="s">
        <v>387</v>
      </c>
      <c r="AC157" s="27" t="s">
        <v>387</v>
      </c>
      <c r="AD157" s="27" t="s">
        <v>387</v>
      </c>
      <c r="AE157" s="27"/>
      <c r="AF157" s="27"/>
      <c r="AG157" s="169">
        <f t="shared" ref="AG157:AT157" si="158">AG20</f>
        <v>3374.8</v>
      </c>
      <c r="AH157" s="169">
        <f t="shared" si="158"/>
        <v>3231.8999999999996</v>
      </c>
      <c r="AI157" s="169">
        <f t="shared" si="158"/>
        <v>422.1</v>
      </c>
      <c r="AJ157" s="169">
        <f t="shared" si="158"/>
        <v>422.1</v>
      </c>
      <c r="AK157" s="169">
        <f t="shared" si="158"/>
        <v>346.7</v>
      </c>
      <c r="AL157" s="169">
        <f t="shared" si="158"/>
        <v>342</v>
      </c>
      <c r="AM157" s="169">
        <f t="shared" si="158"/>
        <v>0</v>
      </c>
      <c r="AN157" s="169"/>
      <c r="AO157" s="169">
        <f t="shared" si="158"/>
        <v>2606</v>
      </c>
      <c r="AP157" s="169">
        <f t="shared" si="158"/>
        <v>2467.8000000000002</v>
      </c>
      <c r="AQ157" s="170">
        <f>AQ20+AQ156</f>
        <v>3281.6000000000004</v>
      </c>
      <c r="AR157" s="170">
        <f t="shared" si="158"/>
        <v>90.1</v>
      </c>
      <c r="AS157" s="170">
        <f t="shared" si="158"/>
        <v>723.6</v>
      </c>
      <c r="AT157" s="170">
        <f t="shared" si="158"/>
        <v>0</v>
      </c>
      <c r="AU157" s="170">
        <f>AU20+AU156</f>
        <v>2467.9</v>
      </c>
      <c r="AV157" s="169">
        <f t="shared" ref="AV157:BE157" si="159">AV20</f>
        <v>2078.4</v>
      </c>
      <c r="AW157" s="169">
        <f t="shared" si="159"/>
        <v>89.1</v>
      </c>
      <c r="AX157" s="169">
        <f t="shared" si="159"/>
        <v>334.4</v>
      </c>
      <c r="AY157" s="169">
        <f t="shared" si="159"/>
        <v>0</v>
      </c>
      <c r="AZ157" s="169">
        <f t="shared" si="159"/>
        <v>1654.9000000000003</v>
      </c>
      <c r="BA157" s="169">
        <f t="shared" si="159"/>
        <v>2088.6000000000004</v>
      </c>
      <c r="BB157" s="169">
        <f t="shared" si="159"/>
        <v>89.1</v>
      </c>
      <c r="BC157" s="169">
        <f t="shared" si="159"/>
        <v>333.6</v>
      </c>
      <c r="BD157" s="169">
        <f t="shared" si="159"/>
        <v>0</v>
      </c>
      <c r="BE157" s="169">
        <f t="shared" si="159"/>
        <v>1665.9000000000003</v>
      </c>
      <c r="BF157" s="169">
        <f>BF20</f>
        <v>2088.6000000000004</v>
      </c>
      <c r="BG157" s="169">
        <f>BG20</f>
        <v>89.1</v>
      </c>
      <c r="BH157" s="169">
        <f>BH20</f>
        <v>333.6</v>
      </c>
      <c r="BI157" s="169">
        <f>BI20</f>
        <v>0</v>
      </c>
      <c r="BJ157" s="169">
        <f>BJ20</f>
        <v>1665.9000000000003</v>
      </c>
      <c r="BK157" s="171"/>
      <c r="BL157" s="169">
        <f t="shared" ref="BL157:BR157" si="160">BL20</f>
        <v>3323.8</v>
      </c>
      <c r="BM157" s="169">
        <f t="shared" si="160"/>
        <v>3180.8999999999996</v>
      </c>
      <c r="BN157" s="169">
        <f t="shared" si="160"/>
        <v>422.1</v>
      </c>
      <c r="BO157" s="169">
        <f t="shared" si="160"/>
        <v>422.1</v>
      </c>
      <c r="BP157" s="169">
        <f t="shared" si="160"/>
        <v>346.7</v>
      </c>
      <c r="BQ157" s="169">
        <f t="shared" si="160"/>
        <v>342</v>
      </c>
      <c r="BR157" s="169">
        <f t="shared" si="160"/>
        <v>0</v>
      </c>
      <c r="BS157" s="169"/>
      <c r="BT157" s="169">
        <f>BT20</f>
        <v>2555</v>
      </c>
      <c r="BU157" s="169">
        <f>BU20</f>
        <v>2416.8000000000002</v>
      </c>
      <c r="BV157" s="170">
        <f>BV20+BV156</f>
        <v>3261.7000000000003</v>
      </c>
      <c r="BW157" s="170">
        <f>BW20</f>
        <v>90.1</v>
      </c>
      <c r="BX157" s="170">
        <f>BX20</f>
        <v>723.6</v>
      </c>
      <c r="BY157" s="170">
        <f>BY20</f>
        <v>0</v>
      </c>
      <c r="BZ157" s="170">
        <f>BZ20+BZ156</f>
        <v>2448.0000000000005</v>
      </c>
      <c r="CA157" s="169">
        <f t="shared" ref="CA157:CJ157" si="161">CA20</f>
        <v>2078.4</v>
      </c>
      <c r="CB157" s="169">
        <f t="shared" si="161"/>
        <v>89.1</v>
      </c>
      <c r="CC157" s="169">
        <f t="shared" si="161"/>
        <v>334.4</v>
      </c>
      <c r="CD157" s="169">
        <f t="shared" si="161"/>
        <v>0</v>
      </c>
      <c r="CE157" s="169">
        <f t="shared" si="161"/>
        <v>1654.9000000000003</v>
      </c>
      <c r="CF157" s="169">
        <f t="shared" si="161"/>
        <v>2088.6000000000004</v>
      </c>
      <c r="CG157" s="169">
        <f t="shared" si="161"/>
        <v>89.1</v>
      </c>
      <c r="CH157" s="169">
        <f t="shared" si="161"/>
        <v>333.6</v>
      </c>
      <c r="CI157" s="169">
        <f t="shared" si="161"/>
        <v>0</v>
      </c>
      <c r="CJ157" s="169">
        <f t="shared" si="161"/>
        <v>1665.9000000000003</v>
      </c>
      <c r="CK157" s="169">
        <f t="shared" ref="CK157:CR157" si="162">CK20</f>
        <v>2088.6000000000004</v>
      </c>
      <c r="CL157" s="169">
        <f t="shared" si="162"/>
        <v>89.1</v>
      </c>
      <c r="CM157" s="169">
        <f t="shared" si="162"/>
        <v>333.6</v>
      </c>
      <c r="CN157" s="169">
        <f t="shared" si="162"/>
        <v>0</v>
      </c>
      <c r="CO157" s="169">
        <f t="shared" si="162"/>
        <v>1665.9000000000003</v>
      </c>
      <c r="CP157" s="169">
        <f t="shared" si="162"/>
        <v>3231.8999999999996</v>
      </c>
      <c r="CQ157" s="169">
        <f t="shared" si="162"/>
        <v>422.1</v>
      </c>
      <c r="CR157" s="169">
        <f t="shared" si="162"/>
        <v>342</v>
      </c>
      <c r="CS157" s="169"/>
      <c r="CT157" s="169">
        <f>CT20</f>
        <v>2467.8000000000002</v>
      </c>
      <c r="CU157" s="170">
        <f>CU20+CU156</f>
        <v>3281.6000000000004</v>
      </c>
      <c r="CV157" s="170">
        <f>CV20</f>
        <v>90.1</v>
      </c>
      <c r="CW157" s="170">
        <f>CW20</f>
        <v>723.6</v>
      </c>
      <c r="CX157" s="170">
        <f>CX20</f>
        <v>0</v>
      </c>
      <c r="CY157" s="170">
        <f>CY20+CY156</f>
        <v>2467.9</v>
      </c>
      <c r="CZ157" s="169">
        <f t="shared" ref="CZ157:DG157" si="163">CZ20</f>
        <v>2078.4</v>
      </c>
      <c r="DA157" s="169">
        <f t="shared" si="163"/>
        <v>89.1</v>
      </c>
      <c r="DB157" s="169">
        <f t="shared" si="163"/>
        <v>334.4</v>
      </c>
      <c r="DC157" s="169">
        <f t="shared" si="163"/>
        <v>0</v>
      </c>
      <c r="DD157" s="169">
        <f t="shared" si="163"/>
        <v>1654.9000000000003</v>
      </c>
      <c r="DE157" s="169">
        <f t="shared" si="163"/>
        <v>3180.8999999999996</v>
      </c>
      <c r="DF157" s="169">
        <f t="shared" si="163"/>
        <v>422.1</v>
      </c>
      <c r="DG157" s="169">
        <f t="shared" si="163"/>
        <v>342</v>
      </c>
      <c r="DH157" s="169"/>
      <c r="DI157" s="169">
        <f>DI20</f>
        <v>2416.8000000000002</v>
      </c>
      <c r="DJ157" s="170">
        <f>DJ20+DJ156</f>
        <v>3261.7000000000003</v>
      </c>
      <c r="DK157" s="170">
        <f>DK20</f>
        <v>90.1</v>
      </c>
      <c r="DL157" s="170">
        <f>DL20</f>
        <v>723.6</v>
      </c>
      <c r="DM157" s="170">
        <f>DM20</f>
        <v>0</v>
      </c>
      <c r="DN157" s="170">
        <f>DN20+DN156</f>
        <v>2448.0000000000005</v>
      </c>
      <c r="DO157" s="169">
        <f>DO20</f>
        <v>2078.4</v>
      </c>
      <c r="DP157" s="169">
        <f>DP20</f>
        <v>89.1</v>
      </c>
      <c r="DQ157" s="169">
        <f>DQ20</f>
        <v>334.4</v>
      </c>
      <c r="DR157" s="169">
        <f>DR20</f>
        <v>0</v>
      </c>
      <c r="DS157" s="169">
        <f>DS20</f>
        <v>1654.9000000000003</v>
      </c>
    </row>
    <row r="159" spans="1:123" ht="10.5" customHeight="1"/>
    <row r="160" spans="1:123" s="46" customFormat="1" ht="16.5">
      <c r="A160" s="52" t="s">
        <v>172</v>
      </c>
      <c r="B160" s="42"/>
      <c r="C160" s="43" t="s">
        <v>185</v>
      </c>
      <c r="D160" s="43"/>
      <c r="E160" s="43"/>
      <c r="F160" s="43"/>
      <c r="G160" s="44"/>
      <c r="H160" s="43"/>
      <c r="I160" s="43"/>
      <c r="J160" s="43"/>
      <c r="K160" s="44"/>
      <c r="L160" s="44"/>
      <c r="M160" s="43"/>
      <c r="N160" s="43"/>
      <c r="O160" s="43"/>
      <c r="P160" s="43"/>
      <c r="Q160" s="44"/>
      <c r="R160" s="44"/>
      <c r="S160" s="44"/>
      <c r="T160" s="44"/>
      <c r="U160" s="44"/>
      <c r="V160" s="44"/>
      <c r="W160" s="44"/>
      <c r="X160" s="44"/>
      <c r="Y160" s="44"/>
      <c r="Z160" s="44"/>
      <c r="AA160" s="44"/>
      <c r="AB160" s="44"/>
      <c r="AC160" s="44"/>
      <c r="AD160" s="45"/>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row>
    <row r="162" spans="1:89" s="46" customFormat="1" ht="16.5">
      <c r="A162" s="54" t="s">
        <v>173</v>
      </c>
      <c r="B162" s="49"/>
      <c r="C162" s="110" t="s">
        <v>186</v>
      </c>
      <c r="D162" s="49"/>
      <c r="E162" s="49"/>
      <c r="F162" s="48"/>
      <c r="G162" s="48"/>
      <c r="H162" s="43"/>
      <c r="I162" s="43"/>
      <c r="J162" s="43"/>
      <c r="K162" s="48"/>
      <c r="L162" s="48"/>
      <c r="M162" s="43"/>
      <c r="N162" s="43"/>
      <c r="O162" s="43"/>
      <c r="P162" s="43"/>
      <c r="Q162" s="48"/>
      <c r="R162" s="48"/>
      <c r="S162" s="48"/>
      <c r="T162" s="48"/>
      <c r="U162" s="48"/>
      <c r="V162" s="48"/>
      <c r="W162" s="50"/>
      <c r="X162" s="44"/>
      <c r="Y162" s="44"/>
      <c r="Z162" s="48"/>
      <c r="AA162" s="48"/>
      <c r="AB162" s="48"/>
      <c r="AC162" s="48"/>
      <c r="AD162" s="51"/>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row>
    <row r="163" spans="1:89" s="35" customFormat="1">
      <c r="AG163" s="35">
        <v>3374.8</v>
      </c>
      <c r="AH163" s="35">
        <v>3231.9</v>
      </c>
      <c r="AI163" s="35">
        <v>422.1</v>
      </c>
      <c r="AK163" s="35">
        <v>346.6</v>
      </c>
      <c r="AO163" s="35">
        <v>2220</v>
      </c>
      <c r="AQ163" s="35">
        <v>3281.65</v>
      </c>
      <c r="AR163" s="35">
        <v>90.09</v>
      </c>
      <c r="AS163" s="35">
        <v>723.6</v>
      </c>
      <c r="AU163" s="35">
        <v>0</v>
      </c>
      <c r="AV163" s="35">
        <v>2078.4</v>
      </c>
      <c r="AW163" s="35">
        <v>89.05</v>
      </c>
      <c r="AX163" s="35">
        <v>336.15</v>
      </c>
      <c r="AZ163" s="35">
        <v>0</v>
      </c>
      <c r="BA163" s="35">
        <v>2088.6</v>
      </c>
      <c r="BB163" s="35">
        <v>89.05</v>
      </c>
      <c r="BC163" s="35">
        <v>335.35</v>
      </c>
      <c r="BE163" s="35">
        <v>0</v>
      </c>
      <c r="BF163" s="35">
        <v>2088.6</v>
      </c>
      <c r="BL163" s="35">
        <v>3323.8</v>
      </c>
      <c r="BM163" s="35">
        <v>3180.9</v>
      </c>
      <c r="BV163" s="35">
        <v>3261.7</v>
      </c>
      <c r="CA163" s="35">
        <v>2078.4</v>
      </c>
      <c r="CF163" s="35">
        <v>2088.6</v>
      </c>
      <c r="CK163" s="35">
        <v>2088.6</v>
      </c>
    </row>
    <row r="165" spans="1:89" s="34" customFormat="1">
      <c r="AG165" s="34">
        <f t="shared" ref="AG165:AS165" si="164">AG157-AG163</f>
        <v>0</v>
      </c>
      <c r="AI165" s="34">
        <f t="shared" si="164"/>
        <v>0</v>
      </c>
      <c r="AK165" s="34">
        <f t="shared" si="164"/>
        <v>9.9999999999965894E-2</v>
      </c>
      <c r="AM165" s="34">
        <f t="shared" si="164"/>
        <v>0</v>
      </c>
      <c r="AO165" s="34">
        <f t="shared" si="164"/>
        <v>386</v>
      </c>
      <c r="AQ165" s="34">
        <f t="shared" si="164"/>
        <v>-4.9999999999727152E-2</v>
      </c>
      <c r="AR165" s="34">
        <f t="shared" si="164"/>
        <v>9.9999999999909051E-3</v>
      </c>
      <c r="AS165" s="34">
        <f t="shared" si="164"/>
        <v>0</v>
      </c>
      <c r="AV165" s="34">
        <f>AV157-AV163</f>
        <v>0</v>
      </c>
      <c r="BA165" s="34">
        <f>BA157-BA163</f>
        <v>0</v>
      </c>
    </row>
    <row r="169" spans="1:89">
      <c r="AI169" s="600"/>
      <c r="AJ169" s="600"/>
    </row>
  </sheetData>
  <mergeCells count="234">
    <mergeCell ref="A151:A152"/>
    <mergeCell ref="A54:A65"/>
    <mergeCell ref="B54:B65"/>
    <mergeCell ref="W54:W62"/>
    <mergeCell ref="W77:W86"/>
    <mergeCell ref="A69:A76"/>
    <mergeCell ref="C77:C86"/>
    <mergeCell ref="A77:A89"/>
    <mergeCell ref="A106:A109"/>
    <mergeCell ref="W25:W32"/>
    <mergeCell ref="C135:C137"/>
    <mergeCell ref="B135:B137"/>
    <mergeCell ref="A135:A137"/>
    <mergeCell ref="E77:E82"/>
    <mergeCell ref="B77:B87"/>
    <mergeCell ref="A110:A114"/>
    <mergeCell ref="D104:D105"/>
    <mergeCell ref="M73:M76"/>
    <mergeCell ref="W36:W52"/>
    <mergeCell ref="CP9:DD11"/>
    <mergeCell ref="DE9:DS11"/>
    <mergeCell ref="DE13:DE18"/>
    <mergeCell ref="DF13:DF18"/>
    <mergeCell ref="DG13:DG18"/>
    <mergeCell ref="DH13:DH18"/>
    <mergeCell ref="DN13:DN18"/>
    <mergeCell ref="DM13:DM18"/>
    <mergeCell ref="DP13:DP18"/>
    <mergeCell ref="DE12:DI12"/>
    <mergeCell ref="DJ12:DN12"/>
    <mergeCell ref="DO12:DS12"/>
    <mergeCell ref="DJ13:DJ18"/>
    <mergeCell ref="DK13:DK18"/>
    <mergeCell ref="DS13:DS18"/>
    <mergeCell ref="DL13:DL18"/>
    <mergeCell ref="DO13:DO18"/>
    <mergeCell ref="DR13:DR18"/>
    <mergeCell ref="CP13:CP18"/>
    <mergeCell ref="BR13:BS13"/>
    <mergeCell ref="X135:X137"/>
    <mergeCell ref="Z87:Z89"/>
    <mergeCell ref="AB104:AB105"/>
    <mergeCell ref="AA104:AA105"/>
    <mergeCell ref="Y104:Y105"/>
    <mergeCell ref="BH14:BH18"/>
    <mergeCell ref="Z54:Z62"/>
    <mergeCell ref="Y54:Y58"/>
    <mergeCell ref="Z25:Z32"/>
    <mergeCell ref="AQ13:AQ18"/>
    <mergeCell ref="AJ14:AJ18"/>
    <mergeCell ref="AP14:AP18"/>
    <mergeCell ref="AO14:AO18"/>
    <mergeCell ref="AK13:AL13"/>
    <mergeCell ref="AM13:AN13"/>
    <mergeCell ref="AG13:AH13"/>
    <mergeCell ref="AH14:AH18"/>
    <mergeCell ref="Z13:Z18"/>
    <mergeCell ref="AI13:AJ13"/>
    <mergeCell ref="AT13:AT18"/>
    <mergeCell ref="BN13:BO13"/>
    <mergeCell ref="AW13:AW18"/>
    <mergeCell ref="AS13:AS18"/>
    <mergeCell ref="AF13:AF18"/>
    <mergeCell ref="AU13:AU18"/>
    <mergeCell ref="AO13:AP13"/>
    <mergeCell ref="AZ13:AZ18"/>
    <mergeCell ref="DQ13:DQ18"/>
    <mergeCell ref="DI13:DI18"/>
    <mergeCell ref="CW13:CW18"/>
    <mergeCell ref="CS13:CS18"/>
    <mergeCell ref="CT13:CT18"/>
    <mergeCell ref="DA13:DA18"/>
    <mergeCell ref="DC13:DC18"/>
    <mergeCell ref="CL14:CL18"/>
    <mergeCell ref="CC13:CC18"/>
    <mergeCell ref="CK13:CO13"/>
    <mergeCell ref="CK14:CK18"/>
    <mergeCell ref="CG14:CG18"/>
    <mergeCell ref="CF12:CO12"/>
    <mergeCell ref="CJ14:CJ18"/>
    <mergeCell ref="CD13:CD18"/>
    <mergeCell ref="CE13:CE18"/>
    <mergeCell ref="CF13:CJ13"/>
    <mergeCell ref="CZ12:DD12"/>
    <mergeCell ref="CY13:CY18"/>
    <mergeCell ref="CZ13:CZ18"/>
    <mergeCell ref="DD13:DD18"/>
    <mergeCell ref="CX13:CX18"/>
    <mergeCell ref="DB13:DB18"/>
    <mergeCell ref="CA12:CE12"/>
    <mergeCell ref="CU13:CU18"/>
    <mergeCell ref="CV13:CV18"/>
    <mergeCell ref="CQ13:CQ18"/>
    <mergeCell ref="CR13:CR18"/>
    <mergeCell ref="CM14:CM18"/>
    <mergeCell ref="CN14:CN18"/>
    <mergeCell ref="CO14:CO18"/>
    <mergeCell ref="CH14:CH18"/>
    <mergeCell ref="CI14:CI18"/>
    <mergeCell ref="Z135:Z137"/>
    <mergeCell ref="W135:W137"/>
    <mergeCell ref="Z104:Z114"/>
    <mergeCell ref="X104:X105"/>
    <mergeCell ref="W104:W114"/>
    <mergeCell ref="Y135:Y137"/>
    <mergeCell ref="Z36:Z52"/>
    <mergeCell ref="Z77:Z86"/>
    <mergeCell ref="CP12:CT12"/>
    <mergeCell ref="CU12:CY12"/>
    <mergeCell ref="BV12:BZ12"/>
    <mergeCell ref="BA12:BJ12"/>
    <mergeCell ref="BS14:BS18"/>
    <mergeCell ref="BR14:BR18"/>
    <mergeCell ref="BT13:BU13"/>
    <mergeCell ref="BM14:BM18"/>
    <mergeCell ref="BQ14:BQ18"/>
    <mergeCell ref="BP14:BP18"/>
    <mergeCell ref="CF14:CF18"/>
    <mergeCell ref="CB13:CB18"/>
    <mergeCell ref="CA13:CA18"/>
    <mergeCell ref="BX13:BX18"/>
    <mergeCell ref="BU14:BU18"/>
    <mergeCell ref="BT14:BT18"/>
    <mergeCell ref="BV13:BV18"/>
    <mergeCell ref="BY13:BY18"/>
    <mergeCell ref="BL12:BU12"/>
    <mergeCell ref="BL13:BM13"/>
    <mergeCell ref="P104:P105"/>
    <mergeCell ref="E36:E49"/>
    <mergeCell ref="F98:F99"/>
    <mergeCell ref="M87:M89"/>
    <mergeCell ref="O36:O49"/>
    <mergeCell ref="E54:E58"/>
    <mergeCell ref="M54:M62"/>
    <mergeCell ref="M77:M86"/>
    <mergeCell ref="Y36:Y49"/>
    <mergeCell ref="E104:E105"/>
    <mergeCell ref="O135:O136"/>
    <mergeCell ref="D135:D136"/>
    <mergeCell ref="M135:M137"/>
    <mergeCell ref="N135:N136"/>
    <mergeCell ref="E135:E137"/>
    <mergeCell ref="N104:N105"/>
    <mergeCell ref="O104:O105"/>
    <mergeCell ref="A36:A52"/>
    <mergeCell ref="B36:B52"/>
    <mergeCell ref="M36:M52"/>
    <mergeCell ref="M104:M114"/>
    <mergeCell ref="C54:C62"/>
    <mergeCell ref="C104:C114"/>
    <mergeCell ref="B110:B114"/>
    <mergeCell ref="B106:B109"/>
    <mergeCell ref="C36:C52"/>
    <mergeCell ref="A25:A32"/>
    <mergeCell ref="C25:C32"/>
    <mergeCell ref="B25:B32"/>
    <mergeCell ref="B9:B18"/>
    <mergeCell ref="C9:AB10"/>
    <mergeCell ref="W11:AB11"/>
    <mergeCell ref="J12:L12"/>
    <mergeCell ref="C13:C18"/>
    <mergeCell ref="E13:E18"/>
    <mergeCell ref="F13:F18"/>
    <mergeCell ref="AY13:AY18"/>
    <mergeCell ref="C11:V11"/>
    <mergeCell ref="C12:E12"/>
    <mergeCell ref="M25:M32"/>
    <mergeCell ref="N13:N18"/>
    <mergeCell ref="O13:O18"/>
    <mergeCell ref="M13:M18"/>
    <mergeCell ref="D13:D18"/>
    <mergeCell ref="H13:H18"/>
    <mergeCell ref="J13:J18"/>
    <mergeCell ref="AG12:AP12"/>
    <mergeCell ref="AD9:AF12"/>
    <mergeCell ref="AE13:AE18"/>
    <mergeCell ref="AL14:AL18"/>
    <mergeCell ref="AD13:AD18"/>
    <mergeCell ref="AX13:AX18"/>
    <mergeCell ref="AR13:AR18"/>
    <mergeCell ref="AC9:AC18"/>
    <mergeCell ref="BL9:CO11"/>
    <mergeCell ref="BK9:BK18"/>
    <mergeCell ref="AG9:BJ9"/>
    <mergeCell ref="AQ12:AU12"/>
    <mergeCell ref="BJ14:BJ18"/>
    <mergeCell ref="AG14:AG18"/>
    <mergeCell ref="BZ13:BZ18"/>
    <mergeCell ref="BP13:BQ13"/>
    <mergeCell ref="AV12:AZ12"/>
    <mergeCell ref="BW13:BW18"/>
    <mergeCell ref="AI14:AI18"/>
    <mergeCell ref="AM14:AM18"/>
    <mergeCell ref="AK14:AK18"/>
    <mergeCell ref="AN14:AN18"/>
    <mergeCell ref="BA13:BE13"/>
    <mergeCell ref="BL14:BL18"/>
    <mergeCell ref="BI14:BI18"/>
    <mergeCell ref="BC14:BC18"/>
    <mergeCell ref="AV13:AV18"/>
    <mergeCell ref="BA14:BA18"/>
    <mergeCell ref="BD14:BD18"/>
    <mergeCell ref="BF14:BF18"/>
    <mergeCell ref="BF13:BJ13"/>
    <mergeCell ref="BG14:BG18"/>
    <mergeCell ref="BO14:BO18"/>
    <mergeCell ref="BN14:BN18"/>
    <mergeCell ref="A3:BE4"/>
    <mergeCell ref="A5:AX5"/>
    <mergeCell ref="M12:P12"/>
    <mergeCell ref="Q12:S12"/>
    <mergeCell ref="A9:A18"/>
    <mergeCell ref="BB14:BB18"/>
    <mergeCell ref="BE14:BE18"/>
    <mergeCell ref="L13:L18"/>
    <mergeCell ref="T13:T18"/>
    <mergeCell ref="AB13:AB18"/>
    <mergeCell ref="T12:V12"/>
    <mergeCell ref="I13:I18"/>
    <mergeCell ref="V13:V18"/>
    <mergeCell ref="Y13:Y18"/>
    <mergeCell ref="AA13:AA18"/>
    <mergeCell ref="Z12:AB12"/>
    <mergeCell ref="K13:K18"/>
    <mergeCell ref="S13:S18"/>
    <mergeCell ref="R13:R18"/>
    <mergeCell ref="U13:U18"/>
    <mergeCell ref="P13:P18"/>
    <mergeCell ref="Q13:Q18"/>
    <mergeCell ref="X13:X18"/>
    <mergeCell ref="W13:W18"/>
    <mergeCell ref="F12:I12"/>
    <mergeCell ref="W12:Y12"/>
    <mergeCell ref="G13:G18"/>
  </mergeCells>
  <phoneticPr fontId="0" type="noConversion"/>
  <pageMargins left="0.75" right="0.28000000000000003" top="0.49" bottom="0.51" header="0.5" footer="0.5"/>
  <pageSetup paperSize="9" scale="53" orientation="landscape" r:id="rId1"/>
  <headerFooter alignWithMargins="0"/>
  <colBreaks count="1" manualBreakCount="1">
    <brk id="47" max="161" man="1"/>
  </colBreaks>
</worksheet>
</file>

<file path=xl/worksheets/sheet7.xml><?xml version="1.0" encoding="utf-8"?>
<worksheet xmlns="http://schemas.openxmlformats.org/spreadsheetml/2006/main" xmlns:r="http://schemas.openxmlformats.org/officeDocument/2006/relationships">
  <dimension ref="A3:DS159"/>
  <sheetViews>
    <sheetView view="pageBreakPreview" topLeftCell="A96" zoomScaleNormal="75" zoomScaleSheetLayoutView="100" workbookViewId="0">
      <selection activeCell="A110" sqref="A110:A121"/>
    </sheetView>
  </sheetViews>
  <sheetFormatPr defaultRowHeight="12.75"/>
  <cols>
    <col min="1" max="1" width="40.7109375" style="2" customWidth="1"/>
    <col min="2" max="2" width="5.140625" style="2" customWidth="1"/>
    <col min="3" max="3" width="15" style="2" customWidth="1"/>
    <col min="4" max="4" width="4.28515625" style="2" customWidth="1"/>
    <col min="5" max="5" width="5" style="2" customWidth="1"/>
    <col min="6" max="6" width="0.140625" style="2" hidden="1" customWidth="1"/>
    <col min="7" max="7" width="12.42578125" style="2" hidden="1" customWidth="1"/>
    <col min="8" max="8" width="12.5703125" style="2" hidden="1" customWidth="1"/>
    <col min="9" max="9" width="12.42578125" style="2" hidden="1" customWidth="1"/>
    <col min="10" max="10" width="12.5703125" style="2" hidden="1" customWidth="1"/>
    <col min="11" max="11" width="9.85546875" style="2" hidden="1" customWidth="1"/>
    <col min="12" max="13" width="9.28515625" style="2" hidden="1" customWidth="1"/>
    <col min="14" max="14" width="8.85546875" style="2" hidden="1" customWidth="1"/>
    <col min="15" max="15" width="10" style="2" hidden="1" customWidth="1"/>
    <col min="16" max="16" width="11.28515625" style="2" hidden="1" customWidth="1"/>
    <col min="17" max="17" width="11.7109375" style="2" hidden="1" customWidth="1"/>
    <col min="18" max="18" width="11.28515625" style="2" hidden="1" customWidth="1"/>
    <col min="19" max="19" width="11.42578125" style="2" hidden="1" customWidth="1"/>
    <col min="20" max="20" width="11" style="2" hidden="1" customWidth="1"/>
    <col min="21" max="22" width="9.7109375" style="2" hidden="1" customWidth="1"/>
    <col min="23" max="23" width="17" style="2" customWidth="1"/>
    <col min="24" max="24" width="4" style="2" customWidth="1"/>
    <col min="25" max="25" width="4.42578125" style="2" customWidth="1"/>
    <col min="26" max="26" width="18.5703125" style="2" hidden="1" customWidth="1"/>
    <col min="27" max="27" width="3.5703125" style="2" hidden="1" customWidth="1"/>
    <col min="28" max="28" width="3.7109375" style="2" hidden="1" customWidth="1"/>
    <col min="29" max="29" width="8.28515625" style="2" hidden="1" customWidth="1"/>
    <col min="30" max="30" width="4.5703125" style="2" customWidth="1"/>
    <col min="31" max="31" width="11.28515625" style="2" customWidth="1"/>
    <col min="32" max="32" width="4.28515625" style="2" customWidth="1"/>
    <col min="33" max="34" width="6.85546875" style="2" customWidth="1"/>
    <col min="35" max="36" width="5.85546875" style="2" customWidth="1"/>
    <col min="37" max="38" width="6.28515625" style="2" customWidth="1"/>
    <col min="39" max="40" width="5.7109375" style="2" customWidth="1"/>
    <col min="41" max="42" width="6.7109375" style="2" customWidth="1"/>
    <col min="43" max="43" width="6.85546875" style="2" customWidth="1"/>
    <col min="44" max="44" width="4.85546875" style="2" customWidth="1"/>
    <col min="45" max="45" width="6.42578125" style="2" customWidth="1"/>
    <col min="46" max="46" width="4.85546875" style="2" customWidth="1"/>
    <col min="47" max="47" width="6.28515625" style="2" customWidth="1"/>
    <col min="48" max="48" width="7.5703125" style="2" customWidth="1"/>
    <col min="49" max="49" width="6.5703125" style="2" customWidth="1"/>
    <col min="50" max="50" width="5.7109375" style="2" customWidth="1"/>
    <col min="51" max="51" width="5.140625" style="2" customWidth="1"/>
    <col min="52" max="53" width="6.85546875" style="2" customWidth="1"/>
    <col min="54" max="54" width="6.7109375" style="2" customWidth="1"/>
    <col min="55" max="55" width="6.28515625" style="2" customWidth="1"/>
    <col min="56" max="56" width="5.28515625" style="2" customWidth="1"/>
    <col min="57" max="57" width="6.5703125" style="2" customWidth="1"/>
    <col min="58" max="58" width="7.7109375" style="2" customWidth="1"/>
    <col min="59" max="59" width="5.85546875" style="2" customWidth="1"/>
    <col min="60" max="60" width="5.7109375" style="2" customWidth="1"/>
    <col min="61" max="61" width="5.140625" style="2" customWidth="1"/>
    <col min="62" max="62" width="6.5703125" style="2" customWidth="1"/>
    <col min="63" max="63" width="6.140625" style="2" hidden="1" customWidth="1"/>
    <col min="64" max="64" width="8" style="2" customWidth="1"/>
    <col min="65" max="65" width="7.28515625" style="2" customWidth="1"/>
    <col min="66" max="66" width="5.28515625" style="2" customWidth="1"/>
    <col min="67" max="67" width="6.85546875" style="2" customWidth="1"/>
    <col min="68" max="68" width="6.5703125" style="2" customWidth="1"/>
    <col min="69" max="69" width="7.85546875" style="2" customWidth="1"/>
    <col min="70" max="70" width="6.85546875" style="2" customWidth="1"/>
    <col min="71" max="71" width="6.5703125" style="2" customWidth="1"/>
    <col min="72" max="72" width="8" style="2" customWidth="1"/>
    <col min="73" max="74" width="8.140625" style="2" customWidth="1"/>
    <col min="75" max="76" width="7.28515625" style="2" customWidth="1"/>
    <col min="77" max="77" width="5.42578125" style="2" customWidth="1"/>
    <col min="78" max="78" width="6.28515625" style="2" customWidth="1"/>
    <col min="79" max="79" width="9.140625" style="2"/>
    <col min="80" max="80" width="7" style="2" customWidth="1"/>
    <col min="81" max="81" width="5.85546875" style="2" customWidth="1"/>
    <col min="82" max="82" width="5.28515625" style="2" customWidth="1"/>
    <col min="83" max="83" width="5.7109375" style="2" customWidth="1"/>
    <col min="84" max="84" width="9.140625" style="2"/>
    <col min="85" max="85" width="5.7109375" style="2" customWidth="1"/>
    <col min="86" max="86" width="6.28515625" style="2" customWidth="1"/>
    <col min="87" max="87" width="5.140625" style="2" customWidth="1"/>
    <col min="88" max="88" width="7.5703125" style="2" customWidth="1"/>
    <col min="89" max="89" width="7" style="2" customWidth="1"/>
    <col min="90" max="90" width="5.7109375" style="2" customWidth="1"/>
    <col min="91" max="91" width="6.42578125" style="2" customWidth="1"/>
    <col min="92" max="92" width="4.42578125" style="2" customWidth="1"/>
    <col min="93" max="93" width="6.85546875" style="2" customWidth="1"/>
    <col min="94" max="95" width="7.42578125" style="2" customWidth="1"/>
    <col min="96" max="96" width="6.85546875" style="2" customWidth="1"/>
    <col min="97" max="97" width="5.42578125" style="2" customWidth="1"/>
    <col min="98" max="98" width="6.7109375" style="2" customWidth="1"/>
    <col min="99" max="99" width="7.7109375" style="2" customWidth="1"/>
    <col min="100" max="100" width="6.28515625" style="2" customWidth="1"/>
    <col min="101" max="101" width="6.42578125" style="2" customWidth="1"/>
    <col min="102" max="102" width="4.85546875" style="2" customWidth="1"/>
    <col min="103" max="103" width="7.42578125" style="2" customWidth="1"/>
    <col min="104" max="104" width="7.5703125" style="2" customWidth="1"/>
    <col min="105" max="105" width="6.140625" style="2" customWidth="1"/>
    <col min="106" max="106" width="6.28515625" style="2" customWidth="1"/>
    <col min="107" max="107" width="5.140625" style="2" customWidth="1"/>
    <col min="108" max="108" width="6.5703125" style="2" customWidth="1"/>
    <col min="109" max="109" width="8.28515625" style="2" customWidth="1"/>
    <col min="110" max="110" width="6.42578125" style="2" customWidth="1"/>
    <col min="111" max="111" width="7.140625" style="2" customWidth="1"/>
    <col min="112" max="112" width="5.7109375" style="2" customWidth="1"/>
    <col min="113" max="113" width="7.42578125" style="2" customWidth="1"/>
    <col min="114" max="114" width="7.5703125" style="2" customWidth="1"/>
    <col min="115" max="115" width="6.7109375" style="2" customWidth="1"/>
    <col min="116" max="116" width="7" style="2" customWidth="1"/>
    <col min="117" max="117" width="5.28515625" style="2" customWidth="1"/>
    <col min="118" max="118" width="6.28515625" style="2" customWidth="1"/>
    <col min="119" max="119" width="6.85546875" style="2" customWidth="1"/>
    <col min="120" max="120" width="6.140625" style="2" customWidth="1"/>
    <col min="121" max="121" width="6.5703125" style="2" customWidth="1"/>
    <col min="122" max="122" width="6" style="2" customWidth="1"/>
    <col min="123" max="123" width="7.140625" style="2" customWidth="1"/>
    <col min="124" max="16384" width="9.140625" style="2"/>
  </cols>
  <sheetData>
    <row r="3" spans="1:123" s="56" customFormat="1" ht="27" customHeight="1">
      <c r="A3" s="1205" t="s">
        <v>182</v>
      </c>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55"/>
      <c r="BG3" s="55"/>
      <c r="BH3" s="55"/>
      <c r="BI3" s="55"/>
      <c r="BJ3" s="55"/>
    </row>
    <row r="4" spans="1:123" s="56" customFormat="1" ht="15">
      <c r="A4" s="1205"/>
      <c r="B4" s="1205"/>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5"/>
      <c r="BC4" s="1205"/>
      <c r="BD4" s="1205"/>
      <c r="BE4" s="1205"/>
      <c r="BF4" s="55"/>
      <c r="BG4" s="55"/>
      <c r="BH4" s="55"/>
      <c r="BI4" s="55"/>
      <c r="BJ4" s="55"/>
    </row>
    <row r="5" spans="1:123" s="56" customFormat="1" ht="15">
      <c r="A5" s="1206" t="s">
        <v>357</v>
      </c>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57"/>
      <c r="AZ5" s="57"/>
      <c r="BA5" s="57"/>
      <c r="BB5" s="57"/>
      <c r="BC5" s="57"/>
      <c r="BD5" s="57"/>
      <c r="BE5" s="57"/>
      <c r="BF5" s="57"/>
      <c r="BG5" s="57"/>
      <c r="BH5" s="57"/>
      <c r="BI5" s="57"/>
      <c r="BJ5" s="57"/>
    </row>
    <row r="6" spans="1:123">
      <c r="B6" s="3"/>
    </row>
    <row r="7" spans="1:123" hidden="1">
      <c r="A7" s="2" t="s">
        <v>90</v>
      </c>
      <c r="B7" s="4"/>
      <c r="C7" s="5"/>
      <c r="D7" s="5"/>
      <c r="E7" s="5"/>
      <c r="F7" s="5"/>
      <c r="G7" s="5"/>
      <c r="H7" s="5"/>
      <c r="I7" s="5"/>
      <c r="J7" s="5"/>
      <c r="K7" s="5"/>
      <c r="L7" s="5"/>
      <c r="M7" s="5"/>
      <c r="N7" s="5"/>
      <c r="O7" s="5"/>
      <c r="P7" s="5"/>
      <c r="Q7" s="6"/>
      <c r="R7" s="6"/>
      <c r="S7" s="6"/>
      <c r="T7" s="6"/>
      <c r="U7" s="6"/>
      <c r="V7" s="6"/>
    </row>
    <row r="8" spans="1:123">
      <c r="A8" s="2" t="s">
        <v>91</v>
      </c>
      <c r="B8" s="3"/>
    </row>
    <row r="9" spans="1:123" ht="23.25" customHeight="1">
      <c r="A9" s="1202" t="s">
        <v>384</v>
      </c>
      <c r="B9" s="1223" t="s">
        <v>385</v>
      </c>
      <c r="C9" s="899" t="s">
        <v>168</v>
      </c>
      <c r="D9" s="949"/>
      <c r="E9" s="949"/>
      <c r="F9" s="949"/>
      <c r="G9" s="949"/>
      <c r="H9" s="949"/>
      <c r="I9" s="949"/>
      <c r="J9" s="949"/>
      <c r="K9" s="949"/>
      <c r="L9" s="949"/>
      <c r="M9" s="949"/>
      <c r="N9" s="949"/>
      <c r="O9" s="949"/>
      <c r="P9" s="949"/>
      <c r="Q9" s="949"/>
      <c r="R9" s="949"/>
      <c r="S9" s="949"/>
      <c r="T9" s="949"/>
      <c r="U9" s="949"/>
      <c r="V9" s="949"/>
      <c r="W9" s="949"/>
      <c r="X9" s="949"/>
      <c r="Y9" s="949"/>
      <c r="Z9" s="949"/>
      <c r="AA9" s="949"/>
      <c r="AB9" s="900"/>
      <c r="AC9" s="890" t="s">
        <v>376</v>
      </c>
      <c r="AD9" s="1217" t="s">
        <v>377</v>
      </c>
      <c r="AE9" s="1218"/>
      <c r="AF9" s="1219"/>
      <c r="AG9" s="1211" t="s">
        <v>378</v>
      </c>
      <c r="AH9" s="1212"/>
      <c r="AI9" s="1212"/>
      <c r="AJ9" s="1212"/>
      <c r="AK9" s="1212"/>
      <c r="AL9" s="1212"/>
      <c r="AM9" s="1212"/>
      <c r="AN9" s="1212"/>
      <c r="AO9" s="1212"/>
      <c r="AP9" s="1212"/>
      <c r="AQ9" s="1212"/>
      <c r="AR9" s="1212"/>
      <c r="AS9" s="1212"/>
      <c r="AT9" s="1212"/>
      <c r="AU9" s="1212"/>
      <c r="AV9" s="1212"/>
      <c r="AW9" s="1212"/>
      <c r="AX9" s="1212"/>
      <c r="AY9" s="1212"/>
      <c r="AZ9" s="1212"/>
      <c r="BA9" s="1212"/>
      <c r="BB9" s="1212"/>
      <c r="BC9" s="1212"/>
      <c r="BD9" s="1212"/>
      <c r="BE9" s="1212"/>
      <c r="BF9" s="1212"/>
      <c r="BG9" s="1212"/>
      <c r="BH9" s="1212"/>
      <c r="BI9" s="1212"/>
      <c r="BJ9" s="1213"/>
      <c r="BK9" s="1202" t="s">
        <v>383</v>
      </c>
      <c r="BL9" s="992" t="s">
        <v>235</v>
      </c>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c r="CP9" s="992" t="s">
        <v>236</v>
      </c>
      <c r="CQ9" s="992"/>
      <c r="CR9" s="992"/>
      <c r="CS9" s="992"/>
      <c r="CT9" s="992"/>
      <c r="CU9" s="992"/>
      <c r="CV9" s="992"/>
      <c r="CW9" s="992"/>
      <c r="CX9" s="992"/>
      <c r="CY9" s="992"/>
      <c r="CZ9" s="992"/>
      <c r="DA9" s="992"/>
      <c r="DB9" s="992"/>
      <c r="DC9" s="992"/>
      <c r="DD9" s="992"/>
      <c r="DE9" s="1108" t="s">
        <v>237</v>
      </c>
      <c r="DF9" s="1108"/>
      <c r="DG9" s="1108"/>
      <c r="DH9" s="1108"/>
      <c r="DI9" s="1108"/>
      <c r="DJ9" s="1108"/>
      <c r="DK9" s="1108"/>
      <c r="DL9" s="1108"/>
      <c r="DM9" s="1108"/>
      <c r="DN9" s="1108"/>
      <c r="DO9" s="1108"/>
      <c r="DP9" s="1108"/>
      <c r="DQ9" s="1108"/>
      <c r="DR9" s="1108"/>
      <c r="DS9" s="1108"/>
    </row>
    <row r="10" spans="1:123" ht="18" hidden="1" customHeight="1">
      <c r="A10" s="1203"/>
      <c r="B10" s="1224"/>
      <c r="C10" s="953"/>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5"/>
      <c r="AC10" s="891"/>
      <c r="AD10" s="1220"/>
      <c r="AE10" s="1221"/>
      <c r="AF10" s="1222"/>
      <c r="AG10" s="607"/>
      <c r="AH10" s="607"/>
      <c r="AI10" s="607"/>
      <c r="AJ10" s="607"/>
      <c r="AK10" s="607"/>
      <c r="AL10" s="607"/>
      <c r="AM10" s="607"/>
      <c r="AN10" s="607"/>
      <c r="AO10" s="607"/>
      <c r="AP10" s="607"/>
      <c r="AQ10" s="607"/>
      <c r="AR10" s="607"/>
      <c r="AS10" s="607"/>
      <c r="AT10" s="607"/>
      <c r="AU10" s="607"/>
      <c r="AV10" s="607"/>
      <c r="AW10" s="607"/>
      <c r="AX10" s="607"/>
      <c r="AY10" s="607"/>
      <c r="AZ10" s="607"/>
      <c r="BA10" s="608"/>
      <c r="BB10" s="150"/>
      <c r="BC10" s="150"/>
      <c r="BD10" s="150"/>
      <c r="BE10" s="150"/>
      <c r="BF10" s="150"/>
      <c r="BG10" s="150"/>
      <c r="BH10" s="150"/>
      <c r="BI10" s="150"/>
      <c r="BJ10" s="150"/>
      <c r="BK10" s="1203"/>
      <c r="BL10" s="992"/>
      <c r="BM10" s="992"/>
      <c r="BN10" s="992"/>
      <c r="BO10" s="992"/>
      <c r="BP10" s="992"/>
      <c r="BQ10" s="992"/>
      <c r="BR10" s="992"/>
      <c r="BS10" s="992"/>
      <c r="BT10" s="992"/>
      <c r="BU10" s="992"/>
      <c r="BV10" s="992"/>
      <c r="BW10" s="992"/>
      <c r="BX10" s="992"/>
      <c r="BY10" s="992"/>
      <c r="BZ10" s="992"/>
      <c r="CA10" s="992"/>
      <c r="CB10" s="992"/>
      <c r="CC10" s="992"/>
      <c r="CD10" s="992"/>
      <c r="CE10" s="992"/>
      <c r="CF10" s="992"/>
      <c r="CG10" s="992"/>
      <c r="CH10" s="992"/>
      <c r="CI10" s="992"/>
      <c r="CJ10" s="992"/>
      <c r="CK10" s="992"/>
      <c r="CL10" s="992"/>
      <c r="CM10" s="992"/>
      <c r="CN10" s="992"/>
      <c r="CO10" s="992"/>
      <c r="CP10" s="992"/>
      <c r="CQ10" s="992"/>
      <c r="CR10" s="992"/>
      <c r="CS10" s="992"/>
      <c r="CT10" s="992"/>
      <c r="CU10" s="992"/>
      <c r="CV10" s="992"/>
      <c r="CW10" s="992"/>
      <c r="CX10" s="992"/>
      <c r="CY10" s="992"/>
      <c r="CZ10" s="992"/>
      <c r="DA10" s="992"/>
      <c r="DB10" s="992"/>
      <c r="DC10" s="992"/>
      <c r="DD10" s="992"/>
      <c r="DE10" s="1108"/>
      <c r="DF10" s="1108"/>
      <c r="DG10" s="1108"/>
      <c r="DH10" s="1108"/>
      <c r="DI10" s="1108"/>
      <c r="DJ10" s="1108"/>
      <c r="DK10" s="1108"/>
      <c r="DL10" s="1108"/>
      <c r="DM10" s="1108"/>
      <c r="DN10" s="1108"/>
      <c r="DO10" s="1108"/>
      <c r="DP10" s="1108"/>
      <c r="DQ10" s="1108"/>
      <c r="DR10" s="1108"/>
      <c r="DS10" s="1108"/>
    </row>
    <row r="11" spans="1:123" ht="18" hidden="1" customHeight="1">
      <c r="A11" s="1203"/>
      <c r="B11" s="1224"/>
      <c r="C11" s="1199" t="s">
        <v>472</v>
      </c>
      <c r="D11" s="1200"/>
      <c r="E11" s="1200"/>
      <c r="F11" s="1200"/>
      <c r="G11" s="1200"/>
      <c r="H11" s="1200"/>
      <c r="I11" s="1200"/>
      <c r="J11" s="1200"/>
      <c r="K11" s="1200"/>
      <c r="L11" s="1200"/>
      <c r="M11" s="1200"/>
      <c r="N11" s="1200"/>
      <c r="O11" s="1200"/>
      <c r="P11" s="1200"/>
      <c r="Q11" s="1200"/>
      <c r="R11" s="1200"/>
      <c r="S11" s="1200"/>
      <c r="T11" s="1200"/>
      <c r="U11" s="1200"/>
      <c r="V11" s="1200"/>
      <c r="W11" s="1199" t="s">
        <v>473</v>
      </c>
      <c r="X11" s="1200"/>
      <c r="Y11" s="1200"/>
      <c r="Z11" s="1200"/>
      <c r="AA11" s="1200"/>
      <c r="AB11" s="1200"/>
      <c r="AC11" s="891"/>
      <c r="AD11" s="1220"/>
      <c r="AE11" s="1221"/>
      <c r="AF11" s="1222"/>
      <c r="AG11" s="609"/>
      <c r="AH11" s="609"/>
      <c r="AI11" s="609"/>
      <c r="AJ11" s="609"/>
      <c r="AK11" s="609"/>
      <c r="AL11" s="609"/>
      <c r="AM11" s="609"/>
      <c r="AN11" s="609"/>
      <c r="AO11" s="609"/>
      <c r="AP11" s="609"/>
      <c r="AQ11" s="609"/>
      <c r="AR11" s="609"/>
      <c r="AS11" s="609"/>
      <c r="AT11" s="609"/>
      <c r="AU11" s="609"/>
      <c r="AV11" s="609"/>
      <c r="AW11" s="609"/>
      <c r="AX11" s="609"/>
      <c r="AY11" s="609"/>
      <c r="AZ11" s="609"/>
      <c r="BA11" s="613"/>
      <c r="BB11" s="611"/>
      <c r="BC11" s="611"/>
      <c r="BD11" s="611"/>
      <c r="BE11" s="611"/>
      <c r="BF11" s="611"/>
      <c r="BG11" s="611"/>
      <c r="BH11" s="611"/>
      <c r="BI11" s="611"/>
      <c r="BJ11" s="611"/>
      <c r="BK11" s="1203"/>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992"/>
      <c r="DE11" s="1108"/>
      <c r="DF11" s="1108"/>
      <c r="DG11" s="1108"/>
      <c r="DH11" s="1108"/>
      <c r="DI11" s="1108"/>
      <c r="DJ11" s="1108"/>
      <c r="DK11" s="1108"/>
      <c r="DL11" s="1108"/>
      <c r="DM11" s="1108"/>
      <c r="DN11" s="1108"/>
      <c r="DO11" s="1108"/>
      <c r="DP11" s="1108"/>
      <c r="DQ11" s="1108"/>
      <c r="DR11" s="1108"/>
      <c r="DS11" s="1108"/>
    </row>
    <row r="12" spans="1:123" ht="33" customHeight="1">
      <c r="A12" s="1203"/>
      <c r="B12" s="1224"/>
      <c r="C12" s="1226" t="s">
        <v>379</v>
      </c>
      <c r="D12" s="1227"/>
      <c r="E12" s="1228"/>
      <c r="F12" s="1199" t="s">
        <v>380</v>
      </c>
      <c r="G12" s="1200"/>
      <c r="H12" s="1200"/>
      <c r="I12" s="1201"/>
      <c r="J12" s="1199" t="s">
        <v>381</v>
      </c>
      <c r="K12" s="1200"/>
      <c r="L12" s="1201"/>
      <c r="M12" s="899" t="s">
        <v>474</v>
      </c>
      <c r="N12" s="949"/>
      <c r="O12" s="949"/>
      <c r="P12" s="900"/>
      <c r="Q12" s="1199" t="s">
        <v>382</v>
      </c>
      <c r="R12" s="1200"/>
      <c r="S12" s="1200"/>
      <c r="T12" s="1199" t="s">
        <v>475</v>
      </c>
      <c r="U12" s="1200"/>
      <c r="V12" s="1201"/>
      <c r="W12" s="1199" t="s">
        <v>476</v>
      </c>
      <c r="X12" s="1200"/>
      <c r="Y12" s="1201"/>
      <c r="Z12" s="1199" t="s">
        <v>477</v>
      </c>
      <c r="AA12" s="1200"/>
      <c r="AB12" s="1201"/>
      <c r="AC12" s="891"/>
      <c r="AD12" s="1220"/>
      <c r="AE12" s="1221"/>
      <c r="AF12" s="1222"/>
      <c r="AG12" s="1214" t="s">
        <v>72</v>
      </c>
      <c r="AH12" s="1215"/>
      <c r="AI12" s="1215"/>
      <c r="AJ12" s="1215"/>
      <c r="AK12" s="1215"/>
      <c r="AL12" s="1215"/>
      <c r="AM12" s="1215"/>
      <c r="AN12" s="1215"/>
      <c r="AO12" s="1215"/>
      <c r="AP12" s="1216"/>
      <c r="AQ12" s="1211" t="s">
        <v>68</v>
      </c>
      <c r="AR12" s="1212"/>
      <c r="AS12" s="1212"/>
      <c r="AT12" s="1212"/>
      <c r="AU12" s="1213"/>
      <c r="AV12" s="1211" t="s">
        <v>230</v>
      </c>
      <c r="AW12" s="1212"/>
      <c r="AX12" s="1212"/>
      <c r="AY12" s="1212"/>
      <c r="AZ12" s="1213"/>
      <c r="BA12" s="1210" t="s">
        <v>113</v>
      </c>
      <c r="BB12" s="1210"/>
      <c r="BC12" s="1210"/>
      <c r="BD12" s="1210"/>
      <c r="BE12" s="1210"/>
      <c r="BF12" s="1210"/>
      <c r="BG12" s="1210"/>
      <c r="BH12" s="1210"/>
      <c r="BI12" s="1210"/>
      <c r="BJ12" s="1210"/>
      <c r="BK12" s="1203"/>
      <c r="BL12" s="1214" t="s">
        <v>72</v>
      </c>
      <c r="BM12" s="1215"/>
      <c r="BN12" s="1215"/>
      <c r="BO12" s="1215"/>
      <c r="BP12" s="1215"/>
      <c r="BQ12" s="1215"/>
      <c r="BR12" s="1215"/>
      <c r="BS12" s="1215"/>
      <c r="BT12" s="1215"/>
      <c r="BU12" s="1216"/>
      <c r="BV12" s="1211" t="s">
        <v>68</v>
      </c>
      <c r="BW12" s="1212"/>
      <c r="BX12" s="1212"/>
      <c r="BY12" s="1212"/>
      <c r="BZ12" s="1213"/>
      <c r="CA12" s="1211" t="s">
        <v>230</v>
      </c>
      <c r="CB12" s="1212"/>
      <c r="CC12" s="1212"/>
      <c r="CD12" s="1212"/>
      <c r="CE12" s="1213"/>
      <c r="CF12" s="1210" t="s">
        <v>113</v>
      </c>
      <c r="CG12" s="1210"/>
      <c r="CH12" s="1210"/>
      <c r="CI12" s="1210"/>
      <c r="CJ12" s="1210"/>
      <c r="CK12" s="1210"/>
      <c r="CL12" s="1210"/>
      <c r="CM12" s="1210"/>
      <c r="CN12" s="1210"/>
      <c r="CO12" s="1210"/>
      <c r="CP12" s="1211" t="s">
        <v>126</v>
      </c>
      <c r="CQ12" s="1212"/>
      <c r="CR12" s="1212"/>
      <c r="CS12" s="1212"/>
      <c r="CT12" s="1213"/>
      <c r="CU12" s="1211" t="s">
        <v>68</v>
      </c>
      <c r="CV12" s="1212"/>
      <c r="CW12" s="1212"/>
      <c r="CX12" s="1212"/>
      <c r="CY12" s="1213"/>
      <c r="CZ12" s="1211" t="s">
        <v>230</v>
      </c>
      <c r="DA12" s="1212"/>
      <c r="DB12" s="1212"/>
      <c r="DC12" s="1212"/>
      <c r="DD12" s="1213"/>
      <c r="DE12" s="1211" t="s">
        <v>126</v>
      </c>
      <c r="DF12" s="1212"/>
      <c r="DG12" s="1212"/>
      <c r="DH12" s="1212"/>
      <c r="DI12" s="1213"/>
      <c r="DJ12" s="1211" t="s">
        <v>68</v>
      </c>
      <c r="DK12" s="1212"/>
      <c r="DL12" s="1212"/>
      <c r="DM12" s="1212"/>
      <c r="DN12" s="1213"/>
      <c r="DO12" s="1211" t="s">
        <v>230</v>
      </c>
      <c r="DP12" s="1212"/>
      <c r="DQ12" s="1212"/>
      <c r="DR12" s="1212"/>
      <c r="DS12" s="1213"/>
    </row>
    <row r="13" spans="1:123" ht="81.75" customHeight="1">
      <c r="A13" s="1203"/>
      <c r="B13" s="1224"/>
      <c r="C13" s="893" t="s">
        <v>478</v>
      </c>
      <c r="D13" s="893" t="s">
        <v>479</v>
      </c>
      <c r="E13" s="893" t="s">
        <v>480</v>
      </c>
      <c r="F13" s="893" t="s">
        <v>478</v>
      </c>
      <c r="G13" s="893" t="s">
        <v>479</v>
      </c>
      <c r="H13" s="893" t="s">
        <v>480</v>
      </c>
      <c r="I13" s="890" t="s">
        <v>481</v>
      </c>
      <c r="J13" s="893" t="s">
        <v>478</v>
      </c>
      <c r="K13" s="899" t="s">
        <v>482</v>
      </c>
      <c r="L13" s="893" t="s">
        <v>480</v>
      </c>
      <c r="M13" s="893" t="s">
        <v>478</v>
      </c>
      <c r="N13" s="899" t="s">
        <v>482</v>
      </c>
      <c r="O13" s="893" t="s">
        <v>480</v>
      </c>
      <c r="P13" s="890" t="s">
        <v>481</v>
      </c>
      <c r="Q13" s="893" t="s">
        <v>478</v>
      </c>
      <c r="R13" s="899" t="s">
        <v>482</v>
      </c>
      <c r="S13" s="890" t="s">
        <v>480</v>
      </c>
      <c r="T13" s="893" t="s">
        <v>478</v>
      </c>
      <c r="U13" s="899" t="s">
        <v>482</v>
      </c>
      <c r="V13" s="890" t="s">
        <v>480</v>
      </c>
      <c r="W13" s="893" t="s">
        <v>478</v>
      </c>
      <c r="X13" s="893" t="s">
        <v>479</v>
      </c>
      <c r="Y13" s="893" t="s">
        <v>480</v>
      </c>
      <c r="Z13" s="893" t="s">
        <v>478</v>
      </c>
      <c r="AA13" s="899" t="s">
        <v>482</v>
      </c>
      <c r="AB13" s="893" t="s">
        <v>480</v>
      </c>
      <c r="AC13" s="891"/>
      <c r="AD13" s="1289" t="s">
        <v>483</v>
      </c>
      <c r="AE13" s="1289" t="s">
        <v>434</v>
      </c>
      <c r="AF13" s="1289" t="s">
        <v>435</v>
      </c>
      <c r="AG13" s="1247" t="s">
        <v>117</v>
      </c>
      <c r="AH13" s="1248"/>
      <c r="AI13" s="1211" t="s">
        <v>169</v>
      </c>
      <c r="AJ13" s="1213"/>
      <c r="AK13" s="1211" t="s">
        <v>170</v>
      </c>
      <c r="AL13" s="1213"/>
      <c r="AM13" s="1211" t="s">
        <v>184</v>
      </c>
      <c r="AN13" s="1213"/>
      <c r="AO13" s="1211" t="s">
        <v>150</v>
      </c>
      <c r="AP13" s="1213"/>
      <c r="AQ13" s="1202" t="s">
        <v>117</v>
      </c>
      <c r="AR13" s="1202" t="s">
        <v>169</v>
      </c>
      <c r="AS13" s="1202" t="s">
        <v>170</v>
      </c>
      <c r="AT13" s="1202" t="s">
        <v>184</v>
      </c>
      <c r="AU13" s="1202" t="s">
        <v>150</v>
      </c>
      <c r="AV13" s="1202" t="s">
        <v>117</v>
      </c>
      <c r="AW13" s="1202" t="s">
        <v>169</v>
      </c>
      <c r="AX13" s="1202" t="s">
        <v>170</v>
      </c>
      <c r="AY13" s="1202" t="s">
        <v>184</v>
      </c>
      <c r="AZ13" s="1202" t="s">
        <v>150</v>
      </c>
      <c r="BA13" s="1210" t="s">
        <v>464</v>
      </c>
      <c r="BB13" s="1210"/>
      <c r="BC13" s="1210"/>
      <c r="BD13" s="1210"/>
      <c r="BE13" s="1210"/>
      <c r="BF13" s="1210" t="s">
        <v>64</v>
      </c>
      <c r="BG13" s="1210"/>
      <c r="BH13" s="1210"/>
      <c r="BI13" s="1210"/>
      <c r="BJ13" s="1210"/>
      <c r="BK13" s="1203"/>
      <c r="BL13" s="1247" t="s">
        <v>117</v>
      </c>
      <c r="BM13" s="1248"/>
      <c r="BN13" s="1211" t="s">
        <v>169</v>
      </c>
      <c r="BO13" s="1213"/>
      <c r="BP13" s="1211" t="s">
        <v>170</v>
      </c>
      <c r="BQ13" s="1213"/>
      <c r="BR13" s="1211" t="s">
        <v>184</v>
      </c>
      <c r="BS13" s="1213"/>
      <c r="BT13" s="1211" t="s">
        <v>150</v>
      </c>
      <c r="BU13" s="1213"/>
      <c r="BV13" s="1202" t="s">
        <v>117</v>
      </c>
      <c r="BW13" s="1202" t="s">
        <v>169</v>
      </c>
      <c r="BX13" s="1202" t="s">
        <v>170</v>
      </c>
      <c r="BY13" s="1202" t="s">
        <v>184</v>
      </c>
      <c r="BZ13" s="1202" t="s">
        <v>150</v>
      </c>
      <c r="CA13" s="1202" t="s">
        <v>117</v>
      </c>
      <c r="CB13" s="1202" t="s">
        <v>169</v>
      </c>
      <c r="CC13" s="1202" t="s">
        <v>170</v>
      </c>
      <c r="CD13" s="1202" t="s">
        <v>184</v>
      </c>
      <c r="CE13" s="1202" t="s">
        <v>150</v>
      </c>
      <c r="CF13" s="1210" t="s">
        <v>464</v>
      </c>
      <c r="CG13" s="1210"/>
      <c r="CH13" s="1210"/>
      <c r="CI13" s="1210"/>
      <c r="CJ13" s="1210"/>
      <c r="CK13" s="1210" t="s">
        <v>64</v>
      </c>
      <c r="CL13" s="1210"/>
      <c r="CM13" s="1210"/>
      <c r="CN13" s="1210"/>
      <c r="CO13" s="1210"/>
      <c r="CP13" s="1202" t="s">
        <v>117</v>
      </c>
      <c r="CQ13" s="1202" t="s">
        <v>169</v>
      </c>
      <c r="CR13" s="1202" t="s">
        <v>170</v>
      </c>
      <c r="CS13" s="1202" t="s">
        <v>184</v>
      </c>
      <c r="CT13" s="1202" t="s">
        <v>150</v>
      </c>
      <c r="CU13" s="1202" t="s">
        <v>117</v>
      </c>
      <c r="CV13" s="1202" t="s">
        <v>169</v>
      </c>
      <c r="CW13" s="1202" t="s">
        <v>170</v>
      </c>
      <c r="CX13" s="1202" t="s">
        <v>184</v>
      </c>
      <c r="CY13" s="1202" t="s">
        <v>150</v>
      </c>
      <c r="CZ13" s="1202" t="s">
        <v>117</v>
      </c>
      <c r="DA13" s="1202" t="s">
        <v>169</v>
      </c>
      <c r="DB13" s="1202" t="s">
        <v>170</v>
      </c>
      <c r="DC13" s="1202" t="s">
        <v>184</v>
      </c>
      <c r="DD13" s="1202" t="s">
        <v>150</v>
      </c>
      <c r="DE13" s="1202" t="s">
        <v>117</v>
      </c>
      <c r="DF13" s="1202" t="s">
        <v>169</v>
      </c>
      <c r="DG13" s="1202" t="s">
        <v>170</v>
      </c>
      <c r="DH13" s="1202" t="s">
        <v>184</v>
      </c>
      <c r="DI13" s="1202" t="s">
        <v>150</v>
      </c>
      <c r="DJ13" s="1202" t="s">
        <v>117</v>
      </c>
      <c r="DK13" s="1202" t="s">
        <v>169</v>
      </c>
      <c r="DL13" s="1202" t="s">
        <v>170</v>
      </c>
      <c r="DM13" s="1202" t="s">
        <v>184</v>
      </c>
      <c r="DN13" s="1202" t="s">
        <v>150</v>
      </c>
      <c r="DO13" s="1202" t="s">
        <v>117</v>
      </c>
      <c r="DP13" s="1202" t="s">
        <v>169</v>
      </c>
      <c r="DQ13" s="1202" t="s">
        <v>170</v>
      </c>
      <c r="DR13" s="1202" t="s">
        <v>184</v>
      </c>
      <c r="DS13" s="1202" t="s">
        <v>150</v>
      </c>
    </row>
    <row r="14" spans="1:123" ht="18" customHeight="1">
      <c r="A14" s="1203"/>
      <c r="B14" s="1224"/>
      <c r="C14" s="893"/>
      <c r="D14" s="893"/>
      <c r="E14" s="893"/>
      <c r="F14" s="893"/>
      <c r="G14" s="893"/>
      <c r="H14" s="893"/>
      <c r="I14" s="891"/>
      <c r="J14" s="893"/>
      <c r="K14" s="950"/>
      <c r="L14" s="893"/>
      <c r="M14" s="893"/>
      <c r="N14" s="950"/>
      <c r="O14" s="893"/>
      <c r="P14" s="891"/>
      <c r="Q14" s="893"/>
      <c r="R14" s="950"/>
      <c r="S14" s="891"/>
      <c r="T14" s="893"/>
      <c r="U14" s="950"/>
      <c r="V14" s="891"/>
      <c r="W14" s="893"/>
      <c r="X14" s="893"/>
      <c r="Y14" s="893"/>
      <c r="Z14" s="893"/>
      <c r="AA14" s="950"/>
      <c r="AB14" s="893"/>
      <c r="AC14" s="891"/>
      <c r="AD14" s="1289"/>
      <c r="AE14" s="1289"/>
      <c r="AF14" s="1289"/>
      <c r="AG14" s="1202" t="s">
        <v>114</v>
      </c>
      <c r="AH14" s="1202" t="s">
        <v>115</v>
      </c>
      <c r="AI14" s="1210" t="s">
        <v>463</v>
      </c>
      <c r="AJ14" s="1210" t="s">
        <v>462</v>
      </c>
      <c r="AK14" s="1210" t="s">
        <v>463</v>
      </c>
      <c r="AL14" s="1210" t="s">
        <v>462</v>
      </c>
      <c r="AM14" s="1210" t="s">
        <v>463</v>
      </c>
      <c r="AN14" s="1210" t="s">
        <v>462</v>
      </c>
      <c r="AO14" s="1210" t="s">
        <v>463</v>
      </c>
      <c r="AP14" s="1210" t="s">
        <v>462</v>
      </c>
      <c r="AQ14" s="1203"/>
      <c r="AR14" s="1203"/>
      <c r="AS14" s="1203"/>
      <c r="AT14" s="1203"/>
      <c r="AU14" s="1203"/>
      <c r="AV14" s="1203"/>
      <c r="AW14" s="1203"/>
      <c r="AX14" s="1203"/>
      <c r="AY14" s="1203"/>
      <c r="AZ14" s="1203"/>
      <c r="BA14" s="1207" t="s">
        <v>110</v>
      </c>
      <c r="BB14" s="1202" t="s">
        <v>169</v>
      </c>
      <c r="BC14" s="1202" t="s">
        <v>170</v>
      </c>
      <c r="BD14" s="1202" t="s">
        <v>184</v>
      </c>
      <c r="BE14" s="1202" t="s">
        <v>150</v>
      </c>
      <c r="BF14" s="1207" t="s">
        <v>64</v>
      </c>
      <c r="BG14" s="1202" t="s">
        <v>169</v>
      </c>
      <c r="BH14" s="1202" t="s">
        <v>170</v>
      </c>
      <c r="BI14" s="1202" t="s">
        <v>184</v>
      </c>
      <c r="BJ14" s="1202" t="s">
        <v>150</v>
      </c>
      <c r="BK14" s="1203"/>
      <c r="BL14" s="1202" t="s">
        <v>114</v>
      </c>
      <c r="BM14" s="1202" t="s">
        <v>115</v>
      </c>
      <c r="BN14" s="1210" t="s">
        <v>463</v>
      </c>
      <c r="BO14" s="1210" t="s">
        <v>462</v>
      </c>
      <c r="BP14" s="1210" t="s">
        <v>463</v>
      </c>
      <c r="BQ14" s="1210" t="s">
        <v>462</v>
      </c>
      <c r="BR14" s="1210" t="s">
        <v>463</v>
      </c>
      <c r="BS14" s="1210" t="s">
        <v>462</v>
      </c>
      <c r="BT14" s="1210" t="s">
        <v>463</v>
      </c>
      <c r="BU14" s="1210" t="s">
        <v>462</v>
      </c>
      <c r="BV14" s="1203"/>
      <c r="BW14" s="1203"/>
      <c r="BX14" s="1203"/>
      <c r="BY14" s="1203"/>
      <c r="BZ14" s="1203"/>
      <c r="CA14" s="1203"/>
      <c r="CB14" s="1203"/>
      <c r="CC14" s="1203"/>
      <c r="CD14" s="1203"/>
      <c r="CE14" s="1203"/>
      <c r="CF14" s="1207" t="s">
        <v>110</v>
      </c>
      <c r="CG14" s="1202" t="s">
        <v>169</v>
      </c>
      <c r="CH14" s="1202" t="s">
        <v>170</v>
      </c>
      <c r="CI14" s="1202" t="s">
        <v>184</v>
      </c>
      <c r="CJ14" s="1202" t="s">
        <v>150</v>
      </c>
      <c r="CK14" s="1207" t="s">
        <v>64</v>
      </c>
      <c r="CL14" s="1202" t="s">
        <v>169</v>
      </c>
      <c r="CM14" s="1202" t="s">
        <v>170</v>
      </c>
      <c r="CN14" s="1202" t="s">
        <v>184</v>
      </c>
      <c r="CO14" s="1202" t="s">
        <v>150</v>
      </c>
      <c r="CP14" s="1203"/>
      <c r="CQ14" s="1203"/>
      <c r="CR14" s="1203"/>
      <c r="CS14" s="1203"/>
      <c r="CT14" s="1203"/>
      <c r="CU14" s="1203"/>
      <c r="CV14" s="1203"/>
      <c r="CW14" s="1203"/>
      <c r="CX14" s="1203"/>
      <c r="CY14" s="1203"/>
      <c r="CZ14" s="1203"/>
      <c r="DA14" s="1203"/>
      <c r="DB14" s="1203"/>
      <c r="DC14" s="1203"/>
      <c r="DD14" s="1203"/>
      <c r="DE14" s="1203"/>
      <c r="DF14" s="1203"/>
      <c r="DG14" s="1203"/>
      <c r="DH14" s="1203"/>
      <c r="DI14" s="1203"/>
      <c r="DJ14" s="1203"/>
      <c r="DK14" s="1203"/>
      <c r="DL14" s="1203"/>
      <c r="DM14" s="1203"/>
      <c r="DN14" s="1203"/>
      <c r="DO14" s="1203"/>
      <c r="DP14" s="1203"/>
      <c r="DQ14" s="1203"/>
      <c r="DR14" s="1203"/>
      <c r="DS14" s="1203"/>
    </row>
    <row r="15" spans="1:123" ht="78" customHeight="1">
      <c r="A15" s="1203"/>
      <c r="B15" s="1224"/>
      <c r="C15" s="893"/>
      <c r="D15" s="893"/>
      <c r="E15" s="893"/>
      <c r="F15" s="893"/>
      <c r="G15" s="893"/>
      <c r="H15" s="893"/>
      <c r="I15" s="891"/>
      <c r="J15" s="893"/>
      <c r="K15" s="950"/>
      <c r="L15" s="893"/>
      <c r="M15" s="893"/>
      <c r="N15" s="950"/>
      <c r="O15" s="893"/>
      <c r="P15" s="891"/>
      <c r="Q15" s="893"/>
      <c r="R15" s="950"/>
      <c r="S15" s="891"/>
      <c r="T15" s="893"/>
      <c r="U15" s="950"/>
      <c r="V15" s="891"/>
      <c r="W15" s="893"/>
      <c r="X15" s="893"/>
      <c r="Y15" s="893"/>
      <c r="Z15" s="893"/>
      <c r="AA15" s="950"/>
      <c r="AB15" s="893"/>
      <c r="AC15" s="891"/>
      <c r="AD15" s="1289"/>
      <c r="AE15" s="1289"/>
      <c r="AF15" s="1289"/>
      <c r="AG15" s="1203"/>
      <c r="AH15" s="1203"/>
      <c r="AI15" s="1210"/>
      <c r="AJ15" s="1210"/>
      <c r="AK15" s="1210"/>
      <c r="AL15" s="1210"/>
      <c r="AM15" s="1210"/>
      <c r="AN15" s="1210"/>
      <c r="AO15" s="1210"/>
      <c r="AP15" s="1210"/>
      <c r="AQ15" s="1203"/>
      <c r="AR15" s="1203"/>
      <c r="AS15" s="1203"/>
      <c r="AT15" s="1203"/>
      <c r="AU15" s="1203"/>
      <c r="AV15" s="1203"/>
      <c r="AW15" s="1203"/>
      <c r="AX15" s="1203"/>
      <c r="AY15" s="1203"/>
      <c r="AZ15" s="1203"/>
      <c r="BA15" s="1208"/>
      <c r="BB15" s="1203"/>
      <c r="BC15" s="1203"/>
      <c r="BD15" s="1203"/>
      <c r="BE15" s="1203"/>
      <c r="BF15" s="1208"/>
      <c r="BG15" s="1203"/>
      <c r="BH15" s="1203"/>
      <c r="BI15" s="1203"/>
      <c r="BJ15" s="1203"/>
      <c r="BK15" s="1203"/>
      <c r="BL15" s="1203"/>
      <c r="BM15" s="1203"/>
      <c r="BN15" s="1210"/>
      <c r="BO15" s="1210"/>
      <c r="BP15" s="1210"/>
      <c r="BQ15" s="1210"/>
      <c r="BR15" s="1210"/>
      <c r="BS15" s="1210"/>
      <c r="BT15" s="1210"/>
      <c r="BU15" s="1210"/>
      <c r="BV15" s="1203"/>
      <c r="BW15" s="1203"/>
      <c r="BX15" s="1203"/>
      <c r="BY15" s="1203"/>
      <c r="BZ15" s="1203"/>
      <c r="CA15" s="1203"/>
      <c r="CB15" s="1203"/>
      <c r="CC15" s="1203"/>
      <c r="CD15" s="1203"/>
      <c r="CE15" s="1203"/>
      <c r="CF15" s="1208"/>
      <c r="CG15" s="1203"/>
      <c r="CH15" s="1203"/>
      <c r="CI15" s="1203"/>
      <c r="CJ15" s="1203"/>
      <c r="CK15" s="1208"/>
      <c r="CL15" s="1203"/>
      <c r="CM15" s="1203"/>
      <c r="CN15" s="1203"/>
      <c r="CO15" s="1203"/>
      <c r="CP15" s="1203"/>
      <c r="CQ15" s="1203"/>
      <c r="CR15" s="1203"/>
      <c r="CS15" s="1203"/>
      <c r="CT15" s="1203"/>
      <c r="CU15" s="1203"/>
      <c r="CV15" s="1203"/>
      <c r="CW15" s="1203"/>
      <c r="CX15" s="1203"/>
      <c r="CY15" s="1203"/>
      <c r="CZ15" s="1203"/>
      <c r="DA15" s="1203"/>
      <c r="DB15" s="1203"/>
      <c r="DC15" s="1203"/>
      <c r="DD15" s="1203"/>
      <c r="DE15" s="1203"/>
      <c r="DF15" s="1203"/>
      <c r="DG15" s="1203"/>
      <c r="DH15" s="1203"/>
      <c r="DI15" s="1203"/>
      <c r="DJ15" s="1203"/>
      <c r="DK15" s="1203"/>
      <c r="DL15" s="1203"/>
      <c r="DM15" s="1203"/>
      <c r="DN15" s="1203"/>
      <c r="DO15" s="1203"/>
      <c r="DP15" s="1203"/>
      <c r="DQ15" s="1203"/>
      <c r="DR15" s="1203"/>
      <c r="DS15" s="1203"/>
    </row>
    <row r="16" spans="1:123" ht="18" hidden="1" customHeight="1">
      <c r="A16" s="1203"/>
      <c r="B16" s="1224"/>
      <c r="C16" s="893"/>
      <c r="D16" s="893"/>
      <c r="E16" s="893"/>
      <c r="F16" s="893"/>
      <c r="G16" s="893"/>
      <c r="H16" s="893"/>
      <c r="I16" s="891"/>
      <c r="J16" s="893"/>
      <c r="K16" s="950"/>
      <c r="L16" s="893"/>
      <c r="M16" s="893"/>
      <c r="N16" s="950"/>
      <c r="O16" s="893"/>
      <c r="P16" s="891"/>
      <c r="Q16" s="893"/>
      <c r="R16" s="950"/>
      <c r="S16" s="891"/>
      <c r="T16" s="893"/>
      <c r="U16" s="950"/>
      <c r="V16" s="891"/>
      <c r="W16" s="893"/>
      <c r="X16" s="893"/>
      <c r="Y16" s="893"/>
      <c r="Z16" s="893"/>
      <c r="AA16" s="950"/>
      <c r="AB16" s="893"/>
      <c r="AC16" s="891"/>
      <c r="AD16" s="1289"/>
      <c r="AE16" s="1289"/>
      <c r="AF16" s="1289"/>
      <c r="AG16" s="1203"/>
      <c r="AH16" s="1203"/>
      <c r="AI16" s="1210"/>
      <c r="AJ16" s="1210"/>
      <c r="AK16" s="1210"/>
      <c r="AL16" s="1210"/>
      <c r="AM16" s="1210"/>
      <c r="AN16" s="1210"/>
      <c r="AO16" s="1210"/>
      <c r="AP16" s="1210"/>
      <c r="AQ16" s="1203"/>
      <c r="AR16" s="1203"/>
      <c r="AS16" s="1203"/>
      <c r="AT16" s="1203"/>
      <c r="AU16" s="1203"/>
      <c r="AV16" s="1203"/>
      <c r="AW16" s="1203"/>
      <c r="AX16" s="1203"/>
      <c r="AY16" s="1203"/>
      <c r="AZ16" s="1203"/>
      <c r="BA16" s="1208"/>
      <c r="BB16" s="1203"/>
      <c r="BC16" s="1203"/>
      <c r="BD16" s="1203"/>
      <c r="BE16" s="1203"/>
      <c r="BF16" s="1208"/>
      <c r="BG16" s="1203"/>
      <c r="BH16" s="1203"/>
      <c r="BI16" s="1203"/>
      <c r="BJ16" s="1203"/>
      <c r="BK16" s="1203"/>
      <c r="BL16" s="1203"/>
      <c r="BM16" s="1203"/>
      <c r="BN16" s="1210"/>
      <c r="BO16" s="1210"/>
      <c r="BP16" s="1210"/>
      <c r="BQ16" s="1210"/>
      <c r="BR16" s="1210"/>
      <c r="BS16" s="1210"/>
      <c r="BT16" s="1210"/>
      <c r="BU16" s="1210"/>
      <c r="BV16" s="1203"/>
      <c r="BW16" s="1203"/>
      <c r="BX16" s="1203"/>
      <c r="BY16" s="1203"/>
      <c r="BZ16" s="1203"/>
      <c r="CA16" s="1203"/>
      <c r="CB16" s="1203"/>
      <c r="CC16" s="1203"/>
      <c r="CD16" s="1203"/>
      <c r="CE16" s="1203"/>
      <c r="CF16" s="1208"/>
      <c r="CG16" s="1203"/>
      <c r="CH16" s="1203"/>
      <c r="CI16" s="1203"/>
      <c r="CJ16" s="1203"/>
      <c r="CK16" s="1208"/>
      <c r="CL16" s="1203"/>
      <c r="CM16" s="1203"/>
      <c r="CN16" s="1203"/>
      <c r="CO16" s="1203"/>
      <c r="CP16" s="1203"/>
      <c r="CQ16" s="1203"/>
      <c r="CR16" s="1203"/>
      <c r="CS16" s="1203"/>
      <c r="CT16" s="1203"/>
      <c r="CU16" s="1203"/>
      <c r="CV16" s="1203"/>
      <c r="CW16" s="1203"/>
      <c r="CX16" s="1203"/>
      <c r="CY16" s="1203"/>
      <c r="CZ16" s="1203"/>
      <c r="DA16" s="1203"/>
      <c r="DB16" s="1203"/>
      <c r="DC16" s="1203"/>
      <c r="DD16" s="1203"/>
      <c r="DE16" s="1203"/>
      <c r="DF16" s="1203"/>
      <c r="DG16" s="1203"/>
      <c r="DH16" s="1203"/>
      <c r="DI16" s="1203"/>
      <c r="DJ16" s="1203"/>
      <c r="DK16" s="1203"/>
      <c r="DL16" s="1203"/>
      <c r="DM16" s="1203"/>
      <c r="DN16" s="1203"/>
      <c r="DO16" s="1203"/>
      <c r="DP16" s="1203"/>
      <c r="DQ16" s="1203"/>
      <c r="DR16" s="1203"/>
      <c r="DS16" s="1203"/>
    </row>
    <row r="17" spans="1:123" ht="18" hidden="1" customHeight="1">
      <c r="A17" s="1203"/>
      <c r="B17" s="1224"/>
      <c r="C17" s="893"/>
      <c r="D17" s="893"/>
      <c r="E17" s="893"/>
      <c r="F17" s="893"/>
      <c r="G17" s="893"/>
      <c r="H17" s="893"/>
      <c r="I17" s="891"/>
      <c r="J17" s="893"/>
      <c r="K17" s="950"/>
      <c r="L17" s="893"/>
      <c r="M17" s="893"/>
      <c r="N17" s="950"/>
      <c r="O17" s="893"/>
      <c r="P17" s="891"/>
      <c r="Q17" s="893"/>
      <c r="R17" s="950"/>
      <c r="S17" s="891"/>
      <c r="T17" s="893"/>
      <c r="U17" s="950"/>
      <c r="V17" s="891"/>
      <c r="W17" s="893"/>
      <c r="X17" s="893"/>
      <c r="Y17" s="893"/>
      <c r="Z17" s="893"/>
      <c r="AA17" s="950"/>
      <c r="AB17" s="893"/>
      <c r="AC17" s="891"/>
      <c r="AD17" s="1289"/>
      <c r="AE17" s="1289"/>
      <c r="AF17" s="1289"/>
      <c r="AG17" s="1203"/>
      <c r="AH17" s="1203"/>
      <c r="AI17" s="1210"/>
      <c r="AJ17" s="1210"/>
      <c r="AK17" s="1210"/>
      <c r="AL17" s="1210"/>
      <c r="AM17" s="1210"/>
      <c r="AN17" s="1210"/>
      <c r="AO17" s="1210"/>
      <c r="AP17" s="1210"/>
      <c r="AQ17" s="1203"/>
      <c r="AR17" s="1203"/>
      <c r="AS17" s="1203"/>
      <c r="AT17" s="1203"/>
      <c r="AU17" s="1203"/>
      <c r="AV17" s="1203"/>
      <c r="AW17" s="1203"/>
      <c r="AX17" s="1203"/>
      <c r="AY17" s="1203"/>
      <c r="AZ17" s="1203"/>
      <c r="BA17" s="1208"/>
      <c r="BB17" s="1203"/>
      <c r="BC17" s="1203"/>
      <c r="BD17" s="1203"/>
      <c r="BE17" s="1203"/>
      <c r="BF17" s="1208"/>
      <c r="BG17" s="1203"/>
      <c r="BH17" s="1203"/>
      <c r="BI17" s="1203"/>
      <c r="BJ17" s="1203"/>
      <c r="BK17" s="1203"/>
      <c r="BL17" s="1203"/>
      <c r="BM17" s="1203"/>
      <c r="BN17" s="1210"/>
      <c r="BO17" s="1210"/>
      <c r="BP17" s="1210"/>
      <c r="BQ17" s="1210"/>
      <c r="BR17" s="1210"/>
      <c r="BS17" s="1210"/>
      <c r="BT17" s="1210"/>
      <c r="BU17" s="1210"/>
      <c r="BV17" s="1203"/>
      <c r="BW17" s="1203"/>
      <c r="BX17" s="1203"/>
      <c r="BY17" s="1203"/>
      <c r="BZ17" s="1203"/>
      <c r="CA17" s="1203"/>
      <c r="CB17" s="1203"/>
      <c r="CC17" s="1203"/>
      <c r="CD17" s="1203"/>
      <c r="CE17" s="1203"/>
      <c r="CF17" s="1208"/>
      <c r="CG17" s="1203"/>
      <c r="CH17" s="1203"/>
      <c r="CI17" s="1203"/>
      <c r="CJ17" s="1203"/>
      <c r="CK17" s="1208"/>
      <c r="CL17" s="1203"/>
      <c r="CM17" s="1203"/>
      <c r="CN17" s="1203"/>
      <c r="CO17" s="1203"/>
      <c r="CP17" s="1203"/>
      <c r="CQ17" s="1203"/>
      <c r="CR17" s="1203"/>
      <c r="CS17" s="1203"/>
      <c r="CT17" s="1203"/>
      <c r="CU17" s="1203"/>
      <c r="CV17" s="1203"/>
      <c r="CW17" s="1203"/>
      <c r="CX17" s="1203"/>
      <c r="CY17" s="1203"/>
      <c r="CZ17" s="1203"/>
      <c r="DA17" s="1203"/>
      <c r="DB17" s="1203"/>
      <c r="DC17" s="1203"/>
      <c r="DD17" s="1203"/>
      <c r="DE17" s="1203"/>
      <c r="DF17" s="1203"/>
      <c r="DG17" s="1203"/>
      <c r="DH17" s="1203"/>
      <c r="DI17" s="1203"/>
      <c r="DJ17" s="1203"/>
      <c r="DK17" s="1203"/>
      <c r="DL17" s="1203"/>
      <c r="DM17" s="1203"/>
      <c r="DN17" s="1203"/>
      <c r="DO17" s="1203"/>
      <c r="DP17" s="1203"/>
      <c r="DQ17" s="1203"/>
      <c r="DR17" s="1203"/>
      <c r="DS17" s="1203"/>
    </row>
    <row r="18" spans="1:123" ht="18" hidden="1" customHeight="1">
      <c r="A18" s="1204"/>
      <c r="B18" s="1225"/>
      <c r="C18" s="893"/>
      <c r="D18" s="893"/>
      <c r="E18" s="893"/>
      <c r="F18" s="893"/>
      <c r="G18" s="893"/>
      <c r="H18" s="893"/>
      <c r="I18" s="892"/>
      <c r="J18" s="893"/>
      <c r="K18" s="953"/>
      <c r="L18" s="893"/>
      <c r="M18" s="893"/>
      <c r="N18" s="953"/>
      <c r="O18" s="893"/>
      <c r="P18" s="892"/>
      <c r="Q18" s="893"/>
      <c r="R18" s="953"/>
      <c r="S18" s="892"/>
      <c r="T18" s="893"/>
      <c r="U18" s="953"/>
      <c r="V18" s="892"/>
      <c r="W18" s="893"/>
      <c r="X18" s="893"/>
      <c r="Y18" s="893"/>
      <c r="Z18" s="893"/>
      <c r="AA18" s="953"/>
      <c r="AB18" s="893"/>
      <c r="AC18" s="892"/>
      <c r="AD18" s="1289"/>
      <c r="AE18" s="1289"/>
      <c r="AF18" s="1289"/>
      <c r="AG18" s="1204"/>
      <c r="AH18" s="1204"/>
      <c r="AI18" s="1210"/>
      <c r="AJ18" s="1210"/>
      <c r="AK18" s="1210"/>
      <c r="AL18" s="1210"/>
      <c r="AM18" s="1210"/>
      <c r="AN18" s="1210"/>
      <c r="AO18" s="1210"/>
      <c r="AP18" s="1210"/>
      <c r="AQ18" s="1204"/>
      <c r="AR18" s="1204"/>
      <c r="AS18" s="1204"/>
      <c r="AT18" s="1204"/>
      <c r="AU18" s="1204"/>
      <c r="AV18" s="1204"/>
      <c r="AW18" s="1204"/>
      <c r="AX18" s="1204"/>
      <c r="AY18" s="1204"/>
      <c r="AZ18" s="1204"/>
      <c r="BA18" s="1209"/>
      <c r="BB18" s="1204"/>
      <c r="BC18" s="1204"/>
      <c r="BD18" s="1204"/>
      <c r="BE18" s="1204"/>
      <c r="BF18" s="1209"/>
      <c r="BG18" s="1204"/>
      <c r="BH18" s="1204"/>
      <c r="BI18" s="1204"/>
      <c r="BJ18" s="1204"/>
      <c r="BK18" s="1204"/>
      <c r="BL18" s="1204"/>
      <c r="BM18" s="1204"/>
      <c r="BN18" s="1210"/>
      <c r="BO18" s="1210"/>
      <c r="BP18" s="1210"/>
      <c r="BQ18" s="1210"/>
      <c r="BR18" s="1210"/>
      <c r="BS18" s="1210"/>
      <c r="BT18" s="1210"/>
      <c r="BU18" s="1210"/>
      <c r="BV18" s="1204"/>
      <c r="BW18" s="1204"/>
      <c r="BX18" s="1204"/>
      <c r="BY18" s="1204"/>
      <c r="BZ18" s="1204"/>
      <c r="CA18" s="1204"/>
      <c r="CB18" s="1204"/>
      <c r="CC18" s="1204"/>
      <c r="CD18" s="1204"/>
      <c r="CE18" s="1204"/>
      <c r="CF18" s="1209"/>
      <c r="CG18" s="1204"/>
      <c r="CH18" s="1204"/>
      <c r="CI18" s="1204"/>
      <c r="CJ18" s="1204"/>
      <c r="CK18" s="1209"/>
      <c r="CL18" s="1204"/>
      <c r="CM18" s="1204"/>
      <c r="CN18" s="1204"/>
      <c r="CO18" s="1204"/>
      <c r="CP18" s="1204"/>
      <c r="CQ18" s="1204"/>
      <c r="CR18" s="1204"/>
      <c r="CS18" s="1204"/>
      <c r="CT18" s="1204"/>
      <c r="CU18" s="1204"/>
      <c r="CV18" s="1204"/>
      <c r="CW18" s="1204"/>
      <c r="CX18" s="1204"/>
      <c r="CY18" s="1204"/>
      <c r="CZ18" s="1204"/>
      <c r="DA18" s="1204"/>
      <c r="DB18" s="1204"/>
      <c r="DC18" s="1204"/>
      <c r="DD18" s="1204"/>
      <c r="DE18" s="1204"/>
      <c r="DF18" s="1204"/>
      <c r="DG18" s="1204"/>
      <c r="DH18" s="1204"/>
      <c r="DI18" s="1204"/>
      <c r="DJ18" s="1204"/>
      <c r="DK18" s="1204"/>
      <c r="DL18" s="1204"/>
      <c r="DM18" s="1204"/>
      <c r="DN18" s="1204"/>
      <c r="DO18" s="1204"/>
      <c r="DP18" s="1204"/>
      <c r="DQ18" s="1204"/>
      <c r="DR18" s="1204"/>
      <c r="DS18" s="1204"/>
    </row>
    <row r="19" spans="1:123" ht="18" customHeight="1">
      <c r="A19" s="132">
        <v>1</v>
      </c>
      <c r="B19" s="9" t="s">
        <v>386</v>
      </c>
      <c r="C19" s="36">
        <v>3</v>
      </c>
      <c r="D19" s="36">
        <v>4</v>
      </c>
      <c r="E19" s="36">
        <v>5</v>
      </c>
      <c r="F19" s="36">
        <v>6</v>
      </c>
      <c r="G19" s="36">
        <v>7</v>
      </c>
      <c r="H19" s="36">
        <v>8</v>
      </c>
      <c r="I19" s="36">
        <v>9</v>
      </c>
      <c r="J19" s="36">
        <v>10</v>
      </c>
      <c r="K19" s="36">
        <v>11</v>
      </c>
      <c r="L19" s="36">
        <v>12</v>
      </c>
      <c r="M19" s="36">
        <v>13</v>
      </c>
      <c r="N19" s="36">
        <v>14</v>
      </c>
      <c r="O19" s="36">
        <v>15</v>
      </c>
      <c r="P19" s="36">
        <v>16</v>
      </c>
      <c r="Q19" s="36">
        <v>17</v>
      </c>
      <c r="R19" s="36">
        <v>18</v>
      </c>
      <c r="S19" s="36">
        <v>19</v>
      </c>
      <c r="T19" s="36">
        <v>20</v>
      </c>
      <c r="U19" s="36">
        <v>21</v>
      </c>
      <c r="V19" s="36">
        <v>22</v>
      </c>
      <c r="W19" s="195">
        <v>23</v>
      </c>
      <c r="X19" s="36">
        <v>24</v>
      </c>
      <c r="Y19" s="36">
        <v>25</v>
      </c>
      <c r="Z19" s="36">
        <v>26</v>
      </c>
      <c r="AA19" s="36">
        <v>27</v>
      </c>
      <c r="AB19" s="36">
        <v>28</v>
      </c>
      <c r="AC19" s="36">
        <v>29</v>
      </c>
      <c r="AD19" s="36">
        <v>30</v>
      </c>
      <c r="AE19" s="7"/>
      <c r="AF19" s="7"/>
      <c r="AG19" s="152">
        <v>33</v>
      </c>
      <c r="AH19" s="152"/>
      <c r="AI19" s="152"/>
      <c r="AJ19" s="152"/>
      <c r="AK19" s="152"/>
      <c r="AL19" s="152"/>
      <c r="AM19" s="152"/>
      <c r="AN19" s="152"/>
      <c r="AO19" s="152"/>
      <c r="AP19" s="152"/>
      <c r="AQ19" s="152">
        <v>34</v>
      </c>
      <c r="AR19" s="152"/>
      <c r="AS19" s="152"/>
      <c r="AT19" s="152"/>
      <c r="AU19" s="152"/>
      <c r="AV19" s="152">
        <v>35</v>
      </c>
      <c r="AW19" s="152"/>
      <c r="AX19" s="152"/>
      <c r="AY19" s="152"/>
      <c r="AZ19" s="152"/>
      <c r="BA19" s="152">
        <v>36</v>
      </c>
      <c r="BB19" s="152"/>
      <c r="BC19" s="152"/>
      <c r="BD19" s="152"/>
      <c r="BE19" s="152"/>
      <c r="BF19" s="152"/>
      <c r="BG19" s="152"/>
      <c r="BH19" s="152"/>
      <c r="BI19" s="152"/>
      <c r="BJ19" s="152"/>
      <c r="BK19" s="152">
        <v>49</v>
      </c>
      <c r="BL19" s="152">
        <v>33</v>
      </c>
      <c r="BM19" s="152"/>
      <c r="BN19" s="152"/>
      <c r="BO19" s="152"/>
      <c r="BP19" s="152"/>
      <c r="BQ19" s="152"/>
      <c r="BR19" s="152"/>
      <c r="BS19" s="152"/>
      <c r="BT19" s="152"/>
      <c r="BU19" s="152"/>
      <c r="BV19" s="152">
        <v>34</v>
      </c>
      <c r="BW19" s="152"/>
      <c r="BX19" s="152"/>
      <c r="BY19" s="152"/>
      <c r="BZ19" s="152"/>
      <c r="CA19" s="152">
        <v>35</v>
      </c>
      <c r="CB19" s="152"/>
      <c r="CC19" s="152"/>
      <c r="CD19" s="152"/>
      <c r="CE19" s="152"/>
      <c r="CF19" s="152">
        <v>36</v>
      </c>
      <c r="CG19" s="152"/>
      <c r="CH19" s="152"/>
      <c r="CI19" s="152"/>
      <c r="CJ19" s="152"/>
      <c r="CK19" s="152"/>
      <c r="CL19" s="152"/>
      <c r="CM19" s="152"/>
      <c r="CN19" s="152"/>
      <c r="CO19" s="152"/>
      <c r="CP19" s="152"/>
      <c r="CQ19" s="152"/>
      <c r="CR19" s="152"/>
      <c r="CS19" s="152"/>
      <c r="CT19" s="152"/>
      <c r="CU19" s="152">
        <v>34</v>
      </c>
      <c r="CV19" s="152"/>
      <c r="CW19" s="152"/>
      <c r="CX19" s="152"/>
      <c r="CY19" s="152"/>
      <c r="CZ19" s="152">
        <v>35</v>
      </c>
      <c r="DA19" s="152"/>
      <c r="DB19" s="152"/>
      <c r="DC19" s="152"/>
      <c r="DD19" s="152"/>
      <c r="DE19" s="152"/>
      <c r="DF19" s="152"/>
      <c r="DG19" s="152"/>
      <c r="DH19" s="152"/>
      <c r="DI19" s="152"/>
      <c r="DJ19" s="152">
        <v>34</v>
      </c>
      <c r="DK19" s="152"/>
      <c r="DL19" s="152"/>
      <c r="DM19" s="152"/>
      <c r="DN19" s="152"/>
      <c r="DO19" s="152">
        <v>35</v>
      </c>
      <c r="DP19" s="152"/>
      <c r="DQ19" s="152"/>
      <c r="DR19" s="152"/>
      <c r="DS19" s="152"/>
    </row>
    <row r="20" spans="1:123" ht="48">
      <c r="A20" s="112" t="s">
        <v>77</v>
      </c>
      <c r="B20" s="10">
        <v>6500</v>
      </c>
      <c r="C20" s="8" t="s">
        <v>387</v>
      </c>
      <c r="D20" s="8" t="s">
        <v>387</v>
      </c>
      <c r="E20" s="8" t="s">
        <v>387</v>
      </c>
      <c r="F20" s="8" t="s">
        <v>387</v>
      </c>
      <c r="G20" s="8" t="s">
        <v>387</v>
      </c>
      <c r="H20" s="8" t="s">
        <v>387</v>
      </c>
      <c r="I20" s="8" t="s">
        <v>387</v>
      </c>
      <c r="J20" s="8" t="s">
        <v>387</v>
      </c>
      <c r="K20" s="8" t="s">
        <v>387</v>
      </c>
      <c r="L20" s="8" t="s">
        <v>387</v>
      </c>
      <c r="M20" s="8" t="s">
        <v>387</v>
      </c>
      <c r="N20" s="8" t="s">
        <v>387</v>
      </c>
      <c r="O20" s="8" t="s">
        <v>387</v>
      </c>
      <c r="P20" s="8" t="s">
        <v>387</v>
      </c>
      <c r="Q20" s="11" t="s">
        <v>387</v>
      </c>
      <c r="R20" s="11" t="s">
        <v>387</v>
      </c>
      <c r="S20" s="11" t="s">
        <v>387</v>
      </c>
      <c r="T20" s="11" t="s">
        <v>387</v>
      </c>
      <c r="U20" s="11" t="s">
        <v>387</v>
      </c>
      <c r="V20" s="11" t="s">
        <v>387</v>
      </c>
      <c r="W20" s="11" t="s">
        <v>387</v>
      </c>
      <c r="X20" s="8" t="s">
        <v>387</v>
      </c>
      <c r="Y20" s="8" t="s">
        <v>387</v>
      </c>
      <c r="Z20" s="8" t="s">
        <v>387</v>
      </c>
      <c r="AA20" s="8" t="s">
        <v>387</v>
      </c>
      <c r="AB20" s="8" t="s">
        <v>387</v>
      </c>
      <c r="AC20" s="8" t="s">
        <v>387</v>
      </c>
      <c r="AD20" s="8" t="s">
        <v>387</v>
      </c>
      <c r="AE20" s="8"/>
      <c r="AF20" s="8"/>
      <c r="AG20" s="153">
        <f t="shared" ref="AG20:AP20" si="0">AG21+AG96+AG110+AG125+AG140</f>
        <v>2244.4</v>
      </c>
      <c r="AH20" s="153">
        <f t="shared" si="0"/>
        <v>1868.4</v>
      </c>
      <c r="AI20" s="153">
        <f t="shared" si="0"/>
        <v>80.099999999999994</v>
      </c>
      <c r="AJ20" s="153">
        <f t="shared" si="0"/>
        <v>80.099999999999994</v>
      </c>
      <c r="AK20" s="153">
        <f t="shared" si="0"/>
        <v>211.5</v>
      </c>
      <c r="AL20" s="153">
        <f t="shared" si="0"/>
        <v>211.5</v>
      </c>
      <c r="AM20" s="153">
        <f t="shared" si="0"/>
        <v>0</v>
      </c>
      <c r="AN20" s="153"/>
      <c r="AO20" s="153">
        <f t="shared" si="0"/>
        <v>1952.8000000000002</v>
      </c>
      <c r="AP20" s="153">
        <f t="shared" si="0"/>
        <v>1576.8000000000002</v>
      </c>
      <c r="AQ20" s="173">
        <f>AQ21+AQ96+AQ110+AQ125+AQ140+AQ150</f>
        <v>3054</v>
      </c>
      <c r="AR20" s="154">
        <f t="shared" ref="AR20:BE20" si="1">AR21+AR96+AR110+AR125+AR140+AR150</f>
        <v>90.1</v>
      </c>
      <c r="AS20" s="154">
        <f t="shared" si="1"/>
        <v>636.9</v>
      </c>
      <c r="AT20" s="154">
        <f t="shared" si="1"/>
        <v>0</v>
      </c>
      <c r="AU20" s="173">
        <f t="shared" si="1"/>
        <v>2327</v>
      </c>
      <c r="AV20" s="154">
        <f t="shared" si="1"/>
        <v>1312.1999999999998</v>
      </c>
      <c r="AW20" s="154">
        <f t="shared" si="1"/>
        <v>89.1</v>
      </c>
      <c r="AX20" s="154">
        <f t="shared" si="1"/>
        <v>356.3</v>
      </c>
      <c r="AY20" s="154">
        <f t="shared" si="1"/>
        <v>0</v>
      </c>
      <c r="AZ20" s="154">
        <f t="shared" si="1"/>
        <v>866.80000000000007</v>
      </c>
      <c r="BA20" s="154">
        <f t="shared" si="1"/>
        <v>1314.5</v>
      </c>
      <c r="BB20" s="154">
        <f t="shared" si="1"/>
        <v>89.1</v>
      </c>
      <c r="BC20" s="154">
        <f t="shared" si="1"/>
        <v>355.5</v>
      </c>
      <c r="BD20" s="154">
        <f t="shared" si="1"/>
        <v>0</v>
      </c>
      <c r="BE20" s="154">
        <f t="shared" si="1"/>
        <v>869.89999999999986</v>
      </c>
      <c r="BF20" s="154">
        <f>BF21+BF96+BF110+BF125+BF140+BF150</f>
        <v>1314.5</v>
      </c>
      <c r="BG20" s="154">
        <f>BG21+BG96+BG110+BG125+BG140+BG150</f>
        <v>89.1</v>
      </c>
      <c r="BH20" s="154">
        <f>BH21+BH96+BH110+BH125+BH140+BH150</f>
        <v>355.5</v>
      </c>
      <c r="BI20" s="154">
        <f>BI21+BI96+BI110+BI125+BI140+BI150</f>
        <v>0</v>
      </c>
      <c r="BJ20" s="154">
        <f>BJ21+BJ96+BJ110+BJ125+BJ140+BJ150</f>
        <v>869.89999999999986</v>
      </c>
      <c r="BK20" s="123"/>
      <c r="BL20" s="153">
        <f t="shared" ref="BL20:BR20" si="2">BL21+BL96+BL110+BL125+BL140</f>
        <v>2095.1999999999998</v>
      </c>
      <c r="BM20" s="153">
        <f t="shared" si="2"/>
        <v>1817.1999999999998</v>
      </c>
      <c r="BN20" s="153">
        <f t="shared" si="2"/>
        <v>80.099999999999994</v>
      </c>
      <c r="BO20" s="153">
        <f t="shared" si="2"/>
        <v>80.099999999999994</v>
      </c>
      <c r="BP20" s="153">
        <f t="shared" si="2"/>
        <v>211.5</v>
      </c>
      <c r="BQ20" s="153">
        <f t="shared" si="2"/>
        <v>211.5</v>
      </c>
      <c r="BR20" s="153">
        <f t="shared" si="2"/>
        <v>0</v>
      </c>
      <c r="BS20" s="153"/>
      <c r="BT20" s="153">
        <f>BT21+BT96+BT110+BT125+BT140</f>
        <v>1803.6</v>
      </c>
      <c r="BU20" s="153">
        <f>BU21+BU96+BU110+BU125+BU140</f>
        <v>1525.6</v>
      </c>
      <c r="BV20" s="173">
        <f>BV21+BV96+BV110+BV125+BV140+BV150</f>
        <v>2809</v>
      </c>
      <c r="BW20" s="154">
        <f t="shared" ref="BW20:CJ20" si="3">BW21+BW96+BW110+BW125+BW140+BW150</f>
        <v>90.1</v>
      </c>
      <c r="BX20" s="154">
        <f t="shared" si="3"/>
        <v>636.9</v>
      </c>
      <c r="BY20" s="154">
        <f t="shared" si="3"/>
        <v>0</v>
      </c>
      <c r="BZ20" s="173">
        <f t="shared" si="3"/>
        <v>2082</v>
      </c>
      <c r="CA20" s="154">
        <f t="shared" si="3"/>
        <v>1312.1999999999998</v>
      </c>
      <c r="CB20" s="154">
        <f t="shared" si="3"/>
        <v>89.1</v>
      </c>
      <c r="CC20" s="154">
        <f t="shared" si="3"/>
        <v>356.3</v>
      </c>
      <c r="CD20" s="154">
        <f t="shared" si="3"/>
        <v>0</v>
      </c>
      <c r="CE20" s="154">
        <f t="shared" si="3"/>
        <v>866.80000000000007</v>
      </c>
      <c r="CF20" s="154">
        <f t="shared" si="3"/>
        <v>1314.5</v>
      </c>
      <c r="CG20" s="154">
        <f t="shared" si="3"/>
        <v>89.1</v>
      </c>
      <c r="CH20" s="154">
        <f t="shared" si="3"/>
        <v>355.5</v>
      </c>
      <c r="CI20" s="154">
        <f t="shared" si="3"/>
        <v>0</v>
      </c>
      <c r="CJ20" s="154">
        <f t="shared" si="3"/>
        <v>869.89999999999986</v>
      </c>
      <c r="CK20" s="154">
        <f>CK21+CK96+CK110+CK125+CK140+CK150</f>
        <v>1314.5</v>
      </c>
      <c r="CL20" s="154">
        <f>CL21+CL96+CL110+CL125+CL140+CL150</f>
        <v>89.1</v>
      </c>
      <c r="CM20" s="154">
        <f>CM21+CM96+CM110+CM125+CM140+CM150</f>
        <v>355.5</v>
      </c>
      <c r="CN20" s="154">
        <f>CN21+CN96+CN110+CN125+CN140+CN150</f>
        <v>0</v>
      </c>
      <c r="CO20" s="154">
        <f>CO21+CO96+CO110+CO125+CO140+CO150</f>
        <v>869.89999999999986</v>
      </c>
      <c r="CP20" s="153">
        <f>CP21+CP96+CP110+CP125+CP140</f>
        <v>1868.4</v>
      </c>
      <c r="CQ20" s="153">
        <f>CQ21+CQ96+CQ110+CQ125+CQ140</f>
        <v>80.099999999999994</v>
      </c>
      <c r="CR20" s="153">
        <f>CR21+CR96+CR110+CR125+CR140</f>
        <v>211.5</v>
      </c>
      <c r="CS20" s="153"/>
      <c r="CT20" s="153">
        <f>CT21+CT96+CT110+CT125+CT140</f>
        <v>1576.8000000000002</v>
      </c>
      <c r="CU20" s="173">
        <f>CU21+CU96+CU110+CU125+CU140+CU150</f>
        <v>3054</v>
      </c>
      <c r="CV20" s="154">
        <f t="shared" ref="CV20:DD20" si="4">CV21+CV96+CV110+CV125+CV140+CV150</f>
        <v>90.1</v>
      </c>
      <c r="CW20" s="154">
        <f t="shared" si="4"/>
        <v>636.9</v>
      </c>
      <c r="CX20" s="154">
        <f t="shared" si="4"/>
        <v>0</v>
      </c>
      <c r="CY20" s="173">
        <f t="shared" si="4"/>
        <v>2327</v>
      </c>
      <c r="CZ20" s="154">
        <f t="shared" si="4"/>
        <v>1312.1999999999998</v>
      </c>
      <c r="DA20" s="154">
        <f t="shared" si="4"/>
        <v>89.1</v>
      </c>
      <c r="DB20" s="154">
        <f t="shared" si="4"/>
        <v>356.3</v>
      </c>
      <c r="DC20" s="154">
        <f t="shared" si="4"/>
        <v>0</v>
      </c>
      <c r="DD20" s="154">
        <f t="shared" si="4"/>
        <v>866.80000000000007</v>
      </c>
      <c r="DE20" s="153">
        <f>DE21+DE96+DE110+DE125+DE140</f>
        <v>1817.1999999999998</v>
      </c>
      <c r="DF20" s="153">
        <f>DF21+DF96+DF110+DF125+DF140</f>
        <v>80.099999999999994</v>
      </c>
      <c r="DG20" s="153">
        <f>DG21+DG96+DG110+DG125+DG140</f>
        <v>211.5</v>
      </c>
      <c r="DH20" s="153"/>
      <c r="DI20" s="153">
        <f>DI21+DI96+DI110+DI125+DI140</f>
        <v>1525.6</v>
      </c>
      <c r="DJ20" s="173">
        <f>DJ21+DJ96+DJ110+DJ125+DJ140+DJ150</f>
        <v>2809</v>
      </c>
      <c r="DK20" s="154">
        <f t="shared" ref="DK20:DS20" si="5">DK21+DK96+DK110+DK125+DK140+DK150</f>
        <v>90.1</v>
      </c>
      <c r="DL20" s="154">
        <f t="shared" si="5"/>
        <v>636.9</v>
      </c>
      <c r="DM20" s="154">
        <f t="shared" si="5"/>
        <v>0</v>
      </c>
      <c r="DN20" s="173">
        <f t="shared" si="5"/>
        <v>2082</v>
      </c>
      <c r="DO20" s="154">
        <f t="shared" si="5"/>
        <v>1312.1999999999998</v>
      </c>
      <c r="DP20" s="154">
        <f t="shared" si="5"/>
        <v>89.1</v>
      </c>
      <c r="DQ20" s="154">
        <f t="shared" si="5"/>
        <v>356.3</v>
      </c>
      <c r="DR20" s="154">
        <f t="shared" si="5"/>
        <v>0</v>
      </c>
      <c r="DS20" s="154">
        <f t="shared" si="5"/>
        <v>866.80000000000007</v>
      </c>
    </row>
    <row r="21" spans="1:123" ht="72">
      <c r="A21" s="113" t="s">
        <v>389</v>
      </c>
      <c r="B21" s="10">
        <v>6501</v>
      </c>
      <c r="C21" s="13" t="s">
        <v>387</v>
      </c>
      <c r="D21" s="8" t="s">
        <v>387</v>
      </c>
      <c r="E21" s="8" t="s">
        <v>387</v>
      </c>
      <c r="F21" s="8" t="s">
        <v>387</v>
      </c>
      <c r="G21" s="8" t="s">
        <v>387</v>
      </c>
      <c r="H21" s="8" t="s">
        <v>387</v>
      </c>
      <c r="I21" s="8" t="s">
        <v>387</v>
      </c>
      <c r="J21" s="8" t="s">
        <v>387</v>
      </c>
      <c r="K21" s="8" t="s">
        <v>387</v>
      </c>
      <c r="L21" s="8" t="s">
        <v>387</v>
      </c>
      <c r="M21" s="8" t="s">
        <v>387</v>
      </c>
      <c r="N21" s="8" t="s">
        <v>387</v>
      </c>
      <c r="O21" s="8" t="s">
        <v>387</v>
      </c>
      <c r="P21" s="8" t="s">
        <v>387</v>
      </c>
      <c r="Q21" s="11" t="s">
        <v>387</v>
      </c>
      <c r="R21" s="11" t="s">
        <v>387</v>
      </c>
      <c r="S21" s="11" t="s">
        <v>387</v>
      </c>
      <c r="T21" s="11" t="s">
        <v>387</v>
      </c>
      <c r="U21" s="11" t="s">
        <v>387</v>
      </c>
      <c r="V21" s="11" t="s">
        <v>387</v>
      </c>
      <c r="W21" s="11" t="s">
        <v>387</v>
      </c>
      <c r="X21" s="8" t="s">
        <v>387</v>
      </c>
      <c r="Y21" s="8" t="s">
        <v>387</v>
      </c>
      <c r="Z21" s="8" t="s">
        <v>387</v>
      </c>
      <c r="AA21" s="8" t="s">
        <v>387</v>
      </c>
      <c r="AB21" s="8" t="s">
        <v>387</v>
      </c>
      <c r="AC21" s="8" t="s">
        <v>387</v>
      </c>
      <c r="AD21" s="8" t="s">
        <v>387</v>
      </c>
      <c r="AE21" s="8"/>
      <c r="AF21" s="8"/>
      <c r="AG21" s="153">
        <f>AG22+AG61</f>
        <v>988.1</v>
      </c>
      <c r="AH21" s="153">
        <f t="shared" ref="AH21:BE21" si="6">AH22+AH61</f>
        <v>775.2</v>
      </c>
      <c r="AI21" s="153">
        <f t="shared" si="6"/>
        <v>0</v>
      </c>
      <c r="AJ21" s="153"/>
      <c r="AK21" s="153">
        <f t="shared" si="6"/>
        <v>211.5</v>
      </c>
      <c r="AL21" s="153">
        <f t="shared" si="6"/>
        <v>211.5</v>
      </c>
      <c r="AM21" s="153">
        <f t="shared" si="6"/>
        <v>0</v>
      </c>
      <c r="AN21" s="153"/>
      <c r="AO21" s="153">
        <f t="shared" si="6"/>
        <v>776.6</v>
      </c>
      <c r="AP21" s="153">
        <f t="shared" si="6"/>
        <v>563.70000000000005</v>
      </c>
      <c r="AQ21" s="155">
        <f t="shared" si="6"/>
        <v>1827</v>
      </c>
      <c r="AR21" s="155">
        <f t="shared" si="6"/>
        <v>0</v>
      </c>
      <c r="AS21" s="155">
        <f t="shared" si="6"/>
        <v>636.9</v>
      </c>
      <c r="AT21" s="155">
        <f t="shared" si="6"/>
        <v>0</v>
      </c>
      <c r="AU21" s="155">
        <f t="shared" si="6"/>
        <v>1190.1000000000001</v>
      </c>
      <c r="AV21" s="153">
        <f t="shared" si="6"/>
        <v>634.79999999999995</v>
      </c>
      <c r="AW21" s="153">
        <f t="shared" si="6"/>
        <v>0</v>
      </c>
      <c r="AX21" s="153">
        <f t="shared" si="6"/>
        <v>356.3</v>
      </c>
      <c r="AY21" s="153">
        <f t="shared" si="6"/>
        <v>0</v>
      </c>
      <c r="AZ21" s="153">
        <f t="shared" si="6"/>
        <v>278.5</v>
      </c>
      <c r="BA21" s="155">
        <f t="shared" si="6"/>
        <v>615.20000000000005</v>
      </c>
      <c r="BB21" s="155">
        <f t="shared" si="6"/>
        <v>0</v>
      </c>
      <c r="BC21" s="155">
        <f t="shared" si="6"/>
        <v>355.5</v>
      </c>
      <c r="BD21" s="155">
        <f t="shared" si="6"/>
        <v>0</v>
      </c>
      <c r="BE21" s="155">
        <f t="shared" si="6"/>
        <v>259.7</v>
      </c>
      <c r="BF21" s="155">
        <f>BF22+BF61</f>
        <v>615.20000000000005</v>
      </c>
      <c r="BG21" s="155">
        <f>BG22+BG61</f>
        <v>0</v>
      </c>
      <c r="BH21" s="155">
        <f>BH22+BH61</f>
        <v>355.5</v>
      </c>
      <c r="BI21" s="155">
        <f>BI22+BI61</f>
        <v>0</v>
      </c>
      <c r="BJ21" s="155">
        <f>BJ22+BJ61</f>
        <v>259.7</v>
      </c>
      <c r="BK21" s="123"/>
      <c r="BL21" s="153">
        <f>BL22+BL61</f>
        <v>936.90000000000009</v>
      </c>
      <c r="BM21" s="153">
        <f>BM22+BM61</f>
        <v>724</v>
      </c>
      <c r="BN21" s="153">
        <f>BN22+BN61</f>
        <v>0</v>
      </c>
      <c r="BO21" s="153"/>
      <c r="BP21" s="153">
        <f>BP22+BP61</f>
        <v>211.5</v>
      </c>
      <c r="BQ21" s="153">
        <f>BQ22+BQ61</f>
        <v>211.5</v>
      </c>
      <c r="BR21" s="153">
        <f>BR22+BR61</f>
        <v>0</v>
      </c>
      <c r="BS21" s="153"/>
      <c r="BT21" s="153">
        <f t="shared" ref="BT21:CJ21" si="7">BT22+BT61</f>
        <v>725.4</v>
      </c>
      <c r="BU21" s="153">
        <f t="shared" si="7"/>
        <v>512.5</v>
      </c>
      <c r="BV21" s="155">
        <f t="shared" si="7"/>
        <v>1582</v>
      </c>
      <c r="BW21" s="155">
        <f t="shared" si="7"/>
        <v>0</v>
      </c>
      <c r="BX21" s="155">
        <f t="shared" si="7"/>
        <v>636.9</v>
      </c>
      <c r="BY21" s="155">
        <f t="shared" si="7"/>
        <v>0</v>
      </c>
      <c r="BZ21" s="155">
        <f t="shared" si="7"/>
        <v>945.10000000000014</v>
      </c>
      <c r="CA21" s="153">
        <f t="shared" si="7"/>
        <v>634.79999999999995</v>
      </c>
      <c r="CB21" s="153">
        <f t="shared" si="7"/>
        <v>0</v>
      </c>
      <c r="CC21" s="153">
        <f t="shared" si="7"/>
        <v>356.3</v>
      </c>
      <c r="CD21" s="153">
        <f t="shared" si="7"/>
        <v>0</v>
      </c>
      <c r="CE21" s="153">
        <f t="shared" si="7"/>
        <v>278.5</v>
      </c>
      <c r="CF21" s="155">
        <f t="shared" si="7"/>
        <v>615.20000000000005</v>
      </c>
      <c r="CG21" s="155">
        <f t="shared" si="7"/>
        <v>0</v>
      </c>
      <c r="CH21" s="155">
        <f t="shared" si="7"/>
        <v>355.5</v>
      </c>
      <c r="CI21" s="155">
        <f t="shared" si="7"/>
        <v>0</v>
      </c>
      <c r="CJ21" s="155">
        <f t="shared" si="7"/>
        <v>259.7</v>
      </c>
      <c r="CK21" s="155">
        <f t="shared" ref="CK21:CP21" si="8">CK22+CK61</f>
        <v>615.20000000000005</v>
      </c>
      <c r="CL21" s="155">
        <f t="shared" si="8"/>
        <v>0</v>
      </c>
      <c r="CM21" s="155">
        <f t="shared" si="8"/>
        <v>355.5</v>
      </c>
      <c r="CN21" s="155">
        <f t="shared" si="8"/>
        <v>0</v>
      </c>
      <c r="CO21" s="155">
        <f t="shared" si="8"/>
        <v>259.7</v>
      </c>
      <c r="CP21" s="153">
        <f t="shared" si="8"/>
        <v>775.2</v>
      </c>
      <c r="CQ21" s="153"/>
      <c r="CR21" s="153">
        <f>CR22+CR61</f>
        <v>211.5</v>
      </c>
      <c r="CS21" s="153"/>
      <c r="CT21" s="153">
        <f t="shared" ref="CT21:DD21" si="9">CT22+CT61</f>
        <v>563.70000000000005</v>
      </c>
      <c r="CU21" s="155">
        <f t="shared" si="9"/>
        <v>1827</v>
      </c>
      <c r="CV21" s="155">
        <f t="shared" si="9"/>
        <v>0</v>
      </c>
      <c r="CW21" s="155">
        <f t="shared" si="9"/>
        <v>636.9</v>
      </c>
      <c r="CX21" s="155">
        <f t="shared" si="9"/>
        <v>0</v>
      </c>
      <c r="CY21" s="155">
        <f t="shared" si="9"/>
        <v>1190.1000000000001</v>
      </c>
      <c r="CZ21" s="153">
        <f t="shared" si="9"/>
        <v>634.79999999999995</v>
      </c>
      <c r="DA21" s="153">
        <f t="shared" si="9"/>
        <v>0</v>
      </c>
      <c r="DB21" s="153">
        <f t="shared" si="9"/>
        <v>356.3</v>
      </c>
      <c r="DC21" s="153">
        <f t="shared" si="9"/>
        <v>0</v>
      </c>
      <c r="DD21" s="153">
        <f t="shared" si="9"/>
        <v>278.5</v>
      </c>
      <c r="DE21" s="153">
        <f>DE22+DE61</f>
        <v>724</v>
      </c>
      <c r="DF21" s="153"/>
      <c r="DG21" s="153">
        <f>DG22+DG61</f>
        <v>211.5</v>
      </c>
      <c r="DH21" s="153"/>
      <c r="DI21" s="153">
        <f t="shared" ref="DI21:DS21" si="10">DI22+DI61</f>
        <v>512.5</v>
      </c>
      <c r="DJ21" s="155">
        <f t="shared" si="10"/>
        <v>1582</v>
      </c>
      <c r="DK21" s="155">
        <f t="shared" si="10"/>
        <v>0</v>
      </c>
      <c r="DL21" s="155">
        <f t="shared" si="10"/>
        <v>636.9</v>
      </c>
      <c r="DM21" s="155">
        <f t="shared" si="10"/>
        <v>0</v>
      </c>
      <c r="DN21" s="155">
        <f t="shared" si="10"/>
        <v>945.10000000000014</v>
      </c>
      <c r="DO21" s="153">
        <f t="shared" si="10"/>
        <v>634.79999999999995</v>
      </c>
      <c r="DP21" s="153">
        <f t="shared" si="10"/>
        <v>0</v>
      </c>
      <c r="DQ21" s="153">
        <f t="shared" si="10"/>
        <v>356.3</v>
      </c>
      <c r="DR21" s="153">
        <f t="shared" si="10"/>
        <v>0</v>
      </c>
      <c r="DS21" s="153">
        <f t="shared" si="10"/>
        <v>278.5</v>
      </c>
    </row>
    <row r="22" spans="1:123" ht="60">
      <c r="A22" s="113" t="s">
        <v>146</v>
      </c>
      <c r="B22" s="14">
        <v>6502</v>
      </c>
      <c r="C22" s="13" t="s">
        <v>387</v>
      </c>
      <c r="D22" s="8" t="s">
        <v>387</v>
      </c>
      <c r="E22" s="8" t="s">
        <v>387</v>
      </c>
      <c r="F22" s="8" t="s">
        <v>387</v>
      </c>
      <c r="G22" s="8" t="s">
        <v>387</v>
      </c>
      <c r="H22" s="8" t="s">
        <v>387</v>
      </c>
      <c r="I22" s="8" t="s">
        <v>387</v>
      </c>
      <c r="J22" s="8" t="s">
        <v>387</v>
      </c>
      <c r="K22" s="8" t="s">
        <v>387</v>
      </c>
      <c r="L22" s="8" t="s">
        <v>387</v>
      </c>
      <c r="M22" s="8" t="s">
        <v>387</v>
      </c>
      <c r="N22" s="8" t="s">
        <v>387</v>
      </c>
      <c r="O22" s="8" t="s">
        <v>387</v>
      </c>
      <c r="P22" s="8" t="s">
        <v>387</v>
      </c>
      <c r="Q22" s="11" t="s">
        <v>387</v>
      </c>
      <c r="R22" s="11" t="s">
        <v>387</v>
      </c>
      <c r="S22" s="11" t="s">
        <v>387</v>
      </c>
      <c r="T22" s="11" t="s">
        <v>387</v>
      </c>
      <c r="U22" s="11" t="s">
        <v>387</v>
      </c>
      <c r="V22" s="11" t="s">
        <v>387</v>
      </c>
      <c r="W22" s="11" t="s">
        <v>387</v>
      </c>
      <c r="X22" s="8" t="s">
        <v>387</v>
      </c>
      <c r="Y22" s="8" t="s">
        <v>387</v>
      </c>
      <c r="Z22" s="8" t="s">
        <v>387</v>
      </c>
      <c r="AA22" s="8" t="s">
        <v>387</v>
      </c>
      <c r="AB22" s="8" t="s">
        <v>387</v>
      </c>
      <c r="AC22" s="8" t="s">
        <v>387</v>
      </c>
      <c r="AD22" s="8" t="s">
        <v>387</v>
      </c>
      <c r="AE22" s="8"/>
      <c r="AF22" s="8"/>
      <c r="AG22" s="153">
        <f>AG25+AG30+AG33+AG48+AG50+AG58+AG59+AG60+AG26+AG27</f>
        <v>631.6</v>
      </c>
      <c r="AH22" s="153">
        <f t="shared" ref="AH22:AP22" si="11">AH25+AH30+AH33+AH48+AH50+AH58+AH59+AH60+AH26+AH27</f>
        <v>544.9</v>
      </c>
      <c r="AI22" s="153">
        <f t="shared" si="11"/>
        <v>0</v>
      </c>
      <c r="AJ22" s="153">
        <f t="shared" si="11"/>
        <v>0</v>
      </c>
      <c r="AK22" s="153">
        <f t="shared" si="11"/>
        <v>59.9</v>
      </c>
      <c r="AL22" s="153">
        <f t="shared" si="11"/>
        <v>59.9</v>
      </c>
      <c r="AM22" s="153">
        <f t="shared" si="11"/>
        <v>0</v>
      </c>
      <c r="AN22" s="153">
        <f t="shared" si="11"/>
        <v>0</v>
      </c>
      <c r="AO22" s="153">
        <f t="shared" si="11"/>
        <v>571.70000000000005</v>
      </c>
      <c r="AP22" s="153">
        <f t="shared" si="11"/>
        <v>485</v>
      </c>
      <c r="AQ22" s="153">
        <f>AQ25+AQ30+AQ33+AQ48+AQ50+AQ58+AQ59+AQ60+AQ26+AQ27</f>
        <v>970.7</v>
      </c>
      <c r="AR22" s="153">
        <f t="shared" ref="AR22:CO22" si="12">AR25+AR30+AR33+AR48+AR50+AR58+AR59+AR60+AR26+AR27</f>
        <v>0</v>
      </c>
      <c r="AS22" s="153">
        <f t="shared" si="12"/>
        <v>119.3</v>
      </c>
      <c r="AT22" s="153">
        <f t="shared" si="12"/>
        <v>0</v>
      </c>
      <c r="AU22" s="153">
        <f t="shared" si="12"/>
        <v>851.40000000000009</v>
      </c>
      <c r="AV22" s="153">
        <f t="shared" si="12"/>
        <v>59.900000000000006</v>
      </c>
      <c r="AW22" s="153">
        <f t="shared" si="12"/>
        <v>0</v>
      </c>
      <c r="AX22" s="153">
        <f t="shared" si="12"/>
        <v>0</v>
      </c>
      <c r="AY22" s="153">
        <f t="shared" si="12"/>
        <v>0</v>
      </c>
      <c r="AZ22" s="153">
        <f t="shared" si="12"/>
        <v>59.900000000000006</v>
      </c>
      <c r="BA22" s="153">
        <f t="shared" si="12"/>
        <v>41.1</v>
      </c>
      <c r="BB22" s="153">
        <f t="shared" si="12"/>
        <v>0</v>
      </c>
      <c r="BC22" s="153">
        <f t="shared" si="12"/>
        <v>0</v>
      </c>
      <c r="BD22" s="153">
        <f t="shared" si="12"/>
        <v>0</v>
      </c>
      <c r="BE22" s="153">
        <f t="shared" si="12"/>
        <v>41.1</v>
      </c>
      <c r="BF22" s="153">
        <f t="shared" si="12"/>
        <v>41.1</v>
      </c>
      <c r="BG22" s="153">
        <f t="shared" si="12"/>
        <v>0</v>
      </c>
      <c r="BH22" s="153">
        <f t="shared" si="12"/>
        <v>0</v>
      </c>
      <c r="BI22" s="153">
        <f t="shared" si="12"/>
        <v>0</v>
      </c>
      <c r="BJ22" s="153">
        <f t="shared" si="12"/>
        <v>41.1</v>
      </c>
      <c r="BK22" s="153">
        <f t="shared" si="12"/>
        <v>0</v>
      </c>
      <c r="BL22" s="153">
        <f t="shared" si="12"/>
        <v>580.40000000000009</v>
      </c>
      <c r="BM22" s="153">
        <f t="shared" si="12"/>
        <v>493.70000000000005</v>
      </c>
      <c r="BN22" s="153">
        <f t="shared" si="12"/>
        <v>0</v>
      </c>
      <c r="BO22" s="153">
        <f t="shared" si="12"/>
        <v>0</v>
      </c>
      <c r="BP22" s="153">
        <f t="shared" si="12"/>
        <v>59.9</v>
      </c>
      <c r="BQ22" s="153">
        <f t="shared" si="12"/>
        <v>59.9</v>
      </c>
      <c r="BR22" s="153">
        <f t="shared" si="12"/>
        <v>0</v>
      </c>
      <c r="BS22" s="153">
        <f t="shared" si="12"/>
        <v>0</v>
      </c>
      <c r="BT22" s="153">
        <f t="shared" si="12"/>
        <v>520.5</v>
      </c>
      <c r="BU22" s="153">
        <f t="shared" si="12"/>
        <v>433.8</v>
      </c>
      <c r="BV22" s="153">
        <f t="shared" si="12"/>
        <v>725.7</v>
      </c>
      <c r="BW22" s="153">
        <f t="shared" si="12"/>
        <v>0</v>
      </c>
      <c r="BX22" s="153">
        <f t="shared" si="12"/>
        <v>119.3</v>
      </c>
      <c r="BY22" s="153">
        <f t="shared" si="12"/>
        <v>0</v>
      </c>
      <c r="BZ22" s="153">
        <f t="shared" si="12"/>
        <v>606.40000000000009</v>
      </c>
      <c r="CA22" s="153">
        <f t="shared" si="12"/>
        <v>59.900000000000006</v>
      </c>
      <c r="CB22" s="153">
        <f t="shared" si="12"/>
        <v>0</v>
      </c>
      <c r="CC22" s="153">
        <f t="shared" si="12"/>
        <v>0</v>
      </c>
      <c r="CD22" s="153">
        <f t="shared" si="12"/>
        <v>0</v>
      </c>
      <c r="CE22" s="153">
        <f t="shared" si="12"/>
        <v>59.900000000000006</v>
      </c>
      <c r="CF22" s="153">
        <f t="shared" si="12"/>
        <v>41.1</v>
      </c>
      <c r="CG22" s="153">
        <f t="shared" si="12"/>
        <v>0</v>
      </c>
      <c r="CH22" s="153">
        <f t="shared" si="12"/>
        <v>0</v>
      </c>
      <c r="CI22" s="153">
        <f t="shared" si="12"/>
        <v>0</v>
      </c>
      <c r="CJ22" s="153">
        <f t="shared" si="12"/>
        <v>41.1</v>
      </c>
      <c r="CK22" s="153">
        <f t="shared" si="12"/>
        <v>41.1</v>
      </c>
      <c r="CL22" s="153">
        <f t="shared" si="12"/>
        <v>0</v>
      </c>
      <c r="CM22" s="153">
        <f t="shared" si="12"/>
        <v>0</v>
      </c>
      <c r="CN22" s="153">
        <f t="shared" si="12"/>
        <v>0</v>
      </c>
      <c r="CO22" s="153">
        <f t="shared" si="12"/>
        <v>41.1</v>
      </c>
      <c r="CP22" s="153">
        <f t="shared" ref="CP22:CU22" si="13">CP25+CP30+CP33+CP48+CP50+CP58+CP59+CP60+CP26+CP27</f>
        <v>544.9</v>
      </c>
      <c r="CQ22" s="153">
        <f t="shared" si="13"/>
        <v>0</v>
      </c>
      <c r="CR22" s="153">
        <f t="shared" si="13"/>
        <v>59.9</v>
      </c>
      <c r="CS22" s="153">
        <f t="shared" si="13"/>
        <v>0</v>
      </c>
      <c r="CT22" s="153">
        <f t="shared" si="13"/>
        <v>485</v>
      </c>
      <c r="CU22" s="153">
        <f t="shared" si="13"/>
        <v>970.7</v>
      </c>
      <c r="CV22" s="153">
        <f t="shared" ref="CV22:DS22" si="14">CV25+CV30+CV33+CV48+CV50+CV58+CV59+CV60+CV26+CV27</f>
        <v>0</v>
      </c>
      <c r="CW22" s="153">
        <f t="shared" si="14"/>
        <v>119.3</v>
      </c>
      <c r="CX22" s="153">
        <f t="shared" si="14"/>
        <v>0</v>
      </c>
      <c r="CY22" s="153">
        <f t="shared" si="14"/>
        <v>851.40000000000009</v>
      </c>
      <c r="CZ22" s="153">
        <f t="shared" si="14"/>
        <v>59.900000000000006</v>
      </c>
      <c r="DA22" s="153">
        <f t="shared" si="14"/>
        <v>0</v>
      </c>
      <c r="DB22" s="153">
        <f t="shared" si="14"/>
        <v>0</v>
      </c>
      <c r="DC22" s="153">
        <f t="shared" si="14"/>
        <v>0</v>
      </c>
      <c r="DD22" s="153">
        <f t="shared" si="14"/>
        <v>59.900000000000006</v>
      </c>
      <c r="DE22" s="153">
        <f t="shared" si="14"/>
        <v>493.70000000000005</v>
      </c>
      <c r="DF22" s="153">
        <f t="shared" si="14"/>
        <v>0</v>
      </c>
      <c r="DG22" s="153">
        <f t="shared" si="14"/>
        <v>59.9</v>
      </c>
      <c r="DH22" s="153">
        <f t="shared" si="14"/>
        <v>0</v>
      </c>
      <c r="DI22" s="153">
        <f t="shared" si="14"/>
        <v>433.8</v>
      </c>
      <c r="DJ22" s="153">
        <f t="shared" si="14"/>
        <v>725.7</v>
      </c>
      <c r="DK22" s="153">
        <f t="shared" si="14"/>
        <v>0</v>
      </c>
      <c r="DL22" s="153">
        <f t="shared" si="14"/>
        <v>119.3</v>
      </c>
      <c r="DM22" s="153">
        <f t="shared" si="14"/>
        <v>0</v>
      </c>
      <c r="DN22" s="153">
        <f t="shared" si="14"/>
        <v>606.40000000000009</v>
      </c>
      <c r="DO22" s="153">
        <f t="shared" si="14"/>
        <v>59.900000000000006</v>
      </c>
      <c r="DP22" s="153">
        <f t="shared" si="14"/>
        <v>0</v>
      </c>
      <c r="DQ22" s="153">
        <f t="shared" si="14"/>
        <v>0</v>
      </c>
      <c r="DR22" s="153">
        <f t="shared" si="14"/>
        <v>0</v>
      </c>
      <c r="DS22" s="153">
        <f t="shared" si="14"/>
        <v>59.900000000000006</v>
      </c>
    </row>
    <row r="23" spans="1:123" ht="15.75" hidden="1" customHeight="1">
      <c r="A23" s="114" t="s">
        <v>92</v>
      </c>
      <c r="B23" s="15"/>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0"/>
      <c r="AH23" s="160"/>
      <c r="AI23" s="160"/>
      <c r="AJ23" s="160"/>
      <c r="AK23" s="160"/>
      <c r="AL23" s="160"/>
      <c r="AM23" s="160"/>
      <c r="AN23" s="160"/>
      <c r="AO23" s="160"/>
      <c r="AP23" s="160"/>
      <c r="AQ23" s="159"/>
      <c r="AR23" s="159"/>
      <c r="AS23" s="159"/>
      <c r="AT23" s="159"/>
      <c r="AU23" s="159"/>
      <c r="AV23" s="160"/>
      <c r="AW23" s="160"/>
      <c r="AX23" s="160"/>
      <c r="AY23" s="160"/>
      <c r="AZ23" s="160"/>
      <c r="BA23" s="159"/>
      <c r="BB23" s="159"/>
      <c r="BC23" s="159"/>
      <c r="BD23" s="159"/>
      <c r="BE23" s="159"/>
      <c r="BF23" s="159"/>
      <c r="BG23" s="159"/>
      <c r="BH23" s="159"/>
      <c r="BI23" s="159"/>
      <c r="BJ23" s="159"/>
      <c r="BK23" s="159"/>
      <c r="BL23" s="160"/>
      <c r="BM23" s="160"/>
      <c r="BN23" s="160"/>
      <c r="BO23" s="160"/>
      <c r="BP23" s="160"/>
      <c r="BQ23" s="160"/>
      <c r="BR23" s="160"/>
      <c r="BS23" s="160"/>
      <c r="BT23" s="160"/>
      <c r="BU23" s="160"/>
      <c r="BV23" s="159"/>
      <c r="BW23" s="159"/>
      <c r="BX23" s="159"/>
      <c r="BY23" s="159"/>
      <c r="BZ23" s="159"/>
      <c r="CA23" s="160"/>
      <c r="CB23" s="160"/>
      <c r="CC23" s="160"/>
      <c r="CD23" s="160"/>
      <c r="CE23" s="160"/>
      <c r="CF23" s="159"/>
      <c r="CG23" s="159"/>
      <c r="CH23" s="159"/>
      <c r="CI23" s="159"/>
      <c r="CJ23" s="159"/>
      <c r="CK23" s="159"/>
      <c r="CL23" s="159"/>
      <c r="CM23" s="159"/>
      <c r="CN23" s="159"/>
      <c r="CO23" s="159"/>
      <c r="CP23" s="160"/>
      <c r="CQ23" s="160"/>
      <c r="CR23" s="160"/>
      <c r="CS23" s="160"/>
      <c r="CT23" s="160"/>
      <c r="CU23" s="159"/>
      <c r="CV23" s="159"/>
      <c r="CW23" s="159"/>
      <c r="CX23" s="159"/>
      <c r="CY23" s="159"/>
      <c r="CZ23" s="160"/>
      <c r="DA23" s="160"/>
      <c r="DB23" s="160"/>
      <c r="DC23" s="160"/>
      <c r="DD23" s="160"/>
      <c r="DE23" s="160"/>
      <c r="DF23" s="160"/>
      <c r="DG23" s="160"/>
      <c r="DH23" s="160"/>
      <c r="DI23" s="160"/>
      <c r="DJ23" s="159"/>
      <c r="DK23" s="159"/>
      <c r="DL23" s="159"/>
      <c r="DM23" s="159"/>
      <c r="DN23" s="159"/>
      <c r="DO23" s="160"/>
      <c r="DP23" s="160"/>
      <c r="DQ23" s="160"/>
      <c r="DR23" s="160"/>
      <c r="DS23" s="160"/>
    </row>
    <row r="24" spans="1:123" ht="22.5" hidden="1" customHeight="1">
      <c r="A24" s="115" t="s">
        <v>93</v>
      </c>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62"/>
      <c r="AH24" s="162"/>
      <c r="AI24" s="162"/>
      <c r="AJ24" s="162"/>
      <c r="AK24" s="162"/>
      <c r="AL24" s="162"/>
      <c r="AM24" s="162"/>
      <c r="AN24" s="162"/>
      <c r="AO24" s="162"/>
      <c r="AP24" s="162"/>
      <c r="AQ24" s="161"/>
      <c r="AR24" s="161"/>
      <c r="AS24" s="161"/>
      <c r="AT24" s="161"/>
      <c r="AU24" s="161"/>
      <c r="AV24" s="162"/>
      <c r="AW24" s="162"/>
      <c r="AX24" s="162"/>
      <c r="AY24" s="162"/>
      <c r="AZ24" s="162"/>
      <c r="BA24" s="161"/>
      <c r="BB24" s="161"/>
      <c r="BC24" s="161"/>
      <c r="BD24" s="161"/>
      <c r="BE24" s="161"/>
      <c r="BF24" s="161"/>
      <c r="BG24" s="161"/>
      <c r="BH24" s="161"/>
      <c r="BI24" s="161"/>
      <c r="BJ24" s="161"/>
      <c r="BK24" s="161"/>
      <c r="BL24" s="162"/>
      <c r="BM24" s="162"/>
      <c r="BN24" s="162"/>
      <c r="BO24" s="162"/>
      <c r="BP24" s="162"/>
      <c r="BQ24" s="162"/>
      <c r="BR24" s="162"/>
      <c r="BS24" s="162"/>
      <c r="BT24" s="162"/>
      <c r="BU24" s="162"/>
      <c r="BV24" s="161"/>
      <c r="BW24" s="161"/>
      <c r="BX24" s="161"/>
      <c r="BY24" s="161"/>
      <c r="BZ24" s="161"/>
      <c r="CA24" s="162"/>
      <c r="CB24" s="162"/>
      <c r="CC24" s="162"/>
      <c r="CD24" s="162"/>
      <c r="CE24" s="162"/>
      <c r="CF24" s="161"/>
      <c r="CG24" s="161"/>
      <c r="CH24" s="161"/>
      <c r="CI24" s="161"/>
      <c r="CJ24" s="161"/>
      <c r="CK24" s="161"/>
      <c r="CL24" s="161"/>
      <c r="CM24" s="161"/>
      <c r="CN24" s="161"/>
      <c r="CO24" s="161"/>
      <c r="CP24" s="162"/>
      <c r="CQ24" s="162"/>
      <c r="CR24" s="162"/>
      <c r="CS24" s="162"/>
      <c r="CT24" s="162"/>
      <c r="CU24" s="161"/>
      <c r="CV24" s="161"/>
      <c r="CW24" s="161"/>
      <c r="CX24" s="161"/>
      <c r="CY24" s="161"/>
      <c r="CZ24" s="162"/>
      <c r="DA24" s="162"/>
      <c r="DB24" s="162"/>
      <c r="DC24" s="162"/>
      <c r="DD24" s="162"/>
      <c r="DE24" s="162"/>
      <c r="DF24" s="162"/>
      <c r="DG24" s="162"/>
      <c r="DH24" s="162"/>
      <c r="DI24" s="162"/>
      <c r="DJ24" s="161"/>
      <c r="DK24" s="161"/>
      <c r="DL24" s="161"/>
      <c r="DM24" s="161"/>
      <c r="DN24" s="161"/>
      <c r="DO24" s="162"/>
      <c r="DP24" s="162"/>
      <c r="DQ24" s="162"/>
      <c r="DR24" s="162"/>
      <c r="DS24" s="162"/>
    </row>
    <row r="25" spans="1:123" ht="21.75" customHeight="1">
      <c r="A25" s="1232" t="s">
        <v>426</v>
      </c>
      <c r="B25" s="1235">
        <v>6505</v>
      </c>
      <c r="C25" s="882" t="s">
        <v>124</v>
      </c>
      <c r="D25" s="883" t="s">
        <v>99</v>
      </c>
      <c r="E25" s="904" t="s">
        <v>125</v>
      </c>
      <c r="F25" s="18"/>
      <c r="G25" s="18"/>
      <c r="H25" s="18"/>
      <c r="I25" s="18"/>
      <c r="J25" s="18"/>
      <c r="K25" s="18"/>
      <c r="L25" s="18"/>
      <c r="M25" s="1300" t="s">
        <v>73</v>
      </c>
      <c r="N25" s="19" t="s">
        <v>424</v>
      </c>
      <c r="O25" s="19" t="s">
        <v>74</v>
      </c>
      <c r="P25" s="18">
        <v>29</v>
      </c>
      <c r="Q25" s="18"/>
      <c r="R25" s="18"/>
      <c r="S25" s="18"/>
      <c r="T25" s="18"/>
      <c r="U25" s="18"/>
      <c r="V25" s="18"/>
      <c r="W25" s="882" t="s">
        <v>45</v>
      </c>
      <c r="X25" s="883" t="s">
        <v>391</v>
      </c>
      <c r="Y25" s="883" t="s">
        <v>46</v>
      </c>
      <c r="Z25" s="1290" t="s">
        <v>167</v>
      </c>
      <c r="AA25" s="20" t="s">
        <v>424</v>
      </c>
      <c r="AB25" s="20" t="s">
        <v>56</v>
      </c>
      <c r="AC25" s="18"/>
      <c r="AD25" s="18" t="s">
        <v>161</v>
      </c>
      <c r="AE25" s="18"/>
      <c r="AF25" s="18"/>
      <c r="AG25" s="162">
        <f t="shared" ref="AG25:AH37" si="15">AI25+AK25+AM25+AO25</f>
        <v>0</v>
      </c>
      <c r="AH25" s="162"/>
      <c r="AI25" s="162"/>
      <c r="AJ25" s="162"/>
      <c r="AK25" s="162"/>
      <c r="AL25" s="162"/>
      <c r="AM25" s="162"/>
      <c r="AN25" s="162"/>
      <c r="AO25" s="162"/>
      <c r="AP25" s="162"/>
      <c r="AQ25" s="161">
        <f t="shared" ref="AQ25:AQ46" si="16">AR25+AS25+AT25+AU25</f>
        <v>0</v>
      </c>
      <c r="AR25" s="161"/>
      <c r="AS25" s="161"/>
      <c r="AT25" s="161"/>
      <c r="AU25" s="161"/>
      <c r="AV25" s="162">
        <f t="shared" ref="AV25:AV46" si="17">AW25+AX25+AY25+AZ25</f>
        <v>0</v>
      </c>
      <c r="AW25" s="162"/>
      <c r="AX25" s="162"/>
      <c r="AY25" s="162"/>
      <c r="AZ25" s="162"/>
      <c r="BA25" s="161">
        <f t="shared" ref="BA25:BA46" si="18">BB25+BC25+BD25+BE25</f>
        <v>0</v>
      </c>
      <c r="BB25" s="161">
        <f>BB26+BB27+BB29</f>
        <v>0</v>
      </c>
      <c r="BC25" s="161">
        <f>BC26+BC27+BC29</f>
        <v>0</v>
      </c>
      <c r="BD25" s="161">
        <f>BD26+BD27+BD29</f>
        <v>0</v>
      </c>
      <c r="BE25" s="161">
        <f>BE26+BE27+BE29</f>
        <v>0</v>
      </c>
      <c r="BF25" s="161">
        <f t="shared" ref="BF25:BF32" si="19">BG25+BH25+BI25+BJ25</f>
        <v>0</v>
      </c>
      <c r="BG25" s="161">
        <f>BG26+BG27+BG29</f>
        <v>0</v>
      </c>
      <c r="BH25" s="161">
        <f>BH26+BH27+BH29</f>
        <v>0</v>
      </c>
      <c r="BI25" s="161">
        <f>BI26+BI27+BI29</f>
        <v>0</v>
      </c>
      <c r="BJ25" s="161">
        <f>BJ26+BJ27+BJ29</f>
        <v>0</v>
      </c>
      <c r="BK25" s="161"/>
      <c r="BL25" s="162">
        <f t="shared" ref="BL25:BL37" si="20">BN25+BP25+BR25+BT25</f>
        <v>0</v>
      </c>
      <c r="BM25" s="162"/>
      <c r="BN25" s="162"/>
      <c r="BO25" s="162"/>
      <c r="BP25" s="162"/>
      <c r="BQ25" s="162"/>
      <c r="BR25" s="162"/>
      <c r="BS25" s="162"/>
      <c r="BT25" s="162"/>
      <c r="BU25" s="162"/>
      <c r="BV25" s="161">
        <f>BW25+BX25+BY25+BZ25</f>
        <v>0</v>
      </c>
      <c r="BW25" s="161"/>
      <c r="BX25" s="161"/>
      <c r="BY25" s="161"/>
      <c r="BZ25" s="161"/>
      <c r="CA25" s="162">
        <f t="shared" ref="CA25:CA32" si="21">CB25+CC25+CD25+CE25</f>
        <v>0</v>
      </c>
      <c r="CB25" s="162"/>
      <c r="CC25" s="162"/>
      <c r="CD25" s="162"/>
      <c r="CE25" s="162"/>
      <c r="CF25" s="161">
        <f t="shared" ref="CF25:CF32" si="22">CG25+CH25+CI25+CJ25</f>
        <v>0</v>
      </c>
      <c r="CG25" s="161">
        <f>CG26+CG27+CG29</f>
        <v>0</v>
      </c>
      <c r="CH25" s="161">
        <f>CH26+CH27+CH29</f>
        <v>0</v>
      </c>
      <c r="CI25" s="161">
        <f>CI26+CI27+CI29</f>
        <v>0</v>
      </c>
      <c r="CJ25" s="161">
        <f>CJ26+CJ27+CJ29</f>
        <v>0</v>
      </c>
      <c r="CK25" s="161">
        <f t="shared" ref="CK25:CK32" si="23">CL25+CM25+CN25+CO25</f>
        <v>0</v>
      </c>
      <c r="CL25" s="161">
        <f>CL26+CL27+CL29</f>
        <v>0</v>
      </c>
      <c r="CM25" s="161">
        <f>CM26+CM27+CM29</f>
        <v>0</v>
      </c>
      <c r="CN25" s="161">
        <f>CN26+CN27+CN29</f>
        <v>0</v>
      </c>
      <c r="CO25" s="161">
        <f>CO26+CO27+CO29</f>
        <v>0</v>
      </c>
      <c r="CP25" s="162"/>
      <c r="CQ25" s="162"/>
      <c r="CR25" s="162"/>
      <c r="CS25" s="162"/>
      <c r="CT25" s="162"/>
      <c r="CU25" s="161">
        <f>CV25+CW25+CX25+CY25</f>
        <v>0</v>
      </c>
      <c r="CV25" s="161"/>
      <c r="CW25" s="161"/>
      <c r="CX25" s="161"/>
      <c r="CY25" s="161"/>
      <c r="CZ25" s="162">
        <f t="shared" ref="CZ25:CZ32" si="24">DA25+DB25+DC25+DD25</f>
        <v>0</v>
      </c>
      <c r="DA25" s="162"/>
      <c r="DB25" s="162"/>
      <c r="DC25" s="162"/>
      <c r="DD25" s="162"/>
      <c r="DE25" s="162"/>
      <c r="DF25" s="162"/>
      <c r="DG25" s="162"/>
      <c r="DH25" s="162"/>
      <c r="DI25" s="162"/>
      <c r="DJ25" s="161">
        <f>DK25+DL25+DM25+DN25</f>
        <v>0</v>
      </c>
      <c r="DK25" s="161"/>
      <c r="DL25" s="161"/>
      <c r="DM25" s="161"/>
      <c r="DN25" s="161"/>
      <c r="DO25" s="162">
        <f t="shared" ref="DO25:DO32" si="25">DP25+DQ25+DR25+DS25</f>
        <v>0</v>
      </c>
      <c r="DP25" s="162"/>
      <c r="DQ25" s="162"/>
      <c r="DR25" s="162"/>
      <c r="DS25" s="162"/>
    </row>
    <row r="26" spans="1:123" ht="24.75" customHeight="1">
      <c r="A26" s="1233"/>
      <c r="B26" s="1236"/>
      <c r="C26" s="867"/>
      <c r="D26" s="876"/>
      <c r="E26" s="905"/>
      <c r="F26" s="18"/>
      <c r="G26" s="18"/>
      <c r="H26" s="18"/>
      <c r="I26" s="18"/>
      <c r="J26" s="18"/>
      <c r="K26" s="18"/>
      <c r="L26" s="18"/>
      <c r="M26" s="1301"/>
      <c r="N26" s="19"/>
      <c r="O26" s="19"/>
      <c r="P26" s="18"/>
      <c r="Q26" s="18"/>
      <c r="R26" s="18"/>
      <c r="S26" s="18"/>
      <c r="T26" s="18"/>
      <c r="U26" s="18"/>
      <c r="V26" s="18"/>
      <c r="W26" s="867"/>
      <c r="X26" s="876"/>
      <c r="Y26" s="876"/>
      <c r="Z26" s="1291"/>
      <c r="AA26" s="20"/>
      <c r="AB26" s="20"/>
      <c r="AC26" s="18"/>
      <c r="AD26" s="18" t="s">
        <v>155</v>
      </c>
      <c r="AE26" s="18" t="s">
        <v>43</v>
      </c>
      <c r="AF26" s="18" t="s">
        <v>399</v>
      </c>
      <c r="AG26" s="162">
        <f t="shared" si="15"/>
        <v>0</v>
      </c>
      <c r="AH26" s="162"/>
      <c r="AI26" s="162"/>
      <c r="AJ26" s="162"/>
      <c r="AK26" s="162"/>
      <c r="AL26" s="162"/>
      <c r="AM26" s="162"/>
      <c r="AN26" s="162"/>
      <c r="AO26" s="162"/>
      <c r="AP26" s="162"/>
      <c r="AQ26" s="161">
        <f t="shared" si="16"/>
        <v>100</v>
      </c>
      <c r="AR26" s="161"/>
      <c r="AS26" s="161"/>
      <c r="AT26" s="161"/>
      <c r="AU26" s="161">
        <v>100</v>
      </c>
      <c r="AV26" s="162">
        <f t="shared" si="17"/>
        <v>0</v>
      </c>
      <c r="AW26" s="162"/>
      <c r="AX26" s="162"/>
      <c r="AY26" s="162"/>
      <c r="AZ26" s="162"/>
      <c r="BA26" s="161">
        <f t="shared" si="18"/>
        <v>0</v>
      </c>
      <c r="BB26" s="161"/>
      <c r="BC26" s="161"/>
      <c r="BD26" s="161"/>
      <c r="BE26" s="161"/>
      <c r="BF26" s="161">
        <f t="shared" si="19"/>
        <v>0</v>
      </c>
      <c r="BG26" s="161"/>
      <c r="BH26" s="161"/>
      <c r="BI26" s="161"/>
      <c r="BJ26" s="161"/>
      <c r="BK26" s="161"/>
      <c r="BL26" s="162">
        <f t="shared" si="20"/>
        <v>0</v>
      </c>
      <c r="BM26" s="162"/>
      <c r="BN26" s="162"/>
      <c r="BO26" s="162"/>
      <c r="BP26" s="162"/>
      <c r="BQ26" s="162"/>
      <c r="BR26" s="162"/>
      <c r="BS26" s="162"/>
      <c r="BT26" s="162"/>
      <c r="BU26" s="162"/>
      <c r="BV26" s="161">
        <f>BW26+BX26+BY26+BZ26</f>
        <v>100</v>
      </c>
      <c r="BW26" s="161"/>
      <c r="BX26" s="161"/>
      <c r="BY26" s="161"/>
      <c r="BZ26" s="161">
        <v>100</v>
      </c>
      <c r="CA26" s="162">
        <f t="shared" si="21"/>
        <v>0</v>
      </c>
      <c r="CB26" s="162"/>
      <c r="CC26" s="162"/>
      <c r="CD26" s="162"/>
      <c r="CE26" s="162"/>
      <c r="CF26" s="161">
        <f t="shared" si="22"/>
        <v>0</v>
      </c>
      <c r="CG26" s="161"/>
      <c r="CH26" s="161"/>
      <c r="CI26" s="161"/>
      <c r="CJ26" s="161"/>
      <c r="CK26" s="161">
        <f t="shared" si="23"/>
        <v>0</v>
      </c>
      <c r="CL26" s="161"/>
      <c r="CM26" s="161"/>
      <c r="CN26" s="161"/>
      <c r="CO26" s="161"/>
      <c r="CP26" s="162"/>
      <c r="CQ26" s="162"/>
      <c r="CR26" s="162"/>
      <c r="CS26" s="162"/>
      <c r="CT26" s="162"/>
      <c r="CU26" s="161">
        <f>CV26+CW26+CX26+CY26</f>
        <v>100</v>
      </c>
      <c r="CV26" s="161"/>
      <c r="CW26" s="161"/>
      <c r="CX26" s="161"/>
      <c r="CY26" s="161">
        <v>100</v>
      </c>
      <c r="CZ26" s="162">
        <f t="shared" si="24"/>
        <v>0</v>
      </c>
      <c r="DA26" s="162"/>
      <c r="DB26" s="162"/>
      <c r="DC26" s="162"/>
      <c r="DD26" s="162"/>
      <c r="DE26" s="162"/>
      <c r="DF26" s="162"/>
      <c r="DG26" s="162"/>
      <c r="DH26" s="162"/>
      <c r="DI26" s="162"/>
      <c r="DJ26" s="161">
        <f>DK26+DL26+DM26+DN26</f>
        <v>100</v>
      </c>
      <c r="DK26" s="161"/>
      <c r="DL26" s="161"/>
      <c r="DM26" s="161"/>
      <c r="DN26" s="161">
        <v>100</v>
      </c>
      <c r="DO26" s="162">
        <f t="shared" si="25"/>
        <v>0</v>
      </c>
      <c r="DP26" s="162"/>
      <c r="DQ26" s="162"/>
      <c r="DR26" s="162"/>
      <c r="DS26" s="162"/>
    </row>
    <row r="27" spans="1:123" ht="22.5" customHeight="1">
      <c r="A27" s="1233"/>
      <c r="B27" s="1236"/>
      <c r="C27" s="867"/>
      <c r="D27" s="876"/>
      <c r="E27" s="905"/>
      <c r="F27" s="18"/>
      <c r="G27" s="18"/>
      <c r="H27" s="18"/>
      <c r="I27" s="18"/>
      <c r="J27" s="18"/>
      <c r="K27" s="18"/>
      <c r="L27" s="18"/>
      <c r="M27" s="1301"/>
      <c r="N27" s="19"/>
      <c r="O27" s="19"/>
      <c r="P27" s="18"/>
      <c r="Q27" s="18"/>
      <c r="R27" s="18"/>
      <c r="S27" s="18"/>
      <c r="T27" s="18"/>
      <c r="U27" s="18"/>
      <c r="V27" s="18"/>
      <c r="W27" s="867"/>
      <c r="X27" s="876"/>
      <c r="Y27" s="876"/>
      <c r="Z27" s="1291"/>
      <c r="AA27" s="20"/>
      <c r="AB27" s="20"/>
      <c r="AC27" s="18"/>
      <c r="AD27" s="18" t="s">
        <v>155</v>
      </c>
      <c r="AE27" s="18" t="s">
        <v>403</v>
      </c>
      <c r="AF27" s="18" t="s">
        <v>399</v>
      </c>
      <c r="AG27" s="162">
        <f t="shared" si="15"/>
        <v>29</v>
      </c>
      <c r="AH27" s="162">
        <f>AJ27+AL27+AN27+AP27</f>
        <v>29</v>
      </c>
      <c r="AI27" s="162"/>
      <c r="AJ27" s="162"/>
      <c r="AK27" s="162"/>
      <c r="AL27" s="162"/>
      <c r="AM27" s="162"/>
      <c r="AN27" s="162"/>
      <c r="AO27" s="162">
        <v>29</v>
      </c>
      <c r="AP27" s="162">
        <v>29</v>
      </c>
      <c r="AQ27" s="161">
        <f t="shared" si="16"/>
        <v>0</v>
      </c>
      <c r="AR27" s="161"/>
      <c r="AS27" s="161"/>
      <c r="AT27" s="161"/>
      <c r="AU27" s="161">
        <v>0</v>
      </c>
      <c r="AV27" s="162">
        <f t="shared" si="17"/>
        <v>0</v>
      </c>
      <c r="AW27" s="162"/>
      <c r="AX27" s="162"/>
      <c r="AY27" s="162"/>
      <c r="AZ27" s="162"/>
      <c r="BA27" s="161">
        <f t="shared" si="18"/>
        <v>0</v>
      </c>
      <c r="BB27" s="161"/>
      <c r="BC27" s="161"/>
      <c r="BD27" s="161"/>
      <c r="BE27" s="161"/>
      <c r="BF27" s="161">
        <f t="shared" si="19"/>
        <v>0</v>
      </c>
      <c r="BG27" s="161"/>
      <c r="BH27" s="161"/>
      <c r="BI27" s="161"/>
      <c r="BJ27" s="161"/>
      <c r="BK27" s="161"/>
      <c r="BL27" s="162">
        <f t="shared" si="20"/>
        <v>29</v>
      </c>
      <c r="BM27" s="162">
        <f>BO27+BQ27+BS27+BU27</f>
        <v>29</v>
      </c>
      <c r="BN27" s="162"/>
      <c r="BO27" s="162"/>
      <c r="BP27" s="162"/>
      <c r="BQ27" s="162"/>
      <c r="BR27" s="162"/>
      <c r="BS27" s="162"/>
      <c r="BT27" s="162">
        <v>29</v>
      </c>
      <c r="BU27" s="162">
        <v>29</v>
      </c>
      <c r="BV27" s="161">
        <f>BW27+BX27+BY27+BZ27</f>
        <v>0</v>
      </c>
      <c r="BW27" s="161"/>
      <c r="BX27" s="161"/>
      <c r="BY27" s="161"/>
      <c r="BZ27" s="161">
        <v>0</v>
      </c>
      <c r="CA27" s="162">
        <f t="shared" si="21"/>
        <v>0</v>
      </c>
      <c r="CB27" s="162"/>
      <c r="CC27" s="162"/>
      <c r="CD27" s="162"/>
      <c r="CE27" s="162"/>
      <c r="CF27" s="161">
        <f t="shared" si="22"/>
        <v>0</v>
      </c>
      <c r="CG27" s="161"/>
      <c r="CH27" s="161"/>
      <c r="CI27" s="161"/>
      <c r="CJ27" s="161"/>
      <c r="CK27" s="161">
        <f t="shared" si="23"/>
        <v>0</v>
      </c>
      <c r="CL27" s="161"/>
      <c r="CM27" s="161"/>
      <c r="CN27" s="161"/>
      <c r="CO27" s="161"/>
      <c r="CP27" s="162">
        <f>CQ27+CR27+CS27+CT27</f>
        <v>29</v>
      </c>
      <c r="CQ27" s="162"/>
      <c r="CR27" s="162"/>
      <c r="CS27" s="162"/>
      <c r="CT27" s="162">
        <v>29</v>
      </c>
      <c r="CU27" s="161">
        <f>CV27+CW27+CX27+CY27</f>
        <v>0</v>
      </c>
      <c r="CV27" s="161"/>
      <c r="CW27" s="161"/>
      <c r="CX27" s="161"/>
      <c r="CY27" s="161">
        <v>0</v>
      </c>
      <c r="CZ27" s="162">
        <f t="shared" si="24"/>
        <v>0</v>
      </c>
      <c r="DA27" s="162"/>
      <c r="DB27" s="162"/>
      <c r="DC27" s="162"/>
      <c r="DD27" s="162"/>
      <c r="DE27" s="162">
        <f>DF27+DG27+DH27+DI27</f>
        <v>29</v>
      </c>
      <c r="DF27" s="162"/>
      <c r="DG27" s="162"/>
      <c r="DH27" s="162"/>
      <c r="DI27" s="162">
        <v>29</v>
      </c>
      <c r="DJ27" s="161">
        <f>DK27+DL27+DM27+DN27</f>
        <v>0</v>
      </c>
      <c r="DK27" s="161"/>
      <c r="DL27" s="161"/>
      <c r="DM27" s="161"/>
      <c r="DN27" s="161">
        <v>0</v>
      </c>
      <c r="DO27" s="162">
        <f t="shared" si="25"/>
        <v>0</v>
      </c>
      <c r="DP27" s="162"/>
      <c r="DQ27" s="162"/>
      <c r="DR27" s="162"/>
      <c r="DS27" s="162"/>
    </row>
    <row r="28" spans="1:123" ht="20.25" customHeight="1">
      <c r="A28" s="1233"/>
      <c r="B28" s="1236"/>
      <c r="C28" s="867"/>
      <c r="D28" s="876"/>
      <c r="E28" s="905"/>
      <c r="F28" s="18"/>
      <c r="G28" s="18"/>
      <c r="H28" s="18"/>
      <c r="I28" s="18"/>
      <c r="J28" s="18"/>
      <c r="K28" s="18"/>
      <c r="L28" s="18"/>
      <c r="M28" s="1301"/>
      <c r="N28" s="19"/>
      <c r="O28" s="19"/>
      <c r="P28" s="18"/>
      <c r="Q28" s="18"/>
      <c r="R28" s="18"/>
      <c r="S28" s="18"/>
      <c r="T28" s="18"/>
      <c r="U28" s="18"/>
      <c r="V28" s="18"/>
      <c r="W28" s="867"/>
      <c r="X28" s="876"/>
      <c r="Y28" s="876"/>
      <c r="Z28" s="1291"/>
      <c r="AA28" s="20"/>
      <c r="AB28" s="20"/>
      <c r="AC28" s="18"/>
      <c r="AD28" s="18" t="s">
        <v>161</v>
      </c>
      <c r="AE28" s="18" t="s">
        <v>400</v>
      </c>
      <c r="AF28" s="18" t="s">
        <v>399</v>
      </c>
      <c r="AG28" s="162">
        <f t="shared" si="15"/>
        <v>0</v>
      </c>
      <c r="AH28" s="162"/>
      <c r="AI28" s="162"/>
      <c r="AJ28" s="162"/>
      <c r="AK28" s="162"/>
      <c r="AL28" s="162"/>
      <c r="AM28" s="162"/>
      <c r="AN28" s="162"/>
      <c r="AO28" s="162"/>
      <c r="AP28" s="162"/>
      <c r="AQ28" s="161">
        <f t="shared" si="16"/>
        <v>0</v>
      </c>
      <c r="AR28" s="161"/>
      <c r="AS28" s="161"/>
      <c r="AT28" s="161"/>
      <c r="AU28" s="161"/>
      <c r="AV28" s="162">
        <f t="shared" si="17"/>
        <v>0</v>
      </c>
      <c r="AW28" s="162"/>
      <c r="AX28" s="162"/>
      <c r="AY28" s="162"/>
      <c r="AZ28" s="162"/>
      <c r="BA28" s="161">
        <f t="shared" si="18"/>
        <v>0</v>
      </c>
      <c r="BB28" s="161"/>
      <c r="BC28" s="161"/>
      <c r="BD28" s="161"/>
      <c r="BE28" s="161"/>
      <c r="BF28" s="161">
        <f t="shared" si="19"/>
        <v>0</v>
      </c>
      <c r="BG28" s="161"/>
      <c r="BH28" s="161"/>
      <c r="BI28" s="161"/>
      <c r="BJ28" s="161"/>
      <c r="BK28" s="161"/>
      <c r="BL28" s="162">
        <f t="shared" si="20"/>
        <v>0</v>
      </c>
      <c r="BM28" s="162"/>
      <c r="BN28" s="162"/>
      <c r="BO28" s="162"/>
      <c r="BP28" s="162"/>
      <c r="BQ28" s="162"/>
      <c r="BR28" s="162"/>
      <c r="BS28" s="162"/>
      <c r="BT28" s="162"/>
      <c r="BU28" s="162"/>
      <c r="BV28" s="161">
        <f>BW28+BX28+BY28+BZ28</f>
        <v>0</v>
      </c>
      <c r="BW28" s="161"/>
      <c r="BX28" s="161"/>
      <c r="BY28" s="161"/>
      <c r="BZ28" s="161"/>
      <c r="CA28" s="162">
        <f t="shared" si="21"/>
        <v>0</v>
      </c>
      <c r="CB28" s="162"/>
      <c r="CC28" s="162"/>
      <c r="CD28" s="162"/>
      <c r="CE28" s="162"/>
      <c r="CF28" s="161">
        <f t="shared" si="22"/>
        <v>0</v>
      </c>
      <c r="CG28" s="161"/>
      <c r="CH28" s="161"/>
      <c r="CI28" s="161"/>
      <c r="CJ28" s="161"/>
      <c r="CK28" s="161">
        <f t="shared" si="23"/>
        <v>0</v>
      </c>
      <c r="CL28" s="161"/>
      <c r="CM28" s="161"/>
      <c r="CN28" s="161"/>
      <c r="CO28" s="161"/>
      <c r="CP28" s="162"/>
      <c r="CQ28" s="162"/>
      <c r="CR28" s="162"/>
      <c r="CS28" s="162"/>
      <c r="CT28" s="162"/>
      <c r="CU28" s="161">
        <f>CV28+CW28+CX28+CY28</f>
        <v>0</v>
      </c>
      <c r="CV28" s="161"/>
      <c r="CW28" s="161"/>
      <c r="CX28" s="161"/>
      <c r="CY28" s="161"/>
      <c r="CZ28" s="162">
        <f t="shared" si="24"/>
        <v>0</v>
      </c>
      <c r="DA28" s="162"/>
      <c r="DB28" s="162"/>
      <c r="DC28" s="162"/>
      <c r="DD28" s="162"/>
      <c r="DE28" s="162"/>
      <c r="DF28" s="162"/>
      <c r="DG28" s="162"/>
      <c r="DH28" s="162"/>
      <c r="DI28" s="162"/>
      <c r="DJ28" s="161">
        <f>DK28+DL28+DM28+DN28</f>
        <v>0</v>
      </c>
      <c r="DK28" s="161"/>
      <c r="DL28" s="161"/>
      <c r="DM28" s="161"/>
      <c r="DN28" s="161"/>
      <c r="DO28" s="162">
        <f t="shared" si="25"/>
        <v>0</v>
      </c>
      <c r="DP28" s="162"/>
      <c r="DQ28" s="162"/>
      <c r="DR28" s="162"/>
      <c r="DS28" s="162"/>
    </row>
    <row r="29" spans="1:123" ht="53.25" customHeight="1">
      <c r="A29" s="1234"/>
      <c r="B29" s="1237"/>
      <c r="C29" s="868"/>
      <c r="D29" s="877"/>
      <c r="E29" s="906"/>
      <c r="F29" s="18"/>
      <c r="G29" s="18"/>
      <c r="H29" s="18"/>
      <c r="I29" s="18"/>
      <c r="J29" s="18"/>
      <c r="K29" s="18"/>
      <c r="L29" s="18"/>
      <c r="M29" s="1302"/>
      <c r="N29" s="19"/>
      <c r="O29" s="19"/>
      <c r="P29" s="18"/>
      <c r="Q29" s="18"/>
      <c r="R29" s="18"/>
      <c r="S29" s="18"/>
      <c r="T29" s="18"/>
      <c r="U29" s="18"/>
      <c r="V29" s="18"/>
      <c r="W29" s="868"/>
      <c r="X29" s="877"/>
      <c r="Y29" s="877"/>
      <c r="Z29" s="1292"/>
      <c r="AA29" s="20"/>
      <c r="AB29" s="20"/>
      <c r="AC29" s="21"/>
      <c r="AD29" s="18" t="s">
        <v>159</v>
      </c>
      <c r="AE29" s="18" t="s">
        <v>453</v>
      </c>
      <c r="AF29" s="18" t="s">
        <v>399</v>
      </c>
      <c r="AG29" s="162">
        <f t="shared" si="15"/>
        <v>0</v>
      </c>
      <c r="AH29" s="162"/>
      <c r="AI29" s="162"/>
      <c r="AJ29" s="162"/>
      <c r="AK29" s="162"/>
      <c r="AL29" s="162"/>
      <c r="AM29" s="162"/>
      <c r="AN29" s="162"/>
      <c r="AO29" s="162"/>
      <c r="AP29" s="162"/>
      <c r="AQ29" s="161">
        <f t="shared" si="16"/>
        <v>0</v>
      </c>
      <c r="AR29" s="161"/>
      <c r="AS29" s="161"/>
      <c r="AT29" s="161"/>
      <c r="AU29" s="161"/>
      <c r="AV29" s="162">
        <f t="shared" si="17"/>
        <v>0</v>
      </c>
      <c r="AW29" s="162"/>
      <c r="AX29" s="162"/>
      <c r="AY29" s="162"/>
      <c r="AZ29" s="162"/>
      <c r="BA29" s="161">
        <f t="shared" si="18"/>
        <v>0</v>
      </c>
      <c r="BB29" s="161"/>
      <c r="BC29" s="161"/>
      <c r="BD29" s="161"/>
      <c r="BE29" s="161"/>
      <c r="BF29" s="161">
        <f t="shared" si="19"/>
        <v>0</v>
      </c>
      <c r="BG29" s="161"/>
      <c r="BH29" s="161"/>
      <c r="BI29" s="161"/>
      <c r="BJ29" s="161"/>
      <c r="BK29" s="161"/>
      <c r="BL29" s="162">
        <f t="shared" si="20"/>
        <v>0</v>
      </c>
      <c r="BM29" s="162"/>
      <c r="BN29" s="162"/>
      <c r="BO29" s="162"/>
      <c r="BP29" s="162"/>
      <c r="BQ29" s="162"/>
      <c r="BR29" s="162"/>
      <c r="BS29" s="162"/>
      <c r="BT29" s="162"/>
      <c r="BU29" s="162"/>
      <c r="BV29" s="161">
        <f>BW29+BX29+BY29+BZ29</f>
        <v>0</v>
      </c>
      <c r="BW29" s="161"/>
      <c r="BX29" s="161"/>
      <c r="BY29" s="161"/>
      <c r="BZ29" s="161"/>
      <c r="CA29" s="162">
        <f t="shared" si="21"/>
        <v>0</v>
      </c>
      <c r="CB29" s="162"/>
      <c r="CC29" s="162"/>
      <c r="CD29" s="162"/>
      <c r="CE29" s="162"/>
      <c r="CF29" s="161">
        <f t="shared" si="22"/>
        <v>0</v>
      </c>
      <c r="CG29" s="161"/>
      <c r="CH29" s="161"/>
      <c r="CI29" s="161"/>
      <c r="CJ29" s="161"/>
      <c r="CK29" s="161">
        <f t="shared" si="23"/>
        <v>0</v>
      </c>
      <c r="CL29" s="161"/>
      <c r="CM29" s="161"/>
      <c r="CN29" s="161"/>
      <c r="CO29" s="161"/>
      <c r="CP29" s="162"/>
      <c r="CQ29" s="162"/>
      <c r="CR29" s="162"/>
      <c r="CS29" s="162"/>
      <c r="CT29" s="162"/>
      <c r="CU29" s="161">
        <f>CV29+CW29+CX29+CY29</f>
        <v>0</v>
      </c>
      <c r="CV29" s="161"/>
      <c r="CW29" s="161"/>
      <c r="CX29" s="161"/>
      <c r="CY29" s="161"/>
      <c r="CZ29" s="162">
        <f t="shared" si="24"/>
        <v>0</v>
      </c>
      <c r="DA29" s="162"/>
      <c r="DB29" s="162"/>
      <c r="DC29" s="162"/>
      <c r="DD29" s="162"/>
      <c r="DE29" s="162"/>
      <c r="DF29" s="162"/>
      <c r="DG29" s="162"/>
      <c r="DH29" s="162"/>
      <c r="DI29" s="162"/>
      <c r="DJ29" s="161">
        <f>DK29+DL29+DM29+DN29</f>
        <v>0</v>
      </c>
      <c r="DK29" s="161"/>
      <c r="DL29" s="161"/>
      <c r="DM29" s="161"/>
      <c r="DN29" s="161"/>
      <c r="DO29" s="162">
        <f t="shared" si="25"/>
        <v>0</v>
      </c>
      <c r="DP29" s="162"/>
      <c r="DQ29" s="162"/>
      <c r="DR29" s="162"/>
      <c r="DS29" s="162"/>
    </row>
    <row r="30" spans="1:123" ht="53.25" customHeight="1">
      <c r="A30" s="1232" t="s">
        <v>427</v>
      </c>
      <c r="B30" s="1235">
        <v>6506</v>
      </c>
      <c r="C30" s="1283" t="s">
        <v>78</v>
      </c>
      <c r="D30" s="58" t="s">
        <v>392</v>
      </c>
      <c r="E30" s="1251" t="s">
        <v>79</v>
      </c>
      <c r="F30" s="59"/>
      <c r="G30" s="59"/>
      <c r="H30" s="59"/>
      <c r="I30" s="59"/>
      <c r="J30" s="59"/>
      <c r="K30" s="59"/>
      <c r="L30" s="59"/>
      <c r="M30" s="64" t="s">
        <v>485</v>
      </c>
      <c r="N30" s="60" t="s">
        <v>424</v>
      </c>
      <c r="O30" s="60" t="s">
        <v>74</v>
      </c>
      <c r="P30" s="59" t="s">
        <v>102</v>
      </c>
      <c r="Q30" s="59"/>
      <c r="R30" s="59"/>
      <c r="S30" s="59"/>
      <c r="T30" s="59"/>
      <c r="U30" s="59"/>
      <c r="V30" s="59"/>
      <c r="W30" s="1283" t="s">
        <v>80</v>
      </c>
      <c r="X30" s="58" t="s">
        <v>81</v>
      </c>
      <c r="Y30" s="1251" t="s">
        <v>82</v>
      </c>
      <c r="Z30" s="66"/>
      <c r="AA30" s="66"/>
      <c r="AB30" s="66"/>
      <c r="AC30" s="12"/>
      <c r="AD30" s="18" t="s">
        <v>425</v>
      </c>
      <c r="AE30" s="18"/>
      <c r="AF30" s="18"/>
      <c r="AG30" s="162">
        <f t="shared" si="15"/>
        <v>3.2</v>
      </c>
      <c r="AH30" s="162">
        <f t="shared" si="15"/>
        <v>3.2</v>
      </c>
      <c r="AI30" s="162">
        <f>AI31+AI32</f>
        <v>0</v>
      </c>
      <c r="AJ30" s="162"/>
      <c r="AK30" s="162">
        <f>AK31+AK32</f>
        <v>0</v>
      </c>
      <c r="AL30" s="162"/>
      <c r="AM30" s="162">
        <f>AM31+AM32</f>
        <v>0</v>
      </c>
      <c r="AN30" s="162"/>
      <c r="AO30" s="162">
        <f>AO31+AO32</f>
        <v>3.2</v>
      </c>
      <c r="AP30" s="162">
        <f>AP31+AP32</f>
        <v>3.2</v>
      </c>
      <c r="AQ30" s="161"/>
      <c r="AR30" s="161">
        <f>AR31+AR32</f>
        <v>0</v>
      </c>
      <c r="AS30" s="161">
        <f>AS31+AS32</f>
        <v>0</v>
      </c>
      <c r="AT30" s="161">
        <f>AT31+AT32</f>
        <v>0</v>
      </c>
      <c r="AU30" s="161">
        <f>AU31+AU32</f>
        <v>0</v>
      </c>
      <c r="AV30" s="162">
        <f t="shared" si="17"/>
        <v>0</v>
      </c>
      <c r="AW30" s="162">
        <f>AW31+AW32</f>
        <v>0</v>
      </c>
      <c r="AX30" s="162">
        <f>AX31+AX32</f>
        <v>0</v>
      </c>
      <c r="AY30" s="162">
        <f>AY31+AY32</f>
        <v>0</v>
      </c>
      <c r="AZ30" s="162">
        <f>AZ31+AZ32</f>
        <v>0</v>
      </c>
      <c r="BA30" s="161">
        <f t="shared" si="18"/>
        <v>0</v>
      </c>
      <c r="BB30" s="161">
        <f>BB31+BB32</f>
        <v>0</v>
      </c>
      <c r="BC30" s="161">
        <f>BC31+BC32</f>
        <v>0</v>
      </c>
      <c r="BD30" s="161">
        <f>BD31+BD32</f>
        <v>0</v>
      </c>
      <c r="BE30" s="161">
        <f>BE31+BE32</f>
        <v>0</v>
      </c>
      <c r="BF30" s="161">
        <f t="shared" si="19"/>
        <v>0</v>
      </c>
      <c r="BG30" s="161">
        <f>BG31+BG32</f>
        <v>0</v>
      </c>
      <c r="BH30" s="161">
        <f>BH31+BH32</f>
        <v>0</v>
      </c>
      <c r="BI30" s="161">
        <f>BI31+BI32</f>
        <v>0</v>
      </c>
      <c r="BJ30" s="161">
        <f>BJ31+BJ32</f>
        <v>0</v>
      </c>
      <c r="BK30" s="161"/>
      <c r="BL30" s="162">
        <f t="shared" si="20"/>
        <v>3.2</v>
      </c>
      <c r="BM30" s="162">
        <f>BO30+BQ30+BS30+BU30</f>
        <v>3.2</v>
      </c>
      <c r="BN30" s="162">
        <f>BN31+BN32</f>
        <v>0</v>
      </c>
      <c r="BO30" s="162"/>
      <c r="BP30" s="162">
        <f>BP31+BP32</f>
        <v>0</v>
      </c>
      <c r="BQ30" s="162"/>
      <c r="BR30" s="162">
        <f>BR31+BR32</f>
        <v>0</v>
      </c>
      <c r="BS30" s="162"/>
      <c r="BT30" s="162">
        <f>BT31+BT32</f>
        <v>3.2</v>
      </c>
      <c r="BU30" s="162">
        <f>BU31+BU32</f>
        <v>3.2</v>
      </c>
      <c r="BV30" s="161"/>
      <c r="BW30" s="161">
        <f>BW31+BW32</f>
        <v>0</v>
      </c>
      <c r="BX30" s="161">
        <f>BX31+BX32</f>
        <v>0</v>
      </c>
      <c r="BY30" s="161">
        <f>BY31+BY32</f>
        <v>0</v>
      </c>
      <c r="BZ30" s="161">
        <f>BZ31+BZ32</f>
        <v>0</v>
      </c>
      <c r="CA30" s="162">
        <f t="shared" si="21"/>
        <v>0</v>
      </c>
      <c r="CB30" s="162">
        <f>CB31+CB32</f>
        <v>0</v>
      </c>
      <c r="CC30" s="162">
        <f>CC31+CC32</f>
        <v>0</v>
      </c>
      <c r="CD30" s="162">
        <f>CD31+CD32</f>
        <v>0</v>
      </c>
      <c r="CE30" s="162">
        <f>CE31+CE32</f>
        <v>0</v>
      </c>
      <c r="CF30" s="161">
        <f t="shared" si="22"/>
        <v>0</v>
      </c>
      <c r="CG30" s="161">
        <f>CG31+CG32</f>
        <v>0</v>
      </c>
      <c r="CH30" s="161">
        <f>CH31+CH32</f>
        <v>0</v>
      </c>
      <c r="CI30" s="161">
        <f>CI31+CI32</f>
        <v>0</v>
      </c>
      <c r="CJ30" s="161">
        <f>CJ31+CJ32</f>
        <v>0</v>
      </c>
      <c r="CK30" s="161">
        <f t="shared" si="23"/>
        <v>0</v>
      </c>
      <c r="CL30" s="161">
        <f>CL31+CL32</f>
        <v>0</v>
      </c>
      <c r="CM30" s="161">
        <f>CM31+CM32</f>
        <v>0</v>
      </c>
      <c r="CN30" s="161">
        <f>CN31+CN32</f>
        <v>0</v>
      </c>
      <c r="CO30" s="161">
        <f>CO31+CO32</f>
        <v>0</v>
      </c>
      <c r="CP30" s="162">
        <f>CQ30+CR30+CS30+CT30</f>
        <v>3.2</v>
      </c>
      <c r="CQ30" s="162"/>
      <c r="CR30" s="162"/>
      <c r="CS30" s="162"/>
      <c r="CT30" s="162">
        <f>CT31+CT32</f>
        <v>3.2</v>
      </c>
      <c r="CU30" s="161"/>
      <c r="CV30" s="161">
        <f>CV31+CV32</f>
        <v>0</v>
      </c>
      <c r="CW30" s="161">
        <f>CW31+CW32</f>
        <v>0</v>
      </c>
      <c r="CX30" s="161">
        <f>CX31+CX32</f>
        <v>0</v>
      </c>
      <c r="CY30" s="161">
        <f>CY31+CY32</f>
        <v>0</v>
      </c>
      <c r="CZ30" s="162">
        <f t="shared" si="24"/>
        <v>0</v>
      </c>
      <c r="DA30" s="162">
        <f>DA31+DA32</f>
        <v>0</v>
      </c>
      <c r="DB30" s="162">
        <f>DB31+DB32</f>
        <v>0</v>
      </c>
      <c r="DC30" s="162">
        <f>DC31+DC32</f>
        <v>0</v>
      </c>
      <c r="DD30" s="162">
        <f>DD31+DD32</f>
        <v>0</v>
      </c>
      <c r="DE30" s="162">
        <f>DF30+DG30+DH30+DI30</f>
        <v>3.2</v>
      </c>
      <c r="DF30" s="162"/>
      <c r="DG30" s="162"/>
      <c r="DH30" s="162"/>
      <c r="DI30" s="162">
        <f>DI31+DI32</f>
        <v>3.2</v>
      </c>
      <c r="DJ30" s="161"/>
      <c r="DK30" s="161">
        <f>DK31+DK32</f>
        <v>0</v>
      </c>
      <c r="DL30" s="161">
        <f>DL31+DL32</f>
        <v>0</v>
      </c>
      <c r="DM30" s="161">
        <f>DM31+DM32</f>
        <v>0</v>
      </c>
      <c r="DN30" s="161">
        <f>DN31+DN32</f>
        <v>0</v>
      </c>
      <c r="DO30" s="162">
        <f t="shared" si="25"/>
        <v>0</v>
      </c>
      <c r="DP30" s="162">
        <f>DP31+DP32</f>
        <v>0</v>
      </c>
      <c r="DQ30" s="162">
        <f>DQ31+DQ32</f>
        <v>0</v>
      </c>
      <c r="DR30" s="162">
        <f>DR31+DR32</f>
        <v>0</v>
      </c>
      <c r="DS30" s="162">
        <f>DS31+DS32</f>
        <v>0</v>
      </c>
    </row>
    <row r="31" spans="1:123">
      <c r="A31" s="1233"/>
      <c r="B31" s="1236"/>
      <c r="C31" s="1061"/>
      <c r="D31" s="58"/>
      <c r="E31" s="1070"/>
      <c r="F31" s="59"/>
      <c r="G31" s="59"/>
      <c r="H31" s="59"/>
      <c r="I31" s="59"/>
      <c r="J31" s="59"/>
      <c r="K31" s="59"/>
      <c r="L31" s="59"/>
      <c r="M31" s="64"/>
      <c r="N31" s="60"/>
      <c r="O31" s="67"/>
      <c r="P31" s="59"/>
      <c r="Q31" s="59"/>
      <c r="R31" s="59"/>
      <c r="S31" s="59"/>
      <c r="T31" s="59"/>
      <c r="U31" s="59"/>
      <c r="V31" s="59"/>
      <c r="W31" s="1061"/>
      <c r="X31" s="58"/>
      <c r="Y31" s="1070"/>
      <c r="Z31" s="66"/>
      <c r="AA31" s="66"/>
      <c r="AB31" s="66"/>
      <c r="AC31" s="12"/>
      <c r="AD31" s="18" t="s">
        <v>425</v>
      </c>
      <c r="AE31" s="18" t="s">
        <v>440</v>
      </c>
      <c r="AF31" s="18" t="s">
        <v>406</v>
      </c>
      <c r="AG31" s="162">
        <f t="shared" si="15"/>
        <v>0</v>
      </c>
      <c r="AH31" s="162"/>
      <c r="AI31" s="162"/>
      <c r="AJ31" s="162"/>
      <c r="AK31" s="162"/>
      <c r="AL31" s="162"/>
      <c r="AM31" s="162"/>
      <c r="AN31" s="162"/>
      <c r="AO31" s="162"/>
      <c r="AP31" s="162"/>
      <c r="AQ31" s="161">
        <f t="shared" si="16"/>
        <v>0</v>
      </c>
      <c r="AR31" s="161"/>
      <c r="AS31" s="161"/>
      <c r="AT31" s="161"/>
      <c r="AU31" s="161"/>
      <c r="AV31" s="162">
        <f t="shared" si="17"/>
        <v>0</v>
      </c>
      <c r="AW31" s="162"/>
      <c r="AX31" s="162"/>
      <c r="AY31" s="162"/>
      <c r="AZ31" s="162"/>
      <c r="BA31" s="161">
        <f t="shared" si="18"/>
        <v>0</v>
      </c>
      <c r="BB31" s="161"/>
      <c r="BC31" s="161"/>
      <c r="BD31" s="161"/>
      <c r="BE31" s="161"/>
      <c r="BF31" s="161">
        <f t="shared" si="19"/>
        <v>0</v>
      </c>
      <c r="BG31" s="161"/>
      <c r="BH31" s="161"/>
      <c r="BI31" s="161"/>
      <c r="BJ31" s="161"/>
      <c r="BK31" s="161"/>
      <c r="BL31" s="162">
        <f t="shared" si="20"/>
        <v>0</v>
      </c>
      <c r="BM31" s="162"/>
      <c r="BN31" s="162"/>
      <c r="BO31" s="162"/>
      <c r="BP31" s="162"/>
      <c r="BQ31" s="162"/>
      <c r="BR31" s="162"/>
      <c r="BS31" s="162"/>
      <c r="BT31" s="162"/>
      <c r="BU31" s="162"/>
      <c r="BV31" s="161">
        <f t="shared" ref="BV31:BV49" si="26">BW31+BX31+BY31+BZ31</f>
        <v>0</v>
      </c>
      <c r="BW31" s="161"/>
      <c r="BX31" s="161"/>
      <c r="BY31" s="161"/>
      <c r="BZ31" s="161"/>
      <c r="CA31" s="162">
        <f t="shared" si="21"/>
        <v>0</v>
      </c>
      <c r="CB31" s="162"/>
      <c r="CC31" s="162"/>
      <c r="CD31" s="162"/>
      <c r="CE31" s="162"/>
      <c r="CF31" s="161">
        <f t="shared" si="22"/>
        <v>0</v>
      </c>
      <c r="CG31" s="161"/>
      <c r="CH31" s="161"/>
      <c r="CI31" s="161"/>
      <c r="CJ31" s="161"/>
      <c r="CK31" s="161">
        <f t="shared" si="23"/>
        <v>0</v>
      </c>
      <c r="CL31" s="161"/>
      <c r="CM31" s="161"/>
      <c r="CN31" s="161"/>
      <c r="CO31" s="161"/>
      <c r="CP31" s="162"/>
      <c r="CQ31" s="162"/>
      <c r="CR31" s="162"/>
      <c r="CS31" s="162"/>
      <c r="CT31" s="162"/>
      <c r="CU31" s="161">
        <f t="shared" ref="CU31:CU49" si="27">CV31+CW31+CX31+CY31</f>
        <v>0</v>
      </c>
      <c r="CV31" s="161"/>
      <c r="CW31" s="161"/>
      <c r="CX31" s="161"/>
      <c r="CY31" s="161"/>
      <c r="CZ31" s="162">
        <f t="shared" si="24"/>
        <v>0</v>
      </c>
      <c r="DA31" s="162"/>
      <c r="DB31" s="162"/>
      <c r="DC31" s="162"/>
      <c r="DD31" s="162"/>
      <c r="DE31" s="162"/>
      <c r="DF31" s="162"/>
      <c r="DG31" s="162"/>
      <c r="DH31" s="162"/>
      <c r="DI31" s="162"/>
      <c r="DJ31" s="161">
        <f t="shared" ref="DJ31:DJ49" si="28">DK31+DL31+DM31+DN31</f>
        <v>0</v>
      </c>
      <c r="DK31" s="161"/>
      <c r="DL31" s="161"/>
      <c r="DM31" s="161"/>
      <c r="DN31" s="161"/>
      <c r="DO31" s="162">
        <f t="shared" si="25"/>
        <v>0</v>
      </c>
      <c r="DP31" s="162"/>
      <c r="DQ31" s="162"/>
      <c r="DR31" s="162"/>
      <c r="DS31" s="162"/>
    </row>
    <row r="32" spans="1:123">
      <c r="A32" s="1234"/>
      <c r="B32" s="1237"/>
      <c r="C32" s="1062"/>
      <c r="D32" s="58"/>
      <c r="E32" s="1071"/>
      <c r="F32" s="59"/>
      <c r="G32" s="59"/>
      <c r="H32" s="59"/>
      <c r="I32" s="59"/>
      <c r="J32" s="59"/>
      <c r="K32" s="59"/>
      <c r="L32" s="59"/>
      <c r="M32" s="64"/>
      <c r="N32" s="60"/>
      <c r="O32" s="67"/>
      <c r="P32" s="59"/>
      <c r="Q32" s="59"/>
      <c r="R32" s="59"/>
      <c r="S32" s="59"/>
      <c r="T32" s="59"/>
      <c r="U32" s="59"/>
      <c r="V32" s="59"/>
      <c r="W32" s="1062"/>
      <c r="X32" s="58"/>
      <c r="Y32" s="1071"/>
      <c r="Z32" s="66"/>
      <c r="AA32" s="66"/>
      <c r="AB32" s="66"/>
      <c r="AC32" s="12"/>
      <c r="AD32" s="18" t="s">
        <v>425</v>
      </c>
      <c r="AE32" s="18" t="s">
        <v>440</v>
      </c>
      <c r="AF32" s="18">
        <v>244</v>
      </c>
      <c r="AG32" s="162">
        <f t="shared" si="15"/>
        <v>3.2</v>
      </c>
      <c r="AH32" s="162">
        <f t="shared" si="15"/>
        <v>3.2</v>
      </c>
      <c r="AI32" s="162"/>
      <c r="AJ32" s="162"/>
      <c r="AK32" s="162"/>
      <c r="AL32" s="162"/>
      <c r="AM32" s="162"/>
      <c r="AN32" s="162"/>
      <c r="AO32" s="162">
        <v>3.2</v>
      </c>
      <c r="AP32" s="162">
        <v>3.2</v>
      </c>
      <c r="AQ32" s="161">
        <f t="shared" si="16"/>
        <v>0</v>
      </c>
      <c r="AR32" s="161"/>
      <c r="AS32" s="161"/>
      <c r="AT32" s="161"/>
      <c r="AU32" s="161"/>
      <c r="AV32" s="162">
        <f t="shared" si="17"/>
        <v>0</v>
      </c>
      <c r="AW32" s="162"/>
      <c r="AX32" s="162"/>
      <c r="AY32" s="162"/>
      <c r="AZ32" s="162"/>
      <c r="BA32" s="161">
        <f t="shared" si="18"/>
        <v>0</v>
      </c>
      <c r="BB32" s="161"/>
      <c r="BC32" s="161"/>
      <c r="BD32" s="161"/>
      <c r="BE32" s="161"/>
      <c r="BF32" s="161">
        <f t="shared" si="19"/>
        <v>0</v>
      </c>
      <c r="BG32" s="161"/>
      <c r="BH32" s="161"/>
      <c r="BI32" s="161"/>
      <c r="BJ32" s="161"/>
      <c r="BK32" s="161"/>
      <c r="BL32" s="162">
        <f t="shared" si="20"/>
        <v>3.2</v>
      </c>
      <c r="BM32" s="162">
        <f t="shared" ref="BM32:BM37" si="29">BO32+BQ32+BS32+BU32</f>
        <v>3.2</v>
      </c>
      <c r="BN32" s="162"/>
      <c r="BO32" s="162"/>
      <c r="BP32" s="162"/>
      <c r="BQ32" s="162"/>
      <c r="BR32" s="162"/>
      <c r="BS32" s="162"/>
      <c r="BT32" s="162">
        <v>3.2</v>
      </c>
      <c r="BU32" s="162">
        <v>3.2</v>
      </c>
      <c r="BV32" s="161">
        <f t="shared" si="26"/>
        <v>0</v>
      </c>
      <c r="BW32" s="161"/>
      <c r="BX32" s="161"/>
      <c r="BY32" s="161"/>
      <c r="BZ32" s="161"/>
      <c r="CA32" s="162">
        <f t="shared" si="21"/>
        <v>0</v>
      </c>
      <c r="CB32" s="162"/>
      <c r="CC32" s="162"/>
      <c r="CD32" s="162"/>
      <c r="CE32" s="162"/>
      <c r="CF32" s="161">
        <f t="shared" si="22"/>
        <v>0</v>
      </c>
      <c r="CG32" s="161"/>
      <c r="CH32" s="161"/>
      <c r="CI32" s="161"/>
      <c r="CJ32" s="161"/>
      <c r="CK32" s="161">
        <f t="shared" si="23"/>
        <v>0</v>
      </c>
      <c r="CL32" s="161"/>
      <c r="CM32" s="161"/>
      <c r="CN32" s="161"/>
      <c r="CO32" s="161"/>
      <c r="CP32" s="162">
        <f t="shared" ref="CP32:CP37" si="30">CQ32+CR32+CS32+CT32</f>
        <v>3.2</v>
      </c>
      <c r="CQ32" s="162"/>
      <c r="CR32" s="162"/>
      <c r="CS32" s="162"/>
      <c r="CT32" s="162">
        <v>3.2</v>
      </c>
      <c r="CU32" s="161">
        <f t="shared" si="27"/>
        <v>0</v>
      </c>
      <c r="CV32" s="161"/>
      <c r="CW32" s="161"/>
      <c r="CX32" s="161"/>
      <c r="CY32" s="161"/>
      <c r="CZ32" s="162">
        <f t="shared" si="24"/>
        <v>0</v>
      </c>
      <c r="DA32" s="162"/>
      <c r="DB32" s="162"/>
      <c r="DC32" s="162"/>
      <c r="DD32" s="162"/>
      <c r="DE32" s="162">
        <f t="shared" ref="DE32:DE37" si="31">DF32+DG32+DH32+DI32</f>
        <v>3.2</v>
      </c>
      <c r="DF32" s="162"/>
      <c r="DG32" s="162"/>
      <c r="DH32" s="162"/>
      <c r="DI32" s="162">
        <v>3.2</v>
      </c>
      <c r="DJ32" s="161">
        <f t="shared" si="28"/>
        <v>0</v>
      </c>
      <c r="DK32" s="161"/>
      <c r="DL32" s="161"/>
      <c r="DM32" s="161"/>
      <c r="DN32" s="161"/>
      <c r="DO32" s="162">
        <f t="shared" si="25"/>
        <v>0</v>
      </c>
      <c r="DP32" s="162"/>
      <c r="DQ32" s="162"/>
      <c r="DR32" s="162"/>
      <c r="DS32" s="162"/>
    </row>
    <row r="33" spans="1:123" ht="22.5" customHeight="1">
      <c r="A33" s="1232" t="s">
        <v>118</v>
      </c>
      <c r="B33" s="1238">
        <v>6508</v>
      </c>
      <c r="C33" s="1243" t="s">
        <v>124</v>
      </c>
      <c r="D33" s="1243" t="s">
        <v>99</v>
      </c>
      <c r="E33" s="1251" t="s">
        <v>125</v>
      </c>
      <c r="F33" s="59"/>
      <c r="G33" s="59"/>
      <c r="H33" s="59"/>
      <c r="I33" s="59"/>
      <c r="J33" s="59"/>
      <c r="K33" s="59"/>
      <c r="L33" s="59"/>
      <c r="M33" s="1229" t="s">
        <v>123</v>
      </c>
      <c r="N33" s="60" t="s">
        <v>424</v>
      </c>
      <c r="O33" s="67" t="s">
        <v>74</v>
      </c>
      <c r="P33" s="59">
        <v>9</v>
      </c>
      <c r="Q33" s="59"/>
      <c r="R33" s="59"/>
      <c r="S33" s="59"/>
      <c r="T33" s="59"/>
      <c r="U33" s="59"/>
      <c r="V33" s="59"/>
      <c r="W33" s="1283" t="s">
        <v>45</v>
      </c>
      <c r="X33" s="1243" t="s">
        <v>391</v>
      </c>
      <c r="Y33" s="1243" t="s">
        <v>46</v>
      </c>
      <c r="Z33" s="1259" t="s">
        <v>96</v>
      </c>
      <c r="AA33" s="1308" t="s">
        <v>97</v>
      </c>
      <c r="AB33" s="1308" t="s">
        <v>98</v>
      </c>
      <c r="AC33" s="18"/>
      <c r="AD33" s="18" t="s">
        <v>156</v>
      </c>
      <c r="AE33" s="18"/>
      <c r="AF33" s="18"/>
      <c r="AG33" s="162">
        <f t="shared" si="15"/>
        <v>310.10000000000002</v>
      </c>
      <c r="AH33" s="162">
        <f t="shared" si="15"/>
        <v>308.3</v>
      </c>
      <c r="AI33" s="162">
        <f>AI34+AI35+AI36+AI37+AI38+AI39+AI40+AI41+AI42+AI43+AI44+AI45</f>
        <v>0</v>
      </c>
      <c r="AJ33" s="162"/>
      <c r="AK33" s="162">
        <f>AK34+AK35+AK36+AK37+AK38+AK39+AK40+AK41+AK42+AK43+AK44+AK45</f>
        <v>0</v>
      </c>
      <c r="AL33" s="162"/>
      <c r="AM33" s="162">
        <f>AM34+AM35+AM36+AM37+AM38+AM39+AM40+AM41+AM42+AM43+AM44+AM45</f>
        <v>0</v>
      </c>
      <c r="AN33" s="162"/>
      <c r="AO33" s="162">
        <f>AO34+AO35+AO36+AO37+AO38+AO39+AO40+AO41+AO42+AO43+AO44+AO45</f>
        <v>310.10000000000002</v>
      </c>
      <c r="AP33" s="162">
        <f>AP34+AP35+AP36+AP37+AP38+AP39+AP40+AP41+AP42+AP43+AP44+AP45</f>
        <v>308.3</v>
      </c>
      <c r="AQ33" s="161">
        <f t="shared" si="16"/>
        <v>342.6</v>
      </c>
      <c r="AR33" s="161">
        <f>AR34+AR35+AR36+AR37+AR38+AR39+AR40+AR41+AR42+AR43+AR44+AR45</f>
        <v>0</v>
      </c>
      <c r="AS33" s="161">
        <f>AS34+AS35+AS36+AS37+AS38+AS39+AS40+AS41+AS42+AS43+AS44+AS45</f>
        <v>0</v>
      </c>
      <c r="AT33" s="161">
        <f>AT34+AT35+AT36+AT37+AT38+AT39+AT40+AT41+AT42+AT43+AT44+AT45</f>
        <v>0</v>
      </c>
      <c r="AU33" s="161">
        <f>AU34+AU35+AU36+AU37+AU38+AU39+AU40+AU41+AU42+AU43+AU44+AU45+AU46</f>
        <v>342.6</v>
      </c>
      <c r="AV33" s="161">
        <f t="shared" ref="AV33:BE33" si="32">AV34+AV35+AV36+AV37+AV38+AV39+AV40+AV41+AV42+AV43+AV44+AV45+AV46</f>
        <v>27.2</v>
      </c>
      <c r="AW33" s="161">
        <f t="shared" si="32"/>
        <v>0</v>
      </c>
      <c r="AX33" s="161">
        <f t="shared" si="32"/>
        <v>0</v>
      </c>
      <c r="AY33" s="161">
        <f t="shared" si="32"/>
        <v>0</v>
      </c>
      <c r="AZ33" s="161">
        <f t="shared" si="32"/>
        <v>27.2</v>
      </c>
      <c r="BA33" s="161">
        <f t="shared" si="32"/>
        <v>8.4</v>
      </c>
      <c r="BB33" s="161">
        <f t="shared" si="32"/>
        <v>0</v>
      </c>
      <c r="BC33" s="161">
        <f t="shared" si="32"/>
        <v>0</v>
      </c>
      <c r="BD33" s="161">
        <f t="shared" si="32"/>
        <v>0</v>
      </c>
      <c r="BE33" s="161">
        <f t="shared" si="32"/>
        <v>8.4</v>
      </c>
      <c r="BF33" s="161">
        <f>BF34+BF35+BF36+BF37+BF38+BF39+BF40+BF41+BF42+BF43+BF44+BF45+BF46</f>
        <v>8.4</v>
      </c>
      <c r="BG33" s="161">
        <f>BG34+BG35+BG36+BG37+BG38+BG39+BG40+BG41+BG42+BG43+BG44+BG45+BG46</f>
        <v>0</v>
      </c>
      <c r="BH33" s="161">
        <f>BH34+BH35+BH36+BH37+BH38+BH39+BH40+BH41+BH42+BH43+BH44+BH45+BH46</f>
        <v>0</v>
      </c>
      <c r="BI33" s="161">
        <f>BI34+BI35+BI36+BI37+BI38+BI39+BI40+BI41+BI42+BI43+BI44+BI45+BI46</f>
        <v>0</v>
      </c>
      <c r="BJ33" s="161">
        <f>BJ34+BJ35+BJ36+BJ37+BJ38+BJ39+BJ40+BJ41+BJ42+BJ43+BJ44+BJ45+BJ46</f>
        <v>8.4</v>
      </c>
      <c r="BK33" s="161"/>
      <c r="BL33" s="162">
        <f t="shared" si="20"/>
        <v>297.10000000000002</v>
      </c>
      <c r="BM33" s="162">
        <f t="shared" si="29"/>
        <v>295.3</v>
      </c>
      <c r="BN33" s="162">
        <f>BN34+BN35+BN36+BN37+BN38+BN39+BN40+BN41+BN42+BN43+BN44+BN45</f>
        <v>0</v>
      </c>
      <c r="BO33" s="162"/>
      <c r="BP33" s="162">
        <f>BP34+BP35+BP36+BP37+BP38+BP39+BP40+BP41+BP42+BP43+BP44+BP45</f>
        <v>0</v>
      </c>
      <c r="BQ33" s="162"/>
      <c r="BR33" s="162">
        <f>BR34+BR35+BR36+BR37+BR38+BR39+BR40+BR41+BR42+BR43+BR44+BR45</f>
        <v>0</v>
      </c>
      <c r="BS33" s="162"/>
      <c r="BT33" s="162">
        <f>BT34+BT35+BT36+BT37+BT38+BT39+BT40+BT41+BT42+BT43+BT44+BT45</f>
        <v>297.10000000000002</v>
      </c>
      <c r="BU33" s="162">
        <f>BU34+BU35+BU36+BU37+BU38+BU39+BU40+BU41+BU42+BU43+BU44+BU45</f>
        <v>295.3</v>
      </c>
      <c r="BV33" s="161">
        <f t="shared" si="26"/>
        <v>322.60000000000002</v>
      </c>
      <c r="BW33" s="161">
        <f>BW34+BW35+BW36+BW37+BW38+BW39+BW40+BW41+BW42+BW43+BW44+BW45</f>
        <v>0</v>
      </c>
      <c r="BX33" s="161">
        <f>BX34+BX35+BX36+BX37+BX38+BX39+BX40+BX41+BX42+BX43+BX44+BX45</f>
        <v>0</v>
      </c>
      <c r="BY33" s="161">
        <f>BY34+BY35+BY36+BY37+BY38+BY39+BY40+BY41+BY42+BY43+BY44+BY45</f>
        <v>0</v>
      </c>
      <c r="BZ33" s="161">
        <f>BZ34+BZ35+BZ36+BZ37+BZ38+BZ39+BZ40+BZ41+BZ42+BZ43+BZ44+BZ45+BZ46</f>
        <v>322.60000000000002</v>
      </c>
      <c r="CA33" s="161">
        <f t="shared" ref="CA33:CJ33" si="33">CA34+CA35+CA36+CA37+CA38+CA39+CA40+CA41+CA42+CA43+CA44+CA45+CA46</f>
        <v>27.2</v>
      </c>
      <c r="CB33" s="161">
        <f t="shared" si="33"/>
        <v>0</v>
      </c>
      <c r="CC33" s="161">
        <f t="shared" si="33"/>
        <v>0</v>
      </c>
      <c r="CD33" s="161">
        <f t="shared" si="33"/>
        <v>0</v>
      </c>
      <c r="CE33" s="161">
        <f t="shared" si="33"/>
        <v>27.2</v>
      </c>
      <c r="CF33" s="161">
        <f t="shared" si="33"/>
        <v>8.4</v>
      </c>
      <c r="CG33" s="161">
        <f t="shared" si="33"/>
        <v>0</v>
      </c>
      <c r="CH33" s="161">
        <f t="shared" si="33"/>
        <v>0</v>
      </c>
      <c r="CI33" s="161">
        <f t="shared" si="33"/>
        <v>0</v>
      </c>
      <c r="CJ33" s="161">
        <f t="shared" si="33"/>
        <v>8.4</v>
      </c>
      <c r="CK33" s="161">
        <f>CK34+CK35+CK36+CK37+CK38+CK39+CK40+CK41+CK42+CK43+CK44+CK45+CK46</f>
        <v>8.4</v>
      </c>
      <c r="CL33" s="161">
        <f>CL34+CL35+CL36+CL37+CL38+CL39+CL40+CL41+CL42+CL43+CL44+CL45+CL46</f>
        <v>0</v>
      </c>
      <c r="CM33" s="161">
        <f>CM34+CM35+CM36+CM37+CM38+CM39+CM40+CM41+CM42+CM43+CM44+CM45+CM46</f>
        <v>0</v>
      </c>
      <c r="CN33" s="161">
        <f>CN34+CN35+CN36+CN37+CN38+CN39+CN40+CN41+CN42+CN43+CN44+CN45+CN46</f>
        <v>0</v>
      </c>
      <c r="CO33" s="161">
        <f>CO34+CO35+CO36+CO37+CO38+CO39+CO40+CO41+CO42+CO43+CO44+CO45+CO46</f>
        <v>8.4</v>
      </c>
      <c r="CP33" s="162">
        <f t="shared" si="30"/>
        <v>308.3</v>
      </c>
      <c r="CQ33" s="162"/>
      <c r="CR33" s="162"/>
      <c r="CS33" s="162"/>
      <c r="CT33" s="162">
        <f>CT34+CT35+CT36+CT37+CT38+CT39+CT40+CT41+CT42+CT43+CT44+CT45</f>
        <v>308.3</v>
      </c>
      <c r="CU33" s="161">
        <f t="shared" si="27"/>
        <v>342.6</v>
      </c>
      <c r="CV33" s="161">
        <f>CV34+CV35+CV36+CV37+CV38+CV39+CV40+CV41+CV42+CV43+CV44+CV45</f>
        <v>0</v>
      </c>
      <c r="CW33" s="161">
        <f>CW34+CW35+CW36+CW37+CW38+CW39+CW40+CW41+CW42+CW43+CW44+CW45</f>
        <v>0</v>
      </c>
      <c r="CX33" s="161">
        <f>CX34+CX35+CX36+CX37+CX38+CX39+CX40+CX41+CX42+CX43+CX44+CX45</f>
        <v>0</v>
      </c>
      <c r="CY33" s="161">
        <f t="shared" ref="CY33:DD33" si="34">CY34+CY35+CY36+CY37+CY38+CY39+CY40+CY41+CY42+CY43+CY44+CY45+CY46</f>
        <v>342.6</v>
      </c>
      <c r="CZ33" s="161">
        <f t="shared" si="34"/>
        <v>27.2</v>
      </c>
      <c r="DA33" s="161">
        <f t="shared" si="34"/>
        <v>0</v>
      </c>
      <c r="DB33" s="161">
        <f t="shared" si="34"/>
        <v>0</v>
      </c>
      <c r="DC33" s="161">
        <f t="shared" si="34"/>
        <v>0</v>
      </c>
      <c r="DD33" s="161">
        <f t="shared" si="34"/>
        <v>27.2</v>
      </c>
      <c r="DE33" s="162">
        <f t="shared" si="31"/>
        <v>295.3</v>
      </c>
      <c r="DF33" s="162"/>
      <c r="DG33" s="162"/>
      <c r="DH33" s="162"/>
      <c r="DI33" s="162">
        <f>DI34+DI35+DI36+DI37+DI38+DI39+DI40+DI41+DI42+DI43+DI44+DI45</f>
        <v>295.3</v>
      </c>
      <c r="DJ33" s="161">
        <f t="shared" si="28"/>
        <v>322.60000000000002</v>
      </c>
      <c r="DK33" s="161">
        <f>DK34+DK35+DK36+DK37+DK38+DK39+DK40+DK41+DK42+DK43+DK44+DK45</f>
        <v>0</v>
      </c>
      <c r="DL33" s="161">
        <f>DL34+DL35+DL36+DL37+DL38+DL39+DL40+DL41+DL42+DL43+DL44+DL45</f>
        <v>0</v>
      </c>
      <c r="DM33" s="161">
        <f>DM34+DM35+DM36+DM37+DM38+DM39+DM40+DM41+DM42+DM43+DM44+DM45</f>
        <v>0</v>
      </c>
      <c r="DN33" s="161">
        <f t="shared" ref="DN33:DS33" si="35">DN34+DN35+DN36+DN37+DN38+DN39+DN40+DN41+DN42+DN43+DN44+DN45+DN46</f>
        <v>322.60000000000002</v>
      </c>
      <c r="DO33" s="161">
        <f t="shared" si="35"/>
        <v>27.2</v>
      </c>
      <c r="DP33" s="161">
        <f t="shared" si="35"/>
        <v>0</v>
      </c>
      <c r="DQ33" s="161">
        <f t="shared" si="35"/>
        <v>0</v>
      </c>
      <c r="DR33" s="161">
        <f t="shared" si="35"/>
        <v>0</v>
      </c>
      <c r="DS33" s="161">
        <f t="shared" si="35"/>
        <v>27.2</v>
      </c>
    </row>
    <row r="34" spans="1:123">
      <c r="A34" s="1233"/>
      <c r="B34" s="1239"/>
      <c r="C34" s="1064"/>
      <c r="D34" s="1064"/>
      <c r="E34" s="1070"/>
      <c r="F34" s="59"/>
      <c r="G34" s="59"/>
      <c r="H34" s="59"/>
      <c r="I34" s="59"/>
      <c r="J34" s="59"/>
      <c r="K34" s="59"/>
      <c r="L34" s="59"/>
      <c r="M34" s="1230"/>
      <c r="N34" s="60"/>
      <c r="O34" s="67"/>
      <c r="P34" s="59"/>
      <c r="Q34" s="59"/>
      <c r="R34" s="59"/>
      <c r="S34" s="59"/>
      <c r="T34" s="59"/>
      <c r="U34" s="59"/>
      <c r="V34" s="59"/>
      <c r="W34" s="1061"/>
      <c r="X34" s="1064"/>
      <c r="Y34" s="1064"/>
      <c r="Z34" s="1260"/>
      <c r="AA34" s="1309"/>
      <c r="AB34" s="1309"/>
      <c r="AC34" s="18"/>
      <c r="AD34" s="18" t="s">
        <v>156</v>
      </c>
      <c r="AE34" s="18" t="s">
        <v>423</v>
      </c>
      <c r="AF34" s="18" t="s">
        <v>399</v>
      </c>
      <c r="AG34" s="162">
        <f t="shared" si="15"/>
        <v>0</v>
      </c>
      <c r="AH34" s="162">
        <f t="shared" si="15"/>
        <v>0</v>
      </c>
      <c r="AI34" s="162"/>
      <c r="AJ34" s="162"/>
      <c r="AK34" s="162"/>
      <c r="AL34" s="162"/>
      <c r="AM34" s="162"/>
      <c r="AN34" s="162"/>
      <c r="AO34" s="162"/>
      <c r="AP34" s="162"/>
      <c r="AQ34" s="161">
        <f t="shared" si="16"/>
        <v>0</v>
      </c>
      <c r="AR34" s="161"/>
      <c r="AS34" s="161"/>
      <c r="AT34" s="161"/>
      <c r="AU34" s="161">
        <v>0</v>
      </c>
      <c r="AV34" s="162">
        <f t="shared" si="17"/>
        <v>0</v>
      </c>
      <c r="AW34" s="162"/>
      <c r="AX34" s="162"/>
      <c r="AY34" s="162"/>
      <c r="AZ34" s="162">
        <v>0</v>
      </c>
      <c r="BA34" s="161">
        <f t="shared" si="18"/>
        <v>0</v>
      </c>
      <c r="BB34" s="161"/>
      <c r="BC34" s="161"/>
      <c r="BD34" s="161"/>
      <c r="BE34" s="161">
        <v>0</v>
      </c>
      <c r="BF34" s="161">
        <f t="shared" ref="BF34:BF49" si="36">BG34+BH34+BI34+BJ34</f>
        <v>0</v>
      </c>
      <c r="BG34" s="161"/>
      <c r="BH34" s="161"/>
      <c r="BI34" s="161"/>
      <c r="BJ34" s="161">
        <v>0</v>
      </c>
      <c r="BK34" s="161"/>
      <c r="BL34" s="162">
        <f t="shared" si="20"/>
        <v>0</v>
      </c>
      <c r="BM34" s="162">
        <f t="shared" si="29"/>
        <v>0</v>
      </c>
      <c r="BN34" s="162"/>
      <c r="BO34" s="162"/>
      <c r="BP34" s="162"/>
      <c r="BQ34" s="162"/>
      <c r="BR34" s="162"/>
      <c r="BS34" s="162"/>
      <c r="BT34" s="162"/>
      <c r="BU34" s="162"/>
      <c r="BV34" s="161">
        <f t="shared" si="26"/>
        <v>0</v>
      </c>
      <c r="BW34" s="161"/>
      <c r="BX34" s="161"/>
      <c r="BY34" s="161"/>
      <c r="BZ34" s="161">
        <v>0</v>
      </c>
      <c r="CA34" s="162">
        <f t="shared" ref="CA34:CA49" si="37">CB34+CC34+CD34+CE34</f>
        <v>0</v>
      </c>
      <c r="CB34" s="162"/>
      <c r="CC34" s="162"/>
      <c r="CD34" s="162"/>
      <c r="CE34" s="162">
        <v>0</v>
      </c>
      <c r="CF34" s="161">
        <f t="shared" ref="CF34:CF49" si="38">CG34+CH34+CI34+CJ34</f>
        <v>0</v>
      </c>
      <c r="CG34" s="161"/>
      <c r="CH34" s="161"/>
      <c r="CI34" s="161"/>
      <c r="CJ34" s="161">
        <v>0</v>
      </c>
      <c r="CK34" s="161">
        <f t="shared" ref="CK34:CK49" si="39">CL34+CM34+CN34+CO34</f>
        <v>0</v>
      </c>
      <c r="CL34" s="161"/>
      <c r="CM34" s="161"/>
      <c r="CN34" s="161"/>
      <c r="CO34" s="161">
        <v>0</v>
      </c>
      <c r="CP34" s="162">
        <f t="shared" si="30"/>
        <v>0</v>
      </c>
      <c r="CQ34" s="162"/>
      <c r="CR34" s="162"/>
      <c r="CS34" s="162"/>
      <c r="CT34" s="162"/>
      <c r="CU34" s="161">
        <f t="shared" si="27"/>
        <v>0</v>
      </c>
      <c r="CV34" s="161"/>
      <c r="CW34" s="161"/>
      <c r="CX34" s="161"/>
      <c r="CY34" s="161">
        <v>0</v>
      </c>
      <c r="CZ34" s="162">
        <f t="shared" ref="CZ34:CZ49" si="40">DA34+DB34+DC34+DD34</f>
        <v>0</v>
      </c>
      <c r="DA34" s="162"/>
      <c r="DB34" s="162"/>
      <c r="DC34" s="162"/>
      <c r="DD34" s="162">
        <v>0</v>
      </c>
      <c r="DE34" s="162">
        <f t="shared" si="31"/>
        <v>0</v>
      </c>
      <c r="DF34" s="162"/>
      <c r="DG34" s="162"/>
      <c r="DH34" s="162"/>
      <c r="DI34" s="162"/>
      <c r="DJ34" s="161">
        <f t="shared" si="28"/>
        <v>0</v>
      </c>
      <c r="DK34" s="161"/>
      <c r="DL34" s="161"/>
      <c r="DM34" s="161"/>
      <c r="DN34" s="161">
        <v>0</v>
      </c>
      <c r="DO34" s="162">
        <f t="shared" ref="DO34:DO49" si="41">DP34+DQ34+DR34+DS34</f>
        <v>0</v>
      </c>
      <c r="DP34" s="162"/>
      <c r="DQ34" s="162"/>
      <c r="DR34" s="162"/>
      <c r="DS34" s="162">
        <v>0</v>
      </c>
    </row>
    <row r="35" spans="1:123">
      <c r="A35" s="1233"/>
      <c r="B35" s="1239"/>
      <c r="C35" s="1064"/>
      <c r="D35" s="1064"/>
      <c r="E35" s="1070"/>
      <c r="F35" s="59"/>
      <c r="G35" s="59"/>
      <c r="H35" s="59"/>
      <c r="I35" s="59"/>
      <c r="J35" s="59"/>
      <c r="K35" s="59"/>
      <c r="L35" s="59"/>
      <c r="M35" s="1230"/>
      <c r="N35" s="60"/>
      <c r="O35" s="67"/>
      <c r="P35" s="59"/>
      <c r="Q35" s="59"/>
      <c r="R35" s="59"/>
      <c r="S35" s="59"/>
      <c r="T35" s="59"/>
      <c r="U35" s="59"/>
      <c r="V35" s="59"/>
      <c r="W35" s="1061"/>
      <c r="X35" s="1064"/>
      <c r="Y35" s="1064"/>
      <c r="Z35" s="1260"/>
      <c r="AA35" s="1309"/>
      <c r="AB35" s="1309"/>
      <c r="AC35" s="18"/>
      <c r="AD35" s="18" t="s">
        <v>156</v>
      </c>
      <c r="AE35" s="18" t="s">
        <v>432</v>
      </c>
      <c r="AF35" s="18" t="s">
        <v>399</v>
      </c>
      <c r="AG35" s="162">
        <f t="shared" si="15"/>
        <v>0</v>
      </c>
      <c r="AH35" s="162">
        <f t="shared" si="15"/>
        <v>0</v>
      </c>
      <c r="AI35" s="162"/>
      <c r="AJ35" s="162"/>
      <c r="AK35" s="162"/>
      <c r="AL35" s="162"/>
      <c r="AM35" s="162"/>
      <c r="AN35" s="162"/>
      <c r="AO35" s="162"/>
      <c r="AP35" s="162"/>
      <c r="AQ35" s="161">
        <f t="shared" si="16"/>
        <v>0</v>
      </c>
      <c r="AR35" s="161"/>
      <c r="AS35" s="161"/>
      <c r="AT35" s="161"/>
      <c r="AU35" s="161">
        <v>0</v>
      </c>
      <c r="AV35" s="162">
        <f t="shared" si="17"/>
        <v>0</v>
      </c>
      <c r="AW35" s="162"/>
      <c r="AX35" s="162"/>
      <c r="AY35" s="162"/>
      <c r="AZ35" s="162">
        <v>0</v>
      </c>
      <c r="BA35" s="161">
        <f t="shared" si="18"/>
        <v>0</v>
      </c>
      <c r="BB35" s="161"/>
      <c r="BC35" s="161"/>
      <c r="BD35" s="161"/>
      <c r="BE35" s="161">
        <v>0</v>
      </c>
      <c r="BF35" s="161">
        <f t="shared" si="36"/>
        <v>0</v>
      </c>
      <c r="BG35" s="161"/>
      <c r="BH35" s="161"/>
      <c r="BI35" s="161"/>
      <c r="BJ35" s="161">
        <v>0</v>
      </c>
      <c r="BK35" s="161"/>
      <c r="BL35" s="162">
        <f t="shared" si="20"/>
        <v>0</v>
      </c>
      <c r="BM35" s="162">
        <f t="shared" si="29"/>
        <v>0</v>
      </c>
      <c r="BN35" s="162"/>
      <c r="BO35" s="162"/>
      <c r="BP35" s="162"/>
      <c r="BQ35" s="162"/>
      <c r="BR35" s="162"/>
      <c r="BS35" s="162"/>
      <c r="BT35" s="162"/>
      <c r="BU35" s="162"/>
      <c r="BV35" s="161">
        <f t="shared" si="26"/>
        <v>0</v>
      </c>
      <c r="BW35" s="161"/>
      <c r="BX35" s="161"/>
      <c r="BY35" s="161"/>
      <c r="BZ35" s="161">
        <v>0</v>
      </c>
      <c r="CA35" s="162">
        <f t="shared" si="37"/>
        <v>0</v>
      </c>
      <c r="CB35" s="162"/>
      <c r="CC35" s="162"/>
      <c r="CD35" s="162"/>
      <c r="CE35" s="162">
        <v>0</v>
      </c>
      <c r="CF35" s="161">
        <f t="shared" si="38"/>
        <v>0</v>
      </c>
      <c r="CG35" s="161"/>
      <c r="CH35" s="161"/>
      <c r="CI35" s="161"/>
      <c r="CJ35" s="161">
        <v>0</v>
      </c>
      <c r="CK35" s="161">
        <f t="shared" si="39"/>
        <v>0</v>
      </c>
      <c r="CL35" s="161"/>
      <c r="CM35" s="161"/>
      <c r="CN35" s="161"/>
      <c r="CO35" s="161">
        <v>0</v>
      </c>
      <c r="CP35" s="162">
        <f t="shared" si="30"/>
        <v>0</v>
      </c>
      <c r="CQ35" s="162"/>
      <c r="CR35" s="162"/>
      <c r="CS35" s="162"/>
      <c r="CT35" s="162"/>
      <c r="CU35" s="161">
        <f t="shared" si="27"/>
        <v>0</v>
      </c>
      <c r="CV35" s="161"/>
      <c r="CW35" s="161"/>
      <c r="CX35" s="161"/>
      <c r="CY35" s="161">
        <v>0</v>
      </c>
      <c r="CZ35" s="162">
        <f t="shared" si="40"/>
        <v>0</v>
      </c>
      <c r="DA35" s="162"/>
      <c r="DB35" s="162"/>
      <c r="DC35" s="162"/>
      <c r="DD35" s="162">
        <v>0</v>
      </c>
      <c r="DE35" s="162">
        <f t="shared" si="31"/>
        <v>0</v>
      </c>
      <c r="DF35" s="162"/>
      <c r="DG35" s="162"/>
      <c r="DH35" s="162"/>
      <c r="DI35" s="162"/>
      <c r="DJ35" s="161">
        <f t="shared" si="28"/>
        <v>0</v>
      </c>
      <c r="DK35" s="161"/>
      <c r="DL35" s="161"/>
      <c r="DM35" s="161"/>
      <c r="DN35" s="161">
        <v>0</v>
      </c>
      <c r="DO35" s="162">
        <f t="shared" si="41"/>
        <v>0</v>
      </c>
      <c r="DP35" s="162"/>
      <c r="DQ35" s="162"/>
      <c r="DR35" s="162"/>
      <c r="DS35" s="162">
        <v>0</v>
      </c>
    </row>
    <row r="36" spans="1:123">
      <c r="A36" s="1233"/>
      <c r="B36" s="1239"/>
      <c r="C36" s="1064"/>
      <c r="D36" s="1064"/>
      <c r="E36" s="1070"/>
      <c r="F36" s="59"/>
      <c r="G36" s="59"/>
      <c r="H36" s="59"/>
      <c r="I36" s="59"/>
      <c r="J36" s="59"/>
      <c r="K36" s="59"/>
      <c r="L36" s="59"/>
      <c r="M36" s="1230"/>
      <c r="N36" s="60"/>
      <c r="O36" s="67"/>
      <c r="P36" s="59"/>
      <c r="Q36" s="59"/>
      <c r="R36" s="59"/>
      <c r="S36" s="59"/>
      <c r="T36" s="59"/>
      <c r="U36" s="59"/>
      <c r="V36" s="59"/>
      <c r="W36" s="1061"/>
      <c r="X36" s="1064"/>
      <c r="Y36" s="1064"/>
      <c r="Z36" s="1260"/>
      <c r="AA36" s="1309"/>
      <c r="AB36" s="1309"/>
      <c r="AC36" s="18"/>
      <c r="AD36" s="18" t="s">
        <v>156</v>
      </c>
      <c r="AE36" s="18" t="s">
        <v>433</v>
      </c>
      <c r="AF36" s="18" t="s">
        <v>399</v>
      </c>
      <c r="AG36" s="162">
        <f t="shared" si="15"/>
        <v>0</v>
      </c>
      <c r="AH36" s="162">
        <f t="shared" si="15"/>
        <v>0</v>
      </c>
      <c r="AI36" s="162"/>
      <c r="AJ36" s="162"/>
      <c r="AK36" s="162"/>
      <c r="AL36" s="162"/>
      <c r="AM36" s="162"/>
      <c r="AN36" s="162"/>
      <c r="AO36" s="162"/>
      <c r="AP36" s="162"/>
      <c r="AQ36" s="161">
        <f t="shared" si="16"/>
        <v>0</v>
      </c>
      <c r="AR36" s="161"/>
      <c r="AS36" s="161"/>
      <c r="AT36" s="161"/>
      <c r="AU36" s="161"/>
      <c r="AV36" s="162">
        <f t="shared" si="17"/>
        <v>0</v>
      </c>
      <c r="AW36" s="162"/>
      <c r="AX36" s="162"/>
      <c r="AY36" s="162"/>
      <c r="AZ36" s="162"/>
      <c r="BA36" s="161">
        <f t="shared" si="18"/>
        <v>0</v>
      </c>
      <c r="BB36" s="161"/>
      <c r="BC36" s="161"/>
      <c r="BD36" s="161"/>
      <c r="BE36" s="161"/>
      <c r="BF36" s="161">
        <f t="shared" si="36"/>
        <v>0</v>
      </c>
      <c r="BG36" s="161"/>
      <c r="BH36" s="161"/>
      <c r="BI36" s="161"/>
      <c r="BJ36" s="161"/>
      <c r="BK36" s="161"/>
      <c r="BL36" s="162">
        <f t="shared" si="20"/>
        <v>0</v>
      </c>
      <c r="BM36" s="162">
        <f t="shared" si="29"/>
        <v>0</v>
      </c>
      <c r="BN36" s="162"/>
      <c r="BO36" s="162"/>
      <c r="BP36" s="162"/>
      <c r="BQ36" s="162"/>
      <c r="BR36" s="162"/>
      <c r="BS36" s="162"/>
      <c r="BT36" s="162"/>
      <c r="BU36" s="162"/>
      <c r="BV36" s="161">
        <f t="shared" si="26"/>
        <v>0</v>
      </c>
      <c r="BW36" s="161"/>
      <c r="BX36" s="161"/>
      <c r="BY36" s="161"/>
      <c r="BZ36" s="161"/>
      <c r="CA36" s="162">
        <f t="shared" si="37"/>
        <v>0</v>
      </c>
      <c r="CB36" s="162"/>
      <c r="CC36" s="162"/>
      <c r="CD36" s="162"/>
      <c r="CE36" s="162"/>
      <c r="CF36" s="161">
        <f t="shared" si="38"/>
        <v>0</v>
      </c>
      <c r="CG36" s="161"/>
      <c r="CH36" s="161"/>
      <c r="CI36" s="161"/>
      <c r="CJ36" s="161"/>
      <c r="CK36" s="161">
        <f t="shared" si="39"/>
        <v>0</v>
      </c>
      <c r="CL36" s="161"/>
      <c r="CM36" s="161"/>
      <c r="CN36" s="161"/>
      <c r="CO36" s="161"/>
      <c r="CP36" s="162">
        <f t="shared" si="30"/>
        <v>0</v>
      </c>
      <c r="CQ36" s="162"/>
      <c r="CR36" s="162"/>
      <c r="CS36" s="162"/>
      <c r="CT36" s="162"/>
      <c r="CU36" s="161">
        <f t="shared" si="27"/>
        <v>0</v>
      </c>
      <c r="CV36" s="161"/>
      <c r="CW36" s="161"/>
      <c r="CX36" s="161"/>
      <c r="CY36" s="161"/>
      <c r="CZ36" s="162">
        <f t="shared" si="40"/>
        <v>0</v>
      </c>
      <c r="DA36" s="162"/>
      <c r="DB36" s="162"/>
      <c r="DC36" s="162"/>
      <c r="DD36" s="162"/>
      <c r="DE36" s="162">
        <f t="shared" si="31"/>
        <v>0</v>
      </c>
      <c r="DF36" s="162"/>
      <c r="DG36" s="162"/>
      <c r="DH36" s="162"/>
      <c r="DI36" s="162"/>
      <c r="DJ36" s="161">
        <f t="shared" si="28"/>
        <v>0</v>
      </c>
      <c r="DK36" s="161"/>
      <c r="DL36" s="161"/>
      <c r="DM36" s="161"/>
      <c r="DN36" s="161"/>
      <c r="DO36" s="162">
        <f t="shared" si="41"/>
        <v>0</v>
      </c>
      <c r="DP36" s="162"/>
      <c r="DQ36" s="162"/>
      <c r="DR36" s="162"/>
      <c r="DS36" s="162"/>
    </row>
    <row r="37" spans="1:123" ht="14.25" customHeight="1">
      <c r="A37" s="1233"/>
      <c r="B37" s="1239"/>
      <c r="C37" s="1064"/>
      <c r="D37" s="1064"/>
      <c r="E37" s="1070"/>
      <c r="F37" s="59"/>
      <c r="G37" s="59"/>
      <c r="H37" s="59"/>
      <c r="I37" s="59"/>
      <c r="J37" s="59"/>
      <c r="K37" s="59"/>
      <c r="L37" s="59"/>
      <c r="M37" s="1230"/>
      <c r="N37" s="60"/>
      <c r="O37" s="67"/>
      <c r="P37" s="59"/>
      <c r="Q37" s="59"/>
      <c r="R37" s="59"/>
      <c r="S37" s="59"/>
      <c r="T37" s="59"/>
      <c r="U37" s="59"/>
      <c r="V37" s="59"/>
      <c r="W37" s="1061"/>
      <c r="X37" s="1064"/>
      <c r="Y37" s="1064"/>
      <c r="Z37" s="1260"/>
      <c r="AA37" s="1309"/>
      <c r="AB37" s="1309"/>
      <c r="AC37" s="18"/>
      <c r="AD37" s="18" t="s">
        <v>156</v>
      </c>
      <c r="AE37" s="18" t="s">
        <v>404</v>
      </c>
      <c r="AF37" s="18">
        <v>244</v>
      </c>
      <c r="AG37" s="162">
        <f t="shared" si="15"/>
        <v>310.10000000000002</v>
      </c>
      <c r="AH37" s="162">
        <f t="shared" si="15"/>
        <v>308.3</v>
      </c>
      <c r="AI37" s="162"/>
      <c r="AJ37" s="162"/>
      <c r="AK37" s="162"/>
      <c r="AL37" s="162"/>
      <c r="AM37" s="162"/>
      <c r="AN37" s="162"/>
      <c r="AO37" s="162">
        <v>310.10000000000002</v>
      </c>
      <c r="AP37" s="162">
        <v>308.3</v>
      </c>
      <c r="AQ37" s="161">
        <f t="shared" si="16"/>
        <v>0</v>
      </c>
      <c r="AR37" s="161"/>
      <c r="AS37" s="161"/>
      <c r="AT37" s="161"/>
      <c r="AU37" s="161"/>
      <c r="AV37" s="162">
        <f t="shared" si="17"/>
        <v>0</v>
      </c>
      <c r="AW37" s="162"/>
      <c r="AX37" s="162"/>
      <c r="AY37" s="162"/>
      <c r="AZ37" s="162"/>
      <c r="BA37" s="161">
        <f t="shared" si="18"/>
        <v>0</v>
      </c>
      <c r="BB37" s="161"/>
      <c r="BC37" s="161"/>
      <c r="BD37" s="161"/>
      <c r="BE37" s="161"/>
      <c r="BF37" s="161">
        <f t="shared" si="36"/>
        <v>0</v>
      </c>
      <c r="BG37" s="161"/>
      <c r="BH37" s="161"/>
      <c r="BI37" s="161"/>
      <c r="BJ37" s="161"/>
      <c r="BK37" s="161"/>
      <c r="BL37" s="162">
        <f t="shared" si="20"/>
        <v>297.10000000000002</v>
      </c>
      <c r="BM37" s="162">
        <f t="shared" si="29"/>
        <v>295.3</v>
      </c>
      <c r="BN37" s="162"/>
      <c r="BO37" s="162"/>
      <c r="BP37" s="162"/>
      <c r="BQ37" s="162"/>
      <c r="BR37" s="162"/>
      <c r="BS37" s="162"/>
      <c r="BT37" s="162">
        <v>297.10000000000002</v>
      </c>
      <c r="BU37" s="162">
        <v>295.3</v>
      </c>
      <c r="BV37" s="161">
        <f t="shared" si="26"/>
        <v>0</v>
      </c>
      <c r="BW37" s="161"/>
      <c r="BX37" s="161"/>
      <c r="BY37" s="161"/>
      <c r="BZ37" s="161"/>
      <c r="CA37" s="162">
        <f t="shared" si="37"/>
        <v>0</v>
      </c>
      <c r="CB37" s="162"/>
      <c r="CC37" s="162"/>
      <c r="CD37" s="162"/>
      <c r="CE37" s="162"/>
      <c r="CF37" s="161">
        <f t="shared" si="38"/>
        <v>0</v>
      </c>
      <c r="CG37" s="161"/>
      <c r="CH37" s="161"/>
      <c r="CI37" s="161"/>
      <c r="CJ37" s="161"/>
      <c r="CK37" s="161">
        <f t="shared" si="39"/>
        <v>0</v>
      </c>
      <c r="CL37" s="161"/>
      <c r="CM37" s="161"/>
      <c r="CN37" s="161"/>
      <c r="CO37" s="161"/>
      <c r="CP37" s="162">
        <f t="shared" si="30"/>
        <v>308.3</v>
      </c>
      <c r="CQ37" s="162"/>
      <c r="CR37" s="162"/>
      <c r="CS37" s="162"/>
      <c r="CT37" s="162">
        <v>308.3</v>
      </c>
      <c r="CU37" s="161">
        <f t="shared" si="27"/>
        <v>0</v>
      </c>
      <c r="CV37" s="161"/>
      <c r="CW37" s="161"/>
      <c r="CX37" s="161"/>
      <c r="CY37" s="161"/>
      <c r="CZ37" s="162">
        <f t="shared" si="40"/>
        <v>0</v>
      </c>
      <c r="DA37" s="162"/>
      <c r="DB37" s="162"/>
      <c r="DC37" s="162"/>
      <c r="DD37" s="162"/>
      <c r="DE37" s="162">
        <f t="shared" si="31"/>
        <v>295.3</v>
      </c>
      <c r="DF37" s="162"/>
      <c r="DG37" s="162"/>
      <c r="DH37" s="162"/>
      <c r="DI37" s="162">
        <v>295.3</v>
      </c>
      <c r="DJ37" s="161">
        <f t="shared" si="28"/>
        <v>0</v>
      </c>
      <c r="DK37" s="161"/>
      <c r="DL37" s="161"/>
      <c r="DM37" s="161"/>
      <c r="DN37" s="161"/>
      <c r="DO37" s="162">
        <f t="shared" si="41"/>
        <v>0</v>
      </c>
      <c r="DP37" s="162"/>
      <c r="DQ37" s="162"/>
      <c r="DR37" s="162"/>
      <c r="DS37" s="162"/>
    </row>
    <row r="38" spans="1:123" ht="0.75" hidden="1" customHeight="1">
      <c r="A38" s="1233"/>
      <c r="B38" s="1239"/>
      <c r="C38" s="1064"/>
      <c r="D38" s="1064"/>
      <c r="E38" s="1070"/>
      <c r="F38" s="59"/>
      <c r="G38" s="59"/>
      <c r="H38" s="59"/>
      <c r="I38" s="59"/>
      <c r="J38" s="59"/>
      <c r="K38" s="59"/>
      <c r="L38" s="59"/>
      <c r="M38" s="1230"/>
      <c r="N38" s="60"/>
      <c r="O38" s="67"/>
      <c r="P38" s="59"/>
      <c r="Q38" s="59"/>
      <c r="R38" s="59"/>
      <c r="S38" s="59"/>
      <c r="T38" s="59"/>
      <c r="U38" s="59"/>
      <c r="V38" s="59"/>
      <c r="W38" s="1061"/>
      <c r="X38" s="1064"/>
      <c r="Y38" s="1064"/>
      <c r="Z38" s="1260"/>
      <c r="AA38" s="1309"/>
      <c r="AB38" s="1309"/>
      <c r="AC38" s="18"/>
      <c r="AD38" s="18" t="s">
        <v>156</v>
      </c>
      <c r="AE38" s="18" t="s">
        <v>419</v>
      </c>
      <c r="AF38" s="18" t="s">
        <v>399</v>
      </c>
      <c r="AG38" s="162">
        <f>AI38+AK38+AM38+AO38</f>
        <v>0</v>
      </c>
      <c r="AH38" s="162"/>
      <c r="AI38" s="162"/>
      <c r="AJ38" s="162"/>
      <c r="AK38" s="162"/>
      <c r="AL38" s="162"/>
      <c r="AM38" s="162"/>
      <c r="AN38" s="162"/>
      <c r="AO38" s="162"/>
      <c r="AP38" s="162"/>
      <c r="AQ38" s="161">
        <f t="shared" si="16"/>
        <v>0</v>
      </c>
      <c r="AR38" s="161"/>
      <c r="AS38" s="161"/>
      <c r="AT38" s="161"/>
      <c r="AU38" s="161"/>
      <c r="AV38" s="162">
        <f t="shared" si="17"/>
        <v>0</v>
      </c>
      <c r="AW38" s="162"/>
      <c r="AX38" s="162"/>
      <c r="AY38" s="162"/>
      <c r="AZ38" s="162"/>
      <c r="BA38" s="161">
        <f t="shared" si="18"/>
        <v>0</v>
      </c>
      <c r="BB38" s="161"/>
      <c r="BC38" s="161"/>
      <c r="BD38" s="161"/>
      <c r="BE38" s="161"/>
      <c r="BF38" s="161">
        <f t="shared" si="36"/>
        <v>0</v>
      </c>
      <c r="BG38" s="161"/>
      <c r="BH38" s="161"/>
      <c r="BI38" s="161"/>
      <c r="BJ38" s="161"/>
      <c r="BK38" s="161"/>
      <c r="BL38" s="162">
        <f t="shared" ref="BL38:BL45" si="42">BN38+BP38+BR38+BT38</f>
        <v>0</v>
      </c>
      <c r="BM38" s="162"/>
      <c r="BN38" s="162"/>
      <c r="BO38" s="162"/>
      <c r="BP38" s="162"/>
      <c r="BQ38" s="162"/>
      <c r="BR38" s="162"/>
      <c r="BS38" s="162"/>
      <c r="BT38" s="162"/>
      <c r="BU38" s="162"/>
      <c r="BV38" s="161">
        <f t="shared" si="26"/>
        <v>0</v>
      </c>
      <c r="BW38" s="161"/>
      <c r="BX38" s="161"/>
      <c r="BY38" s="161"/>
      <c r="BZ38" s="161"/>
      <c r="CA38" s="162">
        <f t="shared" si="37"/>
        <v>0</v>
      </c>
      <c r="CB38" s="162"/>
      <c r="CC38" s="162"/>
      <c r="CD38" s="162"/>
      <c r="CE38" s="162"/>
      <c r="CF38" s="161">
        <f t="shared" si="38"/>
        <v>0</v>
      </c>
      <c r="CG38" s="161"/>
      <c r="CH38" s="161"/>
      <c r="CI38" s="161"/>
      <c r="CJ38" s="161"/>
      <c r="CK38" s="161">
        <f t="shared" si="39"/>
        <v>0</v>
      </c>
      <c r="CL38" s="161"/>
      <c r="CM38" s="161"/>
      <c r="CN38" s="161"/>
      <c r="CO38" s="161"/>
      <c r="CP38" s="162"/>
      <c r="CQ38" s="162"/>
      <c r="CR38" s="162"/>
      <c r="CS38" s="162"/>
      <c r="CT38" s="162"/>
      <c r="CU38" s="161">
        <f t="shared" si="27"/>
        <v>0</v>
      </c>
      <c r="CV38" s="161"/>
      <c r="CW38" s="161"/>
      <c r="CX38" s="161"/>
      <c r="CY38" s="161"/>
      <c r="CZ38" s="162">
        <f t="shared" si="40"/>
        <v>0</v>
      </c>
      <c r="DA38" s="162"/>
      <c r="DB38" s="162"/>
      <c r="DC38" s="162"/>
      <c r="DD38" s="162"/>
      <c r="DE38" s="162"/>
      <c r="DF38" s="162"/>
      <c r="DG38" s="162"/>
      <c r="DH38" s="162"/>
      <c r="DI38" s="162"/>
      <c r="DJ38" s="161">
        <f t="shared" si="28"/>
        <v>0</v>
      </c>
      <c r="DK38" s="161"/>
      <c r="DL38" s="161"/>
      <c r="DM38" s="161"/>
      <c r="DN38" s="161"/>
      <c r="DO38" s="162">
        <f t="shared" si="41"/>
        <v>0</v>
      </c>
      <c r="DP38" s="162"/>
      <c r="DQ38" s="162"/>
      <c r="DR38" s="162"/>
      <c r="DS38" s="162"/>
    </row>
    <row r="39" spans="1:123" ht="12.75" hidden="1" customHeight="1">
      <c r="A39" s="1233"/>
      <c r="B39" s="1239"/>
      <c r="C39" s="1064"/>
      <c r="D39" s="1064"/>
      <c r="E39" s="1070"/>
      <c r="F39" s="59"/>
      <c r="G39" s="59"/>
      <c r="H39" s="59"/>
      <c r="I39" s="59"/>
      <c r="J39" s="59"/>
      <c r="K39" s="59"/>
      <c r="L39" s="59"/>
      <c r="M39" s="1230"/>
      <c r="N39" s="60"/>
      <c r="O39" s="67"/>
      <c r="P39" s="59"/>
      <c r="Q39" s="59"/>
      <c r="R39" s="59"/>
      <c r="S39" s="59"/>
      <c r="T39" s="59"/>
      <c r="U39" s="59"/>
      <c r="V39" s="59"/>
      <c r="W39" s="1061"/>
      <c r="X39" s="1064"/>
      <c r="Y39" s="1064"/>
      <c r="Z39" s="1260"/>
      <c r="AA39" s="1309"/>
      <c r="AB39" s="1309"/>
      <c r="AC39" s="18"/>
      <c r="AD39" s="18" t="s">
        <v>156</v>
      </c>
      <c r="AE39" s="18" t="s">
        <v>405</v>
      </c>
      <c r="AF39" s="18" t="s">
        <v>399</v>
      </c>
      <c r="AG39" s="162">
        <f t="shared" ref="AG39:AH110" si="43">AI39+AK39+AM39+AO39</f>
        <v>0</v>
      </c>
      <c r="AH39" s="162"/>
      <c r="AI39" s="162"/>
      <c r="AJ39" s="162"/>
      <c r="AK39" s="162"/>
      <c r="AL39" s="162"/>
      <c r="AM39" s="162"/>
      <c r="AN39" s="162"/>
      <c r="AO39" s="162"/>
      <c r="AP39" s="162"/>
      <c r="AQ39" s="161">
        <f t="shared" si="16"/>
        <v>0</v>
      </c>
      <c r="AR39" s="161"/>
      <c r="AS39" s="161"/>
      <c r="AT39" s="161"/>
      <c r="AU39" s="161"/>
      <c r="AV39" s="162">
        <f t="shared" si="17"/>
        <v>0</v>
      </c>
      <c r="AW39" s="162"/>
      <c r="AX39" s="162"/>
      <c r="AY39" s="162"/>
      <c r="AZ39" s="162"/>
      <c r="BA39" s="161">
        <f t="shared" si="18"/>
        <v>0</v>
      </c>
      <c r="BB39" s="161"/>
      <c r="BC39" s="161"/>
      <c r="BD39" s="161"/>
      <c r="BE39" s="161"/>
      <c r="BF39" s="161">
        <f t="shared" si="36"/>
        <v>0</v>
      </c>
      <c r="BG39" s="161"/>
      <c r="BH39" s="161"/>
      <c r="BI39" s="161"/>
      <c r="BJ39" s="161"/>
      <c r="BK39" s="161"/>
      <c r="BL39" s="162">
        <f t="shared" si="42"/>
        <v>0</v>
      </c>
      <c r="BM39" s="162"/>
      <c r="BN39" s="162"/>
      <c r="BO39" s="162"/>
      <c r="BP39" s="162"/>
      <c r="BQ39" s="162"/>
      <c r="BR39" s="162"/>
      <c r="BS39" s="162"/>
      <c r="BT39" s="162"/>
      <c r="BU39" s="162"/>
      <c r="BV39" s="161">
        <f t="shared" si="26"/>
        <v>0</v>
      </c>
      <c r="BW39" s="161"/>
      <c r="BX39" s="161"/>
      <c r="BY39" s="161"/>
      <c r="BZ39" s="161"/>
      <c r="CA39" s="162">
        <f t="shared" si="37"/>
        <v>0</v>
      </c>
      <c r="CB39" s="162"/>
      <c r="CC39" s="162"/>
      <c r="CD39" s="162"/>
      <c r="CE39" s="162"/>
      <c r="CF39" s="161">
        <f t="shared" si="38"/>
        <v>0</v>
      </c>
      <c r="CG39" s="161"/>
      <c r="CH39" s="161"/>
      <c r="CI39" s="161"/>
      <c r="CJ39" s="161"/>
      <c r="CK39" s="161">
        <f t="shared" si="39"/>
        <v>0</v>
      </c>
      <c r="CL39" s="161"/>
      <c r="CM39" s="161"/>
      <c r="CN39" s="161"/>
      <c r="CO39" s="161"/>
      <c r="CP39" s="162"/>
      <c r="CQ39" s="162"/>
      <c r="CR39" s="162"/>
      <c r="CS39" s="162"/>
      <c r="CT39" s="162"/>
      <c r="CU39" s="161">
        <f t="shared" si="27"/>
        <v>0</v>
      </c>
      <c r="CV39" s="161"/>
      <c r="CW39" s="161"/>
      <c r="CX39" s="161"/>
      <c r="CY39" s="161"/>
      <c r="CZ39" s="162">
        <f t="shared" si="40"/>
        <v>0</v>
      </c>
      <c r="DA39" s="162"/>
      <c r="DB39" s="162"/>
      <c r="DC39" s="162"/>
      <c r="DD39" s="162"/>
      <c r="DE39" s="162"/>
      <c r="DF39" s="162"/>
      <c r="DG39" s="162"/>
      <c r="DH39" s="162"/>
      <c r="DI39" s="162"/>
      <c r="DJ39" s="161">
        <f t="shared" si="28"/>
        <v>0</v>
      </c>
      <c r="DK39" s="161"/>
      <c r="DL39" s="161"/>
      <c r="DM39" s="161"/>
      <c r="DN39" s="161"/>
      <c r="DO39" s="162">
        <f t="shared" si="41"/>
        <v>0</v>
      </c>
      <c r="DP39" s="162"/>
      <c r="DQ39" s="162"/>
      <c r="DR39" s="162"/>
      <c r="DS39" s="162"/>
    </row>
    <row r="40" spans="1:123" ht="12.75" hidden="1" customHeight="1">
      <c r="A40" s="1233"/>
      <c r="B40" s="1239"/>
      <c r="C40" s="1064"/>
      <c r="D40" s="1064"/>
      <c r="E40" s="1070"/>
      <c r="F40" s="59"/>
      <c r="G40" s="59"/>
      <c r="H40" s="59"/>
      <c r="I40" s="59"/>
      <c r="J40" s="59"/>
      <c r="K40" s="59"/>
      <c r="L40" s="59"/>
      <c r="M40" s="1230"/>
      <c r="N40" s="60"/>
      <c r="O40" s="67"/>
      <c r="P40" s="59"/>
      <c r="Q40" s="59"/>
      <c r="R40" s="59"/>
      <c r="S40" s="59"/>
      <c r="T40" s="59"/>
      <c r="U40" s="59"/>
      <c r="V40" s="59"/>
      <c r="W40" s="1061"/>
      <c r="X40" s="1064"/>
      <c r="Y40" s="1064"/>
      <c r="Z40" s="1260"/>
      <c r="AA40" s="1309"/>
      <c r="AB40" s="1309"/>
      <c r="AC40" s="18"/>
      <c r="AD40" s="18" t="s">
        <v>156</v>
      </c>
      <c r="AE40" s="18" t="s">
        <v>420</v>
      </c>
      <c r="AF40" s="18" t="s">
        <v>402</v>
      </c>
      <c r="AG40" s="162">
        <f t="shared" si="43"/>
        <v>0</v>
      </c>
      <c r="AH40" s="162"/>
      <c r="AI40" s="162"/>
      <c r="AJ40" s="162"/>
      <c r="AK40" s="162"/>
      <c r="AL40" s="162"/>
      <c r="AM40" s="162"/>
      <c r="AN40" s="162"/>
      <c r="AO40" s="162"/>
      <c r="AP40" s="162"/>
      <c r="AQ40" s="161">
        <f t="shared" si="16"/>
        <v>0</v>
      </c>
      <c r="AR40" s="161"/>
      <c r="AS40" s="161"/>
      <c r="AT40" s="161"/>
      <c r="AU40" s="161"/>
      <c r="AV40" s="162">
        <f t="shared" si="17"/>
        <v>0</v>
      </c>
      <c r="AW40" s="162"/>
      <c r="AX40" s="162"/>
      <c r="AY40" s="162"/>
      <c r="AZ40" s="162"/>
      <c r="BA40" s="161">
        <f t="shared" si="18"/>
        <v>0</v>
      </c>
      <c r="BB40" s="161"/>
      <c r="BC40" s="161"/>
      <c r="BD40" s="161"/>
      <c r="BE40" s="161"/>
      <c r="BF40" s="161">
        <f t="shared" si="36"/>
        <v>0</v>
      </c>
      <c r="BG40" s="161"/>
      <c r="BH40" s="161"/>
      <c r="BI40" s="161"/>
      <c r="BJ40" s="161"/>
      <c r="BK40" s="161"/>
      <c r="BL40" s="162">
        <f t="shared" si="42"/>
        <v>0</v>
      </c>
      <c r="BM40" s="162"/>
      <c r="BN40" s="162"/>
      <c r="BO40" s="162"/>
      <c r="BP40" s="162"/>
      <c r="BQ40" s="162"/>
      <c r="BR40" s="162"/>
      <c r="BS40" s="162"/>
      <c r="BT40" s="162"/>
      <c r="BU40" s="162"/>
      <c r="BV40" s="161">
        <f t="shared" si="26"/>
        <v>0</v>
      </c>
      <c r="BW40" s="161"/>
      <c r="BX40" s="161"/>
      <c r="BY40" s="161"/>
      <c r="BZ40" s="161"/>
      <c r="CA40" s="162">
        <f t="shared" si="37"/>
        <v>0</v>
      </c>
      <c r="CB40" s="162"/>
      <c r="CC40" s="162"/>
      <c r="CD40" s="162"/>
      <c r="CE40" s="162"/>
      <c r="CF40" s="161">
        <f t="shared" si="38"/>
        <v>0</v>
      </c>
      <c r="CG40" s="161"/>
      <c r="CH40" s="161"/>
      <c r="CI40" s="161"/>
      <c r="CJ40" s="161"/>
      <c r="CK40" s="161">
        <f t="shared" si="39"/>
        <v>0</v>
      </c>
      <c r="CL40" s="161"/>
      <c r="CM40" s="161"/>
      <c r="CN40" s="161"/>
      <c r="CO40" s="161"/>
      <c r="CP40" s="162"/>
      <c r="CQ40" s="162"/>
      <c r="CR40" s="162"/>
      <c r="CS40" s="162"/>
      <c r="CT40" s="162"/>
      <c r="CU40" s="161">
        <f t="shared" si="27"/>
        <v>0</v>
      </c>
      <c r="CV40" s="161"/>
      <c r="CW40" s="161"/>
      <c r="CX40" s="161"/>
      <c r="CY40" s="161"/>
      <c r="CZ40" s="162">
        <f t="shared" si="40"/>
        <v>0</v>
      </c>
      <c r="DA40" s="162"/>
      <c r="DB40" s="162"/>
      <c r="DC40" s="162"/>
      <c r="DD40" s="162"/>
      <c r="DE40" s="162"/>
      <c r="DF40" s="162"/>
      <c r="DG40" s="162"/>
      <c r="DH40" s="162"/>
      <c r="DI40" s="162"/>
      <c r="DJ40" s="161">
        <f t="shared" si="28"/>
        <v>0</v>
      </c>
      <c r="DK40" s="161"/>
      <c r="DL40" s="161"/>
      <c r="DM40" s="161"/>
      <c r="DN40" s="161"/>
      <c r="DO40" s="162">
        <f t="shared" si="41"/>
        <v>0</v>
      </c>
      <c r="DP40" s="162"/>
      <c r="DQ40" s="162"/>
      <c r="DR40" s="162"/>
      <c r="DS40" s="162"/>
    </row>
    <row r="41" spans="1:123" ht="12.75" hidden="1" customHeight="1">
      <c r="A41" s="1233"/>
      <c r="B41" s="1239"/>
      <c r="C41" s="1064"/>
      <c r="D41" s="1064"/>
      <c r="E41" s="1070"/>
      <c r="F41" s="59"/>
      <c r="G41" s="59"/>
      <c r="H41" s="59"/>
      <c r="I41" s="59"/>
      <c r="J41" s="59"/>
      <c r="K41" s="59"/>
      <c r="L41" s="59"/>
      <c r="M41" s="1230"/>
      <c r="N41" s="60"/>
      <c r="O41" s="67"/>
      <c r="P41" s="59"/>
      <c r="Q41" s="59"/>
      <c r="R41" s="59"/>
      <c r="S41" s="59"/>
      <c r="T41" s="59"/>
      <c r="U41" s="59"/>
      <c r="V41" s="59"/>
      <c r="W41" s="1061"/>
      <c r="X41" s="1064"/>
      <c r="Y41" s="1064"/>
      <c r="Z41" s="1260"/>
      <c r="AA41" s="1309"/>
      <c r="AB41" s="1309"/>
      <c r="AC41" s="18"/>
      <c r="AD41" s="18" t="s">
        <v>156</v>
      </c>
      <c r="AE41" s="18" t="s">
        <v>441</v>
      </c>
      <c r="AF41" s="18" t="s">
        <v>401</v>
      </c>
      <c r="AG41" s="162">
        <f t="shared" si="43"/>
        <v>0</v>
      </c>
      <c r="AH41" s="162"/>
      <c r="AI41" s="162"/>
      <c r="AJ41" s="162"/>
      <c r="AK41" s="162"/>
      <c r="AL41" s="162"/>
      <c r="AM41" s="162"/>
      <c r="AN41" s="162"/>
      <c r="AO41" s="162"/>
      <c r="AP41" s="162"/>
      <c r="AQ41" s="161">
        <f t="shared" si="16"/>
        <v>0</v>
      </c>
      <c r="AR41" s="161"/>
      <c r="AS41" s="161"/>
      <c r="AT41" s="161"/>
      <c r="AU41" s="161"/>
      <c r="AV41" s="162">
        <f t="shared" si="17"/>
        <v>0</v>
      </c>
      <c r="AW41" s="162"/>
      <c r="AX41" s="162"/>
      <c r="AY41" s="162"/>
      <c r="AZ41" s="162"/>
      <c r="BA41" s="161">
        <f t="shared" si="18"/>
        <v>0</v>
      </c>
      <c r="BB41" s="161"/>
      <c r="BC41" s="161"/>
      <c r="BD41" s="161"/>
      <c r="BE41" s="161"/>
      <c r="BF41" s="161">
        <f t="shared" si="36"/>
        <v>0</v>
      </c>
      <c r="BG41" s="161"/>
      <c r="BH41" s="161"/>
      <c r="BI41" s="161"/>
      <c r="BJ41" s="161"/>
      <c r="BK41" s="161"/>
      <c r="BL41" s="162">
        <f t="shared" si="42"/>
        <v>0</v>
      </c>
      <c r="BM41" s="162"/>
      <c r="BN41" s="162"/>
      <c r="BO41" s="162"/>
      <c r="BP41" s="162"/>
      <c r="BQ41" s="162"/>
      <c r="BR41" s="162"/>
      <c r="BS41" s="162"/>
      <c r="BT41" s="162"/>
      <c r="BU41" s="162"/>
      <c r="BV41" s="161">
        <f t="shared" si="26"/>
        <v>0</v>
      </c>
      <c r="BW41" s="161"/>
      <c r="BX41" s="161"/>
      <c r="BY41" s="161"/>
      <c r="BZ41" s="161"/>
      <c r="CA41" s="162">
        <f t="shared" si="37"/>
        <v>0</v>
      </c>
      <c r="CB41" s="162"/>
      <c r="CC41" s="162"/>
      <c r="CD41" s="162"/>
      <c r="CE41" s="162"/>
      <c r="CF41" s="161">
        <f t="shared" si="38"/>
        <v>0</v>
      </c>
      <c r="CG41" s="161"/>
      <c r="CH41" s="161"/>
      <c r="CI41" s="161"/>
      <c r="CJ41" s="161"/>
      <c r="CK41" s="161">
        <f t="shared" si="39"/>
        <v>0</v>
      </c>
      <c r="CL41" s="161"/>
      <c r="CM41" s="161"/>
      <c r="CN41" s="161"/>
      <c r="CO41" s="161"/>
      <c r="CP41" s="162"/>
      <c r="CQ41" s="162"/>
      <c r="CR41" s="162"/>
      <c r="CS41" s="162"/>
      <c r="CT41" s="162"/>
      <c r="CU41" s="161">
        <f t="shared" si="27"/>
        <v>0</v>
      </c>
      <c r="CV41" s="161"/>
      <c r="CW41" s="161"/>
      <c r="CX41" s="161"/>
      <c r="CY41" s="161"/>
      <c r="CZ41" s="162">
        <f t="shared" si="40"/>
        <v>0</v>
      </c>
      <c r="DA41" s="162"/>
      <c r="DB41" s="162"/>
      <c r="DC41" s="162"/>
      <c r="DD41" s="162"/>
      <c r="DE41" s="162"/>
      <c r="DF41" s="162"/>
      <c r="DG41" s="162"/>
      <c r="DH41" s="162"/>
      <c r="DI41" s="162"/>
      <c r="DJ41" s="161">
        <f t="shared" si="28"/>
        <v>0</v>
      </c>
      <c r="DK41" s="161"/>
      <c r="DL41" s="161"/>
      <c r="DM41" s="161"/>
      <c r="DN41" s="161"/>
      <c r="DO41" s="162">
        <f t="shared" si="41"/>
        <v>0</v>
      </c>
      <c r="DP41" s="162"/>
      <c r="DQ41" s="162"/>
      <c r="DR41" s="162"/>
      <c r="DS41" s="162"/>
    </row>
    <row r="42" spans="1:123" ht="12.75" hidden="1" customHeight="1">
      <c r="A42" s="1233"/>
      <c r="B42" s="1239"/>
      <c r="C42" s="1064"/>
      <c r="D42" s="1064"/>
      <c r="E42" s="1070"/>
      <c r="F42" s="59"/>
      <c r="G42" s="59"/>
      <c r="H42" s="59"/>
      <c r="I42" s="59"/>
      <c r="J42" s="59"/>
      <c r="K42" s="59"/>
      <c r="L42" s="59"/>
      <c r="M42" s="1230"/>
      <c r="N42" s="60"/>
      <c r="O42" s="67"/>
      <c r="P42" s="59"/>
      <c r="Q42" s="59"/>
      <c r="R42" s="59"/>
      <c r="S42" s="59"/>
      <c r="T42" s="59"/>
      <c r="U42" s="59"/>
      <c r="V42" s="59"/>
      <c r="W42" s="1061"/>
      <c r="X42" s="1064"/>
      <c r="Y42" s="1064"/>
      <c r="Z42" s="1260"/>
      <c r="AA42" s="1309"/>
      <c r="AB42" s="1309"/>
      <c r="AC42" s="18"/>
      <c r="AD42" s="18" t="s">
        <v>156</v>
      </c>
      <c r="AE42" s="18" t="s">
        <v>442</v>
      </c>
      <c r="AF42" s="18" t="s">
        <v>399</v>
      </c>
      <c r="AG42" s="162">
        <f t="shared" si="43"/>
        <v>0</v>
      </c>
      <c r="AH42" s="162"/>
      <c r="AI42" s="162"/>
      <c r="AJ42" s="162"/>
      <c r="AK42" s="162"/>
      <c r="AL42" s="162"/>
      <c r="AM42" s="162"/>
      <c r="AN42" s="162"/>
      <c r="AO42" s="162"/>
      <c r="AP42" s="162"/>
      <c r="AQ42" s="161">
        <f t="shared" si="16"/>
        <v>0</v>
      </c>
      <c r="AR42" s="161"/>
      <c r="AS42" s="161"/>
      <c r="AT42" s="161"/>
      <c r="AU42" s="161"/>
      <c r="AV42" s="162">
        <f t="shared" si="17"/>
        <v>0</v>
      </c>
      <c r="AW42" s="162"/>
      <c r="AX42" s="162"/>
      <c r="AY42" s="162"/>
      <c r="AZ42" s="162"/>
      <c r="BA42" s="161">
        <f t="shared" si="18"/>
        <v>0</v>
      </c>
      <c r="BB42" s="161"/>
      <c r="BC42" s="161"/>
      <c r="BD42" s="161"/>
      <c r="BE42" s="161"/>
      <c r="BF42" s="161">
        <f t="shared" si="36"/>
        <v>0</v>
      </c>
      <c r="BG42" s="161"/>
      <c r="BH42" s="161"/>
      <c r="BI42" s="161"/>
      <c r="BJ42" s="161"/>
      <c r="BK42" s="161"/>
      <c r="BL42" s="162">
        <f t="shared" si="42"/>
        <v>0</v>
      </c>
      <c r="BM42" s="162"/>
      <c r="BN42" s="162"/>
      <c r="BO42" s="162"/>
      <c r="BP42" s="162"/>
      <c r="BQ42" s="162"/>
      <c r="BR42" s="162"/>
      <c r="BS42" s="162"/>
      <c r="BT42" s="162"/>
      <c r="BU42" s="162"/>
      <c r="BV42" s="161">
        <f t="shared" si="26"/>
        <v>0</v>
      </c>
      <c r="BW42" s="161"/>
      <c r="BX42" s="161"/>
      <c r="BY42" s="161"/>
      <c r="BZ42" s="161"/>
      <c r="CA42" s="162">
        <f t="shared" si="37"/>
        <v>0</v>
      </c>
      <c r="CB42" s="162"/>
      <c r="CC42" s="162"/>
      <c r="CD42" s="162"/>
      <c r="CE42" s="162"/>
      <c r="CF42" s="161">
        <f t="shared" si="38"/>
        <v>0</v>
      </c>
      <c r="CG42" s="161"/>
      <c r="CH42" s="161"/>
      <c r="CI42" s="161"/>
      <c r="CJ42" s="161"/>
      <c r="CK42" s="161">
        <f t="shared" si="39"/>
        <v>0</v>
      </c>
      <c r="CL42" s="161"/>
      <c r="CM42" s="161"/>
      <c r="CN42" s="161"/>
      <c r="CO42" s="161"/>
      <c r="CP42" s="162"/>
      <c r="CQ42" s="162"/>
      <c r="CR42" s="162"/>
      <c r="CS42" s="162"/>
      <c r="CT42" s="162"/>
      <c r="CU42" s="161">
        <f t="shared" si="27"/>
        <v>0</v>
      </c>
      <c r="CV42" s="161"/>
      <c r="CW42" s="161"/>
      <c r="CX42" s="161"/>
      <c r="CY42" s="161"/>
      <c r="CZ42" s="162">
        <f t="shared" si="40"/>
        <v>0</v>
      </c>
      <c r="DA42" s="162"/>
      <c r="DB42" s="162"/>
      <c r="DC42" s="162"/>
      <c r="DD42" s="162"/>
      <c r="DE42" s="162"/>
      <c r="DF42" s="162"/>
      <c r="DG42" s="162"/>
      <c r="DH42" s="162"/>
      <c r="DI42" s="162"/>
      <c r="DJ42" s="161">
        <f t="shared" si="28"/>
        <v>0</v>
      </c>
      <c r="DK42" s="161"/>
      <c r="DL42" s="161"/>
      <c r="DM42" s="161"/>
      <c r="DN42" s="161"/>
      <c r="DO42" s="162">
        <f t="shared" si="41"/>
        <v>0</v>
      </c>
      <c r="DP42" s="162"/>
      <c r="DQ42" s="162"/>
      <c r="DR42" s="162"/>
      <c r="DS42" s="162"/>
    </row>
    <row r="43" spans="1:123" ht="12.75" hidden="1" customHeight="1">
      <c r="A43" s="1233"/>
      <c r="B43" s="1239"/>
      <c r="C43" s="1064"/>
      <c r="D43" s="1064"/>
      <c r="E43" s="1070"/>
      <c r="F43" s="59"/>
      <c r="G43" s="59"/>
      <c r="H43" s="59"/>
      <c r="I43" s="59"/>
      <c r="J43" s="59"/>
      <c r="K43" s="59"/>
      <c r="L43" s="59"/>
      <c r="M43" s="1230"/>
      <c r="N43" s="60"/>
      <c r="O43" s="67"/>
      <c r="P43" s="59"/>
      <c r="Q43" s="59"/>
      <c r="R43" s="59"/>
      <c r="S43" s="59"/>
      <c r="T43" s="59"/>
      <c r="U43" s="59"/>
      <c r="V43" s="59"/>
      <c r="W43" s="1061"/>
      <c r="X43" s="1064"/>
      <c r="Y43" s="1064"/>
      <c r="Z43" s="1260"/>
      <c r="AA43" s="1309"/>
      <c r="AB43" s="1309"/>
      <c r="AC43" s="18"/>
      <c r="AD43" s="18" t="s">
        <v>156</v>
      </c>
      <c r="AE43" s="18" t="s">
        <v>452</v>
      </c>
      <c r="AF43" s="18" t="s">
        <v>399</v>
      </c>
      <c r="AG43" s="162">
        <f t="shared" si="43"/>
        <v>0</v>
      </c>
      <c r="AH43" s="162"/>
      <c r="AI43" s="162"/>
      <c r="AJ43" s="162"/>
      <c r="AK43" s="162"/>
      <c r="AL43" s="162"/>
      <c r="AM43" s="162"/>
      <c r="AN43" s="162"/>
      <c r="AO43" s="162"/>
      <c r="AP43" s="162"/>
      <c r="AQ43" s="161">
        <f t="shared" si="16"/>
        <v>0</v>
      </c>
      <c r="AR43" s="161"/>
      <c r="AS43" s="161"/>
      <c r="AT43" s="161"/>
      <c r="AU43" s="161"/>
      <c r="AV43" s="162">
        <f t="shared" si="17"/>
        <v>0</v>
      </c>
      <c r="AW43" s="162"/>
      <c r="AX43" s="162"/>
      <c r="AY43" s="162"/>
      <c r="AZ43" s="162"/>
      <c r="BA43" s="161">
        <f t="shared" si="18"/>
        <v>0</v>
      </c>
      <c r="BB43" s="161"/>
      <c r="BC43" s="161"/>
      <c r="BD43" s="161"/>
      <c r="BE43" s="161"/>
      <c r="BF43" s="161">
        <f t="shared" si="36"/>
        <v>0</v>
      </c>
      <c r="BG43" s="161"/>
      <c r="BH43" s="161"/>
      <c r="BI43" s="161"/>
      <c r="BJ43" s="161"/>
      <c r="BK43" s="161"/>
      <c r="BL43" s="162">
        <f t="shared" si="42"/>
        <v>0</v>
      </c>
      <c r="BM43" s="162"/>
      <c r="BN43" s="162"/>
      <c r="BO43" s="162"/>
      <c r="BP43" s="162"/>
      <c r="BQ43" s="162"/>
      <c r="BR43" s="162"/>
      <c r="BS43" s="162"/>
      <c r="BT43" s="162"/>
      <c r="BU43" s="162"/>
      <c r="BV43" s="161">
        <f t="shared" si="26"/>
        <v>0</v>
      </c>
      <c r="BW43" s="161"/>
      <c r="BX43" s="161"/>
      <c r="BY43" s="161"/>
      <c r="BZ43" s="161"/>
      <c r="CA43" s="162">
        <f t="shared" si="37"/>
        <v>0</v>
      </c>
      <c r="CB43" s="162"/>
      <c r="CC43" s="162"/>
      <c r="CD43" s="162"/>
      <c r="CE43" s="162"/>
      <c r="CF43" s="161">
        <f t="shared" si="38"/>
        <v>0</v>
      </c>
      <c r="CG43" s="161"/>
      <c r="CH43" s="161"/>
      <c r="CI43" s="161"/>
      <c r="CJ43" s="161"/>
      <c r="CK43" s="161">
        <f t="shared" si="39"/>
        <v>0</v>
      </c>
      <c r="CL43" s="161"/>
      <c r="CM43" s="161"/>
      <c r="CN43" s="161"/>
      <c r="CO43" s="161"/>
      <c r="CP43" s="162"/>
      <c r="CQ43" s="162"/>
      <c r="CR43" s="162"/>
      <c r="CS43" s="162"/>
      <c r="CT43" s="162"/>
      <c r="CU43" s="161">
        <f t="shared" si="27"/>
        <v>0</v>
      </c>
      <c r="CV43" s="161"/>
      <c r="CW43" s="161"/>
      <c r="CX43" s="161"/>
      <c r="CY43" s="161"/>
      <c r="CZ43" s="162">
        <f t="shared" si="40"/>
        <v>0</v>
      </c>
      <c r="DA43" s="162"/>
      <c r="DB43" s="162"/>
      <c r="DC43" s="162"/>
      <c r="DD43" s="162"/>
      <c r="DE43" s="162"/>
      <c r="DF43" s="162"/>
      <c r="DG43" s="162"/>
      <c r="DH43" s="162"/>
      <c r="DI43" s="162"/>
      <c r="DJ43" s="161">
        <f t="shared" si="28"/>
        <v>0</v>
      </c>
      <c r="DK43" s="161"/>
      <c r="DL43" s="161"/>
      <c r="DM43" s="161"/>
      <c r="DN43" s="161"/>
      <c r="DO43" s="162">
        <f t="shared" si="41"/>
        <v>0</v>
      </c>
      <c r="DP43" s="162"/>
      <c r="DQ43" s="162"/>
      <c r="DR43" s="162"/>
      <c r="DS43" s="162"/>
    </row>
    <row r="44" spans="1:123" ht="12.75" hidden="1" customHeight="1">
      <c r="A44" s="1233"/>
      <c r="B44" s="1239"/>
      <c r="C44" s="1064"/>
      <c r="D44" s="1064"/>
      <c r="E44" s="1070"/>
      <c r="F44" s="59"/>
      <c r="G44" s="59"/>
      <c r="H44" s="59"/>
      <c r="I44" s="59"/>
      <c r="J44" s="59"/>
      <c r="K44" s="59"/>
      <c r="L44" s="59"/>
      <c r="M44" s="1230"/>
      <c r="N44" s="60"/>
      <c r="O44" s="67"/>
      <c r="P44" s="59"/>
      <c r="Q44" s="59"/>
      <c r="R44" s="59"/>
      <c r="S44" s="59"/>
      <c r="T44" s="59"/>
      <c r="U44" s="59"/>
      <c r="V44" s="59"/>
      <c r="W44" s="1061"/>
      <c r="X44" s="1064"/>
      <c r="Y44" s="1064"/>
      <c r="Z44" s="1260"/>
      <c r="AA44" s="1309"/>
      <c r="AB44" s="1309"/>
      <c r="AC44" s="18"/>
      <c r="AD44" s="18" t="s">
        <v>156</v>
      </c>
      <c r="AE44" s="18" t="s">
        <v>431</v>
      </c>
      <c r="AF44" s="18" t="s">
        <v>402</v>
      </c>
      <c r="AG44" s="162">
        <f t="shared" si="43"/>
        <v>0</v>
      </c>
      <c r="AH44" s="162"/>
      <c r="AI44" s="162">
        <v>0</v>
      </c>
      <c r="AJ44" s="162"/>
      <c r="AK44" s="162"/>
      <c r="AL44" s="162"/>
      <c r="AM44" s="162"/>
      <c r="AN44" s="162"/>
      <c r="AO44" s="162"/>
      <c r="AP44" s="162"/>
      <c r="AQ44" s="161">
        <f t="shared" si="16"/>
        <v>0</v>
      </c>
      <c r="AR44" s="161"/>
      <c r="AS44" s="161"/>
      <c r="AT44" s="161"/>
      <c r="AU44" s="161"/>
      <c r="AV44" s="162">
        <f t="shared" si="17"/>
        <v>0</v>
      </c>
      <c r="AW44" s="162"/>
      <c r="AX44" s="162"/>
      <c r="AY44" s="162"/>
      <c r="AZ44" s="162"/>
      <c r="BA44" s="161">
        <f t="shared" si="18"/>
        <v>0</v>
      </c>
      <c r="BB44" s="161"/>
      <c r="BC44" s="161"/>
      <c r="BD44" s="161"/>
      <c r="BE44" s="161"/>
      <c r="BF44" s="161">
        <f t="shared" si="36"/>
        <v>0</v>
      </c>
      <c r="BG44" s="161"/>
      <c r="BH44" s="161"/>
      <c r="BI44" s="161"/>
      <c r="BJ44" s="161"/>
      <c r="BK44" s="161"/>
      <c r="BL44" s="162">
        <f t="shared" si="42"/>
        <v>0</v>
      </c>
      <c r="BM44" s="162"/>
      <c r="BN44" s="162">
        <v>0</v>
      </c>
      <c r="BO44" s="162"/>
      <c r="BP44" s="162"/>
      <c r="BQ44" s="162"/>
      <c r="BR44" s="162"/>
      <c r="BS44" s="162"/>
      <c r="BT44" s="162"/>
      <c r="BU44" s="162"/>
      <c r="BV44" s="161">
        <f t="shared" si="26"/>
        <v>0</v>
      </c>
      <c r="BW44" s="161"/>
      <c r="BX44" s="161"/>
      <c r="BY44" s="161"/>
      <c r="BZ44" s="161"/>
      <c r="CA44" s="162">
        <f t="shared" si="37"/>
        <v>0</v>
      </c>
      <c r="CB44" s="162"/>
      <c r="CC44" s="162"/>
      <c r="CD44" s="162"/>
      <c r="CE44" s="162"/>
      <c r="CF44" s="161">
        <f t="shared" si="38"/>
        <v>0</v>
      </c>
      <c r="CG44" s="161"/>
      <c r="CH44" s="161"/>
      <c r="CI44" s="161"/>
      <c r="CJ44" s="161"/>
      <c r="CK44" s="161">
        <f t="shared" si="39"/>
        <v>0</v>
      </c>
      <c r="CL44" s="161"/>
      <c r="CM44" s="161"/>
      <c r="CN44" s="161"/>
      <c r="CO44" s="161"/>
      <c r="CP44" s="162"/>
      <c r="CQ44" s="162"/>
      <c r="CR44" s="162"/>
      <c r="CS44" s="162"/>
      <c r="CT44" s="162"/>
      <c r="CU44" s="161">
        <f t="shared" si="27"/>
        <v>0</v>
      </c>
      <c r="CV44" s="161"/>
      <c r="CW44" s="161"/>
      <c r="CX44" s="161"/>
      <c r="CY44" s="161"/>
      <c r="CZ44" s="162">
        <f t="shared" si="40"/>
        <v>0</v>
      </c>
      <c r="DA44" s="162"/>
      <c r="DB44" s="162"/>
      <c r="DC44" s="162"/>
      <c r="DD44" s="162"/>
      <c r="DE44" s="162"/>
      <c r="DF44" s="162"/>
      <c r="DG44" s="162"/>
      <c r="DH44" s="162"/>
      <c r="DI44" s="162"/>
      <c r="DJ44" s="161">
        <f t="shared" si="28"/>
        <v>0</v>
      </c>
      <c r="DK44" s="161"/>
      <c r="DL44" s="161"/>
      <c r="DM44" s="161"/>
      <c r="DN44" s="161"/>
      <c r="DO44" s="162">
        <f t="shared" si="41"/>
        <v>0</v>
      </c>
      <c r="DP44" s="162"/>
      <c r="DQ44" s="162"/>
      <c r="DR44" s="162"/>
      <c r="DS44" s="162"/>
    </row>
    <row r="45" spans="1:123" ht="12.75" hidden="1" customHeight="1">
      <c r="A45" s="1233"/>
      <c r="B45" s="1239"/>
      <c r="C45" s="1064"/>
      <c r="D45" s="1064"/>
      <c r="E45" s="1070"/>
      <c r="F45" s="59"/>
      <c r="G45" s="59"/>
      <c r="H45" s="59"/>
      <c r="I45" s="59"/>
      <c r="J45" s="59"/>
      <c r="K45" s="59"/>
      <c r="L45" s="59"/>
      <c r="M45" s="1230"/>
      <c r="N45" s="60"/>
      <c r="O45" s="67"/>
      <c r="P45" s="59"/>
      <c r="Q45" s="59"/>
      <c r="R45" s="59"/>
      <c r="S45" s="59"/>
      <c r="T45" s="59"/>
      <c r="U45" s="59"/>
      <c r="V45" s="59"/>
      <c r="W45" s="1061"/>
      <c r="X45" s="1064"/>
      <c r="Y45" s="1064"/>
      <c r="Z45" s="1260"/>
      <c r="AA45" s="1309"/>
      <c r="AB45" s="1309"/>
      <c r="AC45" s="18"/>
      <c r="AD45" s="18" t="s">
        <v>156</v>
      </c>
      <c r="AE45" s="18" t="s">
        <v>430</v>
      </c>
      <c r="AF45" s="18" t="s">
        <v>399</v>
      </c>
      <c r="AG45" s="162">
        <f t="shared" si="43"/>
        <v>0</v>
      </c>
      <c r="AH45" s="162"/>
      <c r="AI45" s="162"/>
      <c r="AJ45" s="162"/>
      <c r="AK45" s="162"/>
      <c r="AL45" s="162"/>
      <c r="AM45" s="162"/>
      <c r="AN45" s="162"/>
      <c r="AO45" s="162"/>
      <c r="AP45" s="162"/>
      <c r="AQ45" s="161">
        <f t="shared" si="16"/>
        <v>0</v>
      </c>
      <c r="AR45" s="161"/>
      <c r="AS45" s="161"/>
      <c r="AT45" s="161"/>
      <c r="AU45" s="161"/>
      <c r="AV45" s="162">
        <f t="shared" si="17"/>
        <v>0</v>
      </c>
      <c r="AW45" s="162"/>
      <c r="AX45" s="162"/>
      <c r="AY45" s="162"/>
      <c r="AZ45" s="162"/>
      <c r="BA45" s="161">
        <f t="shared" si="18"/>
        <v>0</v>
      </c>
      <c r="BB45" s="161"/>
      <c r="BC45" s="161"/>
      <c r="BD45" s="161"/>
      <c r="BE45" s="161"/>
      <c r="BF45" s="161">
        <f t="shared" si="36"/>
        <v>0</v>
      </c>
      <c r="BG45" s="161"/>
      <c r="BH45" s="161"/>
      <c r="BI45" s="161"/>
      <c r="BJ45" s="161"/>
      <c r="BK45" s="161"/>
      <c r="BL45" s="162">
        <f t="shared" si="42"/>
        <v>0</v>
      </c>
      <c r="BM45" s="162"/>
      <c r="BN45" s="162"/>
      <c r="BO45" s="162"/>
      <c r="BP45" s="162"/>
      <c r="BQ45" s="162"/>
      <c r="BR45" s="162"/>
      <c r="BS45" s="162"/>
      <c r="BT45" s="162"/>
      <c r="BU45" s="162"/>
      <c r="BV45" s="161">
        <f t="shared" si="26"/>
        <v>0</v>
      </c>
      <c r="BW45" s="161"/>
      <c r="BX45" s="161"/>
      <c r="BY45" s="161"/>
      <c r="BZ45" s="161"/>
      <c r="CA45" s="162">
        <f t="shared" si="37"/>
        <v>0</v>
      </c>
      <c r="CB45" s="162"/>
      <c r="CC45" s="162"/>
      <c r="CD45" s="162"/>
      <c r="CE45" s="162"/>
      <c r="CF45" s="161">
        <f t="shared" si="38"/>
        <v>0</v>
      </c>
      <c r="CG45" s="161"/>
      <c r="CH45" s="161"/>
      <c r="CI45" s="161"/>
      <c r="CJ45" s="161"/>
      <c r="CK45" s="161">
        <f t="shared" si="39"/>
        <v>0</v>
      </c>
      <c r="CL45" s="161"/>
      <c r="CM45" s="161"/>
      <c r="CN45" s="161"/>
      <c r="CO45" s="161"/>
      <c r="CP45" s="162"/>
      <c r="CQ45" s="162"/>
      <c r="CR45" s="162"/>
      <c r="CS45" s="162"/>
      <c r="CT45" s="162"/>
      <c r="CU45" s="161">
        <f t="shared" si="27"/>
        <v>0</v>
      </c>
      <c r="CV45" s="161"/>
      <c r="CW45" s="161"/>
      <c r="CX45" s="161"/>
      <c r="CY45" s="161"/>
      <c r="CZ45" s="162">
        <f t="shared" si="40"/>
        <v>0</v>
      </c>
      <c r="DA45" s="162"/>
      <c r="DB45" s="162"/>
      <c r="DC45" s="162"/>
      <c r="DD45" s="162"/>
      <c r="DE45" s="162"/>
      <c r="DF45" s="162"/>
      <c r="DG45" s="162"/>
      <c r="DH45" s="162"/>
      <c r="DI45" s="162"/>
      <c r="DJ45" s="161">
        <f t="shared" si="28"/>
        <v>0</v>
      </c>
      <c r="DK45" s="161"/>
      <c r="DL45" s="161"/>
      <c r="DM45" s="161"/>
      <c r="DN45" s="161"/>
      <c r="DO45" s="162">
        <f t="shared" si="41"/>
        <v>0</v>
      </c>
      <c r="DP45" s="162"/>
      <c r="DQ45" s="162"/>
      <c r="DR45" s="162"/>
      <c r="DS45" s="162"/>
    </row>
    <row r="46" spans="1:123">
      <c r="A46" s="1233"/>
      <c r="B46" s="1239"/>
      <c r="C46" s="1064"/>
      <c r="D46" s="1064"/>
      <c r="E46" s="1070"/>
      <c r="F46" s="59"/>
      <c r="G46" s="59"/>
      <c r="H46" s="59"/>
      <c r="I46" s="59"/>
      <c r="J46" s="59"/>
      <c r="K46" s="59"/>
      <c r="L46" s="59"/>
      <c r="M46" s="1230"/>
      <c r="N46" s="60"/>
      <c r="O46" s="67"/>
      <c r="P46" s="59"/>
      <c r="Q46" s="59"/>
      <c r="R46" s="59"/>
      <c r="S46" s="59"/>
      <c r="T46" s="59"/>
      <c r="U46" s="59"/>
      <c r="V46" s="59"/>
      <c r="W46" s="1061"/>
      <c r="X46" s="1064"/>
      <c r="Y46" s="1064"/>
      <c r="Z46" s="1260"/>
      <c r="AA46" s="1309"/>
      <c r="AB46" s="1309"/>
      <c r="AC46" s="18"/>
      <c r="AD46" s="18" t="s">
        <v>156</v>
      </c>
      <c r="AE46" s="18" t="s">
        <v>202</v>
      </c>
      <c r="AF46" s="18">
        <v>244</v>
      </c>
      <c r="AG46" s="162"/>
      <c r="AH46" s="162"/>
      <c r="AI46" s="162"/>
      <c r="AJ46" s="162"/>
      <c r="AK46" s="162"/>
      <c r="AL46" s="162"/>
      <c r="AM46" s="162"/>
      <c r="AN46" s="162"/>
      <c r="AO46" s="162"/>
      <c r="AP46" s="162"/>
      <c r="AQ46" s="161">
        <f t="shared" si="16"/>
        <v>342.6</v>
      </c>
      <c r="AR46" s="161"/>
      <c r="AS46" s="161"/>
      <c r="AT46" s="161"/>
      <c r="AU46" s="161">
        <v>342.6</v>
      </c>
      <c r="AV46" s="162">
        <f t="shared" si="17"/>
        <v>27.2</v>
      </c>
      <c r="AW46" s="162"/>
      <c r="AX46" s="162"/>
      <c r="AY46" s="162"/>
      <c r="AZ46" s="162">
        <v>27.2</v>
      </c>
      <c r="BA46" s="161">
        <f t="shared" si="18"/>
        <v>8.4</v>
      </c>
      <c r="BB46" s="161"/>
      <c r="BC46" s="161"/>
      <c r="BD46" s="161"/>
      <c r="BE46" s="161">
        <v>8.4</v>
      </c>
      <c r="BF46" s="161">
        <f t="shared" si="36"/>
        <v>8.4</v>
      </c>
      <c r="BG46" s="161"/>
      <c r="BH46" s="161"/>
      <c r="BI46" s="161"/>
      <c r="BJ46" s="161">
        <v>8.4</v>
      </c>
      <c r="BK46" s="161"/>
      <c r="BL46" s="162"/>
      <c r="BM46" s="162"/>
      <c r="BN46" s="162"/>
      <c r="BO46" s="162"/>
      <c r="BP46" s="162"/>
      <c r="BQ46" s="162"/>
      <c r="BR46" s="162"/>
      <c r="BS46" s="162"/>
      <c r="BT46" s="162"/>
      <c r="BU46" s="162"/>
      <c r="BV46" s="161">
        <f t="shared" si="26"/>
        <v>322.60000000000002</v>
      </c>
      <c r="BW46" s="161"/>
      <c r="BX46" s="161"/>
      <c r="BY46" s="161"/>
      <c r="BZ46" s="161">
        <v>322.60000000000002</v>
      </c>
      <c r="CA46" s="162">
        <f t="shared" si="37"/>
        <v>27.2</v>
      </c>
      <c r="CB46" s="162"/>
      <c r="CC46" s="162"/>
      <c r="CD46" s="162"/>
      <c r="CE46" s="162">
        <v>27.2</v>
      </c>
      <c r="CF46" s="161">
        <f t="shared" si="38"/>
        <v>8.4</v>
      </c>
      <c r="CG46" s="161"/>
      <c r="CH46" s="161"/>
      <c r="CI46" s="161"/>
      <c r="CJ46" s="161">
        <v>8.4</v>
      </c>
      <c r="CK46" s="161">
        <f t="shared" si="39"/>
        <v>8.4</v>
      </c>
      <c r="CL46" s="161"/>
      <c r="CM46" s="161"/>
      <c r="CN46" s="161"/>
      <c r="CO46" s="161">
        <v>8.4</v>
      </c>
      <c r="CP46" s="162"/>
      <c r="CQ46" s="162"/>
      <c r="CR46" s="162"/>
      <c r="CS46" s="162"/>
      <c r="CT46" s="162"/>
      <c r="CU46" s="161">
        <f t="shared" si="27"/>
        <v>342.6</v>
      </c>
      <c r="CV46" s="161"/>
      <c r="CW46" s="161"/>
      <c r="CX46" s="161"/>
      <c r="CY46" s="161">
        <v>342.6</v>
      </c>
      <c r="CZ46" s="162">
        <f t="shared" si="40"/>
        <v>27.2</v>
      </c>
      <c r="DA46" s="162"/>
      <c r="DB46" s="162"/>
      <c r="DC46" s="162"/>
      <c r="DD46" s="162">
        <v>27.2</v>
      </c>
      <c r="DE46" s="162"/>
      <c r="DF46" s="162"/>
      <c r="DG46" s="162"/>
      <c r="DH46" s="162"/>
      <c r="DI46" s="162"/>
      <c r="DJ46" s="161">
        <f t="shared" si="28"/>
        <v>322.60000000000002</v>
      </c>
      <c r="DK46" s="161"/>
      <c r="DL46" s="161"/>
      <c r="DM46" s="161"/>
      <c r="DN46" s="161">
        <v>322.60000000000002</v>
      </c>
      <c r="DO46" s="162">
        <f t="shared" si="41"/>
        <v>27.2</v>
      </c>
      <c r="DP46" s="162"/>
      <c r="DQ46" s="162"/>
      <c r="DR46" s="162"/>
      <c r="DS46" s="162">
        <v>27.2</v>
      </c>
    </row>
    <row r="47" spans="1:123" ht="13.5" customHeight="1">
      <c r="A47" s="1234"/>
      <c r="B47" s="1240"/>
      <c r="C47" s="1065"/>
      <c r="D47" s="1065"/>
      <c r="E47" s="1071"/>
      <c r="F47" s="59"/>
      <c r="G47" s="59"/>
      <c r="H47" s="59"/>
      <c r="I47" s="59"/>
      <c r="J47" s="59"/>
      <c r="K47" s="59"/>
      <c r="L47" s="59"/>
      <c r="M47" s="1231"/>
      <c r="N47" s="60"/>
      <c r="O47" s="67"/>
      <c r="P47" s="59"/>
      <c r="Q47" s="59"/>
      <c r="R47" s="59"/>
      <c r="S47" s="59"/>
      <c r="T47" s="59"/>
      <c r="U47" s="59"/>
      <c r="V47" s="59"/>
      <c r="W47" s="1062"/>
      <c r="X47" s="1065"/>
      <c r="Y47" s="1065"/>
      <c r="Z47" s="1261"/>
      <c r="AA47" s="1310"/>
      <c r="AB47" s="1310"/>
      <c r="AC47" s="18"/>
      <c r="AD47" s="18"/>
      <c r="AE47" s="18"/>
      <c r="AF47" s="18"/>
      <c r="AG47" s="162"/>
      <c r="AH47" s="162"/>
      <c r="AI47" s="162"/>
      <c r="AJ47" s="162"/>
      <c r="AK47" s="162"/>
      <c r="AL47" s="162"/>
      <c r="AM47" s="162"/>
      <c r="AN47" s="162"/>
      <c r="AO47" s="162"/>
      <c r="AP47" s="162"/>
      <c r="AQ47" s="161">
        <f t="shared" ref="AQ47:AQ110" si="44">AR47+AS47+AT47+AU47</f>
        <v>0</v>
      </c>
      <c r="AR47" s="161"/>
      <c r="AS47" s="161"/>
      <c r="AT47" s="161"/>
      <c r="AU47" s="161">
        <f>SUM(AU34:AU45)</f>
        <v>0</v>
      </c>
      <c r="AV47" s="162">
        <f t="shared" ref="AV47:AV110" si="45">AW47+AX47+AY47+AZ47</f>
        <v>0</v>
      </c>
      <c r="AW47" s="162"/>
      <c r="AX47" s="162"/>
      <c r="AY47" s="162"/>
      <c r="AZ47" s="162">
        <f>SUM(AZ34:AZ45)</f>
        <v>0</v>
      </c>
      <c r="BA47" s="161">
        <f t="shared" ref="BA47:BA110" si="46">BB47+BC47+BD47+BE47</f>
        <v>0</v>
      </c>
      <c r="BB47" s="161"/>
      <c r="BC47" s="161"/>
      <c r="BD47" s="161"/>
      <c r="BE47" s="161">
        <f>SUM(BE34:BE45)</f>
        <v>0</v>
      </c>
      <c r="BF47" s="161">
        <f t="shared" si="36"/>
        <v>0</v>
      </c>
      <c r="BG47" s="161"/>
      <c r="BH47" s="161"/>
      <c r="BI47" s="161"/>
      <c r="BJ47" s="161">
        <f>SUM(BJ34:BJ45)</f>
        <v>0</v>
      </c>
      <c r="BK47" s="161"/>
      <c r="BL47" s="162"/>
      <c r="BM47" s="162"/>
      <c r="BN47" s="162"/>
      <c r="BO47" s="162"/>
      <c r="BP47" s="162"/>
      <c r="BQ47" s="162"/>
      <c r="BR47" s="162"/>
      <c r="BS47" s="162"/>
      <c r="BT47" s="162"/>
      <c r="BU47" s="162"/>
      <c r="BV47" s="161">
        <f t="shared" si="26"/>
        <v>0</v>
      </c>
      <c r="BW47" s="161"/>
      <c r="BX47" s="161"/>
      <c r="BY47" s="161"/>
      <c r="BZ47" s="161">
        <f>SUM(BZ34:BZ45)</f>
        <v>0</v>
      </c>
      <c r="CA47" s="162">
        <f t="shared" si="37"/>
        <v>0</v>
      </c>
      <c r="CB47" s="162"/>
      <c r="CC47" s="162"/>
      <c r="CD47" s="162"/>
      <c r="CE47" s="162">
        <f>SUM(CE34:CE45)</f>
        <v>0</v>
      </c>
      <c r="CF47" s="161">
        <f t="shared" si="38"/>
        <v>0</v>
      </c>
      <c r="CG47" s="161"/>
      <c r="CH47" s="161"/>
      <c r="CI47" s="161"/>
      <c r="CJ47" s="161">
        <f>SUM(CJ34:CJ45)</f>
        <v>0</v>
      </c>
      <c r="CK47" s="161">
        <f t="shared" si="39"/>
        <v>0</v>
      </c>
      <c r="CL47" s="161"/>
      <c r="CM47" s="161"/>
      <c r="CN47" s="161"/>
      <c r="CO47" s="161">
        <f>SUM(CO34:CO45)</f>
        <v>0</v>
      </c>
      <c r="CP47" s="162"/>
      <c r="CQ47" s="162"/>
      <c r="CR47" s="162"/>
      <c r="CS47" s="162"/>
      <c r="CT47" s="162"/>
      <c r="CU47" s="161">
        <f t="shared" si="27"/>
        <v>0</v>
      </c>
      <c r="CV47" s="161"/>
      <c r="CW47" s="161"/>
      <c r="CX47" s="161"/>
      <c r="CY47" s="161">
        <f>SUM(CY34:CY45)</f>
        <v>0</v>
      </c>
      <c r="CZ47" s="162">
        <f t="shared" si="40"/>
        <v>0</v>
      </c>
      <c r="DA47" s="162"/>
      <c r="DB47" s="162"/>
      <c r="DC47" s="162"/>
      <c r="DD47" s="162">
        <f>SUM(DD34:DD45)</f>
        <v>0</v>
      </c>
      <c r="DE47" s="162"/>
      <c r="DF47" s="162"/>
      <c r="DG47" s="162"/>
      <c r="DH47" s="162"/>
      <c r="DI47" s="162"/>
      <c r="DJ47" s="161">
        <f t="shared" si="28"/>
        <v>0</v>
      </c>
      <c r="DK47" s="161"/>
      <c r="DL47" s="161"/>
      <c r="DM47" s="161"/>
      <c r="DN47" s="161">
        <f>SUM(DN34:DN45)</f>
        <v>0</v>
      </c>
      <c r="DO47" s="162">
        <f t="shared" si="41"/>
        <v>0</v>
      </c>
      <c r="DP47" s="162"/>
      <c r="DQ47" s="162"/>
      <c r="DR47" s="162"/>
      <c r="DS47" s="162">
        <f>SUM(DS34:DS45)</f>
        <v>0</v>
      </c>
    </row>
    <row r="48" spans="1:123" ht="0.75" hidden="1" customHeight="1">
      <c r="A48" s="117" t="s">
        <v>456</v>
      </c>
      <c r="B48" s="17">
        <v>6509</v>
      </c>
      <c r="C48" s="68" t="s">
        <v>135</v>
      </c>
      <c r="D48" s="68" t="s">
        <v>393</v>
      </c>
      <c r="E48" s="68" t="s">
        <v>136</v>
      </c>
      <c r="F48" s="59"/>
      <c r="G48" s="59"/>
      <c r="H48" s="59"/>
      <c r="I48" s="59"/>
      <c r="J48" s="59"/>
      <c r="K48" s="59"/>
      <c r="L48" s="59"/>
      <c r="M48" s="64" t="s">
        <v>466</v>
      </c>
      <c r="N48" s="60" t="s">
        <v>424</v>
      </c>
      <c r="O48" s="60" t="s">
        <v>74</v>
      </c>
      <c r="P48" s="59">
        <v>11</v>
      </c>
      <c r="Q48" s="59"/>
      <c r="R48" s="59"/>
      <c r="S48" s="59"/>
      <c r="T48" s="59"/>
      <c r="U48" s="59"/>
      <c r="V48" s="59"/>
      <c r="W48" s="68" t="s">
        <v>139</v>
      </c>
      <c r="X48" s="68" t="s">
        <v>99</v>
      </c>
      <c r="Y48" s="58" t="s">
        <v>141</v>
      </c>
      <c r="Z48" s="70" t="s">
        <v>149</v>
      </c>
      <c r="AA48" s="70" t="s">
        <v>424</v>
      </c>
      <c r="AB48" s="70" t="s">
        <v>98</v>
      </c>
      <c r="AC48" s="18"/>
      <c r="AD48" s="18" t="s">
        <v>375</v>
      </c>
      <c r="AE48" s="18" t="s">
        <v>407</v>
      </c>
      <c r="AF48" s="18" t="s">
        <v>399</v>
      </c>
      <c r="AG48" s="162">
        <f t="shared" si="43"/>
        <v>0</v>
      </c>
      <c r="AH48" s="162"/>
      <c r="AI48" s="162"/>
      <c r="AJ48" s="162"/>
      <c r="AK48" s="162"/>
      <c r="AL48" s="162"/>
      <c r="AM48" s="162"/>
      <c r="AN48" s="162"/>
      <c r="AO48" s="162"/>
      <c r="AP48" s="162"/>
      <c r="AQ48" s="161">
        <f t="shared" si="44"/>
        <v>0</v>
      </c>
      <c r="AR48" s="161"/>
      <c r="AS48" s="161"/>
      <c r="AT48" s="161"/>
      <c r="AU48" s="161"/>
      <c r="AV48" s="162">
        <f t="shared" si="45"/>
        <v>0</v>
      </c>
      <c r="AW48" s="162"/>
      <c r="AX48" s="162"/>
      <c r="AY48" s="162"/>
      <c r="AZ48" s="162"/>
      <c r="BA48" s="161">
        <f t="shared" si="46"/>
        <v>0</v>
      </c>
      <c r="BB48" s="161"/>
      <c r="BC48" s="161"/>
      <c r="BD48" s="161"/>
      <c r="BE48" s="161"/>
      <c r="BF48" s="161">
        <f t="shared" si="36"/>
        <v>0</v>
      </c>
      <c r="BG48" s="161"/>
      <c r="BH48" s="161"/>
      <c r="BI48" s="161"/>
      <c r="BJ48" s="161"/>
      <c r="BK48" s="161"/>
      <c r="BL48" s="162">
        <f>BN48+BP48+BR48+BT48</f>
        <v>0</v>
      </c>
      <c r="BM48" s="162"/>
      <c r="BN48" s="162"/>
      <c r="BO48" s="162"/>
      <c r="BP48" s="162"/>
      <c r="BQ48" s="162"/>
      <c r="BR48" s="162"/>
      <c r="BS48" s="162"/>
      <c r="BT48" s="162"/>
      <c r="BU48" s="162"/>
      <c r="BV48" s="161">
        <f t="shared" si="26"/>
        <v>0</v>
      </c>
      <c r="BW48" s="161"/>
      <c r="BX48" s="161"/>
      <c r="BY48" s="161"/>
      <c r="BZ48" s="161"/>
      <c r="CA48" s="162">
        <f t="shared" si="37"/>
        <v>0</v>
      </c>
      <c r="CB48" s="162"/>
      <c r="CC48" s="162"/>
      <c r="CD48" s="162"/>
      <c r="CE48" s="162"/>
      <c r="CF48" s="161">
        <f t="shared" si="38"/>
        <v>0</v>
      </c>
      <c r="CG48" s="161"/>
      <c r="CH48" s="161"/>
      <c r="CI48" s="161"/>
      <c r="CJ48" s="161"/>
      <c r="CK48" s="161">
        <f t="shared" si="39"/>
        <v>0</v>
      </c>
      <c r="CL48" s="161"/>
      <c r="CM48" s="161"/>
      <c r="CN48" s="161"/>
      <c r="CO48" s="161"/>
      <c r="CP48" s="162"/>
      <c r="CQ48" s="162"/>
      <c r="CR48" s="162"/>
      <c r="CS48" s="162"/>
      <c r="CT48" s="162"/>
      <c r="CU48" s="161">
        <f t="shared" si="27"/>
        <v>0</v>
      </c>
      <c r="CV48" s="161"/>
      <c r="CW48" s="161"/>
      <c r="CX48" s="161"/>
      <c r="CY48" s="161"/>
      <c r="CZ48" s="162">
        <f t="shared" si="40"/>
        <v>0</v>
      </c>
      <c r="DA48" s="162"/>
      <c r="DB48" s="162"/>
      <c r="DC48" s="162"/>
      <c r="DD48" s="162"/>
      <c r="DE48" s="162"/>
      <c r="DF48" s="162"/>
      <c r="DG48" s="162"/>
      <c r="DH48" s="162"/>
      <c r="DI48" s="162"/>
      <c r="DJ48" s="161">
        <f t="shared" si="28"/>
        <v>0</v>
      </c>
      <c r="DK48" s="161"/>
      <c r="DL48" s="161"/>
      <c r="DM48" s="161"/>
      <c r="DN48" s="161"/>
      <c r="DO48" s="162">
        <f t="shared" si="41"/>
        <v>0</v>
      </c>
      <c r="DP48" s="162"/>
      <c r="DQ48" s="162"/>
      <c r="DR48" s="162"/>
      <c r="DS48" s="162"/>
    </row>
    <row r="49" spans="1:123" ht="8.25" customHeight="1">
      <c r="A49" s="1278" t="s">
        <v>457</v>
      </c>
      <c r="B49" s="1284">
        <v>6513</v>
      </c>
      <c r="C49" s="1244" t="s">
        <v>124</v>
      </c>
      <c r="D49" s="1244" t="s">
        <v>99</v>
      </c>
      <c r="E49" s="1244" t="s">
        <v>125</v>
      </c>
      <c r="F49" s="59"/>
      <c r="G49" s="59"/>
      <c r="H49" s="59"/>
      <c r="I49" s="59"/>
      <c r="J49" s="59"/>
      <c r="K49" s="59"/>
      <c r="L49" s="59"/>
      <c r="M49" s="1256" t="s">
        <v>75</v>
      </c>
      <c r="N49" s="60" t="s">
        <v>424</v>
      </c>
      <c r="O49" s="60" t="s">
        <v>74</v>
      </c>
      <c r="P49" s="59" t="s">
        <v>101</v>
      </c>
      <c r="Q49" s="59"/>
      <c r="R49" s="59"/>
      <c r="S49" s="59"/>
      <c r="T49" s="59"/>
      <c r="U49" s="59"/>
      <c r="V49" s="59"/>
      <c r="W49" s="1244" t="s">
        <v>45</v>
      </c>
      <c r="X49" s="1244" t="s">
        <v>391</v>
      </c>
      <c r="Y49" s="1052" t="s">
        <v>46</v>
      </c>
      <c r="Z49" s="1311" t="s">
        <v>94</v>
      </c>
      <c r="AA49" s="71" t="s">
        <v>424</v>
      </c>
      <c r="AB49" s="1305" t="s">
        <v>56</v>
      </c>
      <c r="AC49" s="18"/>
      <c r="AD49" s="18"/>
      <c r="AE49" s="18"/>
      <c r="AF49" s="18"/>
      <c r="AG49" s="162">
        <f t="shared" si="43"/>
        <v>0</v>
      </c>
      <c r="AH49" s="162"/>
      <c r="AI49" s="162"/>
      <c r="AJ49" s="162"/>
      <c r="AK49" s="162"/>
      <c r="AL49" s="162"/>
      <c r="AM49" s="162"/>
      <c r="AN49" s="162"/>
      <c r="AO49" s="162"/>
      <c r="AP49" s="162"/>
      <c r="AQ49" s="161">
        <f t="shared" si="44"/>
        <v>0</v>
      </c>
      <c r="AR49" s="161"/>
      <c r="AS49" s="161"/>
      <c r="AT49" s="161"/>
      <c r="AU49" s="161"/>
      <c r="AV49" s="162">
        <f t="shared" si="45"/>
        <v>0</v>
      </c>
      <c r="AW49" s="162"/>
      <c r="AX49" s="162"/>
      <c r="AY49" s="162"/>
      <c r="AZ49" s="162"/>
      <c r="BA49" s="161">
        <f t="shared" si="46"/>
        <v>0</v>
      </c>
      <c r="BB49" s="161"/>
      <c r="BC49" s="161"/>
      <c r="BD49" s="161"/>
      <c r="BE49" s="161"/>
      <c r="BF49" s="161">
        <f t="shared" si="36"/>
        <v>0</v>
      </c>
      <c r="BG49" s="161"/>
      <c r="BH49" s="161"/>
      <c r="BI49" s="161"/>
      <c r="BJ49" s="161"/>
      <c r="BK49" s="161"/>
      <c r="BL49" s="162">
        <f>BN49+BP49+BR49+BT49</f>
        <v>0</v>
      </c>
      <c r="BM49" s="162"/>
      <c r="BN49" s="162"/>
      <c r="BO49" s="162"/>
      <c r="BP49" s="162"/>
      <c r="BQ49" s="162"/>
      <c r="BR49" s="162"/>
      <c r="BS49" s="162"/>
      <c r="BT49" s="162"/>
      <c r="BU49" s="162"/>
      <c r="BV49" s="161">
        <f t="shared" si="26"/>
        <v>0</v>
      </c>
      <c r="BW49" s="161"/>
      <c r="BX49" s="161"/>
      <c r="BY49" s="161"/>
      <c r="BZ49" s="161"/>
      <c r="CA49" s="162">
        <f t="shared" si="37"/>
        <v>0</v>
      </c>
      <c r="CB49" s="162"/>
      <c r="CC49" s="162"/>
      <c r="CD49" s="162"/>
      <c r="CE49" s="162"/>
      <c r="CF49" s="161">
        <f t="shared" si="38"/>
        <v>0</v>
      </c>
      <c r="CG49" s="161"/>
      <c r="CH49" s="161"/>
      <c r="CI49" s="161"/>
      <c r="CJ49" s="161"/>
      <c r="CK49" s="161">
        <f t="shared" si="39"/>
        <v>0</v>
      </c>
      <c r="CL49" s="161"/>
      <c r="CM49" s="161"/>
      <c r="CN49" s="161"/>
      <c r="CO49" s="161"/>
      <c r="CP49" s="162"/>
      <c r="CQ49" s="162"/>
      <c r="CR49" s="162"/>
      <c r="CS49" s="162"/>
      <c r="CT49" s="162"/>
      <c r="CU49" s="161">
        <f t="shared" si="27"/>
        <v>0</v>
      </c>
      <c r="CV49" s="161"/>
      <c r="CW49" s="161"/>
      <c r="CX49" s="161"/>
      <c r="CY49" s="161"/>
      <c r="CZ49" s="162">
        <f t="shared" si="40"/>
        <v>0</v>
      </c>
      <c r="DA49" s="162"/>
      <c r="DB49" s="162"/>
      <c r="DC49" s="162"/>
      <c r="DD49" s="162"/>
      <c r="DE49" s="162"/>
      <c r="DF49" s="162"/>
      <c r="DG49" s="162"/>
      <c r="DH49" s="162"/>
      <c r="DI49" s="162"/>
      <c r="DJ49" s="161">
        <f t="shared" si="28"/>
        <v>0</v>
      </c>
      <c r="DK49" s="161"/>
      <c r="DL49" s="161"/>
      <c r="DM49" s="161"/>
      <c r="DN49" s="161"/>
      <c r="DO49" s="162">
        <f t="shared" si="41"/>
        <v>0</v>
      </c>
      <c r="DP49" s="162"/>
      <c r="DQ49" s="162"/>
      <c r="DR49" s="162"/>
      <c r="DS49" s="162"/>
    </row>
    <row r="50" spans="1:123" ht="12.75" customHeight="1">
      <c r="A50" s="1279"/>
      <c r="B50" s="1285"/>
      <c r="C50" s="1244"/>
      <c r="D50" s="1244"/>
      <c r="E50" s="1244"/>
      <c r="F50" s="59"/>
      <c r="G50" s="59"/>
      <c r="H50" s="59"/>
      <c r="I50" s="59"/>
      <c r="J50" s="59"/>
      <c r="K50" s="59"/>
      <c r="L50" s="59"/>
      <c r="M50" s="1257"/>
      <c r="N50" s="72"/>
      <c r="O50" s="72"/>
      <c r="P50" s="72"/>
      <c r="Q50" s="59"/>
      <c r="R50" s="59"/>
      <c r="S50" s="59"/>
      <c r="T50" s="59"/>
      <c r="U50" s="59"/>
      <c r="V50" s="59"/>
      <c r="W50" s="1244"/>
      <c r="X50" s="1244"/>
      <c r="Y50" s="1277"/>
      <c r="Z50" s="1312"/>
      <c r="AA50" s="59"/>
      <c r="AB50" s="1306"/>
      <c r="AC50" s="18"/>
      <c r="AD50" s="18" t="s">
        <v>154</v>
      </c>
      <c r="AE50" s="18"/>
      <c r="AF50" s="18"/>
      <c r="AG50" s="162">
        <f t="shared" si="43"/>
        <v>289.2</v>
      </c>
      <c r="AH50" s="162">
        <f>AJ50+AL50+AN50+AP50</f>
        <v>204.3</v>
      </c>
      <c r="AI50" s="162"/>
      <c r="AJ50" s="162"/>
      <c r="AK50" s="162">
        <f>AK51+AK54+AK55</f>
        <v>59.9</v>
      </c>
      <c r="AL50" s="162">
        <f>AL51+AL54+AL55</f>
        <v>59.9</v>
      </c>
      <c r="AM50" s="162">
        <f>AM51+AM54+AM55</f>
        <v>0</v>
      </c>
      <c r="AN50" s="162"/>
      <c r="AO50" s="162">
        <f>AO51+AO54+AO55+AO56</f>
        <v>229.3</v>
      </c>
      <c r="AP50" s="162">
        <f>AP51+AP54+AP55+AP56</f>
        <v>144.4</v>
      </c>
      <c r="AQ50" s="161">
        <f>AR50+AS50+AT50+AU50</f>
        <v>515.9</v>
      </c>
      <c r="AR50" s="161"/>
      <c r="AS50" s="161">
        <f>AS51+AS52+AS53+AS54+AS55+AS56</f>
        <v>119.3</v>
      </c>
      <c r="AT50" s="161">
        <f>AT51+AT52+AT53+AT54+AT55+AT56</f>
        <v>0</v>
      </c>
      <c r="AU50" s="161">
        <f>AU51+AU52+AU53+AU54+AU55+AU56</f>
        <v>396.6</v>
      </c>
      <c r="AV50" s="161">
        <f t="shared" ref="AV50:BE50" si="47">AV51+AV54+AV55+AV52</f>
        <v>32.700000000000003</v>
      </c>
      <c r="AW50" s="161">
        <f t="shared" si="47"/>
        <v>0</v>
      </c>
      <c r="AX50" s="161">
        <f t="shared" si="47"/>
        <v>0</v>
      </c>
      <c r="AY50" s="161">
        <f t="shared" si="47"/>
        <v>0</v>
      </c>
      <c r="AZ50" s="161">
        <f t="shared" si="47"/>
        <v>32.700000000000003</v>
      </c>
      <c r="BA50" s="161">
        <f t="shared" si="47"/>
        <v>32.700000000000003</v>
      </c>
      <c r="BB50" s="161">
        <f t="shared" si="47"/>
        <v>0</v>
      </c>
      <c r="BC50" s="161">
        <f t="shared" si="47"/>
        <v>0</v>
      </c>
      <c r="BD50" s="161">
        <f t="shared" si="47"/>
        <v>0</v>
      </c>
      <c r="BE50" s="161">
        <f t="shared" si="47"/>
        <v>32.700000000000003</v>
      </c>
      <c r="BF50" s="161">
        <f>BF51+BF54+BF55+BF52</f>
        <v>32.700000000000003</v>
      </c>
      <c r="BG50" s="161">
        <f>BG51+BG54+BG55+BG52</f>
        <v>0</v>
      </c>
      <c r="BH50" s="161">
        <f>BH51+BH54+BH55+BH52</f>
        <v>0</v>
      </c>
      <c r="BI50" s="161">
        <f>BI51+BI54+BI55+BI52</f>
        <v>0</v>
      </c>
      <c r="BJ50" s="161">
        <f>BJ51+BJ54+BJ55+BJ52</f>
        <v>32.700000000000003</v>
      </c>
      <c r="BK50" s="161"/>
      <c r="BL50" s="162">
        <f>BN50+BP50+BR50+BT50</f>
        <v>251.00000000000003</v>
      </c>
      <c r="BM50" s="162">
        <f>BO50+BQ50+BS50+BU50</f>
        <v>166.1</v>
      </c>
      <c r="BN50" s="162"/>
      <c r="BO50" s="162"/>
      <c r="BP50" s="162">
        <f>BP51+BP54+BP55</f>
        <v>59.9</v>
      </c>
      <c r="BQ50" s="162">
        <f>BQ51+BQ54+BQ55</f>
        <v>59.9</v>
      </c>
      <c r="BR50" s="162">
        <f>BR51+BR54+BR55</f>
        <v>0</v>
      </c>
      <c r="BS50" s="162"/>
      <c r="BT50" s="162">
        <f>BT51+BT54+BT55+BT56</f>
        <v>191.10000000000002</v>
      </c>
      <c r="BU50" s="162">
        <f>BU51+BU54+BU55+BU56</f>
        <v>106.2</v>
      </c>
      <c r="BV50" s="161">
        <f>BW50+BX50+BY50+BZ50</f>
        <v>290.89999999999998</v>
      </c>
      <c r="BW50" s="161"/>
      <c r="BX50" s="161">
        <f>BX51+BX52+BX53+BX54+BX55+BX56</f>
        <v>119.3</v>
      </c>
      <c r="BY50" s="161">
        <f>BY51+BY52+BY53+BY54+BY55+BY56</f>
        <v>0</v>
      </c>
      <c r="BZ50" s="161">
        <f>BZ51+BZ52+BZ53+BZ54+BZ55+BZ56</f>
        <v>171.6</v>
      </c>
      <c r="CA50" s="161">
        <f t="shared" ref="CA50:CJ50" si="48">CA51+CA54+CA55+CA52</f>
        <v>32.700000000000003</v>
      </c>
      <c r="CB50" s="161">
        <f t="shared" si="48"/>
        <v>0</v>
      </c>
      <c r="CC50" s="161">
        <f t="shared" si="48"/>
        <v>0</v>
      </c>
      <c r="CD50" s="161">
        <f t="shared" si="48"/>
        <v>0</v>
      </c>
      <c r="CE50" s="161">
        <f t="shared" si="48"/>
        <v>32.700000000000003</v>
      </c>
      <c r="CF50" s="161">
        <f t="shared" si="48"/>
        <v>32.700000000000003</v>
      </c>
      <c r="CG50" s="161">
        <f t="shared" si="48"/>
        <v>0</v>
      </c>
      <c r="CH50" s="161">
        <f t="shared" si="48"/>
        <v>0</v>
      </c>
      <c r="CI50" s="161">
        <f t="shared" si="48"/>
        <v>0</v>
      </c>
      <c r="CJ50" s="161">
        <f t="shared" si="48"/>
        <v>32.700000000000003</v>
      </c>
      <c r="CK50" s="161">
        <f>CK51+CK54+CK55+CK52</f>
        <v>32.700000000000003</v>
      </c>
      <c r="CL50" s="161">
        <f>CL51+CL54+CL55+CL52</f>
        <v>0</v>
      </c>
      <c r="CM50" s="161">
        <f>CM51+CM54+CM55+CM52</f>
        <v>0</v>
      </c>
      <c r="CN50" s="161">
        <f>CN51+CN54+CN55+CN52</f>
        <v>0</v>
      </c>
      <c r="CO50" s="161">
        <f>CO51+CO54+CO55+CO52</f>
        <v>32.700000000000003</v>
      </c>
      <c r="CP50" s="162">
        <f>CQ50+CR50+CS50+CT50</f>
        <v>204.3</v>
      </c>
      <c r="CQ50" s="162"/>
      <c r="CR50" s="162">
        <f>CR51+CR54+CR55</f>
        <v>59.9</v>
      </c>
      <c r="CS50" s="162"/>
      <c r="CT50" s="162">
        <f>CT51+CT54+CT55+CT56</f>
        <v>144.4</v>
      </c>
      <c r="CU50" s="161">
        <f>CV50+CW50+CX50+CY50</f>
        <v>515.9</v>
      </c>
      <c r="CV50" s="161"/>
      <c r="CW50" s="161">
        <f>CW51+CW52+CW53+CW54+CW55+CW56</f>
        <v>119.3</v>
      </c>
      <c r="CX50" s="161">
        <f>CX51+CX52+CX53+CX54+CX55+CX56</f>
        <v>0</v>
      </c>
      <c r="CY50" s="161">
        <f>CY51+CY52+CY53+CY54+CY55+CY56</f>
        <v>396.6</v>
      </c>
      <c r="CZ50" s="161">
        <f>CZ51+CZ54+CZ55+CZ52</f>
        <v>32.700000000000003</v>
      </c>
      <c r="DA50" s="161">
        <f>DA51+DA54+DA55+DA52</f>
        <v>0</v>
      </c>
      <c r="DB50" s="161">
        <f>DB51+DB54+DB55+DB52</f>
        <v>0</v>
      </c>
      <c r="DC50" s="161">
        <f>DC51+DC54+DC55+DC52</f>
        <v>0</v>
      </c>
      <c r="DD50" s="161">
        <f>DD51+DD54+DD55+DD52</f>
        <v>32.700000000000003</v>
      </c>
      <c r="DE50" s="162">
        <f>DF50+DG50+DH50+DI50</f>
        <v>166.1</v>
      </c>
      <c r="DF50" s="162"/>
      <c r="DG50" s="162">
        <f>DG51+DG54+DG55</f>
        <v>59.9</v>
      </c>
      <c r="DH50" s="162"/>
      <c r="DI50" s="162">
        <f>DI51+DI54+DI55+DI56</f>
        <v>106.2</v>
      </c>
      <c r="DJ50" s="161">
        <f>DK50+DL50+DM50+DN50</f>
        <v>290.89999999999998</v>
      </c>
      <c r="DK50" s="161"/>
      <c r="DL50" s="161">
        <f>DL51+DL52+DL53+DL54+DL55+DL56</f>
        <v>119.3</v>
      </c>
      <c r="DM50" s="161">
        <f>DM51+DM52+DM53+DM54+DM55+DM56</f>
        <v>0</v>
      </c>
      <c r="DN50" s="161">
        <f>DN51+DN52+DN53+DN54+DN55+DN56</f>
        <v>171.6</v>
      </c>
      <c r="DO50" s="161">
        <f>DO51+DO54+DO55+DO52</f>
        <v>32.700000000000003</v>
      </c>
      <c r="DP50" s="161">
        <f>DP51+DP54+DP55+DP52</f>
        <v>0</v>
      </c>
      <c r="DQ50" s="161">
        <f>DQ51+DQ54+DQ55+DQ52</f>
        <v>0</v>
      </c>
      <c r="DR50" s="161">
        <f>DR51+DR54+DR55+DR52</f>
        <v>0</v>
      </c>
      <c r="DS50" s="161">
        <f>DS51+DS54+DS55+DS52</f>
        <v>32.700000000000003</v>
      </c>
    </row>
    <row r="51" spans="1:123" ht="12.75" customHeight="1">
      <c r="A51" s="1279"/>
      <c r="B51" s="1285"/>
      <c r="C51" s="1244"/>
      <c r="D51" s="1244"/>
      <c r="E51" s="1244"/>
      <c r="F51" s="59"/>
      <c r="G51" s="59"/>
      <c r="H51" s="59"/>
      <c r="I51" s="59"/>
      <c r="J51" s="59"/>
      <c r="K51" s="59"/>
      <c r="L51" s="59"/>
      <c r="M51" s="1257"/>
      <c r="N51" s="60"/>
      <c r="O51" s="60"/>
      <c r="P51" s="59"/>
      <c r="Q51" s="59"/>
      <c r="R51" s="59"/>
      <c r="S51" s="59"/>
      <c r="T51" s="59"/>
      <c r="U51" s="59"/>
      <c r="V51" s="59"/>
      <c r="W51" s="1244"/>
      <c r="X51" s="1244"/>
      <c r="Y51" s="1277"/>
      <c r="Z51" s="1312"/>
      <c r="AA51" s="59"/>
      <c r="AB51" s="1306"/>
      <c r="AC51" s="18"/>
      <c r="AD51" s="18" t="s">
        <v>154</v>
      </c>
      <c r="AE51" s="18" t="s">
        <v>444</v>
      </c>
      <c r="AF51" s="18" t="s">
        <v>399</v>
      </c>
      <c r="AG51" s="162">
        <f t="shared" si="43"/>
        <v>100.7</v>
      </c>
      <c r="AH51" s="162">
        <f t="shared" si="43"/>
        <v>100.7</v>
      </c>
      <c r="AI51" s="162"/>
      <c r="AJ51" s="162"/>
      <c r="AK51" s="162"/>
      <c r="AL51" s="162"/>
      <c r="AM51" s="162"/>
      <c r="AN51" s="162"/>
      <c r="AO51" s="162">
        <v>100.7</v>
      </c>
      <c r="AP51" s="162">
        <v>100.7</v>
      </c>
      <c r="AQ51" s="161">
        <f t="shared" si="44"/>
        <v>0</v>
      </c>
      <c r="AR51" s="161"/>
      <c r="AS51" s="161"/>
      <c r="AT51" s="161"/>
      <c r="AU51" s="161"/>
      <c r="AV51" s="162">
        <f t="shared" si="45"/>
        <v>0</v>
      </c>
      <c r="AW51" s="153"/>
      <c r="AX51" s="153"/>
      <c r="AY51" s="153"/>
      <c r="AZ51" s="153"/>
      <c r="BA51" s="161">
        <f t="shared" si="46"/>
        <v>0</v>
      </c>
      <c r="BB51" s="161"/>
      <c r="BC51" s="161"/>
      <c r="BD51" s="161"/>
      <c r="BE51" s="155"/>
      <c r="BF51" s="161">
        <f>BG51+BH51+BI51+BJ51</f>
        <v>0</v>
      </c>
      <c r="BG51" s="161"/>
      <c r="BH51" s="161"/>
      <c r="BI51" s="161"/>
      <c r="BJ51" s="155"/>
      <c r="BK51" s="161"/>
      <c r="BL51" s="162">
        <f>BN51+BP51+BR51+BT51</f>
        <v>62.5</v>
      </c>
      <c r="BM51" s="162">
        <f>BO51+BQ51+BS51+BU51</f>
        <v>62.5</v>
      </c>
      <c r="BN51" s="162"/>
      <c r="BO51" s="162"/>
      <c r="BP51" s="162"/>
      <c r="BQ51" s="162"/>
      <c r="BR51" s="162"/>
      <c r="BS51" s="162"/>
      <c r="BT51" s="162">
        <v>62.5</v>
      </c>
      <c r="BU51" s="162">
        <v>62.5</v>
      </c>
      <c r="BV51" s="161">
        <f>BW51+BX51+BY51+BZ51</f>
        <v>0</v>
      </c>
      <c r="BW51" s="161"/>
      <c r="BX51" s="161"/>
      <c r="BY51" s="161"/>
      <c r="BZ51" s="161"/>
      <c r="CA51" s="162">
        <f>CB51+CC51+CD51+CE51</f>
        <v>0</v>
      </c>
      <c r="CB51" s="153"/>
      <c r="CC51" s="153"/>
      <c r="CD51" s="153"/>
      <c r="CE51" s="153"/>
      <c r="CF51" s="161">
        <f>CG51+CH51+CI51+CJ51</f>
        <v>0</v>
      </c>
      <c r="CG51" s="161"/>
      <c r="CH51" s="161"/>
      <c r="CI51" s="161"/>
      <c r="CJ51" s="155"/>
      <c r="CK51" s="161">
        <f>CL51+CM51+CN51+CO51</f>
        <v>0</v>
      </c>
      <c r="CL51" s="161"/>
      <c r="CM51" s="161"/>
      <c r="CN51" s="161"/>
      <c r="CO51" s="155"/>
      <c r="CP51" s="162">
        <f>CQ51+CR51+CS51+CT51</f>
        <v>100.7</v>
      </c>
      <c r="CQ51" s="162"/>
      <c r="CR51" s="162"/>
      <c r="CS51" s="162"/>
      <c r="CT51" s="162">
        <v>100.7</v>
      </c>
      <c r="CU51" s="161">
        <f>CV51+CW51+CX51+CY51</f>
        <v>0</v>
      </c>
      <c r="CV51" s="161"/>
      <c r="CW51" s="161"/>
      <c r="CX51" s="161"/>
      <c r="CY51" s="161"/>
      <c r="CZ51" s="162">
        <f>DA51+DB51+DC51+DD51</f>
        <v>0</v>
      </c>
      <c r="DA51" s="153"/>
      <c r="DB51" s="153"/>
      <c r="DC51" s="153"/>
      <c r="DD51" s="153"/>
      <c r="DE51" s="162">
        <f>DF51+DG51+DH51+DI51</f>
        <v>62.5</v>
      </c>
      <c r="DF51" s="162"/>
      <c r="DG51" s="162"/>
      <c r="DH51" s="162"/>
      <c r="DI51" s="162">
        <v>62.5</v>
      </c>
      <c r="DJ51" s="161">
        <f>DK51+DL51+DM51+DN51</f>
        <v>0</v>
      </c>
      <c r="DK51" s="161"/>
      <c r="DL51" s="161"/>
      <c r="DM51" s="161"/>
      <c r="DN51" s="161"/>
      <c r="DO51" s="162">
        <f>DP51+DQ51+DR51+DS51</f>
        <v>0</v>
      </c>
      <c r="DP51" s="153"/>
      <c r="DQ51" s="153"/>
      <c r="DR51" s="153"/>
      <c r="DS51" s="153"/>
    </row>
    <row r="52" spans="1:123" ht="12.75" customHeight="1">
      <c r="A52" s="1279"/>
      <c r="B52" s="1285"/>
      <c r="C52" s="1244"/>
      <c r="D52" s="1244"/>
      <c r="E52" s="1244"/>
      <c r="F52" s="59"/>
      <c r="G52" s="59"/>
      <c r="H52" s="59"/>
      <c r="I52" s="59"/>
      <c r="J52" s="59"/>
      <c r="K52" s="59"/>
      <c r="L52" s="59"/>
      <c r="M52" s="1257"/>
      <c r="N52" s="60"/>
      <c r="O52" s="60"/>
      <c r="P52" s="59"/>
      <c r="Q52" s="59"/>
      <c r="R52" s="59"/>
      <c r="S52" s="59"/>
      <c r="T52" s="59"/>
      <c r="U52" s="59"/>
      <c r="V52" s="59"/>
      <c r="W52" s="1244"/>
      <c r="X52" s="1244"/>
      <c r="Y52" s="1277"/>
      <c r="Z52" s="1312"/>
      <c r="AA52" s="59"/>
      <c r="AB52" s="1306"/>
      <c r="AC52" s="18"/>
      <c r="AD52" s="18" t="s">
        <v>154</v>
      </c>
      <c r="AE52" s="18" t="s">
        <v>198</v>
      </c>
      <c r="AF52" s="18" t="s">
        <v>399</v>
      </c>
      <c r="AG52" s="162"/>
      <c r="AH52" s="162">
        <f t="shared" si="43"/>
        <v>0</v>
      </c>
      <c r="AI52" s="162"/>
      <c r="AJ52" s="162"/>
      <c r="AK52" s="162"/>
      <c r="AL52" s="162"/>
      <c r="AM52" s="162"/>
      <c r="AN52" s="162"/>
      <c r="AO52" s="162"/>
      <c r="AP52" s="162"/>
      <c r="AQ52" s="161">
        <f t="shared" si="44"/>
        <v>122</v>
      </c>
      <c r="AR52" s="161"/>
      <c r="AS52" s="161"/>
      <c r="AT52" s="161"/>
      <c r="AU52" s="161">
        <v>122</v>
      </c>
      <c r="AV52" s="162">
        <f t="shared" si="45"/>
        <v>32.700000000000003</v>
      </c>
      <c r="AW52" s="153"/>
      <c r="AX52" s="153"/>
      <c r="AY52" s="153"/>
      <c r="AZ52" s="153">
        <v>32.700000000000003</v>
      </c>
      <c r="BA52" s="161">
        <f t="shared" si="46"/>
        <v>32.700000000000003</v>
      </c>
      <c r="BB52" s="161"/>
      <c r="BC52" s="161"/>
      <c r="BD52" s="161"/>
      <c r="BE52" s="155">
        <v>32.700000000000003</v>
      </c>
      <c r="BF52" s="161">
        <f>BG52+BH52+BI52+BJ52</f>
        <v>32.700000000000003</v>
      </c>
      <c r="BG52" s="161"/>
      <c r="BH52" s="161"/>
      <c r="BI52" s="161"/>
      <c r="BJ52" s="155">
        <v>32.700000000000003</v>
      </c>
      <c r="BK52" s="161"/>
      <c r="BL52" s="162"/>
      <c r="BM52" s="162">
        <f>BO52+BQ52+BS52+BU52</f>
        <v>0</v>
      </c>
      <c r="BN52" s="162"/>
      <c r="BO52" s="162"/>
      <c r="BP52" s="162"/>
      <c r="BQ52" s="162"/>
      <c r="BR52" s="162"/>
      <c r="BS52" s="162"/>
      <c r="BT52" s="162"/>
      <c r="BU52" s="162"/>
      <c r="BV52" s="161">
        <f>BW52+BX52+BY52+BZ52</f>
        <v>92</v>
      </c>
      <c r="BW52" s="161"/>
      <c r="BX52" s="161"/>
      <c r="BY52" s="161"/>
      <c r="BZ52" s="161">
        <v>92</v>
      </c>
      <c r="CA52" s="162">
        <f>CB52+CC52+CD52+CE52</f>
        <v>32.700000000000003</v>
      </c>
      <c r="CB52" s="153"/>
      <c r="CC52" s="153"/>
      <c r="CD52" s="153"/>
      <c r="CE52" s="153">
        <v>32.700000000000003</v>
      </c>
      <c r="CF52" s="161">
        <f>CG52+CH52+CI52+CJ52</f>
        <v>32.700000000000003</v>
      </c>
      <c r="CG52" s="161"/>
      <c r="CH52" s="161"/>
      <c r="CI52" s="161"/>
      <c r="CJ52" s="155">
        <v>32.700000000000003</v>
      </c>
      <c r="CK52" s="161">
        <f>CL52+CM52+CN52+CO52</f>
        <v>32.700000000000003</v>
      </c>
      <c r="CL52" s="161"/>
      <c r="CM52" s="161"/>
      <c r="CN52" s="161"/>
      <c r="CO52" s="155">
        <v>32.700000000000003</v>
      </c>
      <c r="CP52" s="162">
        <f>CQ52+CR52+CS52+CT52</f>
        <v>0</v>
      </c>
      <c r="CQ52" s="162"/>
      <c r="CR52" s="162"/>
      <c r="CS52" s="162"/>
      <c r="CT52" s="162"/>
      <c r="CU52" s="161">
        <f>CV52+CW52+CX52+CY52</f>
        <v>122</v>
      </c>
      <c r="CV52" s="161"/>
      <c r="CW52" s="161"/>
      <c r="CX52" s="161"/>
      <c r="CY52" s="161">
        <v>122</v>
      </c>
      <c r="CZ52" s="162">
        <f>DA52+DB52+DC52+DD52</f>
        <v>32.700000000000003</v>
      </c>
      <c r="DA52" s="153"/>
      <c r="DB52" s="153"/>
      <c r="DC52" s="153"/>
      <c r="DD52" s="153">
        <v>32.700000000000003</v>
      </c>
      <c r="DE52" s="162">
        <f>DF52+DG52+DH52+DI52</f>
        <v>0</v>
      </c>
      <c r="DF52" s="162"/>
      <c r="DG52" s="162"/>
      <c r="DH52" s="162"/>
      <c r="DI52" s="162"/>
      <c r="DJ52" s="161">
        <f>DK52+DL52+DM52+DN52</f>
        <v>92</v>
      </c>
      <c r="DK52" s="161"/>
      <c r="DL52" s="161"/>
      <c r="DM52" s="161"/>
      <c r="DN52" s="161">
        <v>92</v>
      </c>
      <c r="DO52" s="162">
        <f>DP52+DQ52+DR52+DS52</f>
        <v>32.700000000000003</v>
      </c>
      <c r="DP52" s="153"/>
      <c r="DQ52" s="153"/>
      <c r="DR52" s="153"/>
      <c r="DS52" s="153">
        <v>32.700000000000003</v>
      </c>
    </row>
    <row r="53" spans="1:123" ht="12.75" customHeight="1">
      <c r="A53" s="1279"/>
      <c r="B53" s="1285"/>
      <c r="C53" s="1244"/>
      <c r="D53" s="1244"/>
      <c r="E53" s="1244"/>
      <c r="F53" s="59"/>
      <c r="G53" s="59"/>
      <c r="H53" s="59"/>
      <c r="I53" s="59"/>
      <c r="J53" s="59"/>
      <c r="K53" s="59"/>
      <c r="L53" s="59"/>
      <c r="M53" s="1257"/>
      <c r="N53" s="60"/>
      <c r="O53" s="60"/>
      <c r="P53" s="59"/>
      <c r="Q53" s="59"/>
      <c r="R53" s="59"/>
      <c r="S53" s="59"/>
      <c r="T53" s="59"/>
      <c r="U53" s="59"/>
      <c r="V53" s="59"/>
      <c r="W53" s="1244"/>
      <c r="X53" s="1244"/>
      <c r="Y53" s="1277"/>
      <c r="Z53" s="1312"/>
      <c r="AA53" s="59"/>
      <c r="AB53" s="1306"/>
      <c r="AC53" s="18"/>
      <c r="AD53" s="18" t="s">
        <v>154</v>
      </c>
      <c r="AE53" s="18" t="s">
        <v>206</v>
      </c>
      <c r="AF53" s="18" t="s">
        <v>399</v>
      </c>
      <c r="AG53" s="162"/>
      <c r="AH53" s="162"/>
      <c r="AI53" s="162"/>
      <c r="AJ53" s="162"/>
      <c r="AK53" s="162"/>
      <c r="AL53" s="162"/>
      <c r="AM53" s="162"/>
      <c r="AN53" s="162"/>
      <c r="AO53" s="162"/>
      <c r="AP53" s="162"/>
      <c r="AQ53" s="161">
        <f t="shared" si="44"/>
        <v>195</v>
      </c>
      <c r="AR53" s="161"/>
      <c r="AS53" s="161"/>
      <c r="AT53" s="161"/>
      <c r="AU53" s="161">
        <v>195</v>
      </c>
      <c r="AV53" s="162"/>
      <c r="AW53" s="153"/>
      <c r="AX53" s="153"/>
      <c r="AY53" s="153"/>
      <c r="AZ53" s="153"/>
      <c r="BA53" s="161"/>
      <c r="BB53" s="161"/>
      <c r="BC53" s="161"/>
      <c r="BD53" s="161"/>
      <c r="BE53" s="155"/>
      <c r="BF53" s="161"/>
      <c r="BG53" s="161"/>
      <c r="BH53" s="161"/>
      <c r="BI53" s="161"/>
      <c r="BJ53" s="155"/>
      <c r="BK53" s="161"/>
      <c r="BL53" s="162"/>
      <c r="BM53" s="162"/>
      <c r="BN53" s="162"/>
      <c r="BO53" s="162"/>
      <c r="BP53" s="162"/>
      <c r="BQ53" s="162"/>
      <c r="BR53" s="162"/>
      <c r="BS53" s="162"/>
      <c r="BT53" s="162"/>
      <c r="BU53" s="162"/>
      <c r="BV53" s="161">
        <f>BW53+BX53+BY53+BZ53</f>
        <v>0</v>
      </c>
      <c r="BW53" s="161"/>
      <c r="BX53" s="161"/>
      <c r="BY53" s="161"/>
      <c r="BZ53" s="161">
        <v>0</v>
      </c>
      <c r="CA53" s="162"/>
      <c r="CB53" s="153"/>
      <c r="CC53" s="153"/>
      <c r="CD53" s="153"/>
      <c r="CE53" s="153"/>
      <c r="CF53" s="161"/>
      <c r="CG53" s="161"/>
      <c r="CH53" s="161"/>
      <c r="CI53" s="161"/>
      <c r="CJ53" s="155"/>
      <c r="CK53" s="161"/>
      <c r="CL53" s="161"/>
      <c r="CM53" s="161"/>
      <c r="CN53" s="161"/>
      <c r="CO53" s="155"/>
      <c r="CP53" s="162"/>
      <c r="CQ53" s="162"/>
      <c r="CR53" s="162"/>
      <c r="CS53" s="162"/>
      <c r="CT53" s="162"/>
      <c r="CU53" s="161">
        <f>CV53+CW53+CX53+CY53</f>
        <v>195</v>
      </c>
      <c r="CV53" s="161"/>
      <c r="CW53" s="161"/>
      <c r="CX53" s="161"/>
      <c r="CY53" s="161">
        <v>195</v>
      </c>
      <c r="CZ53" s="162"/>
      <c r="DA53" s="153"/>
      <c r="DB53" s="153"/>
      <c r="DC53" s="153"/>
      <c r="DD53" s="153"/>
      <c r="DE53" s="162"/>
      <c r="DF53" s="162"/>
      <c r="DG53" s="162"/>
      <c r="DH53" s="162"/>
      <c r="DI53" s="162"/>
      <c r="DJ53" s="161">
        <f>DK53+DL53+DM53+DN53</f>
        <v>0</v>
      </c>
      <c r="DK53" s="161"/>
      <c r="DL53" s="161"/>
      <c r="DM53" s="161"/>
      <c r="DN53" s="161">
        <v>0</v>
      </c>
      <c r="DO53" s="162"/>
      <c r="DP53" s="153"/>
      <c r="DQ53" s="153"/>
      <c r="DR53" s="153"/>
      <c r="DS53" s="153"/>
    </row>
    <row r="54" spans="1:123" ht="12.75" customHeight="1">
      <c r="A54" s="1279"/>
      <c r="B54" s="1285"/>
      <c r="C54" s="1244"/>
      <c r="D54" s="1244"/>
      <c r="E54" s="1244"/>
      <c r="F54" s="59"/>
      <c r="G54" s="59"/>
      <c r="H54" s="59"/>
      <c r="I54" s="59"/>
      <c r="J54" s="59"/>
      <c r="K54" s="59"/>
      <c r="L54" s="59"/>
      <c r="M54" s="1257"/>
      <c r="N54" s="60"/>
      <c r="O54" s="60"/>
      <c r="P54" s="59"/>
      <c r="Q54" s="59"/>
      <c r="R54" s="59"/>
      <c r="S54" s="59"/>
      <c r="T54" s="59"/>
      <c r="U54" s="59"/>
      <c r="V54" s="59"/>
      <c r="W54" s="1244"/>
      <c r="X54" s="1244"/>
      <c r="Y54" s="1277"/>
      <c r="Z54" s="1312"/>
      <c r="AA54" s="59"/>
      <c r="AB54" s="1306"/>
      <c r="AC54" s="18"/>
      <c r="AD54" s="18" t="s">
        <v>154</v>
      </c>
      <c r="AE54" s="18" t="s">
        <v>445</v>
      </c>
      <c r="AF54" s="18" t="s">
        <v>399</v>
      </c>
      <c r="AG54" s="162">
        <f t="shared" si="43"/>
        <v>3.7</v>
      </c>
      <c r="AH54" s="162">
        <f t="shared" si="43"/>
        <v>3.7</v>
      </c>
      <c r="AI54" s="162"/>
      <c r="AJ54" s="162"/>
      <c r="AK54" s="162"/>
      <c r="AL54" s="162"/>
      <c r="AM54" s="162"/>
      <c r="AN54" s="162"/>
      <c r="AO54" s="162">
        <v>3.7</v>
      </c>
      <c r="AP54" s="162">
        <v>3.7</v>
      </c>
      <c r="AQ54" s="161">
        <f t="shared" si="44"/>
        <v>0</v>
      </c>
      <c r="AR54" s="161"/>
      <c r="AS54" s="161"/>
      <c r="AT54" s="161"/>
      <c r="AU54" s="161"/>
      <c r="AV54" s="162">
        <f t="shared" si="45"/>
        <v>0</v>
      </c>
      <c r="AW54" s="153"/>
      <c r="AX54" s="153"/>
      <c r="AY54" s="153"/>
      <c r="AZ54" s="153"/>
      <c r="BA54" s="161">
        <f t="shared" si="46"/>
        <v>0</v>
      </c>
      <c r="BB54" s="161"/>
      <c r="BC54" s="161"/>
      <c r="BD54" s="161"/>
      <c r="BE54" s="155"/>
      <c r="BF54" s="161">
        <f>BG54+BH54+BI54+BJ54</f>
        <v>0</v>
      </c>
      <c r="BG54" s="161"/>
      <c r="BH54" s="161"/>
      <c r="BI54" s="161"/>
      <c r="BJ54" s="155"/>
      <c r="BK54" s="161"/>
      <c r="BL54" s="162">
        <f>BN54+BP54+BR54+BT54</f>
        <v>3.7</v>
      </c>
      <c r="BM54" s="162">
        <f>BO54+BQ54+BS54+BU54</f>
        <v>3.7</v>
      </c>
      <c r="BN54" s="162"/>
      <c r="BO54" s="162"/>
      <c r="BP54" s="162"/>
      <c r="BQ54" s="162"/>
      <c r="BR54" s="162"/>
      <c r="BS54" s="162"/>
      <c r="BT54" s="162">
        <v>3.7</v>
      </c>
      <c r="BU54" s="162">
        <v>3.7</v>
      </c>
      <c r="BV54" s="161">
        <f>BW54+BX54+BY54+BZ54</f>
        <v>0</v>
      </c>
      <c r="BW54" s="161"/>
      <c r="BX54" s="161"/>
      <c r="BY54" s="161"/>
      <c r="BZ54" s="161"/>
      <c r="CA54" s="162">
        <f>CB54+CC54+CD54+CE54</f>
        <v>0</v>
      </c>
      <c r="CB54" s="153"/>
      <c r="CC54" s="153"/>
      <c r="CD54" s="153"/>
      <c r="CE54" s="153"/>
      <c r="CF54" s="161">
        <f>CG54+CH54+CI54+CJ54</f>
        <v>0</v>
      </c>
      <c r="CG54" s="161"/>
      <c r="CH54" s="161"/>
      <c r="CI54" s="161"/>
      <c r="CJ54" s="155"/>
      <c r="CK54" s="161">
        <f>CL54+CM54+CN54+CO54</f>
        <v>0</v>
      </c>
      <c r="CL54" s="161"/>
      <c r="CM54" s="161"/>
      <c r="CN54" s="161"/>
      <c r="CO54" s="155"/>
      <c r="CP54" s="162">
        <f>CQ54+CR54+CS54+CT54</f>
        <v>3.7</v>
      </c>
      <c r="CQ54" s="162"/>
      <c r="CR54" s="162"/>
      <c r="CS54" s="162"/>
      <c r="CT54" s="162">
        <v>3.7</v>
      </c>
      <c r="CU54" s="161">
        <f>CV54+CW54+CX54+CY54</f>
        <v>0</v>
      </c>
      <c r="CV54" s="161"/>
      <c r="CW54" s="161"/>
      <c r="CX54" s="161"/>
      <c r="CY54" s="161"/>
      <c r="CZ54" s="162">
        <f>DA54+DB54+DC54+DD54</f>
        <v>0</v>
      </c>
      <c r="DA54" s="153"/>
      <c r="DB54" s="153"/>
      <c r="DC54" s="153"/>
      <c r="DD54" s="153"/>
      <c r="DE54" s="162">
        <f>DF54+DG54+DH54+DI54</f>
        <v>3.7</v>
      </c>
      <c r="DF54" s="162"/>
      <c r="DG54" s="162"/>
      <c r="DH54" s="162"/>
      <c r="DI54" s="162">
        <v>3.7</v>
      </c>
      <c r="DJ54" s="161">
        <f>DK54+DL54+DM54+DN54</f>
        <v>0</v>
      </c>
      <c r="DK54" s="161"/>
      <c r="DL54" s="161"/>
      <c r="DM54" s="161"/>
      <c r="DN54" s="161"/>
      <c r="DO54" s="162">
        <f>DP54+DQ54+DR54+DS54</f>
        <v>0</v>
      </c>
      <c r="DP54" s="153"/>
      <c r="DQ54" s="153"/>
      <c r="DR54" s="153"/>
      <c r="DS54" s="153"/>
    </row>
    <row r="55" spans="1:123" ht="12.75" customHeight="1">
      <c r="A55" s="1279"/>
      <c r="B55" s="1285"/>
      <c r="C55" s="1244"/>
      <c r="D55" s="1244"/>
      <c r="E55" s="1244"/>
      <c r="F55" s="59"/>
      <c r="G55" s="59"/>
      <c r="H55" s="59"/>
      <c r="I55" s="59"/>
      <c r="J55" s="59"/>
      <c r="K55" s="59"/>
      <c r="L55" s="59"/>
      <c r="M55" s="1257"/>
      <c r="N55" s="60"/>
      <c r="O55" s="60"/>
      <c r="P55" s="59"/>
      <c r="Q55" s="59"/>
      <c r="R55" s="59"/>
      <c r="S55" s="59"/>
      <c r="T55" s="59"/>
      <c r="U55" s="59"/>
      <c r="V55" s="59"/>
      <c r="W55" s="1244"/>
      <c r="X55" s="1244"/>
      <c r="Y55" s="1277"/>
      <c r="Z55" s="1312"/>
      <c r="AA55" s="59"/>
      <c r="AB55" s="1306"/>
      <c r="AC55" s="18"/>
      <c r="AD55" s="18" t="s">
        <v>154</v>
      </c>
      <c r="AE55" s="18" t="s">
        <v>430</v>
      </c>
      <c r="AF55" s="18" t="s">
        <v>399</v>
      </c>
      <c r="AG55" s="162">
        <f t="shared" si="43"/>
        <v>184.8</v>
      </c>
      <c r="AH55" s="162">
        <f t="shared" si="43"/>
        <v>99.9</v>
      </c>
      <c r="AI55" s="162"/>
      <c r="AJ55" s="162"/>
      <c r="AK55" s="162">
        <v>59.9</v>
      </c>
      <c r="AL55" s="162">
        <v>59.9</v>
      </c>
      <c r="AM55" s="162"/>
      <c r="AN55" s="162"/>
      <c r="AO55" s="162">
        <v>124.9</v>
      </c>
      <c r="AP55" s="162">
        <v>40</v>
      </c>
      <c r="AQ55" s="161"/>
      <c r="AR55" s="161"/>
      <c r="AS55" s="161"/>
      <c r="AT55" s="161"/>
      <c r="AU55" s="161"/>
      <c r="AV55" s="162">
        <f t="shared" si="45"/>
        <v>0</v>
      </c>
      <c r="AW55" s="153"/>
      <c r="AX55" s="153"/>
      <c r="AY55" s="153"/>
      <c r="AZ55" s="153"/>
      <c r="BA55" s="161">
        <f t="shared" si="46"/>
        <v>0</v>
      </c>
      <c r="BB55" s="161"/>
      <c r="BC55" s="161"/>
      <c r="BD55" s="161"/>
      <c r="BE55" s="155"/>
      <c r="BF55" s="161">
        <f>BG55+BH55+BI55+BJ55</f>
        <v>0</v>
      </c>
      <c r="BG55" s="161"/>
      <c r="BH55" s="161"/>
      <c r="BI55" s="161"/>
      <c r="BJ55" s="155"/>
      <c r="BK55" s="161"/>
      <c r="BL55" s="162">
        <f>BN55+BP55+BR55+BT55</f>
        <v>184.8</v>
      </c>
      <c r="BM55" s="162">
        <f>BO55+BQ55+BS55+BU55</f>
        <v>99.9</v>
      </c>
      <c r="BN55" s="162"/>
      <c r="BO55" s="162"/>
      <c r="BP55" s="162">
        <v>59.9</v>
      </c>
      <c r="BQ55" s="162">
        <v>59.9</v>
      </c>
      <c r="BR55" s="162"/>
      <c r="BS55" s="162"/>
      <c r="BT55" s="162">
        <v>124.9</v>
      </c>
      <c r="BU55" s="162">
        <v>40</v>
      </c>
      <c r="BV55" s="161"/>
      <c r="BW55" s="161"/>
      <c r="BX55" s="161"/>
      <c r="BY55" s="161"/>
      <c r="BZ55" s="161"/>
      <c r="CA55" s="162">
        <f>CB55+CC55+CD55+CE55</f>
        <v>0</v>
      </c>
      <c r="CB55" s="153"/>
      <c r="CC55" s="153"/>
      <c r="CD55" s="153"/>
      <c r="CE55" s="153"/>
      <c r="CF55" s="161">
        <f>CG55+CH55+CI55+CJ55</f>
        <v>0</v>
      </c>
      <c r="CG55" s="161"/>
      <c r="CH55" s="161"/>
      <c r="CI55" s="161"/>
      <c r="CJ55" s="155"/>
      <c r="CK55" s="161">
        <f>CL55+CM55+CN55+CO55</f>
        <v>0</v>
      </c>
      <c r="CL55" s="161"/>
      <c r="CM55" s="161"/>
      <c r="CN55" s="161"/>
      <c r="CO55" s="155"/>
      <c r="CP55" s="162">
        <f>CQ55+CR55+CS55+CT55</f>
        <v>99.9</v>
      </c>
      <c r="CQ55" s="162"/>
      <c r="CR55" s="162">
        <v>59.9</v>
      </c>
      <c r="CS55" s="162"/>
      <c r="CT55" s="162">
        <v>40</v>
      </c>
      <c r="CU55" s="161"/>
      <c r="CV55" s="161"/>
      <c r="CW55" s="161"/>
      <c r="CX55" s="161"/>
      <c r="CY55" s="161"/>
      <c r="CZ55" s="162">
        <f>DA55+DB55+DC55+DD55</f>
        <v>0</v>
      </c>
      <c r="DA55" s="153"/>
      <c r="DB55" s="153"/>
      <c r="DC55" s="153"/>
      <c r="DD55" s="153"/>
      <c r="DE55" s="162">
        <f>DF55+DG55+DH55+DI55</f>
        <v>99.9</v>
      </c>
      <c r="DF55" s="162"/>
      <c r="DG55" s="162">
        <v>59.9</v>
      </c>
      <c r="DH55" s="162"/>
      <c r="DI55" s="162">
        <v>40</v>
      </c>
      <c r="DJ55" s="161"/>
      <c r="DK55" s="161"/>
      <c r="DL55" s="161"/>
      <c r="DM55" s="161"/>
      <c r="DN55" s="161"/>
      <c r="DO55" s="162">
        <f>DP55+DQ55+DR55+DS55</f>
        <v>0</v>
      </c>
      <c r="DP55" s="153"/>
      <c r="DQ55" s="153"/>
      <c r="DR55" s="153"/>
      <c r="DS55" s="153"/>
    </row>
    <row r="56" spans="1:123" ht="12.75" customHeight="1">
      <c r="A56" s="1279"/>
      <c r="B56" s="1285"/>
      <c r="C56" s="1244"/>
      <c r="D56" s="1244"/>
      <c r="E56" s="1244"/>
      <c r="F56" s="59"/>
      <c r="G56" s="59"/>
      <c r="H56" s="59"/>
      <c r="I56" s="59"/>
      <c r="J56" s="59"/>
      <c r="K56" s="59"/>
      <c r="L56" s="59"/>
      <c r="M56" s="1257"/>
      <c r="N56" s="60"/>
      <c r="O56" s="60"/>
      <c r="P56" s="59"/>
      <c r="Q56" s="59"/>
      <c r="R56" s="59"/>
      <c r="S56" s="59"/>
      <c r="T56" s="59"/>
      <c r="U56" s="59"/>
      <c r="V56" s="59"/>
      <c r="W56" s="1244"/>
      <c r="X56" s="1244"/>
      <c r="Y56" s="1277"/>
      <c r="Z56" s="1312"/>
      <c r="AA56" s="59"/>
      <c r="AB56" s="1306"/>
      <c r="AC56" s="18"/>
      <c r="AD56" s="12" t="s">
        <v>154</v>
      </c>
      <c r="AE56" s="18" t="s">
        <v>162</v>
      </c>
      <c r="AF56" s="18" t="s">
        <v>399</v>
      </c>
      <c r="AG56" s="162">
        <f t="shared" si="43"/>
        <v>0</v>
      </c>
      <c r="AH56" s="162"/>
      <c r="AI56" s="162"/>
      <c r="AJ56" s="162"/>
      <c r="AK56" s="162"/>
      <c r="AL56" s="162"/>
      <c r="AM56" s="162"/>
      <c r="AN56" s="162"/>
      <c r="AO56" s="162">
        <v>0</v>
      </c>
      <c r="AP56" s="162"/>
      <c r="AQ56" s="161">
        <f>AR56+AS56+AT56+AU56</f>
        <v>198.89999999999998</v>
      </c>
      <c r="AR56" s="161"/>
      <c r="AS56" s="161">
        <v>119.3</v>
      </c>
      <c r="AT56" s="161"/>
      <c r="AU56" s="161">
        <v>79.599999999999994</v>
      </c>
      <c r="AV56" s="162"/>
      <c r="AW56" s="153"/>
      <c r="AX56" s="153"/>
      <c r="AY56" s="153"/>
      <c r="AZ56" s="153"/>
      <c r="BA56" s="161"/>
      <c r="BB56" s="161"/>
      <c r="BC56" s="161"/>
      <c r="BD56" s="161"/>
      <c r="BE56" s="155"/>
      <c r="BF56" s="161"/>
      <c r="BG56" s="161"/>
      <c r="BH56" s="161"/>
      <c r="BI56" s="161"/>
      <c r="BJ56" s="155"/>
      <c r="BK56" s="161"/>
      <c r="BL56" s="162">
        <f>BN56+BP56+BR56+BT56</f>
        <v>0</v>
      </c>
      <c r="BM56" s="162"/>
      <c r="BN56" s="162"/>
      <c r="BO56" s="162"/>
      <c r="BP56" s="162"/>
      <c r="BQ56" s="162"/>
      <c r="BR56" s="162"/>
      <c r="BS56" s="162"/>
      <c r="BT56" s="162">
        <v>0</v>
      </c>
      <c r="BU56" s="162"/>
      <c r="BV56" s="161">
        <f>BW56+BX56+BY56+BZ56</f>
        <v>198.89999999999998</v>
      </c>
      <c r="BW56" s="161"/>
      <c r="BX56" s="161">
        <v>119.3</v>
      </c>
      <c r="BY56" s="161"/>
      <c r="BZ56" s="161">
        <v>79.599999999999994</v>
      </c>
      <c r="CA56" s="162"/>
      <c r="CB56" s="153"/>
      <c r="CC56" s="153"/>
      <c r="CD56" s="153"/>
      <c r="CE56" s="153"/>
      <c r="CF56" s="161"/>
      <c r="CG56" s="161"/>
      <c r="CH56" s="161"/>
      <c r="CI56" s="161"/>
      <c r="CJ56" s="155"/>
      <c r="CK56" s="161"/>
      <c r="CL56" s="161"/>
      <c r="CM56" s="161"/>
      <c r="CN56" s="161"/>
      <c r="CO56" s="155"/>
      <c r="CP56" s="162"/>
      <c r="CQ56" s="162"/>
      <c r="CR56" s="162"/>
      <c r="CS56" s="162"/>
      <c r="CT56" s="162"/>
      <c r="CU56" s="161">
        <f>CV56+CW56+CX56+CY56</f>
        <v>198.89999999999998</v>
      </c>
      <c r="CV56" s="161"/>
      <c r="CW56" s="161">
        <v>119.3</v>
      </c>
      <c r="CX56" s="161"/>
      <c r="CY56" s="161">
        <v>79.599999999999994</v>
      </c>
      <c r="CZ56" s="162"/>
      <c r="DA56" s="153"/>
      <c r="DB56" s="153"/>
      <c r="DC56" s="153"/>
      <c r="DD56" s="153"/>
      <c r="DE56" s="162"/>
      <c r="DF56" s="162"/>
      <c r="DG56" s="162"/>
      <c r="DH56" s="162"/>
      <c r="DI56" s="162"/>
      <c r="DJ56" s="161">
        <f>DK56+DL56+DM56+DN56</f>
        <v>198.89999999999998</v>
      </c>
      <c r="DK56" s="161"/>
      <c r="DL56" s="161">
        <v>119.3</v>
      </c>
      <c r="DM56" s="161"/>
      <c r="DN56" s="161">
        <v>79.599999999999994</v>
      </c>
      <c r="DO56" s="162"/>
      <c r="DP56" s="153"/>
      <c r="DQ56" s="153"/>
      <c r="DR56" s="153"/>
      <c r="DS56" s="153"/>
    </row>
    <row r="57" spans="1:123" ht="9.75" customHeight="1">
      <c r="A57" s="1279"/>
      <c r="B57" s="1285"/>
      <c r="C57" s="1244"/>
      <c r="D57" s="1244"/>
      <c r="E57" s="1244"/>
      <c r="F57" s="59"/>
      <c r="G57" s="59"/>
      <c r="H57" s="59"/>
      <c r="I57" s="59"/>
      <c r="J57" s="59"/>
      <c r="K57" s="59"/>
      <c r="L57" s="59"/>
      <c r="M57" s="1258"/>
      <c r="N57" s="60"/>
      <c r="O57" s="60"/>
      <c r="P57" s="59"/>
      <c r="Q57" s="59"/>
      <c r="R57" s="59"/>
      <c r="S57" s="59"/>
      <c r="T57" s="59"/>
      <c r="U57" s="59"/>
      <c r="V57" s="59"/>
      <c r="W57" s="1244"/>
      <c r="X57" s="1244"/>
      <c r="Y57" s="1053"/>
      <c r="Z57" s="1313"/>
      <c r="AA57" s="59"/>
      <c r="AB57" s="1307"/>
      <c r="AC57" s="18"/>
      <c r="AD57" s="18"/>
      <c r="AE57" s="18"/>
      <c r="AF57" s="18"/>
      <c r="AG57" s="162">
        <v>0</v>
      </c>
      <c r="AH57" s="162"/>
      <c r="AI57" s="162"/>
      <c r="AJ57" s="162"/>
      <c r="AK57" s="162"/>
      <c r="AL57" s="162"/>
      <c r="AM57" s="162"/>
      <c r="AN57" s="162"/>
      <c r="AO57" s="162">
        <v>0</v>
      </c>
      <c r="AP57" s="162"/>
      <c r="AQ57" s="161">
        <f t="shared" si="44"/>
        <v>515.9</v>
      </c>
      <c r="AR57" s="161"/>
      <c r="AS57" s="161">
        <f>SUM(AS52:AS56)</f>
        <v>119.3</v>
      </c>
      <c r="AT57" s="161"/>
      <c r="AU57" s="161">
        <f>SUM(AU52:AU56)</f>
        <v>396.6</v>
      </c>
      <c r="AV57" s="162">
        <f t="shared" si="45"/>
        <v>32.700000000000003</v>
      </c>
      <c r="AW57" s="153"/>
      <c r="AX57" s="153"/>
      <c r="AY57" s="153"/>
      <c r="AZ57" s="153">
        <f>SUM(AZ51:AZ55)</f>
        <v>32.700000000000003</v>
      </c>
      <c r="BA57" s="161">
        <f t="shared" si="46"/>
        <v>32.700000000000003</v>
      </c>
      <c r="BB57" s="161"/>
      <c r="BC57" s="161"/>
      <c r="BD57" s="161"/>
      <c r="BE57" s="155">
        <f>SUM(BE51:BE55)</f>
        <v>32.700000000000003</v>
      </c>
      <c r="BF57" s="161">
        <f t="shared" ref="BF57:BF75" si="49">BG57+BH57+BI57+BJ57</f>
        <v>32.700000000000003</v>
      </c>
      <c r="BG57" s="161"/>
      <c r="BH57" s="161"/>
      <c r="BI57" s="161"/>
      <c r="BJ57" s="155">
        <f>SUM(BJ51:BJ55)</f>
        <v>32.700000000000003</v>
      </c>
      <c r="BK57" s="161"/>
      <c r="BL57" s="162">
        <v>0</v>
      </c>
      <c r="BM57" s="162"/>
      <c r="BN57" s="162"/>
      <c r="BO57" s="162"/>
      <c r="BP57" s="162"/>
      <c r="BQ57" s="162"/>
      <c r="BR57" s="162"/>
      <c r="BS57" s="162"/>
      <c r="BT57" s="162">
        <v>0</v>
      </c>
      <c r="BU57" s="162"/>
      <c r="BV57" s="161">
        <f t="shared" ref="BV57:BV107" si="50">BW57+BX57+BY57+BZ57</f>
        <v>290.89999999999998</v>
      </c>
      <c r="BW57" s="161"/>
      <c r="BX57" s="161">
        <f>SUM(BX52:BX56)</f>
        <v>119.3</v>
      </c>
      <c r="BY57" s="161"/>
      <c r="BZ57" s="161">
        <f>SUM(BZ52:BZ56)</f>
        <v>171.6</v>
      </c>
      <c r="CA57" s="162">
        <f t="shared" ref="CA57:CA75" si="51">CB57+CC57+CD57+CE57</f>
        <v>32.700000000000003</v>
      </c>
      <c r="CB57" s="153"/>
      <c r="CC57" s="153"/>
      <c r="CD57" s="153"/>
      <c r="CE57" s="153">
        <f>SUM(CE51:CE55)</f>
        <v>32.700000000000003</v>
      </c>
      <c r="CF57" s="161">
        <f t="shared" ref="CF57:CF75" si="52">CG57+CH57+CI57+CJ57</f>
        <v>32.700000000000003</v>
      </c>
      <c r="CG57" s="161"/>
      <c r="CH57" s="161"/>
      <c r="CI57" s="161"/>
      <c r="CJ57" s="155">
        <f>SUM(CJ51:CJ55)</f>
        <v>32.700000000000003</v>
      </c>
      <c r="CK57" s="161">
        <f t="shared" ref="CK57:CK75" si="53">CL57+CM57+CN57+CO57</f>
        <v>32.700000000000003</v>
      </c>
      <c r="CL57" s="161"/>
      <c r="CM57" s="161"/>
      <c r="CN57" s="161"/>
      <c r="CO57" s="155">
        <f>SUM(CO51:CO55)</f>
        <v>32.700000000000003</v>
      </c>
      <c r="CP57" s="162"/>
      <c r="CQ57" s="162"/>
      <c r="CR57" s="162"/>
      <c r="CS57" s="162"/>
      <c r="CT57" s="162"/>
      <c r="CU57" s="161">
        <f t="shared" ref="CU57:CU88" si="54">CV57+CW57+CX57+CY57</f>
        <v>515.9</v>
      </c>
      <c r="CV57" s="161"/>
      <c r="CW57" s="161">
        <f>SUM(CW52:CW56)</f>
        <v>119.3</v>
      </c>
      <c r="CX57" s="161"/>
      <c r="CY57" s="161">
        <f>SUM(CY52:CY56)</f>
        <v>396.6</v>
      </c>
      <c r="CZ57" s="162">
        <f t="shared" ref="CZ57:CZ75" si="55">DA57+DB57+DC57+DD57</f>
        <v>32.700000000000003</v>
      </c>
      <c r="DA57" s="153"/>
      <c r="DB57" s="153"/>
      <c r="DC57" s="153"/>
      <c r="DD57" s="153">
        <f>SUM(DD51:DD55)</f>
        <v>32.700000000000003</v>
      </c>
      <c r="DE57" s="162"/>
      <c r="DF57" s="162"/>
      <c r="DG57" s="162"/>
      <c r="DH57" s="162"/>
      <c r="DI57" s="162"/>
      <c r="DJ57" s="161">
        <f t="shared" ref="DJ57:DJ88" si="56">DK57+DL57+DM57+DN57</f>
        <v>290.89999999999998</v>
      </c>
      <c r="DK57" s="161"/>
      <c r="DL57" s="161">
        <f>SUM(DL52:DL56)</f>
        <v>119.3</v>
      </c>
      <c r="DM57" s="161"/>
      <c r="DN57" s="161">
        <f>SUM(DN52:DN56)</f>
        <v>171.6</v>
      </c>
      <c r="DO57" s="162">
        <f t="shared" ref="DO57:DO75" si="57">DP57+DQ57+DR57+DS57</f>
        <v>32.700000000000003</v>
      </c>
      <c r="DP57" s="153"/>
      <c r="DQ57" s="153"/>
      <c r="DR57" s="153"/>
      <c r="DS57" s="153">
        <f>SUM(DS51:DS55)</f>
        <v>32.700000000000003</v>
      </c>
    </row>
    <row r="58" spans="1:123" ht="13.5" customHeight="1">
      <c r="A58" s="1279"/>
      <c r="B58" s="1285"/>
      <c r="C58" s="66"/>
      <c r="D58" s="66"/>
      <c r="E58" s="66"/>
      <c r="F58" s="66"/>
      <c r="G58" s="66"/>
      <c r="H58" s="66"/>
      <c r="I58" s="66"/>
      <c r="J58" s="66"/>
      <c r="K58" s="66"/>
      <c r="L58" s="66"/>
      <c r="M58" s="64" t="s">
        <v>50</v>
      </c>
      <c r="N58" s="60" t="s">
        <v>424</v>
      </c>
      <c r="O58" s="60" t="s">
        <v>74</v>
      </c>
      <c r="P58" s="66" t="s">
        <v>103</v>
      </c>
      <c r="Q58" s="66"/>
      <c r="R58" s="66"/>
      <c r="S58" s="66"/>
      <c r="T58" s="66"/>
      <c r="U58" s="66"/>
      <c r="V58" s="66"/>
      <c r="W58" s="66"/>
      <c r="X58" s="66"/>
      <c r="Y58" s="66"/>
      <c r="Z58" s="73" t="s">
        <v>52</v>
      </c>
      <c r="AA58" s="73"/>
      <c r="AB58" s="73" t="s">
        <v>53</v>
      </c>
      <c r="AC58" s="12"/>
      <c r="AD58" s="12" t="s">
        <v>154</v>
      </c>
      <c r="AE58" s="12" t="s">
        <v>443</v>
      </c>
      <c r="AF58" s="12" t="s">
        <v>399</v>
      </c>
      <c r="AG58" s="162">
        <f t="shared" si="43"/>
        <v>0.1</v>
      </c>
      <c r="AH58" s="162">
        <f t="shared" si="43"/>
        <v>0.1</v>
      </c>
      <c r="AI58" s="153"/>
      <c r="AJ58" s="153"/>
      <c r="AK58" s="153"/>
      <c r="AL58" s="153"/>
      <c r="AM58" s="153"/>
      <c r="AN58" s="153"/>
      <c r="AO58" s="153">
        <v>0.1</v>
      </c>
      <c r="AP58" s="162">
        <v>0.1</v>
      </c>
      <c r="AQ58" s="161">
        <f t="shared" si="44"/>
        <v>12.2</v>
      </c>
      <c r="AR58" s="155"/>
      <c r="AS58" s="155"/>
      <c r="AT58" s="155"/>
      <c r="AU58" s="155">
        <v>12.2</v>
      </c>
      <c r="AV58" s="162">
        <f t="shared" si="45"/>
        <v>0</v>
      </c>
      <c r="AW58" s="153"/>
      <c r="AX58" s="153"/>
      <c r="AY58" s="153"/>
      <c r="AZ58" s="153"/>
      <c r="BA58" s="161">
        <f t="shared" si="46"/>
        <v>0</v>
      </c>
      <c r="BB58" s="123"/>
      <c r="BC58" s="123"/>
      <c r="BD58" s="123"/>
      <c r="BE58" s="123"/>
      <c r="BF58" s="161">
        <f t="shared" si="49"/>
        <v>0</v>
      </c>
      <c r="BG58" s="123"/>
      <c r="BH58" s="123"/>
      <c r="BI58" s="123"/>
      <c r="BJ58" s="123"/>
      <c r="BK58" s="123"/>
      <c r="BL58" s="162">
        <f>BN58+BP58+BR58+BT58</f>
        <v>0.1</v>
      </c>
      <c r="BM58" s="162">
        <f>BO58+BQ58+BS58+BU58</f>
        <v>0.1</v>
      </c>
      <c r="BN58" s="153"/>
      <c r="BO58" s="153"/>
      <c r="BP58" s="153"/>
      <c r="BQ58" s="153"/>
      <c r="BR58" s="153"/>
      <c r="BS58" s="153"/>
      <c r="BT58" s="153">
        <v>0.1</v>
      </c>
      <c r="BU58" s="162">
        <v>0.1</v>
      </c>
      <c r="BV58" s="161">
        <f t="shared" si="50"/>
        <v>12.2</v>
      </c>
      <c r="BW58" s="155"/>
      <c r="BX58" s="155"/>
      <c r="BY58" s="155"/>
      <c r="BZ58" s="155">
        <v>12.2</v>
      </c>
      <c r="CA58" s="162">
        <f t="shared" si="51"/>
        <v>0</v>
      </c>
      <c r="CB58" s="153"/>
      <c r="CC58" s="153"/>
      <c r="CD58" s="153"/>
      <c r="CE58" s="153"/>
      <c r="CF58" s="161">
        <f t="shared" si="52"/>
        <v>0</v>
      </c>
      <c r="CG58" s="123"/>
      <c r="CH58" s="123"/>
      <c r="CI58" s="123"/>
      <c r="CJ58" s="123"/>
      <c r="CK58" s="161">
        <f t="shared" si="53"/>
        <v>0</v>
      </c>
      <c r="CL58" s="123"/>
      <c r="CM58" s="123"/>
      <c r="CN58" s="123"/>
      <c r="CO58" s="123"/>
      <c r="CP58" s="162">
        <f>CQ58+CR58+CS58+CT58</f>
        <v>0.1</v>
      </c>
      <c r="CQ58" s="153"/>
      <c r="CR58" s="153"/>
      <c r="CS58" s="153"/>
      <c r="CT58" s="162">
        <v>0.1</v>
      </c>
      <c r="CU58" s="161">
        <f t="shared" si="54"/>
        <v>12.2</v>
      </c>
      <c r="CV58" s="155"/>
      <c r="CW58" s="155"/>
      <c r="CX58" s="155"/>
      <c r="CY58" s="155">
        <v>12.2</v>
      </c>
      <c r="CZ58" s="162">
        <f t="shared" si="55"/>
        <v>0</v>
      </c>
      <c r="DA58" s="153"/>
      <c r="DB58" s="153"/>
      <c r="DC58" s="153"/>
      <c r="DD58" s="153"/>
      <c r="DE58" s="162">
        <f>DF58+DG58+DH58+DI58</f>
        <v>0.1</v>
      </c>
      <c r="DF58" s="153"/>
      <c r="DG58" s="153"/>
      <c r="DH58" s="153"/>
      <c r="DI58" s="162">
        <v>0.1</v>
      </c>
      <c r="DJ58" s="161">
        <f t="shared" si="56"/>
        <v>12.2</v>
      </c>
      <c r="DK58" s="155"/>
      <c r="DL58" s="155"/>
      <c r="DM58" s="155"/>
      <c r="DN58" s="155">
        <v>12.2</v>
      </c>
      <c r="DO58" s="162">
        <f t="shared" si="57"/>
        <v>0</v>
      </c>
      <c r="DP58" s="153"/>
      <c r="DQ58" s="153"/>
      <c r="DR58" s="153"/>
      <c r="DS58" s="153"/>
    </row>
    <row r="59" spans="1:123" ht="12.75" hidden="1" customHeight="1">
      <c r="A59" s="1279"/>
      <c r="B59" s="1285"/>
      <c r="C59" s="66"/>
      <c r="D59" s="66"/>
      <c r="E59" s="66"/>
      <c r="F59" s="66"/>
      <c r="G59" s="66"/>
      <c r="H59" s="66"/>
      <c r="I59" s="66"/>
      <c r="J59" s="66"/>
      <c r="K59" s="66"/>
      <c r="L59" s="66"/>
      <c r="M59" s="66"/>
      <c r="N59" s="66"/>
      <c r="O59" s="66"/>
      <c r="P59" s="66"/>
      <c r="Q59" s="59"/>
      <c r="R59" s="59"/>
      <c r="S59" s="59"/>
      <c r="T59" s="59"/>
      <c r="U59" s="59"/>
      <c r="V59" s="59"/>
      <c r="W59" s="59"/>
      <c r="X59" s="66"/>
      <c r="Y59" s="66"/>
      <c r="Z59" s="66"/>
      <c r="AA59" s="66"/>
      <c r="AB59" s="66"/>
      <c r="AC59" s="12"/>
      <c r="AD59" s="12"/>
      <c r="AE59" s="12"/>
      <c r="AF59" s="12"/>
      <c r="AG59" s="162">
        <f t="shared" si="43"/>
        <v>0</v>
      </c>
      <c r="AH59" s="162"/>
      <c r="AI59" s="153"/>
      <c r="AJ59" s="153"/>
      <c r="AK59" s="153"/>
      <c r="AL59" s="153"/>
      <c r="AM59" s="153"/>
      <c r="AN59" s="153"/>
      <c r="AO59" s="153"/>
      <c r="AP59" s="162"/>
      <c r="AQ59" s="161">
        <f t="shared" si="44"/>
        <v>0</v>
      </c>
      <c r="AR59" s="163"/>
      <c r="AS59" s="163"/>
      <c r="AT59" s="163"/>
      <c r="AU59" s="155"/>
      <c r="AV59" s="162">
        <f t="shared" si="45"/>
        <v>0</v>
      </c>
      <c r="AW59" s="164"/>
      <c r="AX59" s="164"/>
      <c r="AY59" s="164"/>
      <c r="AZ59" s="165"/>
      <c r="BA59" s="161">
        <f t="shared" si="46"/>
        <v>0</v>
      </c>
      <c r="BB59" s="166"/>
      <c r="BC59" s="166"/>
      <c r="BD59" s="166"/>
      <c r="BE59" s="166"/>
      <c r="BF59" s="161">
        <f t="shared" si="49"/>
        <v>0</v>
      </c>
      <c r="BG59" s="166"/>
      <c r="BH59" s="166"/>
      <c r="BI59" s="166"/>
      <c r="BJ59" s="166"/>
      <c r="BK59" s="123"/>
      <c r="BL59" s="162">
        <f t="shared" ref="BL59:BL78" si="58">BN59+BP59+BR59+BT59</f>
        <v>0</v>
      </c>
      <c r="BM59" s="162"/>
      <c r="BN59" s="153"/>
      <c r="BO59" s="153"/>
      <c r="BP59" s="153"/>
      <c r="BQ59" s="153"/>
      <c r="BR59" s="153"/>
      <c r="BS59" s="153"/>
      <c r="BT59" s="153"/>
      <c r="BU59" s="162"/>
      <c r="BV59" s="161">
        <f t="shared" si="50"/>
        <v>0</v>
      </c>
      <c r="BW59" s="163"/>
      <c r="BX59" s="163"/>
      <c r="BY59" s="163"/>
      <c r="BZ59" s="155"/>
      <c r="CA59" s="162">
        <f t="shared" si="51"/>
        <v>0</v>
      </c>
      <c r="CB59" s="164"/>
      <c r="CC59" s="164"/>
      <c r="CD59" s="164"/>
      <c r="CE59" s="165"/>
      <c r="CF59" s="161">
        <f t="shared" si="52"/>
        <v>0</v>
      </c>
      <c r="CG59" s="166"/>
      <c r="CH59" s="166"/>
      <c r="CI59" s="166"/>
      <c r="CJ59" s="166"/>
      <c r="CK59" s="161">
        <f t="shared" si="53"/>
        <v>0</v>
      </c>
      <c r="CL59" s="166"/>
      <c r="CM59" s="166"/>
      <c r="CN59" s="166"/>
      <c r="CO59" s="166"/>
      <c r="CP59" s="162"/>
      <c r="CQ59" s="153"/>
      <c r="CR59" s="153"/>
      <c r="CS59" s="153"/>
      <c r="CT59" s="162"/>
      <c r="CU59" s="161">
        <f t="shared" si="54"/>
        <v>0</v>
      </c>
      <c r="CV59" s="163"/>
      <c r="CW59" s="163"/>
      <c r="CX59" s="163"/>
      <c r="CY59" s="155"/>
      <c r="CZ59" s="162">
        <f t="shared" si="55"/>
        <v>0</v>
      </c>
      <c r="DA59" s="164"/>
      <c r="DB59" s="164"/>
      <c r="DC59" s="164"/>
      <c r="DD59" s="165"/>
      <c r="DE59" s="162"/>
      <c r="DF59" s="153"/>
      <c r="DG59" s="153"/>
      <c r="DH59" s="153"/>
      <c r="DI59" s="162"/>
      <c r="DJ59" s="161">
        <f t="shared" si="56"/>
        <v>0</v>
      </c>
      <c r="DK59" s="163"/>
      <c r="DL59" s="163"/>
      <c r="DM59" s="163"/>
      <c r="DN59" s="155"/>
      <c r="DO59" s="162">
        <f t="shared" si="57"/>
        <v>0</v>
      </c>
      <c r="DP59" s="164"/>
      <c r="DQ59" s="164"/>
      <c r="DR59" s="164"/>
      <c r="DS59" s="165"/>
    </row>
    <row r="60" spans="1:123" ht="18" customHeight="1">
      <c r="A60" s="1280"/>
      <c r="B60" s="1286"/>
      <c r="C60" s="58"/>
      <c r="D60" s="58"/>
      <c r="E60" s="58"/>
      <c r="F60" s="66"/>
      <c r="G60" s="66"/>
      <c r="H60" s="66"/>
      <c r="I60" s="66"/>
      <c r="J60" s="66"/>
      <c r="K60" s="66"/>
      <c r="L60" s="66"/>
      <c r="M60" s="74"/>
      <c r="N60" s="60"/>
      <c r="O60" s="60"/>
      <c r="P60" s="66"/>
      <c r="Q60" s="59"/>
      <c r="R60" s="59"/>
      <c r="S60" s="59"/>
      <c r="T60" s="59"/>
      <c r="U60" s="59"/>
      <c r="V60" s="59"/>
      <c r="W60" s="58"/>
      <c r="X60" s="58"/>
      <c r="Y60" s="58"/>
      <c r="Z60" s="73"/>
      <c r="AA60" s="73"/>
      <c r="AB60" s="73"/>
      <c r="AC60" s="12"/>
      <c r="AD60" s="12" t="s">
        <v>154</v>
      </c>
      <c r="AE60" s="18" t="s">
        <v>446</v>
      </c>
      <c r="AF60" s="18" t="s">
        <v>399</v>
      </c>
      <c r="AG60" s="162">
        <f t="shared" si="43"/>
        <v>0</v>
      </c>
      <c r="AH60" s="162"/>
      <c r="AI60" s="153"/>
      <c r="AJ60" s="153"/>
      <c r="AK60" s="153"/>
      <c r="AL60" s="153"/>
      <c r="AM60" s="153"/>
      <c r="AN60" s="153"/>
      <c r="AO60" s="153">
        <v>0</v>
      </c>
      <c r="AP60" s="162"/>
      <c r="AQ60" s="161">
        <f t="shared" si="44"/>
        <v>0</v>
      </c>
      <c r="AR60" s="155"/>
      <c r="AS60" s="155"/>
      <c r="AT60" s="155"/>
      <c r="AU60" s="155"/>
      <c r="AV60" s="162">
        <f t="shared" si="45"/>
        <v>0</v>
      </c>
      <c r="AW60" s="153"/>
      <c r="AX60" s="153"/>
      <c r="AY60" s="153"/>
      <c r="AZ60" s="153"/>
      <c r="BA60" s="161">
        <f t="shared" si="46"/>
        <v>0</v>
      </c>
      <c r="BB60" s="123"/>
      <c r="BC60" s="123"/>
      <c r="BD60" s="123"/>
      <c r="BE60" s="123"/>
      <c r="BF60" s="161">
        <f t="shared" si="49"/>
        <v>0</v>
      </c>
      <c r="BG60" s="123"/>
      <c r="BH60" s="123"/>
      <c r="BI60" s="123"/>
      <c r="BJ60" s="123"/>
      <c r="BK60" s="123"/>
      <c r="BL60" s="162">
        <f t="shared" si="58"/>
        <v>0</v>
      </c>
      <c r="BM60" s="162"/>
      <c r="BN60" s="153"/>
      <c r="BO60" s="153"/>
      <c r="BP60" s="153"/>
      <c r="BQ60" s="153"/>
      <c r="BR60" s="153"/>
      <c r="BS60" s="153"/>
      <c r="BT60" s="153">
        <v>0</v>
      </c>
      <c r="BU60" s="162"/>
      <c r="BV60" s="161">
        <f t="shared" si="50"/>
        <v>0</v>
      </c>
      <c r="BW60" s="155"/>
      <c r="BX60" s="155"/>
      <c r="BY60" s="155"/>
      <c r="BZ60" s="155"/>
      <c r="CA60" s="162">
        <f t="shared" si="51"/>
        <v>0</v>
      </c>
      <c r="CB60" s="153"/>
      <c r="CC60" s="153"/>
      <c r="CD60" s="153"/>
      <c r="CE60" s="153"/>
      <c r="CF60" s="161">
        <f t="shared" si="52"/>
        <v>0</v>
      </c>
      <c r="CG60" s="123"/>
      <c r="CH60" s="123"/>
      <c r="CI60" s="123"/>
      <c r="CJ60" s="123"/>
      <c r="CK60" s="161">
        <f t="shared" si="53"/>
        <v>0</v>
      </c>
      <c r="CL60" s="123"/>
      <c r="CM60" s="123"/>
      <c r="CN60" s="123"/>
      <c r="CO60" s="123"/>
      <c r="CP60" s="162"/>
      <c r="CQ60" s="153"/>
      <c r="CR60" s="153"/>
      <c r="CS60" s="153"/>
      <c r="CT60" s="162"/>
      <c r="CU60" s="161">
        <f t="shared" si="54"/>
        <v>0</v>
      </c>
      <c r="CV60" s="155"/>
      <c r="CW60" s="155"/>
      <c r="CX60" s="155"/>
      <c r="CY60" s="155"/>
      <c r="CZ60" s="162">
        <f t="shared" si="55"/>
        <v>0</v>
      </c>
      <c r="DA60" s="153"/>
      <c r="DB60" s="153"/>
      <c r="DC60" s="153"/>
      <c r="DD60" s="153"/>
      <c r="DE60" s="162"/>
      <c r="DF60" s="153"/>
      <c r="DG60" s="153"/>
      <c r="DH60" s="153"/>
      <c r="DI60" s="162"/>
      <c r="DJ60" s="161">
        <f t="shared" si="56"/>
        <v>0</v>
      </c>
      <c r="DK60" s="155"/>
      <c r="DL60" s="155"/>
      <c r="DM60" s="155"/>
      <c r="DN60" s="155"/>
      <c r="DO60" s="162">
        <f t="shared" si="57"/>
        <v>0</v>
      </c>
      <c r="DP60" s="153"/>
      <c r="DQ60" s="153"/>
      <c r="DR60" s="153"/>
      <c r="DS60" s="153"/>
    </row>
    <row r="61" spans="1:123" s="40" customFormat="1" ht="116.25" customHeight="1">
      <c r="A61" s="118" t="s">
        <v>165</v>
      </c>
      <c r="B61" s="33">
        <v>6600</v>
      </c>
      <c r="C61" s="75" t="s">
        <v>387</v>
      </c>
      <c r="D61" s="76" t="s">
        <v>387</v>
      </c>
      <c r="E61" s="76" t="s">
        <v>387</v>
      </c>
      <c r="F61" s="76" t="s">
        <v>387</v>
      </c>
      <c r="G61" s="76" t="s">
        <v>387</v>
      </c>
      <c r="H61" s="76" t="s">
        <v>387</v>
      </c>
      <c r="I61" s="76" t="s">
        <v>387</v>
      </c>
      <c r="J61" s="76" t="s">
        <v>387</v>
      </c>
      <c r="K61" s="76" t="s">
        <v>387</v>
      </c>
      <c r="L61" s="76" t="s">
        <v>387</v>
      </c>
      <c r="M61" s="76" t="s">
        <v>387</v>
      </c>
      <c r="N61" s="76" t="s">
        <v>387</v>
      </c>
      <c r="O61" s="76" t="s">
        <v>387</v>
      </c>
      <c r="P61" s="76" t="s">
        <v>387</v>
      </c>
      <c r="Q61" s="77" t="s">
        <v>387</v>
      </c>
      <c r="R61" s="77" t="s">
        <v>387</v>
      </c>
      <c r="S61" s="77" t="s">
        <v>387</v>
      </c>
      <c r="T61" s="77" t="s">
        <v>387</v>
      </c>
      <c r="U61" s="77" t="s">
        <v>387</v>
      </c>
      <c r="V61" s="77" t="s">
        <v>387</v>
      </c>
      <c r="W61" s="77" t="s">
        <v>387</v>
      </c>
      <c r="X61" s="76" t="s">
        <v>387</v>
      </c>
      <c r="Y61" s="76" t="s">
        <v>387</v>
      </c>
      <c r="Z61" s="76" t="s">
        <v>387</v>
      </c>
      <c r="AA61" s="76" t="s">
        <v>387</v>
      </c>
      <c r="AB61" s="76" t="s">
        <v>387</v>
      </c>
      <c r="AC61" s="38" t="s">
        <v>387</v>
      </c>
      <c r="AD61" s="38" t="s">
        <v>387</v>
      </c>
      <c r="AE61" s="38"/>
      <c r="AF61" s="38"/>
      <c r="AG61" s="168">
        <f>AI61+AK61+AM61+AO61</f>
        <v>356.5</v>
      </c>
      <c r="AH61" s="168">
        <f>AJ61+AL61+AN61+AP61</f>
        <v>230.3</v>
      </c>
      <c r="AI61" s="157">
        <f>AI64+AI72+AI87+AI88+AI90+AI67+AI68+AI86+AI84</f>
        <v>0</v>
      </c>
      <c r="AJ61" s="157"/>
      <c r="AK61" s="157">
        <f>AK64+AK72+AK87+AK88+AK90+AK67+AK68+AK86+AK84</f>
        <v>151.6</v>
      </c>
      <c r="AL61" s="157">
        <f>AL64+AL72+AL87+AL88+AL90+AL67+AL68+AL86+AL84</f>
        <v>151.6</v>
      </c>
      <c r="AM61" s="157">
        <f>AM64+AM72+AM87+AM88+AM90+AM67+AM68+AM86+AM84</f>
        <v>0</v>
      </c>
      <c r="AN61" s="157"/>
      <c r="AO61" s="157">
        <f>AO64+AO72+AO87+AO88+AO90+AO67+AO68+AO86+AO84</f>
        <v>204.9</v>
      </c>
      <c r="AP61" s="157">
        <f>AP64+AP72+AP87+AP88+AP90+AP67+AP68+AP86+AP84</f>
        <v>78.7</v>
      </c>
      <c r="AQ61" s="167">
        <f t="shared" si="44"/>
        <v>856.3</v>
      </c>
      <c r="AR61" s="156">
        <f t="shared" ref="AR61:BE61" si="59">AR64+AR72+AR87+AR88+AR90+AR67+AR68+AR86+AR85</f>
        <v>0</v>
      </c>
      <c r="AS61" s="156">
        <f>AS64+AS72+AS87+AS88+AS90+AS67+AS68+AS86+AS85+AS89</f>
        <v>517.6</v>
      </c>
      <c r="AT61" s="156">
        <f>AT64+AT72+AT87+AT88+AT90+AT67+AT68+AT86+AT85+AT89</f>
        <v>0</v>
      </c>
      <c r="AU61" s="156">
        <f>AU64+AU72+AU87+AU88+AU90+AU67+AU68+AU86+AU85+AU89</f>
        <v>338.7</v>
      </c>
      <c r="AV61" s="168">
        <f t="shared" si="45"/>
        <v>574.9</v>
      </c>
      <c r="AW61" s="157">
        <f t="shared" si="59"/>
        <v>0</v>
      </c>
      <c r="AX61" s="157">
        <f t="shared" si="59"/>
        <v>356.3</v>
      </c>
      <c r="AY61" s="157">
        <f t="shared" si="59"/>
        <v>0</v>
      </c>
      <c r="AZ61" s="157">
        <f t="shared" si="59"/>
        <v>218.6</v>
      </c>
      <c r="BA61" s="167">
        <f t="shared" si="46"/>
        <v>574.1</v>
      </c>
      <c r="BB61" s="156">
        <f t="shared" si="59"/>
        <v>0</v>
      </c>
      <c r="BC61" s="156">
        <f t="shared" si="59"/>
        <v>355.5</v>
      </c>
      <c r="BD61" s="156">
        <f t="shared" si="59"/>
        <v>0</v>
      </c>
      <c r="BE61" s="156">
        <f t="shared" si="59"/>
        <v>218.6</v>
      </c>
      <c r="BF61" s="167">
        <f t="shared" si="49"/>
        <v>574.1</v>
      </c>
      <c r="BG61" s="156">
        <f>BG64+BG72+BG87+BG88+BG90+BG67+BG68+BG86+BG85</f>
        <v>0</v>
      </c>
      <c r="BH61" s="156">
        <f>BH64+BH72+BH87+BH88+BH90+BH67+BH68+BH86+BH85</f>
        <v>355.5</v>
      </c>
      <c r="BI61" s="156">
        <f>BI64+BI72+BI87+BI88+BI90+BI67+BI68+BI86+BI85</f>
        <v>0</v>
      </c>
      <c r="BJ61" s="156">
        <f>BJ64+BJ72+BJ87+BJ88+BJ90+BJ67+BJ68+BJ86+BJ85</f>
        <v>218.6</v>
      </c>
      <c r="BK61" s="158"/>
      <c r="BL61" s="168">
        <f t="shared" si="58"/>
        <v>356.5</v>
      </c>
      <c r="BM61" s="168">
        <f>BO61+BQ61+BS61+BU61</f>
        <v>230.3</v>
      </c>
      <c r="BN61" s="157">
        <f>BN64+BN72+BN87+BN88+BN90+BN67+BN68+BN86+BN84</f>
        <v>0</v>
      </c>
      <c r="BO61" s="157"/>
      <c r="BP61" s="157">
        <f>BP64+BP72+BP87+BP88+BP90+BP67+BP68+BP86+BP84</f>
        <v>151.6</v>
      </c>
      <c r="BQ61" s="157">
        <f>BQ64+BQ72+BQ87+BQ88+BQ90+BQ67+BQ68+BQ86+BQ84</f>
        <v>151.6</v>
      </c>
      <c r="BR61" s="157">
        <f>BR64+BR72+BR87+BR88+BR90+BR67+BR68+BR86+BR84</f>
        <v>0</v>
      </c>
      <c r="BS61" s="157"/>
      <c r="BT61" s="157">
        <f>BT64+BT72+BT87+BT88+BT90+BT67+BT68+BT86+BT84</f>
        <v>204.9</v>
      </c>
      <c r="BU61" s="157">
        <f>BU64+BU72+BU87+BU88+BU90+BU67+BU68+BU86+BU84</f>
        <v>78.7</v>
      </c>
      <c r="BV61" s="167">
        <f t="shared" si="50"/>
        <v>856.3</v>
      </c>
      <c r="BW61" s="156">
        <f>BW64+BW72+BW87+BW88+BW90+BW67+BW68+BW86+BW85</f>
        <v>0</v>
      </c>
      <c r="BX61" s="156">
        <f>BX64+BX72+BX87+BX88+BX90+BX67+BX68+BX86+BX85+BX89</f>
        <v>517.6</v>
      </c>
      <c r="BY61" s="156">
        <f>BY64+BY72+BY87+BY88+BY90+BY67+BY68+BY86+BY85+BY89</f>
        <v>0</v>
      </c>
      <c r="BZ61" s="156">
        <f>BZ64+BZ72+BZ87+BZ88+BZ90+BZ67+BZ68+BZ86+BZ85+BZ89</f>
        <v>338.7</v>
      </c>
      <c r="CA61" s="168">
        <f t="shared" si="51"/>
        <v>574.9</v>
      </c>
      <c r="CB61" s="157">
        <f>CB64+CB72+CB87+CB88+CB90+CB67+CB68+CB86+CB85</f>
        <v>0</v>
      </c>
      <c r="CC61" s="157">
        <f>CC64+CC72+CC87+CC88+CC90+CC67+CC68+CC86+CC85</f>
        <v>356.3</v>
      </c>
      <c r="CD61" s="157">
        <f>CD64+CD72+CD87+CD88+CD90+CD67+CD68+CD86+CD85</f>
        <v>0</v>
      </c>
      <c r="CE61" s="157">
        <f>CE64+CE72+CE87+CE88+CE90+CE67+CE68+CE86+CE85</f>
        <v>218.6</v>
      </c>
      <c r="CF61" s="167">
        <f t="shared" si="52"/>
        <v>574.1</v>
      </c>
      <c r="CG61" s="156">
        <f>CG64+CG72+CG87+CG88+CG90+CG67+CG68+CG86+CG85</f>
        <v>0</v>
      </c>
      <c r="CH61" s="156">
        <f>CH64+CH72+CH87+CH88+CH90+CH67+CH68+CH86+CH85</f>
        <v>355.5</v>
      </c>
      <c r="CI61" s="156">
        <f>CI64+CI72+CI87+CI88+CI90+CI67+CI68+CI86+CI85</f>
        <v>0</v>
      </c>
      <c r="CJ61" s="156">
        <f>CJ64+CJ72+CJ87+CJ88+CJ90+CJ67+CJ68+CJ86+CJ85</f>
        <v>218.6</v>
      </c>
      <c r="CK61" s="167">
        <f t="shared" si="53"/>
        <v>574.1</v>
      </c>
      <c r="CL61" s="156">
        <f>CL64+CL72+CL87+CL88+CL90+CL67+CL68+CL86+CL85</f>
        <v>0</v>
      </c>
      <c r="CM61" s="156">
        <f>CM64+CM72+CM87+CM88+CM90+CM67+CM68+CM86+CM85</f>
        <v>355.5</v>
      </c>
      <c r="CN61" s="156">
        <f>CN64+CN72+CN87+CN88+CN90+CN67+CN68+CN86+CN85</f>
        <v>0</v>
      </c>
      <c r="CO61" s="156">
        <f>CO64+CO72+CO87+CO88+CO90+CO67+CO68+CO86+CO85</f>
        <v>218.6</v>
      </c>
      <c r="CP61" s="168">
        <f>CQ61+CR61+CS61+CT61</f>
        <v>230.3</v>
      </c>
      <c r="CQ61" s="157"/>
      <c r="CR61" s="157">
        <f>CR64+CR72+CR87+CR88+CR90+CR67+CR68+CR86+CR84</f>
        <v>151.6</v>
      </c>
      <c r="CS61" s="157"/>
      <c r="CT61" s="157">
        <f>CT64+CT72+CT87+CT88+CT90+CT67+CT68+CT86+CT84</f>
        <v>78.7</v>
      </c>
      <c r="CU61" s="167">
        <f t="shared" si="54"/>
        <v>856.3</v>
      </c>
      <c r="CV61" s="156">
        <f>CV64+CV72+CV87+CV88+CV90+CV67+CV68+CV86+CV85</f>
        <v>0</v>
      </c>
      <c r="CW61" s="156">
        <f>CW64+CW72+CW87+CW88+CW90+CW67+CW68+CW86+CW85+CW89</f>
        <v>517.6</v>
      </c>
      <c r="CX61" s="156">
        <f>CX64+CX72+CX87+CX88+CX90+CX67+CX68+CX86+CX85+CX89</f>
        <v>0</v>
      </c>
      <c r="CY61" s="156">
        <f>CY64+CY72+CY87+CY88+CY90+CY67+CY68+CY86+CY85+CY89</f>
        <v>338.7</v>
      </c>
      <c r="CZ61" s="168">
        <f t="shared" si="55"/>
        <v>574.9</v>
      </c>
      <c r="DA61" s="157">
        <f>DA64+DA72+DA87+DA88+DA90+DA67+DA68+DA86+DA85</f>
        <v>0</v>
      </c>
      <c r="DB61" s="157">
        <f>DB64+DB72+DB87+DB88+DB90+DB67+DB68+DB86+DB85</f>
        <v>356.3</v>
      </c>
      <c r="DC61" s="157">
        <f>DC64+DC72+DC87+DC88+DC90+DC67+DC68+DC86+DC85</f>
        <v>0</v>
      </c>
      <c r="DD61" s="157">
        <f>DD64+DD72+DD87+DD88+DD90+DD67+DD68+DD86+DD85</f>
        <v>218.6</v>
      </c>
      <c r="DE61" s="168">
        <f>DF61+DG61+DH61+DI61</f>
        <v>230.3</v>
      </c>
      <c r="DF61" s="157"/>
      <c r="DG61" s="157">
        <f>DG64+DG72+DG87+DG88+DG90+DG67+DG68+DG86+DG84</f>
        <v>151.6</v>
      </c>
      <c r="DH61" s="157"/>
      <c r="DI61" s="157">
        <f>DI64+DI72+DI87+DI88+DI90+DI67+DI68+DI86+DI84</f>
        <v>78.7</v>
      </c>
      <c r="DJ61" s="167">
        <f t="shared" si="56"/>
        <v>856.3</v>
      </c>
      <c r="DK61" s="156">
        <f>DK64+DK72+DK87+DK88+DK90+DK67+DK68+DK86+DK85</f>
        <v>0</v>
      </c>
      <c r="DL61" s="156">
        <f>DL64+DL72+DL87+DL88+DL90+DL67+DL68+DL86+DL85+DL89</f>
        <v>517.6</v>
      </c>
      <c r="DM61" s="156">
        <f>DM64+DM72+DM87+DM88+DM90+DM67+DM68+DM86+DM85+DM89</f>
        <v>0</v>
      </c>
      <c r="DN61" s="156">
        <f>DN64+DN72+DN87+DN88+DN90+DN67+DN68+DN86+DN85+DN89</f>
        <v>338.7</v>
      </c>
      <c r="DO61" s="168">
        <f t="shared" si="57"/>
        <v>574.9</v>
      </c>
      <c r="DP61" s="157">
        <f>DP64+DP72+DP87+DP88+DP90+DP67+DP68+DP86+DP85</f>
        <v>0</v>
      </c>
      <c r="DQ61" s="157">
        <f>DQ64+DQ72+DQ87+DQ88+DQ90+DQ67+DQ68+DQ86+DQ85</f>
        <v>356.3</v>
      </c>
      <c r="DR61" s="157">
        <f>DR64+DR72+DR87+DR88+DR90+DR67+DR68+DR86+DR85</f>
        <v>0</v>
      </c>
      <c r="DS61" s="157">
        <f>DS64+DS72+DS87+DS88+DS90+DS67+DS68+DS86+DS85</f>
        <v>218.6</v>
      </c>
    </row>
    <row r="62" spans="1:123" hidden="1">
      <c r="A62" s="114" t="s">
        <v>92</v>
      </c>
      <c r="B62" s="1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16"/>
      <c r="AD62" s="16"/>
      <c r="AE62" s="16"/>
      <c r="AF62" s="16"/>
      <c r="AG62" s="162">
        <f t="shared" si="43"/>
        <v>0</v>
      </c>
      <c r="AH62" s="165"/>
      <c r="AI62" s="160"/>
      <c r="AJ62" s="160"/>
      <c r="AK62" s="160"/>
      <c r="AL62" s="160"/>
      <c r="AM62" s="160"/>
      <c r="AN62" s="160"/>
      <c r="AO62" s="160"/>
      <c r="AP62" s="165"/>
      <c r="AQ62" s="161">
        <f t="shared" si="44"/>
        <v>0</v>
      </c>
      <c r="AR62" s="159"/>
      <c r="AS62" s="159"/>
      <c r="AT62" s="159"/>
      <c r="AU62" s="159"/>
      <c r="AV62" s="162">
        <f t="shared" si="45"/>
        <v>0</v>
      </c>
      <c r="AW62" s="160"/>
      <c r="AX62" s="160"/>
      <c r="AY62" s="160"/>
      <c r="AZ62" s="160"/>
      <c r="BA62" s="161">
        <f t="shared" si="46"/>
        <v>0</v>
      </c>
      <c r="BB62" s="159"/>
      <c r="BC62" s="159"/>
      <c r="BD62" s="159"/>
      <c r="BE62" s="159"/>
      <c r="BF62" s="161">
        <f t="shared" si="49"/>
        <v>0</v>
      </c>
      <c r="BG62" s="159"/>
      <c r="BH62" s="159"/>
      <c r="BI62" s="159"/>
      <c r="BJ62" s="159"/>
      <c r="BK62" s="159"/>
      <c r="BL62" s="162">
        <f t="shared" si="58"/>
        <v>0</v>
      </c>
      <c r="BM62" s="165"/>
      <c r="BN62" s="160"/>
      <c r="BO62" s="160"/>
      <c r="BP62" s="160"/>
      <c r="BQ62" s="160"/>
      <c r="BR62" s="160"/>
      <c r="BS62" s="160"/>
      <c r="BT62" s="160"/>
      <c r="BU62" s="165"/>
      <c r="BV62" s="161">
        <f t="shared" si="50"/>
        <v>0</v>
      </c>
      <c r="BW62" s="159"/>
      <c r="BX62" s="159"/>
      <c r="BY62" s="159"/>
      <c r="BZ62" s="159"/>
      <c r="CA62" s="162">
        <f t="shared" si="51"/>
        <v>0</v>
      </c>
      <c r="CB62" s="160"/>
      <c r="CC62" s="160"/>
      <c r="CD62" s="160"/>
      <c r="CE62" s="160"/>
      <c r="CF62" s="161">
        <f t="shared" si="52"/>
        <v>0</v>
      </c>
      <c r="CG62" s="159"/>
      <c r="CH62" s="159"/>
      <c r="CI62" s="159"/>
      <c r="CJ62" s="159"/>
      <c r="CK62" s="161">
        <f t="shared" si="53"/>
        <v>0</v>
      </c>
      <c r="CL62" s="159"/>
      <c r="CM62" s="159"/>
      <c r="CN62" s="159"/>
      <c r="CO62" s="159"/>
      <c r="CP62" s="165"/>
      <c r="CQ62" s="160"/>
      <c r="CR62" s="160"/>
      <c r="CS62" s="160"/>
      <c r="CT62" s="165"/>
      <c r="CU62" s="161">
        <f t="shared" si="54"/>
        <v>0</v>
      </c>
      <c r="CV62" s="159"/>
      <c r="CW62" s="159"/>
      <c r="CX62" s="159"/>
      <c r="CY62" s="159"/>
      <c r="CZ62" s="162">
        <f t="shared" si="55"/>
        <v>0</v>
      </c>
      <c r="DA62" s="160"/>
      <c r="DB62" s="160"/>
      <c r="DC62" s="160"/>
      <c r="DD62" s="160"/>
      <c r="DE62" s="165"/>
      <c r="DF62" s="160"/>
      <c r="DG62" s="160"/>
      <c r="DH62" s="160"/>
      <c r="DI62" s="165"/>
      <c r="DJ62" s="161">
        <f t="shared" si="56"/>
        <v>0</v>
      </c>
      <c r="DK62" s="159"/>
      <c r="DL62" s="159"/>
      <c r="DM62" s="159"/>
      <c r="DN62" s="159"/>
      <c r="DO62" s="162">
        <f t="shared" si="57"/>
        <v>0</v>
      </c>
      <c r="DP62" s="160"/>
      <c r="DQ62" s="160"/>
      <c r="DR62" s="160"/>
      <c r="DS62" s="160"/>
    </row>
    <row r="63" spans="1:123" ht="12" hidden="1" customHeight="1">
      <c r="A63" s="115" t="s">
        <v>93</v>
      </c>
      <c r="B63" s="17"/>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18"/>
      <c r="AD63" s="18"/>
      <c r="AE63" s="18"/>
      <c r="AF63" s="18"/>
      <c r="AG63" s="162">
        <f t="shared" si="43"/>
        <v>0</v>
      </c>
      <c r="AH63" s="162"/>
      <c r="AI63" s="162"/>
      <c r="AJ63" s="162"/>
      <c r="AK63" s="162"/>
      <c r="AL63" s="162"/>
      <c r="AM63" s="162"/>
      <c r="AN63" s="162"/>
      <c r="AO63" s="162"/>
      <c r="AP63" s="162"/>
      <c r="AQ63" s="161">
        <f t="shared" si="44"/>
        <v>0</v>
      </c>
      <c r="AR63" s="161"/>
      <c r="AS63" s="161"/>
      <c r="AT63" s="161"/>
      <c r="AU63" s="161"/>
      <c r="AV63" s="162">
        <f t="shared" si="45"/>
        <v>0</v>
      </c>
      <c r="AW63" s="162"/>
      <c r="AX63" s="162"/>
      <c r="AY63" s="162"/>
      <c r="AZ63" s="162"/>
      <c r="BA63" s="161">
        <f t="shared" si="46"/>
        <v>0</v>
      </c>
      <c r="BB63" s="161"/>
      <c r="BC63" s="161"/>
      <c r="BD63" s="161"/>
      <c r="BE63" s="161"/>
      <c r="BF63" s="161">
        <f t="shared" si="49"/>
        <v>0</v>
      </c>
      <c r="BG63" s="161"/>
      <c r="BH63" s="161"/>
      <c r="BI63" s="161"/>
      <c r="BJ63" s="161"/>
      <c r="BK63" s="161"/>
      <c r="BL63" s="162">
        <f t="shared" si="58"/>
        <v>0</v>
      </c>
      <c r="BM63" s="162"/>
      <c r="BN63" s="162"/>
      <c r="BO63" s="162"/>
      <c r="BP63" s="162"/>
      <c r="BQ63" s="162"/>
      <c r="BR63" s="162"/>
      <c r="BS63" s="162"/>
      <c r="BT63" s="162"/>
      <c r="BU63" s="162"/>
      <c r="BV63" s="161">
        <f t="shared" si="50"/>
        <v>0</v>
      </c>
      <c r="BW63" s="161"/>
      <c r="BX63" s="161"/>
      <c r="BY63" s="161"/>
      <c r="BZ63" s="161"/>
      <c r="CA63" s="162">
        <f t="shared" si="51"/>
        <v>0</v>
      </c>
      <c r="CB63" s="162"/>
      <c r="CC63" s="162"/>
      <c r="CD63" s="162"/>
      <c r="CE63" s="162"/>
      <c r="CF63" s="161">
        <f t="shared" si="52"/>
        <v>0</v>
      </c>
      <c r="CG63" s="161"/>
      <c r="CH63" s="161"/>
      <c r="CI63" s="161"/>
      <c r="CJ63" s="161"/>
      <c r="CK63" s="161">
        <f t="shared" si="53"/>
        <v>0</v>
      </c>
      <c r="CL63" s="161"/>
      <c r="CM63" s="161"/>
      <c r="CN63" s="161"/>
      <c r="CO63" s="161"/>
      <c r="CP63" s="162"/>
      <c r="CQ63" s="162"/>
      <c r="CR63" s="162"/>
      <c r="CS63" s="162"/>
      <c r="CT63" s="162"/>
      <c r="CU63" s="161">
        <f t="shared" si="54"/>
        <v>0</v>
      </c>
      <c r="CV63" s="161"/>
      <c r="CW63" s="161"/>
      <c r="CX63" s="161"/>
      <c r="CY63" s="161"/>
      <c r="CZ63" s="162">
        <f t="shared" si="55"/>
        <v>0</v>
      </c>
      <c r="DA63" s="162"/>
      <c r="DB63" s="162"/>
      <c r="DC63" s="162"/>
      <c r="DD63" s="162"/>
      <c r="DE63" s="162"/>
      <c r="DF63" s="162"/>
      <c r="DG63" s="162"/>
      <c r="DH63" s="162"/>
      <c r="DI63" s="162"/>
      <c r="DJ63" s="161">
        <f t="shared" si="56"/>
        <v>0</v>
      </c>
      <c r="DK63" s="161"/>
      <c r="DL63" s="161"/>
      <c r="DM63" s="161"/>
      <c r="DN63" s="161"/>
      <c r="DO63" s="162">
        <f t="shared" si="57"/>
        <v>0</v>
      </c>
      <c r="DP63" s="162"/>
      <c r="DQ63" s="162"/>
      <c r="DR63" s="162"/>
      <c r="DS63" s="162"/>
    </row>
    <row r="64" spans="1:123" ht="33.75" hidden="1" customHeight="1">
      <c r="A64" s="1232" t="s">
        <v>100</v>
      </c>
      <c r="B64" s="22">
        <v>6601</v>
      </c>
      <c r="C64" s="68" t="s">
        <v>124</v>
      </c>
      <c r="D64" s="68" t="s">
        <v>394</v>
      </c>
      <c r="E64" s="68" t="s">
        <v>125</v>
      </c>
      <c r="F64" s="59"/>
      <c r="G64" s="59"/>
      <c r="H64" s="59"/>
      <c r="I64" s="59"/>
      <c r="J64" s="59"/>
      <c r="K64" s="59"/>
      <c r="L64" s="59"/>
      <c r="M64" s="64" t="s">
        <v>75</v>
      </c>
      <c r="N64" s="60" t="s">
        <v>424</v>
      </c>
      <c r="O64" s="60" t="s">
        <v>74</v>
      </c>
      <c r="P64" s="59" t="s">
        <v>101</v>
      </c>
      <c r="Q64" s="59"/>
      <c r="R64" s="59"/>
      <c r="S64" s="59"/>
      <c r="T64" s="59"/>
      <c r="U64" s="59"/>
      <c r="V64" s="59"/>
      <c r="W64" s="68" t="s">
        <v>45</v>
      </c>
      <c r="X64" s="68" t="s">
        <v>391</v>
      </c>
      <c r="Y64" s="68" t="s">
        <v>46</v>
      </c>
      <c r="Z64" s="70" t="s">
        <v>94</v>
      </c>
      <c r="AA64" s="71" t="s">
        <v>424</v>
      </c>
      <c r="AB64" s="71" t="s">
        <v>56</v>
      </c>
      <c r="AC64" s="18"/>
      <c r="AD64" s="18" t="s">
        <v>158</v>
      </c>
      <c r="AE64" s="18"/>
      <c r="AF64" s="18"/>
      <c r="AG64" s="162">
        <f t="shared" si="43"/>
        <v>0</v>
      </c>
      <c r="AH64" s="162"/>
      <c r="AI64" s="162">
        <f>AI65+AI66</f>
        <v>0</v>
      </c>
      <c r="AJ64" s="162"/>
      <c r="AK64" s="162">
        <f>AK65+AK66</f>
        <v>0</v>
      </c>
      <c r="AL64" s="162"/>
      <c r="AM64" s="162">
        <f>AM65+AM66</f>
        <v>0</v>
      </c>
      <c r="AN64" s="162"/>
      <c r="AO64" s="162">
        <f>AO65+AO66</f>
        <v>0</v>
      </c>
      <c r="AP64" s="162"/>
      <c r="AQ64" s="161">
        <f t="shared" si="44"/>
        <v>0</v>
      </c>
      <c r="AR64" s="161"/>
      <c r="AS64" s="161"/>
      <c r="AT64" s="161"/>
      <c r="AU64" s="161"/>
      <c r="AV64" s="162">
        <f t="shared" si="45"/>
        <v>0</v>
      </c>
      <c r="AW64" s="162"/>
      <c r="AX64" s="162"/>
      <c r="AY64" s="162"/>
      <c r="AZ64" s="162"/>
      <c r="BA64" s="161">
        <f t="shared" si="46"/>
        <v>0</v>
      </c>
      <c r="BB64" s="161"/>
      <c r="BC64" s="161"/>
      <c r="BD64" s="161"/>
      <c r="BE64" s="161"/>
      <c r="BF64" s="161">
        <f t="shared" si="49"/>
        <v>0</v>
      </c>
      <c r="BG64" s="161"/>
      <c r="BH64" s="161"/>
      <c r="BI64" s="161"/>
      <c r="BJ64" s="161"/>
      <c r="BK64" s="161"/>
      <c r="BL64" s="162">
        <f t="shared" si="58"/>
        <v>0</v>
      </c>
      <c r="BM64" s="162"/>
      <c r="BN64" s="162">
        <f>BN65+BN66</f>
        <v>0</v>
      </c>
      <c r="BO64" s="162"/>
      <c r="BP64" s="162">
        <f>BP65+BP66</f>
        <v>0</v>
      </c>
      <c r="BQ64" s="162"/>
      <c r="BR64" s="162">
        <f>BR65+BR66</f>
        <v>0</v>
      </c>
      <c r="BS64" s="162"/>
      <c r="BT64" s="162">
        <f>BT65+BT66</f>
        <v>0</v>
      </c>
      <c r="BU64" s="162"/>
      <c r="BV64" s="161">
        <f t="shared" si="50"/>
        <v>0</v>
      </c>
      <c r="BW64" s="161"/>
      <c r="BX64" s="161"/>
      <c r="BY64" s="161"/>
      <c r="BZ64" s="161"/>
      <c r="CA64" s="162">
        <f t="shared" si="51"/>
        <v>0</v>
      </c>
      <c r="CB64" s="162"/>
      <c r="CC64" s="162"/>
      <c r="CD64" s="162"/>
      <c r="CE64" s="162"/>
      <c r="CF64" s="161">
        <f t="shared" si="52"/>
        <v>0</v>
      </c>
      <c r="CG64" s="161"/>
      <c r="CH64" s="161"/>
      <c r="CI64" s="161"/>
      <c r="CJ64" s="161"/>
      <c r="CK64" s="161">
        <f t="shared" si="53"/>
        <v>0</v>
      </c>
      <c r="CL64" s="161"/>
      <c r="CM64" s="161"/>
      <c r="CN64" s="161"/>
      <c r="CO64" s="161"/>
      <c r="CP64" s="162"/>
      <c r="CQ64" s="162"/>
      <c r="CR64" s="162"/>
      <c r="CS64" s="162"/>
      <c r="CT64" s="162"/>
      <c r="CU64" s="161">
        <f t="shared" si="54"/>
        <v>0</v>
      </c>
      <c r="CV64" s="161"/>
      <c r="CW64" s="161"/>
      <c r="CX64" s="161"/>
      <c r="CY64" s="161"/>
      <c r="CZ64" s="162">
        <f t="shared" si="55"/>
        <v>0</v>
      </c>
      <c r="DA64" s="162"/>
      <c r="DB64" s="162"/>
      <c r="DC64" s="162"/>
      <c r="DD64" s="162"/>
      <c r="DE64" s="162"/>
      <c r="DF64" s="162"/>
      <c r="DG64" s="162"/>
      <c r="DH64" s="162"/>
      <c r="DI64" s="162"/>
      <c r="DJ64" s="161">
        <f t="shared" si="56"/>
        <v>0</v>
      </c>
      <c r="DK64" s="161"/>
      <c r="DL64" s="161"/>
      <c r="DM64" s="161"/>
      <c r="DN64" s="161"/>
      <c r="DO64" s="162">
        <f t="shared" si="57"/>
        <v>0</v>
      </c>
      <c r="DP64" s="162"/>
      <c r="DQ64" s="162"/>
      <c r="DR64" s="162"/>
      <c r="DS64" s="162"/>
    </row>
    <row r="65" spans="1:123" hidden="1">
      <c r="A65" s="1233"/>
      <c r="B65" s="22"/>
      <c r="C65" s="79"/>
      <c r="D65" s="79"/>
      <c r="E65" s="79"/>
      <c r="F65" s="59"/>
      <c r="G65" s="59"/>
      <c r="H65" s="59"/>
      <c r="I65" s="59"/>
      <c r="J65" s="59"/>
      <c r="K65" s="59"/>
      <c r="L65" s="59"/>
      <c r="M65" s="64"/>
      <c r="N65" s="60"/>
      <c r="O65" s="60"/>
      <c r="P65" s="59"/>
      <c r="Q65" s="59"/>
      <c r="R65" s="59"/>
      <c r="S65" s="59"/>
      <c r="T65" s="59"/>
      <c r="U65" s="59"/>
      <c r="V65" s="59"/>
      <c r="W65" s="79"/>
      <c r="X65" s="79"/>
      <c r="Y65" s="79"/>
      <c r="Z65" s="70"/>
      <c r="AA65" s="71"/>
      <c r="AB65" s="71"/>
      <c r="AC65" s="18"/>
      <c r="AD65" s="18" t="s">
        <v>158</v>
      </c>
      <c r="AE65" s="18" t="s">
        <v>429</v>
      </c>
      <c r="AF65" s="18" t="s">
        <v>402</v>
      </c>
      <c r="AG65" s="162">
        <f t="shared" si="43"/>
        <v>0</v>
      </c>
      <c r="AH65" s="162"/>
      <c r="AI65" s="162"/>
      <c r="AJ65" s="162"/>
      <c r="AK65" s="162"/>
      <c r="AL65" s="162"/>
      <c r="AM65" s="162"/>
      <c r="AN65" s="162"/>
      <c r="AO65" s="162"/>
      <c r="AP65" s="162"/>
      <c r="AQ65" s="161">
        <f t="shared" si="44"/>
        <v>0</v>
      </c>
      <c r="AR65" s="161"/>
      <c r="AS65" s="161"/>
      <c r="AT65" s="161"/>
      <c r="AU65" s="161"/>
      <c r="AV65" s="162">
        <f t="shared" si="45"/>
        <v>0</v>
      </c>
      <c r="AW65" s="162"/>
      <c r="AX65" s="162"/>
      <c r="AY65" s="162"/>
      <c r="AZ65" s="162"/>
      <c r="BA65" s="161">
        <f t="shared" si="46"/>
        <v>0</v>
      </c>
      <c r="BB65" s="161"/>
      <c r="BC65" s="161"/>
      <c r="BD65" s="161"/>
      <c r="BE65" s="161"/>
      <c r="BF65" s="161">
        <f t="shared" si="49"/>
        <v>0</v>
      </c>
      <c r="BG65" s="161"/>
      <c r="BH65" s="161"/>
      <c r="BI65" s="161"/>
      <c r="BJ65" s="161"/>
      <c r="BK65" s="161"/>
      <c r="BL65" s="162">
        <f t="shared" si="58"/>
        <v>0</v>
      </c>
      <c r="BM65" s="162"/>
      <c r="BN65" s="162"/>
      <c r="BO65" s="162"/>
      <c r="BP65" s="162"/>
      <c r="BQ65" s="162"/>
      <c r="BR65" s="162"/>
      <c r="BS65" s="162"/>
      <c r="BT65" s="162"/>
      <c r="BU65" s="162"/>
      <c r="BV65" s="161">
        <f t="shared" si="50"/>
        <v>0</v>
      </c>
      <c r="BW65" s="161"/>
      <c r="BX65" s="161"/>
      <c r="BY65" s="161"/>
      <c r="BZ65" s="161"/>
      <c r="CA65" s="162">
        <f t="shared" si="51"/>
        <v>0</v>
      </c>
      <c r="CB65" s="162"/>
      <c r="CC65" s="162"/>
      <c r="CD65" s="162"/>
      <c r="CE65" s="162"/>
      <c r="CF65" s="161">
        <f t="shared" si="52"/>
        <v>0</v>
      </c>
      <c r="CG65" s="161"/>
      <c r="CH65" s="161"/>
      <c r="CI65" s="161"/>
      <c r="CJ65" s="161"/>
      <c r="CK65" s="161">
        <f t="shared" si="53"/>
        <v>0</v>
      </c>
      <c r="CL65" s="161"/>
      <c r="CM65" s="161"/>
      <c r="CN65" s="161"/>
      <c r="CO65" s="161"/>
      <c r="CP65" s="162"/>
      <c r="CQ65" s="162"/>
      <c r="CR65" s="162"/>
      <c r="CS65" s="162"/>
      <c r="CT65" s="162"/>
      <c r="CU65" s="161">
        <f t="shared" si="54"/>
        <v>0</v>
      </c>
      <c r="CV65" s="161"/>
      <c r="CW65" s="161"/>
      <c r="CX65" s="161"/>
      <c r="CY65" s="161"/>
      <c r="CZ65" s="162">
        <f t="shared" si="55"/>
        <v>0</v>
      </c>
      <c r="DA65" s="162"/>
      <c r="DB65" s="162"/>
      <c r="DC65" s="162"/>
      <c r="DD65" s="162"/>
      <c r="DE65" s="162"/>
      <c r="DF65" s="162"/>
      <c r="DG65" s="162"/>
      <c r="DH65" s="162"/>
      <c r="DI65" s="162"/>
      <c r="DJ65" s="161">
        <f t="shared" si="56"/>
        <v>0</v>
      </c>
      <c r="DK65" s="161"/>
      <c r="DL65" s="161"/>
      <c r="DM65" s="161"/>
      <c r="DN65" s="161"/>
      <c r="DO65" s="162">
        <f t="shared" si="57"/>
        <v>0</v>
      </c>
      <c r="DP65" s="162"/>
      <c r="DQ65" s="162"/>
      <c r="DR65" s="162"/>
      <c r="DS65" s="162"/>
    </row>
    <row r="66" spans="1:123" hidden="1">
      <c r="A66" s="1233"/>
      <c r="B66" s="22"/>
      <c r="C66" s="79"/>
      <c r="D66" s="79"/>
      <c r="E66" s="79"/>
      <c r="F66" s="59"/>
      <c r="G66" s="59"/>
      <c r="H66" s="59"/>
      <c r="I66" s="59"/>
      <c r="J66" s="59"/>
      <c r="K66" s="59"/>
      <c r="L66" s="59"/>
      <c r="M66" s="64"/>
      <c r="N66" s="60"/>
      <c r="O66" s="60"/>
      <c r="P66" s="59"/>
      <c r="Q66" s="59"/>
      <c r="R66" s="59"/>
      <c r="S66" s="59"/>
      <c r="T66" s="59"/>
      <c r="U66" s="59"/>
      <c r="V66" s="59"/>
      <c r="W66" s="79"/>
      <c r="X66" s="79"/>
      <c r="Y66" s="79"/>
      <c r="Z66" s="70"/>
      <c r="AA66" s="71"/>
      <c r="AB66" s="71"/>
      <c r="AC66" s="18"/>
      <c r="AD66" s="18" t="s">
        <v>158</v>
      </c>
      <c r="AE66" s="18" t="s">
        <v>428</v>
      </c>
      <c r="AF66" s="18" t="s">
        <v>402</v>
      </c>
      <c r="AG66" s="162">
        <f t="shared" si="43"/>
        <v>0</v>
      </c>
      <c r="AH66" s="162"/>
      <c r="AI66" s="162"/>
      <c r="AJ66" s="162"/>
      <c r="AK66" s="162"/>
      <c r="AL66" s="162"/>
      <c r="AM66" s="162"/>
      <c r="AN66" s="162"/>
      <c r="AO66" s="162"/>
      <c r="AP66" s="162"/>
      <c r="AQ66" s="161">
        <f t="shared" si="44"/>
        <v>0</v>
      </c>
      <c r="AR66" s="161"/>
      <c r="AS66" s="161"/>
      <c r="AT66" s="161"/>
      <c r="AU66" s="161"/>
      <c r="AV66" s="162">
        <f t="shared" si="45"/>
        <v>0</v>
      </c>
      <c r="AW66" s="162"/>
      <c r="AX66" s="162"/>
      <c r="AY66" s="162"/>
      <c r="AZ66" s="162"/>
      <c r="BA66" s="161">
        <f t="shared" si="46"/>
        <v>0</v>
      </c>
      <c r="BB66" s="161"/>
      <c r="BC66" s="161"/>
      <c r="BD66" s="161"/>
      <c r="BE66" s="161"/>
      <c r="BF66" s="161">
        <f t="shared" si="49"/>
        <v>0</v>
      </c>
      <c r="BG66" s="161"/>
      <c r="BH66" s="161"/>
      <c r="BI66" s="161"/>
      <c r="BJ66" s="161"/>
      <c r="BK66" s="161"/>
      <c r="BL66" s="162">
        <f t="shared" si="58"/>
        <v>0</v>
      </c>
      <c r="BM66" s="162"/>
      <c r="BN66" s="162"/>
      <c r="BO66" s="162"/>
      <c r="BP66" s="162"/>
      <c r="BQ66" s="162"/>
      <c r="BR66" s="162"/>
      <c r="BS66" s="162"/>
      <c r="BT66" s="162"/>
      <c r="BU66" s="162"/>
      <c r="BV66" s="161">
        <f t="shared" si="50"/>
        <v>0</v>
      </c>
      <c r="BW66" s="161"/>
      <c r="BX66" s="161"/>
      <c r="BY66" s="161"/>
      <c r="BZ66" s="161"/>
      <c r="CA66" s="162">
        <f t="shared" si="51"/>
        <v>0</v>
      </c>
      <c r="CB66" s="162"/>
      <c r="CC66" s="162"/>
      <c r="CD66" s="162"/>
      <c r="CE66" s="162"/>
      <c r="CF66" s="161">
        <f t="shared" si="52"/>
        <v>0</v>
      </c>
      <c r="CG66" s="161"/>
      <c r="CH66" s="161"/>
      <c r="CI66" s="161"/>
      <c r="CJ66" s="161"/>
      <c r="CK66" s="161">
        <f t="shared" si="53"/>
        <v>0</v>
      </c>
      <c r="CL66" s="161"/>
      <c r="CM66" s="161"/>
      <c r="CN66" s="161"/>
      <c r="CO66" s="161"/>
      <c r="CP66" s="162"/>
      <c r="CQ66" s="162"/>
      <c r="CR66" s="162"/>
      <c r="CS66" s="162"/>
      <c r="CT66" s="162"/>
      <c r="CU66" s="161">
        <f t="shared" si="54"/>
        <v>0</v>
      </c>
      <c r="CV66" s="161"/>
      <c r="CW66" s="161"/>
      <c r="CX66" s="161"/>
      <c r="CY66" s="161"/>
      <c r="CZ66" s="162">
        <f t="shared" si="55"/>
        <v>0</v>
      </c>
      <c r="DA66" s="162"/>
      <c r="DB66" s="162"/>
      <c r="DC66" s="162"/>
      <c r="DD66" s="162"/>
      <c r="DE66" s="162"/>
      <c r="DF66" s="162"/>
      <c r="DG66" s="162"/>
      <c r="DH66" s="162"/>
      <c r="DI66" s="162"/>
      <c r="DJ66" s="161">
        <f t="shared" si="56"/>
        <v>0</v>
      </c>
      <c r="DK66" s="161"/>
      <c r="DL66" s="161"/>
      <c r="DM66" s="161"/>
      <c r="DN66" s="161"/>
      <c r="DO66" s="162">
        <f t="shared" si="57"/>
        <v>0</v>
      </c>
      <c r="DP66" s="162"/>
      <c r="DQ66" s="162"/>
      <c r="DR66" s="162"/>
      <c r="DS66" s="162"/>
    </row>
    <row r="67" spans="1:123" ht="17.25" hidden="1" customHeight="1">
      <c r="A67" s="1233"/>
      <c r="B67" s="22"/>
      <c r="C67" s="59"/>
      <c r="D67" s="59"/>
      <c r="E67" s="59"/>
      <c r="F67" s="59"/>
      <c r="G67" s="59"/>
      <c r="H67" s="59"/>
      <c r="I67" s="59"/>
      <c r="J67" s="59"/>
      <c r="K67" s="59"/>
      <c r="L67" s="59"/>
      <c r="M67" s="64" t="s">
        <v>73</v>
      </c>
      <c r="N67" s="60" t="s">
        <v>424</v>
      </c>
      <c r="O67" s="60" t="s">
        <v>74</v>
      </c>
      <c r="P67" s="59">
        <v>29</v>
      </c>
      <c r="Q67" s="59"/>
      <c r="R67" s="59"/>
      <c r="S67" s="59"/>
      <c r="T67" s="59"/>
      <c r="U67" s="59"/>
      <c r="V67" s="59"/>
      <c r="W67" s="59"/>
      <c r="X67" s="59"/>
      <c r="Y67" s="59"/>
      <c r="Z67" s="63" t="s">
        <v>167</v>
      </c>
      <c r="AA67" s="63" t="s">
        <v>424</v>
      </c>
      <c r="AB67" s="63" t="s">
        <v>56</v>
      </c>
      <c r="AC67" s="18"/>
      <c r="AD67" s="18" t="s">
        <v>158</v>
      </c>
      <c r="AE67" s="18"/>
      <c r="AF67" s="18"/>
      <c r="AG67" s="162">
        <f t="shared" si="43"/>
        <v>0</v>
      </c>
      <c r="AH67" s="162"/>
      <c r="AI67" s="162"/>
      <c r="AJ67" s="162"/>
      <c r="AK67" s="162"/>
      <c r="AL67" s="162"/>
      <c r="AM67" s="162"/>
      <c r="AN67" s="162"/>
      <c r="AO67" s="162"/>
      <c r="AP67" s="162"/>
      <c r="AQ67" s="161">
        <f t="shared" si="44"/>
        <v>0</v>
      </c>
      <c r="AR67" s="161"/>
      <c r="AS67" s="161"/>
      <c r="AT67" s="161"/>
      <c r="AU67" s="161"/>
      <c r="AV67" s="162">
        <f t="shared" si="45"/>
        <v>0</v>
      </c>
      <c r="AW67" s="162"/>
      <c r="AX67" s="162"/>
      <c r="AY67" s="162"/>
      <c r="AZ67" s="162"/>
      <c r="BA67" s="161">
        <f t="shared" si="46"/>
        <v>0</v>
      </c>
      <c r="BB67" s="161"/>
      <c r="BC67" s="161"/>
      <c r="BD67" s="161"/>
      <c r="BE67" s="161"/>
      <c r="BF67" s="161">
        <f t="shared" si="49"/>
        <v>0</v>
      </c>
      <c r="BG67" s="161"/>
      <c r="BH67" s="161"/>
      <c r="BI67" s="161"/>
      <c r="BJ67" s="161"/>
      <c r="BK67" s="161"/>
      <c r="BL67" s="162">
        <f t="shared" si="58"/>
        <v>0</v>
      </c>
      <c r="BM67" s="162"/>
      <c r="BN67" s="162"/>
      <c r="BO67" s="162"/>
      <c r="BP67" s="162"/>
      <c r="BQ67" s="162"/>
      <c r="BR67" s="162"/>
      <c r="BS67" s="162"/>
      <c r="BT67" s="162"/>
      <c r="BU67" s="162"/>
      <c r="BV67" s="161">
        <f t="shared" si="50"/>
        <v>0</v>
      </c>
      <c r="BW67" s="161"/>
      <c r="BX67" s="161"/>
      <c r="BY67" s="161"/>
      <c r="BZ67" s="161"/>
      <c r="CA67" s="162">
        <f t="shared" si="51"/>
        <v>0</v>
      </c>
      <c r="CB67" s="162"/>
      <c r="CC67" s="162"/>
      <c r="CD67" s="162"/>
      <c r="CE67" s="162"/>
      <c r="CF67" s="161">
        <f t="shared" si="52"/>
        <v>0</v>
      </c>
      <c r="CG67" s="161"/>
      <c r="CH67" s="161"/>
      <c r="CI67" s="161"/>
      <c r="CJ67" s="161"/>
      <c r="CK67" s="161">
        <f t="shared" si="53"/>
        <v>0</v>
      </c>
      <c r="CL67" s="161"/>
      <c r="CM67" s="161"/>
      <c r="CN67" s="161"/>
      <c r="CO67" s="161"/>
      <c r="CP67" s="162"/>
      <c r="CQ67" s="162"/>
      <c r="CR67" s="162"/>
      <c r="CS67" s="162"/>
      <c r="CT67" s="162"/>
      <c r="CU67" s="161">
        <f t="shared" si="54"/>
        <v>0</v>
      </c>
      <c r="CV67" s="161"/>
      <c r="CW67" s="161"/>
      <c r="CX67" s="161"/>
      <c r="CY67" s="161"/>
      <c r="CZ67" s="162">
        <f t="shared" si="55"/>
        <v>0</v>
      </c>
      <c r="DA67" s="162"/>
      <c r="DB67" s="162"/>
      <c r="DC67" s="162"/>
      <c r="DD67" s="162"/>
      <c r="DE67" s="162"/>
      <c r="DF67" s="162"/>
      <c r="DG67" s="162"/>
      <c r="DH67" s="162"/>
      <c r="DI67" s="162"/>
      <c r="DJ67" s="161">
        <f t="shared" si="56"/>
        <v>0</v>
      </c>
      <c r="DK67" s="161"/>
      <c r="DL67" s="161"/>
      <c r="DM67" s="161"/>
      <c r="DN67" s="161"/>
      <c r="DO67" s="162">
        <f t="shared" si="57"/>
        <v>0</v>
      </c>
      <c r="DP67" s="162"/>
      <c r="DQ67" s="162"/>
      <c r="DR67" s="162"/>
      <c r="DS67" s="162"/>
    </row>
    <row r="68" spans="1:123" ht="16.5" hidden="1" customHeight="1">
      <c r="A68" s="1233"/>
      <c r="B68" s="22"/>
      <c r="C68" s="59"/>
      <c r="D68" s="59"/>
      <c r="E68" s="59"/>
      <c r="F68" s="59"/>
      <c r="G68" s="59"/>
      <c r="H68" s="59"/>
      <c r="I68" s="59"/>
      <c r="J68" s="59"/>
      <c r="K68" s="59"/>
      <c r="L68" s="59"/>
      <c r="M68" s="1229" t="s">
        <v>129</v>
      </c>
      <c r="N68" s="60" t="s">
        <v>424</v>
      </c>
      <c r="O68" s="60" t="s">
        <v>74</v>
      </c>
      <c r="P68" s="59">
        <v>10</v>
      </c>
      <c r="Q68" s="59"/>
      <c r="R68" s="59"/>
      <c r="S68" s="59"/>
      <c r="T68" s="59"/>
      <c r="U68" s="59"/>
      <c r="V68" s="59"/>
      <c r="W68" s="59"/>
      <c r="X68" s="59"/>
      <c r="Y68" s="59"/>
      <c r="Z68" s="66"/>
      <c r="AA68" s="66"/>
      <c r="AB68" s="66"/>
      <c r="AC68" s="18"/>
      <c r="AD68" s="18" t="s">
        <v>119</v>
      </c>
      <c r="AE68" s="18"/>
      <c r="AF68" s="18"/>
      <c r="AG68" s="162">
        <f t="shared" si="43"/>
        <v>0</v>
      </c>
      <c r="AH68" s="162"/>
      <c r="AI68" s="162"/>
      <c r="AJ68" s="162"/>
      <c r="AK68" s="162"/>
      <c r="AL68" s="162"/>
      <c r="AM68" s="162"/>
      <c r="AN68" s="162"/>
      <c r="AO68" s="162"/>
      <c r="AP68" s="162"/>
      <c r="AQ68" s="161">
        <f t="shared" si="44"/>
        <v>0</v>
      </c>
      <c r="AR68" s="161"/>
      <c r="AS68" s="161"/>
      <c r="AT68" s="161"/>
      <c r="AU68" s="161"/>
      <c r="AV68" s="162">
        <f t="shared" si="45"/>
        <v>0</v>
      </c>
      <c r="AW68" s="162"/>
      <c r="AX68" s="162"/>
      <c r="AY68" s="162"/>
      <c r="AZ68" s="162"/>
      <c r="BA68" s="161">
        <f t="shared" si="46"/>
        <v>0</v>
      </c>
      <c r="BB68" s="161"/>
      <c r="BC68" s="161"/>
      <c r="BD68" s="161"/>
      <c r="BE68" s="161"/>
      <c r="BF68" s="161">
        <f t="shared" si="49"/>
        <v>0</v>
      </c>
      <c r="BG68" s="161"/>
      <c r="BH68" s="161"/>
      <c r="BI68" s="161"/>
      <c r="BJ68" s="161"/>
      <c r="BK68" s="161"/>
      <c r="BL68" s="162">
        <f t="shared" si="58"/>
        <v>0</v>
      </c>
      <c r="BM68" s="162"/>
      <c r="BN68" s="162"/>
      <c r="BO68" s="162"/>
      <c r="BP68" s="162"/>
      <c r="BQ68" s="162"/>
      <c r="BR68" s="162"/>
      <c r="BS68" s="162"/>
      <c r="BT68" s="162"/>
      <c r="BU68" s="162"/>
      <c r="BV68" s="161">
        <f t="shared" si="50"/>
        <v>0</v>
      </c>
      <c r="BW68" s="161"/>
      <c r="BX68" s="161"/>
      <c r="BY68" s="161"/>
      <c r="BZ68" s="161"/>
      <c r="CA68" s="162">
        <f t="shared" si="51"/>
        <v>0</v>
      </c>
      <c r="CB68" s="162"/>
      <c r="CC68" s="162"/>
      <c r="CD68" s="162"/>
      <c r="CE68" s="162"/>
      <c r="CF68" s="161">
        <f t="shared" si="52"/>
        <v>0</v>
      </c>
      <c r="CG68" s="161"/>
      <c r="CH68" s="161"/>
      <c r="CI68" s="161"/>
      <c r="CJ68" s="161"/>
      <c r="CK68" s="161">
        <f t="shared" si="53"/>
        <v>0</v>
      </c>
      <c r="CL68" s="161"/>
      <c r="CM68" s="161"/>
      <c r="CN68" s="161"/>
      <c r="CO68" s="161"/>
      <c r="CP68" s="162"/>
      <c r="CQ68" s="162"/>
      <c r="CR68" s="162"/>
      <c r="CS68" s="162"/>
      <c r="CT68" s="162"/>
      <c r="CU68" s="161">
        <f t="shared" si="54"/>
        <v>0</v>
      </c>
      <c r="CV68" s="161"/>
      <c r="CW68" s="161"/>
      <c r="CX68" s="161"/>
      <c r="CY68" s="161"/>
      <c r="CZ68" s="162">
        <f t="shared" si="55"/>
        <v>0</v>
      </c>
      <c r="DA68" s="162"/>
      <c r="DB68" s="162"/>
      <c r="DC68" s="162"/>
      <c r="DD68" s="162"/>
      <c r="DE68" s="162"/>
      <c r="DF68" s="162"/>
      <c r="DG68" s="162"/>
      <c r="DH68" s="162"/>
      <c r="DI68" s="162"/>
      <c r="DJ68" s="161">
        <f t="shared" si="56"/>
        <v>0</v>
      </c>
      <c r="DK68" s="161"/>
      <c r="DL68" s="161"/>
      <c r="DM68" s="161"/>
      <c r="DN68" s="161"/>
      <c r="DO68" s="162">
        <f t="shared" si="57"/>
        <v>0</v>
      </c>
      <c r="DP68" s="162"/>
      <c r="DQ68" s="162"/>
      <c r="DR68" s="162"/>
      <c r="DS68" s="162"/>
    </row>
    <row r="69" spans="1:123" hidden="1">
      <c r="A69" s="1233"/>
      <c r="B69" s="22"/>
      <c r="C69" s="66"/>
      <c r="D69" s="66"/>
      <c r="E69" s="66"/>
      <c r="F69" s="59"/>
      <c r="G69" s="59"/>
      <c r="H69" s="59"/>
      <c r="I69" s="59"/>
      <c r="J69" s="59"/>
      <c r="K69" s="59"/>
      <c r="L69" s="59"/>
      <c r="M69" s="1230"/>
      <c r="N69" s="67"/>
      <c r="O69" s="67"/>
      <c r="P69" s="59"/>
      <c r="Q69" s="59"/>
      <c r="R69" s="59"/>
      <c r="S69" s="59"/>
      <c r="T69" s="59"/>
      <c r="U69" s="59"/>
      <c r="V69" s="59"/>
      <c r="W69" s="66"/>
      <c r="X69" s="66"/>
      <c r="Y69" s="66"/>
      <c r="Z69" s="59"/>
      <c r="AA69" s="59"/>
      <c r="AB69" s="59"/>
      <c r="AC69" s="18"/>
      <c r="AD69" s="18" t="s">
        <v>119</v>
      </c>
      <c r="AE69" s="18" t="s">
        <v>447</v>
      </c>
      <c r="AF69" s="18" t="s">
        <v>399</v>
      </c>
      <c r="AG69" s="162">
        <f t="shared" si="43"/>
        <v>0</v>
      </c>
      <c r="AH69" s="162"/>
      <c r="AI69" s="162"/>
      <c r="AJ69" s="162"/>
      <c r="AK69" s="162"/>
      <c r="AL69" s="162"/>
      <c r="AM69" s="162"/>
      <c r="AN69" s="162"/>
      <c r="AO69" s="162"/>
      <c r="AP69" s="162"/>
      <c r="AQ69" s="161">
        <f t="shared" si="44"/>
        <v>0</v>
      </c>
      <c r="AR69" s="161"/>
      <c r="AS69" s="161"/>
      <c r="AT69" s="161"/>
      <c r="AU69" s="161"/>
      <c r="AV69" s="162">
        <f t="shared" si="45"/>
        <v>0</v>
      </c>
      <c r="AW69" s="162"/>
      <c r="AX69" s="162"/>
      <c r="AY69" s="162"/>
      <c r="AZ69" s="162"/>
      <c r="BA69" s="161">
        <f t="shared" si="46"/>
        <v>0</v>
      </c>
      <c r="BB69" s="161"/>
      <c r="BC69" s="161"/>
      <c r="BD69" s="161"/>
      <c r="BE69" s="161"/>
      <c r="BF69" s="161">
        <f t="shared" si="49"/>
        <v>0</v>
      </c>
      <c r="BG69" s="161"/>
      <c r="BH69" s="161"/>
      <c r="BI69" s="161"/>
      <c r="BJ69" s="161"/>
      <c r="BK69" s="161"/>
      <c r="BL69" s="162">
        <f t="shared" si="58"/>
        <v>0</v>
      </c>
      <c r="BM69" s="162"/>
      <c r="BN69" s="162"/>
      <c r="BO69" s="162"/>
      <c r="BP69" s="162"/>
      <c r="BQ69" s="162"/>
      <c r="BR69" s="162"/>
      <c r="BS69" s="162"/>
      <c r="BT69" s="162"/>
      <c r="BU69" s="162"/>
      <c r="BV69" s="161">
        <f t="shared" si="50"/>
        <v>0</v>
      </c>
      <c r="BW69" s="161"/>
      <c r="BX69" s="161"/>
      <c r="BY69" s="161"/>
      <c r="BZ69" s="161"/>
      <c r="CA69" s="162">
        <f t="shared" si="51"/>
        <v>0</v>
      </c>
      <c r="CB69" s="162"/>
      <c r="CC69" s="162"/>
      <c r="CD69" s="162"/>
      <c r="CE69" s="162"/>
      <c r="CF69" s="161">
        <f t="shared" si="52"/>
        <v>0</v>
      </c>
      <c r="CG69" s="161"/>
      <c r="CH69" s="161"/>
      <c r="CI69" s="161"/>
      <c r="CJ69" s="161"/>
      <c r="CK69" s="161">
        <f t="shared" si="53"/>
        <v>0</v>
      </c>
      <c r="CL69" s="161"/>
      <c r="CM69" s="161"/>
      <c r="CN69" s="161"/>
      <c r="CO69" s="161"/>
      <c r="CP69" s="162"/>
      <c r="CQ69" s="162"/>
      <c r="CR69" s="162"/>
      <c r="CS69" s="162"/>
      <c r="CT69" s="162"/>
      <c r="CU69" s="161">
        <f t="shared" si="54"/>
        <v>0</v>
      </c>
      <c r="CV69" s="161"/>
      <c r="CW69" s="161"/>
      <c r="CX69" s="161"/>
      <c r="CY69" s="161"/>
      <c r="CZ69" s="162">
        <f t="shared" si="55"/>
        <v>0</v>
      </c>
      <c r="DA69" s="162"/>
      <c r="DB69" s="162"/>
      <c r="DC69" s="162"/>
      <c r="DD69" s="162"/>
      <c r="DE69" s="162"/>
      <c r="DF69" s="162"/>
      <c r="DG69" s="162"/>
      <c r="DH69" s="162"/>
      <c r="DI69" s="162"/>
      <c r="DJ69" s="161">
        <f t="shared" si="56"/>
        <v>0</v>
      </c>
      <c r="DK69" s="161"/>
      <c r="DL69" s="161"/>
      <c r="DM69" s="161"/>
      <c r="DN69" s="161"/>
      <c r="DO69" s="162">
        <f t="shared" si="57"/>
        <v>0</v>
      </c>
      <c r="DP69" s="162"/>
      <c r="DQ69" s="162"/>
      <c r="DR69" s="162"/>
      <c r="DS69" s="162"/>
    </row>
    <row r="70" spans="1:123" hidden="1">
      <c r="A70" s="1233"/>
      <c r="B70" s="22"/>
      <c r="C70" s="66"/>
      <c r="D70" s="66"/>
      <c r="E70" s="66"/>
      <c r="F70" s="59"/>
      <c r="G70" s="59"/>
      <c r="H70" s="59"/>
      <c r="I70" s="59"/>
      <c r="J70" s="59"/>
      <c r="K70" s="59"/>
      <c r="L70" s="59"/>
      <c r="M70" s="1230"/>
      <c r="N70" s="67"/>
      <c r="O70" s="67"/>
      <c r="P70" s="59"/>
      <c r="Q70" s="59"/>
      <c r="R70" s="59"/>
      <c r="S70" s="59"/>
      <c r="T70" s="59"/>
      <c r="U70" s="59"/>
      <c r="V70" s="59"/>
      <c r="W70" s="66"/>
      <c r="X70" s="66"/>
      <c r="Y70" s="66"/>
      <c r="Z70" s="59"/>
      <c r="AA70" s="59"/>
      <c r="AB70" s="59"/>
      <c r="AC70" s="18"/>
      <c r="AD70" s="18" t="s">
        <v>119</v>
      </c>
      <c r="AE70" s="18" t="s">
        <v>415</v>
      </c>
      <c r="AF70" s="18" t="s">
        <v>399</v>
      </c>
      <c r="AG70" s="162">
        <f t="shared" si="43"/>
        <v>0</v>
      </c>
      <c r="AH70" s="162"/>
      <c r="AI70" s="162"/>
      <c r="AJ70" s="162"/>
      <c r="AK70" s="162"/>
      <c r="AL70" s="162"/>
      <c r="AM70" s="162"/>
      <c r="AN70" s="162"/>
      <c r="AO70" s="162"/>
      <c r="AP70" s="162"/>
      <c r="AQ70" s="161">
        <f t="shared" si="44"/>
        <v>0</v>
      </c>
      <c r="AR70" s="161"/>
      <c r="AS70" s="161"/>
      <c r="AT70" s="161"/>
      <c r="AU70" s="161"/>
      <c r="AV70" s="162">
        <f t="shared" si="45"/>
        <v>0</v>
      </c>
      <c r="AW70" s="162"/>
      <c r="AX70" s="162"/>
      <c r="AY70" s="162"/>
      <c r="AZ70" s="162"/>
      <c r="BA70" s="161">
        <f t="shared" si="46"/>
        <v>0</v>
      </c>
      <c r="BB70" s="161"/>
      <c r="BC70" s="161"/>
      <c r="BD70" s="161"/>
      <c r="BE70" s="161"/>
      <c r="BF70" s="161">
        <f t="shared" si="49"/>
        <v>0</v>
      </c>
      <c r="BG70" s="161"/>
      <c r="BH70" s="161"/>
      <c r="BI70" s="161"/>
      <c r="BJ70" s="161"/>
      <c r="BK70" s="161"/>
      <c r="BL70" s="162">
        <f t="shared" si="58"/>
        <v>0</v>
      </c>
      <c r="BM70" s="162"/>
      <c r="BN70" s="162"/>
      <c r="BO70" s="162"/>
      <c r="BP70" s="162"/>
      <c r="BQ70" s="162"/>
      <c r="BR70" s="162"/>
      <c r="BS70" s="162"/>
      <c r="BT70" s="162"/>
      <c r="BU70" s="162"/>
      <c r="BV70" s="161">
        <f t="shared" si="50"/>
        <v>0</v>
      </c>
      <c r="BW70" s="161"/>
      <c r="BX70" s="161"/>
      <c r="BY70" s="161"/>
      <c r="BZ70" s="161"/>
      <c r="CA70" s="162">
        <f t="shared" si="51"/>
        <v>0</v>
      </c>
      <c r="CB70" s="162"/>
      <c r="CC70" s="162"/>
      <c r="CD70" s="162"/>
      <c r="CE70" s="162"/>
      <c r="CF70" s="161">
        <f t="shared" si="52"/>
        <v>0</v>
      </c>
      <c r="CG70" s="161"/>
      <c r="CH70" s="161"/>
      <c r="CI70" s="161"/>
      <c r="CJ70" s="161"/>
      <c r="CK70" s="161">
        <f t="shared" si="53"/>
        <v>0</v>
      </c>
      <c r="CL70" s="161"/>
      <c r="CM70" s="161"/>
      <c r="CN70" s="161"/>
      <c r="CO70" s="161"/>
      <c r="CP70" s="162"/>
      <c r="CQ70" s="162"/>
      <c r="CR70" s="162"/>
      <c r="CS70" s="162"/>
      <c r="CT70" s="162"/>
      <c r="CU70" s="161">
        <f t="shared" si="54"/>
        <v>0</v>
      </c>
      <c r="CV70" s="161"/>
      <c r="CW70" s="161"/>
      <c r="CX70" s="161"/>
      <c r="CY70" s="161"/>
      <c r="CZ70" s="162">
        <f t="shared" si="55"/>
        <v>0</v>
      </c>
      <c r="DA70" s="162"/>
      <c r="DB70" s="162"/>
      <c r="DC70" s="162"/>
      <c r="DD70" s="162"/>
      <c r="DE70" s="162"/>
      <c r="DF70" s="162"/>
      <c r="DG70" s="162"/>
      <c r="DH70" s="162"/>
      <c r="DI70" s="162"/>
      <c r="DJ70" s="161">
        <f t="shared" si="56"/>
        <v>0</v>
      </c>
      <c r="DK70" s="161"/>
      <c r="DL70" s="161"/>
      <c r="DM70" s="161"/>
      <c r="DN70" s="161"/>
      <c r="DO70" s="162">
        <f t="shared" si="57"/>
        <v>0</v>
      </c>
      <c r="DP70" s="162"/>
      <c r="DQ70" s="162"/>
      <c r="DR70" s="162"/>
      <c r="DS70" s="162"/>
    </row>
    <row r="71" spans="1:123" hidden="1">
      <c r="A71" s="1234"/>
      <c r="B71" s="22"/>
      <c r="C71" s="66"/>
      <c r="D71" s="66"/>
      <c r="E71" s="66"/>
      <c r="F71" s="59"/>
      <c r="G71" s="59"/>
      <c r="H71" s="59"/>
      <c r="I71" s="59"/>
      <c r="J71" s="59"/>
      <c r="K71" s="59"/>
      <c r="L71" s="59"/>
      <c r="M71" s="1231"/>
      <c r="N71" s="67"/>
      <c r="O71" s="67"/>
      <c r="P71" s="59"/>
      <c r="Q71" s="59"/>
      <c r="R71" s="59"/>
      <c r="S71" s="59"/>
      <c r="T71" s="59"/>
      <c r="U71" s="59"/>
      <c r="V71" s="59"/>
      <c r="W71" s="66"/>
      <c r="X71" s="66"/>
      <c r="Y71" s="66"/>
      <c r="Z71" s="59"/>
      <c r="AA71" s="59"/>
      <c r="AB71" s="59"/>
      <c r="AC71" s="18"/>
      <c r="AD71" s="18" t="s">
        <v>119</v>
      </c>
      <c r="AE71" s="18" t="s">
        <v>403</v>
      </c>
      <c r="AF71" s="18" t="s">
        <v>399</v>
      </c>
      <c r="AG71" s="162">
        <f t="shared" si="43"/>
        <v>0</v>
      </c>
      <c r="AH71" s="162"/>
      <c r="AI71" s="162"/>
      <c r="AJ71" s="162"/>
      <c r="AK71" s="162"/>
      <c r="AL71" s="162"/>
      <c r="AM71" s="162"/>
      <c r="AN71" s="162"/>
      <c r="AO71" s="162"/>
      <c r="AP71" s="162"/>
      <c r="AQ71" s="161">
        <f t="shared" si="44"/>
        <v>0</v>
      </c>
      <c r="AR71" s="161"/>
      <c r="AS71" s="161"/>
      <c r="AT71" s="161"/>
      <c r="AU71" s="161"/>
      <c r="AV71" s="162">
        <f t="shared" si="45"/>
        <v>0</v>
      </c>
      <c r="AW71" s="162"/>
      <c r="AX71" s="162"/>
      <c r="AY71" s="162"/>
      <c r="AZ71" s="162"/>
      <c r="BA71" s="161">
        <f t="shared" si="46"/>
        <v>0</v>
      </c>
      <c r="BB71" s="161"/>
      <c r="BC71" s="161"/>
      <c r="BD71" s="161"/>
      <c r="BE71" s="161"/>
      <c r="BF71" s="161">
        <f t="shared" si="49"/>
        <v>0</v>
      </c>
      <c r="BG71" s="161"/>
      <c r="BH71" s="161"/>
      <c r="BI71" s="161"/>
      <c r="BJ71" s="161"/>
      <c r="BK71" s="161"/>
      <c r="BL71" s="162">
        <f t="shared" si="58"/>
        <v>0</v>
      </c>
      <c r="BM71" s="162"/>
      <c r="BN71" s="162"/>
      <c r="BO71" s="162"/>
      <c r="BP71" s="162"/>
      <c r="BQ71" s="162"/>
      <c r="BR71" s="162"/>
      <c r="BS71" s="162"/>
      <c r="BT71" s="162"/>
      <c r="BU71" s="162"/>
      <c r="BV71" s="161">
        <f t="shared" si="50"/>
        <v>0</v>
      </c>
      <c r="BW71" s="161"/>
      <c r="BX71" s="161"/>
      <c r="BY71" s="161"/>
      <c r="BZ71" s="161"/>
      <c r="CA71" s="162">
        <f t="shared" si="51"/>
        <v>0</v>
      </c>
      <c r="CB71" s="162"/>
      <c r="CC71" s="162"/>
      <c r="CD71" s="162"/>
      <c r="CE71" s="162"/>
      <c r="CF71" s="161">
        <f t="shared" si="52"/>
        <v>0</v>
      </c>
      <c r="CG71" s="161"/>
      <c r="CH71" s="161"/>
      <c r="CI71" s="161"/>
      <c r="CJ71" s="161"/>
      <c r="CK71" s="161">
        <f t="shared" si="53"/>
        <v>0</v>
      </c>
      <c r="CL71" s="161"/>
      <c r="CM71" s="161"/>
      <c r="CN71" s="161"/>
      <c r="CO71" s="161"/>
      <c r="CP71" s="162"/>
      <c r="CQ71" s="162"/>
      <c r="CR71" s="162"/>
      <c r="CS71" s="162"/>
      <c r="CT71" s="162"/>
      <c r="CU71" s="161">
        <f t="shared" si="54"/>
        <v>0</v>
      </c>
      <c r="CV71" s="161"/>
      <c r="CW71" s="161"/>
      <c r="CX71" s="161"/>
      <c r="CY71" s="161"/>
      <c r="CZ71" s="162">
        <f t="shared" si="55"/>
        <v>0</v>
      </c>
      <c r="DA71" s="162"/>
      <c r="DB71" s="162"/>
      <c r="DC71" s="162"/>
      <c r="DD71" s="162"/>
      <c r="DE71" s="162"/>
      <c r="DF71" s="162"/>
      <c r="DG71" s="162"/>
      <c r="DH71" s="162"/>
      <c r="DI71" s="162"/>
      <c r="DJ71" s="161">
        <f t="shared" si="56"/>
        <v>0</v>
      </c>
      <c r="DK71" s="161"/>
      <c r="DL71" s="161"/>
      <c r="DM71" s="161"/>
      <c r="DN71" s="161"/>
      <c r="DO71" s="162">
        <f t="shared" si="57"/>
        <v>0</v>
      </c>
      <c r="DP71" s="162"/>
      <c r="DQ71" s="162"/>
      <c r="DR71" s="162"/>
      <c r="DS71" s="162"/>
    </row>
    <row r="72" spans="1:123" ht="63.75" customHeight="1">
      <c r="A72" s="1232" t="s">
        <v>107</v>
      </c>
      <c r="B72" s="1235">
        <v>6603</v>
      </c>
      <c r="C72" s="1095" t="s">
        <v>124</v>
      </c>
      <c r="D72" s="62" t="s">
        <v>395</v>
      </c>
      <c r="E72" s="1281" t="s">
        <v>125</v>
      </c>
      <c r="F72" s="59"/>
      <c r="G72" s="59"/>
      <c r="H72" s="59"/>
      <c r="I72" s="59"/>
      <c r="J72" s="59"/>
      <c r="K72" s="59"/>
      <c r="L72" s="59"/>
      <c r="M72" s="66"/>
      <c r="N72" s="59"/>
      <c r="O72" s="59"/>
      <c r="P72" s="59" t="s">
        <v>117</v>
      </c>
      <c r="Q72" s="59"/>
      <c r="R72" s="59"/>
      <c r="S72" s="59"/>
      <c r="T72" s="59"/>
      <c r="U72" s="59"/>
      <c r="V72" s="59"/>
      <c r="W72" s="1095" t="s">
        <v>45</v>
      </c>
      <c r="X72" s="62" t="s">
        <v>391</v>
      </c>
      <c r="Y72" s="1314" t="s">
        <v>46</v>
      </c>
      <c r="Z72" s="1262" t="s">
        <v>57</v>
      </c>
      <c r="AA72" s="84" t="s">
        <v>424</v>
      </c>
      <c r="AB72" s="101" t="s">
        <v>58</v>
      </c>
      <c r="AC72" s="18"/>
      <c r="AD72" s="18" t="s">
        <v>151</v>
      </c>
      <c r="AE72" s="18"/>
      <c r="AF72" s="18"/>
      <c r="AG72" s="162">
        <f>AI72+AK72+AM72+AO72</f>
        <v>330.9</v>
      </c>
      <c r="AH72" s="162">
        <f>AJ72+AL72+AN72+AP72</f>
        <v>204.7</v>
      </c>
      <c r="AI72" s="162">
        <f t="shared" ref="AI72:BE72" si="60">AI73+AI76+AI82</f>
        <v>0</v>
      </c>
      <c r="AJ72" s="162"/>
      <c r="AK72" s="162">
        <f>AK73+AK76+AK82</f>
        <v>151.6</v>
      </c>
      <c r="AL72" s="162">
        <f>AL73+AL76+AL82</f>
        <v>151.6</v>
      </c>
      <c r="AM72" s="162">
        <f>AM73+AM76+AM82</f>
        <v>0</v>
      </c>
      <c r="AN72" s="162"/>
      <c r="AO72" s="162">
        <f>AO73+AO76+AO82</f>
        <v>179.3</v>
      </c>
      <c r="AP72" s="162">
        <f>AP73+AP76+AP82</f>
        <v>53.1</v>
      </c>
      <c r="AQ72" s="161">
        <f t="shared" si="44"/>
        <v>841.3</v>
      </c>
      <c r="AR72" s="161">
        <f t="shared" si="60"/>
        <v>0</v>
      </c>
      <c r="AS72" s="161">
        <f t="shared" si="60"/>
        <v>517.6</v>
      </c>
      <c r="AT72" s="161">
        <f t="shared" si="60"/>
        <v>0</v>
      </c>
      <c r="AU72" s="161">
        <f t="shared" si="60"/>
        <v>323.7</v>
      </c>
      <c r="AV72" s="162">
        <f t="shared" si="45"/>
        <v>559.9</v>
      </c>
      <c r="AW72" s="162">
        <f t="shared" si="60"/>
        <v>0</v>
      </c>
      <c r="AX72" s="162">
        <f t="shared" si="60"/>
        <v>356.3</v>
      </c>
      <c r="AY72" s="162">
        <f t="shared" si="60"/>
        <v>0</v>
      </c>
      <c r="AZ72" s="162">
        <f t="shared" si="60"/>
        <v>203.6</v>
      </c>
      <c r="BA72" s="161">
        <f t="shared" si="46"/>
        <v>559.1</v>
      </c>
      <c r="BB72" s="161">
        <f t="shared" si="60"/>
        <v>0</v>
      </c>
      <c r="BC72" s="161">
        <f t="shared" si="60"/>
        <v>355.5</v>
      </c>
      <c r="BD72" s="161">
        <f t="shared" si="60"/>
        <v>0</v>
      </c>
      <c r="BE72" s="161">
        <f t="shared" si="60"/>
        <v>203.6</v>
      </c>
      <c r="BF72" s="161">
        <f t="shared" si="49"/>
        <v>559.1</v>
      </c>
      <c r="BG72" s="161">
        <f>BG73+BG76+BG82</f>
        <v>0</v>
      </c>
      <c r="BH72" s="161">
        <f>BH73+BH76+BH82</f>
        <v>355.5</v>
      </c>
      <c r="BI72" s="161">
        <f>BI73+BI76+BI82</f>
        <v>0</v>
      </c>
      <c r="BJ72" s="161">
        <f>BJ73+BJ76+BJ82</f>
        <v>203.6</v>
      </c>
      <c r="BK72" s="161"/>
      <c r="BL72" s="162">
        <f t="shared" si="58"/>
        <v>330.9</v>
      </c>
      <c r="BM72" s="162">
        <f>BO72+BQ72+BS72+BU72</f>
        <v>204.7</v>
      </c>
      <c r="BN72" s="162">
        <f>BN73+BN76+BN82</f>
        <v>0</v>
      </c>
      <c r="BO72" s="162"/>
      <c r="BP72" s="162">
        <f>BP73+BP76+BP82</f>
        <v>151.6</v>
      </c>
      <c r="BQ72" s="162">
        <f>BQ73+BQ76+BQ82</f>
        <v>151.6</v>
      </c>
      <c r="BR72" s="162">
        <f>BR73+BR76+BR82</f>
        <v>0</v>
      </c>
      <c r="BS72" s="162"/>
      <c r="BT72" s="162">
        <f>BT73+BT76+BT82</f>
        <v>179.3</v>
      </c>
      <c r="BU72" s="162">
        <f>BU73+BU76+BU82</f>
        <v>53.1</v>
      </c>
      <c r="BV72" s="161">
        <f t="shared" si="50"/>
        <v>841.3</v>
      </c>
      <c r="BW72" s="161">
        <f>BW73+BW76+BW82</f>
        <v>0</v>
      </c>
      <c r="BX72" s="161">
        <f>BX73+BX76+BX82</f>
        <v>517.6</v>
      </c>
      <c r="BY72" s="161">
        <f>BY73+BY76+BY82</f>
        <v>0</v>
      </c>
      <c r="BZ72" s="161">
        <f>BZ73+BZ76+BZ82</f>
        <v>323.7</v>
      </c>
      <c r="CA72" s="162">
        <f t="shared" si="51"/>
        <v>559.9</v>
      </c>
      <c r="CB72" s="162">
        <f>CB73+CB76+CB82</f>
        <v>0</v>
      </c>
      <c r="CC72" s="162">
        <f>CC73+CC76+CC82</f>
        <v>356.3</v>
      </c>
      <c r="CD72" s="162">
        <f>CD73+CD76+CD82</f>
        <v>0</v>
      </c>
      <c r="CE72" s="162">
        <f>CE73+CE76+CE82</f>
        <v>203.6</v>
      </c>
      <c r="CF72" s="161">
        <f t="shared" si="52"/>
        <v>559.1</v>
      </c>
      <c r="CG72" s="161">
        <f>CG73+CG76+CG82</f>
        <v>0</v>
      </c>
      <c r="CH72" s="161">
        <f>CH73+CH76+CH82</f>
        <v>355.5</v>
      </c>
      <c r="CI72" s="161">
        <f>CI73+CI76+CI82</f>
        <v>0</v>
      </c>
      <c r="CJ72" s="161">
        <f>CJ73+CJ76+CJ82</f>
        <v>203.6</v>
      </c>
      <c r="CK72" s="161">
        <f t="shared" si="53"/>
        <v>559.1</v>
      </c>
      <c r="CL72" s="161">
        <f>CL73+CL76+CL82</f>
        <v>0</v>
      </c>
      <c r="CM72" s="161">
        <f>CM73+CM76+CM82</f>
        <v>355.5</v>
      </c>
      <c r="CN72" s="161">
        <f>CN73+CN76+CN82</f>
        <v>0</v>
      </c>
      <c r="CO72" s="161">
        <f>CO73+CO76+CO82</f>
        <v>203.6</v>
      </c>
      <c r="CP72" s="162">
        <f>CQ72+CR72+CS72+CT72</f>
        <v>204.7</v>
      </c>
      <c r="CQ72" s="162"/>
      <c r="CR72" s="162">
        <f>CR73+CR76+CR82</f>
        <v>151.6</v>
      </c>
      <c r="CS72" s="162"/>
      <c r="CT72" s="162">
        <f>CT73+CT76+CT82</f>
        <v>53.1</v>
      </c>
      <c r="CU72" s="161">
        <f t="shared" si="54"/>
        <v>841.3</v>
      </c>
      <c r="CV72" s="161">
        <f>CV73+CV76+CV82</f>
        <v>0</v>
      </c>
      <c r="CW72" s="161">
        <f>CW73+CW76+CW82</f>
        <v>517.6</v>
      </c>
      <c r="CX72" s="161">
        <f>CX73+CX76+CX82</f>
        <v>0</v>
      </c>
      <c r="CY72" s="161">
        <f>CY73+CY76+CY82</f>
        <v>323.7</v>
      </c>
      <c r="CZ72" s="162">
        <f t="shared" si="55"/>
        <v>559.9</v>
      </c>
      <c r="DA72" s="162">
        <f>DA73+DA76+DA82</f>
        <v>0</v>
      </c>
      <c r="DB72" s="162">
        <f>DB73+DB76+DB82</f>
        <v>356.3</v>
      </c>
      <c r="DC72" s="162">
        <f>DC73+DC76+DC82</f>
        <v>0</v>
      </c>
      <c r="DD72" s="162">
        <f>DD73+DD76+DD82</f>
        <v>203.6</v>
      </c>
      <c r="DE72" s="162">
        <f>DF72+DG72+DH72+DI72</f>
        <v>204.7</v>
      </c>
      <c r="DF72" s="162"/>
      <c r="DG72" s="162">
        <f>DG73+DG76+DG82</f>
        <v>151.6</v>
      </c>
      <c r="DH72" s="162"/>
      <c r="DI72" s="162">
        <f>DI73+DI76+DI82</f>
        <v>53.1</v>
      </c>
      <c r="DJ72" s="161">
        <f t="shared" si="56"/>
        <v>841.3</v>
      </c>
      <c r="DK72" s="161">
        <f>DK73+DK76+DK82</f>
        <v>0</v>
      </c>
      <c r="DL72" s="161">
        <f>DL73+DL76+DL82</f>
        <v>517.6</v>
      </c>
      <c r="DM72" s="161">
        <f>DM73+DM76+DM82</f>
        <v>0</v>
      </c>
      <c r="DN72" s="161">
        <f>DN73+DN76+DN82</f>
        <v>323.7</v>
      </c>
      <c r="DO72" s="162">
        <f t="shared" si="57"/>
        <v>559.9</v>
      </c>
      <c r="DP72" s="162">
        <f>DP73+DP76+DP82</f>
        <v>0</v>
      </c>
      <c r="DQ72" s="162">
        <f>DQ73+DQ76+DQ82</f>
        <v>356.3</v>
      </c>
      <c r="DR72" s="162">
        <f>DR73+DR76+DR82</f>
        <v>0</v>
      </c>
      <c r="DS72" s="162">
        <f>DS73+DS76+DS82</f>
        <v>203.6</v>
      </c>
    </row>
    <row r="73" spans="1:123" ht="0.75" hidden="1" customHeight="1">
      <c r="A73" s="1233"/>
      <c r="B73" s="1236"/>
      <c r="C73" s="1096"/>
      <c r="D73" s="59"/>
      <c r="E73" s="1254"/>
      <c r="F73" s="59"/>
      <c r="G73" s="59"/>
      <c r="H73" s="59"/>
      <c r="I73" s="59"/>
      <c r="J73" s="59"/>
      <c r="K73" s="59"/>
      <c r="L73" s="59"/>
      <c r="M73" s="64" t="s">
        <v>486</v>
      </c>
      <c r="N73" s="66" t="s">
        <v>424</v>
      </c>
      <c r="O73" s="60" t="s">
        <v>487</v>
      </c>
      <c r="P73" s="59">
        <v>17</v>
      </c>
      <c r="Q73" s="59"/>
      <c r="R73" s="59"/>
      <c r="S73" s="59"/>
      <c r="T73" s="59"/>
      <c r="U73" s="59"/>
      <c r="V73" s="59"/>
      <c r="W73" s="1096"/>
      <c r="X73" s="59"/>
      <c r="Y73" s="1277"/>
      <c r="Z73" s="1263"/>
      <c r="AA73" s="84"/>
      <c r="AB73" s="101"/>
      <c r="AC73" s="18"/>
      <c r="AD73" s="18" t="s">
        <v>151</v>
      </c>
      <c r="AE73" s="18"/>
      <c r="AF73" s="18"/>
      <c r="AG73" s="162">
        <f t="shared" si="43"/>
        <v>0</v>
      </c>
      <c r="AH73" s="162"/>
      <c r="AI73" s="162"/>
      <c r="AJ73" s="162"/>
      <c r="AK73" s="162"/>
      <c r="AL73" s="162"/>
      <c r="AM73" s="162"/>
      <c r="AN73" s="162"/>
      <c r="AO73" s="162"/>
      <c r="AP73" s="162"/>
      <c r="AQ73" s="161">
        <f t="shared" si="44"/>
        <v>0</v>
      </c>
      <c r="AR73" s="161"/>
      <c r="AS73" s="161"/>
      <c r="AT73" s="161"/>
      <c r="AU73" s="161"/>
      <c r="AV73" s="162">
        <f t="shared" si="45"/>
        <v>0</v>
      </c>
      <c r="AW73" s="162"/>
      <c r="AX73" s="162"/>
      <c r="AY73" s="162"/>
      <c r="AZ73" s="162"/>
      <c r="BA73" s="161">
        <f t="shared" si="46"/>
        <v>0</v>
      </c>
      <c r="BB73" s="161"/>
      <c r="BC73" s="161"/>
      <c r="BD73" s="161"/>
      <c r="BE73" s="161"/>
      <c r="BF73" s="161">
        <f t="shared" si="49"/>
        <v>0</v>
      </c>
      <c r="BG73" s="161"/>
      <c r="BH73" s="161"/>
      <c r="BI73" s="161"/>
      <c r="BJ73" s="161"/>
      <c r="BK73" s="161"/>
      <c r="BL73" s="162">
        <f t="shared" si="58"/>
        <v>0</v>
      </c>
      <c r="BM73" s="162"/>
      <c r="BN73" s="162"/>
      <c r="BO73" s="162"/>
      <c r="BP73" s="162"/>
      <c r="BQ73" s="162"/>
      <c r="BR73" s="162"/>
      <c r="BS73" s="162"/>
      <c r="BT73" s="162"/>
      <c r="BU73" s="162"/>
      <c r="BV73" s="161">
        <f t="shared" si="50"/>
        <v>0</v>
      </c>
      <c r="BW73" s="161"/>
      <c r="BX73" s="161"/>
      <c r="BY73" s="161"/>
      <c r="BZ73" s="161"/>
      <c r="CA73" s="162">
        <f t="shared" si="51"/>
        <v>0</v>
      </c>
      <c r="CB73" s="162"/>
      <c r="CC73" s="162"/>
      <c r="CD73" s="162"/>
      <c r="CE73" s="162"/>
      <c r="CF73" s="161">
        <f t="shared" si="52"/>
        <v>0</v>
      </c>
      <c r="CG73" s="161"/>
      <c r="CH73" s="161"/>
      <c r="CI73" s="161"/>
      <c r="CJ73" s="161"/>
      <c r="CK73" s="161">
        <f t="shared" si="53"/>
        <v>0</v>
      </c>
      <c r="CL73" s="161"/>
      <c r="CM73" s="161"/>
      <c r="CN73" s="161"/>
      <c r="CO73" s="161"/>
      <c r="CP73" s="162"/>
      <c r="CQ73" s="162"/>
      <c r="CR73" s="162"/>
      <c r="CS73" s="162"/>
      <c r="CT73" s="162"/>
      <c r="CU73" s="161">
        <f t="shared" si="54"/>
        <v>0</v>
      </c>
      <c r="CV73" s="161"/>
      <c r="CW73" s="161"/>
      <c r="CX73" s="161"/>
      <c r="CY73" s="161"/>
      <c r="CZ73" s="162">
        <f t="shared" si="55"/>
        <v>0</v>
      </c>
      <c r="DA73" s="162"/>
      <c r="DB73" s="162"/>
      <c r="DC73" s="162"/>
      <c r="DD73" s="162"/>
      <c r="DE73" s="162"/>
      <c r="DF73" s="162"/>
      <c r="DG73" s="162"/>
      <c r="DH73" s="162"/>
      <c r="DI73" s="162"/>
      <c r="DJ73" s="161">
        <f t="shared" si="56"/>
        <v>0</v>
      </c>
      <c r="DK73" s="161"/>
      <c r="DL73" s="161"/>
      <c r="DM73" s="161"/>
      <c r="DN73" s="161"/>
      <c r="DO73" s="162">
        <f t="shared" si="57"/>
        <v>0</v>
      </c>
      <c r="DP73" s="162"/>
      <c r="DQ73" s="162"/>
      <c r="DR73" s="162"/>
      <c r="DS73" s="162"/>
    </row>
    <row r="74" spans="1:123" ht="12.75" hidden="1" customHeight="1">
      <c r="A74" s="1233"/>
      <c r="B74" s="1236"/>
      <c r="C74" s="1096"/>
      <c r="D74" s="59"/>
      <c r="E74" s="1254"/>
      <c r="F74" s="59"/>
      <c r="G74" s="59"/>
      <c r="H74" s="59"/>
      <c r="I74" s="59"/>
      <c r="J74" s="59"/>
      <c r="K74" s="59"/>
      <c r="L74" s="59"/>
      <c r="M74" s="64"/>
      <c r="N74" s="59"/>
      <c r="O74" s="67"/>
      <c r="P74" s="59"/>
      <c r="Q74" s="59"/>
      <c r="R74" s="59"/>
      <c r="S74" s="59"/>
      <c r="T74" s="59"/>
      <c r="U74" s="59"/>
      <c r="V74" s="59"/>
      <c r="W74" s="1096"/>
      <c r="X74" s="59"/>
      <c r="Y74" s="1277"/>
      <c r="Z74" s="1263"/>
      <c r="AA74" s="83"/>
      <c r="AB74" s="83"/>
      <c r="AC74" s="18"/>
      <c r="AD74" s="18" t="s">
        <v>151</v>
      </c>
      <c r="AE74" s="18" t="s">
        <v>448</v>
      </c>
      <c r="AF74" s="18" t="s">
        <v>402</v>
      </c>
      <c r="AG74" s="162">
        <f t="shared" si="43"/>
        <v>0</v>
      </c>
      <c r="AH74" s="162"/>
      <c r="AI74" s="162"/>
      <c r="AJ74" s="162"/>
      <c r="AK74" s="162"/>
      <c r="AL74" s="162"/>
      <c r="AM74" s="162"/>
      <c r="AN74" s="162"/>
      <c r="AO74" s="162"/>
      <c r="AP74" s="162"/>
      <c r="AQ74" s="161">
        <f t="shared" si="44"/>
        <v>0</v>
      </c>
      <c r="AR74" s="161"/>
      <c r="AS74" s="161"/>
      <c r="AT74" s="161"/>
      <c r="AU74" s="161"/>
      <c r="AV74" s="162">
        <f t="shared" si="45"/>
        <v>0</v>
      </c>
      <c r="AW74" s="162"/>
      <c r="AX74" s="162"/>
      <c r="AY74" s="162"/>
      <c r="AZ74" s="162"/>
      <c r="BA74" s="161">
        <f t="shared" si="46"/>
        <v>0</v>
      </c>
      <c r="BB74" s="161"/>
      <c r="BC74" s="161"/>
      <c r="BD74" s="161"/>
      <c r="BE74" s="161"/>
      <c r="BF74" s="161">
        <f t="shared" si="49"/>
        <v>0</v>
      </c>
      <c r="BG74" s="161"/>
      <c r="BH74" s="161"/>
      <c r="BI74" s="161"/>
      <c r="BJ74" s="161"/>
      <c r="BK74" s="161"/>
      <c r="BL74" s="162">
        <f t="shared" si="58"/>
        <v>0</v>
      </c>
      <c r="BM74" s="162"/>
      <c r="BN74" s="162"/>
      <c r="BO74" s="162"/>
      <c r="BP74" s="162"/>
      <c r="BQ74" s="162"/>
      <c r="BR74" s="162"/>
      <c r="BS74" s="162"/>
      <c r="BT74" s="162"/>
      <c r="BU74" s="162"/>
      <c r="BV74" s="161">
        <f t="shared" si="50"/>
        <v>0</v>
      </c>
      <c r="BW74" s="161"/>
      <c r="BX74" s="161"/>
      <c r="BY74" s="161"/>
      <c r="BZ74" s="161"/>
      <c r="CA74" s="162">
        <f t="shared" si="51"/>
        <v>0</v>
      </c>
      <c r="CB74" s="162"/>
      <c r="CC74" s="162"/>
      <c r="CD74" s="162"/>
      <c r="CE74" s="162"/>
      <c r="CF74" s="161">
        <f t="shared" si="52"/>
        <v>0</v>
      </c>
      <c r="CG74" s="161"/>
      <c r="CH74" s="161"/>
      <c r="CI74" s="161"/>
      <c r="CJ74" s="161"/>
      <c r="CK74" s="161">
        <f t="shared" si="53"/>
        <v>0</v>
      </c>
      <c r="CL74" s="161"/>
      <c r="CM74" s="161"/>
      <c r="CN74" s="161"/>
      <c r="CO74" s="161"/>
      <c r="CP74" s="162"/>
      <c r="CQ74" s="162"/>
      <c r="CR74" s="162"/>
      <c r="CS74" s="162"/>
      <c r="CT74" s="162"/>
      <c r="CU74" s="161">
        <f t="shared" si="54"/>
        <v>0</v>
      </c>
      <c r="CV74" s="161"/>
      <c r="CW74" s="161"/>
      <c r="CX74" s="161"/>
      <c r="CY74" s="161"/>
      <c r="CZ74" s="162">
        <f t="shared" si="55"/>
        <v>0</v>
      </c>
      <c r="DA74" s="162"/>
      <c r="DB74" s="162"/>
      <c r="DC74" s="162"/>
      <c r="DD74" s="162"/>
      <c r="DE74" s="162"/>
      <c r="DF74" s="162"/>
      <c r="DG74" s="162"/>
      <c r="DH74" s="162"/>
      <c r="DI74" s="162"/>
      <c r="DJ74" s="161">
        <f t="shared" si="56"/>
        <v>0</v>
      </c>
      <c r="DK74" s="161"/>
      <c r="DL74" s="161"/>
      <c r="DM74" s="161"/>
      <c r="DN74" s="161"/>
      <c r="DO74" s="162">
        <f t="shared" si="57"/>
        <v>0</v>
      </c>
      <c r="DP74" s="162"/>
      <c r="DQ74" s="162"/>
      <c r="DR74" s="162"/>
      <c r="DS74" s="162"/>
    </row>
    <row r="75" spans="1:123" ht="12.75" hidden="1" customHeight="1">
      <c r="A75" s="1233"/>
      <c r="B75" s="1236"/>
      <c r="C75" s="1096"/>
      <c r="D75" s="59"/>
      <c r="E75" s="1254"/>
      <c r="F75" s="59"/>
      <c r="G75" s="59"/>
      <c r="H75" s="59"/>
      <c r="I75" s="59"/>
      <c r="J75" s="59"/>
      <c r="K75" s="59"/>
      <c r="L75" s="59"/>
      <c r="M75" s="64"/>
      <c r="N75" s="59"/>
      <c r="O75" s="67"/>
      <c r="P75" s="59"/>
      <c r="Q75" s="59"/>
      <c r="R75" s="59"/>
      <c r="S75" s="59"/>
      <c r="T75" s="59"/>
      <c r="U75" s="59"/>
      <c r="V75" s="59"/>
      <c r="W75" s="1096"/>
      <c r="X75" s="59"/>
      <c r="Y75" s="1277"/>
      <c r="Z75" s="1263"/>
      <c r="AA75" s="83"/>
      <c r="AB75" s="83"/>
      <c r="AC75" s="18"/>
      <c r="AD75" s="18" t="s">
        <v>151</v>
      </c>
      <c r="AE75" s="18" t="s">
        <v>417</v>
      </c>
      <c r="AF75" s="18" t="s">
        <v>402</v>
      </c>
      <c r="AG75" s="162">
        <f t="shared" si="43"/>
        <v>0</v>
      </c>
      <c r="AH75" s="162"/>
      <c r="AI75" s="162"/>
      <c r="AJ75" s="162"/>
      <c r="AK75" s="162"/>
      <c r="AL75" s="162"/>
      <c r="AM75" s="162"/>
      <c r="AN75" s="162"/>
      <c r="AO75" s="162"/>
      <c r="AP75" s="162"/>
      <c r="AQ75" s="161">
        <f t="shared" si="44"/>
        <v>0</v>
      </c>
      <c r="AR75" s="161"/>
      <c r="AS75" s="161"/>
      <c r="AT75" s="161"/>
      <c r="AU75" s="161"/>
      <c r="AV75" s="162">
        <f t="shared" si="45"/>
        <v>0</v>
      </c>
      <c r="AW75" s="162"/>
      <c r="AX75" s="162"/>
      <c r="AY75" s="162"/>
      <c r="AZ75" s="162"/>
      <c r="BA75" s="161">
        <f t="shared" si="46"/>
        <v>0</v>
      </c>
      <c r="BB75" s="161"/>
      <c r="BC75" s="161"/>
      <c r="BD75" s="161"/>
      <c r="BE75" s="161"/>
      <c r="BF75" s="161">
        <f t="shared" si="49"/>
        <v>0</v>
      </c>
      <c r="BG75" s="161"/>
      <c r="BH75" s="161"/>
      <c r="BI75" s="161"/>
      <c r="BJ75" s="161"/>
      <c r="BK75" s="161"/>
      <c r="BL75" s="162">
        <f t="shared" si="58"/>
        <v>0</v>
      </c>
      <c r="BM75" s="162"/>
      <c r="BN75" s="162"/>
      <c r="BO75" s="162"/>
      <c r="BP75" s="162"/>
      <c r="BQ75" s="162"/>
      <c r="BR75" s="162"/>
      <c r="BS75" s="162"/>
      <c r="BT75" s="162"/>
      <c r="BU75" s="162"/>
      <c r="BV75" s="161">
        <f t="shared" si="50"/>
        <v>0</v>
      </c>
      <c r="BW75" s="161"/>
      <c r="BX75" s="161"/>
      <c r="BY75" s="161"/>
      <c r="BZ75" s="161"/>
      <c r="CA75" s="162">
        <f t="shared" si="51"/>
        <v>0</v>
      </c>
      <c r="CB75" s="162"/>
      <c r="CC75" s="162"/>
      <c r="CD75" s="162"/>
      <c r="CE75" s="162"/>
      <c r="CF75" s="161">
        <f t="shared" si="52"/>
        <v>0</v>
      </c>
      <c r="CG75" s="161"/>
      <c r="CH75" s="161"/>
      <c r="CI75" s="161"/>
      <c r="CJ75" s="161"/>
      <c r="CK75" s="161">
        <f t="shared" si="53"/>
        <v>0</v>
      </c>
      <c r="CL75" s="161"/>
      <c r="CM75" s="161"/>
      <c r="CN75" s="161"/>
      <c r="CO75" s="161"/>
      <c r="CP75" s="162"/>
      <c r="CQ75" s="162"/>
      <c r="CR75" s="162"/>
      <c r="CS75" s="162"/>
      <c r="CT75" s="162"/>
      <c r="CU75" s="161">
        <f t="shared" si="54"/>
        <v>0</v>
      </c>
      <c r="CV75" s="161"/>
      <c r="CW75" s="161"/>
      <c r="CX75" s="161"/>
      <c r="CY75" s="161"/>
      <c r="CZ75" s="162">
        <f t="shared" si="55"/>
        <v>0</v>
      </c>
      <c r="DA75" s="162"/>
      <c r="DB75" s="162"/>
      <c r="DC75" s="162"/>
      <c r="DD75" s="162"/>
      <c r="DE75" s="162"/>
      <c r="DF75" s="162"/>
      <c r="DG75" s="162"/>
      <c r="DH75" s="162"/>
      <c r="DI75" s="162"/>
      <c r="DJ75" s="161">
        <f t="shared" si="56"/>
        <v>0</v>
      </c>
      <c r="DK75" s="161"/>
      <c r="DL75" s="161"/>
      <c r="DM75" s="161"/>
      <c r="DN75" s="161"/>
      <c r="DO75" s="162">
        <f t="shared" si="57"/>
        <v>0</v>
      </c>
      <c r="DP75" s="162"/>
      <c r="DQ75" s="162"/>
      <c r="DR75" s="162"/>
      <c r="DS75" s="162"/>
    </row>
    <row r="76" spans="1:123" ht="18.75" customHeight="1">
      <c r="A76" s="1233"/>
      <c r="B76" s="1236"/>
      <c r="C76" s="1096"/>
      <c r="D76" s="59"/>
      <c r="E76" s="1254"/>
      <c r="F76" s="59"/>
      <c r="G76" s="59"/>
      <c r="H76" s="59"/>
      <c r="I76" s="59"/>
      <c r="J76" s="59"/>
      <c r="K76" s="59"/>
      <c r="L76" s="59"/>
      <c r="M76" s="1229" t="s">
        <v>130</v>
      </c>
      <c r="N76" s="59"/>
      <c r="O76" s="59"/>
      <c r="P76" s="59">
        <v>35</v>
      </c>
      <c r="Q76" s="59"/>
      <c r="R76" s="59"/>
      <c r="S76" s="59"/>
      <c r="T76" s="59"/>
      <c r="U76" s="59"/>
      <c r="V76" s="59"/>
      <c r="W76" s="1096"/>
      <c r="X76" s="59"/>
      <c r="Y76" s="1277"/>
      <c r="Z76" s="1263"/>
      <c r="AA76" s="84"/>
      <c r="AB76" s="101"/>
      <c r="AC76" s="18"/>
      <c r="AD76" s="18" t="s">
        <v>151</v>
      </c>
      <c r="AE76" s="18"/>
      <c r="AF76" s="18"/>
      <c r="AG76" s="162">
        <f t="shared" si="43"/>
        <v>330.9</v>
      </c>
      <c r="AH76" s="162">
        <f t="shared" si="43"/>
        <v>204.7</v>
      </c>
      <c r="AI76" s="162"/>
      <c r="AJ76" s="162"/>
      <c r="AK76" s="162">
        <f>AK77+AK78</f>
        <v>151.6</v>
      </c>
      <c r="AL76" s="162">
        <f>AL77+AL78</f>
        <v>151.6</v>
      </c>
      <c r="AM76" s="162">
        <f>AM77+AM78</f>
        <v>0</v>
      </c>
      <c r="AN76" s="162"/>
      <c r="AO76" s="162">
        <f>AO77+AO78</f>
        <v>179.3</v>
      </c>
      <c r="AP76" s="162">
        <f>AP77+AP78</f>
        <v>53.1</v>
      </c>
      <c r="AQ76" s="161">
        <f t="shared" si="44"/>
        <v>841.3</v>
      </c>
      <c r="AR76" s="161"/>
      <c r="AS76" s="161">
        <f>AS77+AS78+AS79+AS80</f>
        <v>517.6</v>
      </c>
      <c r="AT76" s="161">
        <f>AT77+AT78</f>
        <v>0</v>
      </c>
      <c r="AU76" s="161">
        <f>AU77+AU78+AU79+AU80</f>
        <v>323.7</v>
      </c>
      <c r="AV76" s="161">
        <f t="shared" ref="AV76:BE76" si="61">AV77+AV78+AV79+AV80</f>
        <v>559.90000000000009</v>
      </c>
      <c r="AW76" s="161">
        <f t="shared" si="61"/>
        <v>0</v>
      </c>
      <c r="AX76" s="161">
        <f t="shared" si="61"/>
        <v>356.3</v>
      </c>
      <c r="AY76" s="161">
        <f t="shared" si="61"/>
        <v>0</v>
      </c>
      <c r="AZ76" s="161">
        <f t="shared" si="61"/>
        <v>203.6</v>
      </c>
      <c r="BA76" s="161">
        <f t="shared" si="61"/>
        <v>559.1</v>
      </c>
      <c r="BB76" s="161">
        <f t="shared" si="61"/>
        <v>0</v>
      </c>
      <c r="BC76" s="161">
        <f t="shared" si="61"/>
        <v>355.5</v>
      </c>
      <c r="BD76" s="161">
        <f t="shared" si="61"/>
        <v>0</v>
      </c>
      <c r="BE76" s="161">
        <f t="shared" si="61"/>
        <v>203.6</v>
      </c>
      <c r="BF76" s="161">
        <f>BF77+BF78+BF79+BF80</f>
        <v>559.1</v>
      </c>
      <c r="BG76" s="161">
        <f>BG77+BG78+BG79+BG80</f>
        <v>0</v>
      </c>
      <c r="BH76" s="161">
        <f>BH77+BH78+BH79+BH80</f>
        <v>355.5</v>
      </c>
      <c r="BI76" s="161">
        <f>BI77+BI78+BI79+BI80</f>
        <v>0</v>
      </c>
      <c r="BJ76" s="161">
        <f>BJ77+BJ78+BJ79+BJ80</f>
        <v>203.6</v>
      </c>
      <c r="BK76" s="161"/>
      <c r="BL76" s="162">
        <f t="shared" si="58"/>
        <v>330.9</v>
      </c>
      <c r="BM76" s="162">
        <f>BO76+BQ76+BS76+BU76</f>
        <v>204.7</v>
      </c>
      <c r="BN76" s="162"/>
      <c r="BO76" s="162"/>
      <c r="BP76" s="162">
        <f>BP77+BP78</f>
        <v>151.6</v>
      </c>
      <c r="BQ76" s="162">
        <f>BQ77+BQ78</f>
        <v>151.6</v>
      </c>
      <c r="BR76" s="162">
        <f>BR77+BR78</f>
        <v>0</v>
      </c>
      <c r="BS76" s="162"/>
      <c r="BT76" s="162">
        <f>BT77+BT78</f>
        <v>179.3</v>
      </c>
      <c r="BU76" s="162">
        <f>BU77+BU78</f>
        <v>53.1</v>
      </c>
      <c r="BV76" s="161">
        <f t="shared" si="50"/>
        <v>841.3</v>
      </c>
      <c r="BW76" s="161"/>
      <c r="BX76" s="161">
        <f>BX77+BX78+BX79+BX80</f>
        <v>517.6</v>
      </c>
      <c r="BY76" s="161">
        <f>BY77+BY78</f>
        <v>0</v>
      </c>
      <c r="BZ76" s="161">
        <f>BZ77+BZ78+BZ79+BZ80</f>
        <v>323.7</v>
      </c>
      <c r="CA76" s="161">
        <f t="shared" ref="CA76:CJ76" si="62">CA77+CA78+CA79+CA80</f>
        <v>559.90000000000009</v>
      </c>
      <c r="CB76" s="161">
        <f t="shared" si="62"/>
        <v>0</v>
      </c>
      <c r="CC76" s="161">
        <f t="shared" si="62"/>
        <v>356.3</v>
      </c>
      <c r="CD76" s="161">
        <f t="shared" si="62"/>
        <v>0</v>
      </c>
      <c r="CE76" s="161">
        <f t="shared" si="62"/>
        <v>203.6</v>
      </c>
      <c r="CF76" s="161">
        <f t="shared" si="62"/>
        <v>559.1</v>
      </c>
      <c r="CG76" s="161">
        <f t="shared" si="62"/>
        <v>0</v>
      </c>
      <c r="CH76" s="161">
        <f t="shared" si="62"/>
        <v>355.5</v>
      </c>
      <c r="CI76" s="161">
        <f t="shared" si="62"/>
        <v>0</v>
      </c>
      <c r="CJ76" s="161">
        <f t="shared" si="62"/>
        <v>203.6</v>
      </c>
      <c r="CK76" s="161">
        <f>CK77+CK78+CK79+CK80</f>
        <v>559.1</v>
      </c>
      <c r="CL76" s="161">
        <f>CL77+CL78+CL79+CL80</f>
        <v>0</v>
      </c>
      <c r="CM76" s="161">
        <f>CM77+CM78+CM79+CM80</f>
        <v>355.5</v>
      </c>
      <c r="CN76" s="161">
        <f>CN77+CN78+CN79+CN80</f>
        <v>0</v>
      </c>
      <c r="CO76" s="161">
        <f>CO77+CO78+CO79+CO80</f>
        <v>203.6</v>
      </c>
      <c r="CP76" s="162">
        <f>CQ76+CR76+CS76+CT76</f>
        <v>204.7</v>
      </c>
      <c r="CQ76" s="162"/>
      <c r="CR76" s="162">
        <f>CR77+CR78</f>
        <v>151.6</v>
      </c>
      <c r="CS76" s="162"/>
      <c r="CT76" s="162">
        <f>CT77+CT78</f>
        <v>53.1</v>
      </c>
      <c r="CU76" s="161">
        <f t="shared" si="54"/>
        <v>841.3</v>
      </c>
      <c r="CV76" s="161"/>
      <c r="CW76" s="161">
        <f>CW77+CW78+CW79+CW80</f>
        <v>517.6</v>
      </c>
      <c r="CX76" s="161">
        <f>CX77+CX78</f>
        <v>0</v>
      </c>
      <c r="CY76" s="161">
        <f t="shared" ref="CY76:DD76" si="63">CY77+CY78+CY79+CY80</f>
        <v>323.7</v>
      </c>
      <c r="CZ76" s="161">
        <f t="shared" si="63"/>
        <v>559.90000000000009</v>
      </c>
      <c r="DA76" s="161">
        <f t="shared" si="63"/>
        <v>0</v>
      </c>
      <c r="DB76" s="161">
        <f t="shared" si="63"/>
        <v>356.3</v>
      </c>
      <c r="DC76" s="161">
        <f t="shared" si="63"/>
        <v>0</v>
      </c>
      <c r="DD76" s="161">
        <f t="shared" si="63"/>
        <v>203.6</v>
      </c>
      <c r="DE76" s="162">
        <f>DF76+DG76+DH76+DI76</f>
        <v>204.7</v>
      </c>
      <c r="DF76" s="162"/>
      <c r="DG76" s="162">
        <f>DG77+DG78</f>
        <v>151.6</v>
      </c>
      <c r="DH76" s="162"/>
      <c r="DI76" s="162">
        <f>DI77+DI78</f>
        <v>53.1</v>
      </c>
      <c r="DJ76" s="161">
        <f t="shared" si="56"/>
        <v>841.3</v>
      </c>
      <c r="DK76" s="161"/>
      <c r="DL76" s="161">
        <f>DL77+DL78+DL79+DL80</f>
        <v>517.6</v>
      </c>
      <c r="DM76" s="161">
        <f>DM77+DM78</f>
        <v>0</v>
      </c>
      <c r="DN76" s="161">
        <f t="shared" ref="DN76:DS76" si="64">DN77+DN78+DN79+DN80</f>
        <v>323.7</v>
      </c>
      <c r="DO76" s="161">
        <f t="shared" si="64"/>
        <v>559.90000000000009</v>
      </c>
      <c r="DP76" s="161">
        <f t="shared" si="64"/>
        <v>0</v>
      </c>
      <c r="DQ76" s="161">
        <f t="shared" si="64"/>
        <v>356.3</v>
      </c>
      <c r="DR76" s="161">
        <f t="shared" si="64"/>
        <v>0</v>
      </c>
      <c r="DS76" s="161">
        <f t="shared" si="64"/>
        <v>203.6</v>
      </c>
    </row>
    <row r="77" spans="1:123">
      <c r="A77" s="1233"/>
      <c r="B77" s="1236"/>
      <c r="C77" s="1096"/>
      <c r="D77" s="59"/>
      <c r="E77" s="1254"/>
      <c r="F77" s="59"/>
      <c r="G77" s="59"/>
      <c r="H77" s="59"/>
      <c r="I77" s="59"/>
      <c r="J77" s="59"/>
      <c r="K77" s="59"/>
      <c r="L77" s="59"/>
      <c r="M77" s="1230"/>
      <c r="N77" s="59"/>
      <c r="O77" s="59"/>
      <c r="P77" s="59"/>
      <c r="Q77" s="59"/>
      <c r="R77" s="59"/>
      <c r="S77" s="59"/>
      <c r="T77" s="59"/>
      <c r="U77" s="59"/>
      <c r="V77" s="59"/>
      <c r="W77" s="1096"/>
      <c r="X77" s="59"/>
      <c r="Y77" s="1277"/>
      <c r="Z77" s="1263"/>
      <c r="AA77" s="85"/>
      <c r="AB77" s="85"/>
      <c r="AC77" s="12"/>
      <c r="AD77" s="12" t="s">
        <v>151</v>
      </c>
      <c r="AE77" s="12" t="s">
        <v>449</v>
      </c>
      <c r="AF77" s="12" t="s">
        <v>399</v>
      </c>
      <c r="AG77" s="162">
        <f t="shared" si="43"/>
        <v>126.2</v>
      </c>
      <c r="AH77" s="162">
        <f t="shared" si="43"/>
        <v>0</v>
      </c>
      <c r="AI77" s="162"/>
      <c r="AJ77" s="162"/>
      <c r="AK77" s="162"/>
      <c r="AL77" s="162"/>
      <c r="AM77" s="162"/>
      <c r="AN77" s="162"/>
      <c r="AO77" s="162">
        <v>126.2</v>
      </c>
      <c r="AP77" s="162">
        <v>0</v>
      </c>
      <c r="AQ77" s="161">
        <f t="shared" si="44"/>
        <v>0</v>
      </c>
      <c r="AR77" s="161"/>
      <c r="AS77" s="161">
        <v>0</v>
      </c>
      <c r="AT77" s="161"/>
      <c r="AU77" s="161"/>
      <c r="AV77" s="162">
        <f t="shared" si="45"/>
        <v>0</v>
      </c>
      <c r="AW77" s="162"/>
      <c r="AX77" s="162"/>
      <c r="AY77" s="162"/>
      <c r="AZ77" s="162"/>
      <c r="BA77" s="161">
        <f t="shared" si="46"/>
        <v>0</v>
      </c>
      <c r="BB77" s="161"/>
      <c r="BC77" s="161"/>
      <c r="BD77" s="161"/>
      <c r="BE77" s="161"/>
      <c r="BF77" s="161">
        <f t="shared" ref="BF77:BF107" si="65">BG77+BH77+BI77+BJ77</f>
        <v>0</v>
      </c>
      <c r="BG77" s="161"/>
      <c r="BH77" s="161"/>
      <c r="BI77" s="161"/>
      <c r="BJ77" s="161"/>
      <c r="BK77" s="161"/>
      <c r="BL77" s="162">
        <f t="shared" si="58"/>
        <v>126.2</v>
      </c>
      <c r="BM77" s="162">
        <f>BO77+BQ77+BS77+BU77</f>
        <v>0</v>
      </c>
      <c r="BN77" s="162"/>
      <c r="BO77" s="162"/>
      <c r="BP77" s="162"/>
      <c r="BQ77" s="162"/>
      <c r="BR77" s="162"/>
      <c r="BS77" s="162"/>
      <c r="BT77" s="162">
        <v>126.2</v>
      </c>
      <c r="BU77" s="162">
        <v>0</v>
      </c>
      <c r="BV77" s="161">
        <f t="shared" si="50"/>
        <v>0</v>
      </c>
      <c r="BW77" s="161"/>
      <c r="BX77" s="161">
        <v>0</v>
      </c>
      <c r="BY77" s="161"/>
      <c r="BZ77" s="161"/>
      <c r="CA77" s="162">
        <f t="shared" ref="CA77:CA107" si="66">CB77+CC77+CD77+CE77</f>
        <v>0</v>
      </c>
      <c r="CB77" s="162"/>
      <c r="CC77" s="162"/>
      <c r="CD77" s="162"/>
      <c r="CE77" s="162"/>
      <c r="CF77" s="161">
        <f t="shared" ref="CF77:CF107" si="67">CG77+CH77+CI77+CJ77</f>
        <v>0</v>
      </c>
      <c r="CG77" s="161"/>
      <c r="CH77" s="161"/>
      <c r="CI77" s="161"/>
      <c r="CJ77" s="161"/>
      <c r="CK77" s="161">
        <f t="shared" ref="CK77:CK107" si="68">CL77+CM77+CN77+CO77</f>
        <v>0</v>
      </c>
      <c r="CL77" s="161"/>
      <c r="CM77" s="161"/>
      <c r="CN77" s="161"/>
      <c r="CO77" s="161"/>
      <c r="CP77" s="162">
        <f>CQ77+CR77+CS77+CT77</f>
        <v>0</v>
      </c>
      <c r="CQ77" s="162"/>
      <c r="CR77" s="162"/>
      <c r="CS77" s="162"/>
      <c r="CT77" s="162">
        <v>0</v>
      </c>
      <c r="CU77" s="161">
        <f t="shared" si="54"/>
        <v>0</v>
      </c>
      <c r="CV77" s="161"/>
      <c r="CW77" s="161">
        <v>0</v>
      </c>
      <c r="CX77" s="161"/>
      <c r="CY77" s="161"/>
      <c r="CZ77" s="162">
        <f t="shared" ref="CZ77:CZ88" si="69">DA77+DB77+DC77+DD77</f>
        <v>0</v>
      </c>
      <c r="DA77" s="162"/>
      <c r="DB77" s="162"/>
      <c r="DC77" s="162"/>
      <c r="DD77" s="162"/>
      <c r="DE77" s="162">
        <f>DF77+DG77+DH77+DI77</f>
        <v>0</v>
      </c>
      <c r="DF77" s="162"/>
      <c r="DG77" s="162"/>
      <c r="DH77" s="162"/>
      <c r="DI77" s="162">
        <v>0</v>
      </c>
      <c r="DJ77" s="161">
        <f t="shared" si="56"/>
        <v>0</v>
      </c>
      <c r="DK77" s="161"/>
      <c r="DL77" s="161">
        <v>0</v>
      </c>
      <c r="DM77" s="161"/>
      <c r="DN77" s="161"/>
      <c r="DO77" s="162">
        <f t="shared" ref="DO77:DO88" si="70">DP77+DQ77+DR77+DS77</f>
        <v>0</v>
      </c>
      <c r="DP77" s="162"/>
      <c r="DQ77" s="162"/>
      <c r="DR77" s="162"/>
      <c r="DS77" s="162"/>
    </row>
    <row r="78" spans="1:123">
      <c r="A78" s="1233"/>
      <c r="B78" s="1236"/>
      <c r="C78" s="1096"/>
      <c r="D78" s="59"/>
      <c r="E78" s="1254"/>
      <c r="F78" s="59"/>
      <c r="G78" s="59"/>
      <c r="H78" s="59"/>
      <c r="I78" s="59"/>
      <c r="J78" s="59"/>
      <c r="K78" s="59"/>
      <c r="L78" s="59"/>
      <c r="M78" s="1230"/>
      <c r="N78" s="59"/>
      <c r="O78" s="59"/>
      <c r="P78" s="59"/>
      <c r="Q78" s="59"/>
      <c r="R78" s="59"/>
      <c r="S78" s="59"/>
      <c r="T78" s="59"/>
      <c r="U78" s="59"/>
      <c r="V78" s="59"/>
      <c r="W78" s="1096"/>
      <c r="X78" s="59"/>
      <c r="Y78" s="1277"/>
      <c r="Z78" s="1263"/>
      <c r="AA78" s="85"/>
      <c r="AB78" s="85"/>
      <c r="AC78" s="12"/>
      <c r="AD78" s="12" t="s">
        <v>151</v>
      </c>
      <c r="AE78" s="12" t="s">
        <v>418</v>
      </c>
      <c r="AF78" s="12" t="s">
        <v>399</v>
      </c>
      <c r="AG78" s="162">
        <f t="shared" si="43"/>
        <v>204.7</v>
      </c>
      <c r="AH78" s="162">
        <f t="shared" si="43"/>
        <v>204.7</v>
      </c>
      <c r="AI78" s="162"/>
      <c r="AJ78" s="162"/>
      <c r="AK78" s="162">
        <v>151.6</v>
      </c>
      <c r="AL78" s="162">
        <v>151.6</v>
      </c>
      <c r="AM78" s="162"/>
      <c r="AN78" s="162"/>
      <c r="AO78" s="162">
        <v>53.1</v>
      </c>
      <c r="AP78" s="162">
        <v>53.1</v>
      </c>
      <c r="AQ78" s="161">
        <f t="shared" si="44"/>
        <v>0</v>
      </c>
      <c r="AR78" s="161"/>
      <c r="AS78" s="161"/>
      <c r="AT78" s="161"/>
      <c r="AU78" s="161"/>
      <c r="AV78" s="162">
        <f t="shared" si="45"/>
        <v>0</v>
      </c>
      <c r="AW78" s="162"/>
      <c r="AX78" s="162"/>
      <c r="AY78" s="162"/>
      <c r="AZ78" s="162"/>
      <c r="BA78" s="161">
        <f t="shared" si="46"/>
        <v>0</v>
      </c>
      <c r="BB78" s="161"/>
      <c r="BC78" s="161"/>
      <c r="BD78" s="161"/>
      <c r="BE78" s="161"/>
      <c r="BF78" s="161">
        <f t="shared" si="65"/>
        <v>0</v>
      </c>
      <c r="BG78" s="161"/>
      <c r="BH78" s="161"/>
      <c r="BI78" s="161"/>
      <c r="BJ78" s="161"/>
      <c r="BK78" s="161"/>
      <c r="BL78" s="162">
        <f t="shared" si="58"/>
        <v>204.7</v>
      </c>
      <c r="BM78" s="162">
        <f>BO78+BQ78+BS78+BU78</f>
        <v>204.7</v>
      </c>
      <c r="BN78" s="162"/>
      <c r="BO78" s="162"/>
      <c r="BP78" s="162">
        <v>151.6</v>
      </c>
      <c r="BQ78" s="162">
        <v>151.6</v>
      </c>
      <c r="BR78" s="162"/>
      <c r="BS78" s="162"/>
      <c r="BT78" s="162">
        <v>53.1</v>
      </c>
      <c r="BU78" s="162">
        <v>53.1</v>
      </c>
      <c r="BV78" s="161">
        <f t="shared" si="50"/>
        <v>0</v>
      </c>
      <c r="BW78" s="161"/>
      <c r="BX78" s="161"/>
      <c r="BY78" s="161"/>
      <c r="BZ78" s="161"/>
      <c r="CA78" s="162">
        <f t="shared" si="66"/>
        <v>0</v>
      </c>
      <c r="CB78" s="162"/>
      <c r="CC78" s="162"/>
      <c r="CD78" s="162"/>
      <c r="CE78" s="162"/>
      <c r="CF78" s="161">
        <f t="shared" si="67"/>
        <v>0</v>
      </c>
      <c r="CG78" s="161"/>
      <c r="CH78" s="161"/>
      <c r="CI78" s="161"/>
      <c r="CJ78" s="161"/>
      <c r="CK78" s="161">
        <f t="shared" si="68"/>
        <v>0</v>
      </c>
      <c r="CL78" s="161"/>
      <c r="CM78" s="161"/>
      <c r="CN78" s="161"/>
      <c r="CO78" s="161"/>
      <c r="CP78" s="162">
        <f>CQ78+CR78+CS78+CT78</f>
        <v>204.7</v>
      </c>
      <c r="CQ78" s="162"/>
      <c r="CR78" s="162">
        <v>151.6</v>
      </c>
      <c r="CS78" s="162"/>
      <c r="CT78" s="162">
        <v>53.1</v>
      </c>
      <c r="CU78" s="161">
        <f t="shared" si="54"/>
        <v>0</v>
      </c>
      <c r="CV78" s="161"/>
      <c r="CW78" s="161"/>
      <c r="CX78" s="161"/>
      <c r="CY78" s="161"/>
      <c r="CZ78" s="162">
        <f t="shared" si="69"/>
        <v>0</v>
      </c>
      <c r="DA78" s="162"/>
      <c r="DB78" s="162"/>
      <c r="DC78" s="162"/>
      <c r="DD78" s="162"/>
      <c r="DE78" s="162">
        <f>DF78+DG78+DH78+DI78</f>
        <v>204.7</v>
      </c>
      <c r="DF78" s="162"/>
      <c r="DG78" s="162">
        <v>151.6</v>
      </c>
      <c r="DH78" s="162"/>
      <c r="DI78" s="162">
        <v>53.1</v>
      </c>
      <c r="DJ78" s="161">
        <f t="shared" si="56"/>
        <v>0</v>
      </c>
      <c r="DK78" s="161"/>
      <c r="DL78" s="161"/>
      <c r="DM78" s="161"/>
      <c r="DN78" s="161"/>
      <c r="DO78" s="162">
        <f t="shared" si="70"/>
        <v>0</v>
      </c>
      <c r="DP78" s="162"/>
      <c r="DQ78" s="162"/>
      <c r="DR78" s="162"/>
      <c r="DS78" s="162"/>
    </row>
    <row r="79" spans="1:123">
      <c r="A79" s="1233"/>
      <c r="B79" s="1236"/>
      <c r="C79" s="1096"/>
      <c r="D79" s="59"/>
      <c r="E79" s="1254"/>
      <c r="F79" s="59"/>
      <c r="G79" s="59"/>
      <c r="H79" s="59"/>
      <c r="I79" s="59"/>
      <c r="J79" s="59"/>
      <c r="K79" s="59"/>
      <c r="L79" s="59"/>
      <c r="M79" s="1230"/>
      <c r="N79" s="59"/>
      <c r="O79" s="59"/>
      <c r="P79" s="59"/>
      <c r="Q79" s="59"/>
      <c r="R79" s="59"/>
      <c r="S79" s="59"/>
      <c r="T79" s="59"/>
      <c r="U79" s="59"/>
      <c r="V79" s="59"/>
      <c r="W79" s="1096"/>
      <c r="X79" s="59"/>
      <c r="Y79" s="1277"/>
      <c r="Z79" s="1263"/>
      <c r="AA79" s="86"/>
      <c r="AB79" s="86"/>
      <c r="AC79" s="21"/>
      <c r="AD79" s="12" t="s">
        <v>151</v>
      </c>
      <c r="AE79" s="12" t="s">
        <v>199</v>
      </c>
      <c r="AF79" s="12" t="s">
        <v>399</v>
      </c>
      <c r="AG79" s="162"/>
      <c r="AH79" s="162">
        <f t="shared" si="43"/>
        <v>0</v>
      </c>
      <c r="AI79" s="162"/>
      <c r="AJ79" s="162"/>
      <c r="AK79" s="162"/>
      <c r="AL79" s="162"/>
      <c r="AM79" s="162"/>
      <c r="AN79" s="162"/>
      <c r="AO79" s="162"/>
      <c r="AP79" s="162"/>
      <c r="AQ79" s="161">
        <f t="shared" si="44"/>
        <v>266.2</v>
      </c>
      <c r="AR79" s="161"/>
      <c r="AS79" s="161"/>
      <c r="AT79" s="161"/>
      <c r="AU79" s="161">
        <v>266.2</v>
      </c>
      <c r="AV79" s="162">
        <f t="shared" si="45"/>
        <v>164</v>
      </c>
      <c r="AW79" s="162"/>
      <c r="AX79" s="162"/>
      <c r="AY79" s="162"/>
      <c r="AZ79" s="162">
        <v>164</v>
      </c>
      <c r="BA79" s="161">
        <f t="shared" si="46"/>
        <v>164.1</v>
      </c>
      <c r="BB79" s="161"/>
      <c r="BC79" s="161"/>
      <c r="BD79" s="161"/>
      <c r="BE79" s="161">
        <v>164.1</v>
      </c>
      <c r="BF79" s="161">
        <f t="shared" si="65"/>
        <v>164.1</v>
      </c>
      <c r="BG79" s="161"/>
      <c r="BH79" s="161"/>
      <c r="BI79" s="161"/>
      <c r="BJ79" s="161">
        <v>164.1</v>
      </c>
      <c r="BK79" s="161"/>
      <c r="BL79" s="162"/>
      <c r="BM79" s="162">
        <f>BO79+BQ79+BS79+BU79</f>
        <v>0</v>
      </c>
      <c r="BN79" s="162"/>
      <c r="BO79" s="162"/>
      <c r="BP79" s="162"/>
      <c r="BQ79" s="162"/>
      <c r="BR79" s="162"/>
      <c r="BS79" s="162"/>
      <c r="BT79" s="162"/>
      <c r="BU79" s="162"/>
      <c r="BV79" s="161">
        <f t="shared" si="50"/>
        <v>266.2</v>
      </c>
      <c r="BW79" s="161"/>
      <c r="BX79" s="161"/>
      <c r="BY79" s="161"/>
      <c r="BZ79" s="161">
        <v>266.2</v>
      </c>
      <c r="CA79" s="162">
        <f t="shared" si="66"/>
        <v>164</v>
      </c>
      <c r="CB79" s="162"/>
      <c r="CC79" s="162"/>
      <c r="CD79" s="162"/>
      <c r="CE79" s="162">
        <v>164</v>
      </c>
      <c r="CF79" s="161">
        <f t="shared" si="67"/>
        <v>164.1</v>
      </c>
      <c r="CG79" s="161"/>
      <c r="CH79" s="161"/>
      <c r="CI79" s="161"/>
      <c r="CJ79" s="161">
        <v>164.1</v>
      </c>
      <c r="CK79" s="161">
        <f t="shared" si="68"/>
        <v>164.1</v>
      </c>
      <c r="CL79" s="161"/>
      <c r="CM79" s="161"/>
      <c r="CN79" s="161"/>
      <c r="CO79" s="161">
        <v>164.1</v>
      </c>
      <c r="CP79" s="162">
        <f>CQ79+CR79+CS79+CT79</f>
        <v>0</v>
      </c>
      <c r="CQ79" s="162"/>
      <c r="CR79" s="162"/>
      <c r="CS79" s="162"/>
      <c r="CT79" s="162"/>
      <c r="CU79" s="161">
        <f t="shared" si="54"/>
        <v>266.2</v>
      </c>
      <c r="CV79" s="161"/>
      <c r="CW79" s="161"/>
      <c r="CX79" s="161"/>
      <c r="CY79" s="161">
        <v>266.2</v>
      </c>
      <c r="CZ79" s="162">
        <f t="shared" si="69"/>
        <v>164</v>
      </c>
      <c r="DA79" s="162"/>
      <c r="DB79" s="162"/>
      <c r="DC79" s="162"/>
      <c r="DD79" s="162">
        <v>164</v>
      </c>
      <c r="DE79" s="162">
        <f>DF79+DG79+DH79+DI79</f>
        <v>0</v>
      </c>
      <c r="DF79" s="162"/>
      <c r="DG79" s="162"/>
      <c r="DH79" s="162"/>
      <c r="DI79" s="162"/>
      <c r="DJ79" s="161">
        <f t="shared" si="56"/>
        <v>266.2</v>
      </c>
      <c r="DK79" s="161"/>
      <c r="DL79" s="161"/>
      <c r="DM79" s="161"/>
      <c r="DN79" s="161">
        <v>266.2</v>
      </c>
      <c r="DO79" s="162">
        <f t="shared" si="70"/>
        <v>164</v>
      </c>
      <c r="DP79" s="162"/>
      <c r="DQ79" s="162"/>
      <c r="DR79" s="162"/>
      <c r="DS79" s="162">
        <v>164</v>
      </c>
    </row>
    <row r="80" spans="1:123" ht="15.75" customHeight="1">
      <c r="A80" s="1233"/>
      <c r="B80" s="1236"/>
      <c r="C80" s="1096"/>
      <c r="D80" s="59"/>
      <c r="E80" s="1254"/>
      <c r="F80" s="59"/>
      <c r="G80" s="59"/>
      <c r="H80" s="59"/>
      <c r="I80" s="59"/>
      <c r="J80" s="59"/>
      <c r="K80" s="59"/>
      <c r="L80" s="59"/>
      <c r="M80" s="1230"/>
      <c r="N80" s="59"/>
      <c r="O80" s="59"/>
      <c r="P80" s="59"/>
      <c r="Q80" s="59"/>
      <c r="R80" s="59"/>
      <c r="S80" s="59"/>
      <c r="T80" s="59"/>
      <c r="U80" s="59"/>
      <c r="V80" s="59"/>
      <c r="W80" s="1096"/>
      <c r="X80" s="59"/>
      <c r="Y80" s="1277"/>
      <c r="Z80" s="1263"/>
      <c r="AA80" s="86"/>
      <c r="AB80" s="86"/>
      <c r="AC80" s="21"/>
      <c r="AD80" s="12" t="s">
        <v>151</v>
      </c>
      <c r="AE80" s="12" t="s">
        <v>200</v>
      </c>
      <c r="AF80" s="12" t="s">
        <v>399</v>
      </c>
      <c r="AG80" s="162"/>
      <c r="AH80" s="162">
        <f t="shared" si="43"/>
        <v>0</v>
      </c>
      <c r="AI80" s="162"/>
      <c r="AJ80" s="162"/>
      <c r="AK80" s="162"/>
      <c r="AL80" s="162"/>
      <c r="AM80" s="162"/>
      <c r="AN80" s="162"/>
      <c r="AO80" s="162"/>
      <c r="AP80" s="162"/>
      <c r="AQ80" s="161">
        <f t="shared" si="44"/>
        <v>575.1</v>
      </c>
      <c r="AR80" s="161"/>
      <c r="AS80" s="161">
        <v>517.6</v>
      </c>
      <c r="AT80" s="161"/>
      <c r="AU80" s="161">
        <v>57.5</v>
      </c>
      <c r="AV80" s="162">
        <f t="shared" si="45"/>
        <v>395.90000000000003</v>
      </c>
      <c r="AW80" s="162"/>
      <c r="AX80" s="162">
        <v>356.3</v>
      </c>
      <c r="AY80" s="162"/>
      <c r="AZ80" s="162">
        <v>39.6</v>
      </c>
      <c r="BA80" s="161">
        <f t="shared" si="46"/>
        <v>395</v>
      </c>
      <c r="BB80" s="161"/>
      <c r="BC80" s="161">
        <v>355.5</v>
      </c>
      <c r="BD80" s="161"/>
      <c r="BE80" s="161">
        <v>39.5</v>
      </c>
      <c r="BF80" s="161">
        <f t="shared" si="65"/>
        <v>395</v>
      </c>
      <c r="BG80" s="161"/>
      <c r="BH80" s="161">
        <v>355.5</v>
      </c>
      <c r="BI80" s="161"/>
      <c r="BJ80" s="161">
        <v>39.5</v>
      </c>
      <c r="BK80" s="161"/>
      <c r="BL80" s="162"/>
      <c r="BM80" s="162">
        <f>BO80+BQ80+BS80+BU80</f>
        <v>0</v>
      </c>
      <c r="BN80" s="162"/>
      <c r="BO80" s="162"/>
      <c r="BP80" s="162"/>
      <c r="BQ80" s="162"/>
      <c r="BR80" s="162"/>
      <c r="BS80" s="162"/>
      <c r="BT80" s="162"/>
      <c r="BU80" s="162"/>
      <c r="BV80" s="161">
        <f t="shared" si="50"/>
        <v>575.1</v>
      </c>
      <c r="BW80" s="161"/>
      <c r="BX80" s="161">
        <v>517.6</v>
      </c>
      <c r="BY80" s="161"/>
      <c r="BZ80" s="161">
        <v>57.5</v>
      </c>
      <c r="CA80" s="162">
        <f t="shared" si="66"/>
        <v>395.90000000000003</v>
      </c>
      <c r="CB80" s="162"/>
      <c r="CC80" s="162">
        <v>356.3</v>
      </c>
      <c r="CD80" s="162"/>
      <c r="CE80" s="162">
        <v>39.6</v>
      </c>
      <c r="CF80" s="161">
        <f t="shared" si="67"/>
        <v>395</v>
      </c>
      <c r="CG80" s="161"/>
      <c r="CH80" s="161">
        <v>355.5</v>
      </c>
      <c r="CI80" s="161"/>
      <c r="CJ80" s="161">
        <v>39.5</v>
      </c>
      <c r="CK80" s="161">
        <f t="shared" si="68"/>
        <v>395</v>
      </c>
      <c r="CL80" s="161"/>
      <c r="CM80" s="161">
        <v>355.5</v>
      </c>
      <c r="CN80" s="161"/>
      <c r="CO80" s="161">
        <v>39.5</v>
      </c>
      <c r="CP80" s="162">
        <f>CQ80+CR80+CS80+CT80</f>
        <v>0</v>
      </c>
      <c r="CQ80" s="162"/>
      <c r="CR80" s="162"/>
      <c r="CS80" s="162"/>
      <c r="CT80" s="162"/>
      <c r="CU80" s="161">
        <f t="shared" si="54"/>
        <v>575.1</v>
      </c>
      <c r="CV80" s="161"/>
      <c r="CW80" s="161">
        <v>517.6</v>
      </c>
      <c r="CX80" s="161"/>
      <c r="CY80" s="161">
        <v>57.5</v>
      </c>
      <c r="CZ80" s="162">
        <f t="shared" si="69"/>
        <v>395.90000000000003</v>
      </c>
      <c r="DA80" s="162"/>
      <c r="DB80" s="162">
        <v>356.3</v>
      </c>
      <c r="DC80" s="162"/>
      <c r="DD80" s="162">
        <v>39.6</v>
      </c>
      <c r="DE80" s="162">
        <f>DF80+DG80+DH80+DI80</f>
        <v>0</v>
      </c>
      <c r="DF80" s="162"/>
      <c r="DG80" s="162"/>
      <c r="DH80" s="162"/>
      <c r="DI80" s="162"/>
      <c r="DJ80" s="161">
        <f t="shared" si="56"/>
        <v>575.1</v>
      </c>
      <c r="DK80" s="161"/>
      <c r="DL80" s="161">
        <v>517.6</v>
      </c>
      <c r="DM80" s="161"/>
      <c r="DN80" s="161">
        <v>57.5</v>
      </c>
      <c r="DO80" s="162">
        <f t="shared" si="70"/>
        <v>395.90000000000003</v>
      </c>
      <c r="DP80" s="162"/>
      <c r="DQ80" s="162">
        <v>356.3</v>
      </c>
      <c r="DR80" s="162"/>
      <c r="DS80" s="162">
        <v>39.6</v>
      </c>
    </row>
    <row r="81" spans="1:123" ht="15" hidden="1" customHeight="1">
      <c r="A81" s="1233"/>
      <c r="B81" s="1236"/>
      <c r="C81" s="1096"/>
      <c r="D81" s="59"/>
      <c r="E81" s="1254"/>
      <c r="F81" s="59"/>
      <c r="G81" s="59"/>
      <c r="H81" s="59"/>
      <c r="I81" s="59"/>
      <c r="J81" s="59"/>
      <c r="K81" s="59"/>
      <c r="L81" s="59"/>
      <c r="M81" s="1231"/>
      <c r="N81" s="59"/>
      <c r="O81" s="59"/>
      <c r="P81" s="59"/>
      <c r="Q81" s="59"/>
      <c r="R81" s="59"/>
      <c r="S81" s="59"/>
      <c r="T81" s="59"/>
      <c r="U81" s="59"/>
      <c r="V81" s="59"/>
      <c r="W81" s="1096"/>
      <c r="X81" s="59"/>
      <c r="Y81" s="1277"/>
      <c r="Z81" s="1263"/>
      <c r="AA81" s="86"/>
      <c r="AB81" s="86"/>
      <c r="AC81" s="21"/>
      <c r="AD81" s="21"/>
      <c r="AE81" s="16"/>
      <c r="AF81" s="21"/>
      <c r="AG81" s="162"/>
      <c r="AH81" s="162"/>
      <c r="AI81" s="162"/>
      <c r="AJ81" s="162"/>
      <c r="AK81" s="162"/>
      <c r="AL81" s="162"/>
      <c r="AM81" s="162"/>
      <c r="AN81" s="162"/>
      <c r="AO81" s="162"/>
      <c r="AP81" s="162"/>
      <c r="AQ81" s="161">
        <f t="shared" si="44"/>
        <v>0</v>
      </c>
      <c r="AR81" s="161"/>
      <c r="AS81" s="161"/>
      <c r="AT81" s="161"/>
      <c r="AU81" s="161">
        <f>SUM(AU77:AU78)</f>
        <v>0</v>
      </c>
      <c r="AV81" s="162">
        <f t="shared" si="45"/>
        <v>0</v>
      </c>
      <c r="AW81" s="162"/>
      <c r="AX81" s="162"/>
      <c r="AY81" s="162"/>
      <c r="AZ81" s="162">
        <f>SUM(AZ77:AZ78)</f>
        <v>0</v>
      </c>
      <c r="BA81" s="161">
        <f t="shared" si="46"/>
        <v>0</v>
      </c>
      <c r="BB81" s="161"/>
      <c r="BC81" s="161"/>
      <c r="BD81" s="161"/>
      <c r="BE81" s="161">
        <f>SUM(BE77:BE78)</f>
        <v>0</v>
      </c>
      <c r="BF81" s="161">
        <f t="shared" si="65"/>
        <v>0</v>
      </c>
      <c r="BG81" s="161"/>
      <c r="BH81" s="161"/>
      <c r="BI81" s="161"/>
      <c r="BJ81" s="161">
        <f>SUM(BJ77:BJ78)</f>
        <v>0</v>
      </c>
      <c r="BK81" s="161"/>
      <c r="BL81" s="162"/>
      <c r="BM81" s="162"/>
      <c r="BN81" s="162"/>
      <c r="BO81" s="162"/>
      <c r="BP81" s="162"/>
      <c r="BQ81" s="162"/>
      <c r="BR81" s="162"/>
      <c r="BS81" s="162"/>
      <c r="BT81" s="162"/>
      <c r="BU81" s="162"/>
      <c r="BV81" s="161">
        <f t="shared" si="50"/>
        <v>0</v>
      </c>
      <c r="BW81" s="161"/>
      <c r="BX81" s="161"/>
      <c r="BY81" s="161"/>
      <c r="BZ81" s="161">
        <f>SUM(BZ77:BZ78)</f>
        <v>0</v>
      </c>
      <c r="CA81" s="162">
        <f t="shared" si="66"/>
        <v>0</v>
      </c>
      <c r="CB81" s="162"/>
      <c r="CC81" s="162"/>
      <c r="CD81" s="162"/>
      <c r="CE81" s="162">
        <f>SUM(CE77:CE78)</f>
        <v>0</v>
      </c>
      <c r="CF81" s="161">
        <f t="shared" si="67"/>
        <v>0</v>
      </c>
      <c r="CG81" s="161"/>
      <c r="CH81" s="161"/>
      <c r="CI81" s="161"/>
      <c r="CJ81" s="161">
        <f>SUM(CJ77:CJ78)</f>
        <v>0</v>
      </c>
      <c r="CK81" s="161">
        <f t="shared" si="68"/>
        <v>0</v>
      </c>
      <c r="CL81" s="161"/>
      <c r="CM81" s="161"/>
      <c r="CN81" s="161"/>
      <c r="CO81" s="161">
        <f>SUM(CO77:CO78)</f>
        <v>0</v>
      </c>
      <c r="CP81" s="162"/>
      <c r="CQ81" s="162"/>
      <c r="CR81" s="162"/>
      <c r="CS81" s="162"/>
      <c r="CT81" s="162"/>
      <c r="CU81" s="161">
        <f t="shared" si="54"/>
        <v>0</v>
      </c>
      <c r="CV81" s="161"/>
      <c r="CW81" s="161"/>
      <c r="CX81" s="161"/>
      <c r="CY81" s="161">
        <f>SUM(CY77:CY78)</f>
        <v>0</v>
      </c>
      <c r="CZ81" s="162">
        <f t="shared" si="69"/>
        <v>0</v>
      </c>
      <c r="DA81" s="162"/>
      <c r="DB81" s="162"/>
      <c r="DC81" s="162"/>
      <c r="DD81" s="162">
        <f>SUM(DD77:DD78)</f>
        <v>0</v>
      </c>
      <c r="DE81" s="162"/>
      <c r="DF81" s="162"/>
      <c r="DG81" s="162"/>
      <c r="DH81" s="162"/>
      <c r="DI81" s="162"/>
      <c r="DJ81" s="161">
        <f t="shared" si="56"/>
        <v>0</v>
      </c>
      <c r="DK81" s="161"/>
      <c r="DL81" s="161"/>
      <c r="DM81" s="161"/>
      <c r="DN81" s="161">
        <f>SUM(DN77:DN78)</f>
        <v>0</v>
      </c>
      <c r="DO81" s="162">
        <f t="shared" si="70"/>
        <v>0</v>
      </c>
      <c r="DP81" s="162"/>
      <c r="DQ81" s="162"/>
      <c r="DR81" s="162"/>
      <c r="DS81" s="162">
        <f>SUM(DS77:DS78)</f>
        <v>0</v>
      </c>
    </row>
    <row r="82" spans="1:123" ht="12" hidden="1" customHeight="1">
      <c r="A82" s="1233"/>
      <c r="B82" s="1237"/>
      <c r="C82" s="1096"/>
      <c r="D82" s="59"/>
      <c r="E82" s="1254"/>
      <c r="F82" s="59"/>
      <c r="G82" s="59"/>
      <c r="H82" s="59"/>
      <c r="I82" s="59"/>
      <c r="J82" s="59"/>
      <c r="K82" s="59"/>
      <c r="L82" s="59"/>
      <c r="M82" s="1229" t="s">
        <v>73</v>
      </c>
      <c r="N82" s="60" t="s">
        <v>424</v>
      </c>
      <c r="O82" s="60" t="s">
        <v>74</v>
      </c>
      <c r="P82" s="59">
        <v>29</v>
      </c>
      <c r="Q82" s="59"/>
      <c r="R82" s="59"/>
      <c r="S82" s="59"/>
      <c r="T82" s="59"/>
      <c r="U82" s="59"/>
      <c r="V82" s="59"/>
      <c r="W82" s="1096"/>
      <c r="X82" s="59"/>
      <c r="Y82" s="1277"/>
      <c r="Z82" s="1263"/>
      <c r="AA82" s="63"/>
      <c r="AB82" s="63"/>
      <c r="AC82" s="21"/>
      <c r="AD82" s="21" t="s">
        <v>151</v>
      </c>
      <c r="AE82" s="16"/>
      <c r="AF82" s="21"/>
      <c r="AG82" s="162">
        <f t="shared" si="43"/>
        <v>0</v>
      </c>
      <c r="AH82" s="162">
        <f t="shared" si="43"/>
        <v>0</v>
      </c>
      <c r="AI82" s="162"/>
      <c r="AJ82" s="162"/>
      <c r="AK82" s="162"/>
      <c r="AL82" s="162"/>
      <c r="AM82" s="162"/>
      <c r="AN82" s="162"/>
      <c r="AO82" s="162"/>
      <c r="AP82" s="162"/>
      <c r="AQ82" s="161">
        <f t="shared" si="44"/>
        <v>0</v>
      </c>
      <c r="AR82" s="161"/>
      <c r="AS82" s="161"/>
      <c r="AT82" s="161"/>
      <c r="AU82" s="161"/>
      <c r="AV82" s="162">
        <f t="shared" si="45"/>
        <v>0</v>
      </c>
      <c r="AW82" s="162"/>
      <c r="AX82" s="162"/>
      <c r="AY82" s="162"/>
      <c r="AZ82" s="162"/>
      <c r="BA82" s="161">
        <f t="shared" si="46"/>
        <v>0</v>
      </c>
      <c r="BB82" s="161"/>
      <c r="BC82" s="161"/>
      <c r="BD82" s="161"/>
      <c r="BE82" s="161"/>
      <c r="BF82" s="161">
        <f t="shared" si="65"/>
        <v>0</v>
      </c>
      <c r="BG82" s="161"/>
      <c r="BH82" s="161"/>
      <c r="BI82" s="161"/>
      <c r="BJ82" s="161"/>
      <c r="BK82" s="161"/>
      <c r="BL82" s="162">
        <f t="shared" ref="BL82:BM86" si="71">BN82+BP82+BR82+BT82</f>
        <v>0</v>
      </c>
      <c r="BM82" s="162">
        <f t="shared" si="71"/>
        <v>0</v>
      </c>
      <c r="BN82" s="162"/>
      <c r="BO82" s="162"/>
      <c r="BP82" s="162"/>
      <c r="BQ82" s="162"/>
      <c r="BR82" s="162"/>
      <c r="BS82" s="162"/>
      <c r="BT82" s="162"/>
      <c r="BU82" s="162"/>
      <c r="BV82" s="161">
        <f t="shared" si="50"/>
        <v>0</v>
      </c>
      <c r="BW82" s="161"/>
      <c r="BX82" s="161"/>
      <c r="BY82" s="161"/>
      <c r="BZ82" s="161"/>
      <c r="CA82" s="162">
        <f t="shared" si="66"/>
        <v>0</v>
      </c>
      <c r="CB82" s="162"/>
      <c r="CC82" s="162"/>
      <c r="CD82" s="162"/>
      <c r="CE82" s="162"/>
      <c r="CF82" s="161">
        <f t="shared" si="67"/>
        <v>0</v>
      </c>
      <c r="CG82" s="161"/>
      <c r="CH82" s="161"/>
      <c r="CI82" s="161"/>
      <c r="CJ82" s="161"/>
      <c r="CK82" s="161">
        <f t="shared" si="68"/>
        <v>0</v>
      </c>
      <c r="CL82" s="161"/>
      <c r="CM82" s="161"/>
      <c r="CN82" s="161"/>
      <c r="CO82" s="161"/>
      <c r="CP82" s="162">
        <f>CQ82+CR82+CS82+CT82</f>
        <v>0</v>
      </c>
      <c r="CQ82" s="162"/>
      <c r="CR82" s="162"/>
      <c r="CS82" s="162"/>
      <c r="CT82" s="162"/>
      <c r="CU82" s="161">
        <f t="shared" si="54"/>
        <v>0</v>
      </c>
      <c r="CV82" s="161"/>
      <c r="CW82" s="161"/>
      <c r="CX82" s="161"/>
      <c r="CY82" s="161"/>
      <c r="CZ82" s="162">
        <f t="shared" si="69"/>
        <v>0</v>
      </c>
      <c r="DA82" s="162"/>
      <c r="DB82" s="162"/>
      <c r="DC82" s="162"/>
      <c r="DD82" s="162"/>
      <c r="DE82" s="162">
        <f>DF82+DG82+DH82+DI82</f>
        <v>0</v>
      </c>
      <c r="DF82" s="162"/>
      <c r="DG82" s="162"/>
      <c r="DH82" s="162"/>
      <c r="DI82" s="162"/>
      <c r="DJ82" s="161">
        <f t="shared" si="56"/>
        <v>0</v>
      </c>
      <c r="DK82" s="161"/>
      <c r="DL82" s="161"/>
      <c r="DM82" s="161"/>
      <c r="DN82" s="161"/>
      <c r="DO82" s="162">
        <f t="shared" si="70"/>
        <v>0</v>
      </c>
      <c r="DP82" s="162"/>
      <c r="DQ82" s="162"/>
      <c r="DR82" s="162"/>
      <c r="DS82" s="162"/>
    </row>
    <row r="83" spans="1:123" ht="13.5" customHeight="1">
      <c r="A83" s="1233"/>
      <c r="B83" s="22"/>
      <c r="C83" s="1096"/>
      <c r="D83" s="59"/>
      <c r="E83" s="1254"/>
      <c r="F83" s="59"/>
      <c r="G83" s="59"/>
      <c r="H83" s="59"/>
      <c r="I83" s="59"/>
      <c r="J83" s="59"/>
      <c r="K83" s="59"/>
      <c r="L83" s="59"/>
      <c r="M83" s="1230"/>
      <c r="N83" s="60"/>
      <c r="O83" s="60"/>
      <c r="P83" s="59"/>
      <c r="Q83" s="59"/>
      <c r="R83" s="59"/>
      <c r="S83" s="59"/>
      <c r="T83" s="59"/>
      <c r="U83" s="59"/>
      <c r="V83" s="59"/>
      <c r="W83" s="1096"/>
      <c r="X83" s="59"/>
      <c r="Y83" s="1277"/>
      <c r="Z83" s="1263"/>
      <c r="AA83" s="87"/>
      <c r="AB83" s="87"/>
      <c r="AC83" s="12"/>
      <c r="AD83" s="12" t="s">
        <v>151</v>
      </c>
      <c r="AE83" s="12" t="s">
        <v>450</v>
      </c>
      <c r="AF83" s="12" t="s">
        <v>399</v>
      </c>
      <c r="AG83" s="162">
        <f t="shared" si="43"/>
        <v>0</v>
      </c>
      <c r="AH83" s="162">
        <f t="shared" si="43"/>
        <v>0</v>
      </c>
      <c r="AI83" s="162"/>
      <c r="AJ83" s="162"/>
      <c r="AK83" s="162"/>
      <c r="AL83" s="162"/>
      <c r="AM83" s="162"/>
      <c r="AN83" s="162"/>
      <c r="AO83" s="162"/>
      <c r="AP83" s="162"/>
      <c r="AQ83" s="161">
        <f t="shared" si="44"/>
        <v>0</v>
      </c>
      <c r="AR83" s="161"/>
      <c r="AS83" s="161"/>
      <c r="AT83" s="161"/>
      <c r="AU83" s="161"/>
      <c r="AV83" s="162">
        <f t="shared" si="45"/>
        <v>0</v>
      </c>
      <c r="AW83" s="162"/>
      <c r="AX83" s="162"/>
      <c r="AY83" s="162"/>
      <c r="AZ83" s="162"/>
      <c r="BA83" s="161">
        <f t="shared" si="46"/>
        <v>0</v>
      </c>
      <c r="BB83" s="161"/>
      <c r="BC83" s="161"/>
      <c r="BD83" s="161"/>
      <c r="BE83" s="161"/>
      <c r="BF83" s="161">
        <f t="shared" si="65"/>
        <v>0</v>
      </c>
      <c r="BG83" s="161"/>
      <c r="BH83" s="161"/>
      <c r="BI83" s="161"/>
      <c r="BJ83" s="161"/>
      <c r="BK83" s="161"/>
      <c r="BL83" s="162">
        <f t="shared" si="71"/>
        <v>0</v>
      </c>
      <c r="BM83" s="162">
        <f t="shared" si="71"/>
        <v>0</v>
      </c>
      <c r="BN83" s="162"/>
      <c r="BO83" s="162"/>
      <c r="BP83" s="162"/>
      <c r="BQ83" s="162"/>
      <c r="BR83" s="162"/>
      <c r="BS83" s="162"/>
      <c r="BT83" s="162"/>
      <c r="BU83" s="162"/>
      <c r="BV83" s="161">
        <f t="shared" si="50"/>
        <v>0</v>
      </c>
      <c r="BW83" s="161"/>
      <c r="BX83" s="161"/>
      <c r="BY83" s="161"/>
      <c r="BZ83" s="161"/>
      <c r="CA83" s="162">
        <f t="shared" si="66"/>
        <v>0</v>
      </c>
      <c r="CB83" s="162"/>
      <c r="CC83" s="162"/>
      <c r="CD83" s="162"/>
      <c r="CE83" s="162"/>
      <c r="CF83" s="161">
        <f t="shared" si="67"/>
        <v>0</v>
      </c>
      <c r="CG83" s="161"/>
      <c r="CH83" s="161"/>
      <c r="CI83" s="161"/>
      <c r="CJ83" s="161"/>
      <c r="CK83" s="161">
        <f t="shared" si="68"/>
        <v>0</v>
      </c>
      <c r="CL83" s="161"/>
      <c r="CM83" s="161"/>
      <c r="CN83" s="161"/>
      <c r="CO83" s="161"/>
      <c r="CP83" s="162">
        <f>CQ83+CR83+CS83+CT83</f>
        <v>0</v>
      </c>
      <c r="CQ83" s="162"/>
      <c r="CR83" s="162"/>
      <c r="CS83" s="162"/>
      <c r="CT83" s="162"/>
      <c r="CU83" s="161">
        <f t="shared" si="54"/>
        <v>0</v>
      </c>
      <c r="CV83" s="161"/>
      <c r="CW83" s="161"/>
      <c r="CX83" s="161"/>
      <c r="CY83" s="161"/>
      <c r="CZ83" s="162">
        <f t="shared" si="69"/>
        <v>0</v>
      </c>
      <c r="DA83" s="162"/>
      <c r="DB83" s="162"/>
      <c r="DC83" s="162"/>
      <c r="DD83" s="162"/>
      <c r="DE83" s="162">
        <f>DF83+DG83+DH83+DI83</f>
        <v>0</v>
      </c>
      <c r="DF83" s="162"/>
      <c r="DG83" s="162"/>
      <c r="DH83" s="162"/>
      <c r="DI83" s="162"/>
      <c r="DJ83" s="161">
        <f t="shared" si="56"/>
        <v>0</v>
      </c>
      <c r="DK83" s="161"/>
      <c r="DL83" s="161"/>
      <c r="DM83" s="161"/>
      <c r="DN83" s="161"/>
      <c r="DO83" s="162">
        <f t="shared" si="70"/>
        <v>0</v>
      </c>
      <c r="DP83" s="162"/>
      <c r="DQ83" s="162"/>
      <c r="DR83" s="162"/>
      <c r="DS83" s="162"/>
    </row>
    <row r="84" spans="1:123" ht="30.75" customHeight="1">
      <c r="A84" s="1234"/>
      <c r="B84" s="22"/>
      <c r="C84" s="1242"/>
      <c r="D84" s="59"/>
      <c r="E84" s="1303"/>
      <c r="F84" s="59"/>
      <c r="G84" s="59"/>
      <c r="H84" s="59"/>
      <c r="I84" s="59"/>
      <c r="J84" s="59"/>
      <c r="K84" s="59"/>
      <c r="L84" s="59"/>
      <c r="M84" s="1231"/>
      <c r="N84" s="60"/>
      <c r="O84" s="60"/>
      <c r="P84" s="59"/>
      <c r="Q84" s="59"/>
      <c r="R84" s="59"/>
      <c r="S84" s="59"/>
      <c r="T84" s="59"/>
      <c r="U84" s="59"/>
      <c r="V84" s="59"/>
      <c r="W84" s="1242"/>
      <c r="X84" s="59"/>
      <c r="Y84" s="1315"/>
      <c r="Z84" s="1264"/>
      <c r="AA84" s="87"/>
      <c r="AB84" s="87"/>
      <c r="AC84" s="12"/>
      <c r="AD84" s="12" t="s">
        <v>151</v>
      </c>
      <c r="AE84" s="12" t="s">
        <v>437</v>
      </c>
      <c r="AF84" s="12" t="s">
        <v>399</v>
      </c>
      <c r="AG84" s="162">
        <f t="shared" si="43"/>
        <v>25.6</v>
      </c>
      <c r="AH84" s="162">
        <f t="shared" si="43"/>
        <v>25.6</v>
      </c>
      <c r="AI84" s="162"/>
      <c r="AJ84" s="162"/>
      <c r="AK84" s="162"/>
      <c r="AL84" s="162"/>
      <c r="AM84" s="162"/>
      <c r="AN84" s="162"/>
      <c r="AO84" s="162">
        <v>25.6</v>
      </c>
      <c r="AP84" s="162">
        <v>25.6</v>
      </c>
      <c r="AQ84" s="161">
        <f t="shared" si="44"/>
        <v>0</v>
      </c>
      <c r="AR84" s="161"/>
      <c r="AS84" s="161"/>
      <c r="AT84" s="161"/>
      <c r="AU84" s="161"/>
      <c r="AV84" s="162">
        <f t="shared" si="45"/>
        <v>0</v>
      </c>
      <c r="AW84" s="162"/>
      <c r="AX84" s="162"/>
      <c r="AY84" s="162"/>
      <c r="AZ84" s="162"/>
      <c r="BA84" s="161">
        <f t="shared" si="46"/>
        <v>0</v>
      </c>
      <c r="BB84" s="161"/>
      <c r="BC84" s="161"/>
      <c r="BD84" s="161"/>
      <c r="BE84" s="161"/>
      <c r="BF84" s="161">
        <f t="shared" si="65"/>
        <v>0</v>
      </c>
      <c r="BG84" s="161"/>
      <c r="BH84" s="161"/>
      <c r="BI84" s="161"/>
      <c r="BJ84" s="161"/>
      <c r="BK84" s="161"/>
      <c r="BL84" s="162">
        <f t="shared" si="71"/>
        <v>25.6</v>
      </c>
      <c r="BM84" s="162">
        <f t="shared" si="71"/>
        <v>25.6</v>
      </c>
      <c r="BN84" s="162"/>
      <c r="BO84" s="162"/>
      <c r="BP84" s="162"/>
      <c r="BQ84" s="162"/>
      <c r="BR84" s="162"/>
      <c r="BS84" s="162"/>
      <c r="BT84" s="162">
        <v>25.6</v>
      </c>
      <c r="BU84" s="162">
        <v>25.6</v>
      </c>
      <c r="BV84" s="161">
        <f t="shared" si="50"/>
        <v>0</v>
      </c>
      <c r="BW84" s="161"/>
      <c r="BX84" s="161"/>
      <c r="BY84" s="161"/>
      <c r="BZ84" s="161"/>
      <c r="CA84" s="162">
        <f t="shared" si="66"/>
        <v>0</v>
      </c>
      <c r="CB84" s="162"/>
      <c r="CC84" s="162"/>
      <c r="CD84" s="162"/>
      <c r="CE84" s="162"/>
      <c r="CF84" s="161">
        <f t="shared" si="67"/>
        <v>0</v>
      </c>
      <c r="CG84" s="161"/>
      <c r="CH84" s="161"/>
      <c r="CI84" s="161"/>
      <c r="CJ84" s="161"/>
      <c r="CK84" s="161">
        <f t="shared" si="68"/>
        <v>0</v>
      </c>
      <c r="CL84" s="161"/>
      <c r="CM84" s="161"/>
      <c r="CN84" s="161"/>
      <c r="CO84" s="161"/>
      <c r="CP84" s="162">
        <f>CQ84+CR84+CS84+CT84</f>
        <v>25.6</v>
      </c>
      <c r="CQ84" s="162"/>
      <c r="CR84" s="162"/>
      <c r="CS84" s="162"/>
      <c r="CT84" s="162">
        <v>25.6</v>
      </c>
      <c r="CU84" s="161">
        <f t="shared" si="54"/>
        <v>0</v>
      </c>
      <c r="CV84" s="161"/>
      <c r="CW84" s="161"/>
      <c r="CX84" s="161"/>
      <c r="CY84" s="161"/>
      <c r="CZ84" s="162">
        <f t="shared" si="69"/>
        <v>0</v>
      </c>
      <c r="DA84" s="162"/>
      <c r="DB84" s="162"/>
      <c r="DC84" s="162"/>
      <c r="DD84" s="162"/>
      <c r="DE84" s="162">
        <f>DF84+DG84+DH84+DI84</f>
        <v>25.6</v>
      </c>
      <c r="DF84" s="162"/>
      <c r="DG84" s="162"/>
      <c r="DH84" s="162"/>
      <c r="DI84" s="162">
        <v>25.6</v>
      </c>
      <c r="DJ84" s="161">
        <f t="shared" si="56"/>
        <v>0</v>
      </c>
      <c r="DK84" s="161"/>
      <c r="DL84" s="161"/>
      <c r="DM84" s="161"/>
      <c r="DN84" s="161"/>
      <c r="DO84" s="162">
        <f t="shared" si="70"/>
        <v>0</v>
      </c>
      <c r="DP84" s="162"/>
      <c r="DQ84" s="162"/>
      <c r="DR84" s="162"/>
      <c r="DS84" s="162"/>
    </row>
    <row r="85" spans="1:123" ht="0.75" hidden="1" customHeight="1">
      <c r="A85" s="116" t="s">
        <v>76</v>
      </c>
      <c r="B85" s="23">
        <v>6604</v>
      </c>
      <c r="C85" s="88" t="s">
        <v>124</v>
      </c>
      <c r="D85" s="68" t="s">
        <v>491</v>
      </c>
      <c r="E85" s="68" t="s">
        <v>125</v>
      </c>
      <c r="F85" s="59"/>
      <c r="G85" s="59"/>
      <c r="H85" s="59"/>
      <c r="I85" s="59"/>
      <c r="J85" s="59"/>
      <c r="K85" s="59"/>
      <c r="L85" s="59"/>
      <c r="M85" s="89" t="s">
        <v>75</v>
      </c>
      <c r="N85" s="60" t="s">
        <v>424</v>
      </c>
      <c r="O85" s="60" t="s">
        <v>74</v>
      </c>
      <c r="P85" s="59" t="s">
        <v>101</v>
      </c>
      <c r="Q85" s="59"/>
      <c r="R85" s="59"/>
      <c r="S85" s="59"/>
      <c r="T85" s="59"/>
      <c r="U85" s="59"/>
      <c r="V85" s="59"/>
      <c r="W85" s="88" t="s">
        <v>45</v>
      </c>
      <c r="X85" s="68" t="s">
        <v>492</v>
      </c>
      <c r="Y85" s="68" t="s">
        <v>46</v>
      </c>
      <c r="Z85" s="90" t="s">
        <v>94</v>
      </c>
      <c r="AA85" s="71" t="s">
        <v>424</v>
      </c>
      <c r="AB85" s="71" t="s">
        <v>56</v>
      </c>
      <c r="AC85" s="18"/>
      <c r="AD85" s="18"/>
      <c r="AE85" s="18"/>
      <c r="AF85" s="18"/>
      <c r="AG85" s="162">
        <f t="shared" si="43"/>
        <v>0</v>
      </c>
      <c r="AH85" s="162">
        <f t="shared" si="43"/>
        <v>0</v>
      </c>
      <c r="AI85" s="162"/>
      <c r="AJ85" s="162"/>
      <c r="AK85" s="162"/>
      <c r="AL85" s="162"/>
      <c r="AM85" s="162"/>
      <c r="AN85" s="162"/>
      <c r="AO85" s="162"/>
      <c r="AP85" s="162"/>
      <c r="AQ85" s="161">
        <f t="shared" si="44"/>
        <v>0</v>
      </c>
      <c r="AR85" s="161"/>
      <c r="AS85" s="161"/>
      <c r="AT85" s="161"/>
      <c r="AU85" s="161"/>
      <c r="AV85" s="162">
        <f t="shared" si="45"/>
        <v>0</v>
      </c>
      <c r="AW85" s="162"/>
      <c r="AX85" s="162"/>
      <c r="AY85" s="162"/>
      <c r="AZ85" s="162"/>
      <c r="BA85" s="161">
        <f t="shared" si="46"/>
        <v>0</v>
      </c>
      <c r="BB85" s="161"/>
      <c r="BC85" s="161"/>
      <c r="BD85" s="161"/>
      <c r="BE85" s="161"/>
      <c r="BF85" s="161">
        <f t="shared" si="65"/>
        <v>0</v>
      </c>
      <c r="BG85" s="161"/>
      <c r="BH85" s="161"/>
      <c r="BI85" s="161"/>
      <c r="BJ85" s="161"/>
      <c r="BK85" s="161"/>
      <c r="BL85" s="162">
        <f t="shared" si="71"/>
        <v>0</v>
      </c>
      <c r="BM85" s="162">
        <f t="shared" si="71"/>
        <v>0</v>
      </c>
      <c r="BN85" s="162"/>
      <c r="BO85" s="162"/>
      <c r="BP85" s="162"/>
      <c r="BQ85" s="162"/>
      <c r="BR85" s="162"/>
      <c r="BS85" s="162"/>
      <c r="BT85" s="162"/>
      <c r="BU85" s="162"/>
      <c r="BV85" s="161">
        <f t="shared" si="50"/>
        <v>0</v>
      </c>
      <c r="BW85" s="161"/>
      <c r="BX85" s="161"/>
      <c r="BY85" s="161"/>
      <c r="BZ85" s="161"/>
      <c r="CA85" s="162">
        <f t="shared" si="66"/>
        <v>0</v>
      </c>
      <c r="CB85" s="162"/>
      <c r="CC85" s="162"/>
      <c r="CD85" s="162"/>
      <c r="CE85" s="162"/>
      <c r="CF85" s="161">
        <f t="shared" si="67"/>
        <v>0</v>
      </c>
      <c r="CG85" s="161"/>
      <c r="CH85" s="161"/>
      <c r="CI85" s="161"/>
      <c r="CJ85" s="161"/>
      <c r="CK85" s="161">
        <f t="shared" si="68"/>
        <v>0</v>
      </c>
      <c r="CL85" s="161"/>
      <c r="CM85" s="161"/>
      <c r="CN85" s="161"/>
      <c r="CO85" s="161"/>
      <c r="CP85" s="162">
        <f>CQ85+CR85+CS85+CT85</f>
        <v>0</v>
      </c>
      <c r="CQ85" s="162"/>
      <c r="CR85" s="162"/>
      <c r="CS85" s="162"/>
      <c r="CT85" s="162"/>
      <c r="CU85" s="161">
        <f t="shared" si="54"/>
        <v>0</v>
      </c>
      <c r="CV85" s="161"/>
      <c r="CW85" s="161"/>
      <c r="CX85" s="161"/>
      <c r="CY85" s="161"/>
      <c r="CZ85" s="162">
        <f t="shared" si="69"/>
        <v>0</v>
      </c>
      <c r="DA85" s="162"/>
      <c r="DB85" s="162"/>
      <c r="DC85" s="162"/>
      <c r="DD85" s="162"/>
      <c r="DE85" s="162">
        <f>DF85+DG85+DH85+DI85</f>
        <v>0</v>
      </c>
      <c r="DF85" s="162"/>
      <c r="DG85" s="162"/>
      <c r="DH85" s="162"/>
      <c r="DI85" s="162"/>
      <c r="DJ85" s="161">
        <f t="shared" si="56"/>
        <v>0</v>
      </c>
      <c r="DK85" s="161"/>
      <c r="DL85" s="161"/>
      <c r="DM85" s="161"/>
      <c r="DN85" s="161"/>
      <c r="DO85" s="162">
        <f t="shared" si="70"/>
        <v>0</v>
      </c>
      <c r="DP85" s="162"/>
      <c r="DQ85" s="162"/>
      <c r="DR85" s="162"/>
      <c r="DS85" s="162"/>
    </row>
    <row r="86" spans="1:123" ht="60" hidden="1">
      <c r="A86" s="119" t="s">
        <v>489</v>
      </c>
      <c r="B86" s="24">
        <v>6610</v>
      </c>
      <c r="C86" s="91"/>
      <c r="D86" s="66"/>
      <c r="E86" s="66"/>
      <c r="F86" s="59"/>
      <c r="G86" s="59"/>
      <c r="H86" s="59"/>
      <c r="I86" s="59"/>
      <c r="J86" s="59"/>
      <c r="K86" s="59"/>
      <c r="L86" s="59"/>
      <c r="M86" s="64"/>
      <c r="N86" s="60"/>
      <c r="O86" s="60"/>
      <c r="P86" s="59"/>
      <c r="Q86" s="59"/>
      <c r="R86" s="59"/>
      <c r="S86" s="59"/>
      <c r="T86" s="59"/>
      <c r="U86" s="59"/>
      <c r="V86" s="59"/>
      <c r="W86" s="66"/>
      <c r="X86" s="66"/>
      <c r="Y86" s="66"/>
      <c r="Z86" s="87"/>
      <c r="AA86" s="87"/>
      <c r="AB86" s="87"/>
      <c r="AC86" s="12"/>
      <c r="AD86" s="12" t="s">
        <v>157</v>
      </c>
      <c r="AE86" s="18" t="s">
        <v>454</v>
      </c>
      <c r="AF86" s="18" t="s">
        <v>399</v>
      </c>
      <c r="AG86" s="162">
        <f t="shared" si="43"/>
        <v>0</v>
      </c>
      <c r="AH86" s="162">
        <f t="shared" si="43"/>
        <v>0</v>
      </c>
      <c r="AI86" s="162"/>
      <c r="AJ86" s="162"/>
      <c r="AK86" s="162"/>
      <c r="AL86" s="162"/>
      <c r="AM86" s="162"/>
      <c r="AN86" s="162"/>
      <c r="AO86" s="162"/>
      <c r="AP86" s="162"/>
      <c r="AQ86" s="161">
        <f t="shared" si="44"/>
        <v>0</v>
      </c>
      <c r="AR86" s="161"/>
      <c r="AS86" s="161"/>
      <c r="AT86" s="161"/>
      <c r="AU86" s="161"/>
      <c r="AV86" s="162">
        <f t="shared" si="45"/>
        <v>0</v>
      </c>
      <c r="AW86" s="162"/>
      <c r="AX86" s="162"/>
      <c r="AY86" s="162"/>
      <c r="AZ86" s="162"/>
      <c r="BA86" s="161">
        <f t="shared" si="46"/>
        <v>0</v>
      </c>
      <c r="BB86" s="161"/>
      <c r="BC86" s="161"/>
      <c r="BD86" s="161"/>
      <c r="BE86" s="161"/>
      <c r="BF86" s="161">
        <f t="shared" si="65"/>
        <v>0</v>
      </c>
      <c r="BG86" s="161"/>
      <c r="BH86" s="161"/>
      <c r="BI86" s="161"/>
      <c r="BJ86" s="161"/>
      <c r="BK86" s="161"/>
      <c r="BL86" s="162">
        <f t="shared" si="71"/>
        <v>0</v>
      </c>
      <c r="BM86" s="162">
        <f t="shared" si="71"/>
        <v>0</v>
      </c>
      <c r="BN86" s="162"/>
      <c r="BO86" s="162"/>
      <c r="BP86" s="162"/>
      <c r="BQ86" s="162"/>
      <c r="BR86" s="162"/>
      <c r="BS86" s="162"/>
      <c r="BT86" s="162"/>
      <c r="BU86" s="162"/>
      <c r="BV86" s="161">
        <f t="shared" si="50"/>
        <v>0</v>
      </c>
      <c r="BW86" s="161"/>
      <c r="BX86" s="161"/>
      <c r="BY86" s="161"/>
      <c r="BZ86" s="161"/>
      <c r="CA86" s="162">
        <f t="shared" si="66"/>
        <v>0</v>
      </c>
      <c r="CB86" s="162"/>
      <c r="CC86" s="162"/>
      <c r="CD86" s="162"/>
      <c r="CE86" s="162"/>
      <c r="CF86" s="161">
        <f t="shared" si="67"/>
        <v>0</v>
      </c>
      <c r="CG86" s="161"/>
      <c r="CH86" s="161"/>
      <c r="CI86" s="161"/>
      <c r="CJ86" s="161"/>
      <c r="CK86" s="161">
        <f t="shared" si="68"/>
        <v>0</v>
      </c>
      <c r="CL86" s="161"/>
      <c r="CM86" s="161"/>
      <c r="CN86" s="161"/>
      <c r="CO86" s="161"/>
      <c r="CP86" s="162">
        <f>CQ86+CR86+CS86+CT86</f>
        <v>0</v>
      </c>
      <c r="CQ86" s="162"/>
      <c r="CR86" s="162"/>
      <c r="CS86" s="162"/>
      <c r="CT86" s="162"/>
      <c r="CU86" s="161">
        <f t="shared" si="54"/>
        <v>0</v>
      </c>
      <c r="CV86" s="161"/>
      <c r="CW86" s="161"/>
      <c r="CX86" s="161"/>
      <c r="CY86" s="161"/>
      <c r="CZ86" s="162">
        <f t="shared" si="69"/>
        <v>0</v>
      </c>
      <c r="DA86" s="162"/>
      <c r="DB86" s="162"/>
      <c r="DC86" s="162"/>
      <c r="DD86" s="162"/>
      <c r="DE86" s="162">
        <f>DF86+DG86+DH86+DI86</f>
        <v>0</v>
      </c>
      <c r="DF86" s="162"/>
      <c r="DG86" s="162"/>
      <c r="DH86" s="162"/>
      <c r="DI86" s="162"/>
      <c r="DJ86" s="161">
        <f t="shared" si="56"/>
        <v>0</v>
      </c>
      <c r="DK86" s="161"/>
      <c r="DL86" s="161"/>
      <c r="DM86" s="161"/>
      <c r="DN86" s="161"/>
      <c r="DO86" s="162">
        <f t="shared" si="70"/>
        <v>0</v>
      </c>
      <c r="DP86" s="162"/>
      <c r="DQ86" s="162"/>
      <c r="DR86" s="162"/>
      <c r="DS86" s="162"/>
    </row>
    <row r="87" spans="1:123" ht="124.5" customHeight="1">
      <c r="A87" s="116" t="s">
        <v>108</v>
      </c>
      <c r="B87" s="17">
        <v>6612</v>
      </c>
      <c r="C87" s="62" t="s">
        <v>85</v>
      </c>
      <c r="D87" s="62" t="s">
        <v>493</v>
      </c>
      <c r="E87" s="62" t="s">
        <v>86</v>
      </c>
      <c r="F87" s="59"/>
      <c r="G87" s="59"/>
      <c r="H87" s="59"/>
      <c r="I87" s="59"/>
      <c r="J87" s="59"/>
      <c r="K87" s="59"/>
      <c r="L87" s="59"/>
      <c r="M87" s="64" t="s">
        <v>73</v>
      </c>
      <c r="N87" s="60" t="s">
        <v>424</v>
      </c>
      <c r="O87" s="60" t="s">
        <v>74</v>
      </c>
      <c r="P87" s="59">
        <v>29</v>
      </c>
      <c r="Q87" s="59"/>
      <c r="R87" s="59"/>
      <c r="S87" s="59"/>
      <c r="T87" s="59"/>
      <c r="U87" s="59"/>
      <c r="V87" s="59"/>
      <c r="W87" s="62" t="s">
        <v>132</v>
      </c>
      <c r="X87" s="62" t="s">
        <v>133</v>
      </c>
      <c r="Y87" s="62" t="s">
        <v>134</v>
      </c>
      <c r="Z87" s="63" t="s">
        <v>167</v>
      </c>
      <c r="AA87" s="87" t="s">
        <v>424</v>
      </c>
      <c r="AB87" s="87" t="s">
        <v>56</v>
      </c>
      <c r="AC87" s="18"/>
      <c r="AD87" s="18" t="s">
        <v>152</v>
      </c>
      <c r="AE87" s="18" t="s">
        <v>421</v>
      </c>
      <c r="AF87" s="18" t="s">
        <v>422</v>
      </c>
      <c r="AG87" s="162">
        <f t="shared" si="43"/>
        <v>0</v>
      </c>
      <c r="AH87" s="162"/>
      <c r="AI87" s="162"/>
      <c r="AJ87" s="162"/>
      <c r="AK87" s="162"/>
      <c r="AL87" s="162"/>
      <c r="AM87" s="162"/>
      <c r="AN87" s="162"/>
      <c r="AO87" s="162">
        <v>0</v>
      </c>
      <c r="AP87" s="162"/>
      <c r="AQ87" s="161">
        <f t="shared" si="44"/>
        <v>15</v>
      </c>
      <c r="AR87" s="161"/>
      <c r="AS87" s="161"/>
      <c r="AT87" s="161"/>
      <c r="AU87" s="161">
        <v>15</v>
      </c>
      <c r="AV87" s="162">
        <f t="shared" si="45"/>
        <v>15</v>
      </c>
      <c r="AW87" s="162"/>
      <c r="AX87" s="162"/>
      <c r="AY87" s="162"/>
      <c r="AZ87" s="162">
        <v>15</v>
      </c>
      <c r="BA87" s="161">
        <f t="shared" si="46"/>
        <v>15</v>
      </c>
      <c r="BB87" s="161"/>
      <c r="BC87" s="161"/>
      <c r="BD87" s="161"/>
      <c r="BE87" s="161">
        <v>15</v>
      </c>
      <c r="BF87" s="161">
        <f t="shared" si="65"/>
        <v>15</v>
      </c>
      <c r="BG87" s="161"/>
      <c r="BH87" s="161"/>
      <c r="BI87" s="161"/>
      <c r="BJ87" s="161">
        <v>15</v>
      </c>
      <c r="BK87" s="161"/>
      <c r="BL87" s="162">
        <f t="shared" ref="BL87:BL108" si="72">BN87+BP87+BR87+BT87</f>
        <v>0</v>
      </c>
      <c r="BM87" s="162"/>
      <c r="BN87" s="162"/>
      <c r="BO87" s="162"/>
      <c r="BP87" s="162"/>
      <c r="BQ87" s="162"/>
      <c r="BR87" s="162"/>
      <c r="BS87" s="162"/>
      <c r="BT87" s="162">
        <v>0</v>
      </c>
      <c r="BU87" s="162"/>
      <c r="BV87" s="161">
        <f t="shared" si="50"/>
        <v>15</v>
      </c>
      <c r="BW87" s="161"/>
      <c r="BX87" s="161"/>
      <c r="BY87" s="161"/>
      <c r="BZ87" s="161">
        <v>15</v>
      </c>
      <c r="CA87" s="162">
        <f t="shared" si="66"/>
        <v>15</v>
      </c>
      <c r="CB87" s="162"/>
      <c r="CC87" s="162"/>
      <c r="CD87" s="162"/>
      <c r="CE87" s="162">
        <v>15</v>
      </c>
      <c r="CF87" s="161">
        <f t="shared" si="67"/>
        <v>15</v>
      </c>
      <c r="CG87" s="161"/>
      <c r="CH87" s="161"/>
      <c r="CI87" s="161"/>
      <c r="CJ87" s="161">
        <v>15</v>
      </c>
      <c r="CK87" s="161">
        <f t="shared" si="68"/>
        <v>15</v>
      </c>
      <c r="CL87" s="161"/>
      <c r="CM87" s="161"/>
      <c r="CN87" s="161"/>
      <c r="CO87" s="161">
        <v>15</v>
      </c>
      <c r="CP87" s="162"/>
      <c r="CQ87" s="162"/>
      <c r="CR87" s="162"/>
      <c r="CS87" s="162"/>
      <c r="CT87" s="162"/>
      <c r="CU87" s="161">
        <f t="shared" si="54"/>
        <v>15</v>
      </c>
      <c r="CV87" s="161"/>
      <c r="CW87" s="161"/>
      <c r="CX87" s="161"/>
      <c r="CY87" s="161">
        <v>15</v>
      </c>
      <c r="CZ87" s="162">
        <f t="shared" si="69"/>
        <v>15</v>
      </c>
      <c r="DA87" s="162"/>
      <c r="DB87" s="162"/>
      <c r="DC87" s="162"/>
      <c r="DD87" s="162">
        <v>15</v>
      </c>
      <c r="DE87" s="162"/>
      <c r="DF87" s="162"/>
      <c r="DG87" s="162"/>
      <c r="DH87" s="162"/>
      <c r="DI87" s="162"/>
      <c r="DJ87" s="161">
        <f t="shared" si="56"/>
        <v>15</v>
      </c>
      <c r="DK87" s="161"/>
      <c r="DL87" s="161"/>
      <c r="DM87" s="161"/>
      <c r="DN87" s="161">
        <v>15</v>
      </c>
      <c r="DO87" s="162">
        <f t="shared" si="70"/>
        <v>15</v>
      </c>
      <c r="DP87" s="162"/>
      <c r="DQ87" s="162"/>
      <c r="DR87" s="162"/>
      <c r="DS87" s="162">
        <v>15</v>
      </c>
    </row>
    <row r="88" spans="1:123" ht="61.5" hidden="1" customHeight="1">
      <c r="A88" s="116" t="s">
        <v>51</v>
      </c>
      <c r="B88" s="17">
        <v>6617</v>
      </c>
      <c r="C88" s="58" t="s">
        <v>124</v>
      </c>
      <c r="D88" s="58" t="s">
        <v>99</v>
      </c>
      <c r="E88" s="58" t="s">
        <v>125</v>
      </c>
      <c r="F88" s="59"/>
      <c r="G88" s="59"/>
      <c r="H88" s="59"/>
      <c r="I88" s="59"/>
      <c r="J88" s="59"/>
      <c r="K88" s="59"/>
      <c r="L88" s="59"/>
      <c r="M88" s="64" t="s">
        <v>75</v>
      </c>
      <c r="N88" s="60" t="s">
        <v>424</v>
      </c>
      <c r="O88" s="60" t="s">
        <v>74</v>
      </c>
      <c r="P88" s="59" t="s">
        <v>101</v>
      </c>
      <c r="Q88" s="59"/>
      <c r="R88" s="59"/>
      <c r="S88" s="59"/>
      <c r="T88" s="59"/>
      <c r="U88" s="59"/>
      <c r="V88" s="59"/>
      <c r="W88" s="58" t="s">
        <v>45</v>
      </c>
      <c r="X88" s="58" t="s">
        <v>494</v>
      </c>
      <c r="Y88" s="58" t="s">
        <v>46</v>
      </c>
      <c r="Z88" s="70" t="s">
        <v>94</v>
      </c>
      <c r="AA88" s="71" t="s">
        <v>424</v>
      </c>
      <c r="AB88" s="71" t="s">
        <v>56</v>
      </c>
      <c r="AC88" s="18"/>
      <c r="AD88" s="18" t="s">
        <v>154</v>
      </c>
      <c r="AE88" s="18" t="s">
        <v>445</v>
      </c>
      <c r="AF88" s="18" t="s">
        <v>399</v>
      </c>
      <c r="AG88" s="162">
        <f t="shared" si="43"/>
        <v>0</v>
      </c>
      <c r="AH88" s="162"/>
      <c r="AI88" s="162"/>
      <c r="AJ88" s="162"/>
      <c r="AK88" s="162"/>
      <c r="AL88" s="162"/>
      <c r="AM88" s="162"/>
      <c r="AN88" s="162"/>
      <c r="AO88" s="162"/>
      <c r="AP88" s="162"/>
      <c r="AQ88" s="161">
        <f t="shared" si="44"/>
        <v>0</v>
      </c>
      <c r="AR88" s="161"/>
      <c r="AS88" s="161"/>
      <c r="AT88" s="161"/>
      <c r="AU88" s="161"/>
      <c r="AV88" s="162">
        <f t="shared" si="45"/>
        <v>0</v>
      </c>
      <c r="AW88" s="162"/>
      <c r="AX88" s="162"/>
      <c r="AY88" s="162"/>
      <c r="AZ88" s="162"/>
      <c r="BA88" s="161">
        <f t="shared" si="46"/>
        <v>0</v>
      </c>
      <c r="BB88" s="161"/>
      <c r="BC88" s="161"/>
      <c r="BD88" s="161"/>
      <c r="BE88" s="161"/>
      <c r="BF88" s="161">
        <f t="shared" si="65"/>
        <v>0</v>
      </c>
      <c r="BG88" s="161"/>
      <c r="BH88" s="161"/>
      <c r="BI88" s="161"/>
      <c r="BJ88" s="161"/>
      <c r="BK88" s="161"/>
      <c r="BL88" s="162">
        <f t="shared" si="72"/>
        <v>0</v>
      </c>
      <c r="BM88" s="162"/>
      <c r="BN88" s="162"/>
      <c r="BO88" s="162"/>
      <c r="BP88" s="162"/>
      <c r="BQ88" s="162"/>
      <c r="BR88" s="162"/>
      <c r="BS88" s="162"/>
      <c r="BT88" s="162"/>
      <c r="BU88" s="162"/>
      <c r="BV88" s="161">
        <f t="shared" si="50"/>
        <v>0</v>
      </c>
      <c r="BW88" s="161"/>
      <c r="BX88" s="161"/>
      <c r="BY88" s="161"/>
      <c r="BZ88" s="161"/>
      <c r="CA88" s="162">
        <f t="shared" si="66"/>
        <v>0</v>
      </c>
      <c r="CB88" s="162"/>
      <c r="CC88" s="162"/>
      <c r="CD88" s="162"/>
      <c r="CE88" s="162"/>
      <c r="CF88" s="161">
        <f t="shared" si="67"/>
        <v>0</v>
      </c>
      <c r="CG88" s="161"/>
      <c r="CH88" s="161"/>
      <c r="CI88" s="161"/>
      <c r="CJ88" s="161"/>
      <c r="CK88" s="161">
        <f t="shared" si="68"/>
        <v>0</v>
      </c>
      <c r="CL88" s="161"/>
      <c r="CM88" s="161"/>
      <c r="CN88" s="161"/>
      <c r="CO88" s="161"/>
      <c r="CP88" s="162"/>
      <c r="CQ88" s="162"/>
      <c r="CR88" s="162"/>
      <c r="CS88" s="162"/>
      <c r="CT88" s="162"/>
      <c r="CU88" s="161">
        <f t="shared" si="54"/>
        <v>0</v>
      </c>
      <c r="CV88" s="161"/>
      <c r="CW88" s="161"/>
      <c r="CX88" s="161"/>
      <c r="CY88" s="161"/>
      <c r="CZ88" s="162">
        <f t="shared" si="69"/>
        <v>0</v>
      </c>
      <c r="DA88" s="162"/>
      <c r="DB88" s="162"/>
      <c r="DC88" s="162"/>
      <c r="DD88" s="162"/>
      <c r="DE88" s="162"/>
      <c r="DF88" s="162"/>
      <c r="DG88" s="162"/>
      <c r="DH88" s="162"/>
      <c r="DI88" s="162"/>
      <c r="DJ88" s="161">
        <f t="shared" si="56"/>
        <v>0</v>
      </c>
      <c r="DK88" s="161"/>
      <c r="DL88" s="161"/>
      <c r="DM88" s="161"/>
      <c r="DN88" s="161"/>
      <c r="DO88" s="162">
        <f t="shared" si="70"/>
        <v>0</v>
      </c>
      <c r="DP88" s="162"/>
      <c r="DQ88" s="162"/>
      <c r="DR88" s="162"/>
      <c r="DS88" s="162"/>
    </row>
    <row r="89" spans="1:123" ht="240.75" hidden="1" customHeight="1">
      <c r="A89" s="1296" t="s">
        <v>109</v>
      </c>
      <c r="B89" s="17">
        <v>6618</v>
      </c>
      <c r="C89" s="58" t="s">
        <v>124</v>
      </c>
      <c r="D89" s="58" t="s">
        <v>140</v>
      </c>
      <c r="E89" s="58" t="s">
        <v>125</v>
      </c>
      <c r="F89" s="59"/>
      <c r="G89" s="59"/>
      <c r="H89" s="59"/>
      <c r="I89" s="59"/>
      <c r="J89" s="59"/>
      <c r="K89" s="59"/>
      <c r="L89" s="59"/>
      <c r="M89" s="64" t="s">
        <v>73</v>
      </c>
      <c r="N89" s="60" t="s">
        <v>424</v>
      </c>
      <c r="O89" s="60" t="s">
        <v>74</v>
      </c>
      <c r="P89" s="59">
        <v>29</v>
      </c>
      <c r="Q89" s="59"/>
      <c r="R89" s="59"/>
      <c r="S89" s="59"/>
      <c r="T89" s="59"/>
      <c r="U89" s="59"/>
      <c r="V89" s="59"/>
      <c r="W89" s="58" t="s">
        <v>45</v>
      </c>
      <c r="X89" s="58" t="s">
        <v>391</v>
      </c>
      <c r="Y89" s="65" t="s">
        <v>46</v>
      </c>
      <c r="Z89" s="87" t="s">
        <v>167</v>
      </c>
      <c r="AA89" s="63" t="s">
        <v>424</v>
      </c>
      <c r="AB89" s="63" t="s">
        <v>56</v>
      </c>
      <c r="AC89" s="18"/>
      <c r="AD89" s="18" t="s">
        <v>155</v>
      </c>
      <c r="AE89" s="18" t="s">
        <v>43</v>
      </c>
      <c r="AF89" s="18" t="s">
        <v>399</v>
      </c>
      <c r="AG89" s="162"/>
      <c r="AH89" s="162"/>
      <c r="AI89" s="162"/>
      <c r="AJ89" s="162"/>
      <c r="AK89" s="162"/>
      <c r="AL89" s="162"/>
      <c r="AM89" s="162"/>
      <c r="AN89" s="162"/>
      <c r="AO89" s="162"/>
      <c r="AP89" s="162"/>
      <c r="AQ89" s="161"/>
      <c r="AR89" s="161"/>
      <c r="AS89" s="161"/>
      <c r="AT89" s="161"/>
      <c r="AU89" s="161"/>
      <c r="AV89" s="162"/>
      <c r="AW89" s="162"/>
      <c r="AX89" s="162"/>
      <c r="AY89" s="162"/>
      <c r="AZ89" s="162"/>
      <c r="BA89" s="161"/>
      <c r="BB89" s="161"/>
      <c r="BC89" s="161"/>
      <c r="BD89" s="161"/>
      <c r="BE89" s="161"/>
      <c r="BF89" s="161"/>
      <c r="BG89" s="161"/>
      <c r="BH89" s="161"/>
      <c r="BI89" s="161"/>
      <c r="BJ89" s="161"/>
      <c r="BK89" s="161"/>
      <c r="BL89" s="162"/>
      <c r="BM89" s="162"/>
      <c r="BN89" s="162"/>
      <c r="BO89" s="162"/>
      <c r="BP89" s="162"/>
      <c r="BQ89" s="162"/>
      <c r="BR89" s="162"/>
      <c r="BS89" s="162"/>
      <c r="BT89" s="162"/>
      <c r="BU89" s="162"/>
      <c r="BV89" s="161"/>
      <c r="BW89" s="161"/>
      <c r="BX89" s="161"/>
      <c r="BY89" s="161"/>
      <c r="BZ89" s="161"/>
      <c r="CA89" s="162"/>
      <c r="CB89" s="162"/>
      <c r="CC89" s="162"/>
      <c r="CD89" s="162"/>
      <c r="CE89" s="162"/>
      <c r="CF89" s="161"/>
      <c r="CG89" s="161"/>
      <c r="CH89" s="161"/>
      <c r="CI89" s="161"/>
      <c r="CJ89" s="161"/>
      <c r="CK89" s="161"/>
      <c r="CL89" s="161"/>
      <c r="CM89" s="161"/>
      <c r="CN89" s="161"/>
      <c r="CO89" s="161"/>
      <c r="CP89" s="162"/>
      <c r="CQ89" s="162"/>
      <c r="CR89" s="162"/>
      <c r="CS89" s="162"/>
      <c r="CT89" s="162"/>
      <c r="CU89" s="161"/>
      <c r="CV89" s="161"/>
      <c r="CW89" s="161"/>
      <c r="CX89" s="161"/>
      <c r="CY89" s="161"/>
      <c r="CZ89" s="162"/>
      <c r="DA89" s="162"/>
      <c r="DB89" s="162"/>
      <c r="DC89" s="162"/>
      <c r="DD89" s="162"/>
      <c r="DE89" s="162"/>
      <c r="DF89" s="162"/>
      <c r="DG89" s="162"/>
      <c r="DH89" s="162"/>
      <c r="DI89" s="162"/>
      <c r="DJ89" s="161"/>
      <c r="DK89" s="161"/>
      <c r="DL89" s="161"/>
      <c r="DM89" s="161"/>
      <c r="DN89" s="161"/>
      <c r="DO89" s="162"/>
      <c r="DP89" s="162"/>
      <c r="DQ89" s="162"/>
      <c r="DR89" s="162"/>
      <c r="DS89" s="162"/>
    </row>
    <row r="90" spans="1:123" ht="16.5" hidden="1" customHeight="1">
      <c r="A90" s="1297"/>
      <c r="B90" s="17"/>
      <c r="C90" s="59"/>
      <c r="D90" s="59"/>
      <c r="E90" s="59"/>
      <c r="F90" s="59"/>
      <c r="G90" s="59"/>
      <c r="H90" s="59"/>
      <c r="I90" s="59">
        <v>30</v>
      </c>
      <c r="J90" s="59"/>
      <c r="K90" s="59"/>
      <c r="L90" s="59"/>
      <c r="M90" s="72"/>
      <c r="N90" s="72"/>
      <c r="O90" s="72"/>
      <c r="P90" s="72"/>
      <c r="Q90" s="59"/>
      <c r="R90" s="59"/>
      <c r="S90" s="59"/>
      <c r="T90" s="59"/>
      <c r="U90" s="59"/>
      <c r="V90" s="59"/>
      <c r="W90" s="59"/>
      <c r="X90" s="59"/>
      <c r="Y90" s="59"/>
      <c r="Z90" s="59"/>
      <c r="AA90" s="59"/>
      <c r="AB90" s="59"/>
      <c r="AC90" s="18"/>
      <c r="AD90" s="18" t="s">
        <v>155</v>
      </c>
      <c r="AE90" s="18" t="s">
        <v>403</v>
      </c>
      <c r="AF90" s="18" t="s">
        <v>399</v>
      </c>
      <c r="AG90" s="162"/>
      <c r="AH90" s="162"/>
      <c r="AI90" s="162"/>
      <c r="AJ90" s="162"/>
      <c r="AK90" s="162"/>
      <c r="AL90" s="162"/>
      <c r="AM90" s="162"/>
      <c r="AN90" s="162"/>
      <c r="AO90" s="162"/>
      <c r="AP90" s="162"/>
      <c r="AQ90" s="161"/>
      <c r="AR90" s="161"/>
      <c r="AS90" s="161"/>
      <c r="AT90" s="161"/>
      <c r="AU90" s="161"/>
      <c r="AV90" s="162"/>
      <c r="AW90" s="162"/>
      <c r="AX90" s="162"/>
      <c r="AY90" s="162"/>
      <c r="AZ90" s="162"/>
      <c r="BA90" s="161"/>
      <c r="BB90" s="161"/>
      <c r="BC90" s="161"/>
      <c r="BD90" s="161"/>
      <c r="BE90" s="161"/>
      <c r="BF90" s="161"/>
      <c r="BG90" s="161"/>
      <c r="BH90" s="161"/>
      <c r="BI90" s="161"/>
      <c r="BJ90" s="161"/>
      <c r="BK90" s="161"/>
      <c r="BL90" s="162"/>
      <c r="BM90" s="162"/>
      <c r="BN90" s="162"/>
      <c r="BO90" s="162"/>
      <c r="BP90" s="162"/>
      <c r="BQ90" s="162"/>
      <c r="BR90" s="162"/>
      <c r="BS90" s="162"/>
      <c r="BT90" s="162"/>
      <c r="BU90" s="162"/>
      <c r="BV90" s="161"/>
      <c r="BW90" s="161"/>
      <c r="BX90" s="161"/>
      <c r="BY90" s="161"/>
      <c r="BZ90" s="161"/>
      <c r="CA90" s="162"/>
      <c r="CB90" s="162"/>
      <c r="CC90" s="162"/>
      <c r="CD90" s="162"/>
      <c r="CE90" s="162"/>
      <c r="CF90" s="161"/>
      <c r="CG90" s="161"/>
      <c r="CH90" s="161"/>
      <c r="CI90" s="161"/>
      <c r="CJ90" s="161"/>
      <c r="CK90" s="161"/>
      <c r="CL90" s="161"/>
      <c r="CM90" s="161"/>
      <c r="CN90" s="161"/>
      <c r="CO90" s="161"/>
      <c r="CP90" s="162"/>
      <c r="CQ90" s="162"/>
      <c r="CR90" s="162"/>
      <c r="CS90" s="162"/>
      <c r="CT90" s="162"/>
      <c r="CU90" s="161"/>
      <c r="CV90" s="161"/>
      <c r="CW90" s="161"/>
      <c r="CX90" s="161"/>
      <c r="CY90" s="161"/>
      <c r="CZ90" s="162"/>
      <c r="DA90" s="162"/>
      <c r="DB90" s="162"/>
      <c r="DC90" s="162"/>
      <c r="DD90" s="162"/>
      <c r="DE90" s="162"/>
      <c r="DF90" s="162"/>
      <c r="DG90" s="162"/>
      <c r="DH90" s="162"/>
      <c r="DI90" s="162"/>
      <c r="DJ90" s="161"/>
      <c r="DK90" s="161"/>
      <c r="DL90" s="161"/>
      <c r="DM90" s="161"/>
      <c r="DN90" s="161"/>
      <c r="DO90" s="162"/>
      <c r="DP90" s="162"/>
      <c r="DQ90" s="162"/>
      <c r="DR90" s="162"/>
      <c r="DS90" s="162"/>
    </row>
    <row r="91" spans="1:123" hidden="1">
      <c r="A91" s="113" t="s">
        <v>93</v>
      </c>
      <c r="B91" s="14"/>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12"/>
      <c r="AD91" s="12"/>
      <c r="AE91" s="12"/>
      <c r="AF91" s="12"/>
      <c r="AG91" s="162">
        <f t="shared" si="43"/>
        <v>0</v>
      </c>
      <c r="AH91" s="162"/>
      <c r="AI91" s="153"/>
      <c r="AJ91" s="153"/>
      <c r="AK91" s="153"/>
      <c r="AL91" s="153"/>
      <c r="AM91" s="153"/>
      <c r="AN91" s="153"/>
      <c r="AO91" s="153"/>
      <c r="AP91" s="162"/>
      <c r="AQ91" s="161">
        <f t="shared" si="44"/>
        <v>0</v>
      </c>
      <c r="AR91" s="155"/>
      <c r="AS91" s="155"/>
      <c r="AT91" s="155"/>
      <c r="AU91" s="155"/>
      <c r="AV91" s="162">
        <f t="shared" si="45"/>
        <v>0</v>
      </c>
      <c r="AW91" s="153"/>
      <c r="AX91" s="153"/>
      <c r="AY91" s="153"/>
      <c r="AZ91" s="153"/>
      <c r="BA91" s="161">
        <f t="shared" si="46"/>
        <v>0</v>
      </c>
      <c r="BB91" s="155"/>
      <c r="BC91" s="155"/>
      <c r="BD91" s="155"/>
      <c r="BE91" s="155"/>
      <c r="BF91" s="161">
        <f t="shared" si="65"/>
        <v>0</v>
      </c>
      <c r="BG91" s="155"/>
      <c r="BH91" s="155"/>
      <c r="BI91" s="155"/>
      <c r="BJ91" s="155"/>
      <c r="BK91" s="123"/>
      <c r="BL91" s="162">
        <f t="shared" si="72"/>
        <v>0</v>
      </c>
      <c r="BM91" s="162"/>
      <c r="BN91" s="153"/>
      <c r="BO91" s="153"/>
      <c r="BP91" s="153"/>
      <c r="BQ91" s="153"/>
      <c r="BR91" s="153"/>
      <c r="BS91" s="153"/>
      <c r="BT91" s="153"/>
      <c r="BU91" s="162"/>
      <c r="BV91" s="161">
        <f t="shared" si="50"/>
        <v>0</v>
      </c>
      <c r="BW91" s="155"/>
      <c r="BX91" s="155"/>
      <c r="BY91" s="155"/>
      <c r="BZ91" s="155"/>
      <c r="CA91" s="162">
        <f t="shared" si="66"/>
        <v>0</v>
      </c>
      <c r="CB91" s="153"/>
      <c r="CC91" s="153"/>
      <c r="CD91" s="153"/>
      <c r="CE91" s="153"/>
      <c r="CF91" s="161">
        <f t="shared" si="67"/>
        <v>0</v>
      </c>
      <c r="CG91" s="155"/>
      <c r="CH91" s="155"/>
      <c r="CI91" s="155"/>
      <c r="CJ91" s="155"/>
      <c r="CK91" s="161">
        <f t="shared" si="68"/>
        <v>0</v>
      </c>
      <c r="CL91" s="155"/>
      <c r="CM91" s="155"/>
      <c r="CN91" s="155"/>
      <c r="CO91" s="155"/>
      <c r="CP91" s="162"/>
      <c r="CQ91" s="153"/>
      <c r="CR91" s="153"/>
      <c r="CS91" s="153"/>
      <c r="CT91" s="162"/>
      <c r="CU91" s="161">
        <f t="shared" ref="CU91:CU108" si="73">CV91+CW91+CX91+CY91</f>
        <v>0</v>
      </c>
      <c r="CV91" s="155"/>
      <c r="CW91" s="155"/>
      <c r="CX91" s="155"/>
      <c r="CY91" s="155"/>
      <c r="CZ91" s="162">
        <f t="shared" ref="CZ91:CZ107" si="74">DA91+DB91+DC91+DD91</f>
        <v>0</v>
      </c>
      <c r="DA91" s="153"/>
      <c r="DB91" s="153"/>
      <c r="DC91" s="153"/>
      <c r="DD91" s="153"/>
      <c r="DE91" s="162"/>
      <c r="DF91" s="153"/>
      <c r="DG91" s="153"/>
      <c r="DH91" s="153"/>
      <c r="DI91" s="162"/>
      <c r="DJ91" s="161">
        <f t="shared" ref="DJ91:DJ108" si="75">DK91+DL91+DM91+DN91</f>
        <v>0</v>
      </c>
      <c r="DK91" s="155"/>
      <c r="DL91" s="155"/>
      <c r="DM91" s="155"/>
      <c r="DN91" s="155"/>
      <c r="DO91" s="162">
        <f t="shared" ref="DO91:DO107" si="76">DP91+DQ91+DR91+DS91</f>
        <v>0</v>
      </c>
      <c r="DP91" s="153"/>
      <c r="DQ91" s="153"/>
      <c r="DR91" s="153"/>
      <c r="DS91" s="153"/>
    </row>
    <row r="92" spans="1:123" ht="72">
      <c r="A92" s="113" t="s">
        <v>145</v>
      </c>
      <c r="B92" s="14">
        <v>6700</v>
      </c>
      <c r="C92" s="92" t="s">
        <v>387</v>
      </c>
      <c r="D92" s="93" t="s">
        <v>387</v>
      </c>
      <c r="E92" s="93" t="s">
        <v>387</v>
      </c>
      <c r="F92" s="93" t="s">
        <v>387</v>
      </c>
      <c r="G92" s="93" t="s">
        <v>387</v>
      </c>
      <c r="H92" s="93" t="s">
        <v>387</v>
      </c>
      <c r="I92" s="93" t="s">
        <v>387</v>
      </c>
      <c r="J92" s="93" t="s">
        <v>387</v>
      </c>
      <c r="K92" s="93" t="s">
        <v>387</v>
      </c>
      <c r="L92" s="93" t="s">
        <v>387</v>
      </c>
      <c r="M92" s="93" t="s">
        <v>387</v>
      </c>
      <c r="N92" s="93" t="s">
        <v>387</v>
      </c>
      <c r="O92" s="93" t="s">
        <v>387</v>
      </c>
      <c r="P92" s="93" t="s">
        <v>387</v>
      </c>
      <c r="Q92" s="94" t="s">
        <v>387</v>
      </c>
      <c r="R92" s="94" t="s">
        <v>387</v>
      </c>
      <c r="S92" s="94" t="s">
        <v>387</v>
      </c>
      <c r="T92" s="94" t="s">
        <v>387</v>
      </c>
      <c r="U92" s="94" t="s">
        <v>387</v>
      </c>
      <c r="V92" s="94" t="s">
        <v>387</v>
      </c>
      <c r="W92" s="94" t="s">
        <v>387</v>
      </c>
      <c r="X92" s="93" t="s">
        <v>387</v>
      </c>
      <c r="Y92" s="93" t="s">
        <v>387</v>
      </c>
      <c r="Z92" s="93" t="s">
        <v>387</v>
      </c>
      <c r="AA92" s="93" t="s">
        <v>387</v>
      </c>
      <c r="AB92" s="93" t="s">
        <v>387</v>
      </c>
      <c r="AC92" s="8" t="s">
        <v>387</v>
      </c>
      <c r="AD92" s="8" t="s">
        <v>387</v>
      </c>
      <c r="AE92" s="8"/>
      <c r="AF92" s="8"/>
      <c r="AG92" s="162">
        <f t="shared" si="43"/>
        <v>0</v>
      </c>
      <c r="AH92" s="162"/>
      <c r="AI92" s="153"/>
      <c r="AJ92" s="153"/>
      <c r="AK92" s="153"/>
      <c r="AL92" s="153"/>
      <c r="AM92" s="153"/>
      <c r="AN92" s="153"/>
      <c r="AO92" s="153"/>
      <c r="AP92" s="162"/>
      <c r="AQ92" s="161">
        <f t="shared" si="44"/>
        <v>0</v>
      </c>
      <c r="AR92" s="155"/>
      <c r="AS92" s="155"/>
      <c r="AT92" s="155"/>
      <c r="AU92" s="155"/>
      <c r="AV92" s="162">
        <f t="shared" si="45"/>
        <v>0</v>
      </c>
      <c r="AW92" s="153"/>
      <c r="AX92" s="153"/>
      <c r="AY92" s="153"/>
      <c r="AZ92" s="153"/>
      <c r="BA92" s="161">
        <f t="shared" si="46"/>
        <v>0</v>
      </c>
      <c r="BB92" s="155"/>
      <c r="BC92" s="155"/>
      <c r="BD92" s="155"/>
      <c r="BE92" s="155"/>
      <c r="BF92" s="161">
        <f t="shared" si="65"/>
        <v>0</v>
      </c>
      <c r="BG92" s="155"/>
      <c r="BH92" s="155"/>
      <c r="BI92" s="155"/>
      <c r="BJ92" s="155"/>
      <c r="BK92" s="123"/>
      <c r="BL92" s="162">
        <f t="shared" si="72"/>
        <v>0</v>
      </c>
      <c r="BM92" s="162"/>
      <c r="BN92" s="153"/>
      <c r="BO92" s="153"/>
      <c r="BP92" s="153"/>
      <c r="BQ92" s="153"/>
      <c r="BR92" s="153"/>
      <c r="BS92" s="153"/>
      <c r="BT92" s="153"/>
      <c r="BU92" s="162"/>
      <c r="BV92" s="161">
        <f t="shared" si="50"/>
        <v>0</v>
      </c>
      <c r="BW92" s="155"/>
      <c r="BX92" s="155"/>
      <c r="BY92" s="155"/>
      <c r="BZ92" s="155"/>
      <c r="CA92" s="162">
        <f t="shared" si="66"/>
        <v>0</v>
      </c>
      <c r="CB92" s="153"/>
      <c r="CC92" s="153"/>
      <c r="CD92" s="153"/>
      <c r="CE92" s="153"/>
      <c r="CF92" s="161">
        <f t="shared" si="67"/>
        <v>0</v>
      </c>
      <c r="CG92" s="155"/>
      <c r="CH92" s="155"/>
      <c r="CI92" s="155"/>
      <c r="CJ92" s="155"/>
      <c r="CK92" s="161">
        <f t="shared" si="68"/>
        <v>0</v>
      </c>
      <c r="CL92" s="155"/>
      <c r="CM92" s="155"/>
      <c r="CN92" s="155"/>
      <c r="CO92" s="155"/>
      <c r="CP92" s="162"/>
      <c r="CQ92" s="153"/>
      <c r="CR92" s="153"/>
      <c r="CS92" s="153"/>
      <c r="CT92" s="162"/>
      <c r="CU92" s="161">
        <f t="shared" si="73"/>
        <v>0</v>
      </c>
      <c r="CV92" s="155"/>
      <c r="CW92" s="155"/>
      <c r="CX92" s="155"/>
      <c r="CY92" s="155"/>
      <c r="CZ92" s="162">
        <f t="shared" si="74"/>
        <v>0</v>
      </c>
      <c r="DA92" s="153"/>
      <c r="DB92" s="153"/>
      <c r="DC92" s="153"/>
      <c r="DD92" s="153"/>
      <c r="DE92" s="162"/>
      <c r="DF92" s="153"/>
      <c r="DG92" s="153"/>
      <c r="DH92" s="153"/>
      <c r="DI92" s="162"/>
      <c r="DJ92" s="161">
        <f t="shared" si="75"/>
        <v>0</v>
      </c>
      <c r="DK92" s="155"/>
      <c r="DL92" s="155"/>
      <c r="DM92" s="155"/>
      <c r="DN92" s="155"/>
      <c r="DO92" s="162">
        <f t="shared" si="76"/>
        <v>0</v>
      </c>
      <c r="DP92" s="153"/>
      <c r="DQ92" s="153"/>
      <c r="DR92" s="153"/>
      <c r="DS92" s="153"/>
    </row>
    <row r="93" spans="1:123" hidden="1">
      <c r="A93" s="114" t="s">
        <v>92</v>
      </c>
      <c r="B93" s="15"/>
      <c r="C93" s="78"/>
      <c r="D93" s="78"/>
      <c r="E93" s="78"/>
      <c r="F93" s="1245"/>
      <c r="G93" s="78"/>
      <c r="H93" s="78"/>
      <c r="I93" s="78"/>
      <c r="J93" s="78"/>
      <c r="K93" s="78"/>
      <c r="L93" s="78"/>
      <c r="M93" s="78"/>
      <c r="N93" s="78"/>
      <c r="O93" s="78"/>
      <c r="P93" s="78"/>
      <c r="Q93" s="78"/>
      <c r="R93" s="78"/>
      <c r="S93" s="78"/>
      <c r="T93" s="78"/>
      <c r="U93" s="78"/>
      <c r="V93" s="78"/>
      <c r="W93" s="78"/>
      <c r="X93" s="78"/>
      <c r="Y93" s="78"/>
      <c r="Z93" s="78"/>
      <c r="AA93" s="78"/>
      <c r="AB93" s="78"/>
      <c r="AC93" s="16"/>
      <c r="AD93" s="16"/>
      <c r="AE93" s="16"/>
      <c r="AF93" s="16"/>
      <c r="AG93" s="162">
        <f t="shared" si="43"/>
        <v>0</v>
      </c>
      <c r="AH93" s="165"/>
      <c r="AI93" s="160"/>
      <c r="AJ93" s="160"/>
      <c r="AK93" s="160"/>
      <c r="AL93" s="160"/>
      <c r="AM93" s="160"/>
      <c r="AN93" s="160"/>
      <c r="AO93" s="160"/>
      <c r="AP93" s="165"/>
      <c r="AQ93" s="161">
        <f t="shared" si="44"/>
        <v>0</v>
      </c>
      <c r="AR93" s="159"/>
      <c r="AS93" s="159"/>
      <c r="AT93" s="159"/>
      <c r="AU93" s="159"/>
      <c r="AV93" s="162">
        <f t="shared" si="45"/>
        <v>0</v>
      </c>
      <c r="AW93" s="160"/>
      <c r="AX93" s="160"/>
      <c r="AY93" s="160"/>
      <c r="AZ93" s="160"/>
      <c r="BA93" s="161">
        <f t="shared" si="46"/>
        <v>0</v>
      </c>
      <c r="BB93" s="159"/>
      <c r="BC93" s="159"/>
      <c r="BD93" s="159"/>
      <c r="BE93" s="159"/>
      <c r="BF93" s="161">
        <f t="shared" si="65"/>
        <v>0</v>
      </c>
      <c r="BG93" s="159"/>
      <c r="BH93" s="159"/>
      <c r="BI93" s="159"/>
      <c r="BJ93" s="159"/>
      <c r="BK93" s="159"/>
      <c r="BL93" s="162">
        <f t="shared" si="72"/>
        <v>0</v>
      </c>
      <c r="BM93" s="165"/>
      <c r="BN93" s="160"/>
      <c r="BO93" s="160"/>
      <c r="BP93" s="160"/>
      <c r="BQ93" s="160"/>
      <c r="BR93" s="160"/>
      <c r="BS93" s="160"/>
      <c r="BT93" s="160"/>
      <c r="BU93" s="165"/>
      <c r="BV93" s="161">
        <f t="shared" si="50"/>
        <v>0</v>
      </c>
      <c r="BW93" s="159"/>
      <c r="BX93" s="159"/>
      <c r="BY93" s="159"/>
      <c r="BZ93" s="159"/>
      <c r="CA93" s="162">
        <f t="shared" si="66"/>
        <v>0</v>
      </c>
      <c r="CB93" s="160"/>
      <c r="CC93" s="160"/>
      <c r="CD93" s="160"/>
      <c r="CE93" s="160"/>
      <c r="CF93" s="161">
        <f t="shared" si="67"/>
        <v>0</v>
      </c>
      <c r="CG93" s="159"/>
      <c r="CH93" s="159"/>
      <c r="CI93" s="159"/>
      <c r="CJ93" s="159"/>
      <c r="CK93" s="161">
        <f t="shared" si="68"/>
        <v>0</v>
      </c>
      <c r="CL93" s="159"/>
      <c r="CM93" s="159"/>
      <c r="CN93" s="159"/>
      <c r="CO93" s="159"/>
      <c r="CP93" s="165"/>
      <c r="CQ93" s="160"/>
      <c r="CR93" s="160"/>
      <c r="CS93" s="160"/>
      <c r="CT93" s="165"/>
      <c r="CU93" s="161">
        <f t="shared" si="73"/>
        <v>0</v>
      </c>
      <c r="CV93" s="159"/>
      <c r="CW93" s="159"/>
      <c r="CX93" s="159"/>
      <c r="CY93" s="159"/>
      <c r="CZ93" s="162">
        <f t="shared" si="74"/>
        <v>0</v>
      </c>
      <c r="DA93" s="160"/>
      <c r="DB93" s="160"/>
      <c r="DC93" s="160"/>
      <c r="DD93" s="160"/>
      <c r="DE93" s="165"/>
      <c r="DF93" s="160"/>
      <c r="DG93" s="160"/>
      <c r="DH93" s="160"/>
      <c r="DI93" s="165"/>
      <c r="DJ93" s="161">
        <f t="shared" si="75"/>
        <v>0</v>
      </c>
      <c r="DK93" s="159"/>
      <c r="DL93" s="159"/>
      <c r="DM93" s="159"/>
      <c r="DN93" s="159"/>
      <c r="DO93" s="162">
        <f t="shared" si="76"/>
        <v>0</v>
      </c>
      <c r="DP93" s="160"/>
      <c r="DQ93" s="160"/>
      <c r="DR93" s="160"/>
      <c r="DS93" s="160"/>
    </row>
    <row r="94" spans="1:123" hidden="1">
      <c r="A94" s="115" t="s">
        <v>93</v>
      </c>
      <c r="B94" s="17"/>
      <c r="C94" s="59"/>
      <c r="D94" s="59"/>
      <c r="E94" s="59"/>
      <c r="F94" s="1246"/>
      <c r="G94" s="59"/>
      <c r="H94" s="59"/>
      <c r="I94" s="59"/>
      <c r="J94" s="59"/>
      <c r="K94" s="59"/>
      <c r="L94" s="59"/>
      <c r="M94" s="59"/>
      <c r="N94" s="59"/>
      <c r="O94" s="59"/>
      <c r="P94" s="59"/>
      <c r="Q94" s="59"/>
      <c r="R94" s="59"/>
      <c r="S94" s="59"/>
      <c r="T94" s="59"/>
      <c r="U94" s="59"/>
      <c r="V94" s="59"/>
      <c r="W94" s="59"/>
      <c r="X94" s="59"/>
      <c r="Y94" s="59"/>
      <c r="Z94" s="59"/>
      <c r="AA94" s="59"/>
      <c r="AB94" s="59"/>
      <c r="AC94" s="18"/>
      <c r="AD94" s="18"/>
      <c r="AE94" s="18"/>
      <c r="AF94" s="18"/>
      <c r="AG94" s="162">
        <f t="shared" si="43"/>
        <v>0</v>
      </c>
      <c r="AH94" s="162"/>
      <c r="AI94" s="162"/>
      <c r="AJ94" s="162"/>
      <c r="AK94" s="162"/>
      <c r="AL94" s="162"/>
      <c r="AM94" s="162"/>
      <c r="AN94" s="162"/>
      <c r="AO94" s="162"/>
      <c r="AP94" s="162"/>
      <c r="AQ94" s="161">
        <f t="shared" si="44"/>
        <v>0</v>
      </c>
      <c r="AR94" s="161"/>
      <c r="AS94" s="161"/>
      <c r="AT94" s="161"/>
      <c r="AU94" s="161"/>
      <c r="AV94" s="162">
        <f t="shared" si="45"/>
        <v>0</v>
      </c>
      <c r="AW94" s="162"/>
      <c r="AX94" s="162"/>
      <c r="AY94" s="162"/>
      <c r="AZ94" s="162"/>
      <c r="BA94" s="161">
        <f t="shared" si="46"/>
        <v>0</v>
      </c>
      <c r="BB94" s="161"/>
      <c r="BC94" s="161"/>
      <c r="BD94" s="161"/>
      <c r="BE94" s="161"/>
      <c r="BF94" s="161">
        <f t="shared" si="65"/>
        <v>0</v>
      </c>
      <c r="BG94" s="161"/>
      <c r="BH94" s="161"/>
      <c r="BI94" s="161"/>
      <c r="BJ94" s="161"/>
      <c r="BK94" s="161"/>
      <c r="BL94" s="162">
        <f t="shared" si="72"/>
        <v>0</v>
      </c>
      <c r="BM94" s="162"/>
      <c r="BN94" s="162"/>
      <c r="BO94" s="162"/>
      <c r="BP94" s="162"/>
      <c r="BQ94" s="162"/>
      <c r="BR94" s="162"/>
      <c r="BS94" s="162"/>
      <c r="BT94" s="162"/>
      <c r="BU94" s="162"/>
      <c r="BV94" s="161">
        <f t="shared" si="50"/>
        <v>0</v>
      </c>
      <c r="BW94" s="161"/>
      <c r="BX94" s="161"/>
      <c r="BY94" s="161"/>
      <c r="BZ94" s="161"/>
      <c r="CA94" s="162">
        <f t="shared" si="66"/>
        <v>0</v>
      </c>
      <c r="CB94" s="162"/>
      <c r="CC94" s="162"/>
      <c r="CD94" s="162"/>
      <c r="CE94" s="162"/>
      <c r="CF94" s="161">
        <f t="shared" si="67"/>
        <v>0</v>
      </c>
      <c r="CG94" s="161"/>
      <c r="CH94" s="161"/>
      <c r="CI94" s="161"/>
      <c r="CJ94" s="161"/>
      <c r="CK94" s="161">
        <f t="shared" si="68"/>
        <v>0</v>
      </c>
      <c r="CL94" s="161"/>
      <c r="CM94" s="161"/>
      <c r="CN94" s="161"/>
      <c r="CO94" s="161"/>
      <c r="CP94" s="162"/>
      <c r="CQ94" s="162"/>
      <c r="CR94" s="162"/>
      <c r="CS94" s="162"/>
      <c r="CT94" s="162"/>
      <c r="CU94" s="161">
        <f t="shared" si="73"/>
        <v>0</v>
      </c>
      <c r="CV94" s="161"/>
      <c r="CW94" s="161"/>
      <c r="CX94" s="161"/>
      <c r="CY94" s="161"/>
      <c r="CZ94" s="162">
        <f t="shared" si="74"/>
        <v>0</v>
      </c>
      <c r="DA94" s="162"/>
      <c r="DB94" s="162"/>
      <c r="DC94" s="162"/>
      <c r="DD94" s="162"/>
      <c r="DE94" s="162"/>
      <c r="DF94" s="162"/>
      <c r="DG94" s="162"/>
      <c r="DH94" s="162"/>
      <c r="DI94" s="162"/>
      <c r="DJ94" s="161">
        <f t="shared" si="75"/>
        <v>0</v>
      </c>
      <c r="DK94" s="161"/>
      <c r="DL94" s="161"/>
      <c r="DM94" s="161"/>
      <c r="DN94" s="161"/>
      <c r="DO94" s="162">
        <f t="shared" si="76"/>
        <v>0</v>
      </c>
      <c r="DP94" s="162"/>
      <c r="DQ94" s="162"/>
      <c r="DR94" s="162"/>
      <c r="DS94" s="162"/>
    </row>
    <row r="95" spans="1:123" ht="0.75" hidden="1" customHeight="1">
      <c r="A95" s="113" t="s">
        <v>93</v>
      </c>
      <c r="B95" s="14"/>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12"/>
      <c r="AD95" s="12"/>
      <c r="AE95" s="12"/>
      <c r="AF95" s="12"/>
      <c r="AG95" s="162">
        <f t="shared" si="43"/>
        <v>0</v>
      </c>
      <c r="AH95" s="162"/>
      <c r="AI95" s="153"/>
      <c r="AJ95" s="153"/>
      <c r="AK95" s="153"/>
      <c r="AL95" s="153"/>
      <c r="AM95" s="153"/>
      <c r="AN95" s="153"/>
      <c r="AO95" s="153"/>
      <c r="AP95" s="162"/>
      <c r="AQ95" s="161">
        <f t="shared" si="44"/>
        <v>0</v>
      </c>
      <c r="AR95" s="155"/>
      <c r="AS95" s="155"/>
      <c r="AT95" s="155"/>
      <c r="AU95" s="155"/>
      <c r="AV95" s="162">
        <f t="shared" si="45"/>
        <v>0</v>
      </c>
      <c r="AW95" s="153"/>
      <c r="AX95" s="153"/>
      <c r="AY95" s="153"/>
      <c r="AZ95" s="153"/>
      <c r="BA95" s="161">
        <f t="shared" si="46"/>
        <v>0</v>
      </c>
      <c r="BB95" s="155"/>
      <c r="BC95" s="155"/>
      <c r="BD95" s="155"/>
      <c r="BE95" s="155"/>
      <c r="BF95" s="161">
        <f t="shared" si="65"/>
        <v>0</v>
      </c>
      <c r="BG95" s="155"/>
      <c r="BH95" s="155"/>
      <c r="BI95" s="155"/>
      <c r="BJ95" s="155"/>
      <c r="BK95" s="155"/>
      <c r="BL95" s="162">
        <f t="shared" si="72"/>
        <v>0</v>
      </c>
      <c r="BM95" s="162"/>
      <c r="BN95" s="153"/>
      <c r="BO95" s="153"/>
      <c r="BP95" s="153"/>
      <c r="BQ95" s="153"/>
      <c r="BR95" s="153"/>
      <c r="BS95" s="153"/>
      <c r="BT95" s="153"/>
      <c r="BU95" s="162"/>
      <c r="BV95" s="161">
        <f t="shared" si="50"/>
        <v>0</v>
      </c>
      <c r="BW95" s="155"/>
      <c r="BX95" s="155"/>
      <c r="BY95" s="155"/>
      <c r="BZ95" s="155"/>
      <c r="CA95" s="162">
        <f t="shared" si="66"/>
        <v>0</v>
      </c>
      <c r="CB95" s="153"/>
      <c r="CC95" s="153"/>
      <c r="CD95" s="153"/>
      <c r="CE95" s="153"/>
      <c r="CF95" s="161">
        <f t="shared" si="67"/>
        <v>0</v>
      </c>
      <c r="CG95" s="155"/>
      <c r="CH95" s="155"/>
      <c r="CI95" s="155"/>
      <c r="CJ95" s="155"/>
      <c r="CK95" s="161">
        <f t="shared" si="68"/>
        <v>0</v>
      </c>
      <c r="CL95" s="155"/>
      <c r="CM95" s="155"/>
      <c r="CN95" s="155"/>
      <c r="CO95" s="155"/>
      <c r="CP95" s="162"/>
      <c r="CQ95" s="153"/>
      <c r="CR95" s="153"/>
      <c r="CS95" s="153"/>
      <c r="CT95" s="162"/>
      <c r="CU95" s="161">
        <f t="shared" si="73"/>
        <v>0</v>
      </c>
      <c r="CV95" s="155"/>
      <c r="CW95" s="155"/>
      <c r="CX95" s="155"/>
      <c r="CY95" s="155"/>
      <c r="CZ95" s="162">
        <f t="shared" si="74"/>
        <v>0</v>
      </c>
      <c r="DA95" s="153"/>
      <c r="DB95" s="153"/>
      <c r="DC95" s="153"/>
      <c r="DD95" s="153"/>
      <c r="DE95" s="162"/>
      <c r="DF95" s="153"/>
      <c r="DG95" s="153"/>
      <c r="DH95" s="153"/>
      <c r="DI95" s="162"/>
      <c r="DJ95" s="161">
        <f t="shared" si="75"/>
        <v>0</v>
      </c>
      <c r="DK95" s="155"/>
      <c r="DL95" s="155"/>
      <c r="DM95" s="155"/>
      <c r="DN95" s="155"/>
      <c r="DO95" s="162">
        <f t="shared" si="76"/>
        <v>0</v>
      </c>
      <c r="DP95" s="153"/>
      <c r="DQ95" s="153"/>
      <c r="DR95" s="153"/>
      <c r="DS95" s="153"/>
    </row>
    <row r="96" spans="1:123" s="40" customFormat="1" ht="155.25" customHeight="1">
      <c r="A96" s="118" t="s">
        <v>471</v>
      </c>
      <c r="B96" s="37">
        <v>6800</v>
      </c>
      <c r="C96" s="76" t="s">
        <v>387</v>
      </c>
      <c r="D96" s="76" t="s">
        <v>387</v>
      </c>
      <c r="E96" s="76" t="s">
        <v>387</v>
      </c>
      <c r="F96" s="76" t="s">
        <v>387</v>
      </c>
      <c r="G96" s="76" t="s">
        <v>387</v>
      </c>
      <c r="H96" s="76" t="s">
        <v>387</v>
      </c>
      <c r="I96" s="76" t="s">
        <v>387</v>
      </c>
      <c r="J96" s="76" t="s">
        <v>387</v>
      </c>
      <c r="K96" s="76" t="s">
        <v>387</v>
      </c>
      <c r="L96" s="76" t="s">
        <v>387</v>
      </c>
      <c r="M96" s="76" t="s">
        <v>387</v>
      </c>
      <c r="N96" s="76" t="s">
        <v>387</v>
      </c>
      <c r="O96" s="76" t="s">
        <v>387</v>
      </c>
      <c r="P96" s="76" t="s">
        <v>387</v>
      </c>
      <c r="Q96" s="77" t="s">
        <v>387</v>
      </c>
      <c r="R96" s="77" t="s">
        <v>387</v>
      </c>
      <c r="S96" s="77" t="s">
        <v>387</v>
      </c>
      <c r="T96" s="77" t="s">
        <v>387</v>
      </c>
      <c r="U96" s="77" t="s">
        <v>387</v>
      </c>
      <c r="V96" s="77" t="s">
        <v>387</v>
      </c>
      <c r="W96" s="77" t="s">
        <v>387</v>
      </c>
      <c r="X96" s="76" t="s">
        <v>387</v>
      </c>
      <c r="Y96" s="76" t="s">
        <v>387</v>
      </c>
      <c r="Z96" s="76" t="s">
        <v>387</v>
      </c>
      <c r="AA96" s="76" t="s">
        <v>387</v>
      </c>
      <c r="AB96" s="76" t="s">
        <v>387</v>
      </c>
      <c r="AC96" s="38" t="s">
        <v>387</v>
      </c>
      <c r="AD96" s="38" t="s">
        <v>387</v>
      </c>
      <c r="AE96" s="38"/>
      <c r="AF96" s="38"/>
      <c r="AG96" s="168">
        <f t="shared" si="43"/>
        <v>985.2</v>
      </c>
      <c r="AH96" s="168">
        <f t="shared" si="43"/>
        <v>822.1</v>
      </c>
      <c r="AI96" s="157">
        <f>AI99+AI105+AI107+AI109</f>
        <v>0</v>
      </c>
      <c r="AJ96" s="157"/>
      <c r="AK96" s="157">
        <f>AK99+AK105+AK107+AK109</f>
        <v>0</v>
      </c>
      <c r="AL96" s="157"/>
      <c r="AM96" s="157">
        <f>AM99+AM105+AM107+AM109</f>
        <v>0</v>
      </c>
      <c r="AN96" s="157"/>
      <c r="AO96" s="157">
        <f>AO99+AO108+AO109</f>
        <v>985.2</v>
      </c>
      <c r="AP96" s="157">
        <f>AP99+AP108+AP109</f>
        <v>822.1</v>
      </c>
      <c r="AQ96" s="167">
        <f t="shared" si="44"/>
        <v>1002.4999999999999</v>
      </c>
      <c r="AR96" s="156">
        <f>AR99+AR105+AR107+AR109</f>
        <v>0</v>
      </c>
      <c r="AS96" s="156">
        <f>AS99+AS105+AS107+AS109</f>
        <v>0</v>
      </c>
      <c r="AT96" s="156">
        <f>AT99+AT105+AT107+AT109</f>
        <v>0</v>
      </c>
      <c r="AU96" s="156">
        <f>AU99+AU108+AU109</f>
        <v>1002.4999999999999</v>
      </c>
      <c r="AV96" s="168">
        <f t="shared" si="45"/>
        <v>374.4</v>
      </c>
      <c r="AW96" s="157">
        <f>AW99+AW105+AW107+AW109</f>
        <v>0</v>
      </c>
      <c r="AX96" s="157">
        <f>AX99+AX105+AX107+AX109</f>
        <v>0</v>
      </c>
      <c r="AY96" s="157">
        <f>AY99+AY105+AY107+AY109</f>
        <v>0</v>
      </c>
      <c r="AZ96" s="157">
        <f>AZ99+AZ108+AZ109</f>
        <v>374.4</v>
      </c>
      <c r="BA96" s="167">
        <f t="shared" si="46"/>
        <v>374.4</v>
      </c>
      <c r="BB96" s="156">
        <f>BB99+BB105+BB107+BB109</f>
        <v>0</v>
      </c>
      <c r="BC96" s="156">
        <f>BC99+BC105+BC107+BC109</f>
        <v>0</v>
      </c>
      <c r="BD96" s="156">
        <f>BD99+BD105+BD107+BD109</f>
        <v>0</v>
      </c>
      <c r="BE96" s="156">
        <f>BE99+BE108+BE109</f>
        <v>374.4</v>
      </c>
      <c r="BF96" s="167">
        <f t="shared" si="65"/>
        <v>374.4</v>
      </c>
      <c r="BG96" s="156">
        <f>BG99+BG105+BG107+BG109</f>
        <v>0</v>
      </c>
      <c r="BH96" s="156">
        <f>BH99+BH105+BH107+BH109</f>
        <v>0</v>
      </c>
      <c r="BI96" s="156">
        <f>BI99+BI105+BI107+BI109</f>
        <v>0</v>
      </c>
      <c r="BJ96" s="156">
        <f>BJ99+BJ108+BJ109</f>
        <v>374.4</v>
      </c>
      <c r="BK96" s="156"/>
      <c r="BL96" s="168">
        <f t="shared" si="72"/>
        <v>887.2</v>
      </c>
      <c r="BM96" s="168">
        <f>BO96+BQ96+BS96+BU96</f>
        <v>822.1</v>
      </c>
      <c r="BN96" s="157">
        <f>BN99+BN105+BN107+BN109</f>
        <v>0</v>
      </c>
      <c r="BO96" s="157"/>
      <c r="BP96" s="157">
        <f>BP99+BP105+BP107+BP109</f>
        <v>0</v>
      </c>
      <c r="BQ96" s="157"/>
      <c r="BR96" s="157">
        <f>BR99+BR105+BR107+BR109</f>
        <v>0</v>
      </c>
      <c r="BS96" s="157"/>
      <c r="BT96" s="157">
        <f>BT99+BT108+BT109</f>
        <v>887.2</v>
      </c>
      <c r="BU96" s="157">
        <f>BU99+BU108+BU109</f>
        <v>822.1</v>
      </c>
      <c r="BV96" s="167">
        <f t="shared" si="50"/>
        <v>1002.4999999999999</v>
      </c>
      <c r="BW96" s="156">
        <f>BW99+BW105+BW107+BW109</f>
        <v>0</v>
      </c>
      <c r="BX96" s="156">
        <f>BX99+BX105+BX107+BX109</f>
        <v>0</v>
      </c>
      <c r="BY96" s="156">
        <f>BY99+BY105+BY107+BY109</f>
        <v>0</v>
      </c>
      <c r="BZ96" s="156">
        <f>BZ99+BZ108+BZ109</f>
        <v>1002.4999999999999</v>
      </c>
      <c r="CA96" s="168">
        <f t="shared" si="66"/>
        <v>374.4</v>
      </c>
      <c r="CB96" s="157">
        <f>CB99+CB105+CB107+CB109</f>
        <v>0</v>
      </c>
      <c r="CC96" s="157">
        <f>CC99+CC105+CC107+CC109</f>
        <v>0</v>
      </c>
      <c r="CD96" s="157">
        <f>CD99+CD105+CD107+CD109</f>
        <v>0</v>
      </c>
      <c r="CE96" s="157">
        <f>CE99+CE108+CE109</f>
        <v>374.4</v>
      </c>
      <c r="CF96" s="167">
        <f t="shared" si="67"/>
        <v>374.4</v>
      </c>
      <c r="CG96" s="156">
        <f>CG99+CG105+CG107+CG109</f>
        <v>0</v>
      </c>
      <c r="CH96" s="156">
        <f>CH99+CH105+CH107+CH109</f>
        <v>0</v>
      </c>
      <c r="CI96" s="156">
        <f>CI99+CI105+CI107+CI109</f>
        <v>0</v>
      </c>
      <c r="CJ96" s="156">
        <f>CJ99+CJ108+CJ109</f>
        <v>374.4</v>
      </c>
      <c r="CK96" s="167">
        <f t="shared" si="68"/>
        <v>374.4</v>
      </c>
      <c r="CL96" s="156">
        <f>CL99+CL105+CL107+CL109</f>
        <v>0</v>
      </c>
      <c r="CM96" s="156">
        <f>CM99+CM105+CM107+CM109</f>
        <v>0</v>
      </c>
      <c r="CN96" s="156">
        <f>CN99+CN105+CN107+CN109</f>
        <v>0</v>
      </c>
      <c r="CO96" s="156">
        <f>CO99+CO108+CO109</f>
        <v>374.4</v>
      </c>
      <c r="CP96" s="168">
        <f>CQ96+CR96+CS96+CT96</f>
        <v>822.1</v>
      </c>
      <c r="CQ96" s="157"/>
      <c r="CR96" s="157"/>
      <c r="CS96" s="157"/>
      <c r="CT96" s="157">
        <f>CT99+CT108+CT109</f>
        <v>822.1</v>
      </c>
      <c r="CU96" s="167">
        <f t="shared" si="73"/>
        <v>1002.4999999999999</v>
      </c>
      <c r="CV96" s="156">
        <f>CV99+CV105+CV107+CV109</f>
        <v>0</v>
      </c>
      <c r="CW96" s="156">
        <f>CW99+CW105+CW107+CW109</f>
        <v>0</v>
      </c>
      <c r="CX96" s="156">
        <f>CX99+CX105+CX107+CX109</f>
        <v>0</v>
      </c>
      <c r="CY96" s="156">
        <f>CY99+CY108+CY109</f>
        <v>1002.4999999999999</v>
      </c>
      <c r="CZ96" s="168">
        <f t="shared" si="74"/>
        <v>374.4</v>
      </c>
      <c r="DA96" s="157">
        <f>DA99+DA105+DA107+DA109</f>
        <v>0</v>
      </c>
      <c r="DB96" s="157">
        <f>DB99+DB105+DB107+DB109</f>
        <v>0</v>
      </c>
      <c r="DC96" s="157">
        <f>DC99+DC105+DC107+DC109</f>
        <v>0</v>
      </c>
      <c r="DD96" s="157">
        <f>DD99+DD108+DD109</f>
        <v>374.4</v>
      </c>
      <c r="DE96" s="168">
        <f>DF96+DG96+DH96+DI96</f>
        <v>822.1</v>
      </c>
      <c r="DF96" s="157"/>
      <c r="DG96" s="157"/>
      <c r="DH96" s="157"/>
      <c r="DI96" s="157">
        <f>DI99+DI108+DI109</f>
        <v>822.1</v>
      </c>
      <c r="DJ96" s="167">
        <f t="shared" si="75"/>
        <v>1002.4999999999999</v>
      </c>
      <c r="DK96" s="156">
        <f>DK99+DK105+DK107+DK109</f>
        <v>0</v>
      </c>
      <c r="DL96" s="156">
        <f>DL99+DL105+DL107+DL109</f>
        <v>0</v>
      </c>
      <c r="DM96" s="156">
        <f>DM99+DM105+DM107+DM109</f>
        <v>0</v>
      </c>
      <c r="DN96" s="156">
        <f>DN99+DN108+DN109</f>
        <v>1002.4999999999999</v>
      </c>
      <c r="DO96" s="168">
        <f t="shared" si="76"/>
        <v>374.4</v>
      </c>
      <c r="DP96" s="157">
        <f>DP99+DP105+DP107+DP109</f>
        <v>0</v>
      </c>
      <c r="DQ96" s="157">
        <f>DQ99+DQ105+DQ107+DQ109</f>
        <v>0</v>
      </c>
      <c r="DR96" s="157">
        <f>DR99+DR105+DR107+DR109</f>
        <v>0</v>
      </c>
      <c r="DS96" s="157">
        <f>DS99+DS108+DS109</f>
        <v>374.4</v>
      </c>
    </row>
    <row r="97" spans="1:123" ht="12" hidden="1" customHeight="1">
      <c r="A97" s="122" t="s">
        <v>92</v>
      </c>
      <c r="B97" s="30"/>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16"/>
      <c r="AD97" s="16"/>
      <c r="AE97" s="16"/>
      <c r="AF97" s="16"/>
      <c r="AG97" s="162">
        <f t="shared" si="43"/>
        <v>0</v>
      </c>
      <c r="AH97" s="165"/>
      <c r="AI97" s="160"/>
      <c r="AJ97" s="160"/>
      <c r="AK97" s="160"/>
      <c r="AL97" s="160"/>
      <c r="AM97" s="160"/>
      <c r="AN97" s="160"/>
      <c r="AO97" s="160"/>
      <c r="AP97" s="165"/>
      <c r="AQ97" s="161">
        <f t="shared" si="44"/>
        <v>0</v>
      </c>
      <c r="AR97" s="159"/>
      <c r="AS97" s="159"/>
      <c r="AT97" s="159"/>
      <c r="AU97" s="159"/>
      <c r="AV97" s="162">
        <f t="shared" si="45"/>
        <v>0</v>
      </c>
      <c r="AW97" s="160"/>
      <c r="AX97" s="160"/>
      <c r="AY97" s="160"/>
      <c r="AZ97" s="160"/>
      <c r="BA97" s="161">
        <f t="shared" si="46"/>
        <v>0</v>
      </c>
      <c r="BB97" s="159"/>
      <c r="BC97" s="159"/>
      <c r="BD97" s="159"/>
      <c r="BE97" s="159"/>
      <c r="BF97" s="161">
        <f t="shared" si="65"/>
        <v>0</v>
      </c>
      <c r="BG97" s="159"/>
      <c r="BH97" s="159"/>
      <c r="BI97" s="159"/>
      <c r="BJ97" s="159"/>
      <c r="BK97" s="159"/>
      <c r="BL97" s="162">
        <f t="shared" si="72"/>
        <v>0</v>
      </c>
      <c r="BM97" s="165"/>
      <c r="BN97" s="160"/>
      <c r="BO97" s="160"/>
      <c r="BP97" s="160"/>
      <c r="BQ97" s="160"/>
      <c r="BR97" s="160"/>
      <c r="BS97" s="160"/>
      <c r="BT97" s="160"/>
      <c r="BU97" s="165"/>
      <c r="BV97" s="161">
        <f t="shared" si="50"/>
        <v>0</v>
      </c>
      <c r="BW97" s="159"/>
      <c r="BX97" s="159"/>
      <c r="BY97" s="159"/>
      <c r="BZ97" s="159"/>
      <c r="CA97" s="162">
        <f t="shared" si="66"/>
        <v>0</v>
      </c>
      <c r="CB97" s="160"/>
      <c r="CC97" s="160"/>
      <c r="CD97" s="160"/>
      <c r="CE97" s="160"/>
      <c r="CF97" s="161">
        <f t="shared" si="67"/>
        <v>0</v>
      </c>
      <c r="CG97" s="159"/>
      <c r="CH97" s="159"/>
      <c r="CI97" s="159"/>
      <c r="CJ97" s="159"/>
      <c r="CK97" s="161">
        <f t="shared" si="68"/>
        <v>0</v>
      </c>
      <c r="CL97" s="159"/>
      <c r="CM97" s="159"/>
      <c r="CN97" s="159"/>
      <c r="CO97" s="159"/>
      <c r="CP97" s="165"/>
      <c r="CQ97" s="160"/>
      <c r="CR97" s="160"/>
      <c r="CS97" s="160"/>
      <c r="CT97" s="165"/>
      <c r="CU97" s="161">
        <f t="shared" si="73"/>
        <v>0</v>
      </c>
      <c r="CV97" s="159"/>
      <c r="CW97" s="159"/>
      <c r="CX97" s="159"/>
      <c r="CY97" s="159"/>
      <c r="CZ97" s="162">
        <f t="shared" si="74"/>
        <v>0</v>
      </c>
      <c r="DA97" s="160"/>
      <c r="DB97" s="160"/>
      <c r="DC97" s="160"/>
      <c r="DD97" s="160"/>
      <c r="DE97" s="165"/>
      <c r="DF97" s="160"/>
      <c r="DG97" s="160"/>
      <c r="DH97" s="160"/>
      <c r="DI97" s="165"/>
      <c r="DJ97" s="161">
        <f t="shared" si="75"/>
        <v>0</v>
      </c>
      <c r="DK97" s="159"/>
      <c r="DL97" s="159"/>
      <c r="DM97" s="159"/>
      <c r="DN97" s="159"/>
      <c r="DO97" s="162">
        <f t="shared" si="76"/>
        <v>0</v>
      </c>
      <c r="DP97" s="160"/>
      <c r="DQ97" s="160"/>
      <c r="DR97" s="160"/>
      <c r="DS97" s="160"/>
    </row>
    <row r="98" spans="1:123" hidden="1">
      <c r="A98" s="123"/>
      <c r="B98" s="31"/>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18"/>
      <c r="AD98" s="18"/>
      <c r="AE98" s="18"/>
      <c r="AF98" s="18"/>
      <c r="AG98" s="162">
        <f t="shared" si="43"/>
        <v>0</v>
      </c>
      <c r="AH98" s="162"/>
      <c r="AI98" s="162"/>
      <c r="AJ98" s="162"/>
      <c r="AK98" s="162"/>
      <c r="AL98" s="162"/>
      <c r="AM98" s="162"/>
      <c r="AN98" s="162"/>
      <c r="AO98" s="162"/>
      <c r="AP98" s="162"/>
      <c r="AQ98" s="161">
        <f t="shared" si="44"/>
        <v>0</v>
      </c>
      <c r="AR98" s="161"/>
      <c r="AS98" s="161"/>
      <c r="AT98" s="161"/>
      <c r="AU98" s="161"/>
      <c r="AV98" s="162">
        <f t="shared" si="45"/>
        <v>0</v>
      </c>
      <c r="AW98" s="162"/>
      <c r="AX98" s="162"/>
      <c r="AY98" s="162"/>
      <c r="AZ98" s="162"/>
      <c r="BA98" s="161">
        <f t="shared" si="46"/>
        <v>0</v>
      </c>
      <c r="BB98" s="161"/>
      <c r="BC98" s="161"/>
      <c r="BD98" s="161"/>
      <c r="BE98" s="161"/>
      <c r="BF98" s="161">
        <f t="shared" si="65"/>
        <v>0</v>
      </c>
      <c r="BG98" s="161"/>
      <c r="BH98" s="161"/>
      <c r="BI98" s="161"/>
      <c r="BJ98" s="161"/>
      <c r="BK98" s="161"/>
      <c r="BL98" s="162">
        <f t="shared" si="72"/>
        <v>0</v>
      </c>
      <c r="BM98" s="162"/>
      <c r="BN98" s="162"/>
      <c r="BO98" s="162"/>
      <c r="BP98" s="162"/>
      <c r="BQ98" s="162"/>
      <c r="BR98" s="162"/>
      <c r="BS98" s="162"/>
      <c r="BT98" s="162"/>
      <c r="BU98" s="162"/>
      <c r="BV98" s="161">
        <f t="shared" si="50"/>
        <v>0</v>
      </c>
      <c r="BW98" s="161"/>
      <c r="BX98" s="161"/>
      <c r="BY98" s="161"/>
      <c r="BZ98" s="161"/>
      <c r="CA98" s="162">
        <f t="shared" si="66"/>
        <v>0</v>
      </c>
      <c r="CB98" s="162"/>
      <c r="CC98" s="162"/>
      <c r="CD98" s="162"/>
      <c r="CE98" s="162"/>
      <c r="CF98" s="161">
        <f t="shared" si="67"/>
        <v>0</v>
      </c>
      <c r="CG98" s="161"/>
      <c r="CH98" s="161"/>
      <c r="CI98" s="161"/>
      <c r="CJ98" s="161"/>
      <c r="CK98" s="161">
        <f t="shared" si="68"/>
        <v>0</v>
      </c>
      <c r="CL98" s="161"/>
      <c r="CM98" s="161"/>
      <c r="CN98" s="161"/>
      <c r="CO98" s="161"/>
      <c r="CP98" s="162"/>
      <c r="CQ98" s="162"/>
      <c r="CR98" s="162"/>
      <c r="CS98" s="162"/>
      <c r="CT98" s="162"/>
      <c r="CU98" s="161">
        <f t="shared" si="73"/>
        <v>0</v>
      </c>
      <c r="CV98" s="161"/>
      <c r="CW98" s="161"/>
      <c r="CX98" s="161"/>
      <c r="CY98" s="161"/>
      <c r="CZ98" s="162">
        <f t="shared" si="74"/>
        <v>0</v>
      </c>
      <c r="DA98" s="162"/>
      <c r="DB98" s="162"/>
      <c r="DC98" s="162"/>
      <c r="DD98" s="162"/>
      <c r="DE98" s="162"/>
      <c r="DF98" s="162"/>
      <c r="DG98" s="162"/>
      <c r="DH98" s="162"/>
      <c r="DI98" s="162"/>
      <c r="DJ98" s="161">
        <f t="shared" si="75"/>
        <v>0</v>
      </c>
      <c r="DK98" s="161"/>
      <c r="DL98" s="161"/>
      <c r="DM98" s="161"/>
      <c r="DN98" s="161"/>
      <c r="DO98" s="162">
        <f t="shared" si="76"/>
        <v>0</v>
      </c>
      <c r="DP98" s="162"/>
      <c r="DQ98" s="162"/>
      <c r="DR98" s="162"/>
      <c r="DS98" s="162"/>
    </row>
    <row r="99" spans="1:123" ht="26.25" customHeight="1">
      <c r="A99" s="1278" t="s">
        <v>459</v>
      </c>
      <c r="B99" s="1235">
        <v>6802</v>
      </c>
      <c r="C99" s="1095" t="s">
        <v>124</v>
      </c>
      <c r="D99" s="68" t="s">
        <v>490</v>
      </c>
      <c r="E99" s="1281" t="s">
        <v>125</v>
      </c>
      <c r="F99" s="66"/>
      <c r="G99" s="66"/>
      <c r="H99" s="66"/>
      <c r="I99" s="66"/>
      <c r="J99" s="66"/>
      <c r="K99" s="66"/>
      <c r="L99" s="66"/>
      <c r="M99" s="1229" t="s">
        <v>455</v>
      </c>
      <c r="N99" s="60" t="s">
        <v>424</v>
      </c>
      <c r="O99" s="67" t="s">
        <v>74</v>
      </c>
      <c r="P99" s="66">
        <v>38</v>
      </c>
      <c r="Q99" s="66"/>
      <c r="R99" s="66"/>
      <c r="S99" s="66"/>
      <c r="T99" s="66"/>
      <c r="U99" s="66"/>
      <c r="V99" s="66"/>
      <c r="W99" s="1095" t="s">
        <v>45</v>
      </c>
      <c r="X99" s="79" t="s">
        <v>495</v>
      </c>
      <c r="Y99" s="1180" t="s">
        <v>46</v>
      </c>
      <c r="Z99" s="1270" t="s">
        <v>54</v>
      </c>
      <c r="AA99" s="73" t="s">
        <v>424</v>
      </c>
      <c r="AB99" s="1270" t="s">
        <v>55</v>
      </c>
      <c r="AC99" s="12"/>
      <c r="AD99" s="12" t="s">
        <v>160</v>
      </c>
      <c r="AE99" s="12"/>
      <c r="AF99" s="12"/>
      <c r="AG99" s="162">
        <f t="shared" si="43"/>
        <v>771.80000000000007</v>
      </c>
      <c r="AH99" s="162">
        <f t="shared" si="43"/>
        <v>671</v>
      </c>
      <c r="AI99" s="153"/>
      <c r="AJ99" s="153"/>
      <c r="AK99" s="153"/>
      <c r="AL99" s="153"/>
      <c r="AM99" s="153"/>
      <c r="AN99" s="153"/>
      <c r="AO99" s="153">
        <f>AO100+AO101+AO102+AO103</f>
        <v>771.80000000000007</v>
      </c>
      <c r="AP99" s="172">
        <f>AP100+AP101+AP102+AP103</f>
        <v>671</v>
      </c>
      <c r="AQ99" s="161">
        <f t="shared" si="44"/>
        <v>759.09999999999991</v>
      </c>
      <c r="AR99" s="155"/>
      <c r="AS99" s="155"/>
      <c r="AT99" s="155"/>
      <c r="AU99" s="155">
        <f>AU100+AU101+AU102+AU103</f>
        <v>759.09999999999991</v>
      </c>
      <c r="AV99" s="162">
        <f t="shared" si="45"/>
        <v>234.4</v>
      </c>
      <c r="AW99" s="153"/>
      <c r="AX99" s="153"/>
      <c r="AY99" s="153"/>
      <c r="AZ99" s="153">
        <f>AZ100+AZ101+AZ103</f>
        <v>234.4</v>
      </c>
      <c r="BA99" s="161">
        <f t="shared" si="46"/>
        <v>234.4</v>
      </c>
      <c r="BB99" s="155"/>
      <c r="BC99" s="155"/>
      <c r="BD99" s="155"/>
      <c r="BE99" s="155">
        <f>BE100+BE101+BE103</f>
        <v>234.4</v>
      </c>
      <c r="BF99" s="161">
        <f t="shared" si="65"/>
        <v>234.4</v>
      </c>
      <c r="BG99" s="155"/>
      <c r="BH99" s="155"/>
      <c r="BI99" s="155"/>
      <c r="BJ99" s="155">
        <f>BJ100+BJ101+BJ103</f>
        <v>234.4</v>
      </c>
      <c r="BK99" s="155"/>
      <c r="BL99" s="162">
        <f t="shared" si="72"/>
        <v>673.80000000000007</v>
      </c>
      <c r="BM99" s="162">
        <f t="shared" ref="BM99:BM108" si="77">BO99+BQ99+BS99+BU99</f>
        <v>671</v>
      </c>
      <c r="BN99" s="153"/>
      <c r="BO99" s="153"/>
      <c r="BP99" s="153"/>
      <c r="BQ99" s="153"/>
      <c r="BR99" s="153"/>
      <c r="BS99" s="153"/>
      <c r="BT99" s="153">
        <f>BT100+BT101+BT102+BT103</f>
        <v>673.80000000000007</v>
      </c>
      <c r="BU99" s="172">
        <f>BU100+BU101+BU102+BU103</f>
        <v>671</v>
      </c>
      <c r="BV99" s="161">
        <f t="shared" si="50"/>
        <v>759.09999999999991</v>
      </c>
      <c r="BW99" s="155"/>
      <c r="BX99" s="155"/>
      <c r="BY99" s="155"/>
      <c r="BZ99" s="155">
        <f>BZ100+BZ101+BZ102+BZ103</f>
        <v>759.09999999999991</v>
      </c>
      <c r="CA99" s="162">
        <f t="shared" si="66"/>
        <v>234.4</v>
      </c>
      <c r="CB99" s="153"/>
      <c r="CC99" s="153"/>
      <c r="CD99" s="153"/>
      <c r="CE99" s="153">
        <f>CE100+CE101+CE103</f>
        <v>234.4</v>
      </c>
      <c r="CF99" s="161">
        <f t="shared" si="67"/>
        <v>234.4</v>
      </c>
      <c r="CG99" s="155"/>
      <c r="CH99" s="155"/>
      <c r="CI99" s="155"/>
      <c r="CJ99" s="155">
        <f>CJ100+CJ101+CJ103</f>
        <v>234.4</v>
      </c>
      <c r="CK99" s="161">
        <f t="shared" si="68"/>
        <v>234.4</v>
      </c>
      <c r="CL99" s="155"/>
      <c r="CM99" s="155"/>
      <c r="CN99" s="155"/>
      <c r="CO99" s="155">
        <f>CO100+CO101+CO103</f>
        <v>234.4</v>
      </c>
      <c r="CP99" s="162">
        <f t="shared" ref="CP99:CP108" si="78">CQ99+CR99+CS99+CT99</f>
        <v>671</v>
      </c>
      <c r="CQ99" s="153"/>
      <c r="CR99" s="153"/>
      <c r="CS99" s="153"/>
      <c r="CT99" s="172">
        <f>CT100+CT101+CT102+CT103</f>
        <v>671</v>
      </c>
      <c r="CU99" s="161">
        <f t="shared" si="73"/>
        <v>759.09999999999991</v>
      </c>
      <c r="CV99" s="155"/>
      <c r="CW99" s="155"/>
      <c r="CX99" s="155"/>
      <c r="CY99" s="155">
        <f>CY100+CY101+CY102+CY103</f>
        <v>759.09999999999991</v>
      </c>
      <c r="CZ99" s="162">
        <f t="shared" si="74"/>
        <v>234.4</v>
      </c>
      <c r="DA99" s="153"/>
      <c r="DB99" s="153"/>
      <c r="DC99" s="153"/>
      <c r="DD99" s="153">
        <f>DD100+DD101+DD103</f>
        <v>234.4</v>
      </c>
      <c r="DE99" s="162">
        <f t="shared" ref="DE99:DE108" si="79">DF99+DG99+DH99+DI99</f>
        <v>671</v>
      </c>
      <c r="DF99" s="153"/>
      <c r="DG99" s="153"/>
      <c r="DH99" s="153"/>
      <c r="DI99" s="172">
        <f>DI100+DI101+DI102+DI103</f>
        <v>671</v>
      </c>
      <c r="DJ99" s="161">
        <f t="shared" si="75"/>
        <v>759.09999999999991</v>
      </c>
      <c r="DK99" s="155"/>
      <c r="DL99" s="155"/>
      <c r="DM99" s="155"/>
      <c r="DN99" s="155">
        <f>DN100+DN101+DN102+DN103</f>
        <v>759.09999999999991</v>
      </c>
      <c r="DO99" s="162">
        <f t="shared" si="76"/>
        <v>234.4</v>
      </c>
      <c r="DP99" s="153"/>
      <c r="DQ99" s="153"/>
      <c r="DR99" s="153"/>
      <c r="DS99" s="153">
        <f>DS100+DS101+DS103</f>
        <v>234.4</v>
      </c>
    </row>
    <row r="100" spans="1:123">
      <c r="A100" s="1280"/>
      <c r="B100" s="1237"/>
      <c r="C100" s="1096"/>
      <c r="D100" s="79"/>
      <c r="E100" s="1254"/>
      <c r="F100" s="66"/>
      <c r="G100" s="66"/>
      <c r="H100" s="66"/>
      <c r="I100" s="66"/>
      <c r="J100" s="66"/>
      <c r="K100" s="66"/>
      <c r="L100" s="66"/>
      <c r="M100" s="1230"/>
      <c r="N100" s="60"/>
      <c r="O100" s="67"/>
      <c r="P100" s="66"/>
      <c r="Q100" s="59"/>
      <c r="R100" s="59"/>
      <c r="S100" s="59"/>
      <c r="T100" s="59"/>
      <c r="U100" s="59"/>
      <c r="V100" s="59"/>
      <c r="W100" s="1096"/>
      <c r="X100" s="79"/>
      <c r="Y100" s="1181"/>
      <c r="Z100" s="1271"/>
      <c r="AA100" s="73"/>
      <c r="AB100" s="1271"/>
      <c r="AC100" s="12"/>
      <c r="AD100" s="12" t="s">
        <v>160</v>
      </c>
      <c r="AE100" s="12" t="s">
        <v>408</v>
      </c>
      <c r="AF100" s="12">
        <v>121</v>
      </c>
      <c r="AG100" s="162">
        <f t="shared" si="43"/>
        <v>466.3</v>
      </c>
      <c r="AH100" s="162">
        <f t="shared" si="43"/>
        <v>464.7</v>
      </c>
      <c r="AI100" s="153"/>
      <c r="AJ100" s="153"/>
      <c r="AK100" s="153"/>
      <c r="AL100" s="153"/>
      <c r="AM100" s="153"/>
      <c r="AN100" s="153"/>
      <c r="AO100" s="153">
        <v>466.3</v>
      </c>
      <c r="AP100" s="162">
        <v>464.7</v>
      </c>
      <c r="AQ100" s="161">
        <f t="shared" si="44"/>
        <v>562.29999999999995</v>
      </c>
      <c r="AR100" s="155"/>
      <c r="AS100" s="155"/>
      <c r="AT100" s="155"/>
      <c r="AU100" s="155">
        <v>562.29999999999995</v>
      </c>
      <c r="AV100" s="162">
        <f t="shared" si="45"/>
        <v>180</v>
      </c>
      <c r="AW100" s="153"/>
      <c r="AX100" s="153"/>
      <c r="AY100" s="153"/>
      <c r="AZ100" s="153">
        <v>180</v>
      </c>
      <c r="BA100" s="161">
        <f t="shared" si="46"/>
        <v>180</v>
      </c>
      <c r="BB100" s="155"/>
      <c r="BC100" s="155"/>
      <c r="BD100" s="155"/>
      <c r="BE100" s="155">
        <v>180</v>
      </c>
      <c r="BF100" s="161">
        <f t="shared" si="65"/>
        <v>180</v>
      </c>
      <c r="BG100" s="155"/>
      <c r="BH100" s="155"/>
      <c r="BI100" s="155"/>
      <c r="BJ100" s="155">
        <v>180</v>
      </c>
      <c r="BK100" s="155"/>
      <c r="BL100" s="162">
        <f t="shared" si="72"/>
        <v>466.3</v>
      </c>
      <c r="BM100" s="162">
        <f t="shared" si="77"/>
        <v>464.7</v>
      </c>
      <c r="BN100" s="153"/>
      <c r="BO100" s="153"/>
      <c r="BP100" s="153"/>
      <c r="BQ100" s="153"/>
      <c r="BR100" s="153"/>
      <c r="BS100" s="153"/>
      <c r="BT100" s="153">
        <v>466.3</v>
      </c>
      <c r="BU100" s="162">
        <v>464.7</v>
      </c>
      <c r="BV100" s="161">
        <f t="shared" si="50"/>
        <v>562.29999999999995</v>
      </c>
      <c r="BW100" s="155"/>
      <c r="BX100" s="155"/>
      <c r="BY100" s="155"/>
      <c r="BZ100" s="155">
        <v>562.29999999999995</v>
      </c>
      <c r="CA100" s="162">
        <f t="shared" si="66"/>
        <v>180</v>
      </c>
      <c r="CB100" s="153"/>
      <c r="CC100" s="153"/>
      <c r="CD100" s="153"/>
      <c r="CE100" s="153">
        <v>180</v>
      </c>
      <c r="CF100" s="161">
        <f t="shared" si="67"/>
        <v>180</v>
      </c>
      <c r="CG100" s="155"/>
      <c r="CH100" s="155"/>
      <c r="CI100" s="155"/>
      <c r="CJ100" s="155">
        <v>180</v>
      </c>
      <c r="CK100" s="161">
        <f t="shared" si="68"/>
        <v>180</v>
      </c>
      <c r="CL100" s="155"/>
      <c r="CM100" s="155"/>
      <c r="CN100" s="155"/>
      <c r="CO100" s="155">
        <v>180</v>
      </c>
      <c r="CP100" s="162">
        <f t="shared" si="78"/>
        <v>464.7</v>
      </c>
      <c r="CQ100" s="153"/>
      <c r="CR100" s="153"/>
      <c r="CS100" s="153"/>
      <c r="CT100" s="162">
        <v>464.7</v>
      </c>
      <c r="CU100" s="161">
        <f t="shared" si="73"/>
        <v>562.29999999999995</v>
      </c>
      <c r="CV100" s="155"/>
      <c r="CW100" s="155"/>
      <c r="CX100" s="155"/>
      <c r="CY100" s="155">
        <v>562.29999999999995</v>
      </c>
      <c r="CZ100" s="162">
        <f t="shared" si="74"/>
        <v>180</v>
      </c>
      <c r="DA100" s="153"/>
      <c r="DB100" s="153"/>
      <c r="DC100" s="153"/>
      <c r="DD100" s="153">
        <v>180</v>
      </c>
      <c r="DE100" s="162">
        <f t="shared" si="79"/>
        <v>464.7</v>
      </c>
      <c r="DF100" s="153"/>
      <c r="DG100" s="153"/>
      <c r="DH100" s="153"/>
      <c r="DI100" s="162">
        <v>464.7</v>
      </c>
      <c r="DJ100" s="161">
        <f t="shared" si="75"/>
        <v>562.29999999999995</v>
      </c>
      <c r="DK100" s="155"/>
      <c r="DL100" s="155"/>
      <c r="DM100" s="155"/>
      <c r="DN100" s="155">
        <v>562.29999999999995</v>
      </c>
      <c r="DO100" s="162">
        <f t="shared" si="76"/>
        <v>180</v>
      </c>
      <c r="DP100" s="153"/>
      <c r="DQ100" s="153"/>
      <c r="DR100" s="153"/>
      <c r="DS100" s="153">
        <v>180</v>
      </c>
    </row>
    <row r="101" spans="1:123" ht="19.5" customHeight="1">
      <c r="A101" s="1278" t="s">
        <v>458</v>
      </c>
      <c r="B101" s="1235">
        <v>6801</v>
      </c>
      <c r="C101" s="1096"/>
      <c r="D101" s="79"/>
      <c r="E101" s="1254"/>
      <c r="F101" s="66"/>
      <c r="G101" s="66"/>
      <c r="H101" s="66"/>
      <c r="I101" s="66"/>
      <c r="J101" s="66"/>
      <c r="K101" s="66"/>
      <c r="L101" s="66"/>
      <c r="M101" s="1230"/>
      <c r="N101" s="60"/>
      <c r="O101" s="67"/>
      <c r="P101" s="66"/>
      <c r="Q101" s="59"/>
      <c r="R101" s="59"/>
      <c r="S101" s="59"/>
      <c r="T101" s="59"/>
      <c r="U101" s="59"/>
      <c r="V101" s="59"/>
      <c r="W101" s="1096"/>
      <c r="X101" s="79"/>
      <c r="Y101" s="1181"/>
      <c r="Z101" s="1271"/>
      <c r="AA101" s="73"/>
      <c r="AB101" s="1271"/>
      <c r="AC101" s="12"/>
      <c r="AD101" s="12" t="s">
        <v>160</v>
      </c>
      <c r="AE101" s="12" t="s">
        <v>408</v>
      </c>
      <c r="AF101" s="12">
        <v>129</v>
      </c>
      <c r="AG101" s="162">
        <f t="shared" si="43"/>
        <v>159.9</v>
      </c>
      <c r="AH101" s="162">
        <f t="shared" si="43"/>
        <v>159.6</v>
      </c>
      <c r="AI101" s="153"/>
      <c r="AJ101" s="153"/>
      <c r="AK101" s="153"/>
      <c r="AL101" s="153"/>
      <c r="AM101" s="153"/>
      <c r="AN101" s="153"/>
      <c r="AO101" s="153">
        <v>159.9</v>
      </c>
      <c r="AP101" s="162">
        <v>159.6</v>
      </c>
      <c r="AQ101" s="161">
        <f t="shared" si="44"/>
        <v>173.8</v>
      </c>
      <c r="AR101" s="155"/>
      <c r="AS101" s="155"/>
      <c r="AT101" s="155"/>
      <c r="AU101" s="155">
        <v>173.8</v>
      </c>
      <c r="AV101" s="162">
        <f t="shared" si="45"/>
        <v>54.4</v>
      </c>
      <c r="AW101" s="153"/>
      <c r="AX101" s="153"/>
      <c r="AY101" s="153"/>
      <c r="AZ101" s="153">
        <v>54.4</v>
      </c>
      <c r="BA101" s="161">
        <f t="shared" si="46"/>
        <v>54.4</v>
      </c>
      <c r="BB101" s="155"/>
      <c r="BC101" s="155"/>
      <c r="BD101" s="155"/>
      <c r="BE101" s="155">
        <v>54.4</v>
      </c>
      <c r="BF101" s="161">
        <f t="shared" si="65"/>
        <v>54.4</v>
      </c>
      <c r="BG101" s="155"/>
      <c r="BH101" s="155"/>
      <c r="BI101" s="155"/>
      <c r="BJ101" s="155">
        <v>54.4</v>
      </c>
      <c r="BK101" s="155"/>
      <c r="BL101" s="162">
        <f t="shared" si="72"/>
        <v>159.9</v>
      </c>
      <c r="BM101" s="162">
        <f t="shared" si="77"/>
        <v>159.6</v>
      </c>
      <c r="BN101" s="153"/>
      <c r="BO101" s="153"/>
      <c r="BP101" s="153"/>
      <c r="BQ101" s="153"/>
      <c r="BR101" s="153"/>
      <c r="BS101" s="153"/>
      <c r="BT101" s="153">
        <v>159.9</v>
      </c>
      <c r="BU101" s="162">
        <v>159.6</v>
      </c>
      <c r="BV101" s="161">
        <f t="shared" si="50"/>
        <v>173.8</v>
      </c>
      <c r="BW101" s="155"/>
      <c r="BX101" s="155"/>
      <c r="BY101" s="155"/>
      <c r="BZ101" s="155">
        <v>173.8</v>
      </c>
      <c r="CA101" s="162">
        <f t="shared" si="66"/>
        <v>54.4</v>
      </c>
      <c r="CB101" s="153"/>
      <c r="CC101" s="153"/>
      <c r="CD101" s="153"/>
      <c r="CE101" s="153">
        <v>54.4</v>
      </c>
      <c r="CF101" s="161">
        <f t="shared" si="67"/>
        <v>54.4</v>
      </c>
      <c r="CG101" s="155"/>
      <c r="CH101" s="155"/>
      <c r="CI101" s="155"/>
      <c r="CJ101" s="155">
        <v>54.4</v>
      </c>
      <c r="CK101" s="161">
        <f t="shared" si="68"/>
        <v>54.4</v>
      </c>
      <c r="CL101" s="155"/>
      <c r="CM101" s="155"/>
      <c r="CN101" s="155"/>
      <c r="CO101" s="155">
        <v>54.4</v>
      </c>
      <c r="CP101" s="162">
        <f t="shared" si="78"/>
        <v>159.6</v>
      </c>
      <c r="CQ101" s="153"/>
      <c r="CR101" s="153"/>
      <c r="CS101" s="153"/>
      <c r="CT101" s="162">
        <v>159.6</v>
      </c>
      <c r="CU101" s="161">
        <f t="shared" si="73"/>
        <v>173.8</v>
      </c>
      <c r="CV101" s="155"/>
      <c r="CW101" s="155"/>
      <c r="CX101" s="155"/>
      <c r="CY101" s="155">
        <v>173.8</v>
      </c>
      <c r="CZ101" s="162">
        <f t="shared" si="74"/>
        <v>54.4</v>
      </c>
      <c r="DA101" s="153"/>
      <c r="DB101" s="153"/>
      <c r="DC101" s="153"/>
      <c r="DD101" s="153">
        <v>54.4</v>
      </c>
      <c r="DE101" s="162">
        <f t="shared" si="79"/>
        <v>159.6</v>
      </c>
      <c r="DF101" s="153"/>
      <c r="DG101" s="153"/>
      <c r="DH101" s="153"/>
      <c r="DI101" s="162">
        <v>159.6</v>
      </c>
      <c r="DJ101" s="161">
        <f t="shared" si="75"/>
        <v>173.8</v>
      </c>
      <c r="DK101" s="155"/>
      <c r="DL101" s="155"/>
      <c r="DM101" s="155"/>
      <c r="DN101" s="155">
        <v>173.8</v>
      </c>
      <c r="DO101" s="162">
        <f t="shared" si="76"/>
        <v>54.4</v>
      </c>
      <c r="DP101" s="153"/>
      <c r="DQ101" s="153"/>
      <c r="DR101" s="153"/>
      <c r="DS101" s="153">
        <v>54.4</v>
      </c>
    </row>
    <row r="102" spans="1:123" ht="20.25" customHeight="1">
      <c r="A102" s="1279"/>
      <c r="B102" s="1236"/>
      <c r="C102" s="1096"/>
      <c r="D102" s="79"/>
      <c r="E102" s="1254"/>
      <c r="F102" s="66"/>
      <c r="G102" s="66"/>
      <c r="H102" s="66"/>
      <c r="I102" s="66"/>
      <c r="J102" s="66"/>
      <c r="K102" s="66"/>
      <c r="L102" s="66"/>
      <c r="M102" s="1230"/>
      <c r="N102" s="60"/>
      <c r="O102" s="67"/>
      <c r="P102" s="66"/>
      <c r="Q102" s="59"/>
      <c r="R102" s="59"/>
      <c r="S102" s="59"/>
      <c r="T102" s="59"/>
      <c r="U102" s="59"/>
      <c r="V102" s="59"/>
      <c r="W102" s="1096"/>
      <c r="X102" s="79"/>
      <c r="Y102" s="1182"/>
      <c r="Z102" s="1271"/>
      <c r="AA102" s="73"/>
      <c r="AB102" s="1272"/>
      <c r="AC102" s="12"/>
      <c r="AD102" s="12" t="s">
        <v>160</v>
      </c>
      <c r="AE102" s="12" t="s">
        <v>408</v>
      </c>
      <c r="AF102" s="12">
        <v>240</v>
      </c>
      <c r="AG102" s="162">
        <f t="shared" si="43"/>
        <v>140.6</v>
      </c>
      <c r="AH102" s="162">
        <f t="shared" si="43"/>
        <v>42</v>
      </c>
      <c r="AI102" s="153"/>
      <c r="AJ102" s="153"/>
      <c r="AK102" s="153"/>
      <c r="AL102" s="153"/>
      <c r="AM102" s="153"/>
      <c r="AN102" s="153"/>
      <c r="AO102" s="153">
        <v>140.6</v>
      </c>
      <c r="AP102" s="162">
        <v>42</v>
      </c>
      <c r="AQ102" s="161">
        <f t="shared" si="44"/>
        <v>21.4</v>
      </c>
      <c r="AR102" s="155"/>
      <c r="AS102" s="155"/>
      <c r="AT102" s="155"/>
      <c r="AU102" s="155">
        <v>21.4</v>
      </c>
      <c r="AV102" s="162">
        <f t="shared" si="45"/>
        <v>0</v>
      </c>
      <c r="AW102" s="153"/>
      <c r="AX102" s="153"/>
      <c r="AY102" s="153"/>
      <c r="AZ102" s="153"/>
      <c r="BA102" s="161">
        <f t="shared" si="46"/>
        <v>0</v>
      </c>
      <c r="BB102" s="155"/>
      <c r="BC102" s="155"/>
      <c r="BD102" s="155"/>
      <c r="BE102" s="155"/>
      <c r="BF102" s="161">
        <f t="shared" si="65"/>
        <v>0</v>
      </c>
      <c r="BG102" s="155"/>
      <c r="BH102" s="155"/>
      <c r="BI102" s="155"/>
      <c r="BJ102" s="155"/>
      <c r="BK102" s="155"/>
      <c r="BL102" s="162">
        <f t="shared" si="72"/>
        <v>42.6</v>
      </c>
      <c r="BM102" s="162">
        <f t="shared" si="77"/>
        <v>42</v>
      </c>
      <c r="BN102" s="153"/>
      <c r="BO102" s="153"/>
      <c r="BP102" s="153"/>
      <c r="BQ102" s="153"/>
      <c r="BR102" s="153"/>
      <c r="BS102" s="153"/>
      <c r="BT102" s="153">
        <v>42.6</v>
      </c>
      <c r="BU102" s="162">
        <v>42</v>
      </c>
      <c r="BV102" s="161">
        <f t="shared" si="50"/>
        <v>21.4</v>
      </c>
      <c r="BW102" s="155"/>
      <c r="BX102" s="155"/>
      <c r="BY102" s="155"/>
      <c r="BZ102" s="155">
        <v>21.4</v>
      </c>
      <c r="CA102" s="162">
        <f t="shared" si="66"/>
        <v>0</v>
      </c>
      <c r="CB102" s="153"/>
      <c r="CC102" s="153"/>
      <c r="CD102" s="153"/>
      <c r="CE102" s="153"/>
      <c r="CF102" s="161">
        <f t="shared" si="67"/>
        <v>0</v>
      </c>
      <c r="CG102" s="155"/>
      <c r="CH102" s="155"/>
      <c r="CI102" s="155"/>
      <c r="CJ102" s="155"/>
      <c r="CK102" s="161">
        <f t="shared" si="68"/>
        <v>0</v>
      </c>
      <c r="CL102" s="155"/>
      <c r="CM102" s="155"/>
      <c r="CN102" s="155"/>
      <c r="CO102" s="155"/>
      <c r="CP102" s="162">
        <f t="shared" si="78"/>
        <v>42</v>
      </c>
      <c r="CQ102" s="153"/>
      <c r="CR102" s="153"/>
      <c r="CS102" s="153"/>
      <c r="CT102" s="162">
        <v>42</v>
      </c>
      <c r="CU102" s="161">
        <f t="shared" si="73"/>
        <v>21.4</v>
      </c>
      <c r="CV102" s="155"/>
      <c r="CW102" s="155"/>
      <c r="CX102" s="155"/>
      <c r="CY102" s="155">
        <v>21.4</v>
      </c>
      <c r="CZ102" s="162">
        <f t="shared" si="74"/>
        <v>0</v>
      </c>
      <c r="DA102" s="153"/>
      <c r="DB102" s="153"/>
      <c r="DC102" s="153"/>
      <c r="DD102" s="153"/>
      <c r="DE102" s="162">
        <f t="shared" si="79"/>
        <v>42</v>
      </c>
      <c r="DF102" s="153"/>
      <c r="DG102" s="153"/>
      <c r="DH102" s="153"/>
      <c r="DI102" s="162">
        <v>42</v>
      </c>
      <c r="DJ102" s="161">
        <f t="shared" si="75"/>
        <v>21.4</v>
      </c>
      <c r="DK102" s="155"/>
      <c r="DL102" s="155"/>
      <c r="DM102" s="155"/>
      <c r="DN102" s="155">
        <v>21.4</v>
      </c>
      <c r="DO102" s="162">
        <f t="shared" si="76"/>
        <v>0</v>
      </c>
      <c r="DP102" s="153"/>
      <c r="DQ102" s="153"/>
      <c r="DR102" s="153"/>
      <c r="DS102" s="153"/>
    </row>
    <row r="103" spans="1:123">
      <c r="A103" s="1279"/>
      <c r="B103" s="1236"/>
      <c r="C103" s="1096"/>
      <c r="D103" s="79"/>
      <c r="E103" s="1254"/>
      <c r="F103" s="66"/>
      <c r="G103" s="66"/>
      <c r="H103" s="66"/>
      <c r="I103" s="66"/>
      <c r="J103" s="66"/>
      <c r="K103" s="66"/>
      <c r="L103" s="66"/>
      <c r="M103" s="1230"/>
      <c r="N103" s="60"/>
      <c r="O103" s="67"/>
      <c r="P103" s="66"/>
      <c r="Q103" s="59"/>
      <c r="R103" s="59"/>
      <c r="S103" s="59"/>
      <c r="T103" s="59"/>
      <c r="U103" s="59"/>
      <c r="V103" s="59"/>
      <c r="W103" s="1096"/>
      <c r="X103" s="79"/>
      <c r="Y103" s="79"/>
      <c r="Z103" s="1271"/>
      <c r="AA103" s="73"/>
      <c r="AB103" s="73"/>
      <c r="AC103" s="12"/>
      <c r="AD103" s="12" t="s">
        <v>160</v>
      </c>
      <c r="AE103" s="12" t="s">
        <v>408</v>
      </c>
      <c r="AF103" s="12" t="s">
        <v>409</v>
      </c>
      <c r="AG103" s="162">
        <f t="shared" si="43"/>
        <v>5</v>
      </c>
      <c r="AH103" s="162">
        <f t="shared" si="43"/>
        <v>4.7</v>
      </c>
      <c r="AI103" s="153"/>
      <c r="AJ103" s="153"/>
      <c r="AK103" s="153"/>
      <c r="AL103" s="153"/>
      <c r="AM103" s="153"/>
      <c r="AN103" s="153"/>
      <c r="AO103" s="153">
        <v>5</v>
      </c>
      <c r="AP103" s="162">
        <v>4.7</v>
      </c>
      <c r="AQ103" s="161">
        <f t="shared" si="44"/>
        <v>1.6</v>
      </c>
      <c r="AR103" s="155"/>
      <c r="AS103" s="155"/>
      <c r="AT103" s="155"/>
      <c r="AU103" s="155">
        <v>1.6</v>
      </c>
      <c r="AV103" s="162">
        <f t="shared" si="45"/>
        <v>0</v>
      </c>
      <c r="AW103" s="153"/>
      <c r="AX103" s="153"/>
      <c r="AY103" s="153"/>
      <c r="AZ103" s="153"/>
      <c r="BA103" s="161">
        <f t="shared" si="46"/>
        <v>0</v>
      </c>
      <c r="BB103" s="155"/>
      <c r="BC103" s="155"/>
      <c r="BD103" s="155"/>
      <c r="BE103" s="155"/>
      <c r="BF103" s="161">
        <f t="shared" si="65"/>
        <v>0</v>
      </c>
      <c r="BG103" s="155"/>
      <c r="BH103" s="155"/>
      <c r="BI103" s="155"/>
      <c r="BJ103" s="155"/>
      <c r="BK103" s="155"/>
      <c r="BL103" s="162">
        <f t="shared" si="72"/>
        <v>5</v>
      </c>
      <c r="BM103" s="162">
        <f t="shared" si="77"/>
        <v>4.7</v>
      </c>
      <c r="BN103" s="153"/>
      <c r="BO103" s="153"/>
      <c r="BP103" s="153"/>
      <c r="BQ103" s="153"/>
      <c r="BR103" s="153"/>
      <c r="BS103" s="153"/>
      <c r="BT103" s="153">
        <v>5</v>
      </c>
      <c r="BU103" s="162">
        <v>4.7</v>
      </c>
      <c r="BV103" s="161">
        <f t="shared" si="50"/>
        <v>1.6</v>
      </c>
      <c r="BW103" s="155"/>
      <c r="BX103" s="155"/>
      <c r="BY103" s="155"/>
      <c r="BZ103" s="155">
        <v>1.6</v>
      </c>
      <c r="CA103" s="162">
        <f t="shared" si="66"/>
        <v>0</v>
      </c>
      <c r="CB103" s="153"/>
      <c r="CC103" s="153"/>
      <c r="CD103" s="153"/>
      <c r="CE103" s="153"/>
      <c r="CF103" s="161">
        <f t="shared" si="67"/>
        <v>0</v>
      </c>
      <c r="CG103" s="155"/>
      <c r="CH103" s="155"/>
      <c r="CI103" s="155"/>
      <c r="CJ103" s="155"/>
      <c r="CK103" s="161">
        <f t="shared" si="68"/>
        <v>0</v>
      </c>
      <c r="CL103" s="155"/>
      <c r="CM103" s="155"/>
      <c r="CN103" s="155"/>
      <c r="CO103" s="155"/>
      <c r="CP103" s="162">
        <f t="shared" si="78"/>
        <v>4.7</v>
      </c>
      <c r="CQ103" s="153"/>
      <c r="CR103" s="153"/>
      <c r="CS103" s="153"/>
      <c r="CT103" s="162">
        <v>4.7</v>
      </c>
      <c r="CU103" s="161">
        <f t="shared" si="73"/>
        <v>1.6</v>
      </c>
      <c r="CV103" s="155"/>
      <c r="CW103" s="155"/>
      <c r="CX103" s="155"/>
      <c r="CY103" s="155">
        <v>1.6</v>
      </c>
      <c r="CZ103" s="162">
        <f t="shared" si="74"/>
        <v>0</v>
      </c>
      <c r="DA103" s="153"/>
      <c r="DB103" s="153"/>
      <c r="DC103" s="153"/>
      <c r="DD103" s="153"/>
      <c r="DE103" s="162">
        <f t="shared" si="79"/>
        <v>4.7</v>
      </c>
      <c r="DF103" s="153"/>
      <c r="DG103" s="153"/>
      <c r="DH103" s="153"/>
      <c r="DI103" s="162">
        <v>4.7</v>
      </c>
      <c r="DJ103" s="161">
        <f t="shared" si="75"/>
        <v>1.6</v>
      </c>
      <c r="DK103" s="155"/>
      <c r="DL103" s="155"/>
      <c r="DM103" s="155"/>
      <c r="DN103" s="155">
        <v>1.6</v>
      </c>
      <c r="DO103" s="162">
        <f t="shared" si="76"/>
        <v>0</v>
      </c>
      <c r="DP103" s="153"/>
      <c r="DQ103" s="153"/>
      <c r="DR103" s="153"/>
      <c r="DS103" s="153"/>
    </row>
    <row r="104" spans="1:123" ht="13.5" customHeight="1">
      <c r="A104" s="1280"/>
      <c r="B104" s="1237"/>
      <c r="C104" s="1096"/>
      <c r="D104" s="79"/>
      <c r="E104" s="1255"/>
      <c r="F104" s="66"/>
      <c r="G104" s="66"/>
      <c r="H104" s="66"/>
      <c r="I104" s="66"/>
      <c r="J104" s="66"/>
      <c r="K104" s="66"/>
      <c r="L104" s="66"/>
      <c r="M104" s="1230"/>
      <c r="N104" s="60"/>
      <c r="O104" s="67"/>
      <c r="P104" s="66"/>
      <c r="Q104" s="59"/>
      <c r="R104" s="59"/>
      <c r="S104" s="59"/>
      <c r="T104" s="59"/>
      <c r="U104" s="59"/>
      <c r="V104" s="59"/>
      <c r="W104" s="1096"/>
      <c r="X104" s="79"/>
      <c r="Y104" s="79"/>
      <c r="Z104" s="1271"/>
      <c r="AA104" s="73"/>
      <c r="AB104" s="73"/>
      <c r="AC104" s="12"/>
      <c r="AD104" s="12"/>
      <c r="AE104" s="12"/>
      <c r="AF104" s="12"/>
      <c r="AG104" s="162">
        <f t="shared" si="43"/>
        <v>771.80000000000007</v>
      </c>
      <c r="AH104" s="162">
        <f t="shared" si="43"/>
        <v>671</v>
      </c>
      <c r="AI104" s="153"/>
      <c r="AJ104" s="153"/>
      <c r="AK104" s="153"/>
      <c r="AL104" s="153"/>
      <c r="AM104" s="153"/>
      <c r="AN104" s="153"/>
      <c r="AO104" s="153">
        <f>SUM(AO100:AO103)</f>
        <v>771.80000000000007</v>
      </c>
      <c r="AP104" s="153">
        <f>SUM(AP100:AP103)</f>
        <v>671</v>
      </c>
      <c r="AQ104" s="161">
        <f t="shared" si="44"/>
        <v>759.09999999999991</v>
      </c>
      <c r="AR104" s="155"/>
      <c r="AS104" s="155"/>
      <c r="AT104" s="155"/>
      <c r="AU104" s="155">
        <f>SUM(AU100:AU103)</f>
        <v>759.09999999999991</v>
      </c>
      <c r="AV104" s="162">
        <f t="shared" si="45"/>
        <v>234.4</v>
      </c>
      <c r="AW104" s="153"/>
      <c r="AX104" s="153"/>
      <c r="AY104" s="153"/>
      <c r="AZ104" s="153">
        <f>SUM(AZ100:AZ103)</f>
        <v>234.4</v>
      </c>
      <c r="BA104" s="161">
        <f t="shared" si="46"/>
        <v>234.4</v>
      </c>
      <c r="BB104" s="155"/>
      <c r="BC104" s="155"/>
      <c r="BD104" s="155"/>
      <c r="BE104" s="155">
        <f>SUM(BE100:BE103)</f>
        <v>234.4</v>
      </c>
      <c r="BF104" s="161">
        <f t="shared" si="65"/>
        <v>234.4</v>
      </c>
      <c r="BG104" s="155"/>
      <c r="BH104" s="155"/>
      <c r="BI104" s="155"/>
      <c r="BJ104" s="155">
        <f>SUM(BJ100:BJ103)</f>
        <v>234.4</v>
      </c>
      <c r="BK104" s="155"/>
      <c r="BL104" s="162">
        <f t="shared" si="72"/>
        <v>673.80000000000007</v>
      </c>
      <c r="BM104" s="162">
        <f t="shared" si="77"/>
        <v>671</v>
      </c>
      <c r="BN104" s="153"/>
      <c r="BO104" s="153"/>
      <c r="BP104" s="153"/>
      <c r="BQ104" s="153"/>
      <c r="BR104" s="153"/>
      <c r="BS104" s="153"/>
      <c r="BT104" s="153">
        <f>SUM(BT100:BT103)</f>
        <v>673.80000000000007</v>
      </c>
      <c r="BU104" s="153">
        <f>SUM(BU100:BU103)</f>
        <v>671</v>
      </c>
      <c r="BV104" s="161">
        <f t="shared" si="50"/>
        <v>759.09999999999991</v>
      </c>
      <c r="BW104" s="155"/>
      <c r="BX104" s="155"/>
      <c r="BY104" s="155"/>
      <c r="BZ104" s="155">
        <f>SUM(BZ100:BZ103)</f>
        <v>759.09999999999991</v>
      </c>
      <c r="CA104" s="162">
        <f t="shared" si="66"/>
        <v>234.4</v>
      </c>
      <c r="CB104" s="153"/>
      <c r="CC104" s="153"/>
      <c r="CD104" s="153"/>
      <c r="CE104" s="153">
        <f>SUM(CE100:CE103)</f>
        <v>234.4</v>
      </c>
      <c r="CF104" s="161">
        <f t="shared" si="67"/>
        <v>234.4</v>
      </c>
      <c r="CG104" s="155"/>
      <c r="CH104" s="155"/>
      <c r="CI104" s="155"/>
      <c r="CJ104" s="155">
        <f>SUM(CJ100:CJ103)</f>
        <v>234.4</v>
      </c>
      <c r="CK104" s="161">
        <f t="shared" si="68"/>
        <v>234.4</v>
      </c>
      <c r="CL104" s="155"/>
      <c r="CM104" s="155"/>
      <c r="CN104" s="155"/>
      <c r="CO104" s="155">
        <f>SUM(CO100:CO103)</f>
        <v>234.4</v>
      </c>
      <c r="CP104" s="162">
        <f t="shared" si="78"/>
        <v>671</v>
      </c>
      <c r="CQ104" s="153"/>
      <c r="CR104" s="153"/>
      <c r="CS104" s="153"/>
      <c r="CT104" s="153">
        <f>SUM(CT100:CT103)</f>
        <v>671</v>
      </c>
      <c r="CU104" s="161">
        <f t="shared" si="73"/>
        <v>759.09999999999991</v>
      </c>
      <c r="CV104" s="155"/>
      <c r="CW104" s="155"/>
      <c r="CX104" s="155"/>
      <c r="CY104" s="155">
        <f>SUM(CY100:CY103)</f>
        <v>759.09999999999991</v>
      </c>
      <c r="CZ104" s="162">
        <f t="shared" si="74"/>
        <v>234.4</v>
      </c>
      <c r="DA104" s="153"/>
      <c r="DB104" s="153"/>
      <c r="DC104" s="153"/>
      <c r="DD104" s="153">
        <f>SUM(DD100:DD103)</f>
        <v>234.4</v>
      </c>
      <c r="DE104" s="162">
        <f t="shared" si="79"/>
        <v>671</v>
      </c>
      <c r="DF104" s="153"/>
      <c r="DG104" s="153"/>
      <c r="DH104" s="153"/>
      <c r="DI104" s="153">
        <f>SUM(DI100:DI103)</f>
        <v>671</v>
      </c>
      <c r="DJ104" s="161">
        <f t="shared" si="75"/>
        <v>759.09999999999991</v>
      </c>
      <c r="DK104" s="155"/>
      <c r="DL104" s="155"/>
      <c r="DM104" s="155"/>
      <c r="DN104" s="155">
        <f>SUM(DN100:DN103)</f>
        <v>759.09999999999991</v>
      </c>
      <c r="DO104" s="162">
        <f t="shared" si="76"/>
        <v>234.4</v>
      </c>
      <c r="DP104" s="153"/>
      <c r="DQ104" s="153"/>
      <c r="DR104" s="153"/>
      <c r="DS104" s="153">
        <f>SUM(DS100:DS103)</f>
        <v>234.4</v>
      </c>
    </row>
    <row r="105" spans="1:123" ht="64.5" customHeight="1">
      <c r="A105" s="1293" t="s">
        <v>171</v>
      </c>
      <c r="B105" s="1235">
        <v>6808</v>
      </c>
      <c r="C105" s="1096"/>
      <c r="D105" s="66"/>
      <c r="E105" s="66"/>
      <c r="F105" s="66"/>
      <c r="G105" s="66"/>
      <c r="H105" s="66"/>
      <c r="I105" s="66"/>
      <c r="J105" s="66"/>
      <c r="K105" s="66"/>
      <c r="L105" s="66"/>
      <c r="M105" s="1230"/>
      <c r="N105" s="66"/>
      <c r="O105" s="66"/>
      <c r="P105" s="66">
        <v>38</v>
      </c>
      <c r="Q105" s="59"/>
      <c r="R105" s="59"/>
      <c r="S105" s="59"/>
      <c r="T105" s="59"/>
      <c r="U105" s="59"/>
      <c r="V105" s="59"/>
      <c r="W105" s="1096"/>
      <c r="X105" s="66"/>
      <c r="Y105" s="66"/>
      <c r="Z105" s="1271"/>
      <c r="AA105" s="66"/>
      <c r="AB105" s="66"/>
      <c r="AC105" s="12"/>
      <c r="AD105" s="12" t="s">
        <v>161</v>
      </c>
      <c r="AE105" s="12" t="s">
        <v>411</v>
      </c>
      <c r="AF105" s="12">
        <v>121</v>
      </c>
      <c r="AG105" s="162">
        <f t="shared" si="43"/>
        <v>142.19999999999999</v>
      </c>
      <c r="AH105" s="162">
        <f t="shared" si="43"/>
        <v>93.9</v>
      </c>
      <c r="AI105" s="153"/>
      <c r="AJ105" s="153"/>
      <c r="AK105" s="153"/>
      <c r="AL105" s="153"/>
      <c r="AM105" s="153"/>
      <c r="AN105" s="153"/>
      <c r="AO105" s="153">
        <v>142.19999999999999</v>
      </c>
      <c r="AP105" s="162">
        <v>93.9</v>
      </c>
      <c r="AQ105" s="161">
        <f t="shared" si="44"/>
        <v>145.19999999999999</v>
      </c>
      <c r="AR105" s="155"/>
      <c r="AS105" s="155"/>
      <c r="AT105" s="155"/>
      <c r="AU105" s="155">
        <v>145.19999999999999</v>
      </c>
      <c r="AV105" s="162">
        <f t="shared" si="45"/>
        <v>106</v>
      </c>
      <c r="AW105" s="153"/>
      <c r="AX105" s="153"/>
      <c r="AY105" s="153"/>
      <c r="AZ105" s="153">
        <v>106</v>
      </c>
      <c r="BA105" s="161">
        <f t="shared" si="46"/>
        <v>106</v>
      </c>
      <c r="BB105" s="155"/>
      <c r="BC105" s="155"/>
      <c r="BD105" s="155"/>
      <c r="BE105" s="155">
        <v>106</v>
      </c>
      <c r="BF105" s="161">
        <f t="shared" si="65"/>
        <v>106</v>
      </c>
      <c r="BG105" s="155"/>
      <c r="BH105" s="155"/>
      <c r="BI105" s="155"/>
      <c r="BJ105" s="155">
        <v>106</v>
      </c>
      <c r="BK105" s="155"/>
      <c r="BL105" s="162">
        <f t="shared" si="72"/>
        <v>142.19999999999999</v>
      </c>
      <c r="BM105" s="162">
        <f t="shared" si="77"/>
        <v>93.9</v>
      </c>
      <c r="BN105" s="153"/>
      <c r="BO105" s="153"/>
      <c r="BP105" s="153"/>
      <c r="BQ105" s="153"/>
      <c r="BR105" s="153"/>
      <c r="BS105" s="153"/>
      <c r="BT105" s="153">
        <v>142.19999999999999</v>
      </c>
      <c r="BU105" s="162">
        <v>93.9</v>
      </c>
      <c r="BV105" s="161">
        <f t="shared" si="50"/>
        <v>145.19999999999999</v>
      </c>
      <c r="BW105" s="155"/>
      <c r="BX105" s="155"/>
      <c r="BY105" s="155"/>
      <c r="BZ105" s="155">
        <v>145.19999999999999</v>
      </c>
      <c r="CA105" s="162">
        <f t="shared" si="66"/>
        <v>106</v>
      </c>
      <c r="CB105" s="153"/>
      <c r="CC105" s="153"/>
      <c r="CD105" s="153"/>
      <c r="CE105" s="153">
        <v>106</v>
      </c>
      <c r="CF105" s="161">
        <f t="shared" si="67"/>
        <v>106</v>
      </c>
      <c r="CG105" s="155"/>
      <c r="CH105" s="155"/>
      <c r="CI105" s="155"/>
      <c r="CJ105" s="155">
        <v>106</v>
      </c>
      <c r="CK105" s="161">
        <f t="shared" si="68"/>
        <v>106</v>
      </c>
      <c r="CL105" s="155"/>
      <c r="CM105" s="155"/>
      <c r="CN105" s="155"/>
      <c r="CO105" s="155">
        <v>106</v>
      </c>
      <c r="CP105" s="162">
        <f t="shared" si="78"/>
        <v>93.9</v>
      </c>
      <c r="CQ105" s="153"/>
      <c r="CR105" s="153"/>
      <c r="CS105" s="153"/>
      <c r="CT105" s="162">
        <v>93.9</v>
      </c>
      <c r="CU105" s="161">
        <f t="shared" si="73"/>
        <v>145.19999999999999</v>
      </c>
      <c r="CV105" s="155"/>
      <c r="CW105" s="155"/>
      <c r="CX105" s="155"/>
      <c r="CY105" s="155">
        <v>145.19999999999999</v>
      </c>
      <c r="CZ105" s="162">
        <f t="shared" si="74"/>
        <v>106</v>
      </c>
      <c r="DA105" s="153"/>
      <c r="DB105" s="153"/>
      <c r="DC105" s="153"/>
      <c r="DD105" s="153">
        <v>106</v>
      </c>
      <c r="DE105" s="162">
        <f t="shared" si="79"/>
        <v>93.9</v>
      </c>
      <c r="DF105" s="153"/>
      <c r="DG105" s="153"/>
      <c r="DH105" s="153"/>
      <c r="DI105" s="162">
        <v>93.9</v>
      </c>
      <c r="DJ105" s="161">
        <f t="shared" si="75"/>
        <v>145.19999999999999</v>
      </c>
      <c r="DK105" s="155"/>
      <c r="DL105" s="155"/>
      <c r="DM105" s="155"/>
      <c r="DN105" s="155">
        <v>145.19999999999999</v>
      </c>
      <c r="DO105" s="162">
        <f t="shared" si="76"/>
        <v>106</v>
      </c>
      <c r="DP105" s="153"/>
      <c r="DQ105" s="153"/>
      <c r="DR105" s="153"/>
      <c r="DS105" s="153">
        <v>106</v>
      </c>
    </row>
    <row r="106" spans="1:123">
      <c r="A106" s="1294"/>
      <c r="B106" s="1236"/>
      <c r="C106" s="1096"/>
      <c r="D106" s="66"/>
      <c r="E106" s="66"/>
      <c r="F106" s="66"/>
      <c r="G106" s="66"/>
      <c r="H106" s="66"/>
      <c r="I106" s="66"/>
      <c r="J106" s="66"/>
      <c r="K106" s="66"/>
      <c r="L106" s="66"/>
      <c r="M106" s="1230"/>
      <c r="N106" s="66"/>
      <c r="O106" s="66"/>
      <c r="P106" s="66"/>
      <c r="Q106" s="59"/>
      <c r="R106" s="59"/>
      <c r="S106" s="59"/>
      <c r="T106" s="59"/>
      <c r="U106" s="59"/>
      <c r="V106" s="59"/>
      <c r="W106" s="1096"/>
      <c r="X106" s="66"/>
      <c r="Y106" s="66"/>
      <c r="Z106" s="1271"/>
      <c r="AA106" s="66"/>
      <c r="AB106" s="66"/>
      <c r="AC106" s="12"/>
      <c r="AD106" s="12" t="s">
        <v>161</v>
      </c>
      <c r="AE106" s="12" t="s">
        <v>411</v>
      </c>
      <c r="AF106" s="12">
        <v>129</v>
      </c>
      <c r="AG106" s="162">
        <f t="shared" si="43"/>
        <v>42.9</v>
      </c>
      <c r="AH106" s="162">
        <f t="shared" si="43"/>
        <v>28.9</v>
      </c>
      <c r="AI106" s="153"/>
      <c r="AJ106" s="153"/>
      <c r="AK106" s="153"/>
      <c r="AL106" s="153"/>
      <c r="AM106" s="153"/>
      <c r="AN106" s="153"/>
      <c r="AO106" s="153">
        <v>42.9</v>
      </c>
      <c r="AP106" s="162">
        <v>28.9</v>
      </c>
      <c r="AQ106" s="161">
        <f t="shared" si="44"/>
        <v>96.6</v>
      </c>
      <c r="AR106" s="155"/>
      <c r="AS106" s="155"/>
      <c r="AT106" s="155"/>
      <c r="AU106" s="155">
        <v>96.6</v>
      </c>
      <c r="AV106" s="162">
        <f t="shared" si="45"/>
        <v>32</v>
      </c>
      <c r="AW106" s="153"/>
      <c r="AX106" s="153"/>
      <c r="AY106" s="153"/>
      <c r="AZ106" s="153">
        <v>32</v>
      </c>
      <c r="BA106" s="161">
        <f t="shared" si="46"/>
        <v>32</v>
      </c>
      <c r="BB106" s="155"/>
      <c r="BC106" s="155"/>
      <c r="BD106" s="155"/>
      <c r="BE106" s="155">
        <v>32</v>
      </c>
      <c r="BF106" s="161">
        <f t="shared" si="65"/>
        <v>32</v>
      </c>
      <c r="BG106" s="155"/>
      <c r="BH106" s="155"/>
      <c r="BI106" s="155"/>
      <c r="BJ106" s="155">
        <v>32</v>
      </c>
      <c r="BK106" s="155"/>
      <c r="BL106" s="162">
        <f t="shared" si="72"/>
        <v>42.9</v>
      </c>
      <c r="BM106" s="162">
        <f t="shared" si="77"/>
        <v>28.9</v>
      </c>
      <c r="BN106" s="153"/>
      <c r="BO106" s="153"/>
      <c r="BP106" s="153"/>
      <c r="BQ106" s="153"/>
      <c r="BR106" s="153"/>
      <c r="BS106" s="153"/>
      <c r="BT106" s="153">
        <v>42.9</v>
      </c>
      <c r="BU106" s="162">
        <v>28.9</v>
      </c>
      <c r="BV106" s="161">
        <f t="shared" si="50"/>
        <v>96.6</v>
      </c>
      <c r="BW106" s="155"/>
      <c r="BX106" s="155"/>
      <c r="BY106" s="155"/>
      <c r="BZ106" s="155">
        <v>96.6</v>
      </c>
      <c r="CA106" s="162">
        <f t="shared" si="66"/>
        <v>32</v>
      </c>
      <c r="CB106" s="153"/>
      <c r="CC106" s="153"/>
      <c r="CD106" s="153"/>
      <c r="CE106" s="153">
        <v>32</v>
      </c>
      <c r="CF106" s="161">
        <f t="shared" si="67"/>
        <v>32</v>
      </c>
      <c r="CG106" s="155"/>
      <c r="CH106" s="155"/>
      <c r="CI106" s="155"/>
      <c r="CJ106" s="155">
        <v>32</v>
      </c>
      <c r="CK106" s="161">
        <f t="shared" si="68"/>
        <v>32</v>
      </c>
      <c r="CL106" s="155"/>
      <c r="CM106" s="155"/>
      <c r="CN106" s="155"/>
      <c r="CO106" s="155">
        <v>32</v>
      </c>
      <c r="CP106" s="162">
        <f t="shared" si="78"/>
        <v>28.9</v>
      </c>
      <c r="CQ106" s="153"/>
      <c r="CR106" s="153"/>
      <c r="CS106" s="153"/>
      <c r="CT106" s="162">
        <v>28.9</v>
      </c>
      <c r="CU106" s="161">
        <f t="shared" si="73"/>
        <v>96.6</v>
      </c>
      <c r="CV106" s="155"/>
      <c r="CW106" s="155"/>
      <c r="CX106" s="155"/>
      <c r="CY106" s="155">
        <v>96.6</v>
      </c>
      <c r="CZ106" s="162">
        <f t="shared" si="74"/>
        <v>32</v>
      </c>
      <c r="DA106" s="153"/>
      <c r="DB106" s="153"/>
      <c r="DC106" s="153"/>
      <c r="DD106" s="153">
        <v>32</v>
      </c>
      <c r="DE106" s="162">
        <f t="shared" si="79"/>
        <v>28.9</v>
      </c>
      <c r="DF106" s="153"/>
      <c r="DG106" s="153"/>
      <c r="DH106" s="153"/>
      <c r="DI106" s="162">
        <v>28.9</v>
      </c>
      <c r="DJ106" s="161">
        <f t="shared" si="75"/>
        <v>96.6</v>
      </c>
      <c r="DK106" s="155"/>
      <c r="DL106" s="155"/>
      <c r="DM106" s="155"/>
      <c r="DN106" s="155">
        <v>96.6</v>
      </c>
      <c r="DO106" s="162">
        <f t="shared" si="76"/>
        <v>32</v>
      </c>
      <c r="DP106" s="153"/>
      <c r="DQ106" s="153"/>
      <c r="DR106" s="153"/>
      <c r="DS106" s="153">
        <v>32</v>
      </c>
    </row>
    <row r="107" spans="1:123">
      <c r="A107" s="1294"/>
      <c r="B107" s="1236"/>
      <c r="C107" s="1096"/>
      <c r="D107" s="66"/>
      <c r="E107" s="66"/>
      <c r="F107" s="66"/>
      <c r="G107" s="66"/>
      <c r="H107" s="66"/>
      <c r="I107" s="66"/>
      <c r="J107" s="66"/>
      <c r="K107" s="66"/>
      <c r="L107" s="66"/>
      <c r="M107" s="1230"/>
      <c r="N107" s="66"/>
      <c r="O107" s="66"/>
      <c r="P107" s="66">
        <v>38</v>
      </c>
      <c r="Q107" s="59"/>
      <c r="R107" s="59"/>
      <c r="S107" s="59"/>
      <c r="T107" s="59"/>
      <c r="U107" s="59"/>
      <c r="V107" s="59"/>
      <c r="W107" s="1096"/>
      <c r="X107" s="66"/>
      <c r="Y107" s="66"/>
      <c r="Z107" s="1271"/>
      <c r="AA107" s="66"/>
      <c r="AB107" s="66"/>
      <c r="AC107" s="12"/>
      <c r="AD107" s="12" t="s">
        <v>161</v>
      </c>
      <c r="AE107" s="12" t="s">
        <v>410</v>
      </c>
      <c r="AF107" s="12" t="s">
        <v>399</v>
      </c>
      <c r="AG107" s="162">
        <f t="shared" si="43"/>
        <v>28.3</v>
      </c>
      <c r="AH107" s="162">
        <f t="shared" si="43"/>
        <v>28.3</v>
      </c>
      <c r="AI107" s="153"/>
      <c r="AJ107" s="153"/>
      <c r="AK107" s="153"/>
      <c r="AL107" s="153"/>
      <c r="AM107" s="153"/>
      <c r="AN107" s="153"/>
      <c r="AO107" s="153">
        <v>28.3</v>
      </c>
      <c r="AP107" s="162">
        <v>28.3</v>
      </c>
      <c r="AQ107" s="161">
        <f t="shared" si="44"/>
        <v>1.6</v>
      </c>
      <c r="AR107" s="155"/>
      <c r="AS107" s="155"/>
      <c r="AT107" s="155"/>
      <c r="AU107" s="155">
        <v>1.6</v>
      </c>
      <c r="AV107" s="162">
        <f t="shared" si="45"/>
        <v>2</v>
      </c>
      <c r="AW107" s="153"/>
      <c r="AX107" s="153"/>
      <c r="AY107" s="153"/>
      <c r="AZ107" s="153">
        <v>2</v>
      </c>
      <c r="BA107" s="161">
        <f t="shared" si="46"/>
        <v>2</v>
      </c>
      <c r="BB107" s="155"/>
      <c r="BC107" s="155"/>
      <c r="BD107" s="155"/>
      <c r="BE107" s="155">
        <v>2</v>
      </c>
      <c r="BF107" s="161">
        <f t="shared" si="65"/>
        <v>2</v>
      </c>
      <c r="BG107" s="155"/>
      <c r="BH107" s="155"/>
      <c r="BI107" s="155"/>
      <c r="BJ107" s="155">
        <v>2</v>
      </c>
      <c r="BK107" s="155"/>
      <c r="BL107" s="162">
        <f t="shared" si="72"/>
        <v>28.3</v>
      </c>
      <c r="BM107" s="162">
        <f t="shared" si="77"/>
        <v>28.3</v>
      </c>
      <c r="BN107" s="153"/>
      <c r="BO107" s="153"/>
      <c r="BP107" s="153"/>
      <c r="BQ107" s="153"/>
      <c r="BR107" s="153"/>
      <c r="BS107" s="153"/>
      <c r="BT107" s="153">
        <v>28.3</v>
      </c>
      <c r="BU107" s="162">
        <v>28.3</v>
      </c>
      <c r="BV107" s="161">
        <f t="shared" si="50"/>
        <v>1.6</v>
      </c>
      <c r="BW107" s="155"/>
      <c r="BX107" s="155"/>
      <c r="BY107" s="155"/>
      <c r="BZ107" s="155">
        <v>1.6</v>
      </c>
      <c r="CA107" s="162">
        <f t="shared" si="66"/>
        <v>2</v>
      </c>
      <c r="CB107" s="153"/>
      <c r="CC107" s="153"/>
      <c r="CD107" s="153"/>
      <c r="CE107" s="153">
        <v>2</v>
      </c>
      <c r="CF107" s="161">
        <f t="shared" si="67"/>
        <v>2</v>
      </c>
      <c r="CG107" s="155"/>
      <c r="CH107" s="155"/>
      <c r="CI107" s="155"/>
      <c r="CJ107" s="155">
        <v>2</v>
      </c>
      <c r="CK107" s="161">
        <f t="shared" si="68"/>
        <v>2</v>
      </c>
      <c r="CL107" s="155"/>
      <c r="CM107" s="155"/>
      <c r="CN107" s="155"/>
      <c r="CO107" s="155">
        <v>2</v>
      </c>
      <c r="CP107" s="162">
        <f t="shared" si="78"/>
        <v>28.3</v>
      </c>
      <c r="CQ107" s="153"/>
      <c r="CR107" s="153"/>
      <c r="CS107" s="153"/>
      <c r="CT107" s="162">
        <v>28.3</v>
      </c>
      <c r="CU107" s="161">
        <f t="shared" si="73"/>
        <v>1.6</v>
      </c>
      <c r="CV107" s="155"/>
      <c r="CW107" s="155"/>
      <c r="CX107" s="155"/>
      <c r="CY107" s="155">
        <v>1.6</v>
      </c>
      <c r="CZ107" s="162">
        <f t="shared" si="74"/>
        <v>2</v>
      </c>
      <c r="DA107" s="153"/>
      <c r="DB107" s="153"/>
      <c r="DC107" s="153"/>
      <c r="DD107" s="153">
        <v>2</v>
      </c>
      <c r="DE107" s="162">
        <f t="shared" si="79"/>
        <v>28.3</v>
      </c>
      <c r="DF107" s="153"/>
      <c r="DG107" s="153"/>
      <c r="DH107" s="153"/>
      <c r="DI107" s="162">
        <v>28.3</v>
      </c>
      <c r="DJ107" s="161">
        <f t="shared" si="75"/>
        <v>1.6</v>
      </c>
      <c r="DK107" s="155"/>
      <c r="DL107" s="155"/>
      <c r="DM107" s="155"/>
      <c r="DN107" s="155">
        <v>1.6</v>
      </c>
      <c r="DO107" s="162">
        <f t="shared" si="76"/>
        <v>2</v>
      </c>
      <c r="DP107" s="153"/>
      <c r="DQ107" s="153"/>
      <c r="DR107" s="153"/>
      <c r="DS107" s="153">
        <v>2</v>
      </c>
    </row>
    <row r="108" spans="1:123">
      <c r="A108" s="1295"/>
      <c r="B108" s="1237"/>
      <c r="C108" s="1242"/>
      <c r="D108" s="66"/>
      <c r="E108" s="66"/>
      <c r="F108" s="66"/>
      <c r="G108" s="66"/>
      <c r="H108" s="66"/>
      <c r="I108" s="66"/>
      <c r="J108" s="66"/>
      <c r="K108" s="66"/>
      <c r="L108" s="66"/>
      <c r="M108" s="1231"/>
      <c r="N108" s="66"/>
      <c r="O108" s="66"/>
      <c r="P108" s="66"/>
      <c r="Q108" s="59"/>
      <c r="R108" s="59"/>
      <c r="S108" s="59"/>
      <c r="T108" s="59"/>
      <c r="U108" s="59"/>
      <c r="V108" s="59"/>
      <c r="W108" s="1242"/>
      <c r="X108" s="66"/>
      <c r="Y108" s="66"/>
      <c r="Z108" s="1272"/>
      <c r="AA108" s="66"/>
      <c r="AB108" s="66"/>
      <c r="AC108" s="12"/>
      <c r="AD108" s="12"/>
      <c r="AE108" s="12"/>
      <c r="AF108" s="12"/>
      <c r="AG108" s="162">
        <f>AI108+AK108+AM108+AO108</f>
        <v>213.4</v>
      </c>
      <c r="AH108" s="162">
        <f t="shared" si="43"/>
        <v>151.10000000000002</v>
      </c>
      <c r="AI108" s="153"/>
      <c r="AJ108" s="153"/>
      <c r="AK108" s="153"/>
      <c r="AL108" s="153"/>
      <c r="AM108" s="153"/>
      <c r="AN108" s="153"/>
      <c r="AO108" s="153">
        <f>AO105+AO106+AO107</f>
        <v>213.4</v>
      </c>
      <c r="AP108" s="153">
        <f>AP105+AP106+AP107</f>
        <v>151.10000000000002</v>
      </c>
      <c r="AQ108" s="161">
        <f>AR108+AS108+AT108+AU108</f>
        <v>243.39999999999998</v>
      </c>
      <c r="AR108" s="155"/>
      <c r="AS108" s="155"/>
      <c r="AT108" s="155"/>
      <c r="AU108" s="155">
        <f t="shared" ref="AU108:BE108" si="80">AU105+AU106+AU107</f>
        <v>243.39999999999998</v>
      </c>
      <c r="AV108" s="153">
        <f t="shared" si="80"/>
        <v>140</v>
      </c>
      <c r="AW108" s="153">
        <f t="shared" si="80"/>
        <v>0</v>
      </c>
      <c r="AX108" s="153">
        <f t="shared" si="80"/>
        <v>0</v>
      </c>
      <c r="AY108" s="153">
        <f t="shared" si="80"/>
        <v>0</v>
      </c>
      <c r="AZ108" s="153">
        <f t="shared" si="80"/>
        <v>140</v>
      </c>
      <c r="BA108" s="155">
        <f t="shared" si="80"/>
        <v>140</v>
      </c>
      <c r="BB108" s="155">
        <f t="shared" si="80"/>
        <v>0</v>
      </c>
      <c r="BC108" s="155">
        <f t="shared" si="80"/>
        <v>0</v>
      </c>
      <c r="BD108" s="155">
        <f t="shared" si="80"/>
        <v>0</v>
      </c>
      <c r="BE108" s="155">
        <f t="shared" si="80"/>
        <v>140</v>
      </c>
      <c r="BF108" s="155">
        <f>BF105+BF106+BF107</f>
        <v>140</v>
      </c>
      <c r="BG108" s="155">
        <f>BG105+BG106+BG107</f>
        <v>0</v>
      </c>
      <c r="BH108" s="155">
        <f>BH105+BH106+BH107</f>
        <v>0</v>
      </c>
      <c r="BI108" s="155">
        <f>BI105+BI106+BI107</f>
        <v>0</v>
      </c>
      <c r="BJ108" s="155">
        <f>BJ105+BJ106+BJ107</f>
        <v>140</v>
      </c>
      <c r="BK108" s="155"/>
      <c r="BL108" s="162">
        <f t="shared" si="72"/>
        <v>213.4</v>
      </c>
      <c r="BM108" s="162">
        <f t="shared" si="77"/>
        <v>151.10000000000002</v>
      </c>
      <c r="BN108" s="153"/>
      <c r="BO108" s="153"/>
      <c r="BP108" s="153"/>
      <c r="BQ108" s="153"/>
      <c r="BR108" s="153"/>
      <c r="BS108" s="153"/>
      <c r="BT108" s="153">
        <f>BT105+BT106+BT107</f>
        <v>213.4</v>
      </c>
      <c r="BU108" s="153">
        <f>BU105+BU106+BU107</f>
        <v>151.10000000000002</v>
      </c>
      <c r="BV108" s="161">
        <f>BW108+BX108+BY108+BZ108</f>
        <v>243.39999999999998</v>
      </c>
      <c r="BW108" s="155"/>
      <c r="BX108" s="155"/>
      <c r="BY108" s="155"/>
      <c r="BZ108" s="155">
        <f t="shared" ref="BZ108:CO108" si="81">BZ105+BZ106+BZ107</f>
        <v>243.39999999999998</v>
      </c>
      <c r="CA108" s="153">
        <f t="shared" si="81"/>
        <v>140</v>
      </c>
      <c r="CB108" s="153">
        <f t="shared" si="81"/>
        <v>0</v>
      </c>
      <c r="CC108" s="153">
        <f t="shared" si="81"/>
        <v>0</v>
      </c>
      <c r="CD108" s="153">
        <f t="shared" si="81"/>
        <v>0</v>
      </c>
      <c r="CE108" s="153">
        <f t="shared" si="81"/>
        <v>140</v>
      </c>
      <c r="CF108" s="155">
        <f t="shared" si="81"/>
        <v>140</v>
      </c>
      <c r="CG108" s="155">
        <f t="shared" si="81"/>
        <v>0</v>
      </c>
      <c r="CH108" s="155">
        <f t="shared" si="81"/>
        <v>0</v>
      </c>
      <c r="CI108" s="155">
        <f t="shared" si="81"/>
        <v>0</v>
      </c>
      <c r="CJ108" s="155">
        <f t="shared" si="81"/>
        <v>140</v>
      </c>
      <c r="CK108" s="155">
        <f t="shared" si="81"/>
        <v>140</v>
      </c>
      <c r="CL108" s="155">
        <f t="shared" si="81"/>
        <v>0</v>
      </c>
      <c r="CM108" s="155">
        <f t="shared" si="81"/>
        <v>0</v>
      </c>
      <c r="CN108" s="155">
        <f t="shared" si="81"/>
        <v>0</v>
      </c>
      <c r="CO108" s="155">
        <f t="shared" si="81"/>
        <v>140</v>
      </c>
      <c r="CP108" s="162">
        <f t="shared" si="78"/>
        <v>151.10000000000002</v>
      </c>
      <c r="CQ108" s="153"/>
      <c r="CR108" s="153"/>
      <c r="CS108" s="153"/>
      <c r="CT108" s="153">
        <f>CT105+CT106+CT107</f>
        <v>151.10000000000002</v>
      </c>
      <c r="CU108" s="161">
        <f t="shared" si="73"/>
        <v>243.39999999999998</v>
      </c>
      <c r="CV108" s="155"/>
      <c r="CW108" s="155"/>
      <c r="CX108" s="155"/>
      <c r="CY108" s="155">
        <f t="shared" ref="CY108:DD108" si="82">CY105+CY106+CY107</f>
        <v>243.39999999999998</v>
      </c>
      <c r="CZ108" s="153">
        <f t="shared" si="82"/>
        <v>140</v>
      </c>
      <c r="DA108" s="153">
        <f t="shared" si="82"/>
        <v>0</v>
      </c>
      <c r="DB108" s="153">
        <f t="shared" si="82"/>
        <v>0</v>
      </c>
      <c r="DC108" s="153">
        <f t="shared" si="82"/>
        <v>0</v>
      </c>
      <c r="DD108" s="153">
        <f t="shared" si="82"/>
        <v>140</v>
      </c>
      <c r="DE108" s="162">
        <f t="shared" si="79"/>
        <v>151.10000000000002</v>
      </c>
      <c r="DF108" s="153"/>
      <c r="DG108" s="153"/>
      <c r="DH108" s="153"/>
      <c r="DI108" s="153">
        <f>DI105+DI106+DI107</f>
        <v>151.10000000000002</v>
      </c>
      <c r="DJ108" s="161">
        <f t="shared" si="75"/>
        <v>243.39999999999998</v>
      </c>
      <c r="DK108" s="155"/>
      <c r="DL108" s="155"/>
      <c r="DM108" s="155"/>
      <c r="DN108" s="155">
        <f t="shared" ref="DN108:DS108" si="83">DN105+DN106+DN107</f>
        <v>243.39999999999998</v>
      </c>
      <c r="DO108" s="153">
        <f t="shared" si="83"/>
        <v>140</v>
      </c>
      <c r="DP108" s="153">
        <f t="shared" si="83"/>
        <v>0</v>
      </c>
      <c r="DQ108" s="153">
        <f t="shared" si="83"/>
        <v>0</v>
      </c>
      <c r="DR108" s="153">
        <f t="shared" si="83"/>
        <v>0</v>
      </c>
      <c r="DS108" s="153">
        <f t="shared" si="83"/>
        <v>140</v>
      </c>
    </row>
    <row r="109" spans="1:123" ht="159" hidden="1" customHeight="1">
      <c r="A109" s="113" t="s">
        <v>120</v>
      </c>
      <c r="B109" s="14">
        <v>6813</v>
      </c>
      <c r="C109" s="58" t="s">
        <v>124</v>
      </c>
      <c r="D109" s="58" t="s">
        <v>396</v>
      </c>
      <c r="E109" s="58" t="s">
        <v>125</v>
      </c>
      <c r="F109" s="66"/>
      <c r="G109" s="66"/>
      <c r="H109" s="66"/>
      <c r="I109" s="66"/>
      <c r="J109" s="66"/>
      <c r="K109" s="66"/>
      <c r="L109" s="66"/>
      <c r="M109" s="74" t="s">
        <v>455</v>
      </c>
      <c r="N109" s="60" t="s">
        <v>424</v>
      </c>
      <c r="O109" s="67" t="s">
        <v>74</v>
      </c>
      <c r="P109" s="66">
        <v>38</v>
      </c>
      <c r="Q109" s="59"/>
      <c r="R109" s="59"/>
      <c r="S109" s="59"/>
      <c r="T109" s="59"/>
      <c r="U109" s="59"/>
      <c r="V109" s="59"/>
      <c r="W109" s="58" t="s">
        <v>45</v>
      </c>
      <c r="X109" s="58" t="s">
        <v>397</v>
      </c>
      <c r="Y109" s="58" t="s">
        <v>46</v>
      </c>
      <c r="Z109" s="73" t="s">
        <v>54</v>
      </c>
      <c r="AA109" s="73" t="s">
        <v>424</v>
      </c>
      <c r="AB109" s="73" t="s">
        <v>55</v>
      </c>
      <c r="AC109" s="12"/>
      <c r="AD109" s="12" t="s">
        <v>88</v>
      </c>
      <c r="AE109" s="12" t="s">
        <v>451</v>
      </c>
      <c r="AF109" s="12" t="s">
        <v>399</v>
      </c>
      <c r="AG109" s="162">
        <f t="shared" si="43"/>
        <v>0</v>
      </c>
      <c r="AH109" s="162"/>
      <c r="AI109" s="153"/>
      <c r="AJ109" s="153"/>
      <c r="AK109" s="153"/>
      <c r="AL109" s="153"/>
      <c r="AM109" s="153"/>
      <c r="AN109" s="153"/>
      <c r="AO109" s="153"/>
      <c r="AP109" s="162"/>
      <c r="AQ109" s="161">
        <f t="shared" si="44"/>
        <v>0</v>
      </c>
      <c r="AR109" s="155"/>
      <c r="AS109" s="155"/>
      <c r="AT109" s="155"/>
      <c r="AU109" s="155"/>
      <c r="AV109" s="162">
        <f t="shared" si="45"/>
        <v>0</v>
      </c>
      <c r="AW109" s="153"/>
      <c r="AX109" s="153"/>
      <c r="AY109" s="153"/>
      <c r="AZ109" s="153"/>
      <c r="BA109" s="161">
        <f t="shared" si="46"/>
        <v>0</v>
      </c>
      <c r="BB109" s="155"/>
      <c r="BC109" s="155"/>
      <c r="BD109" s="155"/>
      <c r="BE109" s="155"/>
      <c r="BF109" s="161">
        <f t="shared" ref="BF109:BF139" si="84">BG109+BH109+BI109+BJ109</f>
        <v>0</v>
      </c>
      <c r="BG109" s="155"/>
      <c r="BH109" s="155"/>
      <c r="BI109" s="155"/>
      <c r="BJ109" s="155"/>
      <c r="BK109" s="155"/>
      <c r="BL109" s="162">
        <f t="shared" ref="BL109:BL150" si="85">BN109+BP109+BR109+BT109</f>
        <v>0</v>
      </c>
      <c r="BM109" s="162"/>
      <c r="BN109" s="153"/>
      <c r="BO109" s="153"/>
      <c r="BP109" s="153"/>
      <c r="BQ109" s="153"/>
      <c r="BR109" s="153"/>
      <c r="BS109" s="153"/>
      <c r="BT109" s="153"/>
      <c r="BU109" s="162"/>
      <c r="BV109" s="161">
        <f t="shared" ref="BV109:BV130" si="86">BW109+BX109+BY109+BZ109</f>
        <v>0</v>
      </c>
      <c r="BW109" s="155"/>
      <c r="BX109" s="155"/>
      <c r="BY109" s="155"/>
      <c r="BZ109" s="155"/>
      <c r="CA109" s="162">
        <f t="shared" ref="CA109:CA130" si="87">CB109+CC109+CD109+CE109</f>
        <v>0</v>
      </c>
      <c r="CB109" s="153"/>
      <c r="CC109" s="153"/>
      <c r="CD109" s="153"/>
      <c r="CE109" s="153"/>
      <c r="CF109" s="161">
        <f t="shared" ref="CF109:CF139" si="88">CG109+CH109+CI109+CJ109</f>
        <v>0</v>
      </c>
      <c r="CG109" s="155"/>
      <c r="CH109" s="155"/>
      <c r="CI109" s="155"/>
      <c r="CJ109" s="155"/>
      <c r="CK109" s="161">
        <f t="shared" ref="CK109:CK139" si="89">CL109+CM109+CN109+CO109</f>
        <v>0</v>
      </c>
      <c r="CL109" s="155"/>
      <c r="CM109" s="155"/>
      <c r="CN109" s="155"/>
      <c r="CO109" s="155"/>
      <c r="CP109" s="162"/>
      <c r="CQ109" s="153"/>
      <c r="CR109" s="153"/>
      <c r="CS109" s="153"/>
      <c r="CT109" s="162"/>
      <c r="CU109" s="161">
        <f t="shared" ref="CU109:CU130" si="90">CV109+CW109+CX109+CY109</f>
        <v>0</v>
      </c>
      <c r="CV109" s="155"/>
      <c r="CW109" s="155"/>
      <c r="CX109" s="155"/>
      <c r="CY109" s="155"/>
      <c r="CZ109" s="162">
        <f t="shared" ref="CZ109:CZ130" si="91">DA109+DB109+DC109+DD109</f>
        <v>0</v>
      </c>
      <c r="DA109" s="153"/>
      <c r="DB109" s="153"/>
      <c r="DC109" s="153"/>
      <c r="DD109" s="153"/>
      <c r="DE109" s="162"/>
      <c r="DF109" s="153"/>
      <c r="DG109" s="153"/>
      <c r="DH109" s="153"/>
      <c r="DI109" s="162"/>
      <c r="DJ109" s="161">
        <f t="shared" ref="DJ109:DJ130" si="92">DK109+DL109+DM109+DN109</f>
        <v>0</v>
      </c>
      <c r="DK109" s="155"/>
      <c r="DL109" s="155"/>
      <c r="DM109" s="155"/>
      <c r="DN109" s="155"/>
      <c r="DO109" s="162">
        <f t="shared" ref="DO109:DO130" si="93">DP109+DQ109+DR109+DS109</f>
        <v>0</v>
      </c>
      <c r="DP109" s="153"/>
      <c r="DQ109" s="153"/>
      <c r="DR109" s="153"/>
      <c r="DS109" s="153"/>
    </row>
    <row r="110" spans="1:123" ht="90">
      <c r="A110" s="175" t="s">
        <v>143</v>
      </c>
      <c r="B110" s="10">
        <v>6900</v>
      </c>
      <c r="C110" s="95" t="s">
        <v>387</v>
      </c>
      <c r="D110" s="93" t="s">
        <v>387</v>
      </c>
      <c r="E110" s="93" t="s">
        <v>387</v>
      </c>
      <c r="F110" s="93" t="s">
        <v>387</v>
      </c>
      <c r="G110" s="93" t="s">
        <v>387</v>
      </c>
      <c r="H110" s="93" t="s">
        <v>387</v>
      </c>
      <c r="I110" s="93" t="s">
        <v>387</v>
      </c>
      <c r="J110" s="93" t="s">
        <v>387</v>
      </c>
      <c r="K110" s="93" t="s">
        <v>387</v>
      </c>
      <c r="L110" s="93" t="s">
        <v>387</v>
      </c>
      <c r="M110" s="93" t="s">
        <v>387</v>
      </c>
      <c r="N110" s="93" t="s">
        <v>387</v>
      </c>
      <c r="O110" s="93" t="s">
        <v>387</v>
      </c>
      <c r="P110" s="93" t="s">
        <v>387</v>
      </c>
      <c r="Q110" s="94" t="s">
        <v>387</v>
      </c>
      <c r="R110" s="94" t="s">
        <v>387</v>
      </c>
      <c r="S110" s="94" t="s">
        <v>387</v>
      </c>
      <c r="T110" s="94" t="s">
        <v>387</v>
      </c>
      <c r="U110" s="94" t="s">
        <v>387</v>
      </c>
      <c r="V110" s="94" t="s">
        <v>387</v>
      </c>
      <c r="W110" s="94" t="s">
        <v>387</v>
      </c>
      <c r="X110" s="93" t="s">
        <v>387</v>
      </c>
      <c r="Y110" s="93" t="s">
        <v>387</v>
      </c>
      <c r="Z110" s="93" t="s">
        <v>387</v>
      </c>
      <c r="AA110" s="93" t="s">
        <v>387</v>
      </c>
      <c r="AB110" s="93" t="s">
        <v>387</v>
      </c>
      <c r="AC110" s="8" t="s">
        <v>387</v>
      </c>
      <c r="AD110" s="8" t="s">
        <v>387</v>
      </c>
      <c r="AE110" s="8"/>
      <c r="AF110" s="8"/>
      <c r="AG110" s="162">
        <f t="shared" si="43"/>
        <v>0</v>
      </c>
      <c r="AH110" s="162"/>
      <c r="AI110" s="153"/>
      <c r="AJ110" s="153"/>
      <c r="AK110" s="153"/>
      <c r="AL110" s="153"/>
      <c r="AM110" s="153"/>
      <c r="AN110" s="153"/>
      <c r="AO110" s="153"/>
      <c r="AP110" s="162"/>
      <c r="AQ110" s="161">
        <f t="shared" si="44"/>
        <v>0</v>
      </c>
      <c r="AR110" s="155"/>
      <c r="AS110" s="155"/>
      <c r="AT110" s="155"/>
      <c r="AU110" s="155"/>
      <c r="AV110" s="162">
        <f t="shared" si="45"/>
        <v>0</v>
      </c>
      <c r="AW110" s="153"/>
      <c r="AX110" s="153"/>
      <c r="AY110" s="153"/>
      <c r="AZ110" s="153"/>
      <c r="BA110" s="161">
        <f t="shared" si="46"/>
        <v>0</v>
      </c>
      <c r="BB110" s="155"/>
      <c r="BC110" s="155"/>
      <c r="BD110" s="155"/>
      <c r="BE110" s="155"/>
      <c r="BF110" s="161">
        <f t="shared" si="84"/>
        <v>0</v>
      </c>
      <c r="BG110" s="155"/>
      <c r="BH110" s="155"/>
      <c r="BI110" s="155"/>
      <c r="BJ110" s="155"/>
      <c r="BK110" s="155"/>
      <c r="BL110" s="162">
        <f t="shared" si="85"/>
        <v>0</v>
      </c>
      <c r="BM110" s="162"/>
      <c r="BN110" s="153"/>
      <c r="BO110" s="153"/>
      <c r="BP110" s="153"/>
      <c r="BQ110" s="153"/>
      <c r="BR110" s="153"/>
      <c r="BS110" s="153"/>
      <c r="BT110" s="153"/>
      <c r="BU110" s="162"/>
      <c r="BV110" s="161">
        <f t="shared" si="86"/>
        <v>0</v>
      </c>
      <c r="BW110" s="155"/>
      <c r="BX110" s="155"/>
      <c r="BY110" s="155"/>
      <c r="BZ110" s="155"/>
      <c r="CA110" s="162">
        <f t="shared" si="87"/>
        <v>0</v>
      </c>
      <c r="CB110" s="153"/>
      <c r="CC110" s="153"/>
      <c r="CD110" s="153"/>
      <c r="CE110" s="153"/>
      <c r="CF110" s="161">
        <f t="shared" si="88"/>
        <v>0</v>
      </c>
      <c r="CG110" s="155"/>
      <c r="CH110" s="155"/>
      <c r="CI110" s="155"/>
      <c r="CJ110" s="155"/>
      <c r="CK110" s="161">
        <f t="shared" si="89"/>
        <v>0</v>
      </c>
      <c r="CL110" s="155"/>
      <c r="CM110" s="155"/>
      <c r="CN110" s="155"/>
      <c r="CO110" s="155"/>
      <c r="CP110" s="162"/>
      <c r="CQ110" s="153"/>
      <c r="CR110" s="153"/>
      <c r="CS110" s="153"/>
      <c r="CT110" s="162"/>
      <c r="CU110" s="161">
        <f t="shared" si="90"/>
        <v>0</v>
      </c>
      <c r="CV110" s="155"/>
      <c r="CW110" s="155"/>
      <c r="CX110" s="155"/>
      <c r="CY110" s="155"/>
      <c r="CZ110" s="162">
        <f t="shared" si="91"/>
        <v>0</v>
      </c>
      <c r="DA110" s="153"/>
      <c r="DB110" s="153"/>
      <c r="DC110" s="153"/>
      <c r="DD110" s="153"/>
      <c r="DE110" s="162"/>
      <c r="DF110" s="153"/>
      <c r="DG110" s="153"/>
      <c r="DH110" s="153"/>
      <c r="DI110" s="162"/>
      <c r="DJ110" s="161">
        <f t="shared" si="92"/>
        <v>0</v>
      </c>
      <c r="DK110" s="155"/>
      <c r="DL110" s="155"/>
      <c r="DM110" s="155"/>
      <c r="DN110" s="155"/>
      <c r="DO110" s="162">
        <f t="shared" si="93"/>
        <v>0</v>
      </c>
      <c r="DP110" s="153"/>
      <c r="DQ110" s="153"/>
      <c r="DR110" s="153"/>
      <c r="DS110" s="153"/>
    </row>
    <row r="111" spans="1:123" ht="45">
      <c r="A111" s="175" t="s">
        <v>144</v>
      </c>
      <c r="B111" s="14">
        <v>6901</v>
      </c>
      <c r="C111" s="95" t="s">
        <v>387</v>
      </c>
      <c r="D111" s="93" t="s">
        <v>387</v>
      </c>
      <c r="E111" s="93" t="s">
        <v>387</v>
      </c>
      <c r="F111" s="93" t="s">
        <v>387</v>
      </c>
      <c r="G111" s="93" t="s">
        <v>387</v>
      </c>
      <c r="H111" s="93" t="s">
        <v>387</v>
      </c>
      <c r="I111" s="93" t="s">
        <v>387</v>
      </c>
      <c r="J111" s="93" t="s">
        <v>387</v>
      </c>
      <c r="K111" s="93" t="s">
        <v>387</v>
      </c>
      <c r="L111" s="93" t="s">
        <v>387</v>
      </c>
      <c r="M111" s="93" t="s">
        <v>387</v>
      </c>
      <c r="N111" s="93" t="s">
        <v>387</v>
      </c>
      <c r="O111" s="93" t="s">
        <v>387</v>
      </c>
      <c r="P111" s="93" t="s">
        <v>387</v>
      </c>
      <c r="Q111" s="94" t="s">
        <v>387</v>
      </c>
      <c r="R111" s="94" t="s">
        <v>387</v>
      </c>
      <c r="S111" s="94" t="s">
        <v>387</v>
      </c>
      <c r="T111" s="94" t="s">
        <v>387</v>
      </c>
      <c r="U111" s="94" t="s">
        <v>387</v>
      </c>
      <c r="V111" s="94" t="s">
        <v>387</v>
      </c>
      <c r="W111" s="94" t="s">
        <v>387</v>
      </c>
      <c r="X111" s="93" t="s">
        <v>387</v>
      </c>
      <c r="Y111" s="93" t="s">
        <v>387</v>
      </c>
      <c r="Z111" s="93" t="s">
        <v>387</v>
      </c>
      <c r="AA111" s="93" t="s">
        <v>387</v>
      </c>
      <c r="AB111" s="93" t="s">
        <v>387</v>
      </c>
      <c r="AC111" s="8" t="s">
        <v>387</v>
      </c>
      <c r="AD111" s="8" t="s">
        <v>387</v>
      </c>
      <c r="AE111" s="8"/>
      <c r="AF111" s="8"/>
      <c r="AG111" s="162">
        <f t="shared" ref="AG111:AH150" si="94">AI111+AK111+AM111+AO111</f>
        <v>0</v>
      </c>
      <c r="AH111" s="162"/>
      <c r="AI111" s="153"/>
      <c r="AJ111" s="153"/>
      <c r="AK111" s="153"/>
      <c r="AL111" s="153"/>
      <c r="AM111" s="153"/>
      <c r="AN111" s="153"/>
      <c r="AO111" s="153"/>
      <c r="AP111" s="162"/>
      <c r="AQ111" s="161">
        <f t="shared" ref="AQ111:AQ149" si="95">AR111+AS111+AT111+AU111</f>
        <v>0</v>
      </c>
      <c r="AR111" s="155"/>
      <c r="AS111" s="155"/>
      <c r="AT111" s="155"/>
      <c r="AU111" s="155"/>
      <c r="AV111" s="162">
        <f t="shared" ref="AV111:AV149" si="96">AW111+AX111+AY111+AZ111</f>
        <v>0</v>
      </c>
      <c r="AW111" s="153"/>
      <c r="AX111" s="153"/>
      <c r="AY111" s="153"/>
      <c r="AZ111" s="153"/>
      <c r="BA111" s="161">
        <f t="shared" ref="BA111:BA150" si="97">BB111+BC111+BD111+BE111</f>
        <v>0</v>
      </c>
      <c r="BB111" s="155"/>
      <c r="BC111" s="155"/>
      <c r="BD111" s="155"/>
      <c r="BE111" s="155"/>
      <c r="BF111" s="161">
        <f t="shared" si="84"/>
        <v>0</v>
      </c>
      <c r="BG111" s="155"/>
      <c r="BH111" s="155"/>
      <c r="BI111" s="155"/>
      <c r="BJ111" s="155"/>
      <c r="BK111" s="155"/>
      <c r="BL111" s="162">
        <f t="shared" si="85"/>
        <v>0</v>
      </c>
      <c r="BM111" s="162"/>
      <c r="BN111" s="153"/>
      <c r="BO111" s="153"/>
      <c r="BP111" s="153"/>
      <c r="BQ111" s="153"/>
      <c r="BR111" s="153"/>
      <c r="BS111" s="153"/>
      <c r="BT111" s="153"/>
      <c r="BU111" s="162"/>
      <c r="BV111" s="161">
        <f t="shared" si="86"/>
        <v>0</v>
      </c>
      <c r="BW111" s="155"/>
      <c r="BX111" s="155"/>
      <c r="BY111" s="155"/>
      <c r="BZ111" s="155"/>
      <c r="CA111" s="162">
        <f t="shared" si="87"/>
        <v>0</v>
      </c>
      <c r="CB111" s="153"/>
      <c r="CC111" s="153"/>
      <c r="CD111" s="153"/>
      <c r="CE111" s="153"/>
      <c r="CF111" s="161">
        <f t="shared" si="88"/>
        <v>0</v>
      </c>
      <c r="CG111" s="155"/>
      <c r="CH111" s="155"/>
      <c r="CI111" s="155"/>
      <c r="CJ111" s="155"/>
      <c r="CK111" s="161">
        <f t="shared" si="89"/>
        <v>0</v>
      </c>
      <c r="CL111" s="155"/>
      <c r="CM111" s="155"/>
      <c r="CN111" s="155"/>
      <c r="CO111" s="155"/>
      <c r="CP111" s="162"/>
      <c r="CQ111" s="153"/>
      <c r="CR111" s="153"/>
      <c r="CS111" s="153"/>
      <c r="CT111" s="162"/>
      <c r="CU111" s="161">
        <f t="shared" si="90"/>
        <v>0</v>
      </c>
      <c r="CV111" s="155"/>
      <c r="CW111" s="155"/>
      <c r="CX111" s="155"/>
      <c r="CY111" s="155"/>
      <c r="CZ111" s="162">
        <f t="shared" si="91"/>
        <v>0</v>
      </c>
      <c r="DA111" s="153"/>
      <c r="DB111" s="153"/>
      <c r="DC111" s="153"/>
      <c r="DD111" s="153"/>
      <c r="DE111" s="162"/>
      <c r="DF111" s="153"/>
      <c r="DG111" s="153"/>
      <c r="DH111" s="153"/>
      <c r="DI111" s="162"/>
      <c r="DJ111" s="161">
        <f t="shared" si="92"/>
        <v>0</v>
      </c>
      <c r="DK111" s="155"/>
      <c r="DL111" s="155"/>
      <c r="DM111" s="155"/>
      <c r="DN111" s="155"/>
      <c r="DO111" s="162">
        <f t="shared" si="93"/>
        <v>0</v>
      </c>
      <c r="DP111" s="153"/>
      <c r="DQ111" s="153"/>
      <c r="DR111" s="153"/>
      <c r="DS111" s="153"/>
    </row>
    <row r="112" spans="1:123" ht="12" hidden="1" customHeight="1">
      <c r="A112" s="625" t="s">
        <v>92</v>
      </c>
      <c r="B112" s="15"/>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16"/>
      <c r="AD112" s="16"/>
      <c r="AE112" s="16"/>
      <c r="AF112" s="16"/>
      <c r="AG112" s="162">
        <f t="shared" si="94"/>
        <v>0</v>
      </c>
      <c r="AH112" s="165"/>
      <c r="AI112" s="160"/>
      <c r="AJ112" s="160"/>
      <c r="AK112" s="160"/>
      <c r="AL112" s="160"/>
      <c r="AM112" s="160"/>
      <c r="AN112" s="160"/>
      <c r="AO112" s="160"/>
      <c r="AP112" s="165"/>
      <c r="AQ112" s="161">
        <f t="shared" si="95"/>
        <v>0</v>
      </c>
      <c r="AR112" s="159"/>
      <c r="AS112" s="159"/>
      <c r="AT112" s="159"/>
      <c r="AU112" s="159"/>
      <c r="AV112" s="162">
        <f t="shared" si="96"/>
        <v>0</v>
      </c>
      <c r="AW112" s="160"/>
      <c r="AX112" s="160"/>
      <c r="AY112" s="160"/>
      <c r="AZ112" s="160"/>
      <c r="BA112" s="161">
        <f t="shared" si="97"/>
        <v>0</v>
      </c>
      <c r="BB112" s="159"/>
      <c r="BC112" s="159"/>
      <c r="BD112" s="159"/>
      <c r="BE112" s="159"/>
      <c r="BF112" s="161">
        <f t="shared" si="84"/>
        <v>0</v>
      </c>
      <c r="BG112" s="159"/>
      <c r="BH112" s="159"/>
      <c r="BI112" s="159"/>
      <c r="BJ112" s="159"/>
      <c r="BK112" s="159"/>
      <c r="BL112" s="162">
        <f t="shared" si="85"/>
        <v>0</v>
      </c>
      <c r="BM112" s="165"/>
      <c r="BN112" s="160"/>
      <c r="BO112" s="160"/>
      <c r="BP112" s="160"/>
      <c r="BQ112" s="160"/>
      <c r="BR112" s="160"/>
      <c r="BS112" s="160"/>
      <c r="BT112" s="160"/>
      <c r="BU112" s="165"/>
      <c r="BV112" s="161">
        <f t="shared" si="86"/>
        <v>0</v>
      </c>
      <c r="BW112" s="159"/>
      <c r="BX112" s="159"/>
      <c r="BY112" s="159"/>
      <c r="BZ112" s="159"/>
      <c r="CA112" s="162">
        <f t="shared" si="87"/>
        <v>0</v>
      </c>
      <c r="CB112" s="160"/>
      <c r="CC112" s="160"/>
      <c r="CD112" s="160"/>
      <c r="CE112" s="160"/>
      <c r="CF112" s="161">
        <f t="shared" si="88"/>
        <v>0</v>
      </c>
      <c r="CG112" s="159"/>
      <c r="CH112" s="159"/>
      <c r="CI112" s="159"/>
      <c r="CJ112" s="159"/>
      <c r="CK112" s="161">
        <f t="shared" si="89"/>
        <v>0</v>
      </c>
      <c r="CL112" s="159"/>
      <c r="CM112" s="159"/>
      <c r="CN112" s="159"/>
      <c r="CO112" s="159"/>
      <c r="CP112" s="165"/>
      <c r="CQ112" s="160"/>
      <c r="CR112" s="160"/>
      <c r="CS112" s="160"/>
      <c r="CT112" s="165"/>
      <c r="CU112" s="161">
        <f t="shared" si="90"/>
        <v>0</v>
      </c>
      <c r="CV112" s="159"/>
      <c r="CW112" s="159"/>
      <c r="CX112" s="159"/>
      <c r="CY112" s="159"/>
      <c r="CZ112" s="162">
        <f t="shared" si="91"/>
        <v>0</v>
      </c>
      <c r="DA112" s="160"/>
      <c r="DB112" s="160"/>
      <c r="DC112" s="160"/>
      <c r="DD112" s="160"/>
      <c r="DE112" s="165"/>
      <c r="DF112" s="160"/>
      <c r="DG112" s="160"/>
      <c r="DH112" s="160"/>
      <c r="DI112" s="165"/>
      <c r="DJ112" s="161">
        <f t="shared" si="92"/>
        <v>0</v>
      </c>
      <c r="DK112" s="159"/>
      <c r="DL112" s="159"/>
      <c r="DM112" s="159"/>
      <c r="DN112" s="159"/>
      <c r="DO112" s="162">
        <f t="shared" si="93"/>
        <v>0</v>
      </c>
      <c r="DP112" s="160"/>
      <c r="DQ112" s="160"/>
      <c r="DR112" s="160"/>
      <c r="DS112" s="160"/>
    </row>
    <row r="113" spans="1:123" ht="11.25" hidden="1" customHeight="1">
      <c r="A113" s="626" t="s">
        <v>93</v>
      </c>
      <c r="B113" s="17"/>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18"/>
      <c r="AD113" s="18"/>
      <c r="AE113" s="18"/>
      <c r="AF113" s="18"/>
      <c r="AG113" s="162">
        <f t="shared" si="94"/>
        <v>0</v>
      </c>
      <c r="AH113" s="162"/>
      <c r="AI113" s="162"/>
      <c r="AJ113" s="162"/>
      <c r="AK113" s="162"/>
      <c r="AL113" s="162"/>
      <c r="AM113" s="162"/>
      <c r="AN113" s="162"/>
      <c r="AO113" s="162"/>
      <c r="AP113" s="162"/>
      <c r="AQ113" s="161">
        <f t="shared" si="95"/>
        <v>0</v>
      </c>
      <c r="AR113" s="161"/>
      <c r="AS113" s="161"/>
      <c r="AT113" s="161"/>
      <c r="AU113" s="161"/>
      <c r="AV113" s="162">
        <f t="shared" si="96"/>
        <v>0</v>
      </c>
      <c r="AW113" s="162"/>
      <c r="AX113" s="162"/>
      <c r="AY113" s="162"/>
      <c r="AZ113" s="162"/>
      <c r="BA113" s="161">
        <f t="shared" si="97"/>
        <v>0</v>
      </c>
      <c r="BB113" s="161"/>
      <c r="BC113" s="161"/>
      <c r="BD113" s="161"/>
      <c r="BE113" s="161"/>
      <c r="BF113" s="161">
        <f t="shared" si="84"/>
        <v>0</v>
      </c>
      <c r="BG113" s="161"/>
      <c r="BH113" s="161"/>
      <c r="BI113" s="161"/>
      <c r="BJ113" s="161"/>
      <c r="BK113" s="161"/>
      <c r="BL113" s="162">
        <f t="shared" si="85"/>
        <v>0</v>
      </c>
      <c r="BM113" s="162"/>
      <c r="BN113" s="162"/>
      <c r="BO113" s="162"/>
      <c r="BP113" s="162"/>
      <c r="BQ113" s="162"/>
      <c r="BR113" s="162"/>
      <c r="BS113" s="162"/>
      <c r="BT113" s="162"/>
      <c r="BU113" s="162"/>
      <c r="BV113" s="161">
        <f t="shared" si="86"/>
        <v>0</v>
      </c>
      <c r="BW113" s="161"/>
      <c r="BX113" s="161"/>
      <c r="BY113" s="161"/>
      <c r="BZ113" s="161"/>
      <c r="CA113" s="162">
        <f t="shared" si="87"/>
        <v>0</v>
      </c>
      <c r="CB113" s="162"/>
      <c r="CC113" s="162"/>
      <c r="CD113" s="162"/>
      <c r="CE113" s="162"/>
      <c r="CF113" s="161">
        <f t="shared" si="88"/>
        <v>0</v>
      </c>
      <c r="CG113" s="161"/>
      <c r="CH113" s="161"/>
      <c r="CI113" s="161"/>
      <c r="CJ113" s="161"/>
      <c r="CK113" s="161">
        <f t="shared" si="89"/>
        <v>0</v>
      </c>
      <c r="CL113" s="161"/>
      <c r="CM113" s="161"/>
      <c r="CN113" s="161"/>
      <c r="CO113" s="161"/>
      <c r="CP113" s="162"/>
      <c r="CQ113" s="162"/>
      <c r="CR113" s="162"/>
      <c r="CS113" s="162"/>
      <c r="CT113" s="162"/>
      <c r="CU113" s="161">
        <f t="shared" si="90"/>
        <v>0</v>
      </c>
      <c r="CV113" s="161"/>
      <c r="CW113" s="161"/>
      <c r="CX113" s="161"/>
      <c r="CY113" s="161"/>
      <c r="CZ113" s="162">
        <f t="shared" si="91"/>
        <v>0</v>
      </c>
      <c r="DA113" s="162"/>
      <c r="DB113" s="162"/>
      <c r="DC113" s="162"/>
      <c r="DD113" s="162"/>
      <c r="DE113" s="162"/>
      <c r="DF113" s="162"/>
      <c r="DG113" s="162"/>
      <c r="DH113" s="162"/>
      <c r="DI113" s="162"/>
      <c r="DJ113" s="161">
        <f t="shared" si="92"/>
        <v>0</v>
      </c>
      <c r="DK113" s="161"/>
      <c r="DL113" s="161"/>
      <c r="DM113" s="161"/>
      <c r="DN113" s="161"/>
      <c r="DO113" s="162">
        <f t="shared" si="93"/>
        <v>0</v>
      </c>
      <c r="DP113" s="162"/>
      <c r="DQ113" s="162"/>
      <c r="DR113" s="162"/>
      <c r="DS113" s="162"/>
    </row>
    <row r="114" spans="1:123" hidden="1">
      <c r="A114" s="627"/>
      <c r="B114" s="14">
        <v>6908</v>
      </c>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12"/>
      <c r="AD114" s="12" t="s">
        <v>425</v>
      </c>
      <c r="AE114" s="12"/>
      <c r="AF114" s="12"/>
      <c r="AG114" s="162">
        <f t="shared" si="94"/>
        <v>0</v>
      </c>
      <c r="AH114" s="162"/>
      <c r="AI114" s="153"/>
      <c r="AJ114" s="153"/>
      <c r="AK114" s="153"/>
      <c r="AL114" s="153"/>
      <c r="AM114" s="153"/>
      <c r="AN114" s="153"/>
      <c r="AO114" s="153"/>
      <c r="AP114" s="162"/>
      <c r="AQ114" s="161">
        <f t="shared" si="95"/>
        <v>0</v>
      </c>
      <c r="AR114" s="155"/>
      <c r="AS114" s="155"/>
      <c r="AT114" s="155"/>
      <c r="AU114" s="155"/>
      <c r="AV114" s="162">
        <f t="shared" si="96"/>
        <v>0</v>
      </c>
      <c r="AW114" s="153"/>
      <c r="AX114" s="153"/>
      <c r="AY114" s="153"/>
      <c r="AZ114" s="153"/>
      <c r="BA114" s="161">
        <f t="shared" si="97"/>
        <v>0</v>
      </c>
      <c r="BB114" s="155"/>
      <c r="BC114" s="155"/>
      <c r="BD114" s="155"/>
      <c r="BE114" s="155"/>
      <c r="BF114" s="161">
        <f t="shared" si="84"/>
        <v>0</v>
      </c>
      <c r="BG114" s="155"/>
      <c r="BH114" s="155"/>
      <c r="BI114" s="155"/>
      <c r="BJ114" s="155"/>
      <c r="BK114" s="155"/>
      <c r="BL114" s="162">
        <f t="shared" si="85"/>
        <v>0</v>
      </c>
      <c r="BM114" s="162"/>
      <c r="BN114" s="153"/>
      <c r="BO114" s="153"/>
      <c r="BP114" s="153"/>
      <c r="BQ114" s="153"/>
      <c r="BR114" s="153"/>
      <c r="BS114" s="153"/>
      <c r="BT114" s="153"/>
      <c r="BU114" s="162"/>
      <c r="BV114" s="161">
        <f t="shared" si="86"/>
        <v>0</v>
      </c>
      <c r="BW114" s="155"/>
      <c r="BX114" s="155"/>
      <c r="BY114" s="155"/>
      <c r="BZ114" s="155"/>
      <c r="CA114" s="162">
        <f t="shared" si="87"/>
        <v>0</v>
      </c>
      <c r="CB114" s="153"/>
      <c r="CC114" s="153"/>
      <c r="CD114" s="153"/>
      <c r="CE114" s="153"/>
      <c r="CF114" s="161">
        <f t="shared" si="88"/>
        <v>0</v>
      </c>
      <c r="CG114" s="155"/>
      <c r="CH114" s="155"/>
      <c r="CI114" s="155"/>
      <c r="CJ114" s="155"/>
      <c r="CK114" s="161">
        <f t="shared" si="89"/>
        <v>0</v>
      </c>
      <c r="CL114" s="155"/>
      <c r="CM114" s="155"/>
      <c r="CN114" s="155"/>
      <c r="CO114" s="155"/>
      <c r="CP114" s="162"/>
      <c r="CQ114" s="153"/>
      <c r="CR114" s="153"/>
      <c r="CS114" s="153"/>
      <c r="CT114" s="162"/>
      <c r="CU114" s="161">
        <f t="shared" si="90"/>
        <v>0</v>
      </c>
      <c r="CV114" s="155"/>
      <c r="CW114" s="155"/>
      <c r="CX114" s="155"/>
      <c r="CY114" s="155"/>
      <c r="CZ114" s="162">
        <f t="shared" si="91"/>
        <v>0</v>
      </c>
      <c r="DA114" s="153"/>
      <c r="DB114" s="153"/>
      <c r="DC114" s="153"/>
      <c r="DD114" s="153"/>
      <c r="DE114" s="162"/>
      <c r="DF114" s="153"/>
      <c r="DG114" s="153"/>
      <c r="DH114" s="153"/>
      <c r="DI114" s="162"/>
      <c r="DJ114" s="161">
        <f t="shared" si="92"/>
        <v>0</v>
      </c>
      <c r="DK114" s="155"/>
      <c r="DL114" s="155"/>
      <c r="DM114" s="155"/>
      <c r="DN114" s="155"/>
      <c r="DO114" s="162">
        <f t="shared" si="93"/>
        <v>0</v>
      </c>
      <c r="DP114" s="153"/>
      <c r="DQ114" s="153"/>
      <c r="DR114" s="153"/>
      <c r="DS114" s="153"/>
    </row>
    <row r="115" spans="1:123" ht="78.75">
      <c r="A115" s="175" t="s">
        <v>367</v>
      </c>
      <c r="B115" s="14">
        <v>7000</v>
      </c>
      <c r="C115" s="95" t="s">
        <v>387</v>
      </c>
      <c r="D115" s="93" t="s">
        <v>387</v>
      </c>
      <c r="E115" s="93" t="s">
        <v>387</v>
      </c>
      <c r="F115" s="93" t="s">
        <v>387</v>
      </c>
      <c r="G115" s="93" t="s">
        <v>387</v>
      </c>
      <c r="H115" s="93" t="s">
        <v>387</v>
      </c>
      <c r="I115" s="93" t="s">
        <v>387</v>
      </c>
      <c r="J115" s="93" t="s">
        <v>387</v>
      </c>
      <c r="K115" s="93" t="s">
        <v>387</v>
      </c>
      <c r="L115" s="93" t="s">
        <v>387</v>
      </c>
      <c r="M115" s="93" t="s">
        <v>387</v>
      </c>
      <c r="N115" s="93" t="s">
        <v>387</v>
      </c>
      <c r="O115" s="93" t="s">
        <v>387</v>
      </c>
      <c r="P115" s="93" t="s">
        <v>387</v>
      </c>
      <c r="Q115" s="94" t="s">
        <v>387</v>
      </c>
      <c r="R115" s="94" t="s">
        <v>387</v>
      </c>
      <c r="S115" s="94" t="s">
        <v>387</v>
      </c>
      <c r="T115" s="94" t="s">
        <v>387</v>
      </c>
      <c r="U115" s="94" t="s">
        <v>387</v>
      </c>
      <c r="V115" s="94" t="s">
        <v>387</v>
      </c>
      <c r="W115" s="94" t="s">
        <v>387</v>
      </c>
      <c r="X115" s="93" t="s">
        <v>387</v>
      </c>
      <c r="Y115" s="93" t="s">
        <v>387</v>
      </c>
      <c r="Z115" s="93" t="s">
        <v>387</v>
      </c>
      <c r="AA115" s="93" t="s">
        <v>387</v>
      </c>
      <c r="AB115" s="93" t="s">
        <v>387</v>
      </c>
      <c r="AC115" s="8" t="s">
        <v>387</v>
      </c>
      <c r="AD115" s="8" t="s">
        <v>387</v>
      </c>
      <c r="AE115" s="8"/>
      <c r="AF115" s="8"/>
      <c r="AG115" s="162">
        <f t="shared" si="94"/>
        <v>0</v>
      </c>
      <c r="AH115" s="162"/>
      <c r="AI115" s="153"/>
      <c r="AJ115" s="153"/>
      <c r="AK115" s="153"/>
      <c r="AL115" s="153"/>
      <c r="AM115" s="153"/>
      <c r="AN115" s="153"/>
      <c r="AO115" s="153"/>
      <c r="AP115" s="162"/>
      <c r="AQ115" s="161">
        <f t="shared" si="95"/>
        <v>0</v>
      </c>
      <c r="AR115" s="155"/>
      <c r="AS115" s="155"/>
      <c r="AT115" s="155"/>
      <c r="AU115" s="155"/>
      <c r="AV115" s="162">
        <f t="shared" si="96"/>
        <v>0</v>
      </c>
      <c r="AW115" s="153"/>
      <c r="AX115" s="153"/>
      <c r="AY115" s="153"/>
      <c r="AZ115" s="153"/>
      <c r="BA115" s="161">
        <f t="shared" si="97"/>
        <v>0</v>
      </c>
      <c r="BB115" s="155"/>
      <c r="BC115" s="155"/>
      <c r="BD115" s="155"/>
      <c r="BE115" s="155"/>
      <c r="BF115" s="161">
        <f t="shared" si="84"/>
        <v>0</v>
      </c>
      <c r="BG115" s="155"/>
      <c r="BH115" s="155"/>
      <c r="BI115" s="155"/>
      <c r="BJ115" s="155"/>
      <c r="BK115" s="155"/>
      <c r="BL115" s="162">
        <f t="shared" si="85"/>
        <v>0</v>
      </c>
      <c r="BM115" s="162"/>
      <c r="BN115" s="153"/>
      <c r="BO115" s="153"/>
      <c r="BP115" s="153"/>
      <c r="BQ115" s="153"/>
      <c r="BR115" s="153"/>
      <c r="BS115" s="153"/>
      <c r="BT115" s="153"/>
      <c r="BU115" s="162"/>
      <c r="BV115" s="161">
        <f t="shared" si="86"/>
        <v>0</v>
      </c>
      <c r="BW115" s="155"/>
      <c r="BX115" s="155"/>
      <c r="BY115" s="155"/>
      <c r="BZ115" s="155"/>
      <c r="CA115" s="162">
        <f t="shared" si="87"/>
        <v>0</v>
      </c>
      <c r="CB115" s="153"/>
      <c r="CC115" s="153"/>
      <c r="CD115" s="153"/>
      <c r="CE115" s="153"/>
      <c r="CF115" s="161">
        <f t="shared" si="88"/>
        <v>0</v>
      </c>
      <c r="CG115" s="155"/>
      <c r="CH115" s="155"/>
      <c r="CI115" s="155"/>
      <c r="CJ115" s="155"/>
      <c r="CK115" s="161">
        <f t="shared" si="89"/>
        <v>0</v>
      </c>
      <c r="CL115" s="155"/>
      <c r="CM115" s="155"/>
      <c r="CN115" s="155"/>
      <c r="CO115" s="155"/>
      <c r="CP115" s="162"/>
      <c r="CQ115" s="153"/>
      <c r="CR115" s="153"/>
      <c r="CS115" s="153"/>
      <c r="CT115" s="162"/>
      <c r="CU115" s="161">
        <f t="shared" si="90"/>
        <v>0</v>
      </c>
      <c r="CV115" s="155"/>
      <c r="CW115" s="155"/>
      <c r="CX115" s="155"/>
      <c r="CY115" s="155"/>
      <c r="CZ115" s="162">
        <f t="shared" si="91"/>
        <v>0</v>
      </c>
      <c r="DA115" s="153"/>
      <c r="DB115" s="153"/>
      <c r="DC115" s="153"/>
      <c r="DD115" s="153"/>
      <c r="DE115" s="162"/>
      <c r="DF115" s="153"/>
      <c r="DG115" s="153"/>
      <c r="DH115" s="153"/>
      <c r="DI115" s="162"/>
      <c r="DJ115" s="161">
        <f t="shared" si="92"/>
        <v>0</v>
      </c>
      <c r="DK115" s="155"/>
      <c r="DL115" s="155"/>
      <c r="DM115" s="155"/>
      <c r="DN115" s="155"/>
      <c r="DO115" s="162">
        <f t="shared" si="93"/>
        <v>0</v>
      </c>
      <c r="DP115" s="153"/>
      <c r="DQ115" s="153"/>
      <c r="DR115" s="153"/>
      <c r="DS115" s="153"/>
    </row>
    <row r="116" spans="1:123" hidden="1">
      <c r="A116" s="625" t="s">
        <v>92</v>
      </c>
      <c r="B116" s="15"/>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16"/>
      <c r="AD116" s="16"/>
      <c r="AE116" s="16"/>
      <c r="AF116" s="16"/>
      <c r="AG116" s="162">
        <f t="shared" si="94"/>
        <v>0</v>
      </c>
      <c r="AH116" s="165"/>
      <c r="AI116" s="160"/>
      <c r="AJ116" s="160"/>
      <c r="AK116" s="160"/>
      <c r="AL116" s="160"/>
      <c r="AM116" s="160"/>
      <c r="AN116" s="160"/>
      <c r="AO116" s="160"/>
      <c r="AP116" s="165"/>
      <c r="AQ116" s="161">
        <f t="shared" si="95"/>
        <v>0</v>
      </c>
      <c r="AR116" s="159"/>
      <c r="AS116" s="159"/>
      <c r="AT116" s="159"/>
      <c r="AU116" s="159"/>
      <c r="AV116" s="162">
        <f t="shared" si="96"/>
        <v>0</v>
      </c>
      <c r="AW116" s="160"/>
      <c r="AX116" s="160"/>
      <c r="AY116" s="160"/>
      <c r="AZ116" s="160"/>
      <c r="BA116" s="161">
        <f t="shared" si="97"/>
        <v>0</v>
      </c>
      <c r="BB116" s="159"/>
      <c r="BC116" s="159"/>
      <c r="BD116" s="159"/>
      <c r="BE116" s="159"/>
      <c r="BF116" s="161">
        <f t="shared" si="84"/>
        <v>0</v>
      </c>
      <c r="BG116" s="159"/>
      <c r="BH116" s="159"/>
      <c r="BI116" s="159"/>
      <c r="BJ116" s="159"/>
      <c r="BK116" s="159"/>
      <c r="BL116" s="162">
        <f t="shared" si="85"/>
        <v>0</v>
      </c>
      <c r="BM116" s="165"/>
      <c r="BN116" s="160"/>
      <c r="BO116" s="160"/>
      <c r="BP116" s="160"/>
      <c r="BQ116" s="160"/>
      <c r="BR116" s="160"/>
      <c r="BS116" s="160"/>
      <c r="BT116" s="160"/>
      <c r="BU116" s="165"/>
      <c r="BV116" s="161">
        <f t="shared" si="86"/>
        <v>0</v>
      </c>
      <c r="BW116" s="159"/>
      <c r="BX116" s="159"/>
      <c r="BY116" s="159"/>
      <c r="BZ116" s="159"/>
      <c r="CA116" s="162">
        <f t="shared" si="87"/>
        <v>0</v>
      </c>
      <c r="CB116" s="160"/>
      <c r="CC116" s="160"/>
      <c r="CD116" s="160"/>
      <c r="CE116" s="160"/>
      <c r="CF116" s="161">
        <f t="shared" si="88"/>
        <v>0</v>
      </c>
      <c r="CG116" s="159"/>
      <c r="CH116" s="159"/>
      <c r="CI116" s="159"/>
      <c r="CJ116" s="159"/>
      <c r="CK116" s="161">
        <f t="shared" si="89"/>
        <v>0</v>
      </c>
      <c r="CL116" s="159"/>
      <c r="CM116" s="159"/>
      <c r="CN116" s="159"/>
      <c r="CO116" s="159"/>
      <c r="CP116" s="165"/>
      <c r="CQ116" s="160"/>
      <c r="CR116" s="160"/>
      <c r="CS116" s="160"/>
      <c r="CT116" s="165"/>
      <c r="CU116" s="161">
        <f t="shared" si="90"/>
        <v>0</v>
      </c>
      <c r="CV116" s="159"/>
      <c r="CW116" s="159"/>
      <c r="CX116" s="159"/>
      <c r="CY116" s="159"/>
      <c r="CZ116" s="162">
        <f t="shared" si="91"/>
        <v>0</v>
      </c>
      <c r="DA116" s="160"/>
      <c r="DB116" s="160"/>
      <c r="DC116" s="160"/>
      <c r="DD116" s="160"/>
      <c r="DE116" s="165"/>
      <c r="DF116" s="160"/>
      <c r="DG116" s="160"/>
      <c r="DH116" s="160"/>
      <c r="DI116" s="165"/>
      <c r="DJ116" s="161">
        <f t="shared" si="92"/>
        <v>0</v>
      </c>
      <c r="DK116" s="159"/>
      <c r="DL116" s="159"/>
      <c r="DM116" s="159"/>
      <c r="DN116" s="159"/>
      <c r="DO116" s="162">
        <f t="shared" si="93"/>
        <v>0</v>
      </c>
      <c r="DP116" s="160"/>
      <c r="DQ116" s="160"/>
      <c r="DR116" s="160"/>
      <c r="DS116" s="160"/>
    </row>
    <row r="117" spans="1:123" hidden="1">
      <c r="A117" s="626" t="s">
        <v>93</v>
      </c>
      <c r="B117" s="17"/>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18"/>
      <c r="AD117" s="18"/>
      <c r="AE117" s="18"/>
      <c r="AF117" s="18"/>
      <c r="AG117" s="162">
        <f t="shared" si="94"/>
        <v>0</v>
      </c>
      <c r="AH117" s="162"/>
      <c r="AI117" s="162"/>
      <c r="AJ117" s="162"/>
      <c r="AK117" s="162"/>
      <c r="AL117" s="162"/>
      <c r="AM117" s="162"/>
      <c r="AN117" s="162"/>
      <c r="AO117" s="162"/>
      <c r="AP117" s="162"/>
      <c r="AQ117" s="161">
        <f t="shared" si="95"/>
        <v>0</v>
      </c>
      <c r="AR117" s="161"/>
      <c r="AS117" s="161"/>
      <c r="AT117" s="161"/>
      <c r="AU117" s="161"/>
      <c r="AV117" s="162">
        <f t="shared" si="96"/>
        <v>0</v>
      </c>
      <c r="AW117" s="162"/>
      <c r="AX117" s="162"/>
      <c r="AY117" s="162"/>
      <c r="AZ117" s="162"/>
      <c r="BA117" s="161">
        <f t="shared" si="97"/>
        <v>0</v>
      </c>
      <c r="BB117" s="161"/>
      <c r="BC117" s="161"/>
      <c r="BD117" s="161"/>
      <c r="BE117" s="161"/>
      <c r="BF117" s="161">
        <f t="shared" si="84"/>
        <v>0</v>
      </c>
      <c r="BG117" s="161"/>
      <c r="BH117" s="161"/>
      <c r="BI117" s="161"/>
      <c r="BJ117" s="161"/>
      <c r="BK117" s="161"/>
      <c r="BL117" s="162">
        <f t="shared" si="85"/>
        <v>0</v>
      </c>
      <c r="BM117" s="162"/>
      <c r="BN117" s="162"/>
      <c r="BO117" s="162"/>
      <c r="BP117" s="162"/>
      <c r="BQ117" s="162"/>
      <c r="BR117" s="162"/>
      <c r="BS117" s="162"/>
      <c r="BT117" s="162"/>
      <c r="BU117" s="162"/>
      <c r="BV117" s="161">
        <f t="shared" si="86"/>
        <v>0</v>
      </c>
      <c r="BW117" s="161"/>
      <c r="BX117" s="161"/>
      <c r="BY117" s="161"/>
      <c r="BZ117" s="161"/>
      <c r="CA117" s="162">
        <f t="shared" si="87"/>
        <v>0</v>
      </c>
      <c r="CB117" s="162"/>
      <c r="CC117" s="162"/>
      <c r="CD117" s="162"/>
      <c r="CE117" s="162"/>
      <c r="CF117" s="161">
        <f t="shared" si="88"/>
        <v>0</v>
      </c>
      <c r="CG117" s="161"/>
      <c r="CH117" s="161"/>
      <c r="CI117" s="161"/>
      <c r="CJ117" s="161"/>
      <c r="CK117" s="161">
        <f t="shared" si="89"/>
        <v>0</v>
      </c>
      <c r="CL117" s="161"/>
      <c r="CM117" s="161"/>
      <c r="CN117" s="161"/>
      <c r="CO117" s="161"/>
      <c r="CP117" s="162"/>
      <c r="CQ117" s="162"/>
      <c r="CR117" s="162"/>
      <c r="CS117" s="162"/>
      <c r="CT117" s="162"/>
      <c r="CU117" s="161">
        <f t="shared" si="90"/>
        <v>0</v>
      </c>
      <c r="CV117" s="161"/>
      <c r="CW117" s="161"/>
      <c r="CX117" s="161"/>
      <c r="CY117" s="161"/>
      <c r="CZ117" s="162">
        <f t="shared" si="91"/>
        <v>0</v>
      </c>
      <c r="DA117" s="162"/>
      <c r="DB117" s="162"/>
      <c r="DC117" s="162"/>
      <c r="DD117" s="162"/>
      <c r="DE117" s="162"/>
      <c r="DF117" s="162"/>
      <c r="DG117" s="162"/>
      <c r="DH117" s="162"/>
      <c r="DI117" s="162"/>
      <c r="DJ117" s="161">
        <f t="shared" si="92"/>
        <v>0</v>
      </c>
      <c r="DK117" s="161"/>
      <c r="DL117" s="161"/>
      <c r="DM117" s="161"/>
      <c r="DN117" s="161"/>
      <c r="DO117" s="162">
        <f t="shared" si="93"/>
        <v>0</v>
      </c>
      <c r="DP117" s="162"/>
      <c r="DQ117" s="162"/>
      <c r="DR117" s="162"/>
      <c r="DS117" s="162"/>
    </row>
    <row r="118" spans="1:123" hidden="1">
      <c r="A118" s="175" t="s">
        <v>93</v>
      </c>
      <c r="B118" s="14"/>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12"/>
      <c r="AD118" s="12"/>
      <c r="AE118" s="12"/>
      <c r="AF118" s="12"/>
      <c r="AG118" s="162">
        <f t="shared" si="94"/>
        <v>0</v>
      </c>
      <c r="AH118" s="162"/>
      <c r="AI118" s="153"/>
      <c r="AJ118" s="153"/>
      <c r="AK118" s="153"/>
      <c r="AL118" s="153"/>
      <c r="AM118" s="153"/>
      <c r="AN118" s="153"/>
      <c r="AO118" s="153"/>
      <c r="AP118" s="162"/>
      <c r="AQ118" s="161">
        <f t="shared" si="95"/>
        <v>0</v>
      </c>
      <c r="AR118" s="155"/>
      <c r="AS118" s="155"/>
      <c r="AT118" s="155"/>
      <c r="AU118" s="155"/>
      <c r="AV118" s="162">
        <f t="shared" si="96"/>
        <v>0</v>
      </c>
      <c r="AW118" s="153"/>
      <c r="AX118" s="153"/>
      <c r="AY118" s="153"/>
      <c r="AZ118" s="153"/>
      <c r="BA118" s="161">
        <f t="shared" si="97"/>
        <v>0</v>
      </c>
      <c r="BB118" s="155"/>
      <c r="BC118" s="155"/>
      <c r="BD118" s="155"/>
      <c r="BE118" s="155"/>
      <c r="BF118" s="161">
        <f t="shared" si="84"/>
        <v>0</v>
      </c>
      <c r="BG118" s="155"/>
      <c r="BH118" s="155"/>
      <c r="BI118" s="155"/>
      <c r="BJ118" s="155"/>
      <c r="BK118" s="155"/>
      <c r="BL118" s="162">
        <f t="shared" si="85"/>
        <v>0</v>
      </c>
      <c r="BM118" s="162"/>
      <c r="BN118" s="153"/>
      <c r="BO118" s="153"/>
      <c r="BP118" s="153"/>
      <c r="BQ118" s="153"/>
      <c r="BR118" s="153"/>
      <c r="BS118" s="153"/>
      <c r="BT118" s="153"/>
      <c r="BU118" s="162"/>
      <c r="BV118" s="161">
        <f t="shared" si="86"/>
        <v>0</v>
      </c>
      <c r="BW118" s="155"/>
      <c r="BX118" s="155"/>
      <c r="BY118" s="155"/>
      <c r="BZ118" s="155"/>
      <c r="CA118" s="162">
        <f t="shared" si="87"/>
        <v>0</v>
      </c>
      <c r="CB118" s="153"/>
      <c r="CC118" s="153"/>
      <c r="CD118" s="153"/>
      <c r="CE118" s="153"/>
      <c r="CF118" s="161">
        <f t="shared" si="88"/>
        <v>0</v>
      </c>
      <c r="CG118" s="155"/>
      <c r="CH118" s="155"/>
      <c r="CI118" s="155"/>
      <c r="CJ118" s="155"/>
      <c r="CK118" s="161">
        <f t="shared" si="89"/>
        <v>0</v>
      </c>
      <c r="CL118" s="155"/>
      <c r="CM118" s="155"/>
      <c r="CN118" s="155"/>
      <c r="CO118" s="155"/>
      <c r="CP118" s="162"/>
      <c r="CQ118" s="153"/>
      <c r="CR118" s="153"/>
      <c r="CS118" s="153"/>
      <c r="CT118" s="162"/>
      <c r="CU118" s="161">
        <f t="shared" si="90"/>
        <v>0</v>
      </c>
      <c r="CV118" s="155"/>
      <c r="CW118" s="155"/>
      <c r="CX118" s="155"/>
      <c r="CY118" s="155"/>
      <c r="CZ118" s="162">
        <f t="shared" si="91"/>
        <v>0</v>
      </c>
      <c r="DA118" s="153"/>
      <c r="DB118" s="153"/>
      <c r="DC118" s="153"/>
      <c r="DD118" s="153"/>
      <c r="DE118" s="162"/>
      <c r="DF118" s="153"/>
      <c r="DG118" s="153"/>
      <c r="DH118" s="153"/>
      <c r="DI118" s="162"/>
      <c r="DJ118" s="161">
        <f t="shared" si="92"/>
        <v>0</v>
      </c>
      <c r="DK118" s="155"/>
      <c r="DL118" s="155"/>
      <c r="DM118" s="155"/>
      <c r="DN118" s="155"/>
      <c r="DO118" s="162">
        <f t="shared" si="93"/>
        <v>0</v>
      </c>
      <c r="DP118" s="153"/>
      <c r="DQ118" s="153"/>
      <c r="DR118" s="153"/>
      <c r="DS118" s="153"/>
    </row>
    <row r="119" spans="1:123" ht="82.5" customHeight="1">
      <c r="A119" s="631" t="s">
        <v>47</v>
      </c>
      <c r="B119" s="14">
        <v>7100</v>
      </c>
      <c r="C119" s="66"/>
      <c r="D119" s="66"/>
      <c r="E119" s="66"/>
      <c r="F119" s="66"/>
      <c r="G119" s="66"/>
      <c r="H119" s="66"/>
      <c r="I119" s="66"/>
      <c r="J119" s="66"/>
      <c r="K119" s="66"/>
      <c r="L119" s="66"/>
      <c r="M119" s="66"/>
      <c r="N119" s="66"/>
      <c r="O119" s="66"/>
      <c r="P119" s="66"/>
      <c r="Q119" s="59"/>
      <c r="R119" s="59"/>
      <c r="S119" s="59"/>
      <c r="T119" s="59"/>
      <c r="U119" s="59"/>
      <c r="V119" s="59"/>
      <c r="W119" s="59"/>
      <c r="X119" s="66"/>
      <c r="Y119" s="66"/>
      <c r="Z119" s="66"/>
      <c r="AA119" s="66"/>
      <c r="AB119" s="66"/>
      <c r="AC119" s="12"/>
      <c r="AD119" s="12"/>
      <c r="AE119" s="12"/>
      <c r="AF119" s="12"/>
      <c r="AG119" s="162">
        <f t="shared" si="94"/>
        <v>0</v>
      </c>
      <c r="AH119" s="162"/>
      <c r="AI119" s="153"/>
      <c r="AJ119" s="153"/>
      <c r="AK119" s="153"/>
      <c r="AL119" s="153"/>
      <c r="AM119" s="153"/>
      <c r="AN119" s="153"/>
      <c r="AO119" s="153"/>
      <c r="AP119" s="162"/>
      <c r="AQ119" s="161">
        <f t="shared" si="95"/>
        <v>0</v>
      </c>
      <c r="AR119" s="155"/>
      <c r="AS119" s="155"/>
      <c r="AT119" s="155"/>
      <c r="AU119" s="155"/>
      <c r="AV119" s="162">
        <f t="shared" si="96"/>
        <v>0</v>
      </c>
      <c r="AW119" s="153"/>
      <c r="AX119" s="153"/>
      <c r="AY119" s="153"/>
      <c r="AZ119" s="153"/>
      <c r="BA119" s="161">
        <f t="shared" si="97"/>
        <v>0</v>
      </c>
      <c r="BB119" s="155"/>
      <c r="BC119" s="155"/>
      <c r="BD119" s="155"/>
      <c r="BE119" s="155"/>
      <c r="BF119" s="161">
        <f t="shared" si="84"/>
        <v>0</v>
      </c>
      <c r="BG119" s="155"/>
      <c r="BH119" s="155"/>
      <c r="BI119" s="155"/>
      <c r="BJ119" s="155"/>
      <c r="BK119" s="155"/>
      <c r="BL119" s="162">
        <f t="shared" si="85"/>
        <v>0</v>
      </c>
      <c r="BM119" s="162"/>
      <c r="BN119" s="153"/>
      <c r="BO119" s="153"/>
      <c r="BP119" s="153"/>
      <c r="BQ119" s="153"/>
      <c r="BR119" s="153"/>
      <c r="BS119" s="153"/>
      <c r="BT119" s="153"/>
      <c r="BU119" s="162"/>
      <c r="BV119" s="161">
        <f t="shared" si="86"/>
        <v>0</v>
      </c>
      <c r="BW119" s="155"/>
      <c r="BX119" s="155"/>
      <c r="BY119" s="155"/>
      <c r="BZ119" s="155"/>
      <c r="CA119" s="162">
        <f t="shared" si="87"/>
        <v>0</v>
      </c>
      <c r="CB119" s="153"/>
      <c r="CC119" s="153"/>
      <c r="CD119" s="153"/>
      <c r="CE119" s="153"/>
      <c r="CF119" s="161">
        <f t="shared" si="88"/>
        <v>0</v>
      </c>
      <c r="CG119" s="155"/>
      <c r="CH119" s="155"/>
      <c r="CI119" s="155"/>
      <c r="CJ119" s="155"/>
      <c r="CK119" s="161">
        <f t="shared" si="89"/>
        <v>0</v>
      </c>
      <c r="CL119" s="155"/>
      <c r="CM119" s="155"/>
      <c r="CN119" s="155"/>
      <c r="CO119" s="155"/>
      <c r="CP119" s="162"/>
      <c r="CQ119" s="153"/>
      <c r="CR119" s="153"/>
      <c r="CS119" s="153"/>
      <c r="CT119" s="162"/>
      <c r="CU119" s="161">
        <f t="shared" si="90"/>
        <v>0</v>
      </c>
      <c r="CV119" s="155"/>
      <c r="CW119" s="155"/>
      <c r="CX119" s="155"/>
      <c r="CY119" s="155"/>
      <c r="CZ119" s="162">
        <f t="shared" si="91"/>
        <v>0</v>
      </c>
      <c r="DA119" s="153"/>
      <c r="DB119" s="153"/>
      <c r="DC119" s="153"/>
      <c r="DD119" s="153"/>
      <c r="DE119" s="162"/>
      <c r="DF119" s="153"/>
      <c r="DG119" s="153"/>
      <c r="DH119" s="153"/>
      <c r="DI119" s="162"/>
      <c r="DJ119" s="161">
        <f t="shared" si="92"/>
        <v>0</v>
      </c>
      <c r="DK119" s="155"/>
      <c r="DL119" s="155"/>
      <c r="DM119" s="155"/>
      <c r="DN119" s="155"/>
      <c r="DO119" s="162">
        <f t="shared" si="93"/>
        <v>0</v>
      </c>
      <c r="DP119" s="153"/>
      <c r="DQ119" s="153"/>
      <c r="DR119" s="153"/>
      <c r="DS119" s="153"/>
    </row>
    <row r="120" spans="1:123" ht="33.75" hidden="1">
      <c r="A120" s="631" t="s">
        <v>48</v>
      </c>
      <c r="B120" s="14">
        <v>7101</v>
      </c>
      <c r="C120" s="66"/>
      <c r="D120" s="66"/>
      <c r="E120" s="66"/>
      <c r="F120" s="66"/>
      <c r="G120" s="66"/>
      <c r="H120" s="66"/>
      <c r="I120" s="66"/>
      <c r="J120" s="66"/>
      <c r="K120" s="66"/>
      <c r="L120" s="66"/>
      <c r="M120" s="66"/>
      <c r="N120" s="66"/>
      <c r="O120" s="66"/>
      <c r="P120" s="66"/>
      <c r="Q120" s="59"/>
      <c r="R120" s="59"/>
      <c r="S120" s="59"/>
      <c r="T120" s="59"/>
      <c r="U120" s="59"/>
      <c r="V120" s="59"/>
      <c r="W120" s="59"/>
      <c r="X120" s="66"/>
      <c r="Y120" s="66"/>
      <c r="Z120" s="66"/>
      <c r="AA120" s="66"/>
      <c r="AB120" s="66"/>
      <c r="AC120" s="12"/>
      <c r="AD120" s="1"/>
      <c r="AE120" s="12"/>
      <c r="AF120" s="12"/>
      <c r="AG120" s="162">
        <f t="shared" si="94"/>
        <v>0</v>
      </c>
      <c r="AH120" s="162"/>
      <c r="AI120" s="153"/>
      <c r="AJ120" s="153"/>
      <c r="AK120" s="153"/>
      <c r="AL120" s="153"/>
      <c r="AM120" s="153"/>
      <c r="AN120" s="153"/>
      <c r="AO120" s="153"/>
      <c r="AP120" s="162"/>
      <c r="AQ120" s="161">
        <f t="shared" si="95"/>
        <v>0</v>
      </c>
      <c r="AR120" s="155"/>
      <c r="AS120" s="155"/>
      <c r="AT120" s="155"/>
      <c r="AU120" s="155"/>
      <c r="AV120" s="162">
        <f t="shared" si="96"/>
        <v>0</v>
      </c>
      <c r="AW120" s="153"/>
      <c r="AX120" s="153"/>
      <c r="AY120" s="153"/>
      <c r="AZ120" s="153"/>
      <c r="BA120" s="161">
        <f t="shared" si="97"/>
        <v>0</v>
      </c>
      <c r="BB120" s="155"/>
      <c r="BC120" s="155"/>
      <c r="BD120" s="155"/>
      <c r="BE120" s="155"/>
      <c r="BF120" s="161">
        <f t="shared" si="84"/>
        <v>0</v>
      </c>
      <c r="BG120" s="155"/>
      <c r="BH120" s="155"/>
      <c r="BI120" s="155"/>
      <c r="BJ120" s="155"/>
      <c r="BK120" s="155"/>
      <c r="BL120" s="162">
        <f t="shared" si="85"/>
        <v>0</v>
      </c>
      <c r="BM120" s="162"/>
      <c r="BN120" s="153"/>
      <c r="BO120" s="153"/>
      <c r="BP120" s="153"/>
      <c r="BQ120" s="153"/>
      <c r="BR120" s="153"/>
      <c r="BS120" s="153"/>
      <c r="BT120" s="153"/>
      <c r="BU120" s="162"/>
      <c r="BV120" s="161">
        <f t="shared" si="86"/>
        <v>0</v>
      </c>
      <c r="BW120" s="155"/>
      <c r="BX120" s="155"/>
      <c r="BY120" s="155"/>
      <c r="BZ120" s="155"/>
      <c r="CA120" s="162">
        <f t="shared" si="87"/>
        <v>0</v>
      </c>
      <c r="CB120" s="153"/>
      <c r="CC120" s="153"/>
      <c r="CD120" s="153"/>
      <c r="CE120" s="153"/>
      <c r="CF120" s="161">
        <f t="shared" si="88"/>
        <v>0</v>
      </c>
      <c r="CG120" s="155"/>
      <c r="CH120" s="155"/>
      <c r="CI120" s="155"/>
      <c r="CJ120" s="155"/>
      <c r="CK120" s="161">
        <f t="shared" si="89"/>
        <v>0</v>
      </c>
      <c r="CL120" s="155"/>
      <c r="CM120" s="155"/>
      <c r="CN120" s="155"/>
      <c r="CO120" s="155"/>
      <c r="CP120" s="162"/>
      <c r="CQ120" s="153"/>
      <c r="CR120" s="153"/>
      <c r="CS120" s="153"/>
      <c r="CT120" s="162"/>
      <c r="CU120" s="161">
        <f t="shared" si="90"/>
        <v>0</v>
      </c>
      <c r="CV120" s="155"/>
      <c r="CW120" s="155"/>
      <c r="CX120" s="155"/>
      <c r="CY120" s="155"/>
      <c r="CZ120" s="162">
        <f t="shared" si="91"/>
        <v>0</v>
      </c>
      <c r="DA120" s="153"/>
      <c r="DB120" s="153"/>
      <c r="DC120" s="153"/>
      <c r="DD120" s="153"/>
      <c r="DE120" s="162"/>
      <c r="DF120" s="153"/>
      <c r="DG120" s="153"/>
      <c r="DH120" s="153"/>
      <c r="DI120" s="162"/>
      <c r="DJ120" s="161">
        <f t="shared" si="92"/>
        <v>0</v>
      </c>
      <c r="DK120" s="155"/>
      <c r="DL120" s="155"/>
      <c r="DM120" s="155"/>
      <c r="DN120" s="155"/>
      <c r="DO120" s="162">
        <f t="shared" si="93"/>
        <v>0</v>
      </c>
      <c r="DP120" s="153"/>
      <c r="DQ120" s="153"/>
      <c r="DR120" s="153"/>
      <c r="DS120" s="153"/>
    </row>
    <row r="121" spans="1:123" ht="67.5">
      <c r="A121" s="175" t="s">
        <v>368</v>
      </c>
      <c r="B121" s="14">
        <v>7200</v>
      </c>
      <c r="C121" s="95" t="s">
        <v>387</v>
      </c>
      <c r="D121" s="93" t="s">
        <v>387</v>
      </c>
      <c r="E121" s="93" t="s">
        <v>387</v>
      </c>
      <c r="F121" s="93" t="s">
        <v>387</v>
      </c>
      <c r="G121" s="93" t="s">
        <v>387</v>
      </c>
      <c r="H121" s="93" t="s">
        <v>387</v>
      </c>
      <c r="I121" s="93" t="s">
        <v>387</v>
      </c>
      <c r="J121" s="93" t="s">
        <v>387</v>
      </c>
      <c r="K121" s="93" t="s">
        <v>387</v>
      </c>
      <c r="L121" s="93" t="s">
        <v>387</v>
      </c>
      <c r="M121" s="93" t="s">
        <v>387</v>
      </c>
      <c r="N121" s="93" t="s">
        <v>387</v>
      </c>
      <c r="O121" s="93" t="s">
        <v>387</v>
      </c>
      <c r="P121" s="93" t="s">
        <v>387</v>
      </c>
      <c r="Q121" s="94" t="s">
        <v>387</v>
      </c>
      <c r="R121" s="94" t="s">
        <v>387</v>
      </c>
      <c r="S121" s="94" t="s">
        <v>387</v>
      </c>
      <c r="T121" s="94" t="s">
        <v>387</v>
      </c>
      <c r="U121" s="94" t="s">
        <v>387</v>
      </c>
      <c r="V121" s="94" t="s">
        <v>387</v>
      </c>
      <c r="W121" s="94" t="s">
        <v>387</v>
      </c>
      <c r="X121" s="93" t="s">
        <v>387</v>
      </c>
      <c r="Y121" s="93" t="s">
        <v>387</v>
      </c>
      <c r="Z121" s="93" t="s">
        <v>387</v>
      </c>
      <c r="AA121" s="93" t="s">
        <v>387</v>
      </c>
      <c r="AB121" s="93" t="s">
        <v>387</v>
      </c>
      <c r="AC121" s="8" t="s">
        <v>387</v>
      </c>
      <c r="AD121" s="8" t="s">
        <v>387</v>
      </c>
      <c r="AE121" s="8"/>
      <c r="AF121" s="8"/>
      <c r="AG121" s="162">
        <f t="shared" si="94"/>
        <v>0</v>
      </c>
      <c r="AH121" s="162"/>
      <c r="AI121" s="153"/>
      <c r="AJ121" s="153"/>
      <c r="AK121" s="153"/>
      <c r="AL121" s="153"/>
      <c r="AM121" s="153"/>
      <c r="AN121" s="153"/>
      <c r="AO121" s="153"/>
      <c r="AP121" s="162"/>
      <c r="AQ121" s="161">
        <f t="shared" si="95"/>
        <v>0</v>
      </c>
      <c r="AR121" s="155"/>
      <c r="AS121" s="155"/>
      <c r="AT121" s="155"/>
      <c r="AU121" s="155"/>
      <c r="AV121" s="162">
        <f t="shared" si="96"/>
        <v>0</v>
      </c>
      <c r="AW121" s="153"/>
      <c r="AX121" s="153"/>
      <c r="AY121" s="153"/>
      <c r="AZ121" s="153"/>
      <c r="BA121" s="161">
        <f t="shared" si="97"/>
        <v>0</v>
      </c>
      <c r="BB121" s="155"/>
      <c r="BC121" s="155"/>
      <c r="BD121" s="155"/>
      <c r="BE121" s="155"/>
      <c r="BF121" s="161">
        <f t="shared" si="84"/>
        <v>0</v>
      </c>
      <c r="BG121" s="155"/>
      <c r="BH121" s="155"/>
      <c r="BI121" s="155"/>
      <c r="BJ121" s="155"/>
      <c r="BK121" s="155"/>
      <c r="BL121" s="162">
        <f t="shared" si="85"/>
        <v>0</v>
      </c>
      <c r="BM121" s="162"/>
      <c r="BN121" s="153"/>
      <c r="BO121" s="153"/>
      <c r="BP121" s="153"/>
      <c r="BQ121" s="153"/>
      <c r="BR121" s="153"/>
      <c r="BS121" s="153"/>
      <c r="BT121" s="153"/>
      <c r="BU121" s="162"/>
      <c r="BV121" s="161">
        <f t="shared" si="86"/>
        <v>0</v>
      </c>
      <c r="BW121" s="155"/>
      <c r="BX121" s="155"/>
      <c r="BY121" s="155"/>
      <c r="BZ121" s="155"/>
      <c r="CA121" s="162">
        <f t="shared" si="87"/>
        <v>0</v>
      </c>
      <c r="CB121" s="153"/>
      <c r="CC121" s="153"/>
      <c r="CD121" s="153"/>
      <c r="CE121" s="153"/>
      <c r="CF121" s="161">
        <f t="shared" si="88"/>
        <v>0</v>
      </c>
      <c r="CG121" s="155"/>
      <c r="CH121" s="155"/>
      <c r="CI121" s="155"/>
      <c r="CJ121" s="155"/>
      <c r="CK121" s="161">
        <f t="shared" si="89"/>
        <v>0</v>
      </c>
      <c r="CL121" s="155"/>
      <c r="CM121" s="155"/>
      <c r="CN121" s="155"/>
      <c r="CO121" s="155"/>
      <c r="CP121" s="162"/>
      <c r="CQ121" s="153"/>
      <c r="CR121" s="153"/>
      <c r="CS121" s="153"/>
      <c r="CT121" s="162"/>
      <c r="CU121" s="161">
        <f t="shared" si="90"/>
        <v>0</v>
      </c>
      <c r="CV121" s="155"/>
      <c r="CW121" s="155"/>
      <c r="CX121" s="155"/>
      <c r="CY121" s="155"/>
      <c r="CZ121" s="162">
        <f t="shared" si="91"/>
        <v>0</v>
      </c>
      <c r="DA121" s="153"/>
      <c r="DB121" s="153"/>
      <c r="DC121" s="153"/>
      <c r="DD121" s="153"/>
      <c r="DE121" s="162"/>
      <c r="DF121" s="153"/>
      <c r="DG121" s="153"/>
      <c r="DH121" s="153"/>
      <c r="DI121" s="162"/>
      <c r="DJ121" s="161">
        <f t="shared" si="92"/>
        <v>0</v>
      </c>
      <c r="DK121" s="155"/>
      <c r="DL121" s="155"/>
      <c r="DM121" s="155"/>
      <c r="DN121" s="155"/>
      <c r="DO121" s="162">
        <f t="shared" si="93"/>
        <v>0</v>
      </c>
      <c r="DP121" s="153"/>
      <c r="DQ121" s="153"/>
      <c r="DR121" s="153"/>
      <c r="DS121" s="153"/>
    </row>
    <row r="122" spans="1:123" hidden="1">
      <c r="A122" s="114" t="s">
        <v>92</v>
      </c>
      <c r="B122" s="15"/>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16"/>
      <c r="AD122" s="16"/>
      <c r="AE122" s="16"/>
      <c r="AF122" s="16"/>
      <c r="AG122" s="162">
        <f t="shared" si="94"/>
        <v>0</v>
      </c>
      <c r="AH122" s="165"/>
      <c r="AI122" s="160"/>
      <c r="AJ122" s="160"/>
      <c r="AK122" s="160"/>
      <c r="AL122" s="160"/>
      <c r="AM122" s="160"/>
      <c r="AN122" s="160"/>
      <c r="AO122" s="160"/>
      <c r="AP122" s="165"/>
      <c r="AQ122" s="161">
        <f t="shared" si="95"/>
        <v>0</v>
      </c>
      <c r="AR122" s="159"/>
      <c r="AS122" s="159"/>
      <c r="AT122" s="159"/>
      <c r="AU122" s="159"/>
      <c r="AV122" s="162">
        <f t="shared" si="96"/>
        <v>0</v>
      </c>
      <c r="AW122" s="160"/>
      <c r="AX122" s="160"/>
      <c r="AY122" s="160"/>
      <c r="AZ122" s="160"/>
      <c r="BA122" s="161">
        <f t="shared" si="97"/>
        <v>0</v>
      </c>
      <c r="BB122" s="159"/>
      <c r="BC122" s="159"/>
      <c r="BD122" s="159"/>
      <c r="BE122" s="159"/>
      <c r="BF122" s="161">
        <f t="shared" si="84"/>
        <v>0</v>
      </c>
      <c r="BG122" s="159"/>
      <c r="BH122" s="159"/>
      <c r="BI122" s="159"/>
      <c r="BJ122" s="159"/>
      <c r="BK122" s="159"/>
      <c r="BL122" s="162">
        <f t="shared" si="85"/>
        <v>0</v>
      </c>
      <c r="BM122" s="165"/>
      <c r="BN122" s="160"/>
      <c r="BO122" s="160"/>
      <c r="BP122" s="160"/>
      <c r="BQ122" s="160"/>
      <c r="BR122" s="160"/>
      <c r="BS122" s="160"/>
      <c r="BT122" s="160"/>
      <c r="BU122" s="165"/>
      <c r="BV122" s="161">
        <f t="shared" si="86"/>
        <v>0</v>
      </c>
      <c r="BW122" s="159"/>
      <c r="BX122" s="159"/>
      <c r="BY122" s="159"/>
      <c r="BZ122" s="159"/>
      <c r="CA122" s="162">
        <f t="shared" si="87"/>
        <v>0</v>
      </c>
      <c r="CB122" s="160"/>
      <c r="CC122" s="160"/>
      <c r="CD122" s="160"/>
      <c r="CE122" s="160"/>
      <c r="CF122" s="161">
        <f t="shared" si="88"/>
        <v>0</v>
      </c>
      <c r="CG122" s="159"/>
      <c r="CH122" s="159"/>
      <c r="CI122" s="159"/>
      <c r="CJ122" s="159"/>
      <c r="CK122" s="161">
        <f t="shared" si="89"/>
        <v>0</v>
      </c>
      <c r="CL122" s="159"/>
      <c r="CM122" s="159"/>
      <c r="CN122" s="159"/>
      <c r="CO122" s="159"/>
      <c r="CP122" s="165"/>
      <c r="CQ122" s="160"/>
      <c r="CR122" s="160"/>
      <c r="CS122" s="160"/>
      <c r="CT122" s="165"/>
      <c r="CU122" s="161">
        <f t="shared" si="90"/>
        <v>0</v>
      </c>
      <c r="CV122" s="159"/>
      <c r="CW122" s="159"/>
      <c r="CX122" s="159"/>
      <c r="CY122" s="159"/>
      <c r="CZ122" s="162">
        <f t="shared" si="91"/>
        <v>0</v>
      </c>
      <c r="DA122" s="160"/>
      <c r="DB122" s="160"/>
      <c r="DC122" s="160"/>
      <c r="DD122" s="160"/>
      <c r="DE122" s="165"/>
      <c r="DF122" s="160"/>
      <c r="DG122" s="160"/>
      <c r="DH122" s="160"/>
      <c r="DI122" s="165"/>
      <c r="DJ122" s="161">
        <f t="shared" si="92"/>
        <v>0</v>
      </c>
      <c r="DK122" s="159"/>
      <c r="DL122" s="159"/>
      <c r="DM122" s="159"/>
      <c r="DN122" s="159"/>
      <c r="DO122" s="162">
        <f t="shared" si="93"/>
        <v>0</v>
      </c>
      <c r="DP122" s="160"/>
      <c r="DQ122" s="160"/>
      <c r="DR122" s="160"/>
      <c r="DS122" s="160"/>
    </row>
    <row r="123" spans="1:123" ht="12" hidden="1" customHeight="1">
      <c r="A123" s="115" t="s">
        <v>93</v>
      </c>
      <c r="B123" s="17"/>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18"/>
      <c r="AD123" s="18"/>
      <c r="AE123" s="18"/>
      <c r="AF123" s="18"/>
      <c r="AG123" s="162">
        <f t="shared" si="94"/>
        <v>0</v>
      </c>
      <c r="AH123" s="162"/>
      <c r="AI123" s="162"/>
      <c r="AJ123" s="162"/>
      <c r="AK123" s="162"/>
      <c r="AL123" s="162"/>
      <c r="AM123" s="162"/>
      <c r="AN123" s="162"/>
      <c r="AO123" s="162"/>
      <c r="AP123" s="162"/>
      <c r="AQ123" s="161">
        <f t="shared" si="95"/>
        <v>0</v>
      </c>
      <c r="AR123" s="161"/>
      <c r="AS123" s="161"/>
      <c r="AT123" s="161"/>
      <c r="AU123" s="161"/>
      <c r="AV123" s="162">
        <f t="shared" si="96"/>
        <v>0</v>
      </c>
      <c r="AW123" s="162"/>
      <c r="AX123" s="162"/>
      <c r="AY123" s="162"/>
      <c r="AZ123" s="162"/>
      <c r="BA123" s="161">
        <f t="shared" si="97"/>
        <v>0</v>
      </c>
      <c r="BB123" s="161"/>
      <c r="BC123" s="161"/>
      <c r="BD123" s="161"/>
      <c r="BE123" s="161"/>
      <c r="BF123" s="161">
        <f t="shared" si="84"/>
        <v>0</v>
      </c>
      <c r="BG123" s="161"/>
      <c r="BH123" s="161"/>
      <c r="BI123" s="161"/>
      <c r="BJ123" s="161"/>
      <c r="BK123" s="161"/>
      <c r="BL123" s="162">
        <f t="shared" si="85"/>
        <v>0</v>
      </c>
      <c r="BM123" s="162"/>
      <c r="BN123" s="162"/>
      <c r="BO123" s="162"/>
      <c r="BP123" s="162"/>
      <c r="BQ123" s="162"/>
      <c r="BR123" s="162"/>
      <c r="BS123" s="162"/>
      <c r="BT123" s="162"/>
      <c r="BU123" s="162"/>
      <c r="BV123" s="161">
        <f t="shared" si="86"/>
        <v>0</v>
      </c>
      <c r="BW123" s="161"/>
      <c r="BX123" s="161"/>
      <c r="BY123" s="161"/>
      <c r="BZ123" s="161"/>
      <c r="CA123" s="162">
        <f t="shared" si="87"/>
        <v>0</v>
      </c>
      <c r="CB123" s="162"/>
      <c r="CC123" s="162"/>
      <c r="CD123" s="162"/>
      <c r="CE123" s="162"/>
      <c r="CF123" s="161">
        <f t="shared" si="88"/>
        <v>0</v>
      </c>
      <c r="CG123" s="161"/>
      <c r="CH123" s="161"/>
      <c r="CI123" s="161"/>
      <c r="CJ123" s="161"/>
      <c r="CK123" s="161">
        <f t="shared" si="89"/>
        <v>0</v>
      </c>
      <c r="CL123" s="161"/>
      <c r="CM123" s="161"/>
      <c r="CN123" s="161"/>
      <c r="CO123" s="161"/>
      <c r="CP123" s="162"/>
      <c r="CQ123" s="162"/>
      <c r="CR123" s="162"/>
      <c r="CS123" s="162"/>
      <c r="CT123" s="162"/>
      <c r="CU123" s="161">
        <f t="shared" si="90"/>
        <v>0</v>
      </c>
      <c r="CV123" s="161"/>
      <c r="CW123" s="161"/>
      <c r="CX123" s="161"/>
      <c r="CY123" s="161"/>
      <c r="CZ123" s="162">
        <f t="shared" si="91"/>
        <v>0</v>
      </c>
      <c r="DA123" s="162"/>
      <c r="DB123" s="162"/>
      <c r="DC123" s="162"/>
      <c r="DD123" s="162"/>
      <c r="DE123" s="162"/>
      <c r="DF123" s="162"/>
      <c r="DG123" s="162"/>
      <c r="DH123" s="162"/>
      <c r="DI123" s="162"/>
      <c r="DJ123" s="161">
        <f t="shared" si="92"/>
        <v>0</v>
      </c>
      <c r="DK123" s="161"/>
      <c r="DL123" s="161"/>
      <c r="DM123" s="161"/>
      <c r="DN123" s="161"/>
      <c r="DO123" s="162">
        <f t="shared" si="93"/>
        <v>0</v>
      </c>
      <c r="DP123" s="162"/>
      <c r="DQ123" s="162"/>
      <c r="DR123" s="162"/>
      <c r="DS123" s="162"/>
    </row>
    <row r="124" spans="1:123" hidden="1">
      <c r="A124" s="113" t="s">
        <v>93</v>
      </c>
      <c r="B124" s="14"/>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12"/>
      <c r="AD124" s="12"/>
      <c r="AE124" s="12"/>
      <c r="AF124" s="12"/>
      <c r="AG124" s="162">
        <f t="shared" si="94"/>
        <v>0</v>
      </c>
      <c r="AH124" s="162"/>
      <c r="AI124" s="153"/>
      <c r="AJ124" s="153"/>
      <c r="AK124" s="153"/>
      <c r="AL124" s="153"/>
      <c r="AM124" s="153"/>
      <c r="AN124" s="153"/>
      <c r="AO124" s="153"/>
      <c r="AP124" s="162"/>
      <c r="AQ124" s="161">
        <f t="shared" si="95"/>
        <v>0</v>
      </c>
      <c r="AR124" s="155"/>
      <c r="AS124" s="155"/>
      <c r="AT124" s="155"/>
      <c r="AU124" s="155"/>
      <c r="AV124" s="162">
        <f t="shared" si="96"/>
        <v>0</v>
      </c>
      <c r="AW124" s="153"/>
      <c r="AX124" s="153"/>
      <c r="AY124" s="153"/>
      <c r="AZ124" s="153"/>
      <c r="BA124" s="161">
        <f t="shared" si="97"/>
        <v>0</v>
      </c>
      <c r="BB124" s="155"/>
      <c r="BC124" s="155"/>
      <c r="BD124" s="155"/>
      <c r="BE124" s="155"/>
      <c r="BF124" s="161">
        <f t="shared" si="84"/>
        <v>0</v>
      </c>
      <c r="BG124" s="155"/>
      <c r="BH124" s="155"/>
      <c r="BI124" s="155"/>
      <c r="BJ124" s="155"/>
      <c r="BK124" s="155"/>
      <c r="BL124" s="162">
        <f t="shared" si="85"/>
        <v>0</v>
      </c>
      <c r="BM124" s="162"/>
      <c r="BN124" s="153"/>
      <c r="BO124" s="153"/>
      <c r="BP124" s="153"/>
      <c r="BQ124" s="153"/>
      <c r="BR124" s="153"/>
      <c r="BS124" s="153"/>
      <c r="BT124" s="153"/>
      <c r="BU124" s="162"/>
      <c r="BV124" s="161">
        <f t="shared" si="86"/>
        <v>0</v>
      </c>
      <c r="BW124" s="155"/>
      <c r="BX124" s="155"/>
      <c r="BY124" s="155"/>
      <c r="BZ124" s="155"/>
      <c r="CA124" s="162">
        <f t="shared" si="87"/>
        <v>0</v>
      </c>
      <c r="CB124" s="153"/>
      <c r="CC124" s="153"/>
      <c r="CD124" s="153"/>
      <c r="CE124" s="153"/>
      <c r="CF124" s="161">
        <f t="shared" si="88"/>
        <v>0</v>
      </c>
      <c r="CG124" s="155"/>
      <c r="CH124" s="155"/>
      <c r="CI124" s="155"/>
      <c r="CJ124" s="155"/>
      <c r="CK124" s="161">
        <f t="shared" si="89"/>
        <v>0</v>
      </c>
      <c r="CL124" s="155"/>
      <c r="CM124" s="155"/>
      <c r="CN124" s="155"/>
      <c r="CO124" s="155"/>
      <c r="CP124" s="162"/>
      <c r="CQ124" s="153"/>
      <c r="CR124" s="153"/>
      <c r="CS124" s="153"/>
      <c r="CT124" s="162"/>
      <c r="CU124" s="161">
        <f t="shared" si="90"/>
        <v>0</v>
      </c>
      <c r="CV124" s="155"/>
      <c r="CW124" s="155"/>
      <c r="CX124" s="155"/>
      <c r="CY124" s="155"/>
      <c r="CZ124" s="162">
        <f t="shared" si="91"/>
        <v>0</v>
      </c>
      <c r="DA124" s="153"/>
      <c r="DB124" s="153"/>
      <c r="DC124" s="153"/>
      <c r="DD124" s="153"/>
      <c r="DE124" s="162"/>
      <c r="DF124" s="153"/>
      <c r="DG124" s="153"/>
      <c r="DH124" s="153"/>
      <c r="DI124" s="162"/>
      <c r="DJ124" s="161">
        <f t="shared" si="92"/>
        <v>0</v>
      </c>
      <c r="DK124" s="155"/>
      <c r="DL124" s="155"/>
      <c r="DM124" s="155"/>
      <c r="DN124" s="155"/>
      <c r="DO124" s="162">
        <f t="shared" si="93"/>
        <v>0</v>
      </c>
      <c r="DP124" s="153"/>
      <c r="DQ124" s="153"/>
      <c r="DR124" s="153"/>
      <c r="DS124" s="153"/>
    </row>
    <row r="125" spans="1:123" ht="112.5">
      <c r="A125" s="175" t="s">
        <v>369</v>
      </c>
      <c r="B125" s="10">
        <v>7300</v>
      </c>
      <c r="C125" s="97" t="s">
        <v>387</v>
      </c>
      <c r="D125" s="93" t="s">
        <v>387</v>
      </c>
      <c r="E125" s="93" t="s">
        <v>387</v>
      </c>
      <c r="F125" s="93" t="s">
        <v>387</v>
      </c>
      <c r="G125" s="93" t="s">
        <v>387</v>
      </c>
      <c r="H125" s="93" t="s">
        <v>387</v>
      </c>
      <c r="I125" s="93" t="s">
        <v>387</v>
      </c>
      <c r="J125" s="93" t="s">
        <v>387</v>
      </c>
      <c r="K125" s="93" t="s">
        <v>387</v>
      </c>
      <c r="L125" s="93" t="s">
        <v>387</v>
      </c>
      <c r="M125" s="93" t="s">
        <v>387</v>
      </c>
      <c r="N125" s="93" t="s">
        <v>387</v>
      </c>
      <c r="O125" s="93" t="s">
        <v>387</v>
      </c>
      <c r="P125" s="93" t="s">
        <v>387</v>
      </c>
      <c r="Q125" s="94" t="s">
        <v>387</v>
      </c>
      <c r="R125" s="94" t="s">
        <v>387</v>
      </c>
      <c r="S125" s="94" t="s">
        <v>387</v>
      </c>
      <c r="T125" s="94" t="s">
        <v>387</v>
      </c>
      <c r="U125" s="94" t="s">
        <v>387</v>
      </c>
      <c r="V125" s="94" t="s">
        <v>387</v>
      </c>
      <c r="W125" s="94" t="s">
        <v>387</v>
      </c>
      <c r="X125" s="93" t="s">
        <v>387</v>
      </c>
      <c r="Y125" s="93" t="s">
        <v>387</v>
      </c>
      <c r="Z125" s="93" t="s">
        <v>387</v>
      </c>
      <c r="AA125" s="93" t="s">
        <v>387</v>
      </c>
      <c r="AB125" s="93" t="s">
        <v>387</v>
      </c>
      <c r="AC125" s="8" t="s">
        <v>387</v>
      </c>
      <c r="AD125" s="8" t="s">
        <v>387</v>
      </c>
      <c r="AE125" s="8"/>
      <c r="AF125" s="8"/>
      <c r="AG125" s="162">
        <f t="shared" si="94"/>
        <v>80.099999999999994</v>
      </c>
      <c r="AH125" s="162">
        <f t="shared" si="94"/>
        <v>80.099999999999994</v>
      </c>
      <c r="AI125" s="153">
        <f t="shared" ref="AI125:BD125" si="98">AI126+AI136</f>
        <v>80.099999999999994</v>
      </c>
      <c r="AJ125" s="153">
        <f t="shared" si="98"/>
        <v>80.099999999999994</v>
      </c>
      <c r="AK125" s="153">
        <f t="shared" si="98"/>
        <v>0</v>
      </c>
      <c r="AL125" s="153"/>
      <c r="AM125" s="153">
        <f t="shared" si="98"/>
        <v>0</v>
      </c>
      <c r="AN125" s="153"/>
      <c r="AO125" s="153"/>
      <c r="AP125" s="162"/>
      <c r="AQ125" s="161">
        <f t="shared" si="95"/>
        <v>90.1</v>
      </c>
      <c r="AR125" s="155">
        <f t="shared" si="98"/>
        <v>90.1</v>
      </c>
      <c r="AS125" s="155">
        <f t="shared" si="98"/>
        <v>0</v>
      </c>
      <c r="AT125" s="155">
        <f t="shared" si="98"/>
        <v>0</v>
      </c>
      <c r="AU125" s="155"/>
      <c r="AV125" s="162">
        <f t="shared" si="96"/>
        <v>89.1</v>
      </c>
      <c r="AW125" s="153">
        <f t="shared" si="98"/>
        <v>89.1</v>
      </c>
      <c r="AX125" s="153">
        <f t="shared" si="98"/>
        <v>0</v>
      </c>
      <c r="AY125" s="153">
        <f t="shared" si="98"/>
        <v>0</v>
      </c>
      <c r="AZ125" s="153"/>
      <c r="BA125" s="161">
        <f t="shared" si="97"/>
        <v>89.1</v>
      </c>
      <c r="BB125" s="155">
        <f t="shared" si="98"/>
        <v>89.1</v>
      </c>
      <c r="BC125" s="155">
        <f t="shared" si="98"/>
        <v>0</v>
      </c>
      <c r="BD125" s="155">
        <f t="shared" si="98"/>
        <v>0</v>
      </c>
      <c r="BE125" s="155"/>
      <c r="BF125" s="161">
        <f t="shared" si="84"/>
        <v>89.1</v>
      </c>
      <c r="BG125" s="155">
        <f>BG126+BG136</f>
        <v>89.1</v>
      </c>
      <c r="BH125" s="155">
        <f>BH126+BH136</f>
        <v>0</v>
      </c>
      <c r="BI125" s="155">
        <f>BI126+BI136</f>
        <v>0</v>
      </c>
      <c r="BJ125" s="155"/>
      <c r="BK125" s="155"/>
      <c r="BL125" s="162">
        <f t="shared" si="85"/>
        <v>80.099999999999994</v>
      </c>
      <c r="BM125" s="162">
        <f>BO125+BQ125+BS125+BU125</f>
        <v>80.099999999999994</v>
      </c>
      <c r="BN125" s="153">
        <f>BN126+BN136</f>
        <v>80.099999999999994</v>
      </c>
      <c r="BO125" s="153">
        <f>BO126+BO136</f>
        <v>80.099999999999994</v>
      </c>
      <c r="BP125" s="153">
        <f>BP126+BP136</f>
        <v>0</v>
      </c>
      <c r="BQ125" s="153"/>
      <c r="BR125" s="153">
        <f>BR126+BR136</f>
        <v>0</v>
      </c>
      <c r="BS125" s="153"/>
      <c r="BT125" s="153"/>
      <c r="BU125" s="162"/>
      <c r="BV125" s="161">
        <f t="shared" si="86"/>
        <v>90.1</v>
      </c>
      <c r="BW125" s="155">
        <f>BW126+BW136</f>
        <v>90.1</v>
      </c>
      <c r="BX125" s="155">
        <f>BX126+BX136</f>
        <v>0</v>
      </c>
      <c r="BY125" s="155">
        <f>BY126+BY136</f>
        <v>0</v>
      </c>
      <c r="BZ125" s="155"/>
      <c r="CA125" s="162">
        <f t="shared" si="87"/>
        <v>89.1</v>
      </c>
      <c r="CB125" s="153">
        <f>CB126+CB136</f>
        <v>89.1</v>
      </c>
      <c r="CC125" s="153">
        <f>CC126+CC136</f>
        <v>0</v>
      </c>
      <c r="CD125" s="153">
        <f>CD126+CD136</f>
        <v>0</v>
      </c>
      <c r="CE125" s="153"/>
      <c r="CF125" s="161">
        <f t="shared" si="88"/>
        <v>89.1</v>
      </c>
      <c r="CG125" s="155">
        <f>CG126+CG136</f>
        <v>89.1</v>
      </c>
      <c r="CH125" s="155">
        <f>CH126+CH136</f>
        <v>0</v>
      </c>
      <c r="CI125" s="155">
        <f>CI126+CI136</f>
        <v>0</v>
      </c>
      <c r="CJ125" s="155"/>
      <c r="CK125" s="161">
        <f t="shared" si="89"/>
        <v>89.1</v>
      </c>
      <c r="CL125" s="155">
        <f>CL126+CL136</f>
        <v>89.1</v>
      </c>
      <c r="CM125" s="155">
        <f>CM126+CM136</f>
        <v>0</v>
      </c>
      <c r="CN125" s="155">
        <f>CN126+CN136</f>
        <v>0</v>
      </c>
      <c r="CO125" s="155"/>
      <c r="CP125" s="162">
        <f>CQ125+CR125+CS125+CT125</f>
        <v>80.099999999999994</v>
      </c>
      <c r="CQ125" s="153">
        <f>CQ126+CQ136</f>
        <v>80.099999999999994</v>
      </c>
      <c r="CR125" s="153"/>
      <c r="CS125" s="153"/>
      <c r="CT125" s="162"/>
      <c r="CU125" s="161">
        <f t="shared" si="90"/>
        <v>90.1</v>
      </c>
      <c r="CV125" s="155">
        <f>CV126+CV136</f>
        <v>90.1</v>
      </c>
      <c r="CW125" s="155">
        <f>CW126+CW136</f>
        <v>0</v>
      </c>
      <c r="CX125" s="155">
        <f>CX126+CX136</f>
        <v>0</v>
      </c>
      <c r="CY125" s="155"/>
      <c r="CZ125" s="162">
        <f t="shared" si="91"/>
        <v>89.1</v>
      </c>
      <c r="DA125" s="153">
        <f>DA126+DA136</f>
        <v>89.1</v>
      </c>
      <c r="DB125" s="153">
        <f>DB126+DB136</f>
        <v>0</v>
      </c>
      <c r="DC125" s="153">
        <f>DC126+DC136</f>
        <v>0</v>
      </c>
      <c r="DD125" s="153"/>
      <c r="DE125" s="162">
        <f>DF125+DG125+DH125+DI125</f>
        <v>80.099999999999994</v>
      </c>
      <c r="DF125" s="153">
        <f>DF126+DF136</f>
        <v>80.099999999999994</v>
      </c>
      <c r="DG125" s="153"/>
      <c r="DH125" s="153"/>
      <c r="DI125" s="162"/>
      <c r="DJ125" s="161">
        <f t="shared" si="92"/>
        <v>90.1</v>
      </c>
      <c r="DK125" s="155">
        <f>DK126+DK136</f>
        <v>90.1</v>
      </c>
      <c r="DL125" s="155">
        <f>DL126+DL136</f>
        <v>0</v>
      </c>
      <c r="DM125" s="155">
        <f>DM126+DM136</f>
        <v>0</v>
      </c>
      <c r="DN125" s="155"/>
      <c r="DO125" s="162">
        <f t="shared" si="93"/>
        <v>89.1</v>
      </c>
      <c r="DP125" s="153">
        <f>DP126+DP136</f>
        <v>89.1</v>
      </c>
      <c r="DQ125" s="153">
        <f>DQ126+DQ136</f>
        <v>0</v>
      </c>
      <c r="DR125" s="153">
        <f>DR126+DR136</f>
        <v>0</v>
      </c>
      <c r="DS125" s="153"/>
    </row>
    <row r="126" spans="1:123" ht="36">
      <c r="A126" s="113" t="s">
        <v>44</v>
      </c>
      <c r="B126" s="14">
        <v>7301</v>
      </c>
      <c r="C126" s="97" t="s">
        <v>387</v>
      </c>
      <c r="D126" s="93" t="s">
        <v>387</v>
      </c>
      <c r="E126" s="93" t="s">
        <v>387</v>
      </c>
      <c r="F126" s="93" t="s">
        <v>387</v>
      </c>
      <c r="G126" s="93" t="s">
        <v>387</v>
      </c>
      <c r="H126" s="93" t="s">
        <v>387</v>
      </c>
      <c r="I126" s="93" t="s">
        <v>387</v>
      </c>
      <c r="J126" s="93" t="s">
        <v>387</v>
      </c>
      <c r="K126" s="93" t="s">
        <v>387</v>
      </c>
      <c r="L126" s="93" t="s">
        <v>387</v>
      </c>
      <c r="M126" s="93" t="s">
        <v>387</v>
      </c>
      <c r="N126" s="93" t="s">
        <v>387</v>
      </c>
      <c r="O126" s="93" t="s">
        <v>387</v>
      </c>
      <c r="P126" s="93" t="s">
        <v>387</v>
      </c>
      <c r="Q126" s="94" t="s">
        <v>387</v>
      </c>
      <c r="R126" s="94" t="s">
        <v>387</v>
      </c>
      <c r="S126" s="94" t="s">
        <v>387</v>
      </c>
      <c r="T126" s="94" t="s">
        <v>387</v>
      </c>
      <c r="U126" s="94" t="s">
        <v>387</v>
      </c>
      <c r="V126" s="94" t="s">
        <v>387</v>
      </c>
      <c r="W126" s="94" t="s">
        <v>387</v>
      </c>
      <c r="X126" s="93" t="s">
        <v>387</v>
      </c>
      <c r="Y126" s="93" t="s">
        <v>387</v>
      </c>
      <c r="Z126" s="93" t="s">
        <v>387</v>
      </c>
      <c r="AA126" s="93" t="s">
        <v>387</v>
      </c>
      <c r="AB126" s="93" t="s">
        <v>387</v>
      </c>
      <c r="AC126" s="8" t="s">
        <v>387</v>
      </c>
      <c r="AD126" s="8" t="s">
        <v>387</v>
      </c>
      <c r="AE126" s="8"/>
      <c r="AF126" s="8"/>
      <c r="AG126" s="162">
        <f t="shared" si="94"/>
        <v>80.099999999999994</v>
      </c>
      <c r="AH126" s="162">
        <f t="shared" si="94"/>
        <v>80.099999999999994</v>
      </c>
      <c r="AI126" s="153">
        <f t="shared" ref="AI126:BD126" si="99">AI129+AI134</f>
        <v>80.099999999999994</v>
      </c>
      <c r="AJ126" s="153">
        <f t="shared" si="99"/>
        <v>80.099999999999994</v>
      </c>
      <c r="AK126" s="153">
        <f t="shared" si="99"/>
        <v>0</v>
      </c>
      <c r="AL126" s="153"/>
      <c r="AM126" s="153">
        <f t="shared" si="99"/>
        <v>0</v>
      </c>
      <c r="AN126" s="153"/>
      <c r="AO126" s="153"/>
      <c r="AP126" s="162"/>
      <c r="AQ126" s="161">
        <f t="shared" si="95"/>
        <v>90.1</v>
      </c>
      <c r="AR126" s="155">
        <f t="shared" si="99"/>
        <v>90.1</v>
      </c>
      <c r="AS126" s="155">
        <f t="shared" si="99"/>
        <v>0</v>
      </c>
      <c r="AT126" s="155">
        <f t="shared" si="99"/>
        <v>0</v>
      </c>
      <c r="AU126" s="155"/>
      <c r="AV126" s="162">
        <f t="shared" si="96"/>
        <v>89.1</v>
      </c>
      <c r="AW126" s="153">
        <f t="shared" si="99"/>
        <v>89.1</v>
      </c>
      <c r="AX126" s="153">
        <f t="shared" si="99"/>
        <v>0</v>
      </c>
      <c r="AY126" s="153">
        <f t="shared" si="99"/>
        <v>0</v>
      </c>
      <c r="AZ126" s="153"/>
      <c r="BA126" s="161">
        <f t="shared" si="97"/>
        <v>89.1</v>
      </c>
      <c r="BB126" s="155">
        <f t="shared" si="99"/>
        <v>89.1</v>
      </c>
      <c r="BC126" s="155">
        <f t="shared" si="99"/>
        <v>0</v>
      </c>
      <c r="BD126" s="155">
        <f t="shared" si="99"/>
        <v>0</v>
      </c>
      <c r="BE126" s="155"/>
      <c r="BF126" s="161">
        <f t="shared" si="84"/>
        <v>89.1</v>
      </c>
      <c r="BG126" s="155">
        <f>BG129+BG134</f>
        <v>89.1</v>
      </c>
      <c r="BH126" s="155">
        <f>BH129+BH134</f>
        <v>0</v>
      </c>
      <c r="BI126" s="155">
        <f>BI129+BI134</f>
        <v>0</v>
      </c>
      <c r="BJ126" s="155"/>
      <c r="BK126" s="155"/>
      <c r="BL126" s="162">
        <f t="shared" si="85"/>
        <v>80.099999999999994</v>
      </c>
      <c r="BM126" s="162">
        <f>BO126+BQ126+BS126+BU126</f>
        <v>80.099999999999994</v>
      </c>
      <c r="BN126" s="153">
        <f>BN129+BN134</f>
        <v>80.099999999999994</v>
      </c>
      <c r="BO126" s="153">
        <f>BO129+BO134</f>
        <v>80.099999999999994</v>
      </c>
      <c r="BP126" s="153">
        <f>BP129+BP134</f>
        <v>0</v>
      </c>
      <c r="BQ126" s="153"/>
      <c r="BR126" s="153">
        <f>BR129+BR134</f>
        <v>0</v>
      </c>
      <c r="BS126" s="153"/>
      <c r="BT126" s="153"/>
      <c r="BU126" s="162"/>
      <c r="BV126" s="161">
        <f t="shared" si="86"/>
        <v>90.1</v>
      </c>
      <c r="BW126" s="155">
        <f>BW129+BW134</f>
        <v>90.1</v>
      </c>
      <c r="BX126" s="155">
        <f>BX129+BX134</f>
        <v>0</v>
      </c>
      <c r="BY126" s="155">
        <f>BY129+BY134</f>
        <v>0</v>
      </c>
      <c r="BZ126" s="155"/>
      <c r="CA126" s="162">
        <f t="shared" si="87"/>
        <v>89.1</v>
      </c>
      <c r="CB126" s="153">
        <f>CB129+CB134</f>
        <v>89.1</v>
      </c>
      <c r="CC126" s="153">
        <f>CC129+CC134</f>
        <v>0</v>
      </c>
      <c r="CD126" s="153">
        <f>CD129+CD134</f>
        <v>0</v>
      </c>
      <c r="CE126" s="153"/>
      <c r="CF126" s="161">
        <f t="shared" si="88"/>
        <v>89.1</v>
      </c>
      <c r="CG126" s="155">
        <f>CG129+CG134</f>
        <v>89.1</v>
      </c>
      <c r="CH126" s="155">
        <f>CH129+CH134</f>
        <v>0</v>
      </c>
      <c r="CI126" s="155">
        <f>CI129+CI134</f>
        <v>0</v>
      </c>
      <c r="CJ126" s="155"/>
      <c r="CK126" s="161">
        <f t="shared" si="89"/>
        <v>89.1</v>
      </c>
      <c r="CL126" s="155">
        <f>CL129+CL134</f>
        <v>89.1</v>
      </c>
      <c r="CM126" s="155">
        <f>CM129+CM134</f>
        <v>0</v>
      </c>
      <c r="CN126" s="155">
        <f>CN129+CN134</f>
        <v>0</v>
      </c>
      <c r="CO126" s="155"/>
      <c r="CP126" s="162">
        <f>CQ126+CR126+CS126+CT126</f>
        <v>80.099999999999994</v>
      </c>
      <c r="CQ126" s="153">
        <f>CQ129+CQ134</f>
        <v>80.099999999999994</v>
      </c>
      <c r="CR126" s="153"/>
      <c r="CS126" s="153"/>
      <c r="CT126" s="162"/>
      <c r="CU126" s="161">
        <f t="shared" si="90"/>
        <v>90.1</v>
      </c>
      <c r="CV126" s="155">
        <f>CV129+CV134</f>
        <v>90.1</v>
      </c>
      <c r="CW126" s="155">
        <f>CW129+CW134</f>
        <v>0</v>
      </c>
      <c r="CX126" s="155">
        <f>CX129+CX134</f>
        <v>0</v>
      </c>
      <c r="CY126" s="155"/>
      <c r="CZ126" s="162">
        <f t="shared" si="91"/>
        <v>89.1</v>
      </c>
      <c r="DA126" s="153">
        <f>DA129+DA134</f>
        <v>89.1</v>
      </c>
      <c r="DB126" s="153">
        <f>DB129+DB134</f>
        <v>0</v>
      </c>
      <c r="DC126" s="153">
        <f>DC129+DC134</f>
        <v>0</v>
      </c>
      <c r="DD126" s="153"/>
      <c r="DE126" s="162">
        <f>DF126+DG126+DH126+DI126</f>
        <v>80.099999999999994</v>
      </c>
      <c r="DF126" s="153">
        <f>DF129+DF134</f>
        <v>80.099999999999994</v>
      </c>
      <c r="DG126" s="153"/>
      <c r="DH126" s="153"/>
      <c r="DI126" s="162"/>
      <c r="DJ126" s="161">
        <f t="shared" si="92"/>
        <v>90.1</v>
      </c>
      <c r="DK126" s="155">
        <f>DK129+DK134</f>
        <v>90.1</v>
      </c>
      <c r="DL126" s="155">
        <f>DL129+DL134</f>
        <v>0</v>
      </c>
      <c r="DM126" s="155">
        <f>DM129+DM134</f>
        <v>0</v>
      </c>
      <c r="DN126" s="155"/>
      <c r="DO126" s="162">
        <f t="shared" si="93"/>
        <v>89.1</v>
      </c>
      <c r="DP126" s="153">
        <f>DP129+DP134</f>
        <v>89.1</v>
      </c>
      <c r="DQ126" s="153">
        <f>DQ129+DQ134</f>
        <v>0</v>
      </c>
      <c r="DR126" s="153">
        <f>DR129+DR134</f>
        <v>0</v>
      </c>
      <c r="DS126" s="153"/>
    </row>
    <row r="127" spans="1:123" ht="0.75" customHeight="1">
      <c r="A127" s="114" t="s">
        <v>92</v>
      </c>
      <c r="B127" s="15"/>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16"/>
      <c r="AD127" s="16"/>
      <c r="AE127" s="16"/>
      <c r="AF127" s="16"/>
      <c r="AG127" s="162">
        <f t="shared" si="94"/>
        <v>0</v>
      </c>
      <c r="AH127" s="165"/>
      <c r="AI127" s="160"/>
      <c r="AJ127" s="160"/>
      <c r="AK127" s="160"/>
      <c r="AL127" s="160"/>
      <c r="AM127" s="160"/>
      <c r="AN127" s="160"/>
      <c r="AO127" s="160"/>
      <c r="AP127" s="165"/>
      <c r="AQ127" s="161">
        <f t="shared" si="95"/>
        <v>0</v>
      </c>
      <c r="AR127" s="159"/>
      <c r="AS127" s="159"/>
      <c r="AT127" s="159"/>
      <c r="AU127" s="159"/>
      <c r="AV127" s="162">
        <f t="shared" si="96"/>
        <v>0</v>
      </c>
      <c r="AW127" s="160"/>
      <c r="AX127" s="160"/>
      <c r="AY127" s="160"/>
      <c r="AZ127" s="160"/>
      <c r="BA127" s="161">
        <f t="shared" si="97"/>
        <v>0</v>
      </c>
      <c r="BB127" s="159"/>
      <c r="BC127" s="159"/>
      <c r="BD127" s="159"/>
      <c r="BE127" s="159"/>
      <c r="BF127" s="161">
        <f t="shared" si="84"/>
        <v>0</v>
      </c>
      <c r="BG127" s="159"/>
      <c r="BH127" s="159"/>
      <c r="BI127" s="159"/>
      <c r="BJ127" s="159"/>
      <c r="BK127" s="159"/>
      <c r="BL127" s="162">
        <f t="shared" si="85"/>
        <v>0</v>
      </c>
      <c r="BM127" s="165"/>
      <c r="BN127" s="160"/>
      <c r="BO127" s="160"/>
      <c r="BP127" s="160"/>
      <c r="BQ127" s="160"/>
      <c r="BR127" s="160"/>
      <c r="BS127" s="160"/>
      <c r="BT127" s="160"/>
      <c r="BU127" s="165"/>
      <c r="BV127" s="161">
        <f t="shared" si="86"/>
        <v>0</v>
      </c>
      <c r="BW127" s="159"/>
      <c r="BX127" s="159"/>
      <c r="BY127" s="159"/>
      <c r="BZ127" s="159"/>
      <c r="CA127" s="162">
        <f t="shared" si="87"/>
        <v>0</v>
      </c>
      <c r="CB127" s="160"/>
      <c r="CC127" s="160"/>
      <c r="CD127" s="160"/>
      <c r="CE127" s="160"/>
      <c r="CF127" s="161">
        <f t="shared" si="88"/>
        <v>0</v>
      </c>
      <c r="CG127" s="159"/>
      <c r="CH127" s="159"/>
      <c r="CI127" s="159"/>
      <c r="CJ127" s="159"/>
      <c r="CK127" s="161">
        <f t="shared" si="89"/>
        <v>0</v>
      </c>
      <c r="CL127" s="159"/>
      <c r="CM127" s="159"/>
      <c r="CN127" s="159"/>
      <c r="CO127" s="159"/>
      <c r="CP127" s="165"/>
      <c r="CQ127" s="160"/>
      <c r="CR127" s="160"/>
      <c r="CS127" s="160"/>
      <c r="CT127" s="165"/>
      <c r="CU127" s="161">
        <f t="shared" si="90"/>
        <v>0</v>
      </c>
      <c r="CV127" s="159"/>
      <c r="CW127" s="159"/>
      <c r="CX127" s="159"/>
      <c r="CY127" s="159"/>
      <c r="CZ127" s="162">
        <f t="shared" si="91"/>
        <v>0</v>
      </c>
      <c r="DA127" s="160"/>
      <c r="DB127" s="160"/>
      <c r="DC127" s="160"/>
      <c r="DD127" s="160"/>
      <c r="DE127" s="165"/>
      <c r="DF127" s="160"/>
      <c r="DG127" s="160"/>
      <c r="DH127" s="160"/>
      <c r="DI127" s="165"/>
      <c r="DJ127" s="161">
        <f t="shared" si="92"/>
        <v>0</v>
      </c>
      <c r="DK127" s="159"/>
      <c r="DL127" s="159"/>
      <c r="DM127" s="159"/>
      <c r="DN127" s="159"/>
      <c r="DO127" s="162">
        <f t="shared" si="93"/>
        <v>0</v>
      </c>
      <c r="DP127" s="160"/>
      <c r="DQ127" s="160"/>
      <c r="DR127" s="160"/>
      <c r="DS127" s="160"/>
    </row>
    <row r="128" spans="1:123" hidden="1">
      <c r="A128" s="115" t="s">
        <v>93</v>
      </c>
      <c r="B128" s="17"/>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18"/>
      <c r="AD128" s="18"/>
      <c r="AE128" s="18"/>
      <c r="AF128" s="18"/>
      <c r="AG128" s="162">
        <f t="shared" si="94"/>
        <v>0</v>
      </c>
      <c r="AH128" s="162"/>
      <c r="AI128" s="162"/>
      <c r="AJ128" s="162"/>
      <c r="AK128" s="162"/>
      <c r="AL128" s="162"/>
      <c r="AM128" s="162"/>
      <c r="AN128" s="162"/>
      <c r="AO128" s="162"/>
      <c r="AP128" s="162"/>
      <c r="AQ128" s="161">
        <f t="shared" si="95"/>
        <v>0</v>
      </c>
      <c r="AR128" s="161"/>
      <c r="AS128" s="161"/>
      <c r="AT128" s="161"/>
      <c r="AU128" s="161"/>
      <c r="AV128" s="162">
        <f t="shared" si="96"/>
        <v>0</v>
      </c>
      <c r="AW128" s="162"/>
      <c r="AX128" s="162"/>
      <c r="AY128" s="162"/>
      <c r="AZ128" s="162"/>
      <c r="BA128" s="161">
        <f t="shared" si="97"/>
        <v>0</v>
      </c>
      <c r="BB128" s="161"/>
      <c r="BC128" s="161"/>
      <c r="BD128" s="161"/>
      <c r="BE128" s="161"/>
      <c r="BF128" s="161">
        <f t="shared" si="84"/>
        <v>0</v>
      </c>
      <c r="BG128" s="161"/>
      <c r="BH128" s="161"/>
      <c r="BI128" s="161"/>
      <c r="BJ128" s="161"/>
      <c r="BK128" s="161"/>
      <c r="BL128" s="162">
        <f t="shared" si="85"/>
        <v>0</v>
      </c>
      <c r="BM128" s="162"/>
      <c r="BN128" s="162"/>
      <c r="BO128" s="162"/>
      <c r="BP128" s="162"/>
      <c r="BQ128" s="162"/>
      <c r="BR128" s="162"/>
      <c r="BS128" s="162"/>
      <c r="BT128" s="162"/>
      <c r="BU128" s="162"/>
      <c r="BV128" s="161">
        <f t="shared" si="86"/>
        <v>0</v>
      </c>
      <c r="BW128" s="161"/>
      <c r="BX128" s="161"/>
      <c r="BY128" s="161"/>
      <c r="BZ128" s="161"/>
      <c r="CA128" s="162">
        <f t="shared" si="87"/>
        <v>0</v>
      </c>
      <c r="CB128" s="162"/>
      <c r="CC128" s="162"/>
      <c r="CD128" s="162"/>
      <c r="CE128" s="162"/>
      <c r="CF128" s="161">
        <f t="shared" si="88"/>
        <v>0</v>
      </c>
      <c r="CG128" s="161"/>
      <c r="CH128" s="161"/>
      <c r="CI128" s="161"/>
      <c r="CJ128" s="161"/>
      <c r="CK128" s="161">
        <f t="shared" si="89"/>
        <v>0</v>
      </c>
      <c r="CL128" s="161"/>
      <c r="CM128" s="161"/>
      <c r="CN128" s="161"/>
      <c r="CO128" s="161"/>
      <c r="CP128" s="162"/>
      <c r="CQ128" s="162"/>
      <c r="CR128" s="162"/>
      <c r="CS128" s="162"/>
      <c r="CT128" s="162"/>
      <c r="CU128" s="161">
        <f t="shared" si="90"/>
        <v>0</v>
      </c>
      <c r="CV128" s="161"/>
      <c r="CW128" s="161"/>
      <c r="CX128" s="161"/>
      <c r="CY128" s="161"/>
      <c r="CZ128" s="162">
        <f t="shared" si="91"/>
        <v>0</v>
      </c>
      <c r="DA128" s="162"/>
      <c r="DB128" s="162"/>
      <c r="DC128" s="162"/>
      <c r="DD128" s="162"/>
      <c r="DE128" s="162"/>
      <c r="DF128" s="162"/>
      <c r="DG128" s="162"/>
      <c r="DH128" s="162"/>
      <c r="DI128" s="162"/>
      <c r="DJ128" s="161">
        <f t="shared" si="92"/>
        <v>0</v>
      </c>
      <c r="DK128" s="161"/>
      <c r="DL128" s="161"/>
      <c r="DM128" s="161"/>
      <c r="DN128" s="161"/>
      <c r="DO128" s="162">
        <f t="shared" si="93"/>
        <v>0</v>
      </c>
      <c r="DP128" s="162"/>
      <c r="DQ128" s="162"/>
      <c r="DR128" s="162"/>
      <c r="DS128" s="162"/>
    </row>
    <row r="129" spans="1:123" ht="42" customHeight="1">
      <c r="A129" s="1278" t="s">
        <v>122</v>
      </c>
      <c r="B129" s="1235">
        <v>7304</v>
      </c>
      <c r="C129" s="1060" t="s">
        <v>83</v>
      </c>
      <c r="D129" s="58" t="s">
        <v>424</v>
      </c>
      <c r="E129" s="1069" t="s">
        <v>84</v>
      </c>
      <c r="F129" s="59"/>
      <c r="G129" s="59"/>
      <c r="H129" s="59"/>
      <c r="I129" s="59"/>
      <c r="J129" s="59"/>
      <c r="K129" s="59"/>
      <c r="L129" s="59"/>
      <c r="M129" s="1229" t="s">
        <v>73</v>
      </c>
      <c r="N129" s="60" t="s">
        <v>424</v>
      </c>
      <c r="O129" s="60" t="s">
        <v>74</v>
      </c>
      <c r="P129" s="59">
        <v>29</v>
      </c>
      <c r="Q129" s="59"/>
      <c r="R129" s="59"/>
      <c r="S129" s="59"/>
      <c r="T129" s="59"/>
      <c r="U129" s="59"/>
      <c r="V129" s="59"/>
      <c r="W129" s="1060" t="s">
        <v>488</v>
      </c>
      <c r="X129" s="1063" t="s">
        <v>388</v>
      </c>
      <c r="Y129" s="1063" t="s">
        <v>142</v>
      </c>
      <c r="Z129" s="1304" t="s">
        <v>167</v>
      </c>
      <c r="AA129" s="63" t="s">
        <v>424</v>
      </c>
      <c r="AB129" s="1270" t="s">
        <v>56</v>
      </c>
      <c r="AC129" s="18"/>
      <c r="AD129" s="18" t="s">
        <v>89</v>
      </c>
      <c r="AE129" s="18"/>
      <c r="AF129" s="18"/>
      <c r="AG129" s="162">
        <f t="shared" si="94"/>
        <v>80.099999999999994</v>
      </c>
      <c r="AH129" s="162">
        <f t="shared" si="94"/>
        <v>80.099999999999994</v>
      </c>
      <c r="AI129" s="162">
        <f>AI130+AI131</f>
        <v>80.099999999999994</v>
      </c>
      <c r="AJ129" s="162">
        <f>AJ130+AJ131</f>
        <v>80.099999999999994</v>
      </c>
      <c r="AK129" s="162"/>
      <c r="AL129" s="162"/>
      <c r="AM129" s="162"/>
      <c r="AN129" s="162"/>
      <c r="AO129" s="162"/>
      <c r="AP129" s="162"/>
      <c r="AQ129" s="161">
        <f t="shared" si="95"/>
        <v>90.1</v>
      </c>
      <c r="AR129" s="161">
        <f>AR130+AR131</f>
        <v>90.1</v>
      </c>
      <c r="AS129" s="161"/>
      <c r="AT129" s="161"/>
      <c r="AU129" s="161"/>
      <c r="AV129" s="162">
        <f t="shared" si="96"/>
        <v>89.1</v>
      </c>
      <c r="AW129" s="162">
        <f>AW130+AW131</f>
        <v>89.1</v>
      </c>
      <c r="AX129" s="162"/>
      <c r="AY129" s="162"/>
      <c r="AZ129" s="162"/>
      <c r="BA129" s="161">
        <f t="shared" si="97"/>
        <v>89.1</v>
      </c>
      <c r="BB129" s="161">
        <f>BB130+BB131</f>
        <v>89.1</v>
      </c>
      <c r="BC129" s="161"/>
      <c r="BD129" s="161"/>
      <c r="BE129" s="161"/>
      <c r="BF129" s="161">
        <f t="shared" si="84"/>
        <v>89.1</v>
      </c>
      <c r="BG129" s="161">
        <f>BG130+BG131</f>
        <v>89.1</v>
      </c>
      <c r="BH129" s="161"/>
      <c r="BI129" s="161"/>
      <c r="BJ129" s="161"/>
      <c r="BK129" s="161"/>
      <c r="BL129" s="162">
        <f t="shared" si="85"/>
        <v>80.099999999999994</v>
      </c>
      <c r="BM129" s="162">
        <f>BO129+BQ129+BS129+BU129</f>
        <v>80.099999999999994</v>
      </c>
      <c r="BN129" s="162">
        <f>BN130+BN131</f>
        <v>80.099999999999994</v>
      </c>
      <c r="BO129" s="162">
        <f>BO130+BO131</f>
        <v>80.099999999999994</v>
      </c>
      <c r="BP129" s="162"/>
      <c r="BQ129" s="162"/>
      <c r="BR129" s="162"/>
      <c r="BS129" s="162"/>
      <c r="BT129" s="162"/>
      <c r="BU129" s="162"/>
      <c r="BV129" s="161">
        <f t="shared" si="86"/>
        <v>90.1</v>
      </c>
      <c r="BW129" s="161">
        <f>BW130+BW131</f>
        <v>90.1</v>
      </c>
      <c r="BX129" s="161"/>
      <c r="BY129" s="161"/>
      <c r="BZ129" s="161"/>
      <c r="CA129" s="162">
        <f t="shared" si="87"/>
        <v>89.1</v>
      </c>
      <c r="CB129" s="162">
        <f>CB130+CB131</f>
        <v>89.1</v>
      </c>
      <c r="CC129" s="162"/>
      <c r="CD129" s="162"/>
      <c r="CE129" s="162"/>
      <c r="CF129" s="161">
        <f t="shared" si="88"/>
        <v>89.1</v>
      </c>
      <c r="CG129" s="161">
        <f>CG130+CG131</f>
        <v>89.1</v>
      </c>
      <c r="CH129" s="161"/>
      <c r="CI129" s="161"/>
      <c r="CJ129" s="161"/>
      <c r="CK129" s="161">
        <f t="shared" si="89"/>
        <v>89.1</v>
      </c>
      <c r="CL129" s="161">
        <f>CL130+CL131</f>
        <v>89.1</v>
      </c>
      <c r="CM129" s="161"/>
      <c r="CN129" s="161"/>
      <c r="CO129" s="161"/>
      <c r="CP129" s="162">
        <f>CQ129+CR129+CS129+CT129</f>
        <v>80.099999999999994</v>
      </c>
      <c r="CQ129" s="162">
        <f>CQ130+CQ131</f>
        <v>80.099999999999994</v>
      </c>
      <c r="CR129" s="162"/>
      <c r="CS129" s="162"/>
      <c r="CT129" s="162"/>
      <c r="CU129" s="161">
        <f t="shared" si="90"/>
        <v>90.1</v>
      </c>
      <c r="CV129" s="161">
        <f>CV130+CV131</f>
        <v>90.1</v>
      </c>
      <c r="CW129" s="161"/>
      <c r="CX129" s="161"/>
      <c r="CY129" s="161"/>
      <c r="CZ129" s="162">
        <f t="shared" si="91"/>
        <v>89.1</v>
      </c>
      <c r="DA129" s="162">
        <f>DA130+DA131</f>
        <v>89.1</v>
      </c>
      <c r="DB129" s="162"/>
      <c r="DC129" s="162"/>
      <c r="DD129" s="162"/>
      <c r="DE129" s="162">
        <f>DF129+DG129+DH129+DI129</f>
        <v>80.099999999999994</v>
      </c>
      <c r="DF129" s="162">
        <f>DF130+DF131</f>
        <v>80.099999999999994</v>
      </c>
      <c r="DG129" s="162"/>
      <c r="DH129" s="162"/>
      <c r="DI129" s="162"/>
      <c r="DJ129" s="161">
        <f t="shared" si="92"/>
        <v>90.1</v>
      </c>
      <c r="DK129" s="161">
        <f>DK130+DK131</f>
        <v>90.1</v>
      </c>
      <c r="DL129" s="161"/>
      <c r="DM129" s="161"/>
      <c r="DN129" s="161"/>
      <c r="DO129" s="162">
        <f t="shared" si="93"/>
        <v>89.1</v>
      </c>
      <c r="DP129" s="162">
        <f>DP130+DP131</f>
        <v>89.1</v>
      </c>
      <c r="DQ129" s="162"/>
      <c r="DR129" s="162"/>
      <c r="DS129" s="162"/>
    </row>
    <row r="130" spans="1:123" ht="29.25" customHeight="1">
      <c r="A130" s="1279"/>
      <c r="B130" s="1236"/>
      <c r="C130" s="1061"/>
      <c r="D130" s="58"/>
      <c r="E130" s="1070"/>
      <c r="F130" s="59"/>
      <c r="G130" s="59"/>
      <c r="H130" s="59"/>
      <c r="I130" s="59"/>
      <c r="J130" s="59"/>
      <c r="K130" s="59"/>
      <c r="L130" s="59"/>
      <c r="M130" s="1230"/>
      <c r="N130" s="60"/>
      <c r="O130" s="60"/>
      <c r="P130" s="59"/>
      <c r="Q130" s="59"/>
      <c r="R130" s="59"/>
      <c r="S130" s="59"/>
      <c r="T130" s="59"/>
      <c r="U130" s="59"/>
      <c r="V130" s="59"/>
      <c r="W130" s="1061"/>
      <c r="X130" s="1064"/>
      <c r="Y130" s="1064"/>
      <c r="Z130" s="1304"/>
      <c r="AA130" s="63"/>
      <c r="AB130" s="1271"/>
      <c r="AC130" s="18"/>
      <c r="AD130" s="18" t="s">
        <v>89</v>
      </c>
      <c r="AE130" s="18" t="s">
        <v>414</v>
      </c>
      <c r="AF130" s="18" t="s">
        <v>406</v>
      </c>
      <c r="AG130" s="162">
        <f t="shared" si="94"/>
        <v>78.8</v>
      </c>
      <c r="AH130" s="162">
        <f t="shared" si="94"/>
        <v>78.8</v>
      </c>
      <c r="AI130" s="162">
        <v>78.8</v>
      </c>
      <c r="AJ130" s="162">
        <v>78.8</v>
      </c>
      <c r="AK130" s="162"/>
      <c r="AL130" s="162"/>
      <c r="AM130" s="162"/>
      <c r="AN130" s="162"/>
      <c r="AO130" s="162"/>
      <c r="AP130" s="162"/>
      <c r="AQ130" s="161">
        <f t="shared" si="95"/>
        <v>88.1</v>
      </c>
      <c r="AR130" s="161">
        <v>88.1</v>
      </c>
      <c r="AS130" s="161"/>
      <c r="AT130" s="161"/>
      <c r="AU130" s="161"/>
      <c r="AV130" s="162">
        <f t="shared" si="96"/>
        <v>88.1</v>
      </c>
      <c r="AW130" s="162">
        <v>88.1</v>
      </c>
      <c r="AX130" s="162"/>
      <c r="AY130" s="162"/>
      <c r="AZ130" s="162"/>
      <c r="BA130" s="161">
        <f t="shared" si="97"/>
        <v>88.1</v>
      </c>
      <c r="BB130" s="161">
        <v>88.1</v>
      </c>
      <c r="BC130" s="161"/>
      <c r="BD130" s="161"/>
      <c r="BE130" s="161"/>
      <c r="BF130" s="161">
        <f t="shared" si="84"/>
        <v>88.1</v>
      </c>
      <c r="BG130" s="161">
        <v>88.1</v>
      </c>
      <c r="BH130" s="161"/>
      <c r="BI130" s="161"/>
      <c r="BJ130" s="161"/>
      <c r="BK130" s="161"/>
      <c r="BL130" s="162">
        <f t="shared" si="85"/>
        <v>78.8</v>
      </c>
      <c r="BM130" s="162">
        <f>BO130+BQ130+BS130+BU130</f>
        <v>78.8</v>
      </c>
      <c r="BN130" s="162">
        <v>78.8</v>
      </c>
      <c r="BO130" s="162">
        <v>78.8</v>
      </c>
      <c r="BP130" s="162"/>
      <c r="BQ130" s="162"/>
      <c r="BR130" s="162"/>
      <c r="BS130" s="162"/>
      <c r="BT130" s="162"/>
      <c r="BU130" s="162"/>
      <c r="BV130" s="161">
        <f t="shared" si="86"/>
        <v>88.1</v>
      </c>
      <c r="BW130" s="161">
        <v>88.1</v>
      </c>
      <c r="BX130" s="161"/>
      <c r="BY130" s="161"/>
      <c r="BZ130" s="161"/>
      <c r="CA130" s="162">
        <f t="shared" si="87"/>
        <v>88.1</v>
      </c>
      <c r="CB130" s="162">
        <v>88.1</v>
      </c>
      <c r="CC130" s="162"/>
      <c r="CD130" s="162"/>
      <c r="CE130" s="162"/>
      <c r="CF130" s="161">
        <f t="shared" si="88"/>
        <v>88.1</v>
      </c>
      <c r="CG130" s="161">
        <v>88.1</v>
      </c>
      <c r="CH130" s="161"/>
      <c r="CI130" s="161"/>
      <c r="CJ130" s="161"/>
      <c r="CK130" s="161">
        <f t="shared" si="89"/>
        <v>88.1</v>
      </c>
      <c r="CL130" s="161">
        <v>88.1</v>
      </c>
      <c r="CM130" s="161"/>
      <c r="CN130" s="161"/>
      <c r="CO130" s="161"/>
      <c r="CP130" s="162">
        <f>CQ130+CR130+CS130+CT130</f>
        <v>78.8</v>
      </c>
      <c r="CQ130" s="162">
        <v>78.8</v>
      </c>
      <c r="CR130" s="162"/>
      <c r="CS130" s="162"/>
      <c r="CT130" s="162"/>
      <c r="CU130" s="161">
        <f t="shared" si="90"/>
        <v>88.1</v>
      </c>
      <c r="CV130" s="161">
        <v>88.1</v>
      </c>
      <c r="CW130" s="161"/>
      <c r="CX130" s="161"/>
      <c r="CY130" s="161"/>
      <c r="CZ130" s="162">
        <f t="shared" si="91"/>
        <v>88.1</v>
      </c>
      <c r="DA130" s="162">
        <v>88.1</v>
      </c>
      <c r="DB130" s="162"/>
      <c r="DC130" s="162"/>
      <c r="DD130" s="162"/>
      <c r="DE130" s="162">
        <f>DF130+DG130+DH130+DI130</f>
        <v>78.8</v>
      </c>
      <c r="DF130" s="162">
        <v>78.8</v>
      </c>
      <c r="DG130" s="162"/>
      <c r="DH130" s="162"/>
      <c r="DI130" s="162"/>
      <c r="DJ130" s="161">
        <f t="shared" si="92"/>
        <v>88.1</v>
      </c>
      <c r="DK130" s="161">
        <v>88.1</v>
      </c>
      <c r="DL130" s="161"/>
      <c r="DM130" s="161"/>
      <c r="DN130" s="161"/>
      <c r="DO130" s="162">
        <f t="shared" si="93"/>
        <v>88.1</v>
      </c>
      <c r="DP130" s="162">
        <v>88.1</v>
      </c>
      <c r="DQ130" s="162"/>
      <c r="DR130" s="162"/>
      <c r="DS130" s="162"/>
    </row>
    <row r="131" spans="1:123" ht="88.5" customHeight="1" thickBot="1">
      <c r="A131" s="1280"/>
      <c r="B131" s="1237"/>
      <c r="C131" s="1062"/>
      <c r="D131" s="58"/>
      <c r="E131" s="1071"/>
      <c r="F131" s="59"/>
      <c r="G131" s="59"/>
      <c r="H131" s="59"/>
      <c r="I131" s="59"/>
      <c r="J131" s="59"/>
      <c r="K131" s="59"/>
      <c r="L131" s="59"/>
      <c r="M131" s="1231"/>
      <c r="N131" s="60"/>
      <c r="O131" s="60"/>
      <c r="P131" s="59"/>
      <c r="Q131" s="59"/>
      <c r="R131" s="59"/>
      <c r="S131" s="59"/>
      <c r="T131" s="59"/>
      <c r="U131" s="59"/>
      <c r="V131" s="59"/>
      <c r="W131" s="1062"/>
      <c r="X131" s="1065"/>
      <c r="Y131" s="1065"/>
      <c r="Z131" s="1270"/>
      <c r="AA131" s="63"/>
      <c r="AB131" s="1271"/>
      <c r="AC131" s="18"/>
      <c r="AD131" s="18" t="s">
        <v>89</v>
      </c>
      <c r="AE131" s="18" t="s">
        <v>414</v>
      </c>
      <c r="AF131" s="18" t="s">
        <v>412</v>
      </c>
      <c r="AG131" s="162">
        <f t="shared" si="94"/>
        <v>1.3</v>
      </c>
      <c r="AH131" s="162">
        <f t="shared" si="94"/>
        <v>1.3</v>
      </c>
      <c r="AI131" s="162">
        <v>1.3</v>
      </c>
      <c r="AJ131" s="162">
        <v>1.3</v>
      </c>
      <c r="AK131" s="162"/>
      <c r="AL131" s="162"/>
      <c r="AM131" s="162"/>
      <c r="AN131" s="162"/>
      <c r="AO131" s="162"/>
      <c r="AP131" s="162"/>
      <c r="AQ131" s="161">
        <v>2</v>
      </c>
      <c r="AR131" s="161">
        <v>2</v>
      </c>
      <c r="AS131" s="161"/>
      <c r="AT131" s="161"/>
      <c r="AU131" s="161"/>
      <c r="AV131" s="162">
        <v>1</v>
      </c>
      <c r="AW131" s="162">
        <v>1</v>
      </c>
      <c r="AX131" s="162"/>
      <c r="AY131" s="162"/>
      <c r="AZ131" s="162"/>
      <c r="BA131" s="161">
        <f t="shared" si="97"/>
        <v>1</v>
      </c>
      <c r="BB131" s="161">
        <v>1</v>
      </c>
      <c r="BC131" s="161"/>
      <c r="BD131" s="161"/>
      <c r="BE131" s="161"/>
      <c r="BF131" s="161">
        <f t="shared" si="84"/>
        <v>1</v>
      </c>
      <c r="BG131" s="161">
        <v>1</v>
      </c>
      <c r="BH131" s="161"/>
      <c r="BI131" s="161"/>
      <c r="BJ131" s="161"/>
      <c r="BK131" s="161"/>
      <c r="BL131" s="162">
        <f t="shared" si="85"/>
        <v>1.3</v>
      </c>
      <c r="BM131" s="162">
        <f>BO131+BQ131+BS131+BU131</f>
        <v>1.3</v>
      </c>
      <c r="BN131" s="162">
        <v>1.3</v>
      </c>
      <c r="BO131" s="162">
        <v>1.3</v>
      </c>
      <c r="BP131" s="162"/>
      <c r="BQ131" s="162"/>
      <c r="BR131" s="162"/>
      <c r="BS131" s="162"/>
      <c r="BT131" s="162"/>
      <c r="BU131" s="162"/>
      <c r="BV131" s="161">
        <v>2</v>
      </c>
      <c r="BW131" s="161">
        <v>2</v>
      </c>
      <c r="BX131" s="161"/>
      <c r="BY131" s="161"/>
      <c r="BZ131" s="161"/>
      <c r="CA131" s="162">
        <v>1</v>
      </c>
      <c r="CB131" s="162">
        <v>1</v>
      </c>
      <c r="CC131" s="162"/>
      <c r="CD131" s="162"/>
      <c r="CE131" s="162"/>
      <c r="CF131" s="161">
        <f t="shared" si="88"/>
        <v>1</v>
      </c>
      <c r="CG131" s="161">
        <v>1</v>
      </c>
      <c r="CH131" s="161"/>
      <c r="CI131" s="161"/>
      <c r="CJ131" s="161"/>
      <c r="CK131" s="161">
        <f t="shared" si="89"/>
        <v>1</v>
      </c>
      <c r="CL131" s="161">
        <v>1</v>
      </c>
      <c r="CM131" s="161"/>
      <c r="CN131" s="161"/>
      <c r="CO131" s="161"/>
      <c r="CP131" s="162">
        <f>CQ131+CR131+CS131+CT131</f>
        <v>1.3</v>
      </c>
      <c r="CQ131" s="162">
        <v>1.3</v>
      </c>
      <c r="CR131" s="162"/>
      <c r="CS131" s="162"/>
      <c r="CT131" s="162"/>
      <c r="CU131" s="161">
        <v>2</v>
      </c>
      <c r="CV131" s="161">
        <v>2</v>
      </c>
      <c r="CW131" s="161"/>
      <c r="CX131" s="161"/>
      <c r="CY131" s="161"/>
      <c r="CZ131" s="162">
        <v>1</v>
      </c>
      <c r="DA131" s="162">
        <v>1</v>
      </c>
      <c r="DB131" s="162"/>
      <c r="DC131" s="162"/>
      <c r="DD131" s="162"/>
      <c r="DE131" s="162">
        <f>DF131+DG131+DH131+DI131</f>
        <v>1.3</v>
      </c>
      <c r="DF131" s="162">
        <v>1.3</v>
      </c>
      <c r="DG131" s="162"/>
      <c r="DH131" s="162"/>
      <c r="DI131" s="162"/>
      <c r="DJ131" s="161">
        <v>2</v>
      </c>
      <c r="DK131" s="161">
        <v>2</v>
      </c>
      <c r="DL131" s="161"/>
      <c r="DM131" s="161"/>
      <c r="DN131" s="161"/>
      <c r="DO131" s="162">
        <v>1</v>
      </c>
      <c r="DP131" s="162">
        <v>1</v>
      </c>
      <c r="DQ131" s="162"/>
      <c r="DR131" s="162"/>
      <c r="DS131" s="162"/>
    </row>
    <row r="132" spans="1:123" ht="23.25" customHeight="1" thickBot="1">
      <c r="A132" s="128" t="s">
        <v>460</v>
      </c>
      <c r="B132" s="17">
        <v>7400</v>
      </c>
      <c r="C132" s="98"/>
      <c r="D132" s="58"/>
      <c r="E132" s="58"/>
      <c r="F132" s="59"/>
      <c r="G132" s="59"/>
      <c r="H132" s="59"/>
      <c r="I132" s="59"/>
      <c r="J132" s="59"/>
      <c r="K132" s="59"/>
      <c r="L132" s="59"/>
      <c r="M132" s="61"/>
      <c r="N132" s="60"/>
      <c r="O132" s="60"/>
      <c r="P132" s="59"/>
      <c r="Q132" s="59"/>
      <c r="R132" s="59"/>
      <c r="S132" s="59"/>
      <c r="T132" s="59"/>
      <c r="U132" s="59"/>
      <c r="V132" s="59"/>
      <c r="W132" s="98"/>
      <c r="X132" s="58"/>
      <c r="Y132" s="65"/>
      <c r="Z132" s="87"/>
      <c r="AA132" s="87"/>
      <c r="AB132" s="87"/>
      <c r="AC132" s="18"/>
      <c r="AD132" s="18"/>
      <c r="AE132" s="18"/>
      <c r="AF132" s="18"/>
      <c r="AG132" s="162">
        <f t="shared" si="94"/>
        <v>0</v>
      </c>
      <c r="AH132" s="162"/>
      <c r="AI132" s="162"/>
      <c r="AJ132" s="162"/>
      <c r="AK132" s="162"/>
      <c r="AL132" s="162"/>
      <c r="AM132" s="162"/>
      <c r="AN132" s="162"/>
      <c r="AO132" s="162"/>
      <c r="AP132" s="162"/>
      <c r="AQ132" s="161">
        <f t="shared" si="95"/>
        <v>0</v>
      </c>
      <c r="AR132" s="161"/>
      <c r="AS132" s="161"/>
      <c r="AT132" s="161"/>
      <c r="AU132" s="161"/>
      <c r="AV132" s="162">
        <f t="shared" si="96"/>
        <v>0</v>
      </c>
      <c r="AW132" s="162"/>
      <c r="AX132" s="162"/>
      <c r="AY132" s="162"/>
      <c r="AZ132" s="162"/>
      <c r="BA132" s="161">
        <f t="shared" si="97"/>
        <v>0</v>
      </c>
      <c r="BB132" s="161"/>
      <c r="BC132" s="161"/>
      <c r="BD132" s="161"/>
      <c r="BE132" s="161"/>
      <c r="BF132" s="161">
        <f t="shared" si="84"/>
        <v>0</v>
      </c>
      <c r="BG132" s="161"/>
      <c r="BH132" s="161"/>
      <c r="BI132" s="161"/>
      <c r="BJ132" s="161"/>
      <c r="BK132" s="161"/>
      <c r="BL132" s="162">
        <f t="shared" si="85"/>
        <v>0</v>
      </c>
      <c r="BM132" s="162"/>
      <c r="BN132" s="162"/>
      <c r="BO132" s="162"/>
      <c r="BP132" s="162"/>
      <c r="BQ132" s="162"/>
      <c r="BR132" s="162"/>
      <c r="BS132" s="162"/>
      <c r="BT132" s="162"/>
      <c r="BU132" s="162"/>
      <c r="BV132" s="161">
        <f t="shared" ref="BV132:BV143" si="100">BW132+BX132+BY132+BZ132</f>
        <v>0</v>
      </c>
      <c r="BW132" s="161"/>
      <c r="BX132" s="161"/>
      <c r="BY132" s="161"/>
      <c r="BZ132" s="161"/>
      <c r="CA132" s="162">
        <f t="shared" ref="CA132:CA139" si="101">CB132+CC132+CD132+CE132</f>
        <v>0</v>
      </c>
      <c r="CB132" s="162"/>
      <c r="CC132" s="162"/>
      <c r="CD132" s="162"/>
      <c r="CE132" s="162"/>
      <c r="CF132" s="161">
        <f t="shared" si="88"/>
        <v>0</v>
      </c>
      <c r="CG132" s="161"/>
      <c r="CH132" s="161"/>
      <c r="CI132" s="161"/>
      <c r="CJ132" s="161"/>
      <c r="CK132" s="161">
        <f t="shared" si="89"/>
        <v>0</v>
      </c>
      <c r="CL132" s="161"/>
      <c r="CM132" s="161"/>
      <c r="CN132" s="161"/>
      <c r="CO132" s="161"/>
      <c r="CP132" s="162"/>
      <c r="CQ132" s="162"/>
      <c r="CR132" s="162"/>
      <c r="CS132" s="162"/>
      <c r="CT132" s="162"/>
      <c r="CU132" s="161">
        <f t="shared" ref="CU132:CU143" si="102">CV132+CW132+CX132+CY132</f>
        <v>0</v>
      </c>
      <c r="CV132" s="161"/>
      <c r="CW132" s="161"/>
      <c r="CX132" s="161"/>
      <c r="CY132" s="161"/>
      <c r="CZ132" s="162">
        <f t="shared" ref="CZ132:CZ139" si="103">DA132+DB132+DC132+DD132</f>
        <v>0</v>
      </c>
      <c r="DA132" s="162"/>
      <c r="DB132" s="162"/>
      <c r="DC132" s="162"/>
      <c r="DD132" s="162"/>
      <c r="DE132" s="162"/>
      <c r="DF132" s="162"/>
      <c r="DG132" s="162"/>
      <c r="DH132" s="162"/>
      <c r="DI132" s="162"/>
      <c r="DJ132" s="161">
        <f t="shared" ref="DJ132:DJ143" si="104">DK132+DL132+DM132+DN132</f>
        <v>0</v>
      </c>
      <c r="DK132" s="161"/>
      <c r="DL132" s="161"/>
      <c r="DM132" s="161"/>
      <c r="DN132" s="161"/>
      <c r="DO132" s="162">
        <f t="shared" ref="DO132:DO139" si="105">DP132+DQ132+DR132+DS132</f>
        <v>0</v>
      </c>
      <c r="DP132" s="162"/>
      <c r="DQ132" s="162"/>
      <c r="DR132" s="162"/>
      <c r="DS132" s="162"/>
    </row>
    <row r="133" spans="1:123" ht="1.5" hidden="1" customHeight="1">
      <c r="A133" s="129"/>
      <c r="B133" s="17"/>
      <c r="C133" s="98"/>
      <c r="D133" s="58"/>
      <c r="E133" s="58"/>
      <c r="F133" s="59"/>
      <c r="G133" s="59"/>
      <c r="H133" s="59"/>
      <c r="I133" s="59"/>
      <c r="J133" s="59"/>
      <c r="K133" s="59"/>
      <c r="L133" s="59"/>
      <c r="M133" s="61"/>
      <c r="N133" s="60"/>
      <c r="O133" s="60"/>
      <c r="P133" s="59"/>
      <c r="Q133" s="59"/>
      <c r="R133" s="59"/>
      <c r="S133" s="59"/>
      <c r="T133" s="59"/>
      <c r="U133" s="59"/>
      <c r="V133" s="59"/>
      <c r="W133" s="98"/>
      <c r="X133" s="58"/>
      <c r="Y133" s="65"/>
      <c r="Z133" s="87"/>
      <c r="AA133" s="87"/>
      <c r="AB133" s="87"/>
      <c r="AC133" s="18"/>
      <c r="AD133" s="18"/>
      <c r="AE133" s="18"/>
      <c r="AF133" s="18"/>
      <c r="AG133" s="162">
        <f t="shared" si="94"/>
        <v>0</v>
      </c>
      <c r="AH133" s="162"/>
      <c r="AI133" s="162"/>
      <c r="AJ133" s="162"/>
      <c r="AK133" s="162"/>
      <c r="AL133" s="162"/>
      <c r="AM133" s="162"/>
      <c r="AN133" s="162"/>
      <c r="AO133" s="162"/>
      <c r="AP133" s="162"/>
      <c r="AQ133" s="161">
        <f t="shared" si="95"/>
        <v>0</v>
      </c>
      <c r="AR133" s="161"/>
      <c r="AS133" s="161"/>
      <c r="AT133" s="161"/>
      <c r="AU133" s="161"/>
      <c r="AV133" s="162">
        <f t="shared" si="96"/>
        <v>0</v>
      </c>
      <c r="AW133" s="162"/>
      <c r="AX133" s="162"/>
      <c r="AY133" s="162"/>
      <c r="AZ133" s="162"/>
      <c r="BA133" s="161">
        <f t="shared" si="97"/>
        <v>0</v>
      </c>
      <c r="BB133" s="161"/>
      <c r="BC133" s="161"/>
      <c r="BD133" s="161"/>
      <c r="BE133" s="161"/>
      <c r="BF133" s="161">
        <f t="shared" si="84"/>
        <v>0</v>
      </c>
      <c r="BG133" s="161"/>
      <c r="BH133" s="161"/>
      <c r="BI133" s="161"/>
      <c r="BJ133" s="161"/>
      <c r="BK133" s="161"/>
      <c r="BL133" s="162">
        <f t="shared" si="85"/>
        <v>0</v>
      </c>
      <c r="BM133" s="162"/>
      <c r="BN133" s="162"/>
      <c r="BO133" s="162"/>
      <c r="BP133" s="162"/>
      <c r="BQ133" s="162"/>
      <c r="BR133" s="162"/>
      <c r="BS133" s="162"/>
      <c r="BT133" s="162"/>
      <c r="BU133" s="162"/>
      <c r="BV133" s="161">
        <f t="shared" si="100"/>
        <v>0</v>
      </c>
      <c r="BW133" s="161"/>
      <c r="BX133" s="161"/>
      <c r="BY133" s="161"/>
      <c r="BZ133" s="161"/>
      <c r="CA133" s="162">
        <f t="shared" si="101"/>
        <v>0</v>
      </c>
      <c r="CB133" s="162"/>
      <c r="CC133" s="162"/>
      <c r="CD133" s="162"/>
      <c r="CE133" s="162"/>
      <c r="CF133" s="161">
        <f t="shared" si="88"/>
        <v>0</v>
      </c>
      <c r="CG133" s="161"/>
      <c r="CH133" s="161"/>
      <c r="CI133" s="161"/>
      <c r="CJ133" s="161"/>
      <c r="CK133" s="161">
        <f t="shared" si="89"/>
        <v>0</v>
      </c>
      <c r="CL133" s="161"/>
      <c r="CM133" s="161"/>
      <c r="CN133" s="161"/>
      <c r="CO133" s="161"/>
      <c r="CP133" s="162"/>
      <c r="CQ133" s="162"/>
      <c r="CR133" s="162"/>
      <c r="CS133" s="162"/>
      <c r="CT133" s="162"/>
      <c r="CU133" s="161">
        <f t="shared" si="102"/>
        <v>0</v>
      </c>
      <c r="CV133" s="161"/>
      <c r="CW133" s="161"/>
      <c r="CX133" s="161"/>
      <c r="CY133" s="161"/>
      <c r="CZ133" s="162">
        <f t="shared" si="103"/>
        <v>0</v>
      </c>
      <c r="DA133" s="162"/>
      <c r="DB133" s="162"/>
      <c r="DC133" s="162"/>
      <c r="DD133" s="162"/>
      <c r="DE133" s="162"/>
      <c r="DF133" s="162"/>
      <c r="DG133" s="162"/>
      <c r="DH133" s="162"/>
      <c r="DI133" s="162"/>
      <c r="DJ133" s="161">
        <f t="shared" si="104"/>
        <v>0</v>
      </c>
      <c r="DK133" s="161"/>
      <c r="DL133" s="161"/>
      <c r="DM133" s="161"/>
      <c r="DN133" s="161"/>
      <c r="DO133" s="162">
        <f t="shared" si="105"/>
        <v>0</v>
      </c>
      <c r="DP133" s="162"/>
      <c r="DQ133" s="162"/>
      <c r="DR133" s="162"/>
      <c r="DS133" s="162"/>
    </row>
    <row r="134" spans="1:123" ht="138" hidden="1" customHeight="1">
      <c r="A134" s="113" t="s">
        <v>49</v>
      </c>
      <c r="B134" s="17">
        <v>7454</v>
      </c>
      <c r="C134" s="58" t="s">
        <v>124</v>
      </c>
      <c r="D134" s="58" t="s">
        <v>398</v>
      </c>
      <c r="E134" s="58" t="s">
        <v>125</v>
      </c>
      <c r="F134" s="59"/>
      <c r="G134" s="59"/>
      <c r="H134" s="59"/>
      <c r="I134" s="59"/>
      <c r="J134" s="59"/>
      <c r="K134" s="59"/>
      <c r="L134" s="59"/>
      <c r="M134" s="64" t="s">
        <v>486</v>
      </c>
      <c r="N134" s="66" t="s">
        <v>424</v>
      </c>
      <c r="O134" s="60" t="s">
        <v>487</v>
      </c>
      <c r="P134" s="59">
        <v>17</v>
      </c>
      <c r="Q134" s="59"/>
      <c r="R134" s="59"/>
      <c r="S134" s="59"/>
      <c r="T134" s="59"/>
      <c r="U134" s="59"/>
      <c r="V134" s="59"/>
      <c r="W134" s="58" t="s">
        <v>488</v>
      </c>
      <c r="X134" s="58" t="s">
        <v>388</v>
      </c>
      <c r="Y134" s="58" t="s">
        <v>142</v>
      </c>
      <c r="Z134" s="80" t="s">
        <v>147</v>
      </c>
      <c r="AA134" s="81" t="s">
        <v>95</v>
      </c>
      <c r="AB134" s="81" t="s">
        <v>148</v>
      </c>
      <c r="AC134" s="18"/>
      <c r="AD134" s="18" t="s">
        <v>153</v>
      </c>
      <c r="AE134" s="18" t="s">
        <v>413</v>
      </c>
      <c r="AF134" s="18" t="s">
        <v>399</v>
      </c>
      <c r="AG134" s="162">
        <f t="shared" si="94"/>
        <v>0</v>
      </c>
      <c r="AH134" s="162"/>
      <c r="AI134" s="162"/>
      <c r="AJ134" s="162"/>
      <c r="AK134" s="162"/>
      <c r="AL134" s="162"/>
      <c r="AM134" s="162"/>
      <c r="AN134" s="162"/>
      <c r="AO134" s="162"/>
      <c r="AP134" s="162"/>
      <c r="AQ134" s="161">
        <f t="shared" si="95"/>
        <v>0</v>
      </c>
      <c r="AR134" s="161"/>
      <c r="AS134" s="161"/>
      <c r="AT134" s="161"/>
      <c r="AU134" s="161"/>
      <c r="AV134" s="162">
        <f t="shared" si="96"/>
        <v>0</v>
      </c>
      <c r="AW134" s="162"/>
      <c r="AX134" s="162"/>
      <c r="AY134" s="162"/>
      <c r="AZ134" s="162"/>
      <c r="BA134" s="161">
        <f t="shared" si="97"/>
        <v>0</v>
      </c>
      <c r="BB134" s="161"/>
      <c r="BC134" s="161"/>
      <c r="BD134" s="161"/>
      <c r="BE134" s="161"/>
      <c r="BF134" s="161">
        <f t="shared" si="84"/>
        <v>0</v>
      </c>
      <c r="BG134" s="161"/>
      <c r="BH134" s="161"/>
      <c r="BI134" s="161"/>
      <c r="BJ134" s="161"/>
      <c r="BK134" s="161"/>
      <c r="BL134" s="162">
        <f t="shared" si="85"/>
        <v>0</v>
      </c>
      <c r="BM134" s="162"/>
      <c r="BN134" s="162"/>
      <c r="BO134" s="162"/>
      <c r="BP134" s="162"/>
      <c r="BQ134" s="162"/>
      <c r="BR134" s="162"/>
      <c r="BS134" s="162"/>
      <c r="BT134" s="162"/>
      <c r="BU134" s="162"/>
      <c r="BV134" s="161">
        <f t="shared" si="100"/>
        <v>0</v>
      </c>
      <c r="BW134" s="161"/>
      <c r="BX134" s="161"/>
      <c r="BY134" s="161"/>
      <c r="BZ134" s="161"/>
      <c r="CA134" s="162">
        <f t="shared" si="101"/>
        <v>0</v>
      </c>
      <c r="CB134" s="162"/>
      <c r="CC134" s="162"/>
      <c r="CD134" s="162"/>
      <c r="CE134" s="162"/>
      <c r="CF134" s="161">
        <f t="shared" si="88"/>
        <v>0</v>
      </c>
      <c r="CG134" s="161"/>
      <c r="CH134" s="161"/>
      <c r="CI134" s="161"/>
      <c r="CJ134" s="161"/>
      <c r="CK134" s="161">
        <f t="shared" si="89"/>
        <v>0</v>
      </c>
      <c r="CL134" s="161"/>
      <c r="CM134" s="161"/>
      <c r="CN134" s="161"/>
      <c r="CO134" s="161"/>
      <c r="CP134" s="162"/>
      <c r="CQ134" s="162"/>
      <c r="CR134" s="162"/>
      <c r="CS134" s="162"/>
      <c r="CT134" s="162"/>
      <c r="CU134" s="161">
        <f t="shared" si="102"/>
        <v>0</v>
      </c>
      <c r="CV134" s="161"/>
      <c r="CW134" s="161"/>
      <c r="CX134" s="161"/>
      <c r="CY134" s="161"/>
      <c r="CZ134" s="162">
        <f t="shared" si="103"/>
        <v>0</v>
      </c>
      <c r="DA134" s="162"/>
      <c r="DB134" s="162"/>
      <c r="DC134" s="162"/>
      <c r="DD134" s="162"/>
      <c r="DE134" s="162"/>
      <c r="DF134" s="162"/>
      <c r="DG134" s="162"/>
      <c r="DH134" s="162"/>
      <c r="DI134" s="162"/>
      <c r="DJ134" s="161">
        <f t="shared" si="104"/>
        <v>0</v>
      </c>
      <c r="DK134" s="161"/>
      <c r="DL134" s="161"/>
      <c r="DM134" s="161"/>
      <c r="DN134" s="161"/>
      <c r="DO134" s="162">
        <f t="shared" si="105"/>
        <v>0</v>
      </c>
      <c r="DP134" s="162"/>
      <c r="DQ134" s="162"/>
      <c r="DR134" s="162"/>
      <c r="DS134" s="162"/>
    </row>
    <row r="135" spans="1:123" hidden="1">
      <c r="A135" s="113"/>
      <c r="B135" s="14"/>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12"/>
      <c r="AD135" s="12"/>
      <c r="AE135" s="12"/>
      <c r="AF135" s="12"/>
      <c r="AG135" s="162">
        <f t="shared" si="94"/>
        <v>0</v>
      </c>
      <c r="AH135" s="162"/>
      <c r="AI135" s="153"/>
      <c r="AJ135" s="153"/>
      <c r="AK135" s="153"/>
      <c r="AL135" s="153"/>
      <c r="AM135" s="153"/>
      <c r="AN135" s="153"/>
      <c r="AO135" s="153"/>
      <c r="AP135" s="162"/>
      <c r="AQ135" s="161">
        <f t="shared" si="95"/>
        <v>0</v>
      </c>
      <c r="AR135" s="155"/>
      <c r="AS135" s="155"/>
      <c r="AT135" s="155"/>
      <c r="AU135" s="155"/>
      <c r="AV135" s="162">
        <f t="shared" si="96"/>
        <v>0</v>
      </c>
      <c r="AW135" s="153"/>
      <c r="AX135" s="153"/>
      <c r="AY135" s="153"/>
      <c r="AZ135" s="153"/>
      <c r="BA135" s="161">
        <f t="shared" si="97"/>
        <v>0</v>
      </c>
      <c r="BB135" s="155"/>
      <c r="BC135" s="155"/>
      <c r="BD135" s="155"/>
      <c r="BE135" s="155"/>
      <c r="BF135" s="161">
        <f t="shared" si="84"/>
        <v>0</v>
      </c>
      <c r="BG135" s="155"/>
      <c r="BH135" s="155"/>
      <c r="BI135" s="155"/>
      <c r="BJ135" s="155"/>
      <c r="BK135" s="155"/>
      <c r="BL135" s="162">
        <f t="shared" si="85"/>
        <v>0</v>
      </c>
      <c r="BM135" s="162"/>
      <c r="BN135" s="153"/>
      <c r="BO135" s="153"/>
      <c r="BP135" s="153"/>
      <c r="BQ135" s="153"/>
      <c r="BR135" s="153"/>
      <c r="BS135" s="153"/>
      <c r="BT135" s="153"/>
      <c r="BU135" s="162"/>
      <c r="BV135" s="161">
        <f t="shared" si="100"/>
        <v>0</v>
      </c>
      <c r="BW135" s="155"/>
      <c r="BX135" s="155"/>
      <c r="BY135" s="155"/>
      <c r="BZ135" s="155"/>
      <c r="CA135" s="162">
        <f t="shared" si="101"/>
        <v>0</v>
      </c>
      <c r="CB135" s="153"/>
      <c r="CC135" s="153"/>
      <c r="CD135" s="153"/>
      <c r="CE135" s="153"/>
      <c r="CF135" s="161">
        <f t="shared" si="88"/>
        <v>0</v>
      </c>
      <c r="CG135" s="155"/>
      <c r="CH135" s="155"/>
      <c r="CI135" s="155"/>
      <c r="CJ135" s="155"/>
      <c r="CK135" s="161">
        <f t="shared" si="89"/>
        <v>0</v>
      </c>
      <c r="CL135" s="155"/>
      <c r="CM135" s="155"/>
      <c r="CN135" s="155"/>
      <c r="CO135" s="155"/>
      <c r="CP135" s="162"/>
      <c r="CQ135" s="153"/>
      <c r="CR135" s="153"/>
      <c r="CS135" s="153"/>
      <c r="CT135" s="162"/>
      <c r="CU135" s="161">
        <f t="shared" si="102"/>
        <v>0</v>
      </c>
      <c r="CV135" s="155"/>
      <c r="CW135" s="155"/>
      <c r="CX135" s="155"/>
      <c r="CY135" s="155"/>
      <c r="CZ135" s="162">
        <f t="shared" si="103"/>
        <v>0</v>
      </c>
      <c r="DA135" s="153"/>
      <c r="DB135" s="153"/>
      <c r="DC135" s="153"/>
      <c r="DD135" s="153"/>
      <c r="DE135" s="162"/>
      <c r="DF135" s="153"/>
      <c r="DG135" s="153"/>
      <c r="DH135" s="153"/>
      <c r="DI135" s="162"/>
      <c r="DJ135" s="161">
        <f t="shared" si="104"/>
        <v>0</v>
      </c>
      <c r="DK135" s="155"/>
      <c r="DL135" s="155"/>
      <c r="DM135" s="155"/>
      <c r="DN135" s="155"/>
      <c r="DO135" s="162">
        <f t="shared" si="105"/>
        <v>0</v>
      </c>
      <c r="DP135" s="153"/>
      <c r="DQ135" s="153"/>
      <c r="DR135" s="153"/>
      <c r="DS135" s="153"/>
    </row>
    <row r="136" spans="1:123" ht="36">
      <c r="A136" s="113" t="s">
        <v>370</v>
      </c>
      <c r="B136" s="14">
        <v>7500</v>
      </c>
      <c r="C136" s="97" t="s">
        <v>387</v>
      </c>
      <c r="D136" s="93" t="s">
        <v>387</v>
      </c>
      <c r="E136" s="93" t="s">
        <v>387</v>
      </c>
      <c r="F136" s="93" t="s">
        <v>387</v>
      </c>
      <c r="G136" s="93" t="s">
        <v>387</v>
      </c>
      <c r="H136" s="93" t="s">
        <v>387</v>
      </c>
      <c r="I136" s="93" t="s">
        <v>387</v>
      </c>
      <c r="J136" s="93" t="s">
        <v>387</v>
      </c>
      <c r="K136" s="93" t="s">
        <v>387</v>
      </c>
      <c r="L136" s="93" t="s">
        <v>387</v>
      </c>
      <c r="M136" s="93" t="s">
        <v>387</v>
      </c>
      <c r="N136" s="93" t="s">
        <v>387</v>
      </c>
      <c r="O136" s="93" t="s">
        <v>387</v>
      </c>
      <c r="P136" s="93" t="s">
        <v>387</v>
      </c>
      <c r="Q136" s="94" t="s">
        <v>387</v>
      </c>
      <c r="R136" s="94" t="s">
        <v>387</v>
      </c>
      <c r="S136" s="94" t="s">
        <v>387</v>
      </c>
      <c r="T136" s="94" t="s">
        <v>387</v>
      </c>
      <c r="U136" s="94" t="s">
        <v>387</v>
      </c>
      <c r="V136" s="94" t="s">
        <v>387</v>
      </c>
      <c r="W136" s="94" t="s">
        <v>387</v>
      </c>
      <c r="X136" s="93" t="s">
        <v>387</v>
      </c>
      <c r="Y136" s="93" t="s">
        <v>387</v>
      </c>
      <c r="Z136" s="93" t="s">
        <v>387</v>
      </c>
      <c r="AA136" s="93" t="s">
        <v>387</v>
      </c>
      <c r="AB136" s="93" t="s">
        <v>387</v>
      </c>
      <c r="AC136" s="8" t="s">
        <v>387</v>
      </c>
      <c r="AD136" s="8" t="s">
        <v>387</v>
      </c>
      <c r="AE136" s="8"/>
      <c r="AF136" s="8"/>
      <c r="AG136" s="162">
        <f t="shared" si="94"/>
        <v>0</v>
      </c>
      <c r="AH136" s="162"/>
      <c r="AI136" s="153"/>
      <c r="AJ136" s="153"/>
      <c r="AK136" s="153"/>
      <c r="AL136" s="153"/>
      <c r="AM136" s="153"/>
      <c r="AN136" s="153"/>
      <c r="AO136" s="153"/>
      <c r="AP136" s="162"/>
      <c r="AQ136" s="161">
        <f t="shared" si="95"/>
        <v>0</v>
      </c>
      <c r="AR136" s="155"/>
      <c r="AS136" s="155"/>
      <c r="AT136" s="155"/>
      <c r="AU136" s="155"/>
      <c r="AV136" s="162">
        <f t="shared" si="96"/>
        <v>0</v>
      </c>
      <c r="AW136" s="153"/>
      <c r="AX136" s="153"/>
      <c r="AY136" s="153"/>
      <c r="AZ136" s="153"/>
      <c r="BA136" s="161">
        <f t="shared" si="97"/>
        <v>0</v>
      </c>
      <c r="BB136" s="155"/>
      <c r="BC136" s="155"/>
      <c r="BD136" s="155"/>
      <c r="BE136" s="155"/>
      <c r="BF136" s="161">
        <f t="shared" si="84"/>
        <v>0</v>
      </c>
      <c r="BG136" s="155"/>
      <c r="BH136" s="155"/>
      <c r="BI136" s="155"/>
      <c r="BJ136" s="155"/>
      <c r="BK136" s="155"/>
      <c r="BL136" s="162">
        <f t="shared" si="85"/>
        <v>0</v>
      </c>
      <c r="BM136" s="162"/>
      <c r="BN136" s="153"/>
      <c r="BO136" s="153"/>
      <c r="BP136" s="153"/>
      <c r="BQ136" s="153"/>
      <c r="BR136" s="153"/>
      <c r="BS136" s="153"/>
      <c r="BT136" s="153"/>
      <c r="BU136" s="162"/>
      <c r="BV136" s="161">
        <f t="shared" si="100"/>
        <v>0</v>
      </c>
      <c r="BW136" s="155"/>
      <c r="BX136" s="155"/>
      <c r="BY136" s="155"/>
      <c r="BZ136" s="155"/>
      <c r="CA136" s="162">
        <f t="shared" si="101"/>
        <v>0</v>
      </c>
      <c r="CB136" s="153"/>
      <c r="CC136" s="153"/>
      <c r="CD136" s="153"/>
      <c r="CE136" s="153"/>
      <c r="CF136" s="161">
        <f t="shared" si="88"/>
        <v>0</v>
      </c>
      <c r="CG136" s="155"/>
      <c r="CH136" s="155"/>
      <c r="CI136" s="155"/>
      <c r="CJ136" s="155"/>
      <c r="CK136" s="161">
        <f t="shared" si="89"/>
        <v>0</v>
      </c>
      <c r="CL136" s="155"/>
      <c r="CM136" s="155"/>
      <c r="CN136" s="155"/>
      <c r="CO136" s="155"/>
      <c r="CP136" s="162"/>
      <c r="CQ136" s="153"/>
      <c r="CR136" s="153"/>
      <c r="CS136" s="153"/>
      <c r="CT136" s="162"/>
      <c r="CU136" s="161">
        <f t="shared" si="102"/>
        <v>0</v>
      </c>
      <c r="CV136" s="155"/>
      <c r="CW136" s="155"/>
      <c r="CX136" s="155"/>
      <c r="CY136" s="155"/>
      <c r="CZ136" s="162">
        <f t="shared" si="103"/>
        <v>0</v>
      </c>
      <c r="DA136" s="153"/>
      <c r="DB136" s="153"/>
      <c r="DC136" s="153"/>
      <c r="DD136" s="153"/>
      <c r="DE136" s="162"/>
      <c r="DF136" s="153"/>
      <c r="DG136" s="153"/>
      <c r="DH136" s="153"/>
      <c r="DI136" s="162"/>
      <c r="DJ136" s="161">
        <f t="shared" si="104"/>
        <v>0</v>
      </c>
      <c r="DK136" s="155"/>
      <c r="DL136" s="155"/>
      <c r="DM136" s="155"/>
      <c r="DN136" s="155"/>
      <c r="DO136" s="162">
        <f t="shared" si="105"/>
        <v>0</v>
      </c>
      <c r="DP136" s="153"/>
      <c r="DQ136" s="153"/>
      <c r="DR136" s="153"/>
      <c r="DS136" s="153"/>
    </row>
    <row r="137" spans="1:123">
      <c r="A137" s="114" t="s">
        <v>92</v>
      </c>
      <c r="B137" s="15">
        <v>7501</v>
      </c>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16"/>
      <c r="AD137" s="16"/>
      <c r="AE137" s="16"/>
      <c r="AF137" s="16"/>
      <c r="AG137" s="162">
        <f t="shared" si="94"/>
        <v>0</v>
      </c>
      <c r="AH137" s="165"/>
      <c r="AI137" s="160"/>
      <c r="AJ137" s="160"/>
      <c r="AK137" s="160"/>
      <c r="AL137" s="160"/>
      <c r="AM137" s="160"/>
      <c r="AN137" s="160"/>
      <c r="AO137" s="160"/>
      <c r="AP137" s="165"/>
      <c r="AQ137" s="161">
        <f t="shared" si="95"/>
        <v>0</v>
      </c>
      <c r="AR137" s="159"/>
      <c r="AS137" s="159"/>
      <c r="AT137" s="159"/>
      <c r="AU137" s="159"/>
      <c r="AV137" s="162">
        <f t="shared" si="96"/>
        <v>0</v>
      </c>
      <c r="AW137" s="160"/>
      <c r="AX137" s="160"/>
      <c r="AY137" s="160"/>
      <c r="AZ137" s="160"/>
      <c r="BA137" s="161">
        <f t="shared" si="97"/>
        <v>0</v>
      </c>
      <c r="BB137" s="159"/>
      <c r="BC137" s="159"/>
      <c r="BD137" s="159"/>
      <c r="BE137" s="159"/>
      <c r="BF137" s="161">
        <f t="shared" si="84"/>
        <v>0</v>
      </c>
      <c r="BG137" s="159"/>
      <c r="BH137" s="159"/>
      <c r="BI137" s="159"/>
      <c r="BJ137" s="159"/>
      <c r="BK137" s="159"/>
      <c r="BL137" s="162">
        <f t="shared" si="85"/>
        <v>0</v>
      </c>
      <c r="BM137" s="165"/>
      <c r="BN137" s="160"/>
      <c r="BO137" s="160"/>
      <c r="BP137" s="160"/>
      <c r="BQ137" s="160"/>
      <c r="BR137" s="160"/>
      <c r="BS137" s="160"/>
      <c r="BT137" s="160"/>
      <c r="BU137" s="165"/>
      <c r="BV137" s="161">
        <f t="shared" si="100"/>
        <v>0</v>
      </c>
      <c r="BW137" s="159"/>
      <c r="BX137" s="159"/>
      <c r="BY137" s="159"/>
      <c r="BZ137" s="159"/>
      <c r="CA137" s="162">
        <f t="shared" si="101"/>
        <v>0</v>
      </c>
      <c r="CB137" s="160"/>
      <c r="CC137" s="160"/>
      <c r="CD137" s="160"/>
      <c r="CE137" s="160"/>
      <c r="CF137" s="161">
        <f t="shared" si="88"/>
        <v>0</v>
      </c>
      <c r="CG137" s="159"/>
      <c r="CH137" s="159"/>
      <c r="CI137" s="159"/>
      <c r="CJ137" s="159"/>
      <c r="CK137" s="161">
        <f t="shared" si="89"/>
        <v>0</v>
      </c>
      <c r="CL137" s="159"/>
      <c r="CM137" s="159"/>
      <c r="CN137" s="159"/>
      <c r="CO137" s="159"/>
      <c r="CP137" s="165"/>
      <c r="CQ137" s="160"/>
      <c r="CR137" s="160"/>
      <c r="CS137" s="160"/>
      <c r="CT137" s="165"/>
      <c r="CU137" s="161">
        <f t="shared" si="102"/>
        <v>0</v>
      </c>
      <c r="CV137" s="159"/>
      <c r="CW137" s="159"/>
      <c r="CX137" s="159"/>
      <c r="CY137" s="159"/>
      <c r="CZ137" s="162">
        <f t="shared" si="103"/>
        <v>0</v>
      </c>
      <c r="DA137" s="160"/>
      <c r="DB137" s="160"/>
      <c r="DC137" s="160"/>
      <c r="DD137" s="160"/>
      <c r="DE137" s="165"/>
      <c r="DF137" s="160"/>
      <c r="DG137" s="160"/>
      <c r="DH137" s="160"/>
      <c r="DI137" s="165"/>
      <c r="DJ137" s="161">
        <f t="shared" si="104"/>
        <v>0</v>
      </c>
      <c r="DK137" s="159"/>
      <c r="DL137" s="159"/>
      <c r="DM137" s="159"/>
      <c r="DN137" s="159"/>
      <c r="DO137" s="162">
        <f t="shared" si="105"/>
        <v>0</v>
      </c>
      <c r="DP137" s="160"/>
      <c r="DQ137" s="160"/>
      <c r="DR137" s="160"/>
      <c r="DS137" s="160"/>
    </row>
    <row r="138" spans="1:123" hidden="1">
      <c r="A138" s="115" t="s">
        <v>93</v>
      </c>
      <c r="B138" s="17"/>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18"/>
      <c r="AD138" s="18"/>
      <c r="AE138" s="18"/>
      <c r="AF138" s="18"/>
      <c r="AG138" s="162">
        <f t="shared" si="94"/>
        <v>0</v>
      </c>
      <c r="AH138" s="162"/>
      <c r="AI138" s="162"/>
      <c r="AJ138" s="162"/>
      <c r="AK138" s="162"/>
      <c r="AL138" s="162"/>
      <c r="AM138" s="162"/>
      <c r="AN138" s="162"/>
      <c r="AO138" s="162"/>
      <c r="AP138" s="162"/>
      <c r="AQ138" s="161">
        <f t="shared" si="95"/>
        <v>0</v>
      </c>
      <c r="AR138" s="161"/>
      <c r="AS138" s="161"/>
      <c r="AT138" s="161"/>
      <c r="AU138" s="161"/>
      <c r="AV138" s="162">
        <f t="shared" si="96"/>
        <v>0</v>
      </c>
      <c r="AW138" s="162"/>
      <c r="AX138" s="162"/>
      <c r="AY138" s="162"/>
      <c r="AZ138" s="162"/>
      <c r="BA138" s="161">
        <f t="shared" si="97"/>
        <v>0</v>
      </c>
      <c r="BB138" s="161"/>
      <c r="BC138" s="161"/>
      <c r="BD138" s="161"/>
      <c r="BE138" s="161"/>
      <c r="BF138" s="161">
        <f t="shared" si="84"/>
        <v>0</v>
      </c>
      <c r="BG138" s="161"/>
      <c r="BH138" s="161"/>
      <c r="BI138" s="161"/>
      <c r="BJ138" s="161"/>
      <c r="BK138" s="161"/>
      <c r="BL138" s="162">
        <f t="shared" si="85"/>
        <v>0</v>
      </c>
      <c r="BM138" s="162"/>
      <c r="BN138" s="162"/>
      <c r="BO138" s="162"/>
      <c r="BP138" s="162"/>
      <c r="BQ138" s="162"/>
      <c r="BR138" s="162"/>
      <c r="BS138" s="162"/>
      <c r="BT138" s="162"/>
      <c r="BU138" s="162"/>
      <c r="BV138" s="161">
        <f t="shared" si="100"/>
        <v>0</v>
      </c>
      <c r="BW138" s="161"/>
      <c r="BX138" s="161"/>
      <c r="BY138" s="161"/>
      <c r="BZ138" s="161"/>
      <c r="CA138" s="162">
        <f t="shared" si="101"/>
        <v>0</v>
      </c>
      <c r="CB138" s="162"/>
      <c r="CC138" s="162"/>
      <c r="CD138" s="162"/>
      <c r="CE138" s="162"/>
      <c r="CF138" s="161">
        <f t="shared" si="88"/>
        <v>0</v>
      </c>
      <c r="CG138" s="161"/>
      <c r="CH138" s="161"/>
      <c r="CI138" s="161"/>
      <c r="CJ138" s="161"/>
      <c r="CK138" s="161">
        <f t="shared" si="89"/>
        <v>0</v>
      </c>
      <c r="CL138" s="161"/>
      <c r="CM138" s="161"/>
      <c r="CN138" s="161"/>
      <c r="CO138" s="161"/>
      <c r="CP138" s="162"/>
      <c r="CQ138" s="162"/>
      <c r="CR138" s="162"/>
      <c r="CS138" s="162"/>
      <c r="CT138" s="162"/>
      <c r="CU138" s="161">
        <f t="shared" si="102"/>
        <v>0</v>
      </c>
      <c r="CV138" s="161"/>
      <c r="CW138" s="161"/>
      <c r="CX138" s="161"/>
      <c r="CY138" s="161"/>
      <c r="CZ138" s="162">
        <f t="shared" si="103"/>
        <v>0</v>
      </c>
      <c r="DA138" s="162"/>
      <c r="DB138" s="162"/>
      <c r="DC138" s="162"/>
      <c r="DD138" s="162"/>
      <c r="DE138" s="162"/>
      <c r="DF138" s="162"/>
      <c r="DG138" s="162"/>
      <c r="DH138" s="162"/>
      <c r="DI138" s="162"/>
      <c r="DJ138" s="161">
        <f t="shared" si="104"/>
        <v>0</v>
      </c>
      <c r="DK138" s="161"/>
      <c r="DL138" s="161"/>
      <c r="DM138" s="161"/>
      <c r="DN138" s="161"/>
      <c r="DO138" s="162">
        <f t="shared" si="105"/>
        <v>0</v>
      </c>
      <c r="DP138" s="162"/>
      <c r="DQ138" s="162"/>
      <c r="DR138" s="162"/>
      <c r="DS138" s="162"/>
    </row>
    <row r="139" spans="1:123" ht="48">
      <c r="A139" s="130" t="s">
        <v>461</v>
      </c>
      <c r="B139" s="33">
        <v>7600</v>
      </c>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12"/>
      <c r="AD139" s="12"/>
      <c r="AE139" s="12"/>
      <c r="AF139" s="12"/>
      <c r="AG139" s="162">
        <f t="shared" si="94"/>
        <v>0</v>
      </c>
      <c r="AH139" s="162"/>
      <c r="AI139" s="153"/>
      <c r="AJ139" s="153"/>
      <c r="AK139" s="153"/>
      <c r="AL139" s="153"/>
      <c r="AM139" s="153"/>
      <c r="AN139" s="153"/>
      <c r="AO139" s="153"/>
      <c r="AP139" s="162"/>
      <c r="AQ139" s="161">
        <f t="shared" si="95"/>
        <v>0</v>
      </c>
      <c r="AR139" s="155"/>
      <c r="AS139" s="155"/>
      <c r="AT139" s="155"/>
      <c r="AU139" s="155"/>
      <c r="AV139" s="162">
        <f t="shared" si="96"/>
        <v>0</v>
      </c>
      <c r="AW139" s="153"/>
      <c r="AX139" s="153"/>
      <c r="AY139" s="153"/>
      <c r="AZ139" s="153"/>
      <c r="BA139" s="161">
        <f t="shared" si="97"/>
        <v>0</v>
      </c>
      <c r="BB139" s="155"/>
      <c r="BC139" s="155"/>
      <c r="BD139" s="155"/>
      <c r="BE139" s="155"/>
      <c r="BF139" s="161">
        <f t="shared" si="84"/>
        <v>0</v>
      </c>
      <c r="BG139" s="155"/>
      <c r="BH139" s="155"/>
      <c r="BI139" s="155"/>
      <c r="BJ139" s="155"/>
      <c r="BK139" s="155"/>
      <c r="BL139" s="162">
        <f t="shared" si="85"/>
        <v>0</v>
      </c>
      <c r="BM139" s="162"/>
      <c r="BN139" s="153"/>
      <c r="BO139" s="153"/>
      <c r="BP139" s="153"/>
      <c r="BQ139" s="153"/>
      <c r="BR139" s="153"/>
      <c r="BS139" s="153"/>
      <c r="BT139" s="153"/>
      <c r="BU139" s="162"/>
      <c r="BV139" s="161">
        <f t="shared" si="100"/>
        <v>0</v>
      </c>
      <c r="BW139" s="155"/>
      <c r="BX139" s="155"/>
      <c r="BY139" s="155"/>
      <c r="BZ139" s="155"/>
      <c r="CA139" s="162">
        <f t="shared" si="101"/>
        <v>0</v>
      </c>
      <c r="CB139" s="153"/>
      <c r="CC139" s="153"/>
      <c r="CD139" s="153"/>
      <c r="CE139" s="153"/>
      <c r="CF139" s="161">
        <f t="shared" si="88"/>
        <v>0</v>
      </c>
      <c r="CG139" s="155"/>
      <c r="CH139" s="155"/>
      <c r="CI139" s="155"/>
      <c r="CJ139" s="155"/>
      <c r="CK139" s="161">
        <f t="shared" si="89"/>
        <v>0</v>
      </c>
      <c r="CL139" s="155"/>
      <c r="CM139" s="155"/>
      <c r="CN139" s="155"/>
      <c r="CO139" s="155"/>
      <c r="CP139" s="162"/>
      <c r="CQ139" s="153"/>
      <c r="CR139" s="153"/>
      <c r="CS139" s="153"/>
      <c r="CT139" s="162"/>
      <c r="CU139" s="161">
        <f t="shared" si="102"/>
        <v>0</v>
      </c>
      <c r="CV139" s="155"/>
      <c r="CW139" s="155"/>
      <c r="CX139" s="155"/>
      <c r="CY139" s="155"/>
      <c r="CZ139" s="162">
        <f t="shared" si="103"/>
        <v>0</v>
      </c>
      <c r="DA139" s="153"/>
      <c r="DB139" s="153"/>
      <c r="DC139" s="153"/>
      <c r="DD139" s="153"/>
      <c r="DE139" s="162"/>
      <c r="DF139" s="153"/>
      <c r="DG139" s="153"/>
      <c r="DH139" s="153"/>
      <c r="DI139" s="162"/>
      <c r="DJ139" s="161">
        <f t="shared" si="104"/>
        <v>0</v>
      </c>
      <c r="DK139" s="155"/>
      <c r="DL139" s="155"/>
      <c r="DM139" s="155"/>
      <c r="DN139" s="155"/>
      <c r="DO139" s="162">
        <f t="shared" si="105"/>
        <v>0</v>
      </c>
      <c r="DP139" s="153"/>
      <c r="DQ139" s="153"/>
      <c r="DR139" s="153"/>
      <c r="DS139" s="153"/>
    </row>
    <row r="140" spans="1:123" ht="78.75">
      <c r="A140" s="175" t="s">
        <v>371</v>
      </c>
      <c r="B140" s="10">
        <v>7700</v>
      </c>
      <c r="C140" s="100" t="s">
        <v>387</v>
      </c>
      <c r="D140" s="93" t="s">
        <v>387</v>
      </c>
      <c r="E140" s="93" t="s">
        <v>387</v>
      </c>
      <c r="F140" s="93" t="s">
        <v>387</v>
      </c>
      <c r="G140" s="93" t="s">
        <v>387</v>
      </c>
      <c r="H140" s="93" t="s">
        <v>387</v>
      </c>
      <c r="I140" s="93" t="s">
        <v>387</v>
      </c>
      <c r="J140" s="93" t="s">
        <v>387</v>
      </c>
      <c r="K140" s="93" t="s">
        <v>387</v>
      </c>
      <c r="L140" s="93" t="s">
        <v>387</v>
      </c>
      <c r="M140" s="93" t="s">
        <v>387</v>
      </c>
      <c r="N140" s="93" t="s">
        <v>387</v>
      </c>
      <c r="O140" s="93" t="s">
        <v>387</v>
      </c>
      <c r="P140" s="93" t="s">
        <v>387</v>
      </c>
      <c r="Q140" s="94" t="s">
        <v>387</v>
      </c>
      <c r="R140" s="94" t="s">
        <v>387</v>
      </c>
      <c r="S140" s="94" t="s">
        <v>387</v>
      </c>
      <c r="T140" s="94" t="s">
        <v>387</v>
      </c>
      <c r="U140" s="94" t="s">
        <v>387</v>
      </c>
      <c r="V140" s="94" t="s">
        <v>387</v>
      </c>
      <c r="W140" s="94" t="s">
        <v>387</v>
      </c>
      <c r="X140" s="93" t="s">
        <v>387</v>
      </c>
      <c r="Y140" s="93" t="s">
        <v>387</v>
      </c>
      <c r="Z140" s="93" t="s">
        <v>387</v>
      </c>
      <c r="AA140" s="93" t="s">
        <v>387</v>
      </c>
      <c r="AB140" s="93" t="s">
        <v>387</v>
      </c>
      <c r="AC140" s="8" t="s">
        <v>387</v>
      </c>
      <c r="AD140" s="8" t="s">
        <v>387</v>
      </c>
      <c r="AE140" s="8"/>
      <c r="AF140" s="8"/>
      <c r="AG140" s="162">
        <f t="shared" si="94"/>
        <v>191</v>
      </c>
      <c r="AH140" s="162">
        <f t="shared" si="94"/>
        <v>191</v>
      </c>
      <c r="AI140" s="153">
        <f t="shared" ref="AI140:BE140" si="106">AI141+AI142</f>
        <v>0</v>
      </c>
      <c r="AJ140" s="153"/>
      <c r="AK140" s="153">
        <f t="shared" si="106"/>
        <v>0</v>
      </c>
      <c r="AL140" s="153"/>
      <c r="AM140" s="153">
        <f t="shared" si="106"/>
        <v>0</v>
      </c>
      <c r="AN140" s="153"/>
      <c r="AO140" s="153">
        <f t="shared" si="106"/>
        <v>191</v>
      </c>
      <c r="AP140" s="153">
        <f t="shared" si="106"/>
        <v>191</v>
      </c>
      <c r="AQ140" s="161">
        <f t="shared" si="95"/>
        <v>134.4</v>
      </c>
      <c r="AR140" s="155">
        <f t="shared" si="106"/>
        <v>0</v>
      </c>
      <c r="AS140" s="155">
        <f t="shared" si="106"/>
        <v>0</v>
      </c>
      <c r="AT140" s="155">
        <f t="shared" si="106"/>
        <v>0</v>
      </c>
      <c r="AU140" s="155">
        <f t="shared" si="106"/>
        <v>134.4</v>
      </c>
      <c r="AV140" s="155">
        <f t="shared" si="106"/>
        <v>192.3</v>
      </c>
      <c r="AW140" s="155">
        <f t="shared" si="106"/>
        <v>0</v>
      </c>
      <c r="AX140" s="155">
        <f t="shared" si="106"/>
        <v>0</v>
      </c>
      <c r="AY140" s="155">
        <f t="shared" si="106"/>
        <v>0</v>
      </c>
      <c r="AZ140" s="155">
        <f t="shared" si="106"/>
        <v>192.3</v>
      </c>
      <c r="BA140" s="155">
        <f t="shared" si="106"/>
        <v>192.3</v>
      </c>
      <c r="BB140" s="155">
        <f t="shared" si="106"/>
        <v>0</v>
      </c>
      <c r="BC140" s="155">
        <f t="shared" si="106"/>
        <v>0</v>
      </c>
      <c r="BD140" s="155">
        <f t="shared" si="106"/>
        <v>0</v>
      </c>
      <c r="BE140" s="155">
        <f t="shared" si="106"/>
        <v>192.3</v>
      </c>
      <c r="BF140" s="155">
        <f>BF141+BF142</f>
        <v>192.3</v>
      </c>
      <c r="BG140" s="155">
        <f>BG141+BG142</f>
        <v>0</v>
      </c>
      <c r="BH140" s="155">
        <f>BH141+BH142</f>
        <v>0</v>
      </c>
      <c r="BI140" s="155">
        <f>BI141+BI142</f>
        <v>0</v>
      </c>
      <c r="BJ140" s="155">
        <f>BJ141+BJ142</f>
        <v>192.3</v>
      </c>
      <c r="BK140" s="155"/>
      <c r="BL140" s="162">
        <f t="shared" si="85"/>
        <v>191</v>
      </c>
      <c r="BM140" s="162">
        <f>BO140+BQ140+BS140+BU140</f>
        <v>191</v>
      </c>
      <c r="BN140" s="153">
        <f>BN141+BN142</f>
        <v>0</v>
      </c>
      <c r="BO140" s="153"/>
      <c r="BP140" s="153">
        <f>BP141+BP142</f>
        <v>0</v>
      </c>
      <c r="BQ140" s="153"/>
      <c r="BR140" s="153">
        <f>BR141+BR142</f>
        <v>0</v>
      </c>
      <c r="BS140" s="153"/>
      <c r="BT140" s="153">
        <f>BT141+BT142</f>
        <v>191</v>
      </c>
      <c r="BU140" s="153">
        <f>BU141+BU142</f>
        <v>191</v>
      </c>
      <c r="BV140" s="161">
        <f t="shared" si="100"/>
        <v>134.4</v>
      </c>
      <c r="BW140" s="155">
        <f t="shared" ref="BW140:CJ140" si="107">BW141+BW142</f>
        <v>0</v>
      </c>
      <c r="BX140" s="155">
        <f t="shared" si="107"/>
        <v>0</v>
      </c>
      <c r="BY140" s="155">
        <f t="shared" si="107"/>
        <v>0</v>
      </c>
      <c r="BZ140" s="155">
        <f t="shared" si="107"/>
        <v>134.4</v>
      </c>
      <c r="CA140" s="155">
        <f t="shared" si="107"/>
        <v>192.3</v>
      </c>
      <c r="CB140" s="155">
        <f t="shared" si="107"/>
        <v>0</v>
      </c>
      <c r="CC140" s="155">
        <f t="shared" si="107"/>
        <v>0</v>
      </c>
      <c r="CD140" s="155">
        <f t="shared" si="107"/>
        <v>0</v>
      </c>
      <c r="CE140" s="155">
        <f t="shared" si="107"/>
        <v>192.3</v>
      </c>
      <c r="CF140" s="155">
        <f t="shared" si="107"/>
        <v>192.3</v>
      </c>
      <c r="CG140" s="155">
        <f t="shared" si="107"/>
        <v>0</v>
      </c>
      <c r="CH140" s="155">
        <f t="shared" si="107"/>
        <v>0</v>
      </c>
      <c r="CI140" s="155">
        <f t="shared" si="107"/>
        <v>0</v>
      </c>
      <c r="CJ140" s="155">
        <f t="shared" si="107"/>
        <v>192.3</v>
      </c>
      <c r="CK140" s="155">
        <f>CK141+CK142</f>
        <v>192.3</v>
      </c>
      <c r="CL140" s="155">
        <f>CL141+CL142</f>
        <v>0</v>
      </c>
      <c r="CM140" s="155">
        <f>CM141+CM142</f>
        <v>0</v>
      </c>
      <c r="CN140" s="155">
        <f>CN141+CN142</f>
        <v>0</v>
      </c>
      <c r="CO140" s="155">
        <f>CO141+CO142</f>
        <v>192.3</v>
      </c>
      <c r="CP140" s="162">
        <f>CQ140+CR140+CS140+CT140</f>
        <v>191</v>
      </c>
      <c r="CQ140" s="153"/>
      <c r="CR140" s="153"/>
      <c r="CS140" s="153"/>
      <c r="CT140" s="153">
        <f>CT141+CT142</f>
        <v>191</v>
      </c>
      <c r="CU140" s="161">
        <f t="shared" si="102"/>
        <v>134.4</v>
      </c>
      <c r="CV140" s="155">
        <f t="shared" ref="CV140:DD140" si="108">CV141+CV142</f>
        <v>0</v>
      </c>
      <c r="CW140" s="155">
        <f t="shared" si="108"/>
        <v>0</v>
      </c>
      <c r="CX140" s="155">
        <f t="shared" si="108"/>
        <v>0</v>
      </c>
      <c r="CY140" s="155">
        <f t="shared" si="108"/>
        <v>134.4</v>
      </c>
      <c r="CZ140" s="155">
        <f t="shared" si="108"/>
        <v>192.3</v>
      </c>
      <c r="DA140" s="155">
        <f t="shared" si="108"/>
        <v>0</v>
      </c>
      <c r="DB140" s="155">
        <f t="shared" si="108"/>
        <v>0</v>
      </c>
      <c r="DC140" s="155">
        <f t="shared" si="108"/>
        <v>0</v>
      </c>
      <c r="DD140" s="155">
        <f t="shared" si="108"/>
        <v>192.3</v>
      </c>
      <c r="DE140" s="162">
        <f>DF140+DG140+DH140+DI140</f>
        <v>191</v>
      </c>
      <c r="DF140" s="153"/>
      <c r="DG140" s="153"/>
      <c r="DH140" s="153"/>
      <c r="DI140" s="153">
        <f>DI141+DI142</f>
        <v>191</v>
      </c>
      <c r="DJ140" s="161">
        <f t="shared" si="104"/>
        <v>134.4</v>
      </c>
      <c r="DK140" s="155">
        <f t="shared" ref="DK140:DS140" si="109">DK141+DK142</f>
        <v>0</v>
      </c>
      <c r="DL140" s="155">
        <f t="shared" si="109"/>
        <v>0</v>
      </c>
      <c r="DM140" s="155">
        <f t="shared" si="109"/>
        <v>0</v>
      </c>
      <c r="DN140" s="155">
        <f t="shared" si="109"/>
        <v>134.4</v>
      </c>
      <c r="DO140" s="155">
        <f t="shared" si="109"/>
        <v>192.3</v>
      </c>
      <c r="DP140" s="155">
        <f t="shared" si="109"/>
        <v>0</v>
      </c>
      <c r="DQ140" s="155">
        <f t="shared" si="109"/>
        <v>0</v>
      </c>
      <c r="DR140" s="155">
        <f t="shared" si="109"/>
        <v>0</v>
      </c>
      <c r="DS140" s="155">
        <f t="shared" si="109"/>
        <v>192.3</v>
      </c>
    </row>
    <row r="141" spans="1:123" ht="24">
      <c r="A141" s="113" t="s">
        <v>166</v>
      </c>
      <c r="B141" s="14">
        <v>7701</v>
      </c>
      <c r="C141" s="100" t="s">
        <v>387</v>
      </c>
      <c r="D141" s="93" t="s">
        <v>387</v>
      </c>
      <c r="E141" s="93" t="s">
        <v>387</v>
      </c>
      <c r="F141" s="93" t="s">
        <v>387</v>
      </c>
      <c r="G141" s="93" t="s">
        <v>387</v>
      </c>
      <c r="H141" s="93" t="s">
        <v>387</v>
      </c>
      <c r="I141" s="93" t="s">
        <v>387</v>
      </c>
      <c r="J141" s="93" t="s">
        <v>387</v>
      </c>
      <c r="K141" s="93" t="s">
        <v>387</v>
      </c>
      <c r="L141" s="93" t="s">
        <v>387</v>
      </c>
      <c r="M141" s="93" t="s">
        <v>387</v>
      </c>
      <c r="N141" s="93" t="s">
        <v>387</v>
      </c>
      <c r="O141" s="93" t="s">
        <v>387</v>
      </c>
      <c r="P141" s="93" t="s">
        <v>387</v>
      </c>
      <c r="Q141" s="94" t="s">
        <v>387</v>
      </c>
      <c r="R141" s="94" t="s">
        <v>387</v>
      </c>
      <c r="S141" s="94" t="s">
        <v>387</v>
      </c>
      <c r="T141" s="94" t="s">
        <v>387</v>
      </c>
      <c r="U141" s="94" t="s">
        <v>387</v>
      </c>
      <c r="V141" s="94" t="s">
        <v>387</v>
      </c>
      <c r="W141" s="94" t="s">
        <v>387</v>
      </c>
      <c r="X141" s="93" t="s">
        <v>387</v>
      </c>
      <c r="Y141" s="93" t="s">
        <v>387</v>
      </c>
      <c r="Z141" s="93" t="s">
        <v>387</v>
      </c>
      <c r="AA141" s="93" t="s">
        <v>387</v>
      </c>
      <c r="AB141" s="93" t="s">
        <v>387</v>
      </c>
      <c r="AC141" s="8" t="s">
        <v>387</v>
      </c>
      <c r="AD141" s="8" t="s">
        <v>387</v>
      </c>
      <c r="AE141" s="8"/>
      <c r="AF141" s="8"/>
      <c r="AG141" s="162">
        <f t="shared" si="94"/>
        <v>0</v>
      </c>
      <c r="AH141" s="162"/>
      <c r="AI141" s="153"/>
      <c r="AJ141" s="153"/>
      <c r="AK141" s="153"/>
      <c r="AL141" s="153"/>
      <c r="AM141" s="153"/>
      <c r="AN141" s="153"/>
      <c r="AO141" s="153"/>
      <c r="AP141" s="162"/>
      <c r="AQ141" s="161">
        <f t="shared" si="95"/>
        <v>0</v>
      </c>
      <c r="AR141" s="155"/>
      <c r="AS141" s="155"/>
      <c r="AT141" s="155"/>
      <c r="AU141" s="155"/>
      <c r="AV141" s="162">
        <f t="shared" si="96"/>
        <v>0</v>
      </c>
      <c r="AW141" s="153"/>
      <c r="AX141" s="153"/>
      <c r="AY141" s="153"/>
      <c r="AZ141" s="153"/>
      <c r="BA141" s="161">
        <f t="shared" si="97"/>
        <v>0</v>
      </c>
      <c r="BB141" s="155"/>
      <c r="BC141" s="155"/>
      <c r="BD141" s="155"/>
      <c r="BE141" s="155"/>
      <c r="BF141" s="161">
        <f>BG141+BH141+BI141+BJ141</f>
        <v>0</v>
      </c>
      <c r="BG141" s="155"/>
      <c r="BH141" s="155"/>
      <c r="BI141" s="155"/>
      <c r="BJ141" s="155"/>
      <c r="BK141" s="155"/>
      <c r="BL141" s="162">
        <f t="shared" si="85"/>
        <v>0</v>
      </c>
      <c r="BM141" s="162"/>
      <c r="BN141" s="153"/>
      <c r="BO141" s="153"/>
      <c r="BP141" s="153"/>
      <c r="BQ141" s="153"/>
      <c r="BR141" s="153"/>
      <c r="BS141" s="153"/>
      <c r="BT141" s="153"/>
      <c r="BU141" s="162"/>
      <c r="BV141" s="161">
        <f t="shared" si="100"/>
        <v>0</v>
      </c>
      <c r="BW141" s="155"/>
      <c r="BX141" s="155"/>
      <c r="BY141" s="155"/>
      <c r="BZ141" s="155"/>
      <c r="CA141" s="162">
        <f>CB141+CC141+CD141+CE141</f>
        <v>0</v>
      </c>
      <c r="CB141" s="153"/>
      <c r="CC141" s="153"/>
      <c r="CD141" s="153"/>
      <c r="CE141" s="153"/>
      <c r="CF141" s="161">
        <f>CG141+CH141+CI141+CJ141</f>
        <v>0</v>
      </c>
      <c r="CG141" s="155"/>
      <c r="CH141" s="155"/>
      <c r="CI141" s="155"/>
      <c r="CJ141" s="155"/>
      <c r="CK141" s="161">
        <f>CL141+CM141+CN141+CO141</f>
        <v>0</v>
      </c>
      <c r="CL141" s="155"/>
      <c r="CM141" s="155"/>
      <c r="CN141" s="155"/>
      <c r="CO141" s="155"/>
      <c r="CP141" s="162"/>
      <c r="CQ141" s="153"/>
      <c r="CR141" s="153"/>
      <c r="CS141" s="153"/>
      <c r="CT141" s="162"/>
      <c r="CU141" s="161">
        <f t="shared" si="102"/>
        <v>0</v>
      </c>
      <c r="CV141" s="155"/>
      <c r="CW141" s="155"/>
      <c r="CX141" s="155"/>
      <c r="CY141" s="155"/>
      <c r="CZ141" s="162">
        <f>DA141+DB141+DC141+DD141</f>
        <v>0</v>
      </c>
      <c r="DA141" s="153"/>
      <c r="DB141" s="153"/>
      <c r="DC141" s="153"/>
      <c r="DD141" s="153"/>
      <c r="DE141" s="162"/>
      <c r="DF141" s="153"/>
      <c r="DG141" s="153"/>
      <c r="DH141" s="153"/>
      <c r="DI141" s="162"/>
      <c r="DJ141" s="161">
        <f t="shared" si="104"/>
        <v>0</v>
      </c>
      <c r="DK141" s="155"/>
      <c r="DL141" s="155"/>
      <c r="DM141" s="155"/>
      <c r="DN141" s="155"/>
      <c r="DO141" s="162">
        <f>DP141+DQ141+DR141+DS141</f>
        <v>0</v>
      </c>
      <c r="DP141" s="153"/>
      <c r="DQ141" s="153"/>
      <c r="DR141" s="153"/>
      <c r="DS141" s="153"/>
    </row>
    <row r="142" spans="1:123" ht="24">
      <c r="A142" s="113" t="s">
        <v>372</v>
      </c>
      <c r="B142" s="14">
        <v>7800</v>
      </c>
      <c r="C142" s="100" t="s">
        <v>387</v>
      </c>
      <c r="D142" s="95" t="s">
        <v>387</v>
      </c>
      <c r="E142" s="93" t="s">
        <v>387</v>
      </c>
      <c r="F142" s="93" t="s">
        <v>387</v>
      </c>
      <c r="G142" s="93" t="s">
        <v>387</v>
      </c>
      <c r="H142" s="93" t="s">
        <v>387</v>
      </c>
      <c r="I142" s="93" t="s">
        <v>387</v>
      </c>
      <c r="J142" s="93" t="s">
        <v>387</v>
      </c>
      <c r="K142" s="93" t="s">
        <v>387</v>
      </c>
      <c r="L142" s="93" t="s">
        <v>387</v>
      </c>
      <c r="M142" s="93" t="s">
        <v>387</v>
      </c>
      <c r="N142" s="93" t="s">
        <v>387</v>
      </c>
      <c r="O142" s="93" t="s">
        <v>387</v>
      </c>
      <c r="P142" s="93" t="s">
        <v>387</v>
      </c>
      <c r="Q142" s="94" t="s">
        <v>387</v>
      </c>
      <c r="R142" s="94" t="s">
        <v>387</v>
      </c>
      <c r="S142" s="94" t="s">
        <v>387</v>
      </c>
      <c r="T142" s="94" t="s">
        <v>387</v>
      </c>
      <c r="U142" s="94" t="s">
        <v>387</v>
      </c>
      <c r="V142" s="94" t="s">
        <v>387</v>
      </c>
      <c r="W142" s="94" t="s">
        <v>387</v>
      </c>
      <c r="X142" s="93" t="s">
        <v>387</v>
      </c>
      <c r="Y142" s="93" t="s">
        <v>387</v>
      </c>
      <c r="Z142" s="93" t="s">
        <v>387</v>
      </c>
      <c r="AA142" s="93" t="s">
        <v>387</v>
      </c>
      <c r="AB142" s="93" t="s">
        <v>387</v>
      </c>
      <c r="AC142" s="8" t="s">
        <v>387</v>
      </c>
      <c r="AD142" s="8" t="s">
        <v>387</v>
      </c>
      <c r="AE142" s="8"/>
      <c r="AF142" s="8"/>
      <c r="AG142" s="162">
        <f t="shared" si="94"/>
        <v>191</v>
      </c>
      <c r="AH142" s="162">
        <f t="shared" si="94"/>
        <v>191</v>
      </c>
      <c r="AI142" s="153">
        <f t="shared" ref="AI142:AT142" si="110">AI143+AI147</f>
        <v>0</v>
      </c>
      <c r="AJ142" s="153"/>
      <c r="AK142" s="153">
        <f t="shared" si="110"/>
        <v>0</v>
      </c>
      <c r="AL142" s="153"/>
      <c r="AM142" s="153">
        <f t="shared" si="110"/>
        <v>0</v>
      </c>
      <c r="AN142" s="153"/>
      <c r="AO142" s="153">
        <f t="shared" si="110"/>
        <v>191</v>
      </c>
      <c r="AP142" s="153">
        <f t="shared" si="110"/>
        <v>191</v>
      </c>
      <c r="AQ142" s="161">
        <f t="shared" si="95"/>
        <v>134.4</v>
      </c>
      <c r="AR142" s="155">
        <f t="shared" si="110"/>
        <v>0</v>
      </c>
      <c r="AS142" s="155">
        <f t="shared" si="110"/>
        <v>0</v>
      </c>
      <c r="AT142" s="155">
        <f t="shared" si="110"/>
        <v>0</v>
      </c>
      <c r="AU142" s="155">
        <f>AU143+AU147+AU146</f>
        <v>134.4</v>
      </c>
      <c r="AV142" s="155">
        <f t="shared" ref="AV142:BE142" si="111">AV143+AV147+AV146</f>
        <v>192.3</v>
      </c>
      <c r="AW142" s="155">
        <f t="shared" si="111"/>
        <v>0</v>
      </c>
      <c r="AX142" s="155">
        <f t="shared" si="111"/>
        <v>0</v>
      </c>
      <c r="AY142" s="155">
        <f t="shared" si="111"/>
        <v>0</v>
      </c>
      <c r="AZ142" s="155">
        <f t="shared" si="111"/>
        <v>192.3</v>
      </c>
      <c r="BA142" s="155">
        <f t="shared" si="111"/>
        <v>192.3</v>
      </c>
      <c r="BB142" s="155">
        <f t="shared" si="111"/>
        <v>0</v>
      </c>
      <c r="BC142" s="155">
        <f t="shared" si="111"/>
        <v>0</v>
      </c>
      <c r="BD142" s="155">
        <f t="shared" si="111"/>
        <v>0</v>
      </c>
      <c r="BE142" s="155">
        <f t="shared" si="111"/>
        <v>192.3</v>
      </c>
      <c r="BF142" s="155">
        <f>BF143+BF147+BF146</f>
        <v>192.3</v>
      </c>
      <c r="BG142" s="155">
        <f>BG143+BG147+BG146</f>
        <v>0</v>
      </c>
      <c r="BH142" s="155">
        <f>BH143+BH147+BH146</f>
        <v>0</v>
      </c>
      <c r="BI142" s="155">
        <f>BI143+BI147+BI146</f>
        <v>0</v>
      </c>
      <c r="BJ142" s="155">
        <f>BJ143+BJ147+BJ146</f>
        <v>192.3</v>
      </c>
      <c r="BK142" s="155"/>
      <c r="BL142" s="162">
        <f t="shared" si="85"/>
        <v>191</v>
      </c>
      <c r="BM142" s="162">
        <f>BO142+BQ142+BS142+BU142</f>
        <v>191</v>
      </c>
      <c r="BN142" s="153">
        <f>BN143+BN147</f>
        <v>0</v>
      </c>
      <c r="BO142" s="153"/>
      <c r="BP142" s="153">
        <f>BP143+BP147</f>
        <v>0</v>
      </c>
      <c r="BQ142" s="153"/>
      <c r="BR142" s="153">
        <f>BR143+BR147</f>
        <v>0</v>
      </c>
      <c r="BS142" s="153"/>
      <c r="BT142" s="153">
        <f>BT143+BT147</f>
        <v>191</v>
      </c>
      <c r="BU142" s="153">
        <f>BU143+BU147</f>
        <v>191</v>
      </c>
      <c r="BV142" s="161">
        <f t="shared" si="100"/>
        <v>134.4</v>
      </c>
      <c r="BW142" s="155">
        <f>BW143+BW147</f>
        <v>0</v>
      </c>
      <c r="BX142" s="155">
        <f>BX143+BX147</f>
        <v>0</v>
      </c>
      <c r="BY142" s="155">
        <f>BY143+BY147</f>
        <v>0</v>
      </c>
      <c r="BZ142" s="155">
        <f>BZ143+BZ147+BZ146</f>
        <v>134.4</v>
      </c>
      <c r="CA142" s="155">
        <f t="shared" ref="CA142:CJ142" si="112">CA143+CA147+CA146</f>
        <v>192.3</v>
      </c>
      <c r="CB142" s="155">
        <f t="shared" si="112"/>
        <v>0</v>
      </c>
      <c r="CC142" s="155">
        <f t="shared" si="112"/>
        <v>0</v>
      </c>
      <c r="CD142" s="155">
        <f t="shared" si="112"/>
        <v>0</v>
      </c>
      <c r="CE142" s="155">
        <f t="shared" si="112"/>
        <v>192.3</v>
      </c>
      <c r="CF142" s="155">
        <f t="shared" si="112"/>
        <v>192.3</v>
      </c>
      <c r="CG142" s="155">
        <f t="shared" si="112"/>
        <v>0</v>
      </c>
      <c r="CH142" s="155">
        <f t="shared" si="112"/>
        <v>0</v>
      </c>
      <c r="CI142" s="155">
        <f t="shared" si="112"/>
        <v>0</v>
      </c>
      <c r="CJ142" s="155">
        <f t="shared" si="112"/>
        <v>192.3</v>
      </c>
      <c r="CK142" s="155">
        <f>CK143+CK147+CK146</f>
        <v>192.3</v>
      </c>
      <c r="CL142" s="155">
        <f>CL143+CL147+CL146</f>
        <v>0</v>
      </c>
      <c r="CM142" s="155">
        <f>CM143+CM147+CM146</f>
        <v>0</v>
      </c>
      <c r="CN142" s="155">
        <f>CN143+CN147+CN146</f>
        <v>0</v>
      </c>
      <c r="CO142" s="155">
        <f>CO143+CO147+CO146</f>
        <v>192.3</v>
      </c>
      <c r="CP142" s="162">
        <f>CQ142+CR142+CS142+CT142</f>
        <v>191</v>
      </c>
      <c r="CQ142" s="153"/>
      <c r="CR142" s="153"/>
      <c r="CS142" s="153"/>
      <c r="CT142" s="153">
        <f>CT143+CT147</f>
        <v>191</v>
      </c>
      <c r="CU142" s="161">
        <f t="shared" si="102"/>
        <v>134.4</v>
      </c>
      <c r="CV142" s="155">
        <f>CV143+CV147</f>
        <v>0</v>
      </c>
      <c r="CW142" s="155">
        <f>CW143+CW147</f>
        <v>0</v>
      </c>
      <c r="CX142" s="155">
        <f>CX143+CX147</f>
        <v>0</v>
      </c>
      <c r="CY142" s="155">
        <f t="shared" ref="CY142:DD142" si="113">CY143+CY147+CY146</f>
        <v>134.4</v>
      </c>
      <c r="CZ142" s="155">
        <f t="shared" si="113"/>
        <v>192.3</v>
      </c>
      <c r="DA142" s="155">
        <f t="shared" si="113"/>
        <v>0</v>
      </c>
      <c r="DB142" s="155">
        <f t="shared" si="113"/>
        <v>0</v>
      </c>
      <c r="DC142" s="155">
        <f t="shared" si="113"/>
        <v>0</v>
      </c>
      <c r="DD142" s="155">
        <f t="shared" si="113"/>
        <v>192.3</v>
      </c>
      <c r="DE142" s="162">
        <f>DF142+DG142+DH142+DI142</f>
        <v>191</v>
      </c>
      <c r="DF142" s="153"/>
      <c r="DG142" s="153"/>
      <c r="DH142" s="153"/>
      <c r="DI142" s="153">
        <f>DI143+DI147</f>
        <v>191</v>
      </c>
      <c r="DJ142" s="161">
        <f t="shared" si="104"/>
        <v>134.4</v>
      </c>
      <c r="DK142" s="155">
        <f>DK143+DK147</f>
        <v>0</v>
      </c>
      <c r="DL142" s="155">
        <f>DL143+DL147</f>
        <v>0</v>
      </c>
      <c r="DM142" s="155">
        <f>DM143+DM147</f>
        <v>0</v>
      </c>
      <c r="DN142" s="155">
        <f t="shared" ref="DN142:DS142" si="114">DN143+DN147+DN146</f>
        <v>134.4</v>
      </c>
      <c r="DO142" s="155">
        <f t="shared" si="114"/>
        <v>192.3</v>
      </c>
      <c r="DP142" s="155">
        <f t="shared" si="114"/>
        <v>0</v>
      </c>
      <c r="DQ142" s="155">
        <f t="shared" si="114"/>
        <v>0</v>
      </c>
      <c r="DR142" s="155">
        <f t="shared" si="114"/>
        <v>0</v>
      </c>
      <c r="DS142" s="155">
        <f t="shared" si="114"/>
        <v>192.3</v>
      </c>
    </row>
    <row r="143" spans="1:123" ht="67.5">
      <c r="A143" s="175" t="s">
        <v>164</v>
      </c>
      <c r="B143" s="14">
        <v>7801</v>
      </c>
      <c r="C143" s="93" t="s">
        <v>387</v>
      </c>
      <c r="D143" s="95" t="s">
        <v>387</v>
      </c>
      <c r="E143" s="93" t="s">
        <v>387</v>
      </c>
      <c r="F143" s="93" t="s">
        <v>387</v>
      </c>
      <c r="G143" s="93" t="s">
        <v>387</v>
      </c>
      <c r="H143" s="93" t="s">
        <v>387</v>
      </c>
      <c r="I143" s="93" t="s">
        <v>387</v>
      </c>
      <c r="J143" s="93" t="s">
        <v>387</v>
      </c>
      <c r="K143" s="93" t="s">
        <v>387</v>
      </c>
      <c r="L143" s="93" t="s">
        <v>387</v>
      </c>
      <c r="M143" s="93" t="s">
        <v>387</v>
      </c>
      <c r="N143" s="93" t="s">
        <v>387</v>
      </c>
      <c r="O143" s="93" t="s">
        <v>387</v>
      </c>
      <c r="P143" s="93" t="s">
        <v>387</v>
      </c>
      <c r="Q143" s="94" t="s">
        <v>387</v>
      </c>
      <c r="R143" s="94" t="s">
        <v>387</v>
      </c>
      <c r="S143" s="94" t="s">
        <v>387</v>
      </c>
      <c r="T143" s="94" t="s">
        <v>387</v>
      </c>
      <c r="U143" s="94" t="s">
        <v>387</v>
      </c>
      <c r="V143" s="94" t="s">
        <v>387</v>
      </c>
      <c r="W143" s="94" t="s">
        <v>387</v>
      </c>
      <c r="X143" s="93" t="s">
        <v>387</v>
      </c>
      <c r="Y143" s="93" t="s">
        <v>387</v>
      </c>
      <c r="Z143" s="93" t="s">
        <v>387</v>
      </c>
      <c r="AA143" s="93" t="s">
        <v>387</v>
      </c>
      <c r="AB143" s="93" t="s">
        <v>387</v>
      </c>
      <c r="AC143" s="8" t="s">
        <v>387</v>
      </c>
      <c r="AD143" s="8" t="s">
        <v>387</v>
      </c>
      <c r="AE143" s="8"/>
      <c r="AF143" s="8"/>
      <c r="AG143" s="162">
        <f t="shared" si="94"/>
        <v>191</v>
      </c>
      <c r="AH143" s="162">
        <f t="shared" si="94"/>
        <v>191</v>
      </c>
      <c r="AI143" s="153">
        <f t="shared" ref="AI143:BE143" si="115">AI145</f>
        <v>0</v>
      </c>
      <c r="AJ143" s="153"/>
      <c r="AK143" s="153">
        <f t="shared" si="115"/>
        <v>0</v>
      </c>
      <c r="AL143" s="153"/>
      <c r="AM143" s="153">
        <f t="shared" si="115"/>
        <v>0</v>
      </c>
      <c r="AN143" s="153"/>
      <c r="AO143" s="153">
        <f t="shared" si="115"/>
        <v>191</v>
      </c>
      <c r="AP143" s="153">
        <f t="shared" si="115"/>
        <v>191</v>
      </c>
      <c r="AQ143" s="161">
        <f t="shared" si="95"/>
        <v>0</v>
      </c>
      <c r="AR143" s="155">
        <f t="shared" si="115"/>
        <v>0</v>
      </c>
      <c r="AS143" s="155">
        <f t="shared" si="115"/>
        <v>0</v>
      </c>
      <c r="AT143" s="155">
        <f t="shared" si="115"/>
        <v>0</v>
      </c>
      <c r="AU143" s="155">
        <f t="shared" si="115"/>
        <v>0</v>
      </c>
      <c r="AV143" s="162">
        <f t="shared" si="96"/>
        <v>0</v>
      </c>
      <c r="AW143" s="153">
        <f t="shared" si="115"/>
        <v>0</v>
      </c>
      <c r="AX143" s="153">
        <f t="shared" si="115"/>
        <v>0</v>
      </c>
      <c r="AY143" s="153">
        <f>AY145</f>
        <v>0</v>
      </c>
      <c r="AZ143" s="153">
        <f>AZ145</f>
        <v>0</v>
      </c>
      <c r="BA143" s="161">
        <f t="shared" si="97"/>
        <v>0</v>
      </c>
      <c r="BB143" s="155">
        <f t="shared" si="115"/>
        <v>0</v>
      </c>
      <c r="BC143" s="155">
        <f t="shared" si="115"/>
        <v>0</v>
      </c>
      <c r="BD143" s="155">
        <f t="shared" si="115"/>
        <v>0</v>
      </c>
      <c r="BE143" s="155">
        <f t="shared" si="115"/>
        <v>0</v>
      </c>
      <c r="BF143" s="161">
        <f>BG143+BH143+BI143+BJ143</f>
        <v>0</v>
      </c>
      <c r="BG143" s="155">
        <f>BG145</f>
        <v>0</v>
      </c>
      <c r="BH143" s="155">
        <f>BH145</f>
        <v>0</v>
      </c>
      <c r="BI143" s="155">
        <f>BI145</f>
        <v>0</v>
      </c>
      <c r="BJ143" s="155">
        <f>BJ145</f>
        <v>0</v>
      </c>
      <c r="BK143" s="155"/>
      <c r="BL143" s="162">
        <f t="shared" si="85"/>
        <v>191</v>
      </c>
      <c r="BM143" s="162">
        <f>BO143+BQ143+BS143+BU143</f>
        <v>191</v>
      </c>
      <c r="BN143" s="153">
        <f>BN145</f>
        <v>0</v>
      </c>
      <c r="BO143" s="153"/>
      <c r="BP143" s="153">
        <f>BP145</f>
        <v>0</v>
      </c>
      <c r="BQ143" s="153"/>
      <c r="BR143" s="153">
        <f>BR145</f>
        <v>0</v>
      </c>
      <c r="BS143" s="153"/>
      <c r="BT143" s="153">
        <f>BT145</f>
        <v>191</v>
      </c>
      <c r="BU143" s="153">
        <f>BU145</f>
        <v>191</v>
      </c>
      <c r="BV143" s="161">
        <f t="shared" si="100"/>
        <v>0</v>
      </c>
      <c r="BW143" s="155">
        <f>BW145</f>
        <v>0</v>
      </c>
      <c r="BX143" s="155">
        <f>BX145</f>
        <v>0</v>
      </c>
      <c r="BY143" s="155">
        <f>BY145</f>
        <v>0</v>
      </c>
      <c r="BZ143" s="155">
        <f>BZ145</f>
        <v>0</v>
      </c>
      <c r="CA143" s="162">
        <f>CB143+CC143+CD143+CE143</f>
        <v>0</v>
      </c>
      <c r="CB143" s="153">
        <f>CB145</f>
        <v>0</v>
      </c>
      <c r="CC143" s="153">
        <f>CC145</f>
        <v>0</v>
      </c>
      <c r="CD143" s="153">
        <f>CD145</f>
        <v>0</v>
      </c>
      <c r="CE143" s="153">
        <f>CE145</f>
        <v>0</v>
      </c>
      <c r="CF143" s="161">
        <f>CG143+CH143+CI143+CJ143</f>
        <v>0</v>
      </c>
      <c r="CG143" s="155">
        <f>CG145</f>
        <v>0</v>
      </c>
      <c r="CH143" s="155">
        <f>CH145</f>
        <v>0</v>
      </c>
      <c r="CI143" s="155">
        <f>CI145</f>
        <v>0</v>
      </c>
      <c r="CJ143" s="155">
        <f>CJ145</f>
        <v>0</v>
      </c>
      <c r="CK143" s="161">
        <f>CL143+CM143+CN143+CO143</f>
        <v>0</v>
      </c>
      <c r="CL143" s="155">
        <f>CL145</f>
        <v>0</v>
      </c>
      <c r="CM143" s="155">
        <f>CM145</f>
        <v>0</v>
      </c>
      <c r="CN143" s="155">
        <f>CN145</f>
        <v>0</v>
      </c>
      <c r="CO143" s="155">
        <f>CO145</f>
        <v>0</v>
      </c>
      <c r="CP143" s="162">
        <f>CQ143+CR143+CS143+CT143</f>
        <v>191</v>
      </c>
      <c r="CQ143" s="153"/>
      <c r="CR143" s="153"/>
      <c r="CS143" s="153"/>
      <c r="CT143" s="153">
        <f>CT145</f>
        <v>191</v>
      </c>
      <c r="CU143" s="161">
        <f t="shared" si="102"/>
        <v>0</v>
      </c>
      <c r="CV143" s="155">
        <f>CV145</f>
        <v>0</v>
      </c>
      <c r="CW143" s="155">
        <f>CW145</f>
        <v>0</v>
      </c>
      <c r="CX143" s="155">
        <f>CX145</f>
        <v>0</v>
      </c>
      <c r="CY143" s="155">
        <f>CY145</f>
        <v>0</v>
      </c>
      <c r="CZ143" s="162">
        <f>DA143+DB143+DC143+DD143</f>
        <v>0</v>
      </c>
      <c r="DA143" s="153">
        <f>DA145</f>
        <v>0</v>
      </c>
      <c r="DB143" s="153">
        <f>DB145</f>
        <v>0</v>
      </c>
      <c r="DC143" s="153">
        <f>DC145</f>
        <v>0</v>
      </c>
      <c r="DD143" s="153">
        <f>DD145</f>
        <v>0</v>
      </c>
      <c r="DE143" s="162">
        <f>DF143+DG143+DH143+DI143</f>
        <v>191</v>
      </c>
      <c r="DF143" s="153"/>
      <c r="DG143" s="153"/>
      <c r="DH143" s="153"/>
      <c r="DI143" s="153">
        <f>DI145</f>
        <v>191</v>
      </c>
      <c r="DJ143" s="161">
        <f t="shared" si="104"/>
        <v>0</v>
      </c>
      <c r="DK143" s="155">
        <f>DK145</f>
        <v>0</v>
      </c>
      <c r="DL143" s="155">
        <f>DL145</f>
        <v>0</v>
      </c>
      <c r="DM143" s="155">
        <f>DM145</f>
        <v>0</v>
      </c>
      <c r="DN143" s="155">
        <f>DN145</f>
        <v>0</v>
      </c>
      <c r="DO143" s="162">
        <f>DP143+DQ143+DR143+DS143</f>
        <v>0</v>
      </c>
      <c r="DP143" s="153">
        <f>DP145</f>
        <v>0</v>
      </c>
      <c r="DQ143" s="153">
        <f>DQ145</f>
        <v>0</v>
      </c>
      <c r="DR143" s="153">
        <f>DR145</f>
        <v>0</v>
      </c>
      <c r="DS143" s="153">
        <f>DS145</f>
        <v>0</v>
      </c>
    </row>
    <row r="144" spans="1:123" hidden="1">
      <c r="A144" s="114" t="s">
        <v>92</v>
      </c>
      <c r="B144" s="15"/>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16"/>
      <c r="AD144" s="16"/>
      <c r="AE144" s="16"/>
      <c r="AF144" s="16"/>
      <c r="AG144" s="162">
        <f t="shared" si="94"/>
        <v>0</v>
      </c>
      <c r="AH144" s="165"/>
      <c r="AI144" s="160"/>
      <c r="AJ144" s="160"/>
      <c r="AK144" s="160"/>
      <c r="AL144" s="160"/>
      <c r="AM144" s="160"/>
      <c r="AN144" s="160"/>
      <c r="AO144" s="160"/>
      <c r="AP144" s="165"/>
      <c r="AQ144" s="161"/>
      <c r="AR144" s="159"/>
      <c r="AS144" s="159"/>
      <c r="AT144" s="159"/>
      <c r="AU144" s="159"/>
      <c r="AV144" s="162"/>
      <c r="AW144" s="160"/>
      <c r="AX144" s="160"/>
      <c r="AY144" s="160"/>
      <c r="AZ144" s="160"/>
      <c r="BA144" s="161"/>
      <c r="BB144" s="159"/>
      <c r="BC144" s="159"/>
      <c r="BD144" s="159"/>
      <c r="BE144" s="159"/>
      <c r="BF144" s="161"/>
      <c r="BG144" s="159"/>
      <c r="BH144" s="159"/>
      <c r="BI144" s="159"/>
      <c r="BJ144" s="159"/>
      <c r="BK144" s="159"/>
      <c r="BL144" s="162">
        <f t="shared" si="85"/>
        <v>0</v>
      </c>
      <c r="BM144" s="165"/>
      <c r="BN144" s="160"/>
      <c r="BO144" s="160"/>
      <c r="BP144" s="160"/>
      <c r="BQ144" s="160"/>
      <c r="BR144" s="160"/>
      <c r="BS144" s="160"/>
      <c r="BT144" s="160"/>
      <c r="BU144" s="165"/>
      <c r="BV144" s="161"/>
      <c r="BW144" s="159"/>
      <c r="BX144" s="159"/>
      <c r="BY144" s="159"/>
      <c r="BZ144" s="159"/>
      <c r="CA144" s="162"/>
      <c r="CB144" s="160"/>
      <c r="CC144" s="160"/>
      <c r="CD144" s="160"/>
      <c r="CE144" s="160"/>
      <c r="CF144" s="161"/>
      <c r="CG144" s="159"/>
      <c r="CH144" s="159"/>
      <c r="CI144" s="159"/>
      <c r="CJ144" s="159"/>
      <c r="CK144" s="161"/>
      <c r="CL144" s="159"/>
      <c r="CM144" s="159"/>
      <c r="CN144" s="159"/>
      <c r="CO144" s="159"/>
      <c r="CP144" s="165"/>
      <c r="CQ144" s="160"/>
      <c r="CR144" s="160"/>
      <c r="CS144" s="160"/>
      <c r="CT144" s="165"/>
      <c r="CU144" s="161"/>
      <c r="CV144" s="159"/>
      <c r="CW144" s="159"/>
      <c r="CX144" s="159"/>
      <c r="CY144" s="159"/>
      <c r="CZ144" s="162"/>
      <c r="DA144" s="160"/>
      <c r="DB144" s="160"/>
      <c r="DC144" s="160"/>
      <c r="DD144" s="160"/>
      <c r="DE144" s="165"/>
      <c r="DF144" s="160"/>
      <c r="DG144" s="160"/>
      <c r="DH144" s="160"/>
      <c r="DI144" s="165"/>
      <c r="DJ144" s="161"/>
      <c r="DK144" s="159"/>
      <c r="DL144" s="159"/>
      <c r="DM144" s="159"/>
      <c r="DN144" s="159"/>
      <c r="DO144" s="162"/>
      <c r="DP144" s="160"/>
      <c r="DQ144" s="160"/>
      <c r="DR144" s="160"/>
      <c r="DS144" s="160"/>
    </row>
    <row r="145" spans="1:123" ht="77.25" customHeight="1">
      <c r="A145" s="1298" t="s">
        <v>87</v>
      </c>
      <c r="B145" s="1282">
        <v>7803</v>
      </c>
      <c r="C145" s="1052" t="s">
        <v>124</v>
      </c>
      <c r="D145" s="58" t="s">
        <v>390</v>
      </c>
      <c r="E145" s="58" t="s">
        <v>125</v>
      </c>
      <c r="F145" s="59"/>
      <c r="G145" s="59"/>
      <c r="H145" s="59"/>
      <c r="I145" s="59"/>
      <c r="J145" s="59"/>
      <c r="K145" s="59"/>
      <c r="L145" s="59"/>
      <c r="M145" s="64" t="s">
        <v>123</v>
      </c>
      <c r="N145" s="60" t="s">
        <v>424</v>
      </c>
      <c r="O145" s="67" t="s">
        <v>74</v>
      </c>
      <c r="P145" s="59">
        <v>9</v>
      </c>
      <c r="Q145" s="59"/>
      <c r="R145" s="59"/>
      <c r="S145" s="59"/>
      <c r="T145" s="59"/>
      <c r="U145" s="59"/>
      <c r="V145" s="59"/>
      <c r="W145" s="442" t="s">
        <v>332</v>
      </c>
      <c r="X145" s="320" t="s">
        <v>333</v>
      </c>
      <c r="Y145" s="322" t="s">
        <v>334</v>
      </c>
      <c r="Z145" s="59"/>
      <c r="AA145" s="59"/>
      <c r="AB145" s="59"/>
      <c r="AC145" s="18"/>
      <c r="AD145" s="18" t="s">
        <v>156</v>
      </c>
      <c r="AE145" s="18" t="s">
        <v>404</v>
      </c>
      <c r="AF145" s="18" t="s">
        <v>416</v>
      </c>
      <c r="AG145" s="162">
        <f t="shared" si="94"/>
        <v>191</v>
      </c>
      <c r="AH145" s="162">
        <f t="shared" si="94"/>
        <v>191</v>
      </c>
      <c r="AI145" s="162"/>
      <c r="AJ145" s="162"/>
      <c r="AK145" s="162"/>
      <c r="AL145" s="162"/>
      <c r="AM145" s="162">
        <v>0</v>
      </c>
      <c r="AN145" s="162"/>
      <c r="AO145" s="162">
        <v>191</v>
      </c>
      <c r="AP145" s="162">
        <v>191</v>
      </c>
      <c r="AQ145" s="161">
        <f t="shared" si="95"/>
        <v>0</v>
      </c>
      <c r="AR145" s="161"/>
      <c r="AS145" s="161"/>
      <c r="AT145" s="161">
        <v>0</v>
      </c>
      <c r="AU145" s="161"/>
      <c r="AV145" s="162">
        <f t="shared" si="96"/>
        <v>0</v>
      </c>
      <c r="AW145" s="162"/>
      <c r="AX145" s="162"/>
      <c r="AY145" s="162">
        <v>0</v>
      </c>
      <c r="AZ145" s="162"/>
      <c r="BA145" s="161">
        <f t="shared" si="97"/>
        <v>0</v>
      </c>
      <c r="BB145" s="161"/>
      <c r="BC145" s="161"/>
      <c r="BD145" s="161">
        <v>0</v>
      </c>
      <c r="BE145" s="161"/>
      <c r="BF145" s="161">
        <f t="shared" ref="BF145:BF150" si="116">BG145+BH145+BI145+BJ145</f>
        <v>0</v>
      </c>
      <c r="BG145" s="161"/>
      <c r="BH145" s="161"/>
      <c r="BI145" s="161">
        <v>0</v>
      </c>
      <c r="BJ145" s="161"/>
      <c r="BK145" s="161"/>
      <c r="BL145" s="162">
        <f t="shared" si="85"/>
        <v>191</v>
      </c>
      <c r="BM145" s="162">
        <f>BO145+BQ145+BS145+BU145</f>
        <v>191</v>
      </c>
      <c r="BN145" s="162"/>
      <c r="BO145" s="162"/>
      <c r="BP145" s="162"/>
      <c r="BQ145" s="162"/>
      <c r="BR145" s="162">
        <v>0</v>
      </c>
      <c r="BS145" s="162"/>
      <c r="BT145" s="162">
        <v>191</v>
      </c>
      <c r="BU145" s="162">
        <v>191</v>
      </c>
      <c r="BV145" s="161">
        <f>BW145+BX145+BY145+BZ145</f>
        <v>0</v>
      </c>
      <c r="BW145" s="161"/>
      <c r="BX145" s="161"/>
      <c r="BY145" s="161">
        <v>0</v>
      </c>
      <c r="BZ145" s="161"/>
      <c r="CA145" s="162">
        <f>CB145+CC145+CD145+CE145</f>
        <v>0</v>
      </c>
      <c r="CB145" s="162"/>
      <c r="CC145" s="162"/>
      <c r="CD145" s="162">
        <v>0</v>
      </c>
      <c r="CE145" s="162"/>
      <c r="CF145" s="161">
        <f t="shared" ref="CF145:CF150" si="117">CG145+CH145+CI145+CJ145</f>
        <v>0</v>
      </c>
      <c r="CG145" s="161"/>
      <c r="CH145" s="161"/>
      <c r="CI145" s="161">
        <v>0</v>
      </c>
      <c r="CJ145" s="161"/>
      <c r="CK145" s="161">
        <f t="shared" ref="CK145:CK150" si="118">CL145+CM145+CN145+CO145</f>
        <v>0</v>
      </c>
      <c r="CL145" s="161"/>
      <c r="CM145" s="161"/>
      <c r="CN145" s="161">
        <v>0</v>
      </c>
      <c r="CO145" s="161"/>
      <c r="CP145" s="162">
        <f>CQ145+CR145+CS145+CT145</f>
        <v>191</v>
      </c>
      <c r="CQ145" s="162"/>
      <c r="CR145" s="162"/>
      <c r="CS145" s="162"/>
      <c r="CT145" s="162">
        <v>191</v>
      </c>
      <c r="CU145" s="161">
        <f>CV145+CW145+CX145+CY145</f>
        <v>0</v>
      </c>
      <c r="CV145" s="161"/>
      <c r="CW145" s="161"/>
      <c r="CX145" s="161">
        <v>0</v>
      </c>
      <c r="CY145" s="161"/>
      <c r="CZ145" s="162">
        <f>DA145+DB145+DC145+DD145</f>
        <v>0</v>
      </c>
      <c r="DA145" s="162"/>
      <c r="DB145" s="162"/>
      <c r="DC145" s="162">
        <v>0</v>
      </c>
      <c r="DD145" s="162"/>
      <c r="DE145" s="162">
        <f>DF145+DG145+DH145+DI145</f>
        <v>191</v>
      </c>
      <c r="DF145" s="162"/>
      <c r="DG145" s="162"/>
      <c r="DH145" s="162"/>
      <c r="DI145" s="162">
        <v>191</v>
      </c>
      <c r="DJ145" s="161">
        <f>DK145+DL145+DM145+DN145</f>
        <v>0</v>
      </c>
      <c r="DK145" s="161"/>
      <c r="DL145" s="161"/>
      <c r="DM145" s="161">
        <v>0</v>
      </c>
      <c r="DN145" s="161"/>
      <c r="DO145" s="162">
        <f>DP145+DQ145+DR145+DS145</f>
        <v>0</v>
      </c>
      <c r="DP145" s="162"/>
      <c r="DQ145" s="162"/>
      <c r="DR145" s="162">
        <v>0</v>
      </c>
      <c r="DS145" s="162"/>
    </row>
    <row r="146" spans="1:123" ht="25.5" customHeight="1">
      <c r="A146" s="1299"/>
      <c r="B146" s="1282"/>
      <c r="C146" s="1053"/>
      <c r="D146" s="12"/>
      <c r="E146" s="12"/>
      <c r="F146" s="12"/>
      <c r="G146" s="12"/>
      <c r="H146" s="12"/>
      <c r="I146" s="12"/>
      <c r="J146" s="12"/>
      <c r="K146" s="12"/>
      <c r="L146" s="12"/>
      <c r="M146" s="12"/>
      <c r="N146" s="12"/>
      <c r="O146" s="12"/>
      <c r="P146" s="12"/>
      <c r="Q146" s="12"/>
      <c r="R146" s="12"/>
      <c r="S146" s="12"/>
      <c r="T146" s="12"/>
      <c r="U146" s="12"/>
      <c r="V146" s="12"/>
      <c r="W146" s="442"/>
      <c r="X146" s="320"/>
      <c r="Y146" s="322"/>
      <c r="Z146" s="12"/>
      <c r="AA146" s="12"/>
      <c r="AB146" s="12"/>
      <c r="AC146" s="12"/>
      <c r="AD146" s="18" t="s">
        <v>156</v>
      </c>
      <c r="AE146" s="18" t="s">
        <v>202</v>
      </c>
      <c r="AF146" s="18" t="s">
        <v>416</v>
      </c>
      <c r="AG146" s="162">
        <f t="shared" si="94"/>
        <v>0</v>
      </c>
      <c r="AH146" s="162"/>
      <c r="AI146" s="153"/>
      <c r="AJ146" s="153"/>
      <c r="AK146" s="153"/>
      <c r="AL146" s="153"/>
      <c r="AM146" s="153"/>
      <c r="AN146" s="153"/>
      <c r="AO146" s="153"/>
      <c r="AP146" s="162"/>
      <c r="AQ146" s="161">
        <f t="shared" si="95"/>
        <v>134.4</v>
      </c>
      <c r="AR146" s="155"/>
      <c r="AS146" s="155"/>
      <c r="AT146" s="155"/>
      <c r="AU146" s="155">
        <v>134.4</v>
      </c>
      <c r="AV146" s="162">
        <f t="shared" si="96"/>
        <v>192.3</v>
      </c>
      <c r="AW146" s="153"/>
      <c r="AX146" s="153"/>
      <c r="AY146" s="153"/>
      <c r="AZ146" s="153">
        <v>192.3</v>
      </c>
      <c r="BA146" s="161">
        <f t="shared" si="97"/>
        <v>192.3</v>
      </c>
      <c r="BB146" s="155"/>
      <c r="BC146" s="155"/>
      <c r="BD146" s="155"/>
      <c r="BE146" s="155">
        <v>192.3</v>
      </c>
      <c r="BF146" s="161">
        <f t="shared" si="116"/>
        <v>192.3</v>
      </c>
      <c r="BG146" s="155"/>
      <c r="BH146" s="155"/>
      <c r="BI146" s="155"/>
      <c r="BJ146" s="155">
        <v>192.3</v>
      </c>
      <c r="BK146" s="155"/>
      <c r="BL146" s="162">
        <f t="shared" si="85"/>
        <v>0</v>
      </c>
      <c r="BM146" s="162"/>
      <c r="BN146" s="153"/>
      <c r="BO146" s="153"/>
      <c r="BP146" s="153"/>
      <c r="BQ146" s="153"/>
      <c r="BR146" s="153"/>
      <c r="BS146" s="153"/>
      <c r="BT146" s="153"/>
      <c r="BU146" s="162"/>
      <c r="BV146" s="161">
        <f>BW146+BX146+BY146+BZ146</f>
        <v>134.4</v>
      </c>
      <c r="BW146" s="155"/>
      <c r="BX146" s="155"/>
      <c r="BY146" s="155"/>
      <c r="BZ146" s="155">
        <v>134.4</v>
      </c>
      <c r="CA146" s="162">
        <f>CB146+CC146+CD146+CE146</f>
        <v>192.3</v>
      </c>
      <c r="CB146" s="153"/>
      <c r="CC146" s="153"/>
      <c r="CD146" s="153"/>
      <c r="CE146" s="153">
        <v>192.3</v>
      </c>
      <c r="CF146" s="161">
        <f t="shared" si="117"/>
        <v>192.3</v>
      </c>
      <c r="CG146" s="155"/>
      <c r="CH146" s="155"/>
      <c r="CI146" s="155"/>
      <c r="CJ146" s="155">
        <v>192.3</v>
      </c>
      <c r="CK146" s="161">
        <f t="shared" si="118"/>
        <v>192.3</v>
      </c>
      <c r="CL146" s="155"/>
      <c r="CM146" s="155"/>
      <c r="CN146" s="155"/>
      <c r="CO146" s="155">
        <v>192.3</v>
      </c>
      <c r="CP146" s="162"/>
      <c r="CQ146" s="153"/>
      <c r="CR146" s="153"/>
      <c r="CS146" s="153"/>
      <c r="CT146" s="162"/>
      <c r="CU146" s="161">
        <f>CV146+CW146+CX146+CY146</f>
        <v>134.4</v>
      </c>
      <c r="CV146" s="155"/>
      <c r="CW146" s="155"/>
      <c r="CX146" s="155"/>
      <c r="CY146" s="155">
        <v>134.4</v>
      </c>
      <c r="CZ146" s="162">
        <f>DA146+DB146+DC146+DD146</f>
        <v>192.3</v>
      </c>
      <c r="DA146" s="153"/>
      <c r="DB146" s="153"/>
      <c r="DC146" s="153"/>
      <c r="DD146" s="153">
        <v>192.3</v>
      </c>
      <c r="DE146" s="162"/>
      <c r="DF146" s="153"/>
      <c r="DG146" s="153"/>
      <c r="DH146" s="153"/>
      <c r="DI146" s="162"/>
      <c r="DJ146" s="161">
        <f>DK146+DL146+DM146+DN146</f>
        <v>134.4</v>
      </c>
      <c r="DK146" s="155"/>
      <c r="DL146" s="155"/>
      <c r="DM146" s="155"/>
      <c r="DN146" s="155">
        <v>134.4</v>
      </c>
      <c r="DO146" s="162">
        <f>DP146+DQ146+DR146+DS146</f>
        <v>192.3</v>
      </c>
      <c r="DP146" s="153"/>
      <c r="DQ146" s="153"/>
      <c r="DR146" s="153"/>
      <c r="DS146" s="153">
        <v>192.3</v>
      </c>
    </row>
    <row r="147" spans="1:123" ht="33.75">
      <c r="A147" s="175" t="s">
        <v>373</v>
      </c>
      <c r="B147" s="14">
        <v>7900</v>
      </c>
      <c r="C147" s="8" t="s">
        <v>387</v>
      </c>
      <c r="D147" s="25" t="s">
        <v>387</v>
      </c>
      <c r="E147" s="8" t="s">
        <v>387</v>
      </c>
      <c r="F147" s="8" t="s">
        <v>387</v>
      </c>
      <c r="G147" s="8" t="s">
        <v>387</v>
      </c>
      <c r="H147" s="8" t="s">
        <v>387</v>
      </c>
      <c r="I147" s="8" t="s">
        <v>387</v>
      </c>
      <c r="J147" s="8" t="s">
        <v>387</v>
      </c>
      <c r="K147" s="8" t="s">
        <v>387</v>
      </c>
      <c r="L147" s="8" t="s">
        <v>387</v>
      </c>
      <c r="M147" s="8" t="s">
        <v>387</v>
      </c>
      <c r="N147" s="8" t="s">
        <v>387</v>
      </c>
      <c r="O147" s="8" t="s">
        <v>387</v>
      </c>
      <c r="P147" s="8" t="s">
        <v>387</v>
      </c>
      <c r="Q147" s="11" t="s">
        <v>387</v>
      </c>
      <c r="R147" s="11" t="s">
        <v>387</v>
      </c>
      <c r="S147" s="11" t="s">
        <v>387</v>
      </c>
      <c r="T147" s="11" t="s">
        <v>387</v>
      </c>
      <c r="U147" s="11" t="s">
        <v>387</v>
      </c>
      <c r="V147" s="11" t="s">
        <v>387</v>
      </c>
      <c r="W147" s="11" t="s">
        <v>387</v>
      </c>
      <c r="X147" s="8" t="s">
        <v>387</v>
      </c>
      <c r="Y147" s="8" t="s">
        <v>387</v>
      </c>
      <c r="Z147" s="8" t="s">
        <v>387</v>
      </c>
      <c r="AA147" s="8" t="s">
        <v>387</v>
      </c>
      <c r="AB147" s="8" t="s">
        <v>387</v>
      </c>
      <c r="AC147" s="8" t="s">
        <v>387</v>
      </c>
      <c r="AD147" s="8" t="s">
        <v>387</v>
      </c>
      <c r="AE147" s="8"/>
      <c r="AF147" s="8"/>
      <c r="AG147" s="162">
        <f t="shared" si="94"/>
        <v>0</v>
      </c>
      <c r="AH147" s="162"/>
      <c r="AI147" s="153"/>
      <c r="AJ147" s="153"/>
      <c r="AK147" s="153"/>
      <c r="AL147" s="153"/>
      <c r="AM147" s="153"/>
      <c r="AN147" s="153"/>
      <c r="AO147" s="153"/>
      <c r="AP147" s="162"/>
      <c r="AQ147" s="161">
        <f t="shared" si="95"/>
        <v>0</v>
      </c>
      <c r="AR147" s="155"/>
      <c r="AS147" s="155"/>
      <c r="AT147" s="155"/>
      <c r="AU147" s="155"/>
      <c r="AV147" s="162">
        <f t="shared" si="96"/>
        <v>0</v>
      </c>
      <c r="AW147" s="153"/>
      <c r="AX147" s="153"/>
      <c r="AY147" s="153"/>
      <c r="AZ147" s="153"/>
      <c r="BA147" s="161">
        <f t="shared" si="97"/>
        <v>0</v>
      </c>
      <c r="BB147" s="155"/>
      <c r="BC147" s="155"/>
      <c r="BD147" s="155"/>
      <c r="BE147" s="155"/>
      <c r="BF147" s="161">
        <f t="shared" si="116"/>
        <v>0</v>
      </c>
      <c r="BG147" s="155"/>
      <c r="BH147" s="155"/>
      <c r="BI147" s="155"/>
      <c r="BJ147" s="155"/>
      <c r="BK147" s="155"/>
      <c r="BL147" s="162">
        <f t="shared" si="85"/>
        <v>0</v>
      </c>
      <c r="BM147" s="162"/>
      <c r="BN147" s="153"/>
      <c r="BO147" s="153"/>
      <c r="BP147" s="153"/>
      <c r="BQ147" s="153"/>
      <c r="BR147" s="153"/>
      <c r="BS147" s="153"/>
      <c r="BT147" s="153"/>
      <c r="BU147" s="162"/>
      <c r="BV147" s="161">
        <f>BW147+BX147+BY147+BZ147</f>
        <v>0</v>
      </c>
      <c r="BW147" s="155"/>
      <c r="BX147" s="155"/>
      <c r="BY147" s="155"/>
      <c r="BZ147" s="155"/>
      <c r="CA147" s="162">
        <f>CB147+CC147+CD147+CE147</f>
        <v>0</v>
      </c>
      <c r="CB147" s="153"/>
      <c r="CC147" s="153"/>
      <c r="CD147" s="153"/>
      <c r="CE147" s="153"/>
      <c r="CF147" s="161">
        <f t="shared" si="117"/>
        <v>0</v>
      </c>
      <c r="CG147" s="155"/>
      <c r="CH147" s="155"/>
      <c r="CI147" s="155"/>
      <c r="CJ147" s="155"/>
      <c r="CK147" s="161">
        <f t="shared" si="118"/>
        <v>0</v>
      </c>
      <c r="CL147" s="155"/>
      <c r="CM147" s="155"/>
      <c r="CN147" s="155"/>
      <c r="CO147" s="155"/>
      <c r="CP147" s="162"/>
      <c r="CQ147" s="153"/>
      <c r="CR147" s="153"/>
      <c r="CS147" s="153"/>
      <c r="CT147" s="162"/>
      <c r="CU147" s="161">
        <f>CV147+CW147+CX147+CY147</f>
        <v>0</v>
      </c>
      <c r="CV147" s="155"/>
      <c r="CW147" s="155"/>
      <c r="CX147" s="155"/>
      <c r="CY147" s="155"/>
      <c r="CZ147" s="162">
        <f>DA147+DB147+DC147+DD147</f>
        <v>0</v>
      </c>
      <c r="DA147" s="153"/>
      <c r="DB147" s="153"/>
      <c r="DC147" s="153"/>
      <c r="DD147" s="153"/>
      <c r="DE147" s="162"/>
      <c r="DF147" s="153"/>
      <c r="DG147" s="153"/>
      <c r="DH147" s="153"/>
      <c r="DI147" s="162"/>
      <c r="DJ147" s="161">
        <f>DK147+DL147+DM147+DN147</f>
        <v>0</v>
      </c>
      <c r="DK147" s="155"/>
      <c r="DL147" s="155"/>
      <c r="DM147" s="155"/>
      <c r="DN147" s="155"/>
      <c r="DO147" s="162">
        <f>DP147+DQ147+DR147+DS147</f>
        <v>0</v>
      </c>
      <c r="DP147" s="153"/>
      <c r="DQ147" s="153"/>
      <c r="DR147" s="153"/>
      <c r="DS147" s="153"/>
    </row>
    <row r="148" spans="1:123" ht="0.75" customHeight="1">
      <c r="A148" s="114" t="s">
        <v>92</v>
      </c>
      <c r="B148" s="15">
        <v>7901</v>
      </c>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2">
        <f t="shared" si="94"/>
        <v>0</v>
      </c>
      <c r="AH148" s="165"/>
      <c r="AI148" s="160"/>
      <c r="AJ148" s="160"/>
      <c r="AK148" s="160"/>
      <c r="AL148" s="160"/>
      <c r="AM148" s="160"/>
      <c r="AN148" s="160"/>
      <c r="AO148" s="160"/>
      <c r="AP148" s="165"/>
      <c r="AQ148" s="161">
        <f t="shared" si="95"/>
        <v>0</v>
      </c>
      <c r="AR148" s="159"/>
      <c r="AS148" s="159"/>
      <c r="AT148" s="159"/>
      <c r="AU148" s="159"/>
      <c r="AV148" s="162">
        <f t="shared" si="96"/>
        <v>0</v>
      </c>
      <c r="AW148" s="160"/>
      <c r="AX148" s="160"/>
      <c r="AY148" s="160"/>
      <c r="AZ148" s="160"/>
      <c r="BA148" s="161">
        <f t="shared" si="97"/>
        <v>0</v>
      </c>
      <c r="BB148" s="159"/>
      <c r="BC148" s="159"/>
      <c r="BD148" s="159"/>
      <c r="BE148" s="159"/>
      <c r="BF148" s="161">
        <f t="shared" si="116"/>
        <v>0</v>
      </c>
      <c r="BG148" s="159"/>
      <c r="BH148" s="159"/>
      <c r="BI148" s="159"/>
      <c r="BJ148" s="159"/>
      <c r="BK148" s="159"/>
      <c r="BL148" s="162">
        <f t="shared" si="85"/>
        <v>0</v>
      </c>
      <c r="BM148" s="165"/>
      <c r="BN148" s="160"/>
      <c r="BO148" s="160"/>
      <c r="BP148" s="160"/>
      <c r="BQ148" s="160"/>
      <c r="BR148" s="160"/>
      <c r="BS148" s="160"/>
      <c r="BT148" s="160"/>
      <c r="BU148" s="165"/>
      <c r="BV148" s="161">
        <f>BW148+BX148+BY148+BZ148</f>
        <v>0</v>
      </c>
      <c r="BW148" s="159"/>
      <c r="BX148" s="159"/>
      <c r="BY148" s="159"/>
      <c r="BZ148" s="159"/>
      <c r="CA148" s="162">
        <f>CB148+CC148+CD148+CE148</f>
        <v>0</v>
      </c>
      <c r="CB148" s="160"/>
      <c r="CC148" s="160"/>
      <c r="CD148" s="160"/>
      <c r="CE148" s="160"/>
      <c r="CF148" s="161">
        <f t="shared" si="117"/>
        <v>0</v>
      </c>
      <c r="CG148" s="159"/>
      <c r="CH148" s="159"/>
      <c r="CI148" s="159"/>
      <c r="CJ148" s="159"/>
      <c r="CK148" s="161">
        <f t="shared" si="118"/>
        <v>0</v>
      </c>
      <c r="CL148" s="159"/>
      <c r="CM148" s="159"/>
      <c r="CN148" s="159"/>
      <c r="CO148" s="159"/>
      <c r="CP148" s="165"/>
      <c r="CQ148" s="160"/>
      <c r="CR148" s="160"/>
      <c r="CS148" s="160"/>
      <c r="CT148" s="165"/>
      <c r="CU148" s="161">
        <f>CV148+CW148+CX148+CY148</f>
        <v>0</v>
      </c>
      <c r="CV148" s="159"/>
      <c r="CW148" s="159"/>
      <c r="CX148" s="159"/>
      <c r="CY148" s="159"/>
      <c r="CZ148" s="162">
        <f>DA148+DB148+DC148+DD148</f>
        <v>0</v>
      </c>
      <c r="DA148" s="160"/>
      <c r="DB148" s="160"/>
      <c r="DC148" s="160"/>
      <c r="DD148" s="160"/>
      <c r="DE148" s="165"/>
      <c r="DF148" s="160"/>
      <c r="DG148" s="160"/>
      <c r="DH148" s="160"/>
      <c r="DI148" s="165"/>
      <c r="DJ148" s="161">
        <f>DK148+DL148+DM148+DN148</f>
        <v>0</v>
      </c>
      <c r="DK148" s="159"/>
      <c r="DL148" s="159"/>
      <c r="DM148" s="159"/>
      <c r="DN148" s="159"/>
      <c r="DO148" s="162">
        <f>DP148+DQ148+DR148+DS148</f>
        <v>0</v>
      </c>
      <c r="DP148" s="160"/>
      <c r="DQ148" s="160"/>
      <c r="DR148" s="160"/>
      <c r="DS148" s="160"/>
    </row>
    <row r="149" spans="1:123" ht="0.75" hidden="1" customHeight="1">
      <c r="A149" s="115" t="s">
        <v>93</v>
      </c>
      <c r="B149" s="17"/>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62">
        <f t="shared" si="94"/>
        <v>0</v>
      </c>
      <c r="AH149" s="162"/>
      <c r="AI149" s="162"/>
      <c r="AJ149" s="162"/>
      <c r="AK149" s="162"/>
      <c r="AL149" s="162"/>
      <c r="AM149" s="162"/>
      <c r="AN149" s="162"/>
      <c r="AO149" s="162"/>
      <c r="AP149" s="162"/>
      <c r="AQ149" s="161">
        <f t="shared" si="95"/>
        <v>0</v>
      </c>
      <c r="AR149" s="161"/>
      <c r="AS149" s="161"/>
      <c r="AT149" s="161"/>
      <c r="AU149" s="161"/>
      <c r="AV149" s="162">
        <f t="shared" si="96"/>
        <v>0</v>
      </c>
      <c r="AW149" s="162"/>
      <c r="AX149" s="162"/>
      <c r="AY149" s="162"/>
      <c r="AZ149" s="162"/>
      <c r="BA149" s="161">
        <f t="shared" si="97"/>
        <v>0</v>
      </c>
      <c r="BB149" s="161"/>
      <c r="BC149" s="161"/>
      <c r="BD149" s="161"/>
      <c r="BE149" s="161"/>
      <c r="BF149" s="161">
        <f t="shared" si="116"/>
        <v>0</v>
      </c>
      <c r="BG149" s="161"/>
      <c r="BH149" s="161"/>
      <c r="BI149" s="161"/>
      <c r="BJ149" s="161"/>
      <c r="BK149" s="161"/>
      <c r="BL149" s="162">
        <f t="shared" si="85"/>
        <v>0</v>
      </c>
      <c r="BM149" s="162"/>
      <c r="BN149" s="162"/>
      <c r="BO149" s="162"/>
      <c r="BP149" s="162"/>
      <c r="BQ149" s="162"/>
      <c r="BR149" s="162"/>
      <c r="BS149" s="162"/>
      <c r="BT149" s="162"/>
      <c r="BU149" s="162"/>
      <c r="BV149" s="161">
        <f>BW149+BX149+BY149+BZ149</f>
        <v>0</v>
      </c>
      <c r="BW149" s="161"/>
      <c r="BX149" s="161"/>
      <c r="BY149" s="161"/>
      <c r="BZ149" s="161"/>
      <c r="CA149" s="162">
        <f>CB149+CC149+CD149+CE149</f>
        <v>0</v>
      </c>
      <c r="CB149" s="162"/>
      <c r="CC149" s="162"/>
      <c r="CD149" s="162"/>
      <c r="CE149" s="162"/>
      <c r="CF149" s="161">
        <f t="shared" si="117"/>
        <v>0</v>
      </c>
      <c r="CG149" s="161"/>
      <c r="CH149" s="161"/>
      <c r="CI149" s="161"/>
      <c r="CJ149" s="161"/>
      <c r="CK149" s="161">
        <f t="shared" si="118"/>
        <v>0</v>
      </c>
      <c r="CL149" s="161"/>
      <c r="CM149" s="161"/>
      <c r="CN149" s="161"/>
      <c r="CO149" s="161"/>
      <c r="CP149" s="162"/>
      <c r="CQ149" s="162"/>
      <c r="CR149" s="162"/>
      <c r="CS149" s="162"/>
      <c r="CT149" s="162"/>
      <c r="CU149" s="161">
        <f>CV149+CW149+CX149+CY149</f>
        <v>0</v>
      </c>
      <c r="CV149" s="161"/>
      <c r="CW149" s="161"/>
      <c r="CX149" s="161"/>
      <c r="CY149" s="161"/>
      <c r="CZ149" s="162">
        <f>DA149+DB149+DC149+DD149</f>
        <v>0</v>
      </c>
      <c r="DA149" s="162"/>
      <c r="DB149" s="162"/>
      <c r="DC149" s="162"/>
      <c r="DD149" s="162"/>
      <c r="DE149" s="162"/>
      <c r="DF149" s="162"/>
      <c r="DG149" s="162"/>
      <c r="DH149" s="162"/>
      <c r="DI149" s="162"/>
      <c r="DJ149" s="161">
        <f>DK149+DL149+DM149+DN149</f>
        <v>0</v>
      </c>
      <c r="DK149" s="161"/>
      <c r="DL149" s="161"/>
      <c r="DM149" s="161"/>
      <c r="DN149" s="161"/>
      <c r="DO149" s="162">
        <f>DP149+DQ149+DR149+DS149</f>
        <v>0</v>
      </c>
      <c r="DP149" s="162"/>
      <c r="DQ149" s="162"/>
      <c r="DR149" s="162"/>
      <c r="DS149" s="162"/>
    </row>
    <row r="150" spans="1:123" ht="37.5" customHeight="1">
      <c r="A150" s="113" t="s">
        <v>465</v>
      </c>
      <c r="B150" s="29">
        <v>8000</v>
      </c>
      <c r="C150" s="16"/>
      <c r="D150" s="16"/>
      <c r="E150" s="16"/>
      <c r="F150" s="16"/>
      <c r="G150" s="16"/>
      <c r="H150" s="16"/>
      <c r="I150" s="16"/>
      <c r="J150" s="16"/>
      <c r="K150" s="16"/>
      <c r="L150" s="16"/>
      <c r="M150" s="16"/>
      <c r="N150" s="16"/>
      <c r="O150" s="16"/>
      <c r="P150" s="16"/>
      <c r="Q150" s="21"/>
      <c r="R150" s="21"/>
      <c r="S150" s="21"/>
      <c r="T150" s="21"/>
      <c r="U150" s="21"/>
      <c r="V150" s="21"/>
      <c r="W150" s="12"/>
      <c r="X150" s="16"/>
      <c r="Y150" s="16"/>
      <c r="Z150" s="16"/>
      <c r="AA150" s="16"/>
      <c r="AB150" s="16"/>
      <c r="AC150" s="16"/>
      <c r="AD150" s="548" t="s">
        <v>338</v>
      </c>
      <c r="AE150" s="548" t="s">
        <v>364</v>
      </c>
      <c r="AF150" s="548" t="s">
        <v>422</v>
      </c>
      <c r="AG150" s="162">
        <f t="shared" si="94"/>
        <v>0</v>
      </c>
      <c r="AH150" s="165"/>
      <c r="AI150" s="160"/>
      <c r="AJ150" s="160"/>
      <c r="AK150" s="160"/>
      <c r="AL150" s="160"/>
      <c r="AM150" s="160"/>
      <c r="AN150" s="160"/>
      <c r="AO150" s="160"/>
      <c r="AP150" s="165"/>
      <c r="AQ150" s="161"/>
      <c r="AR150" s="159"/>
      <c r="AS150" s="159"/>
      <c r="AT150" s="159"/>
      <c r="AU150" s="159"/>
      <c r="AV150" s="162">
        <v>21.6</v>
      </c>
      <c r="AW150" s="160"/>
      <c r="AX150" s="160"/>
      <c r="AY150" s="160"/>
      <c r="AZ150" s="160">
        <v>21.6</v>
      </c>
      <c r="BA150" s="161">
        <f t="shared" si="97"/>
        <v>43.5</v>
      </c>
      <c r="BB150" s="159"/>
      <c r="BC150" s="159"/>
      <c r="BD150" s="159"/>
      <c r="BE150" s="159">
        <v>43.5</v>
      </c>
      <c r="BF150" s="161">
        <f t="shared" si="116"/>
        <v>43.5</v>
      </c>
      <c r="BG150" s="159"/>
      <c r="BH150" s="159"/>
      <c r="BI150" s="159"/>
      <c r="BJ150" s="159">
        <v>43.5</v>
      </c>
      <c r="BK150" s="159"/>
      <c r="BL150" s="162">
        <f t="shared" si="85"/>
        <v>0</v>
      </c>
      <c r="BM150" s="165"/>
      <c r="BN150" s="160"/>
      <c r="BO150" s="160"/>
      <c r="BP150" s="160"/>
      <c r="BQ150" s="160"/>
      <c r="BR150" s="160"/>
      <c r="BS150" s="160"/>
      <c r="BT150" s="160"/>
      <c r="BU150" s="165"/>
      <c r="BV150" s="161"/>
      <c r="BW150" s="159"/>
      <c r="BX150" s="159"/>
      <c r="BY150" s="159"/>
      <c r="BZ150" s="159"/>
      <c r="CA150" s="162">
        <v>21.6</v>
      </c>
      <c r="CB150" s="160"/>
      <c r="CC150" s="160"/>
      <c r="CD150" s="160"/>
      <c r="CE150" s="160">
        <v>21.6</v>
      </c>
      <c r="CF150" s="161">
        <f t="shared" si="117"/>
        <v>43.5</v>
      </c>
      <c r="CG150" s="159"/>
      <c r="CH150" s="159"/>
      <c r="CI150" s="159"/>
      <c r="CJ150" s="159">
        <v>43.5</v>
      </c>
      <c r="CK150" s="161">
        <f t="shared" si="118"/>
        <v>43.5</v>
      </c>
      <c r="CL150" s="159"/>
      <c r="CM150" s="159"/>
      <c r="CN150" s="159"/>
      <c r="CO150" s="159">
        <v>43.5</v>
      </c>
      <c r="CP150" s="165"/>
      <c r="CQ150" s="160"/>
      <c r="CR150" s="160"/>
      <c r="CS150" s="160"/>
      <c r="CT150" s="165"/>
      <c r="CU150" s="161"/>
      <c r="CV150" s="159"/>
      <c r="CW150" s="159"/>
      <c r="CX150" s="159"/>
      <c r="CY150" s="159"/>
      <c r="CZ150" s="162">
        <v>21.6</v>
      </c>
      <c r="DA150" s="160"/>
      <c r="DB150" s="160"/>
      <c r="DC150" s="160"/>
      <c r="DD150" s="160">
        <v>21.6</v>
      </c>
      <c r="DE150" s="165"/>
      <c r="DF150" s="160"/>
      <c r="DG150" s="160"/>
      <c r="DH150" s="160"/>
      <c r="DI150" s="165"/>
      <c r="DJ150" s="161"/>
      <c r="DK150" s="159"/>
      <c r="DL150" s="159"/>
      <c r="DM150" s="159"/>
      <c r="DN150" s="159"/>
      <c r="DO150" s="162">
        <v>21.6</v>
      </c>
      <c r="DP150" s="160"/>
      <c r="DQ150" s="160"/>
      <c r="DR150" s="160"/>
      <c r="DS150" s="160">
        <v>21.6</v>
      </c>
    </row>
    <row r="151" spans="1:123" ht="24.75" thickBot="1">
      <c r="A151" s="113" t="s">
        <v>374</v>
      </c>
      <c r="B151" s="193"/>
      <c r="C151" s="27" t="s">
        <v>387</v>
      </c>
      <c r="D151" s="27" t="s">
        <v>387</v>
      </c>
      <c r="E151" s="27" t="s">
        <v>387</v>
      </c>
      <c r="F151" s="27" t="s">
        <v>387</v>
      </c>
      <c r="G151" s="27" t="s">
        <v>387</v>
      </c>
      <c r="H151" s="27" t="s">
        <v>387</v>
      </c>
      <c r="I151" s="27" t="s">
        <v>387</v>
      </c>
      <c r="J151" s="27" t="s">
        <v>387</v>
      </c>
      <c r="K151" s="27" t="s">
        <v>387</v>
      </c>
      <c r="L151" s="27" t="s">
        <v>387</v>
      </c>
      <c r="M151" s="27" t="s">
        <v>387</v>
      </c>
      <c r="N151" s="27" t="s">
        <v>387</v>
      </c>
      <c r="O151" s="27" t="s">
        <v>387</v>
      </c>
      <c r="P151" s="27" t="s">
        <v>387</v>
      </c>
      <c r="Q151" s="28" t="s">
        <v>387</v>
      </c>
      <c r="R151" s="28" t="s">
        <v>387</v>
      </c>
      <c r="S151" s="28" t="s">
        <v>387</v>
      </c>
      <c r="T151" s="28" t="s">
        <v>387</v>
      </c>
      <c r="U151" s="28" t="s">
        <v>387</v>
      </c>
      <c r="V151" s="28" t="s">
        <v>387</v>
      </c>
      <c r="W151" s="28" t="s">
        <v>387</v>
      </c>
      <c r="X151" s="27" t="s">
        <v>387</v>
      </c>
      <c r="Y151" s="27" t="s">
        <v>387</v>
      </c>
      <c r="Z151" s="27" t="s">
        <v>387</v>
      </c>
      <c r="AA151" s="27" t="s">
        <v>387</v>
      </c>
      <c r="AB151" s="27" t="s">
        <v>387</v>
      </c>
      <c r="AC151" s="27" t="s">
        <v>387</v>
      </c>
      <c r="AD151" s="27" t="s">
        <v>387</v>
      </c>
      <c r="AE151" s="27"/>
      <c r="AF151" s="27"/>
      <c r="AG151" s="169">
        <f t="shared" ref="AG151:AT151" si="119">AG20</f>
        <v>2244.4</v>
      </c>
      <c r="AH151" s="169">
        <f t="shared" si="119"/>
        <v>1868.4</v>
      </c>
      <c r="AI151" s="169">
        <f t="shared" si="119"/>
        <v>80.099999999999994</v>
      </c>
      <c r="AJ151" s="169">
        <f t="shared" si="119"/>
        <v>80.099999999999994</v>
      </c>
      <c r="AK151" s="169">
        <f t="shared" si="119"/>
        <v>211.5</v>
      </c>
      <c r="AL151" s="169">
        <f t="shared" si="119"/>
        <v>211.5</v>
      </c>
      <c r="AM151" s="169">
        <f t="shared" si="119"/>
        <v>0</v>
      </c>
      <c r="AN151" s="169"/>
      <c r="AO151" s="169">
        <f t="shared" si="119"/>
        <v>1952.8000000000002</v>
      </c>
      <c r="AP151" s="169">
        <f t="shared" si="119"/>
        <v>1576.8000000000002</v>
      </c>
      <c r="AQ151" s="170">
        <f t="shared" si="119"/>
        <v>3054</v>
      </c>
      <c r="AR151" s="170">
        <f t="shared" si="119"/>
        <v>90.1</v>
      </c>
      <c r="AS151" s="170">
        <f t="shared" si="119"/>
        <v>636.9</v>
      </c>
      <c r="AT151" s="170">
        <f t="shared" si="119"/>
        <v>0</v>
      </c>
      <c r="AU151" s="170">
        <f>AU20+AU150</f>
        <v>2327</v>
      </c>
      <c r="AV151" s="169">
        <f t="shared" ref="AV151:BE151" si="120">AV20</f>
        <v>1312.1999999999998</v>
      </c>
      <c r="AW151" s="169">
        <f t="shared" si="120"/>
        <v>89.1</v>
      </c>
      <c r="AX151" s="169">
        <f t="shared" si="120"/>
        <v>356.3</v>
      </c>
      <c r="AY151" s="169">
        <f t="shared" si="120"/>
        <v>0</v>
      </c>
      <c r="AZ151" s="169">
        <f t="shared" si="120"/>
        <v>866.80000000000007</v>
      </c>
      <c r="BA151" s="174">
        <f t="shared" si="120"/>
        <v>1314.5</v>
      </c>
      <c r="BB151" s="174">
        <f t="shared" si="120"/>
        <v>89.1</v>
      </c>
      <c r="BC151" s="174">
        <f t="shared" si="120"/>
        <v>355.5</v>
      </c>
      <c r="BD151" s="174">
        <f t="shared" si="120"/>
        <v>0</v>
      </c>
      <c r="BE151" s="174">
        <f t="shared" si="120"/>
        <v>869.89999999999986</v>
      </c>
      <c r="BF151" s="174">
        <f>BF20</f>
        <v>1314.5</v>
      </c>
      <c r="BG151" s="174">
        <f>BG20</f>
        <v>89.1</v>
      </c>
      <c r="BH151" s="174">
        <f>BH20</f>
        <v>355.5</v>
      </c>
      <c r="BI151" s="174">
        <f>BI20</f>
        <v>0</v>
      </c>
      <c r="BJ151" s="174">
        <f>BJ20</f>
        <v>869.89999999999986</v>
      </c>
      <c r="BK151" s="171"/>
      <c r="BL151" s="169">
        <f t="shared" ref="BL151:BR151" si="121">BL20</f>
        <v>2095.1999999999998</v>
      </c>
      <c r="BM151" s="169">
        <f t="shared" si="121"/>
        <v>1817.1999999999998</v>
      </c>
      <c r="BN151" s="169">
        <f t="shared" si="121"/>
        <v>80.099999999999994</v>
      </c>
      <c r="BO151" s="169">
        <f t="shared" si="121"/>
        <v>80.099999999999994</v>
      </c>
      <c r="BP151" s="169">
        <f t="shared" si="121"/>
        <v>211.5</v>
      </c>
      <c r="BQ151" s="169">
        <f t="shared" si="121"/>
        <v>211.5</v>
      </c>
      <c r="BR151" s="169">
        <f t="shared" si="121"/>
        <v>0</v>
      </c>
      <c r="BS151" s="169"/>
      <c r="BT151" s="169">
        <f t="shared" ref="BT151:BY151" si="122">BT20</f>
        <v>1803.6</v>
      </c>
      <c r="BU151" s="169">
        <f t="shared" si="122"/>
        <v>1525.6</v>
      </c>
      <c r="BV151" s="170">
        <f t="shared" si="122"/>
        <v>2809</v>
      </c>
      <c r="BW151" s="170">
        <f t="shared" si="122"/>
        <v>90.1</v>
      </c>
      <c r="BX151" s="170">
        <f t="shared" si="122"/>
        <v>636.9</v>
      </c>
      <c r="BY151" s="170">
        <f t="shared" si="122"/>
        <v>0</v>
      </c>
      <c r="BZ151" s="170">
        <f>BZ20+BZ150</f>
        <v>2082</v>
      </c>
      <c r="CA151" s="169">
        <f t="shared" ref="CA151:CJ151" si="123">CA20</f>
        <v>1312.1999999999998</v>
      </c>
      <c r="CB151" s="169">
        <f t="shared" si="123"/>
        <v>89.1</v>
      </c>
      <c r="CC151" s="169">
        <f t="shared" si="123"/>
        <v>356.3</v>
      </c>
      <c r="CD151" s="169">
        <f t="shared" si="123"/>
        <v>0</v>
      </c>
      <c r="CE151" s="169">
        <f t="shared" si="123"/>
        <v>866.80000000000007</v>
      </c>
      <c r="CF151" s="174">
        <f t="shared" si="123"/>
        <v>1314.5</v>
      </c>
      <c r="CG151" s="174">
        <f t="shared" si="123"/>
        <v>89.1</v>
      </c>
      <c r="CH151" s="174">
        <f t="shared" si="123"/>
        <v>355.5</v>
      </c>
      <c r="CI151" s="174">
        <f t="shared" si="123"/>
        <v>0</v>
      </c>
      <c r="CJ151" s="174">
        <f t="shared" si="123"/>
        <v>869.89999999999986</v>
      </c>
      <c r="CK151" s="174">
        <f t="shared" ref="CK151:CR151" si="124">CK20</f>
        <v>1314.5</v>
      </c>
      <c r="CL151" s="174">
        <f t="shared" si="124"/>
        <v>89.1</v>
      </c>
      <c r="CM151" s="174">
        <f t="shared" si="124"/>
        <v>355.5</v>
      </c>
      <c r="CN151" s="174">
        <f t="shared" si="124"/>
        <v>0</v>
      </c>
      <c r="CO151" s="174">
        <f t="shared" si="124"/>
        <v>869.89999999999986</v>
      </c>
      <c r="CP151" s="169">
        <f t="shared" si="124"/>
        <v>1868.4</v>
      </c>
      <c r="CQ151" s="169">
        <f t="shared" si="124"/>
        <v>80.099999999999994</v>
      </c>
      <c r="CR151" s="169">
        <f t="shared" si="124"/>
        <v>211.5</v>
      </c>
      <c r="CS151" s="169"/>
      <c r="CT151" s="169">
        <f>CT20</f>
        <v>1576.8000000000002</v>
      </c>
      <c r="CU151" s="170">
        <f>CU20</f>
        <v>3054</v>
      </c>
      <c r="CV151" s="170">
        <f>CV20</f>
        <v>90.1</v>
      </c>
      <c r="CW151" s="170">
        <f>CW20</f>
        <v>636.9</v>
      </c>
      <c r="CX151" s="170">
        <f>CX20</f>
        <v>0</v>
      </c>
      <c r="CY151" s="170">
        <f>CY20+CY150</f>
        <v>2327</v>
      </c>
      <c r="CZ151" s="169">
        <f t="shared" ref="CZ151:DG151" si="125">CZ20</f>
        <v>1312.1999999999998</v>
      </c>
      <c r="DA151" s="169">
        <f t="shared" si="125"/>
        <v>89.1</v>
      </c>
      <c r="DB151" s="169">
        <f t="shared" si="125"/>
        <v>356.3</v>
      </c>
      <c r="DC151" s="169">
        <f t="shared" si="125"/>
        <v>0</v>
      </c>
      <c r="DD151" s="169">
        <f t="shared" si="125"/>
        <v>866.80000000000007</v>
      </c>
      <c r="DE151" s="169">
        <f t="shared" si="125"/>
        <v>1817.1999999999998</v>
      </c>
      <c r="DF151" s="169">
        <f t="shared" si="125"/>
        <v>80.099999999999994</v>
      </c>
      <c r="DG151" s="169">
        <f t="shared" si="125"/>
        <v>211.5</v>
      </c>
      <c r="DH151" s="169"/>
      <c r="DI151" s="169">
        <f>DI20</f>
        <v>1525.6</v>
      </c>
      <c r="DJ151" s="170">
        <f>DJ20</f>
        <v>2809</v>
      </c>
      <c r="DK151" s="170">
        <f>DK20</f>
        <v>90.1</v>
      </c>
      <c r="DL151" s="170">
        <f>DL20</f>
        <v>636.9</v>
      </c>
      <c r="DM151" s="170">
        <f>DM20</f>
        <v>0</v>
      </c>
      <c r="DN151" s="170">
        <f>DN20+DN150</f>
        <v>2082</v>
      </c>
      <c r="DO151" s="169">
        <f>DO20</f>
        <v>1312.1999999999998</v>
      </c>
      <c r="DP151" s="169">
        <f>DP20</f>
        <v>89.1</v>
      </c>
      <c r="DQ151" s="169">
        <f>DQ20</f>
        <v>356.3</v>
      </c>
      <c r="DR151" s="169">
        <f>DR20</f>
        <v>0</v>
      </c>
      <c r="DS151" s="169">
        <f>DS20</f>
        <v>866.80000000000007</v>
      </c>
    </row>
    <row r="153" spans="1:123" s="46" customFormat="1" ht="16.5">
      <c r="A153" s="52" t="s">
        <v>172</v>
      </c>
      <c r="B153" s="42"/>
      <c r="C153" s="44" t="s">
        <v>185</v>
      </c>
      <c r="D153" s="43"/>
      <c r="E153" s="43"/>
      <c r="F153" s="43"/>
      <c r="G153" s="44"/>
      <c r="H153" s="43"/>
      <c r="I153" s="43"/>
      <c r="J153" s="43"/>
      <c r="K153" s="44"/>
      <c r="L153" s="44"/>
      <c r="M153" s="43"/>
      <c r="N153" s="43"/>
      <c r="O153" s="43"/>
      <c r="P153" s="43"/>
      <c r="Q153" s="44"/>
      <c r="R153" s="44"/>
      <c r="S153" s="44"/>
      <c r="T153" s="44"/>
      <c r="U153" s="44"/>
      <c r="V153" s="44"/>
      <c r="W153" s="44"/>
      <c r="X153" s="44"/>
      <c r="Y153" s="44"/>
      <c r="Z153" s="44"/>
      <c r="AA153" s="44"/>
      <c r="AB153" s="44"/>
      <c r="AC153" s="44"/>
      <c r="AD153" s="45"/>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row>
    <row r="154" spans="1:123" ht="15.75" customHeight="1"/>
    <row r="155" spans="1:123" s="46" customFormat="1" ht="16.5">
      <c r="A155" s="54" t="s">
        <v>173</v>
      </c>
      <c r="B155" s="49"/>
      <c r="C155" s="131" t="s">
        <v>186</v>
      </c>
      <c r="D155" s="49"/>
      <c r="E155" s="49"/>
      <c r="F155" s="48"/>
      <c r="G155" s="48"/>
      <c r="H155" s="43"/>
      <c r="I155" s="43"/>
      <c r="J155" s="43"/>
      <c r="K155" s="48"/>
      <c r="L155" s="48"/>
      <c r="M155" s="43"/>
      <c r="N155" s="43"/>
      <c r="O155" s="43"/>
      <c r="P155" s="43"/>
      <c r="Q155" s="48"/>
      <c r="R155" s="48"/>
      <c r="S155" s="48"/>
      <c r="T155" s="48"/>
      <c r="U155" s="48"/>
      <c r="V155" s="48"/>
      <c r="W155" s="50"/>
      <c r="X155" s="44"/>
      <c r="Y155" s="44"/>
      <c r="Z155" s="48"/>
      <c r="AA155" s="48"/>
      <c r="AB155" s="48"/>
      <c r="AC155" s="48"/>
      <c r="AD155" s="51"/>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row>
    <row r="156" spans="1:123" ht="7.5" customHeight="1"/>
    <row r="157" spans="1:123" s="35" customFormat="1">
      <c r="AG157" s="35">
        <v>2244.4</v>
      </c>
      <c r="AH157" s="35">
        <v>1868.4</v>
      </c>
      <c r="AI157" s="35">
        <v>80.099999999999994</v>
      </c>
      <c r="AK157" s="35">
        <v>211.5</v>
      </c>
      <c r="AO157" s="35">
        <v>1589.2</v>
      </c>
      <c r="AQ157" s="35">
        <v>3054</v>
      </c>
      <c r="AR157" s="35">
        <v>90.1</v>
      </c>
      <c r="AS157" s="35">
        <v>636.9</v>
      </c>
      <c r="AV157" s="35">
        <v>1312.15</v>
      </c>
      <c r="AW157" s="35">
        <v>89.05</v>
      </c>
      <c r="AX157" s="35">
        <v>356.3</v>
      </c>
      <c r="AZ157" s="35">
        <v>0</v>
      </c>
      <c r="BA157" s="35">
        <v>1314.45</v>
      </c>
      <c r="BB157" s="35">
        <v>89.05</v>
      </c>
      <c r="BC157" s="35">
        <v>355.5</v>
      </c>
      <c r="BL157" s="35">
        <v>2095.1999999999998</v>
      </c>
      <c r="BM157" s="35">
        <v>1818.2</v>
      </c>
      <c r="BV157" s="35">
        <v>2808.96</v>
      </c>
    </row>
    <row r="159" spans="1:123" s="34" customFormat="1">
      <c r="AG159" s="34">
        <f>AG151-AG157</f>
        <v>0</v>
      </c>
      <c r="AI159" s="34">
        <f>AI151-AI157</f>
        <v>0</v>
      </c>
      <c r="AQ159" s="34">
        <f>AQ151-AQ157</f>
        <v>0</v>
      </c>
      <c r="AR159" s="34">
        <f t="shared" ref="AR159:BC159" si="126">AR151-AR157</f>
        <v>0</v>
      </c>
      <c r="AS159" s="34">
        <f t="shared" si="126"/>
        <v>0</v>
      </c>
      <c r="AT159" s="34">
        <f t="shared" si="126"/>
        <v>0</v>
      </c>
      <c r="AV159" s="34">
        <f t="shared" si="126"/>
        <v>4.9999999999727152E-2</v>
      </c>
      <c r="AW159" s="34">
        <f t="shared" si="126"/>
        <v>4.9999999999997158E-2</v>
      </c>
      <c r="AX159" s="34">
        <f t="shared" si="126"/>
        <v>0</v>
      </c>
      <c r="AY159" s="34">
        <f t="shared" si="126"/>
        <v>0</v>
      </c>
      <c r="BA159" s="34">
        <f t="shared" si="126"/>
        <v>4.9999999999954525E-2</v>
      </c>
      <c r="BB159" s="34">
        <f t="shared" si="126"/>
        <v>4.9999999999997158E-2</v>
      </c>
      <c r="BC159" s="34">
        <f t="shared" si="126"/>
        <v>0</v>
      </c>
    </row>
  </sheetData>
  <mergeCells count="247">
    <mergeCell ref="Y30:Y32"/>
    <mergeCell ref="Y72:Y84"/>
    <mergeCell ref="Y129:Y131"/>
    <mergeCell ref="W33:W47"/>
    <mergeCell ref="W72:W84"/>
    <mergeCell ref="W49:W57"/>
    <mergeCell ref="W129:W131"/>
    <mergeCell ref="X49:X57"/>
    <mergeCell ref="AB49:AB57"/>
    <mergeCell ref="AB33:AB47"/>
    <mergeCell ref="Z49:Z57"/>
    <mergeCell ref="Y33:Y47"/>
    <mergeCell ref="Y49:Y57"/>
    <mergeCell ref="Z72:Z84"/>
    <mergeCell ref="AA33:AA47"/>
    <mergeCell ref="Z33:Z47"/>
    <mergeCell ref="AB99:AB102"/>
    <mergeCell ref="Y99:Y102"/>
    <mergeCell ref="Z99:Z108"/>
    <mergeCell ref="X129:X131"/>
    <mergeCell ref="AB129:AB131"/>
    <mergeCell ref="Z129:Z131"/>
    <mergeCell ref="J13:J18"/>
    <mergeCell ref="O13:O18"/>
    <mergeCell ref="E72:E84"/>
    <mergeCell ref="M76:M81"/>
    <mergeCell ref="W30:W32"/>
    <mergeCell ref="M49:M57"/>
    <mergeCell ref="X33:X47"/>
    <mergeCell ref="W99:W108"/>
    <mergeCell ref="M33:M47"/>
    <mergeCell ref="M25:M29"/>
    <mergeCell ref="M68:M71"/>
    <mergeCell ref="M13:M18"/>
    <mergeCell ref="B145:B146"/>
    <mergeCell ref="A101:A104"/>
    <mergeCell ref="A129:A131"/>
    <mergeCell ref="B129:B131"/>
    <mergeCell ref="A145:A146"/>
    <mergeCell ref="I13:I18"/>
    <mergeCell ref="A105:A108"/>
    <mergeCell ref="B101:B104"/>
    <mergeCell ref="B105:B108"/>
    <mergeCell ref="B72:B82"/>
    <mergeCell ref="A99:A100"/>
    <mergeCell ref="A89:A90"/>
    <mergeCell ref="A72:A84"/>
    <mergeCell ref="C145:C146"/>
    <mergeCell ref="C72:C84"/>
    <mergeCell ref="C129:C131"/>
    <mergeCell ref="M129:M131"/>
    <mergeCell ref="E129:E131"/>
    <mergeCell ref="C99:C108"/>
    <mergeCell ref="F93:F94"/>
    <mergeCell ref="M99:M108"/>
    <mergeCell ref="E99:E104"/>
    <mergeCell ref="M82:M84"/>
    <mergeCell ref="A64:A71"/>
    <mergeCell ref="A33:A47"/>
    <mergeCell ref="A49:A60"/>
    <mergeCell ref="B49:B60"/>
    <mergeCell ref="B25:B29"/>
    <mergeCell ref="B99:B100"/>
    <mergeCell ref="E25:E29"/>
    <mergeCell ref="E30:E32"/>
    <mergeCell ref="E49:E57"/>
    <mergeCell ref="E33:E47"/>
    <mergeCell ref="C49:C57"/>
    <mergeCell ref="D33:D47"/>
    <mergeCell ref="D49:D57"/>
    <mergeCell ref="A25:A29"/>
    <mergeCell ref="B33:B47"/>
    <mergeCell ref="A30:A32"/>
    <mergeCell ref="B30:B32"/>
    <mergeCell ref="F13:F18"/>
    <mergeCell ref="C25:C29"/>
    <mergeCell ref="C33:C47"/>
    <mergeCell ref="C30:C32"/>
    <mergeCell ref="E13:E18"/>
    <mergeCell ref="D13:D18"/>
    <mergeCell ref="A3:BE4"/>
    <mergeCell ref="A5:AX5"/>
    <mergeCell ref="M12:P12"/>
    <mergeCell ref="Q12:S12"/>
    <mergeCell ref="A9:A18"/>
    <mergeCell ref="B9:B18"/>
    <mergeCell ref="F12:I12"/>
    <mergeCell ref="C11:V11"/>
    <mergeCell ref="T12:V12"/>
    <mergeCell ref="Q13:Q18"/>
    <mergeCell ref="AG12:AP12"/>
    <mergeCell ref="Z12:AB12"/>
    <mergeCell ref="P13:P18"/>
    <mergeCell ref="C12:E12"/>
    <mergeCell ref="J12:L12"/>
    <mergeCell ref="N13:N18"/>
    <mergeCell ref="G13:G18"/>
    <mergeCell ref="H13:H18"/>
    <mergeCell ref="C13:C18"/>
    <mergeCell ref="K13:K18"/>
    <mergeCell ref="D25:D29"/>
    <mergeCell ref="W25:W29"/>
    <mergeCell ref="Z25:Z29"/>
    <mergeCell ref="Y25:Y29"/>
    <mergeCell ref="T13:T18"/>
    <mergeCell ref="S13:S18"/>
    <mergeCell ref="L13:L18"/>
    <mergeCell ref="X25:X29"/>
    <mergeCell ref="X13:X18"/>
    <mergeCell ref="R13:R18"/>
    <mergeCell ref="AE13:AE18"/>
    <mergeCell ref="AF13:AF18"/>
    <mergeCell ref="AG13:AH13"/>
    <mergeCell ref="V13:V18"/>
    <mergeCell ref="AA13:AA18"/>
    <mergeCell ref="AJ14:AJ18"/>
    <mergeCell ref="AG14:AG18"/>
    <mergeCell ref="AH14:AH18"/>
    <mergeCell ref="AB13:AB18"/>
    <mergeCell ref="BB14:BB18"/>
    <mergeCell ref="AZ13:AZ18"/>
    <mergeCell ref="BG14:BG18"/>
    <mergeCell ref="BH14:BH18"/>
    <mergeCell ref="BF13:BJ13"/>
    <mergeCell ref="BA13:BE13"/>
    <mergeCell ref="BD14:BD18"/>
    <mergeCell ref="AG9:BJ9"/>
    <mergeCell ref="BE14:BE18"/>
    <mergeCell ref="AI13:AJ13"/>
    <mergeCell ref="AO13:AP13"/>
    <mergeCell ref="AM14:AM18"/>
    <mergeCell ref="BA12:BJ12"/>
    <mergeCell ref="AV12:AZ12"/>
    <mergeCell ref="AQ12:AU12"/>
    <mergeCell ref="BC14:BC18"/>
    <mergeCell ref="AS13:AS18"/>
    <mergeCell ref="AX13:AX18"/>
    <mergeCell ref="AP14:AP18"/>
    <mergeCell ref="AQ13:AQ18"/>
    <mergeCell ref="AT13:AT18"/>
    <mergeCell ref="AV13:AV18"/>
    <mergeCell ref="AR13:AR18"/>
    <mergeCell ref="AU13:AU18"/>
    <mergeCell ref="W11:AB11"/>
    <mergeCell ref="Z13:Z18"/>
    <mergeCell ref="W12:Y12"/>
    <mergeCell ref="AD13:AD18"/>
    <mergeCell ref="AC9:AC18"/>
    <mergeCell ref="W13:W18"/>
    <mergeCell ref="Y13:Y18"/>
    <mergeCell ref="AD9:AF12"/>
    <mergeCell ref="C9:AB10"/>
    <mergeCell ref="U13:U18"/>
    <mergeCell ref="AK13:AL13"/>
    <mergeCell ref="AI14:AI18"/>
    <mergeCell ref="AL14:AL18"/>
    <mergeCell ref="AK14:AK18"/>
    <mergeCell ref="AM13:AN13"/>
    <mergeCell ref="AN14:AN18"/>
    <mergeCell ref="BK9:BK18"/>
    <mergeCell ref="BL9:CO11"/>
    <mergeCell ref="BI14:BI18"/>
    <mergeCell ref="BF14:BF18"/>
    <mergeCell ref="BJ14:BJ18"/>
    <mergeCell ref="AO14:AO18"/>
    <mergeCell ref="BM14:BM18"/>
    <mergeCell ref="BN14:BN18"/>
    <mergeCell ref="CA13:CA18"/>
    <mergeCell ref="AW13:AW18"/>
    <mergeCell ref="BT14:BT18"/>
    <mergeCell ref="BS14:BS18"/>
    <mergeCell ref="BT13:BU13"/>
    <mergeCell ref="CB13:CB18"/>
    <mergeCell ref="BY13:BY18"/>
    <mergeCell ref="AY13:AY18"/>
    <mergeCell ref="BA14:BA18"/>
    <mergeCell ref="BP14:BP18"/>
    <mergeCell ref="BQ14:BQ18"/>
    <mergeCell ref="BP13:BQ13"/>
    <mergeCell ref="CA12:CE12"/>
    <mergeCell ref="BL12:BU12"/>
    <mergeCell ref="BV13:BV18"/>
    <mergeCell ref="BW13:BW18"/>
    <mergeCell ref="CD13:CD18"/>
    <mergeCell ref="CE13:CE18"/>
    <mergeCell ref="BZ13:BZ18"/>
    <mergeCell ref="BX13:BX18"/>
    <mergeCell ref="CC13:CC18"/>
    <mergeCell ref="BV12:BZ12"/>
    <mergeCell ref="CK14:CK18"/>
    <mergeCell ref="CF12:CO12"/>
    <mergeCell ref="CM14:CM18"/>
    <mergeCell ref="CN14:CN18"/>
    <mergeCell ref="CJ14:CJ18"/>
    <mergeCell ref="CO14:CO18"/>
    <mergeCell ref="CK13:CO13"/>
    <mergeCell ref="CF14:CF18"/>
    <mergeCell ref="CL14:CL18"/>
    <mergeCell ref="CH14:CH18"/>
    <mergeCell ref="CF13:CJ13"/>
    <mergeCell ref="BL14:BL18"/>
    <mergeCell ref="BL13:BM13"/>
    <mergeCell ref="BU14:BU18"/>
    <mergeCell ref="BR13:BS13"/>
    <mergeCell ref="CI14:CI18"/>
    <mergeCell ref="CG14:CG18"/>
    <mergeCell ref="BO14:BO18"/>
    <mergeCell ref="BN13:BO13"/>
    <mergeCell ref="BR14:BR18"/>
    <mergeCell ref="CQ13:CQ18"/>
    <mergeCell ref="CR13:CR18"/>
    <mergeCell ref="CS13:CS18"/>
    <mergeCell ref="DA13:DA18"/>
    <mergeCell ref="DJ13:DJ18"/>
    <mergeCell ref="DH13:DH18"/>
    <mergeCell ref="CW13:CW18"/>
    <mergeCell ref="CX13:CX18"/>
    <mergeCell ref="DC13:DC18"/>
    <mergeCell ref="CY13:CY18"/>
    <mergeCell ref="DE9:DS11"/>
    <mergeCell ref="DS13:DS18"/>
    <mergeCell ref="CP9:DD11"/>
    <mergeCell ref="CV13:CV18"/>
    <mergeCell ref="DB13:DB18"/>
    <mergeCell ref="CU12:CY12"/>
    <mergeCell ref="CZ12:DD12"/>
    <mergeCell ref="CU13:CU18"/>
    <mergeCell ref="DD13:DD18"/>
    <mergeCell ref="CP13:CP18"/>
    <mergeCell ref="DO12:DS12"/>
    <mergeCell ref="DP13:DP18"/>
    <mergeCell ref="DQ13:DQ18"/>
    <mergeCell ref="DR13:DR18"/>
    <mergeCell ref="DO13:DO18"/>
    <mergeCell ref="CT13:CT18"/>
    <mergeCell ref="CZ13:CZ18"/>
    <mergeCell ref="DI13:DI18"/>
    <mergeCell ref="CP12:CT12"/>
    <mergeCell ref="DE12:DI12"/>
    <mergeCell ref="DK13:DK18"/>
    <mergeCell ref="DF13:DF18"/>
    <mergeCell ref="DG13:DG18"/>
    <mergeCell ref="DE13:DE18"/>
    <mergeCell ref="DJ12:DN12"/>
    <mergeCell ref="DL13:DL18"/>
    <mergeCell ref="DM13:DM18"/>
    <mergeCell ref="DN13:DN18"/>
  </mergeCells>
  <phoneticPr fontId="0" type="noConversion"/>
  <pageMargins left="0.75" right="0.28000000000000003" top="0.49" bottom="0.51" header="0.5" footer="0.5"/>
  <pageSetup paperSize="9" scale="50" orientation="landscape" r:id="rId1"/>
  <headerFooter alignWithMargins="0"/>
</worksheet>
</file>

<file path=xl/worksheets/sheet8.xml><?xml version="1.0" encoding="utf-8"?>
<worksheet xmlns="http://schemas.openxmlformats.org/spreadsheetml/2006/main" xmlns:r="http://schemas.openxmlformats.org/officeDocument/2006/relationships">
  <dimension ref="A3:DR168"/>
  <sheetViews>
    <sheetView view="pageBreakPreview" topLeftCell="A12" zoomScaleNormal="75" zoomScaleSheetLayoutView="100" workbookViewId="0">
      <selection activeCell="B34" sqref="B34:B38"/>
    </sheetView>
  </sheetViews>
  <sheetFormatPr defaultRowHeight="12.75"/>
  <cols>
    <col min="1" max="1" width="40.7109375" style="2" customWidth="1"/>
    <col min="2" max="2" width="5.85546875" style="2" customWidth="1"/>
    <col min="3" max="3" width="14.42578125" style="2" customWidth="1"/>
    <col min="4" max="4" width="3.85546875" style="2" customWidth="1"/>
    <col min="5" max="5" width="5.42578125" style="2" customWidth="1"/>
    <col min="6" max="6" width="10" style="2" hidden="1" customWidth="1"/>
    <col min="7" max="7" width="9.140625" style="2" hidden="1" customWidth="1"/>
    <col min="8" max="8" width="11.7109375" style="2" hidden="1" customWidth="1"/>
    <col min="9" max="9" width="11.28515625" style="2" hidden="1" customWidth="1"/>
    <col min="10" max="10" width="10.7109375" style="2" hidden="1" customWidth="1"/>
    <col min="11" max="11" width="10.85546875" style="2" hidden="1" customWidth="1"/>
    <col min="12" max="12" width="10.5703125" style="2" hidden="1" customWidth="1"/>
    <col min="13" max="13" width="10.7109375" style="2" hidden="1" customWidth="1"/>
    <col min="14" max="14" width="12.140625" style="2" hidden="1" customWidth="1"/>
    <col min="15" max="15" width="12.42578125" style="2" hidden="1" customWidth="1"/>
    <col min="16" max="16" width="10.7109375" style="2" hidden="1" customWidth="1"/>
    <col min="17" max="17" width="0.140625" style="2" hidden="1" customWidth="1"/>
    <col min="18" max="18" width="9.28515625" style="2" hidden="1" customWidth="1"/>
    <col min="19" max="19" width="9.85546875" style="2" hidden="1" customWidth="1"/>
    <col min="20" max="20" width="9.42578125" style="2" hidden="1" customWidth="1"/>
    <col min="21" max="21" width="8.28515625" style="2" hidden="1" customWidth="1"/>
    <col min="22" max="22" width="9" style="2" hidden="1" customWidth="1"/>
    <col min="23" max="23" width="14" style="2" customWidth="1"/>
    <col min="24" max="24" width="4.28515625" style="2" customWidth="1"/>
    <col min="25" max="25" width="4.7109375" style="2" customWidth="1"/>
    <col min="26" max="26" width="18" style="2" hidden="1" customWidth="1"/>
    <col min="27" max="27" width="4.5703125" style="2" hidden="1" customWidth="1"/>
    <col min="28" max="28" width="5.5703125" style="2" hidden="1" customWidth="1"/>
    <col min="29" max="29" width="12" style="2" hidden="1" customWidth="1"/>
    <col min="30" max="30" width="5.28515625" style="2" customWidth="1"/>
    <col min="31" max="31" width="11.5703125" style="2" customWidth="1"/>
    <col min="32" max="32" width="4.28515625" style="2" customWidth="1"/>
    <col min="33" max="34" width="7" style="2" customWidth="1"/>
    <col min="35" max="36" width="5.140625" style="2" customWidth="1"/>
    <col min="37" max="38" width="6.28515625" style="2" customWidth="1"/>
    <col min="39" max="40" width="5.140625" style="2" customWidth="1"/>
    <col min="41" max="42" width="6.7109375" style="2" customWidth="1"/>
    <col min="43" max="43" width="6.85546875" style="2" customWidth="1"/>
    <col min="44" max="44" width="4.7109375" style="2" customWidth="1"/>
    <col min="45" max="45" width="7.42578125" style="2" customWidth="1"/>
    <col min="46" max="46" width="4.42578125" style="2" customWidth="1"/>
    <col min="47" max="47" width="6.85546875" style="2" customWidth="1"/>
    <col min="48" max="48" width="7.28515625" style="2" customWidth="1"/>
    <col min="49" max="49" width="6.42578125" style="2" customWidth="1"/>
    <col min="50" max="50" width="4.7109375" style="2" customWidth="1"/>
    <col min="51" max="51" width="4.28515625" style="2" customWidth="1"/>
    <col min="52" max="52" width="7.140625" style="2" customWidth="1"/>
    <col min="53" max="53" width="8" style="2" customWidth="1"/>
    <col min="54" max="54" width="5.85546875" style="2" customWidth="1"/>
    <col min="55" max="55" width="6.28515625" style="2" customWidth="1"/>
    <col min="56" max="56" width="4.85546875" style="2" customWidth="1"/>
    <col min="57" max="57" width="6" style="2" customWidth="1"/>
    <col min="58" max="58" width="6.7109375" style="2" customWidth="1"/>
    <col min="59" max="61" width="6" style="2" customWidth="1"/>
    <col min="62" max="62" width="7.42578125" style="2" customWidth="1"/>
    <col min="63" max="64" width="7.85546875" style="2" customWidth="1"/>
    <col min="65" max="66" width="7.28515625" style="2" customWidth="1"/>
    <col min="67" max="67" width="6.5703125" style="2" customWidth="1"/>
    <col min="68" max="68" width="7.5703125" style="2" customWidth="1"/>
    <col min="69" max="69" width="6" style="2" customWidth="1"/>
    <col min="70" max="70" width="5.85546875" style="2" customWidth="1"/>
    <col min="71" max="71" width="7.5703125" style="2" customWidth="1"/>
    <col min="72" max="72" width="7.42578125" style="2" customWidth="1"/>
    <col min="73" max="73" width="7.7109375" style="2" customWidth="1"/>
    <col min="74" max="74" width="6" style="2" customWidth="1"/>
    <col min="75" max="75" width="6.85546875" style="2" customWidth="1"/>
    <col min="76" max="76" width="5.85546875" style="2" customWidth="1"/>
    <col min="77" max="77" width="8" style="2" customWidth="1"/>
    <col min="78" max="78" width="7.85546875" style="2" customWidth="1"/>
    <col min="79" max="80" width="6" style="2" customWidth="1"/>
    <col min="81" max="81" width="5.7109375" style="2" customWidth="1"/>
    <col min="82" max="82" width="7.7109375" style="2" customWidth="1"/>
    <col min="83" max="83" width="8.140625" style="2" customWidth="1"/>
    <col min="84" max="84" width="7.42578125" style="2" customWidth="1"/>
    <col min="85" max="85" width="7.5703125" style="2" customWidth="1"/>
    <col min="86" max="86" width="5.5703125" style="2" customWidth="1"/>
    <col min="87" max="87" width="7.5703125" style="2" customWidth="1"/>
    <col min="88" max="89" width="7" style="2" customWidth="1"/>
    <col min="90" max="90" width="6.7109375" style="2" customWidth="1"/>
    <col min="91" max="91" width="5.140625" style="2" customWidth="1"/>
    <col min="92" max="92" width="7.140625" style="2" customWidth="1"/>
    <col min="93" max="93" width="7.5703125" style="2" customWidth="1"/>
    <col min="94" max="94" width="6.85546875" style="2" customWidth="1"/>
    <col min="95" max="95" width="7" style="2" customWidth="1"/>
    <col min="96" max="96" width="5.28515625" style="2" customWidth="1"/>
    <col min="97" max="97" width="7.5703125" style="2" customWidth="1"/>
    <col min="98" max="98" width="7.42578125" style="2" customWidth="1"/>
    <col min="99" max="99" width="6.140625" style="2" customWidth="1"/>
    <col min="100" max="100" width="6.85546875" style="2" customWidth="1"/>
    <col min="101" max="101" width="4.85546875" style="2" customWidth="1"/>
    <col min="102" max="102" width="7" style="2" customWidth="1"/>
    <col min="103" max="104" width="6.28515625" style="2" customWidth="1"/>
    <col min="105" max="105" width="6.140625" style="2" customWidth="1"/>
    <col min="106" max="106" width="4.28515625" style="2" customWidth="1"/>
    <col min="107" max="107" width="7.85546875" style="2" customWidth="1"/>
    <col min="108" max="108" width="7.42578125" style="2" customWidth="1"/>
    <col min="109" max="109" width="5.85546875" style="2" customWidth="1"/>
    <col min="110" max="110" width="7" style="2" customWidth="1"/>
    <col min="111" max="111" width="4.85546875" style="2" customWidth="1"/>
    <col min="112" max="112" width="7.85546875" style="2" customWidth="1"/>
    <col min="113" max="113" width="7" style="2" customWidth="1"/>
    <col min="114" max="114" width="6.42578125" style="2" customWidth="1"/>
    <col min="115" max="115" width="7.42578125" style="2" customWidth="1"/>
    <col min="116" max="116" width="5.140625" style="2" customWidth="1"/>
    <col min="117" max="117" width="7.7109375" style="2" customWidth="1"/>
    <col min="118" max="118" width="8.28515625" style="2" customWidth="1"/>
    <col min="119" max="119" width="6.5703125" style="2" customWidth="1"/>
    <col min="120" max="120" width="6.140625" style="2" customWidth="1"/>
    <col min="121" max="121" width="4.85546875" style="2" customWidth="1"/>
    <col min="122" max="122" width="7.5703125" style="2" customWidth="1"/>
    <col min="123" max="16384" width="9.140625" style="2"/>
  </cols>
  <sheetData>
    <row r="3" spans="1:122" s="56" customFormat="1" ht="27" customHeight="1">
      <c r="A3" s="1205" t="s">
        <v>179</v>
      </c>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55"/>
      <c r="BG3" s="55"/>
      <c r="BH3" s="55"/>
      <c r="BI3" s="55"/>
      <c r="BJ3" s="55"/>
    </row>
    <row r="4" spans="1:122" s="56" customFormat="1" ht="15">
      <c r="A4" s="1205"/>
      <c r="B4" s="1205"/>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5"/>
      <c r="BC4" s="1205"/>
      <c r="BD4" s="1205"/>
      <c r="BE4" s="1205"/>
      <c r="BF4" s="55"/>
      <c r="BG4" s="55"/>
      <c r="BH4" s="55"/>
      <c r="BI4" s="55"/>
      <c r="BJ4" s="55"/>
    </row>
    <row r="5" spans="1:122" s="56" customFormat="1" ht="15">
      <c r="A5" s="1206" t="s">
        <v>358</v>
      </c>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57"/>
      <c r="AZ5" s="57"/>
      <c r="BA5" s="57"/>
      <c r="BB5" s="57"/>
      <c r="BC5" s="57"/>
      <c r="BD5" s="57"/>
      <c r="BE5" s="57"/>
      <c r="BF5" s="57"/>
      <c r="BG5" s="57"/>
      <c r="BH5" s="57"/>
      <c r="BI5" s="57"/>
      <c r="BJ5" s="57"/>
    </row>
    <row r="6" spans="1:122">
      <c r="B6" s="3"/>
    </row>
    <row r="7" spans="1:122" hidden="1">
      <c r="A7" s="2" t="s">
        <v>90</v>
      </c>
      <c r="B7" s="4"/>
      <c r="C7" s="5"/>
      <c r="D7" s="5"/>
      <c r="E7" s="5"/>
      <c r="F7" s="5"/>
      <c r="G7" s="5"/>
      <c r="H7" s="5"/>
      <c r="I7" s="5"/>
      <c r="J7" s="5"/>
      <c r="K7" s="5"/>
      <c r="L7" s="5"/>
      <c r="M7" s="5"/>
      <c r="N7" s="5"/>
      <c r="O7" s="5"/>
      <c r="P7" s="5"/>
      <c r="Q7" s="6"/>
      <c r="R7" s="6"/>
      <c r="S7" s="6"/>
      <c r="T7" s="6"/>
      <c r="U7" s="6"/>
      <c r="V7" s="6"/>
    </row>
    <row r="8" spans="1:122">
      <c r="A8" s="2" t="s">
        <v>91</v>
      </c>
      <c r="B8" s="3"/>
    </row>
    <row r="9" spans="1:122" ht="28.5" customHeight="1">
      <c r="A9" s="1202" t="s">
        <v>384</v>
      </c>
      <c r="B9" s="1223" t="s">
        <v>385</v>
      </c>
      <c r="C9" s="899" t="s">
        <v>168</v>
      </c>
      <c r="D9" s="949"/>
      <c r="E9" s="949"/>
      <c r="F9" s="949"/>
      <c r="G9" s="949"/>
      <c r="H9" s="949"/>
      <c r="I9" s="949"/>
      <c r="J9" s="949"/>
      <c r="K9" s="949"/>
      <c r="L9" s="949"/>
      <c r="M9" s="949"/>
      <c r="N9" s="949"/>
      <c r="O9" s="949"/>
      <c r="P9" s="949"/>
      <c r="Q9" s="949"/>
      <c r="R9" s="949"/>
      <c r="S9" s="949"/>
      <c r="T9" s="949"/>
      <c r="U9" s="949"/>
      <c r="V9" s="949"/>
      <c r="W9" s="949"/>
      <c r="X9" s="949"/>
      <c r="Y9" s="949"/>
      <c r="Z9" s="949"/>
      <c r="AA9" s="949"/>
      <c r="AB9" s="900"/>
      <c r="AC9" s="890" t="s">
        <v>376</v>
      </c>
      <c r="AD9" s="1217" t="s">
        <v>377</v>
      </c>
      <c r="AE9" s="1218"/>
      <c r="AF9" s="1219"/>
      <c r="AG9" s="1211" t="s">
        <v>378</v>
      </c>
      <c r="AH9" s="1212"/>
      <c r="AI9" s="1212"/>
      <c r="AJ9" s="1212"/>
      <c r="AK9" s="1212"/>
      <c r="AL9" s="1212"/>
      <c r="AM9" s="1212"/>
      <c r="AN9" s="1212"/>
      <c r="AO9" s="1212"/>
      <c r="AP9" s="1212"/>
      <c r="AQ9" s="1212"/>
      <c r="AR9" s="1212"/>
      <c r="AS9" s="1212"/>
      <c r="AT9" s="1212"/>
      <c r="AU9" s="1212"/>
      <c r="AV9" s="1212"/>
      <c r="AW9" s="1212"/>
      <c r="AX9" s="1212"/>
      <c r="AY9" s="1212"/>
      <c r="AZ9" s="1212"/>
      <c r="BA9" s="1212"/>
      <c r="BB9" s="1212"/>
      <c r="BC9" s="1212"/>
      <c r="BD9" s="1212"/>
      <c r="BE9" s="1212"/>
      <c r="BF9" s="1212"/>
      <c r="BG9" s="1212"/>
      <c r="BH9" s="1212"/>
      <c r="BI9" s="1212"/>
      <c r="BJ9" s="1213"/>
      <c r="BK9" s="992" t="s">
        <v>235</v>
      </c>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t="s">
        <v>236</v>
      </c>
      <c r="CP9" s="992"/>
      <c r="CQ9" s="992"/>
      <c r="CR9" s="992"/>
      <c r="CS9" s="992"/>
      <c r="CT9" s="992"/>
      <c r="CU9" s="992"/>
      <c r="CV9" s="992"/>
      <c r="CW9" s="992"/>
      <c r="CX9" s="992"/>
      <c r="CY9" s="992"/>
      <c r="CZ9" s="992"/>
      <c r="DA9" s="992"/>
      <c r="DB9" s="992"/>
      <c r="DC9" s="992"/>
      <c r="DD9" s="1108" t="s">
        <v>237</v>
      </c>
      <c r="DE9" s="1108"/>
      <c r="DF9" s="1108"/>
      <c r="DG9" s="1108"/>
      <c r="DH9" s="1108"/>
      <c r="DI9" s="1108"/>
      <c r="DJ9" s="1108"/>
      <c r="DK9" s="1108"/>
      <c r="DL9" s="1108"/>
      <c r="DM9" s="1108"/>
      <c r="DN9" s="1108"/>
      <c r="DO9" s="1108"/>
      <c r="DP9" s="1108"/>
      <c r="DQ9" s="1108"/>
      <c r="DR9" s="1108"/>
    </row>
    <row r="10" spans="1:122" ht="18" hidden="1" customHeight="1">
      <c r="A10" s="1203"/>
      <c r="B10" s="1224"/>
      <c r="C10" s="953"/>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5"/>
      <c r="AC10" s="891"/>
      <c r="AD10" s="1220"/>
      <c r="AE10" s="1221"/>
      <c r="AF10" s="1222"/>
      <c r="AG10" s="607"/>
      <c r="AH10" s="607"/>
      <c r="AI10" s="607"/>
      <c r="AJ10" s="607"/>
      <c r="AK10" s="607"/>
      <c r="AL10" s="607"/>
      <c r="AM10" s="607"/>
      <c r="AN10" s="607"/>
      <c r="AO10" s="607"/>
      <c r="AP10" s="607"/>
      <c r="AQ10" s="607"/>
      <c r="AR10" s="607"/>
      <c r="AS10" s="607"/>
      <c r="AT10" s="607"/>
      <c r="AU10" s="607"/>
      <c r="AV10" s="607"/>
      <c r="AW10" s="607"/>
      <c r="AX10" s="607"/>
      <c r="AY10" s="607"/>
      <c r="AZ10" s="607"/>
      <c r="BA10" s="608"/>
      <c r="BB10" s="150"/>
      <c r="BC10" s="150"/>
      <c r="BD10" s="150"/>
      <c r="BE10" s="150"/>
      <c r="BF10" s="150"/>
      <c r="BG10" s="150"/>
      <c r="BH10" s="150"/>
      <c r="BI10" s="150"/>
      <c r="BJ10" s="150"/>
      <c r="BK10" s="992"/>
      <c r="BL10" s="992"/>
      <c r="BM10" s="992"/>
      <c r="BN10" s="992"/>
      <c r="BO10" s="992"/>
      <c r="BP10" s="992"/>
      <c r="BQ10" s="992"/>
      <c r="BR10" s="992"/>
      <c r="BS10" s="992"/>
      <c r="BT10" s="992"/>
      <c r="BU10" s="992"/>
      <c r="BV10" s="992"/>
      <c r="BW10" s="992"/>
      <c r="BX10" s="992"/>
      <c r="BY10" s="992"/>
      <c r="BZ10" s="992"/>
      <c r="CA10" s="992"/>
      <c r="CB10" s="992"/>
      <c r="CC10" s="992"/>
      <c r="CD10" s="992"/>
      <c r="CE10" s="992"/>
      <c r="CF10" s="992"/>
      <c r="CG10" s="992"/>
      <c r="CH10" s="992"/>
      <c r="CI10" s="992"/>
      <c r="CJ10" s="992"/>
      <c r="CK10" s="992"/>
      <c r="CL10" s="992"/>
      <c r="CM10" s="992"/>
      <c r="CN10" s="992"/>
      <c r="CO10" s="992"/>
      <c r="CP10" s="992"/>
      <c r="CQ10" s="992"/>
      <c r="CR10" s="992"/>
      <c r="CS10" s="992"/>
      <c r="CT10" s="992"/>
      <c r="CU10" s="992"/>
      <c r="CV10" s="992"/>
      <c r="CW10" s="992"/>
      <c r="CX10" s="992"/>
      <c r="CY10" s="992"/>
      <c r="CZ10" s="992"/>
      <c r="DA10" s="992"/>
      <c r="DB10" s="992"/>
      <c r="DC10" s="992"/>
      <c r="DD10" s="1108"/>
      <c r="DE10" s="1108"/>
      <c r="DF10" s="1108"/>
      <c r="DG10" s="1108"/>
      <c r="DH10" s="1108"/>
      <c r="DI10" s="1108"/>
      <c r="DJ10" s="1108"/>
      <c r="DK10" s="1108"/>
      <c r="DL10" s="1108"/>
      <c r="DM10" s="1108"/>
      <c r="DN10" s="1108"/>
      <c r="DO10" s="1108"/>
      <c r="DP10" s="1108"/>
      <c r="DQ10" s="1108"/>
      <c r="DR10" s="1108"/>
    </row>
    <row r="11" spans="1:122" ht="18" hidden="1" customHeight="1">
      <c r="A11" s="1203"/>
      <c r="B11" s="1224"/>
      <c r="C11" s="1199" t="s">
        <v>472</v>
      </c>
      <c r="D11" s="1200"/>
      <c r="E11" s="1200"/>
      <c r="F11" s="1200"/>
      <c r="G11" s="1200"/>
      <c r="H11" s="1200"/>
      <c r="I11" s="1200"/>
      <c r="J11" s="1200"/>
      <c r="K11" s="1200"/>
      <c r="L11" s="1200"/>
      <c r="M11" s="1200"/>
      <c r="N11" s="1200"/>
      <c r="O11" s="1200"/>
      <c r="P11" s="1200"/>
      <c r="Q11" s="1200"/>
      <c r="R11" s="1200"/>
      <c r="S11" s="1200"/>
      <c r="T11" s="1200"/>
      <c r="U11" s="1200"/>
      <c r="V11" s="1200"/>
      <c r="W11" s="1199" t="s">
        <v>473</v>
      </c>
      <c r="X11" s="1200"/>
      <c r="Y11" s="1200"/>
      <c r="Z11" s="1200"/>
      <c r="AA11" s="1200"/>
      <c r="AB11" s="1200"/>
      <c r="AC11" s="891"/>
      <c r="AD11" s="1220"/>
      <c r="AE11" s="1221"/>
      <c r="AF11" s="1222"/>
      <c r="AG11" s="609"/>
      <c r="AH11" s="609"/>
      <c r="AI11" s="609"/>
      <c r="AJ11" s="609"/>
      <c r="AK11" s="609"/>
      <c r="AL11" s="609"/>
      <c r="AM11" s="609"/>
      <c r="AN11" s="609"/>
      <c r="AO11" s="609"/>
      <c r="AP11" s="609"/>
      <c r="AQ11" s="609"/>
      <c r="AR11" s="609"/>
      <c r="AS11" s="609"/>
      <c r="AT11" s="609"/>
      <c r="AU11" s="609"/>
      <c r="AV11" s="609"/>
      <c r="AW11" s="609"/>
      <c r="AX11" s="609"/>
      <c r="AY11" s="609"/>
      <c r="AZ11" s="609"/>
      <c r="BA11" s="610"/>
      <c r="BB11" s="151"/>
      <c r="BC11" s="151"/>
      <c r="BD11" s="151"/>
      <c r="BE11" s="151"/>
      <c r="BF11" s="611"/>
      <c r="BG11" s="611"/>
      <c r="BH11" s="611"/>
      <c r="BI11" s="611"/>
      <c r="BJ11" s="611"/>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1108"/>
      <c r="DE11" s="1108"/>
      <c r="DF11" s="1108"/>
      <c r="DG11" s="1108"/>
      <c r="DH11" s="1108"/>
      <c r="DI11" s="1108"/>
      <c r="DJ11" s="1108"/>
      <c r="DK11" s="1108"/>
      <c r="DL11" s="1108"/>
      <c r="DM11" s="1108"/>
      <c r="DN11" s="1108"/>
      <c r="DO11" s="1108"/>
      <c r="DP11" s="1108"/>
      <c r="DQ11" s="1108"/>
      <c r="DR11" s="1108"/>
    </row>
    <row r="12" spans="1:122" ht="44.25" customHeight="1">
      <c r="A12" s="1203"/>
      <c r="B12" s="1224"/>
      <c r="C12" s="1226" t="s">
        <v>379</v>
      </c>
      <c r="D12" s="1227"/>
      <c r="E12" s="1228"/>
      <c r="F12" s="1199" t="s">
        <v>380</v>
      </c>
      <c r="G12" s="1200"/>
      <c r="H12" s="1200"/>
      <c r="I12" s="1201"/>
      <c r="J12" s="1199" t="s">
        <v>381</v>
      </c>
      <c r="K12" s="1200"/>
      <c r="L12" s="1201"/>
      <c r="M12" s="899" t="s">
        <v>474</v>
      </c>
      <c r="N12" s="949"/>
      <c r="O12" s="949"/>
      <c r="P12" s="900"/>
      <c r="Q12" s="1199" t="s">
        <v>382</v>
      </c>
      <c r="R12" s="1200"/>
      <c r="S12" s="1200"/>
      <c r="T12" s="1199" t="s">
        <v>475</v>
      </c>
      <c r="U12" s="1200"/>
      <c r="V12" s="1201"/>
      <c r="W12" s="1199" t="s">
        <v>476</v>
      </c>
      <c r="X12" s="1200"/>
      <c r="Y12" s="1201"/>
      <c r="Z12" s="1199" t="s">
        <v>477</v>
      </c>
      <c r="AA12" s="1200"/>
      <c r="AB12" s="1201"/>
      <c r="AC12" s="891"/>
      <c r="AD12" s="1220"/>
      <c r="AE12" s="1221"/>
      <c r="AF12" s="1222"/>
      <c r="AG12" s="1214" t="s">
        <v>72</v>
      </c>
      <c r="AH12" s="1215"/>
      <c r="AI12" s="1215"/>
      <c r="AJ12" s="1215"/>
      <c r="AK12" s="1215"/>
      <c r="AL12" s="1215"/>
      <c r="AM12" s="1215"/>
      <c r="AN12" s="1215"/>
      <c r="AO12" s="1215"/>
      <c r="AP12" s="1216"/>
      <c r="AQ12" s="1211" t="s">
        <v>68</v>
      </c>
      <c r="AR12" s="1212"/>
      <c r="AS12" s="1212"/>
      <c r="AT12" s="1212"/>
      <c r="AU12" s="1213"/>
      <c r="AV12" s="1211" t="s">
        <v>70</v>
      </c>
      <c r="AW12" s="1212"/>
      <c r="AX12" s="1212"/>
      <c r="AY12" s="1212"/>
      <c r="AZ12" s="1213"/>
      <c r="BA12" s="1316" t="s">
        <v>113</v>
      </c>
      <c r="BB12" s="1317"/>
      <c r="BC12" s="1317"/>
      <c r="BD12" s="1317"/>
      <c r="BE12" s="1317"/>
      <c r="BF12" s="1317"/>
      <c r="BG12" s="1317"/>
      <c r="BH12" s="1317"/>
      <c r="BI12" s="1317"/>
      <c r="BJ12" s="1318"/>
      <c r="BK12" s="1214" t="s">
        <v>72</v>
      </c>
      <c r="BL12" s="1215"/>
      <c r="BM12" s="1215"/>
      <c r="BN12" s="1215"/>
      <c r="BO12" s="1215"/>
      <c r="BP12" s="1215"/>
      <c r="BQ12" s="1215"/>
      <c r="BR12" s="1215"/>
      <c r="BS12" s="1215"/>
      <c r="BT12" s="1216"/>
      <c r="BU12" s="1211" t="s">
        <v>68</v>
      </c>
      <c r="BV12" s="1212"/>
      <c r="BW12" s="1212"/>
      <c r="BX12" s="1212"/>
      <c r="BY12" s="1213"/>
      <c r="BZ12" s="1211" t="s">
        <v>70</v>
      </c>
      <c r="CA12" s="1212"/>
      <c r="CB12" s="1212"/>
      <c r="CC12" s="1212"/>
      <c r="CD12" s="1213"/>
      <c r="CE12" s="1316" t="s">
        <v>113</v>
      </c>
      <c r="CF12" s="1317"/>
      <c r="CG12" s="1317"/>
      <c r="CH12" s="1317"/>
      <c r="CI12" s="1317"/>
      <c r="CJ12" s="1317"/>
      <c r="CK12" s="1317"/>
      <c r="CL12" s="1317"/>
      <c r="CM12" s="1317"/>
      <c r="CN12" s="1318"/>
      <c r="CO12" s="1214" t="s">
        <v>68</v>
      </c>
      <c r="CP12" s="1215"/>
      <c r="CQ12" s="1215"/>
      <c r="CR12" s="1215"/>
      <c r="CS12" s="1216"/>
      <c r="CT12" s="1214" t="s">
        <v>68</v>
      </c>
      <c r="CU12" s="1215"/>
      <c r="CV12" s="1215"/>
      <c r="CW12" s="1215"/>
      <c r="CX12" s="1216"/>
      <c r="CY12" s="1214" t="s">
        <v>70</v>
      </c>
      <c r="CZ12" s="1215"/>
      <c r="DA12" s="1215"/>
      <c r="DB12" s="1215"/>
      <c r="DC12" s="1216"/>
      <c r="DD12" s="1211" t="s">
        <v>126</v>
      </c>
      <c r="DE12" s="1212"/>
      <c r="DF12" s="1212"/>
      <c r="DG12" s="1212"/>
      <c r="DH12" s="1213"/>
      <c r="DI12" s="1211" t="s">
        <v>68</v>
      </c>
      <c r="DJ12" s="1212"/>
      <c r="DK12" s="1212"/>
      <c r="DL12" s="1212"/>
      <c r="DM12" s="1213"/>
      <c r="DN12" s="1211" t="s">
        <v>70</v>
      </c>
      <c r="DO12" s="1212"/>
      <c r="DP12" s="1212"/>
      <c r="DQ12" s="1212"/>
      <c r="DR12" s="1213"/>
    </row>
    <row r="13" spans="1:122" ht="81.75" customHeight="1">
      <c r="A13" s="1203"/>
      <c r="B13" s="1224"/>
      <c r="C13" s="890" t="s">
        <v>478</v>
      </c>
      <c r="D13" s="890" t="s">
        <v>479</v>
      </c>
      <c r="E13" s="890" t="s">
        <v>480</v>
      </c>
      <c r="F13" s="890" t="s">
        <v>478</v>
      </c>
      <c r="G13" s="890" t="s">
        <v>479</v>
      </c>
      <c r="H13" s="890" t="s">
        <v>480</v>
      </c>
      <c r="I13" s="890" t="s">
        <v>481</v>
      </c>
      <c r="J13" s="890" t="s">
        <v>478</v>
      </c>
      <c r="K13" s="890" t="s">
        <v>482</v>
      </c>
      <c r="L13" s="890" t="s">
        <v>480</v>
      </c>
      <c r="M13" s="890" t="s">
        <v>478</v>
      </c>
      <c r="N13" s="890" t="s">
        <v>482</v>
      </c>
      <c r="O13" s="890" t="s">
        <v>480</v>
      </c>
      <c r="P13" s="890" t="s">
        <v>481</v>
      </c>
      <c r="Q13" s="890" t="s">
        <v>478</v>
      </c>
      <c r="R13" s="890" t="s">
        <v>482</v>
      </c>
      <c r="S13" s="890" t="s">
        <v>480</v>
      </c>
      <c r="T13" s="890" t="s">
        <v>478</v>
      </c>
      <c r="U13" s="890" t="s">
        <v>482</v>
      </c>
      <c r="V13" s="890" t="s">
        <v>480</v>
      </c>
      <c r="W13" s="890" t="s">
        <v>478</v>
      </c>
      <c r="X13" s="890" t="s">
        <v>479</v>
      </c>
      <c r="Y13" s="890" t="s">
        <v>480</v>
      </c>
      <c r="Z13" s="890" t="s">
        <v>478</v>
      </c>
      <c r="AA13" s="890" t="s">
        <v>482</v>
      </c>
      <c r="AB13" s="890" t="s">
        <v>480</v>
      </c>
      <c r="AC13" s="891"/>
      <c r="AD13" s="1223" t="s">
        <v>483</v>
      </c>
      <c r="AE13" s="1223" t="s">
        <v>434</v>
      </c>
      <c r="AF13" s="1223" t="s">
        <v>435</v>
      </c>
      <c r="AG13" s="1319" t="s">
        <v>117</v>
      </c>
      <c r="AH13" s="1320"/>
      <c r="AI13" s="1211" t="s">
        <v>169</v>
      </c>
      <c r="AJ13" s="1213"/>
      <c r="AK13" s="1211" t="s">
        <v>170</v>
      </c>
      <c r="AL13" s="1213"/>
      <c r="AM13" s="1211" t="s">
        <v>184</v>
      </c>
      <c r="AN13" s="1213"/>
      <c r="AO13" s="1211" t="s">
        <v>150</v>
      </c>
      <c r="AP13" s="1213"/>
      <c r="AQ13" s="1210" t="s">
        <v>117</v>
      </c>
      <c r="AR13" s="1202" t="s">
        <v>169</v>
      </c>
      <c r="AS13" s="1202" t="s">
        <v>170</v>
      </c>
      <c r="AT13" s="1202" t="s">
        <v>184</v>
      </c>
      <c r="AU13" s="1202" t="s">
        <v>150</v>
      </c>
      <c r="AV13" s="1210" t="s">
        <v>117</v>
      </c>
      <c r="AW13" s="1202" t="s">
        <v>169</v>
      </c>
      <c r="AX13" s="1202" t="s">
        <v>170</v>
      </c>
      <c r="AY13" s="1202" t="s">
        <v>184</v>
      </c>
      <c r="AZ13" s="1202" t="s">
        <v>150</v>
      </c>
      <c r="BA13" s="1266" t="s">
        <v>464</v>
      </c>
      <c r="BB13" s="1266"/>
      <c r="BC13" s="1266"/>
      <c r="BD13" s="1266"/>
      <c r="BE13" s="1267"/>
      <c r="BF13" s="1266" t="s">
        <v>65</v>
      </c>
      <c r="BG13" s="1266"/>
      <c r="BH13" s="1266"/>
      <c r="BI13" s="1266"/>
      <c r="BJ13" s="1267"/>
      <c r="BK13" s="1319" t="s">
        <v>117</v>
      </c>
      <c r="BL13" s="1320"/>
      <c r="BM13" s="1211" t="s">
        <v>169</v>
      </c>
      <c r="BN13" s="1213"/>
      <c r="BO13" s="1211" t="s">
        <v>170</v>
      </c>
      <c r="BP13" s="1213"/>
      <c r="BQ13" s="1211" t="s">
        <v>184</v>
      </c>
      <c r="BR13" s="1213"/>
      <c r="BS13" s="1211" t="s">
        <v>150</v>
      </c>
      <c r="BT13" s="1213"/>
      <c r="BU13" s="1210" t="s">
        <v>117</v>
      </c>
      <c r="BV13" s="1202" t="s">
        <v>169</v>
      </c>
      <c r="BW13" s="1202" t="s">
        <v>170</v>
      </c>
      <c r="BX13" s="1202" t="s">
        <v>184</v>
      </c>
      <c r="BY13" s="1202" t="s">
        <v>150</v>
      </c>
      <c r="BZ13" s="1210" t="s">
        <v>117</v>
      </c>
      <c r="CA13" s="1202" t="s">
        <v>169</v>
      </c>
      <c r="CB13" s="1202" t="s">
        <v>170</v>
      </c>
      <c r="CC13" s="1202" t="s">
        <v>184</v>
      </c>
      <c r="CD13" s="1202" t="s">
        <v>150</v>
      </c>
      <c r="CE13" s="1266" t="s">
        <v>464</v>
      </c>
      <c r="CF13" s="1266"/>
      <c r="CG13" s="1266"/>
      <c r="CH13" s="1266"/>
      <c r="CI13" s="1267"/>
      <c r="CJ13" s="1266" t="s">
        <v>65</v>
      </c>
      <c r="CK13" s="1266"/>
      <c r="CL13" s="1266"/>
      <c r="CM13" s="1266"/>
      <c r="CN13" s="1267"/>
      <c r="CO13" s="1202" t="s">
        <v>117</v>
      </c>
      <c r="CP13" s="1202" t="s">
        <v>169</v>
      </c>
      <c r="CQ13" s="1202" t="s">
        <v>170</v>
      </c>
      <c r="CR13" s="1202" t="s">
        <v>184</v>
      </c>
      <c r="CS13" s="1202" t="s">
        <v>150</v>
      </c>
      <c r="CT13" s="1202" t="s">
        <v>117</v>
      </c>
      <c r="CU13" s="1202" t="s">
        <v>169</v>
      </c>
      <c r="CV13" s="1202" t="s">
        <v>170</v>
      </c>
      <c r="CW13" s="1202" t="s">
        <v>184</v>
      </c>
      <c r="CX13" s="1202" t="s">
        <v>150</v>
      </c>
      <c r="CY13" s="1202" t="s">
        <v>117</v>
      </c>
      <c r="CZ13" s="1202" t="s">
        <v>169</v>
      </c>
      <c r="DA13" s="1202" t="s">
        <v>170</v>
      </c>
      <c r="DB13" s="1202" t="s">
        <v>184</v>
      </c>
      <c r="DC13" s="1202" t="s">
        <v>150</v>
      </c>
      <c r="DD13" s="1210" t="s">
        <v>117</v>
      </c>
      <c r="DE13" s="1202" t="s">
        <v>169</v>
      </c>
      <c r="DF13" s="1202" t="s">
        <v>170</v>
      </c>
      <c r="DG13" s="1202" t="s">
        <v>184</v>
      </c>
      <c r="DH13" s="1202" t="s">
        <v>150</v>
      </c>
      <c r="DI13" s="1210" t="s">
        <v>117</v>
      </c>
      <c r="DJ13" s="1202" t="s">
        <v>169</v>
      </c>
      <c r="DK13" s="1202" t="s">
        <v>170</v>
      </c>
      <c r="DL13" s="1202" t="s">
        <v>184</v>
      </c>
      <c r="DM13" s="1202" t="s">
        <v>150</v>
      </c>
      <c r="DN13" s="1210" t="s">
        <v>117</v>
      </c>
      <c r="DO13" s="1202" t="s">
        <v>169</v>
      </c>
      <c r="DP13" s="1202" t="s">
        <v>170</v>
      </c>
      <c r="DQ13" s="1202" t="s">
        <v>184</v>
      </c>
      <c r="DR13" s="1202" t="s">
        <v>150</v>
      </c>
    </row>
    <row r="14" spans="1:122" ht="18" customHeight="1">
      <c r="A14" s="1203"/>
      <c r="B14" s="1224"/>
      <c r="C14" s="891"/>
      <c r="D14" s="891"/>
      <c r="E14" s="891"/>
      <c r="F14" s="891"/>
      <c r="G14" s="891"/>
      <c r="H14" s="891"/>
      <c r="I14" s="891"/>
      <c r="J14" s="891"/>
      <c r="K14" s="891"/>
      <c r="L14" s="891"/>
      <c r="M14" s="891"/>
      <c r="N14" s="891"/>
      <c r="O14" s="891"/>
      <c r="P14" s="891"/>
      <c r="Q14" s="891"/>
      <c r="R14" s="891"/>
      <c r="S14" s="891"/>
      <c r="T14" s="891"/>
      <c r="U14" s="891"/>
      <c r="V14" s="891"/>
      <c r="W14" s="891"/>
      <c r="X14" s="891"/>
      <c r="Y14" s="891"/>
      <c r="Z14" s="891"/>
      <c r="AA14" s="891"/>
      <c r="AB14" s="891"/>
      <c r="AC14" s="891"/>
      <c r="AD14" s="1224"/>
      <c r="AE14" s="1224"/>
      <c r="AF14" s="1224"/>
      <c r="AG14" s="1202" t="s">
        <v>114</v>
      </c>
      <c r="AH14" s="1202" t="s">
        <v>115</v>
      </c>
      <c r="AI14" s="1210" t="s">
        <v>463</v>
      </c>
      <c r="AJ14" s="1210" t="s">
        <v>462</v>
      </c>
      <c r="AK14" s="1210" t="s">
        <v>463</v>
      </c>
      <c r="AL14" s="1210" t="s">
        <v>462</v>
      </c>
      <c r="AM14" s="1210" t="s">
        <v>463</v>
      </c>
      <c r="AN14" s="1210" t="s">
        <v>462</v>
      </c>
      <c r="AO14" s="1210" t="s">
        <v>463</v>
      </c>
      <c r="AP14" s="1210" t="s">
        <v>462</v>
      </c>
      <c r="AQ14" s="1210"/>
      <c r="AR14" s="1203"/>
      <c r="AS14" s="1203"/>
      <c r="AT14" s="1203"/>
      <c r="AU14" s="1203"/>
      <c r="AV14" s="1210"/>
      <c r="AW14" s="1203"/>
      <c r="AX14" s="1203"/>
      <c r="AY14" s="1203"/>
      <c r="AZ14" s="1203"/>
      <c r="BA14" s="1207" t="s">
        <v>110</v>
      </c>
      <c r="BB14" s="1202" t="s">
        <v>169</v>
      </c>
      <c r="BC14" s="1202" t="s">
        <v>170</v>
      </c>
      <c r="BD14" s="1202" t="s">
        <v>184</v>
      </c>
      <c r="BE14" s="1202" t="s">
        <v>150</v>
      </c>
      <c r="BF14" s="1207" t="s">
        <v>64</v>
      </c>
      <c r="BG14" s="1202" t="s">
        <v>169</v>
      </c>
      <c r="BH14" s="1202" t="s">
        <v>170</v>
      </c>
      <c r="BI14" s="1202" t="s">
        <v>184</v>
      </c>
      <c r="BJ14" s="1202" t="s">
        <v>150</v>
      </c>
      <c r="BK14" s="1202" t="s">
        <v>114</v>
      </c>
      <c r="BL14" s="1202" t="s">
        <v>115</v>
      </c>
      <c r="BM14" s="1210" t="s">
        <v>463</v>
      </c>
      <c r="BN14" s="1210" t="s">
        <v>462</v>
      </c>
      <c r="BO14" s="1210" t="s">
        <v>463</v>
      </c>
      <c r="BP14" s="1210" t="s">
        <v>462</v>
      </c>
      <c r="BQ14" s="1210" t="s">
        <v>463</v>
      </c>
      <c r="BR14" s="1210" t="s">
        <v>462</v>
      </c>
      <c r="BS14" s="1210" t="s">
        <v>463</v>
      </c>
      <c r="BT14" s="1210" t="s">
        <v>462</v>
      </c>
      <c r="BU14" s="1210"/>
      <c r="BV14" s="1203"/>
      <c r="BW14" s="1203"/>
      <c r="BX14" s="1203"/>
      <c r="BY14" s="1203"/>
      <c r="BZ14" s="1210"/>
      <c r="CA14" s="1203"/>
      <c r="CB14" s="1203"/>
      <c r="CC14" s="1203"/>
      <c r="CD14" s="1203"/>
      <c r="CE14" s="1207" t="s">
        <v>110</v>
      </c>
      <c r="CF14" s="1202" t="s">
        <v>169</v>
      </c>
      <c r="CG14" s="1202" t="s">
        <v>170</v>
      </c>
      <c r="CH14" s="1202" t="s">
        <v>184</v>
      </c>
      <c r="CI14" s="1202" t="s">
        <v>150</v>
      </c>
      <c r="CJ14" s="1207" t="s">
        <v>64</v>
      </c>
      <c r="CK14" s="1202" t="s">
        <v>169</v>
      </c>
      <c r="CL14" s="1202" t="s">
        <v>170</v>
      </c>
      <c r="CM14" s="1202" t="s">
        <v>184</v>
      </c>
      <c r="CN14" s="1202" t="s">
        <v>150</v>
      </c>
      <c r="CO14" s="1203"/>
      <c r="CP14" s="1203"/>
      <c r="CQ14" s="1203"/>
      <c r="CR14" s="1203"/>
      <c r="CS14" s="1203"/>
      <c r="CT14" s="1203"/>
      <c r="CU14" s="1203"/>
      <c r="CV14" s="1203"/>
      <c r="CW14" s="1203"/>
      <c r="CX14" s="1203"/>
      <c r="CY14" s="1203"/>
      <c r="CZ14" s="1203"/>
      <c r="DA14" s="1203"/>
      <c r="DB14" s="1203"/>
      <c r="DC14" s="1203"/>
      <c r="DD14" s="1210"/>
      <c r="DE14" s="1203"/>
      <c r="DF14" s="1203"/>
      <c r="DG14" s="1203"/>
      <c r="DH14" s="1203"/>
      <c r="DI14" s="1210"/>
      <c r="DJ14" s="1203"/>
      <c r="DK14" s="1203"/>
      <c r="DL14" s="1203"/>
      <c r="DM14" s="1203"/>
      <c r="DN14" s="1210"/>
      <c r="DO14" s="1203"/>
      <c r="DP14" s="1203"/>
      <c r="DQ14" s="1203"/>
      <c r="DR14" s="1203"/>
    </row>
    <row r="15" spans="1:122" ht="78" customHeight="1">
      <c r="A15" s="1203"/>
      <c r="B15" s="1224"/>
      <c r="C15" s="891"/>
      <c r="D15" s="891"/>
      <c r="E15" s="891"/>
      <c r="F15" s="891"/>
      <c r="G15" s="891"/>
      <c r="H15" s="891"/>
      <c r="I15" s="891"/>
      <c r="J15" s="891"/>
      <c r="K15" s="891"/>
      <c r="L15" s="891"/>
      <c r="M15" s="891"/>
      <c r="N15" s="891"/>
      <c r="O15" s="891"/>
      <c r="P15" s="891"/>
      <c r="Q15" s="891"/>
      <c r="R15" s="891"/>
      <c r="S15" s="891"/>
      <c r="T15" s="891"/>
      <c r="U15" s="891"/>
      <c r="V15" s="891"/>
      <c r="W15" s="891"/>
      <c r="X15" s="891"/>
      <c r="Y15" s="891"/>
      <c r="Z15" s="891"/>
      <c r="AA15" s="891"/>
      <c r="AB15" s="891"/>
      <c r="AC15" s="891"/>
      <c r="AD15" s="1224"/>
      <c r="AE15" s="1224"/>
      <c r="AF15" s="1224"/>
      <c r="AG15" s="1203"/>
      <c r="AH15" s="1203"/>
      <c r="AI15" s="1210"/>
      <c r="AJ15" s="1210"/>
      <c r="AK15" s="1210"/>
      <c r="AL15" s="1210"/>
      <c r="AM15" s="1210"/>
      <c r="AN15" s="1210"/>
      <c r="AO15" s="1210"/>
      <c r="AP15" s="1210"/>
      <c r="AQ15" s="1210"/>
      <c r="AR15" s="1203"/>
      <c r="AS15" s="1203"/>
      <c r="AT15" s="1203"/>
      <c r="AU15" s="1203"/>
      <c r="AV15" s="1210"/>
      <c r="AW15" s="1203"/>
      <c r="AX15" s="1203"/>
      <c r="AY15" s="1203"/>
      <c r="AZ15" s="1203"/>
      <c r="BA15" s="1208"/>
      <c r="BB15" s="1203"/>
      <c r="BC15" s="1203"/>
      <c r="BD15" s="1203"/>
      <c r="BE15" s="1203"/>
      <c r="BF15" s="1208"/>
      <c r="BG15" s="1203"/>
      <c r="BH15" s="1203"/>
      <c r="BI15" s="1203"/>
      <c r="BJ15" s="1203"/>
      <c r="BK15" s="1203"/>
      <c r="BL15" s="1203"/>
      <c r="BM15" s="1210"/>
      <c r="BN15" s="1210"/>
      <c r="BO15" s="1210"/>
      <c r="BP15" s="1210"/>
      <c r="BQ15" s="1210"/>
      <c r="BR15" s="1210"/>
      <c r="BS15" s="1210"/>
      <c r="BT15" s="1210"/>
      <c r="BU15" s="1210"/>
      <c r="BV15" s="1203"/>
      <c r="BW15" s="1203"/>
      <c r="BX15" s="1203"/>
      <c r="BY15" s="1203"/>
      <c r="BZ15" s="1210"/>
      <c r="CA15" s="1203"/>
      <c r="CB15" s="1203"/>
      <c r="CC15" s="1203"/>
      <c r="CD15" s="1203"/>
      <c r="CE15" s="1208"/>
      <c r="CF15" s="1203"/>
      <c r="CG15" s="1203"/>
      <c r="CH15" s="1203"/>
      <c r="CI15" s="1203"/>
      <c r="CJ15" s="1208"/>
      <c r="CK15" s="1203"/>
      <c r="CL15" s="1203"/>
      <c r="CM15" s="1203"/>
      <c r="CN15" s="1203"/>
      <c r="CO15" s="1203"/>
      <c r="CP15" s="1203"/>
      <c r="CQ15" s="1203"/>
      <c r="CR15" s="1203"/>
      <c r="CS15" s="1203"/>
      <c r="CT15" s="1203"/>
      <c r="CU15" s="1203"/>
      <c r="CV15" s="1203"/>
      <c r="CW15" s="1203"/>
      <c r="CX15" s="1203"/>
      <c r="CY15" s="1203"/>
      <c r="CZ15" s="1203"/>
      <c r="DA15" s="1203"/>
      <c r="DB15" s="1203"/>
      <c r="DC15" s="1203"/>
      <c r="DD15" s="1210"/>
      <c r="DE15" s="1203"/>
      <c r="DF15" s="1203"/>
      <c r="DG15" s="1203"/>
      <c r="DH15" s="1203"/>
      <c r="DI15" s="1210"/>
      <c r="DJ15" s="1203"/>
      <c r="DK15" s="1203"/>
      <c r="DL15" s="1203"/>
      <c r="DM15" s="1203"/>
      <c r="DN15" s="1210"/>
      <c r="DO15" s="1203"/>
      <c r="DP15" s="1203"/>
      <c r="DQ15" s="1203"/>
      <c r="DR15" s="1203"/>
    </row>
    <row r="16" spans="1:122" ht="18" hidden="1" customHeight="1">
      <c r="A16" s="1203"/>
      <c r="B16" s="1224"/>
      <c r="C16" s="891"/>
      <c r="D16" s="891"/>
      <c r="E16" s="891"/>
      <c r="F16" s="891"/>
      <c r="G16" s="891"/>
      <c r="H16" s="891"/>
      <c r="I16" s="891"/>
      <c r="J16" s="891"/>
      <c r="K16" s="891"/>
      <c r="L16" s="891"/>
      <c r="M16" s="891"/>
      <c r="N16" s="891"/>
      <c r="O16" s="891"/>
      <c r="P16" s="891"/>
      <c r="Q16" s="891"/>
      <c r="R16" s="891"/>
      <c r="S16" s="891"/>
      <c r="T16" s="891"/>
      <c r="U16" s="891"/>
      <c r="V16" s="891"/>
      <c r="W16" s="891"/>
      <c r="X16" s="891"/>
      <c r="Y16" s="891"/>
      <c r="Z16" s="891"/>
      <c r="AA16" s="891"/>
      <c r="AB16" s="891"/>
      <c r="AC16" s="891"/>
      <c r="AD16" s="1224"/>
      <c r="AE16" s="1224"/>
      <c r="AF16" s="1224"/>
      <c r="AG16" s="1203"/>
      <c r="AH16" s="1203"/>
      <c r="AI16" s="1210"/>
      <c r="AJ16" s="1210"/>
      <c r="AK16" s="1210"/>
      <c r="AL16" s="1210"/>
      <c r="AM16" s="1210"/>
      <c r="AN16" s="1210"/>
      <c r="AO16" s="1210"/>
      <c r="AP16" s="1210"/>
      <c r="AQ16" s="1210"/>
      <c r="AR16" s="1203"/>
      <c r="AS16" s="1203"/>
      <c r="AT16" s="1203"/>
      <c r="AU16" s="1203"/>
      <c r="AV16" s="1210"/>
      <c r="AW16" s="1203"/>
      <c r="AX16" s="1203"/>
      <c r="AY16" s="1203"/>
      <c r="AZ16" s="1203"/>
      <c r="BA16" s="1208"/>
      <c r="BB16" s="1203"/>
      <c r="BC16" s="1203"/>
      <c r="BD16" s="1203"/>
      <c r="BE16" s="1203"/>
      <c r="BF16" s="1208"/>
      <c r="BG16" s="1203"/>
      <c r="BH16" s="1203"/>
      <c r="BI16" s="1203"/>
      <c r="BJ16" s="1203"/>
      <c r="BK16" s="1203"/>
      <c r="BL16" s="1203"/>
      <c r="BM16" s="1210"/>
      <c r="BN16" s="1210"/>
      <c r="BO16" s="1210"/>
      <c r="BP16" s="1210"/>
      <c r="BQ16" s="1210"/>
      <c r="BR16" s="1210"/>
      <c r="BS16" s="1210"/>
      <c r="BT16" s="1210"/>
      <c r="BU16" s="1210"/>
      <c r="BV16" s="1203"/>
      <c r="BW16" s="1203"/>
      <c r="BX16" s="1203"/>
      <c r="BY16" s="1203"/>
      <c r="BZ16" s="1210"/>
      <c r="CA16" s="1203"/>
      <c r="CB16" s="1203"/>
      <c r="CC16" s="1203"/>
      <c r="CD16" s="1203"/>
      <c r="CE16" s="1208"/>
      <c r="CF16" s="1203"/>
      <c r="CG16" s="1203"/>
      <c r="CH16" s="1203"/>
      <c r="CI16" s="1203"/>
      <c r="CJ16" s="1208"/>
      <c r="CK16" s="1203"/>
      <c r="CL16" s="1203"/>
      <c r="CM16" s="1203"/>
      <c r="CN16" s="1203"/>
      <c r="CO16" s="1203"/>
      <c r="CP16" s="1203"/>
      <c r="CQ16" s="1203"/>
      <c r="CR16" s="1203"/>
      <c r="CS16" s="1203"/>
      <c r="CT16" s="1203"/>
      <c r="CU16" s="1203"/>
      <c r="CV16" s="1203"/>
      <c r="CW16" s="1203"/>
      <c r="CX16" s="1203"/>
      <c r="CY16" s="1203"/>
      <c r="CZ16" s="1203"/>
      <c r="DA16" s="1203"/>
      <c r="DB16" s="1203"/>
      <c r="DC16" s="1203"/>
      <c r="DD16" s="1210"/>
      <c r="DE16" s="1203"/>
      <c r="DF16" s="1203"/>
      <c r="DG16" s="1203"/>
      <c r="DH16" s="1203"/>
      <c r="DI16" s="1210"/>
      <c r="DJ16" s="1203"/>
      <c r="DK16" s="1203"/>
      <c r="DL16" s="1203"/>
      <c r="DM16" s="1203"/>
      <c r="DN16" s="1210"/>
      <c r="DO16" s="1203"/>
      <c r="DP16" s="1203"/>
      <c r="DQ16" s="1203"/>
      <c r="DR16" s="1203"/>
    </row>
    <row r="17" spans="1:122" ht="18" hidden="1" customHeight="1">
      <c r="A17" s="1203"/>
      <c r="B17" s="1224"/>
      <c r="C17" s="891"/>
      <c r="D17" s="891"/>
      <c r="E17" s="891"/>
      <c r="F17" s="891"/>
      <c r="G17" s="891"/>
      <c r="H17" s="891"/>
      <c r="I17" s="891"/>
      <c r="J17" s="891"/>
      <c r="K17" s="891"/>
      <c r="L17" s="891"/>
      <c r="M17" s="891"/>
      <c r="N17" s="891"/>
      <c r="O17" s="891"/>
      <c r="P17" s="891"/>
      <c r="Q17" s="891"/>
      <c r="R17" s="891"/>
      <c r="S17" s="891"/>
      <c r="T17" s="891"/>
      <c r="U17" s="891"/>
      <c r="V17" s="891"/>
      <c r="W17" s="891"/>
      <c r="X17" s="891"/>
      <c r="Y17" s="891"/>
      <c r="Z17" s="891"/>
      <c r="AA17" s="891"/>
      <c r="AB17" s="891"/>
      <c r="AC17" s="891"/>
      <c r="AD17" s="1224"/>
      <c r="AE17" s="1224"/>
      <c r="AF17" s="1224"/>
      <c r="AG17" s="1203"/>
      <c r="AH17" s="1203"/>
      <c r="AI17" s="1210"/>
      <c r="AJ17" s="1210"/>
      <c r="AK17" s="1210"/>
      <c r="AL17" s="1210"/>
      <c r="AM17" s="1210"/>
      <c r="AN17" s="1210"/>
      <c r="AO17" s="1210"/>
      <c r="AP17" s="1210"/>
      <c r="AQ17" s="1210"/>
      <c r="AR17" s="1203"/>
      <c r="AS17" s="1203"/>
      <c r="AT17" s="1203"/>
      <c r="AU17" s="1203"/>
      <c r="AV17" s="1210"/>
      <c r="AW17" s="1203"/>
      <c r="AX17" s="1203"/>
      <c r="AY17" s="1203"/>
      <c r="AZ17" s="1203"/>
      <c r="BA17" s="1208"/>
      <c r="BB17" s="1203"/>
      <c r="BC17" s="1203"/>
      <c r="BD17" s="1203"/>
      <c r="BE17" s="1203"/>
      <c r="BF17" s="1208"/>
      <c r="BG17" s="1203"/>
      <c r="BH17" s="1203"/>
      <c r="BI17" s="1203"/>
      <c r="BJ17" s="1203"/>
      <c r="BK17" s="1203"/>
      <c r="BL17" s="1203"/>
      <c r="BM17" s="1210"/>
      <c r="BN17" s="1210"/>
      <c r="BO17" s="1210"/>
      <c r="BP17" s="1210"/>
      <c r="BQ17" s="1210"/>
      <c r="BR17" s="1210"/>
      <c r="BS17" s="1210"/>
      <c r="BT17" s="1210"/>
      <c r="BU17" s="1210"/>
      <c r="BV17" s="1203"/>
      <c r="BW17" s="1203"/>
      <c r="BX17" s="1203"/>
      <c r="BY17" s="1203"/>
      <c r="BZ17" s="1210"/>
      <c r="CA17" s="1203"/>
      <c r="CB17" s="1203"/>
      <c r="CC17" s="1203"/>
      <c r="CD17" s="1203"/>
      <c r="CE17" s="1208"/>
      <c r="CF17" s="1203"/>
      <c r="CG17" s="1203"/>
      <c r="CH17" s="1203"/>
      <c r="CI17" s="1203"/>
      <c r="CJ17" s="1208"/>
      <c r="CK17" s="1203"/>
      <c r="CL17" s="1203"/>
      <c r="CM17" s="1203"/>
      <c r="CN17" s="1203"/>
      <c r="CO17" s="1203"/>
      <c r="CP17" s="1203"/>
      <c r="CQ17" s="1203"/>
      <c r="CR17" s="1203"/>
      <c r="CS17" s="1203"/>
      <c r="CT17" s="1203"/>
      <c r="CU17" s="1203"/>
      <c r="CV17" s="1203"/>
      <c r="CW17" s="1203"/>
      <c r="CX17" s="1203"/>
      <c r="CY17" s="1203"/>
      <c r="CZ17" s="1203"/>
      <c r="DA17" s="1203"/>
      <c r="DB17" s="1203"/>
      <c r="DC17" s="1203"/>
      <c r="DD17" s="1210"/>
      <c r="DE17" s="1203"/>
      <c r="DF17" s="1203"/>
      <c r="DG17" s="1203"/>
      <c r="DH17" s="1203"/>
      <c r="DI17" s="1210"/>
      <c r="DJ17" s="1203"/>
      <c r="DK17" s="1203"/>
      <c r="DL17" s="1203"/>
      <c r="DM17" s="1203"/>
      <c r="DN17" s="1210"/>
      <c r="DO17" s="1203"/>
      <c r="DP17" s="1203"/>
      <c r="DQ17" s="1203"/>
      <c r="DR17" s="1203"/>
    </row>
    <row r="18" spans="1:122" ht="18" hidden="1" customHeight="1">
      <c r="A18" s="1204"/>
      <c r="B18" s="1225"/>
      <c r="C18" s="892"/>
      <c r="D18" s="892"/>
      <c r="E18" s="892"/>
      <c r="F18" s="892"/>
      <c r="G18" s="892"/>
      <c r="H18" s="892"/>
      <c r="I18" s="892"/>
      <c r="J18" s="892"/>
      <c r="K18" s="892"/>
      <c r="L18" s="892"/>
      <c r="M18" s="892"/>
      <c r="N18" s="892"/>
      <c r="O18" s="892"/>
      <c r="P18" s="892"/>
      <c r="Q18" s="892"/>
      <c r="R18" s="892"/>
      <c r="S18" s="892"/>
      <c r="T18" s="892"/>
      <c r="U18" s="892"/>
      <c r="V18" s="892"/>
      <c r="W18" s="892"/>
      <c r="X18" s="892"/>
      <c r="Y18" s="892"/>
      <c r="Z18" s="892"/>
      <c r="AA18" s="892"/>
      <c r="AB18" s="892"/>
      <c r="AC18" s="892"/>
      <c r="AD18" s="1225"/>
      <c r="AE18" s="1225"/>
      <c r="AF18" s="1225"/>
      <c r="AG18" s="1204"/>
      <c r="AH18" s="1204"/>
      <c r="AI18" s="1210"/>
      <c r="AJ18" s="1210"/>
      <c r="AK18" s="1210"/>
      <c r="AL18" s="1210"/>
      <c r="AM18" s="1210"/>
      <c r="AN18" s="1210"/>
      <c r="AO18" s="1210"/>
      <c r="AP18" s="1210"/>
      <c r="AQ18" s="1210"/>
      <c r="AR18" s="1204"/>
      <c r="AS18" s="1204"/>
      <c r="AT18" s="1204"/>
      <c r="AU18" s="1204"/>
      <c r="AV18" s="1210"/>
      <c r="AW18" s="1204"/>
      <c r="AX18" s="1204"/>
      <c r="AY18" s="1204"/>
      <c r="AZ18" s="1204"/>
      <c r="BA18" s="1209"/>
      <c r="BB18" s="1204"/>
      <c r="BC18" s="1204"/>
      <c r="BD18" s="1204"/>
      <c r="BE18" s="1204"/>
      <c r="BF18" s="1209"/>
      <c r="BG18" s="1204"/>
      <c r="BH18" s="1204"/>
      <c r="BI18" s="1204"/>
      <c r="BJ18" s="1204"/>
      <c r="BK18" s="1204"/>
      <c r="BL18" s="1204"/>
      <c r="BM18" s="1210"/>
      <c r="BN18" s="1210"/>
      <c r="BO18" s="1210"/>
      <c r="BP18" s="1210"/>
      <c r="BQ18" s="1210"/>
      <c r="BR18" s="1210"/>
      <c r="BS18" s="1210"/>
      <c r="BT18" s="1210"/>
      <c r="BU18" s="1210"/>
      <c r="BV18" s="1204"/>
      <c r="BW18" s="1204"/>
      <c r="BX18" s="1204"/>
      <c r="BY18" s="1204"/>
      <c r="BZ18" s="1210"/>
      <c r="CA18" s="1204"/>
      <c r="CB18" s="1204"/>
      <c r="CC18" s="1204"/>
      <c r="CD18" s="1204"/>
      <c r="CE18" s="1209"/>
      <c r="CF18" s="1204"/>
      <c r="CG18" s="1204"/>
      <c r="CH18" s="1204"/>
      <c r="CI18" s="1204"/>
      <c r="CJ18" s="1209"/>
      <c r="CK18" s="1204"/>
      <c r="CL18" s="1204"/>
      <c r="CM18" s="1204"/>
      <c r="CN18" s="1204"/>
      <c r="CO18" s="1204"/>
      <c r="CP18" s="1204"/>
      <c r="CQ18" s="1204"/>
      <c r="CR18" s="1204"/>
      <c r="CS18" s="1204"/>
      <c r="CT18" s="1204"/>
      <c r="CU18" s="1204"/>
      <c r="CV18" s="1204"/>
      <c r="CW18" s="1204"/>
      <c r="CX18" s="1204"/>
      <c r="CY18" s="1204"/>
      <c r="CZ18" s="1204"/>
      <c r="DA18" s="1204"/>
      <c r="DB18" s="1204"/>
      <c r="DC18" s="1204"/>
      <c r="DD18" s="1210"/>
      <c r="DE18" s="1204"/>
      <c r="DF18" s="1204"/>
      <c r="DG18" s="1204"/>
      <c r="DH18" s="1204"/>
      <c r="DI18" s="1210"/>
      <c r="DJ18" s="1204"/>
      <c r="DK18" s="1204"/>
      <c r="DL18" s="1204"/>
      <c r="DM18" s="1204"/>
      <c r="DN18" s="1210"/>
      <c r="DO18" s="1204"/>
      <c r="DP18" s="1204"/>
      <c r="DQ18" s="1204"/>
      <c r="DR18" s="1204"/>
    </row>
    <row r="19" spans="1:122" ht="18" customHeight="1">
      <c r="A19" s="132">
        <v>1</v>
      </c>
      <c r="B19" s="9" t="s">
        <v>386</v>
      </c>
      <c r="C19" s="36">
        <v>3</v>
      </c>
      <c r="D19" s="36">
        <v>4</v>
      </c>
      <c r="E19" s="36">
        <v>5</v>
      </c>
      <c r="F19" s="36">
        <v>6</v>
      </c>
      <c r="G19" s="36">
        <v>7</v>
      </c>
      <c r="H19" s="36">
        <v>8</v>
      </c>
      <c r="I19" s="36">
        <v>9</v>
      </c>
      <c r="J19" s="36">
        <v>10</v>
      </c>
      <c r="K19" s="36">
        <v>11</v>
      </c>
      <c r="L19" s="36">
        <v>12</v>
      </c>
      <c r="M19" s="36">
        <v>13</v>
      </c>
      <c r="N19" s="36">
        <v>14</v>
      </c>
      <c r="O19" s="36">
        <v>15</v>
      </c>
      <c r="P19" s="36">
        <v>16</v>
      </c>
      <c r="Q19" s="36">
        <v>17</v>
      </c>
      <c r="R19" s="36">
        <v>18</v>
      </c>
      <c r="S19" s="36">
        <v>19</v>
      </c>
      <c r="T19" s="36">
        <v>20</v>
      </c>
      <c r="U19" s="36">
        <v>21</v>
      </c>
      <c r="V19" s="36">
        <v>22</v>
      </c>
      <c r="W19" s="36">
        <v>23</v>
      </c>
      <c r="X19" s="36">
        <v>24</v>
      </c>
      <c r="Y19" s="36">
        <v>25</v>
      </c>
      <c r="Z19" s="36">
        <v>26</v>
      </c>
      <c r="AA19" s="36">
        <v>27</v>
      </c>
      <c r="AB19" s="36">
        <v>28</v>
      </c>
      <c r="AC19" s="36">
        <v>29</v>
      </c>
      <c r="AD19" s="36">
        <v>30</v>
      </c>
      <c r="AE19" s="7"/>
      <c r="AF19" s="7"/>
      <c r="AG19" s="152">
        <v>33</v>
      </c>
      <c r="AH19" s="152"/>
      <c r="AI19" s="152"/>
      <c r="AJ19" s="152"/>
      <c r="AK19" s="152"/>
      <c r="AL19" s="152"/>
      <c r="AM19" s="152"/>
      <c r="AN19" s="152"/>
      <c r="AO19" s="152"/>
      <c r="AP19" s="152"/>
      <c r="AQ19" s="152">
        <v>34</v>
      </c>
      <c r="AR19" s="152"/>
      <c r="AS19" s="152"/>
      <c r="AT19" s="152"/>
      <c r="AU19" s="152"/>
      <c r="AV19" s="152">
        <v>35</v>
      </c>
      <c r="AW19" s="152"/>
      <c r="AX19" s="152"/>
      <c r="AY19" s="152"/>
      <c r="AZ19" s="152"/>
      <c r="BA19" s="152">
        <v>36</v>
      </c>
      <c r="BB19" s="152"/>
      <c r="BC19" s="152"/>
      <c r="BD19" s="152"/>
      <c r="BE19" s="152"/>
      <c r="BF19" s="152"/>
      <c r="BG19" s="152"/>
      <c r="BH19" s="152"/>
      <c r="BI19" s="152"/>
      <c r="BJ19" s="152"/>
      <c r="BK19" s="152">
        <v>33</v>
      </c>
      <c r="BL19" s="152"/>
      <c r="BM19" s="152"/>
      <c r="BN19" s="152"/>
      <c r="BO19" s="152"/>
      <c r="BP19" s="152"/>
      <c r="BQ19" s="152"/>
      <c r="BR19" s="152"/>
      <c r="BS19" s="152"/>
      <c r="BT19" s="152"/>
      <c r="BU19" s="152">
        <v>34</v>
      </c>
      <c r="BV19" s="152"/>
      <c r="BW19" s="152"/>
      <c r="BX19" s="152"/>
      <c r="BY19" s="152"/>
      <c r="BZ19" s="152">
        <v>35</v>
      </c>
      <c r="CA19" s="152"/>
      <c r="CB19" s="152"/>
      <c r="CC19" s="152"/>
      <c r="CD19" s="152"/>
      <c r="CE19" s="152">
        <v>36</v>
      </c>
      <c r="CF19" s="152"/>
      <c r="CG19" s="152"/>
      <c r="CH19" s="152"/>
      <c r="CI19" s="152"/>
      <c r="CJ19" s="152"/>
      <c r="CK19" s="152"/>
      <c r="CL19" s="152"/>
      <c r="CM19" s="152"/>
      <c r="CN19" s="152"/>
      <c r="CO19" s="152"/>
      <c r="CP19" s="152"/>
      <c r="CQ19" s="152"/>
      <c r="CR19" s="152"/>
      <c r="CS19" s="152"/>
      <c r="CT19" s="152">
        <v>34</v>
      </c>
      <c r="CU19" s="152"/>
      <c r="CV19" s="152"/>
      <c r="CW19" s="152"/>
      <c r="CX19" s="152"/>
      <c r="CY19" s="152">
        <v>35</v>
      </c>
      <c r="CZ19" s="152"/>
      <c r="DA19" s="152"/>
      <c r="DB19" s="152"/>
      <c r="DC19" s="152"/>
      <c r="DD19" s="152"/>
      <c r="DE19" s="152"/>
      <c r="DF19" s="152"/>
      <c r="DG19" s="152"/>
      <c r="DH19" s="152"/>
      <c r="DI19" s="152">
        <v>34</v>
      </c>
      <c r="DJ19" s="152"/>
      <c r="DK19" s="152"/>
      <c r="DL19" s="152"/>
      <c r="DM19" s="152"/>
      <c r="DN19" s="152">
        <v>35</v>
      </c>
      <c r="DO19" s="152"/>
      <c r="DP19" s="152"/>
      <c r="DQ19" s="152"/>
      <c r="DR19" s="152"/>
    </row>
    <row r="20" spans="1:122" ht="48">
      <c r="A20" s="112" t="s">
        <v>77</v>
      </c>
      <c r="B20" s="10">
        <v>6500</v>
      </c>
      <c r="C20" s="8" t="s">
        <v>387</v>
      </c>
      <c r="D20" s="8" t="s">
        <v>387</v>
      </c>
      <c r="E20" s="8" t="s">
        <v>387</v>
      </c>
      <c r="F20" s="8" t="s">
        <v>387</v>
      </c>
      <c r="G20" s="8" t="s">
        <v>387</v>
      </c>
      <c r="H20" s="8" t="s">
        <v>387</v>
      </c>
      <c r="I20" s="8" t="s">
        <v>387</v>
      </c>
      <c r="J20" s="8" t="s">
        <v>387</v>
      </c>
      <c r="K20" s="8" t="s">
        <v>387</v>
      </c>
      <c r="L20" s="8" t="s">
        <v>387</v>
      </c>
      <c r="M20" s="8" t="s">
        <v>387</v>
      </c>
      <c r="N20" s="8" t="s">
        <v>387</v>
      </c>
      <c r="O20" s="8" t="s">
        <v>387</v>
      </c>
      <c r="P20" s="8" t="s">
        <v>387</v>
      </c>
      <c r="Q20" s="11" t="s">
        <v>387</v>
      </c>
      <c r="R20" s="11" t="s">
        <v>387</v>
      </c>
      <c r="S20" s="11" t="s">
        <v>387</v>
      </c>
      <c r="T20" s="11" t="s">
        <v>387</v>
      </c>
      <c r="U20" s="11" t="s">
        <v>387</v>
      </c>
      <c r="V20" s="11" t="s">
        <v>387</v>
      </c>
      <c r="W20" s="8" t="s">
        <v>387</v>
      </c>
      <c r="X20" s="8" t="s">
        <v>387</v>
      </c>
      <c r="Y20" s="8" t="s">
        <v>387</v>
      </c>
      <c r="Z20" s="8" t="s">
        <v>387</v>
      </c>
      <c r="AA20" s="8" t="s">
        <v>387</v>
      </c>
      <c r="AB20" s="8" t="s">
        <v>387</v>
      </c>
      <c r="AC20" s="8" t="s">
        <v>387</v>
      </c>
      <c r="AD20" s="8" t="s">
        <v>387</v>
      </c>
      <c r="AE20" s="8"/>
      <c r="AF20" s="8"/>
      <c r="AG20" s="153">
        <f t="shared" ref="AG20:AP20" si="0">AG21+AG103+AG119+AG134+AG149</f>
        <v>4200.1000000000004</v>
      </c>
      <c r="AH20" s="153">
        <f t="shared" si="0"/>
        <v>3802.4</v>
      </c>
      <c r="AI20" s="153">
        <f t="shared" si="0"/>
        <v>82.7</v>
      </c>
      <c r="AJ20" s="153">
        <f t="shared" si="0"/>
        <v>82.7</v>
      </c>
      <c r="AK20" s="153">
        <f t="shared" si="0"/>
        <v>473.9</v>
      </c>
      <c r="AL20" s="153">
        <f t="shared" si="0"/>
        <v>469.2</v>
      </c>
      <c r="AM20" s="153">
        <f t="shared" si="0"/>
        <v>0</v>
      </c>
      <c r="AN20" s="153"/>
      <c r="AO20" s="153">
        <f t="shared" si="0"/>
        <v>3643.5</v>
      </c>
      <c r="AP20" s="153">
        <f t="shared" si="0"/>
        <v>3250.5</v>
      </c>
      <c r="AQ20" s="154">
        <f>AQ21+AQ103+AQ119+AQ134+AQ149+AQ159</f>
        <v>6379.7000000000007</v>
      </c>
      <c r="AR20" s="173">
        <f t="shared" ref="AR20:BE20" si="1">AR21+AR103+AR119+AR134+AR149+AR159</f>
        <v>90.1</v>
      </c>
      <c r="AS20" s="154">
        <f t="shared" si="1"/>
        <v>1517.4</v>
      </c>
      <c r="AT20" s="154">
        <f t="shared" si="1"/>
        <v>0</v>
      </c>
      <c r="AU20" s="154">
        <f t="shared" si="1"/>
        <v>4772.2</v>
      </c>
      <c r="AV20" s="173">
        <f t="shared" si="1"/>
        <v>3233.3</v>
      </c>
      <c r="AW20" s="154">
        <f t="shared" si="1"/>
        <v>89.1</v>
      </c>
      <c r="AX20" s="154">
        <f t="shared" si="1"/>
        <v>962</v>
      </c>
      <c r="AY20" s="154">
        <f t="shared" si="1"/>
        <v>0</v>
      </c>
      <c r="AZ20" s="154">
        <f t="shared" si="1"/>
        <v>2182.2000000000003</v>
      </c>
      <c r="BA20" s="173">
        <f t="shared" si="1"/>
        <v>3240</v>
      </c>
      <c r="BB20" s="154">
        <f t="shared" si="1"/>
        <v>89.1</v>
      </c>
      <c r="BC20" s="154">
        <f t="shared" si="1"/>
        <v>959.7</v>
      </c>
      <c r="BD20" s="154">
        <f t="shared" si="1"/>
        <v>0</v>
      </c>
      <c r="BE20" s="154">
        <f t="shared" si="1"/>
        <v>2191.2000000000003</v>
      </c>
      <c r="BF20" s="173">
        <f>BF21+BF103+BF119+BF134+BF149+BF159</f>
        <v>3240</v>
      </c>
      <c r="BG20" s="154">
        <f>BG21+BG103+BG119+BG134+BG149+BG159</f>
        <v>89.1</v>
      </c>
      <c r="BH20" s="154">
        <f>BH21+BH103+BH119+BH134+BH149+BH159</f>
        <v>959.7</v>
      </c>
      <c r="BI20" s="154">
        <f>BI21+BI103+BI119+BI134+BI149+BI159</f>
        <v>0</v>
      </c>
      <c r="BJ20" s="154">
        <f>BJ21+BJ103+BJ119+BJ134+BJ149+BJ159</f>
        <v>2191.2000000000003</v>
      </c>
      <c r="BK20" s="153">
        <f t="shared" ref="BK20:BQ20" si="2">BK21+BK103+BK119+BK134+BK149</f>
        <v>4052.2000000000003</v>
      </c>
      <c r="BL20" s="153">
        <f t="shared" si="2"/>
        <v>3703</v>
      </c>
      <c r="BM20" s="153">
        <f t="shared" si="2"/>
        <v>82.7</v>
      </c>
      <c r="BN20" s="153">
        <f t="shared" si="2"/>
        <v>82.7</v>
      </c>
      <c r="BO20" s="153">
        <f t="shared" si="2"/>
        <v>473.9</v>
      </c>
      <c r="BP20" s="153">
        <f t="shared" si="2"/>
        <v>469.2</v>
      </c>
      <c r="BQ20" s="153">
        <f t="shared" si="2"/>
        <v>0</v>
      </c>
      <c r="BR20" s="153"/>
      <c r="BS20" s="153">
        <f>BS21+BS103+BS119+BS134+BS149</f>
        <v>3495.6000000000004</v>
      </c>
      <c r="BT20" s="153">
        <f>BT21+BT103+BT119+BT134+BT149</f>
        <v>3151.1</v>
      </c>
      <c r="BU20" s="154">
        <f>BU21+BU103+BU119+BU134+BU149+BU159</f>
        <v>4947.0000000000009</v>
      </c>
      <c r="BV20" s="173">
        <f t="shared" ref="BV20:CI20" si="3">BV21+BV103+BV119+BV134+BV149+BV159</f>
        <v>90.1</v>
      </c>
      <c r="BW20" s="154">
        <f t="shared" si="3"/>
        <v>1517.4</v>
      </c>
      <c r="BX20" s="154">
        <f t="shared" si="3"/>
        <v>0</v>
      </c>
      <c r="BY20" s="154">
        <f t="shared" si="3"/>
        <v>3339.5</v>
      </c>
      <c r="BZ20" s="173">
        <f t="shared" si="3"/>
        <v>3233.3</v>
      </c>
      <c r="CA20" s="154">
        <f t="shared" si="3"/>
        <v>89.1</v>
      </c>
      <c r="CB20" s="154">
        <f t="shared" si="3"/>
        <v>962</v>
      </c>
      <c r="CC20" s="154">
        <f t="shared" si="3"/>
        <v>0</v>
      </c>
      <c r="CD20" s="154">
        <f t="shared" si="3"/>
        <v>2182.2000000000003</v>
      </c>
      <c r="CE20" s="173">
        <f t="shared" si="3"/>
        <v>3240</v>
      </c>
      <c r="CF20" s="154">
        <f t="shared" si="3"/>
        <v>89.1</v>
      </c>
      <c r="CG20" s="154">
        <f t="shared" si="3"/>
        <v>959.7</v>
      </c>
      <c r="CH20" s="154">
        <f t="shared" si="3"/>
        <v>0</v>
      </c>
      <c r="CI20" s="154">
        <f t="shared" si="3"/>
        <v>2191.2000000000003</v>
      </c>
      <c r="CJ20" s="173">
        <f>CJ21+CJ103+CJ119+CJ134+CJ149+CJ159</f>
        <v>3240</v>
      </c>
      <c r="CK20" s="154">
        <f>CK21+CK103+CK119+CK134+CK149+CK159</f>
        <v>89.1</v>
      </c>
      <c r="CL20" s="154">
        <f>CL21+CL103+CL119+CL134+CL149+CL159</f>
        <v>959.7</v>
      </c>
      <c r="CM20" s="154">
        <f>CM21+CM103+CM119+CM134+CM149+CM159</f>
        <v>0</v>
      </c>
      <c r="CN20" s="154">
        <f>CN21+CN103+CN119+CN134+CN149+CN159</f>
        <v>2191.2000000000003</v>
      </c>
      <c r="CO20" s="153">
        <f>CO21+CO103+CO119+CO134+CO149</f>
        <v>3802.4</v>
      </c>
      <c r="CP20" s="153">
        <f>CP21+CP103+CP119+CP134+CP149</f>
        <v>82.7</v>
      </c>
      <c r="CQ20" s="153">
        <f>CQ21+CQ103+CQ119+CQ134+CQ149</f>
        <v>469.2</v>
      </c>
      <c r="CR20" s="153"/>
      <c r="CS20" s="153">
        <f>CS21+CS103+CS119+CS134+CS149</f>
        <v>3250.5</v>
      </c>
      <c r="CT20" s="154">
        <f>CT21+CT103+CT119+CT134+CT149+CT159</f>
        <v>6379.7000000000007</v>
      </c>
      <c r="CU20" s="173">
        <f t="shared" ref="CU20:DC20" si="4">CU21+CU103+CU119+CU134+CU149+CU159</f>
        <v>90.1</v>
      </c>
      <c r="CV20" s="154">
        <f t="shared" si="4"/>
        <v>1517.4</v>
      </c>
      <c r="CW20" s="154">
        <f t="shared" si="4"/>
        <v>0</v>
      </c>
      <c r="CX20" s="154">
        <f t="shared" si="4"/>
        <v>4772.2</v>
      </c>
      <c r="CY20" s="173">
        <f t="shared" si="4"/>
        <v>3233.3</v>
      </c>
      <c r="CZ20" s="154">
        <f t="shared" si="4"/>
        <v>89.1</v>
      </c>
      <c r="DA20" s="154">
        <f t="shared" si="4"/>
        <v>962</v>
      </c>
      <c r="DB20" s="154">
        <f t="shared" si="4"/>
        <v>0</v>
      </c>
      <c r="DC20" s="154">
        <f t="shared" si="4"/>
        <v>2182.2000000000003</v>
      </c>
      <c r="DD20" s="153">
        <f>DD21+DD103+DD119+DD134+DD149</f>
        <v>3703</v>
      </c>
      <c r="DE20" s="153">
        <f>DE21+DE103+DE119+DE134+DE149</f>
        <v>82.7</v>
      </c>
      <c r="DF20" s="153">
        <f>DF21+DF103+DF119+DF134+DF149</f>
        <v>469.2</v>
      </c>
      <c r="DG20" s="153"/>
      <c r="DH20" s="153">
        <f>DH21+DH103+DH119+DH134+DH149</f>
        <v>3151.1</v>
      </c>
      <c r="DI20" s="154">
        <f>DI21+DI103+DI119+DI134+DI149+DI159</f>
        <v>4947.0000000000009</v>
      </c>
      <c r="DJ20" s="173">
        <f t="shared" ref="DJ20:DR20" si="5">DJ21+DJ103+DJ119+DJ134+DJ149+DJ159</f>
        <v>90.1</v>
      </c>
      <c r="DK20" s="154">
        <f t="shared" si="5"/>
        <v>1517.4</v>
      </c>
      <c r="DL20" s="154">
        <f t="shared" si="5"/>
        <v>0</v>
      </c>
      <c r="DM20" s="154">
        <f t="shared" si="5"/>
        <v>3339.5</v>
      </c>
      <c r="DN20" s="173">
        <f t="shared" si="5"/>
        <v>3233.3</v>
      </c>
      <c r="DO20" s="154">
        <f t="shared" si="5"/>
        <v>89.1</v>
      </c>
      <c r="DP20" s="154">
        <f t="shared" si="5"/>
        <v>962</v>
      </c>
      <c r="DQ20" s="154">
        <f t="shared" si="5"/>
        <v>0</v>
      </c>
      <c r="DR20" s="154">
        <f t="shared" si="5"/>
        <v>2182.2000000000003</v>
      </c>
    </row>
    <row r="21" spans="1:122" ht="72">
      <c r="A21" s="113" t="s">
        <v>389</v>
      </c>
      <c r="B21" s="10">
        <v>6501</v>
      </c>
      <c r="C21" s="13" t="s">
        <v>387</v>
      </c>
      <c r="D21" s="8" t="s">
        <v>387</v>
      </c>
      <c r="E21" s="8" t="s">
        <v>387</v>
      </c>
      <c r="F21" s="8" t="s">
        <v>387</v>
      </c>
      <c r="G21" s="8" t="s">
        <v>387</v>
      </c>
      <c r="H21" s="8" t="s">
        <v>387</v>
      </c>
      <c r="I21" s="8" t="s">
        <v>387</v>
      </c>
      <c r="J21" s="8" t="s">
        <v>387</v>
      </c>
      <c r="K21" s="8" t="s">
        <v>387</v>
      </c>
      <c r="L21" s="8" t="s">
        <v>387</v>
      </c>
      <c r="M21" s="8" t="s">
        <v>387</v>
      </c>
      <c r="N21" s="8" t="s">
        <v>387</v>
      </c>
      <c r="O21" s="8" t="s">
        <v>387</v>
      </c>
      <c r="P21" s="8" t="s">
        <v>387</v>
      </c>
      <c r="Q21" s="11" t="s">
        <v>387</v>
      </c>
      <c r="R21" s="11" t="s">
        <v>387</v>
      </c>
      <c r="S21" s="11" t="s">
        <v>387</v>
      </c>
      <c r="T21" s="11" t="s">
        <v>387</v>
      </c>
      <c r="U21" s="11" t="s">
        <v>387</v>
      </c>
      <c r="V21" s="11" t="s">
        <v>387</v>
      </c>
      <c r="W21" s="11" t="s">
        <v>387</v>
      </c>
      <c r="X21" s="8" t="s">
        <v>387</v>
      </c>
      <c r="Y21" s="8" t="s">
        <v>387</v>
      </c>
      <c r="Z21" s="8" t="s">
        <v>387</v>
      </c>
      <c r="AA21" s="8" t="s">
        <v>387</v>
      </c>
      <c r="AB21" s="8" t="s">
        <v>387</v>
      </c>
      <c r="AC21" s="8" t="s">
        <v>387</v>
      </c>
      <c r="AD21" s="8" t="s">
        <v>387</v>
      </c>
      <c r="AE21" s="8"/>
      <c r="AF21" s="8"/>
      <c r="AG21" s="153">
        <f t="shared" ref="AG21:BE21" si="6">AG22+AG68</f>
        <v>2217.8999999999996</v>
      </c>
      <c r="AH21" s="153">
        <f t="shared" si="6"/>
        <v>1897.8000000000002</v>
      </c>
      <c r="AI21" s="153">
        <f t="shared" si="6"/>
        <v>0</v>
      </c>
      <c r="AJ21" s="153"/>
      <c r="AK21" s="153">
        <f t="shared" si="6"/>
        <v>469.2</v>
      </c>
      <c r="AL21" s="153">
        <f t="shared" si="6"/>
        <v>469.2</v>
      </c>
      <c r="AM21" s="153">
        <f t="shared" si="6"/>
        <v>0</v>
      </c>
      <c r="AN21" s="153"/>
      <c r="AO21" s="153">
        <f t="shared" si="6"/>
        <v>1748.6999999999998</v>
      </c>
      <c r="AP21" s="153">
        <f t="shared" si="6"/>
        <v>1428.6</v>
      </c>
      <c r="AQ21" s="155">
        <f t="shared" si="6"/>
        <v>4580.6000000000004</v>
      </c>
      <c r="AR21" s="155">
        <f t="shared" si="6"/>
        <v>0</v>
      </c>
      <c r="AS21" s="155">
        <f t="shared" si="6"/>
        <v>1517.4</v>
      </c>
      <c r="AT21" s="155">
        <f t="shared" si="6"/>
        <v>0</v>
      </c>
      <c r="AU21" s="155">
        <f t="shared" si="6"/>
        <v>3063.2</v>
      </c>
      <c r="AV21" s="153">
        <f t="shared" si="6"/>
        <v>1681.6000000000001</v>
      </c>
      <c r="AW21" s="153">
        <f t="shared" si="6"/>
        <v>0</v>
      </c>
      <c r="AX21" s="153">
        <f t="shared" si="6"/>
        <v>962</v>
      </c>
      <c r="AY21" s="153">
        <f t="shared" si="6"/>
        <v>0</v>
      </c>
      <c r="AZ21" s="153">
        <f t="shared" si="6"/>
        <v>719.6</v>
      </c>
      <c r="BA21" s="155">
        <f t="shared" si="6"/>
        <v>1656.6</v>
      </c>
      <c r="BB21" s="155">
        <f t="shared" si="6"/>
        <v>0</v>
      </c>
      <c r="BC21" s="155">
        <f t="shared" si="6"/>
        <v>959.7</v>
      </c>
      <c r="BD21" s="155">
        <f t="shared" si="6"/>
        <v>0</v>
      </c>
      <c r="BE21" s="155">
        <f t="shared" si="6"/>
        <v>696.9</v>
      </c>
      <c r="BF21" s="155">
        <f t="shared" ref="BF21:BM21" si="7">BF22+BF68</f>
        <v>1656.6</v>
      </c>
      <c r="BG21" s="155">
        <f t="shared" si="7"/>
        <v>0</v>
      </c>
      <c r="BH21" s="155">
        <f t="shared" si="7"/>
        <v>959.7</v>
      </c>
      <c r="BI21" s="155">
        <f t="shared" si="7"/>
        <v>0</v>
      </c>
      <c r="BJ21" s="155">
        <f t="shared" si="7"/>
        <v>696.9</v>
      </c>
      <c r="BK21" s="153">
        <f t="shared" si="7"/>
        <v>2158.4</v>
      </c>
      <c r="BL21" s="153">
        <f t="shared" si="7"/>
        <v>1838.3</v>
      </c>
      <c r="BM21" s="153">
        <f t="shared" si="7"/>
        <v>0</v>
      </c>
      <c r="BN21" s="153"/>
      <c r="BO21" s="153">
        <f>BO22+BO68</f>
        <v>469.2</v>
      </c>
      <c r="BP21" s="153">
        <f>BP22+BP68</f>
        <v>469.2</v>
      </c>
      <c r="BQ21" s="153">
        <f>BQ22+BQ68</f>
        <v>0</v>
      </c>
      <c r="BR21" s="153"/>
      <c r="BS21" s="153">
        <f t="shared" ref="BS21:CI21" si="8">BS22+BS68</f>
        <v>1689.2000000000003</v>
      </c>
      <c r="BT21" s="153">
        <f t="shared" si="8"/>
        <v>1369.1</v>
      </c>
      <c r="BU21" s="155">
        <f t="shared" si="8"/>
        <v>3166.2000000000003</v>
      </c>
      <c r="BV21" s="155">
        <f t="shared" si="8"/>
        <v>0</v>
      </c>
      <c r="BW21" s="155">
        <f t="shared" si="8"/>
        <v>1517.4</v>
      </c>
      <c r="BX21" s="155">
        <f t="shared" si="8"/>
        <v>0</v>
      </c>
      <c r="BY21" s="155">
        <f t="shared" si="8"/>
        <v>1648.8</v>
      </c>
      <c r="BZ21" s="153">
        <f t="shared" si="8"/>
        <v>1681.6000000000001</v>
      </c>
      <c r="CA21" s="153">
        <f t="shared" si="8"/>
        <v>0</v>
      </c>
      <c r="CB21" s="153">
        <f t="shared" si="8"/>
        <v>962</v>
      </c>
      <c r="CC21" s="153">
        <f t="shared" si="8"/>
        <v>0</v>
      </c>
      <c r="CD21" s="153">
        <f t="shared" si="8"/>
        <v>719.6</v>
      </c>
      <c r="CE21" s="155">
        <f t="shared" si="8"/>
        <v>1656.6</v>
      </c>
      <c r="CF21" s="155">
        <f t="shared" si="8"/>
        <v>0</v>
      </c>
      <c r="CG21" s="155">
        <f t="shared" si="8"/>
        <v>959.7</v>
      </c>
      <c r="CH21" s="155">
        <f t="shared" si="8"/>
        <v>0</v>
      </c>
      <c r="CI21" s="155">
        <f t="shared" si="8"/>
        <v>696.9</v>
      </c>
      <c r="CJ21" s="155">
        <f t="shared" ref="CJ21:CO21" si="9">CJ22+CJ68</f>
        <v>1656.6</v>
      </c>
      <c r="CK21" s="155">
        <f t="shared" si="9"/>
        <v>0</v>
      </c>
      <c r="CL21" s="155">
        <f t="shared" si="9"/>
        <v>959.7</v>
      </c>
      <c r="CM21" s="155">
        <f t="shared" si="9"/>
        <v>0</v>
      </c>
      <c r="CN21" s="155">
        <f t="shared" si="9"/>
        <v>696.9</v>
      </c>
      <c r="CO21" s="153">
        <f t="shared" si="9"/>
        <v>1897.8000000000002</v>
      </c>
      <c r="CP21" s="153"/>
      <c r="CQ21" s="153">
        <f>CQ22+CQ68</f>
        <v>469.2</v>
      </c>
      <c r="CR21" s="153"/>
      <c r="CS21" s="153">
        <f t="shared" ref="CS21:DD21" si="10">CS22+CS68</f>
        <v>1428.6</v>
      </c>
      <c r="CT21" s="155">
        <f t="shared" si="10"/>
        <v>4580.6000000000004</v>
      </c>
      <c r="CU21" s="155">
        <f t="shared" si="10"/>
        <v>0</v>
      </c>
      <c r="CV21" s="155">
        <f t="shared" si="10"/>
        <v>1517.4</v>
      </c>
      <c r="CW21" s="155">
        <f t="shared" si="10"/>
        <v>0</v>
      </c>
      <c r="CX21" s="155">
        <f t="shared" si="10"/>
        <v>3063.2</v>
      </c>
      <c r="CY21" s="153">
        <f t="shared" si="10"/>
        <v>1681.6000000000001</v>
      </c>
      <c r="CZ21" s="153">
        <f t="shared" si="10"/>
        <v>0</v>
      </c>
      <c r="DA21" s="153">
        <f t="shared" si="10"/>
        <v>962</v>
      </c>
      <c r="DB21" s="153">
        <f t="shared" si="10"/>
        <v>0</v>
      </c>
      <c r="DC21" s="153">
        <f t="shared" si="10"/>
        <v>719.6</v>
      </c>
      <c r="DD21" s="153">
        <f t="shared" si="10"/>
        <v>1838.3</v>
      </c>
      <c r="DE21" s="153"/>
      <c r="DF21" s="153">
        <f>DF22+DF68</f>
        <v>469.2</v>
      </c>
      <c r="DG21" s="153"/>
      <c r="DH21" s="153">
        <f t="shared" ref="DH21:DR21" si="11">DH22+DH68</f>
        <v>1369.1</v>
      </c>
      <c r="DI21" s="155">
        <f t="shared" si="11"/>
        <v>3166.2000000000003</v>
      </c>
      <c r="DJ21" s="155">
        <f t="shared" si="11"/>
        <v>0</v>
      </c>
      <c r="DK21" s="155">
        <f t="shared" si="11"/>
        <v>1517.4</v>
      </c>
      <c r="DL21" s="155">
        <f t="shared" si="11"/>
        <v>0</v>
      </c>
      <c r="DM21" s="155">
        <f t="shared" si="11"/>
        <v>1648.8</v>
      </c>
      <c r="DN21" s="153">
        <f t="shared" si="11"/>
        <v>1681.6000000000001</v>
      </c>
      <c r="DO21" s="153">
        <f t="shared" si="11"/>
        <v>0</v>
      </c>
      <c r="DP21" s="153">
        <f t="shared" si="11"/>
        <v>962</v>
      </c>
      <c r="DQ21" s="153">
        <f t="shared" si="11"/>
        <v>0</v>
      </c>
      <c r="DR21" s="153">
        <f t="shared" si="11"/>
        <v>719.6</v>
      </c>
    </row>
    <row r="22" spans="1:122" s="40" customFormat="1" ht="60">
      <c r="A22" s="118" t="s">
        <v>146</v>
      </c>
      <c r="B22" s="33">
        <v>6502</v>
      </c>
      <c r="C22" s="41" t="s">
        <v>387</v>
      </c>
      <c r="D22" s="38" t="s">
        <v>387</v>
      </c>
      <c r="E22" s="38" t="s">
        <v>387</v>
      </c>
      <c r="F22" s="38" t="s">
        <v>387</v>
      </c>
      <c r="G22" s="38" t="s">
        <v>387</v>
      </c>
      <c r="H22" s="38" t="s">
        <v>387</v>
      </c>
      <c r="I22" s="38" t="s">
        <v>387</v>
      </c>
      <c r="J22" s="38" t="s">
        <v>387</v>
      </c>
      <c r="K22" s="38" t="s">
        <v>387</v>
      </c>
      <c r="L22" s="38" t="s">
        <v>387</v>
      </c>
      <c r="M22" s="38" t="s">
        <v>387</v>
      </c>
      <c r="N22" s="38" t="s">
        <v>387</v>
      </c>
      <c r="O22" s="38" t="s">
        <v>387</v>
      </c>
      <c r="P22" s="38" t="s">
        <v>387</v>
      </c>
      <c r="Q22" s="39" t="s">
        <v>387</v>
      </c>
      <c r="R22" s="39" t="s">
        <v>387</v>
      </c>
      <c r="S22" s="39" t="s">
        <v>387</v>
      </c>
      <c r="T22" s="39" t="s">
        <v>387</v>
      </c>
      <c r="U22" s="39" t="s">
        <v>387</v>
      </c>
      <c r="V22" s="39" t="s">
        <v>387</v>
      </c>
      <c r="W22" s="39" t="s">
        <v>387</v>
      </c>
      <c r="X22" s="38" t="s">
        <v>387</v>
      </c>
      <c r="Y22" s="38" t="s">
        <v>387</v>
      </c>
      <c r="Z22" s="38" t="s">
        <v>387</v>
      </c>
      <c r="AA22" s="38" t="s">
        <v>387</v>
      </c>
      <c r="AB22" s="38" t="s">
        <v>387</v>
      </c>
      <c r="AC22" s="38" t="s">
        <v>387</v>
      </c>
      <c r="AD22" s="38" t="s">
        <v>387</v>
      </c>
      <c r="AE22" s="38"/>
      <c r="AF22" s="38"/>
      <c r="AG22" s="157">
        <f>AG25+AG34+AG39+AG54+AG56+AG65+AG66+AG67</f>
        <v>970</v>
      </c>
      <c r="AH22" s="157">
        <f t="shared" ref="AH22:BE22" si="12">AH25+AH34+AH39+AH54+AH56+AH65+AH66+AH67</f>
        <v>863.69999999999993</v>
      </c>
      <c r="AI22" s="157">
        <f t="shared" si="12"/>
        <v>0</v>
      </c>
      <c r="AJ22" s="157"/>
      <c r="AK22" s="157">
        <f t="shared" si="12"/>
        <v>59.9</v>
      </c>
      <c r="AL22" s="157">
        <f t="shared" si="12"/>
        <v>59.9</v>
      </c>
      <c r="AM22" s="157">
        <f t="shared" si="12"/>
        <v>0</v>
      </c>
      <c r="AN22" s="157"/>
      <c r="AO22" s="157">
        <f t="shared" si="12"/>
        <v>910.09999999999991</v>
      </c>
      <c r="AP22" s="157">
        <f t="shared" si="12"/>
        <v>803.8</v>
      </c>
      <c r="AQ22" s="156">
        <f>AQ25+AQ34+AQ39+AQ54+AQ56+AQ65+AQ66+AQ67</f>
        <v>1319</v>
      </c>
      <c r="AR22" s="156">
        <f t="shared" si="12"/>
        <v>0</v>
      </c>
      <c r="AS22" s="156">
        <f t="shared" si="12"/>
        <v>120</v>
      </c>
      <c r="AT22" s="156">
        <f t="shared" si="12"/>
        <v>0</v>
      </c>
      <c r="AU22" s="156">
        <f t="shared" si="12"/>
        <v>1199</v>
      </c>
      <c r="AV22" s="157">
        <f t="shared" si="12"/>
        <v>163.70000000000002</v>
      </c>
      <c r="AW22" s="157">
        <f t="shared" si="12"/>
        <v>0</v>
      </c>
      <c r="AX22" s="157">
        <f t="shared" si="12"/>
        <v>0</v>
      </c>
      <c r="AY22" s="157">
        <f t="shared" si="12"/>
        <v>0</v>
      </c>
      <c r="AZ22" s="157">
        <f t="shared" si="12"/>
        <v>163.70000000000002</v>
      </c>
      <c r="BA22" s="156">
        <f t="shared" si="12"/>
        <v>141</v>
      </c>
      <c r="BB22" s="156">
        <f t="shared" si="12"/>
        <v>0</v>
      </c>
      <c r="BC22" s="156">
        <f t="shared" si="12"/>
        <v>0</v>
      </c>
      <c r="BD22" s="156">
        <f t="shared" si="12"/>
        <v>0</v>
      </c>
      <c r="BE22" s="156">
        <f t="shared" si="12"/>
        <v>141</v>
      </c>
      <c r="BF22" s="156">
        <f t="shared" ref="BF22:BM22" si="13">BF25+BF34+BF39+BF54+BF56+BF65+BF66+BF67</f>
        <v>141</v>
      </c>
      <c r="BG22" s="156">
        <f t="shared" si="13"/>
        <v>0</v>
      </c>
      <c r="BH22" s="156">
        <f t="shared" si="13"/>
        <v>0</v>
      </c>
      <c r="BI22" s="156">
        <f t="shared" si="13"/>
        <v>0</v>
      </c>
      <c r="BJ22" s="156">
        <f t="shared" si="13"/>
        <v>141</v>
      </c>
      <c r="BK22" s="157">
        <f t="shared" si="13"/>
        <v>948.90000000000009</v>
      </c>
      <c r="BL22" s="157">
        <f t="shared" si="13"/>
        <v>842.59999999999991</v>
      </c>
      <c r="BM22" s="157">
        <f t="shared" si="13"/>
        <v>0</v>
      </c>
      <c r="BN22" s="157"/>
      <c r="BO22" s="157">
        <f>BO25+BO34+BO39+BO54+BO56+BO65+BO66+BO67</f>
        <v>59.9</v>
      </c>
      <c r="BP22" s="157">
        <f>BP25+BP34+BP39+BP54+BP56+BP65+BP66+BP67</f>
        <v>59.9</v>
      </c>
      <c r="BQ22" s="157">
        <f>BQ25+BQ34+BQ39+BQ54+BQ56+BQ65+BQ66+BQ67</f>
        <v>0</v>
      </c>
      <c r="BR22" s="157"/>
      <c r="BS22" s="157">
        <f>BS25+BS34+BS39+BS54+BS56+BS65+BS66+BS67</f>
        <v>889.00000000000011</v>
      </c>
      <c r="BT22" s="157">
        <f>BT25+BT34+BT39+BT54+BT56+BT65+BT66+BT67</f>
        <v>782.69999999999993</v>
      </c>
      <c r="BU22" s="156">
        <f>BU25+BU34+BU39+BU54+BU56+BU65+BU66+BU67</f>
        <v>986.59999999999991</v>
      </c>
      <c r="BV22" s="156">
        <f t="shared" ref="BV22:CI22" si="14">BV25+BV34+BV39+BV54+BV56+BV65+BV66+BV67</f>
        <v>0</v>
      </c>
      <c r="BW22" s="156">
        <f t="shared" si="14"/>
        <v>120</v>
      </c>
      <c r="BX22" s="156">
        <f t="shared" si="14"/>
        <v>0</v>
      </c>
      <c r="BY22" s="156">
        <f t="shared" si="14"/>
        <v>866.59999999999991</v>
      </c>
      <c r="BZ22" s="157">
        <f t="shared" si="14"/>
        <v>163.70000000000002</v>
      </c>
      <c r="CA22" s="157">
        <f t="shared" si="14"/>
        <v>0</v>
      </c>
      <c r="CB22" s="157">
        <f t="shared" si="14"/>
        <v>0</v>
      </c>
      <c r="CC22" s="157">
        <f t="shared" si="14"/>
        <v>0</v>
      </c>
      <c r="CD22" s="157">
        <f t="shared" si="14"/>
        <v>163.70000000000002</v>
      </c>
      <c r="CE22" s="156">
        <f t="shared" si="14"/>
        <v>141</v>
      </c>
      <c r="CF22" s="156">
        <f t="shared" si="14"/>
        <v>0</v>
      </c>
      <c r="CG22" s="156">
        <f t="shared" si="14"/>
        <v>0</v>
      </c>
      <c r="CH22" s="156">
        <f t="shared" si="14"/>
        <v>0</v>
      </c>
      <c r="CI22" s="156">
        <f t="shared" si="14"/>
        <v>141</v>
      </c>
      <c r="CJ22" s="156">
        <f t="shared" ref="CJ22:CO22" si="15">CJ25+CJ34+CJ39+CJ54+CJ56+CJ65+CJ66+CJ67</f>
        <v>141</v>
      </c>
      <c r="CK22" s="156">
        <f t="shared" si="15"/>
        <v>0</v>
      </c>
      <c r="CL22" s="156">
        <f t="shared" si="15"/>
        <v>0</v>
      </c>
      <c r="CM22" s="156">
        <f t="shared" si="15"/>
        <v>0</v>
      </c>
      <c r="CN22" s="156">
        <f t="shared" si="15"/>
        <v>141</v>
      </c>
      <c r="CO22" s="157">
        <f t="shared" si="15"/>
        <v>863.69999999999993</v>
      </c>
      <c r="CP22" s="157"/>
      <c r="CQ22" s="157">
        <f>CQ25+CQ34+CQ39+CQ54+CQ56+CQ65+CQ66+CQ67</f>
        <v>59.9</v>
      </c>
      <c r="CR22" s="157"/>
      <c r="CS22" s="157">
        <f>CS25+CS34+CS39+CS54+CS56+CS65+CS66+CS67</f>
        <v>803.8</v>
      </c>
      <c r="CT22" s="156">
        <f>CT25+CT34+CT39+CT54+CT56+CT65+CT66+CT67</f>
        <v>1319</v>
      </c>
      <c r="CU22" s="156">
        <f t="shared" ref="CU22:DD22" si="16">CU25+CU34+CU39+CU54+CU56+CU65+CU66+CU67</f>
        <v>0</v>
      </c>
      <c r="CV22" s="156">
        <f t="shared" si="16"/>
        <v>120</v>
      </c>
      <c r="CW22" s="156">
        <f t="shared" si="16"/>
        <v>0</v>
      </c>
      <c r="CX22" s="156">
        <f t="shared" si="16"/>
        <v>1199</v>
      </c>
      <c r="CY22" s="157">
        <f t="shared" si="16"/>
        <v>163.70000000000002</v>
      </c>
      <c r="CZ22" s="157">
        <f t="shared" si="16"/>
        <v>0</v>
      </c>
      <c r="DA22" s="157">
        <f t="shared" si="16"/>
        <v>0</v>
      </c>
      <c r="DB22" s="157">
        <f t="shared" si="16"/>
        <v>0</v>
      </c>
      <c r="DC22" s="157">
        <f t="shared" si="16"/>
        <v>163.70000000000002</v>
      </c>
      <c r="DD22" s="157">
        <f t="shared" si="16"/>
        <v>842.59999999999991</v>
      </c>
      <c r="DE22" s="157"/>
      <c r="DF22" s="157">
        <f>DF25+DF34+DF39+DF54+DF56+DF65+DF66+DF67</f>
        <v>59.9</v>
      </c>
      <c r="DG22" s="157"/>
      <c r="DH22" s="157">
        <f>DH25+DH34+DH39+DH54+DH56+DH65+DH66+DH67</f>
        <v>782.69999999999993</v>
      </c>
      <c r="DI22" s="156">
        <f>DI25+DI34+DI39+DI54+DI56+DI65+DI66+DI67</f>
        <v>986.59999999999991</v>
      </c>
      <c r="DJ22" s="156">
        <f t="shared" ref="DJ22:DR22" si="17">DJ25+DJ34+DJ39+DJ54+DJ56+DJ65+DJ66+DJ67</f>
        <v>0</v>
      </c>
      <c r="DK22" s="156">
        <f t="shared" si="17"/>
        <v>120</v>
      </c>
      <c r="DL22" s="156">
        <f t="shared" si="17"/>
        <v>0</v>
      </c>
      <c r="DM22" s="156">
        <f t="shared" si="17"/>
        <v>866.59999999999991</v>
      </c>
      <c r="DN22" s="157">
        <f t="shared" si="17"/>
        <v>163.70000000000002</v>
      </c>
      <c r="DO22" s="157">
        <f t="shared" si="17"/>
        <v>0</v>
      </c>
      <c r="DP22" s="157">
        <f t="shared" si="17"/>
        <v>0</v>
      </c>
      <c r="DQ22" s="157">
        <f t="shared" si="17"/>
        <v>0</v>
      </c>
      <c r="DR22" s="157">
        <f t="shared" si="17"/>
        <v>163.70000000000002</v>
      </c>
    </row>
    <row r="23" spans="1:122">
      <c r="A23" s="114" t="s">
        <v>92</v>
      </c>
      <c r="B23" s="15"/>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0"/>
      <c r="AH23" s="160"/>
      <c r="AI23" s="160"/>
      <c r="AJ23" s="160"/>
      <c r="AK23" s="160"/>
      <c r="AL23" s="160"/>
      <c r="AM23" s="160"/>
      <c r="AN23" s="160"/>
      <c r="AO23" s="160"/>
      <c r="AP23" s="160"/>
      <c r="AQ23" s="159"/>
      <c r="AR23" s="159"/>
      <c r="AS23" s="159"/>
      <c r="AT23" s="159"/>
      <c r="AU23" s="159"/>
      <c r="AV23" s="160"/>
      <c r="AW23" s="160"/>
      <c r="AX23" s="160"/>
      <c r="AY23" s="160"/>
      <c r="AZ23" s="160"/>
      <c r="BA23" s="159"/>
      <c r="BB23" s="159"/>
      <c r="BC23" s="159"/>
      <c r="BD23" s="159"/>
      <c r="BE23" s="159"/>
      <c r="BF23" s="159"/>
      <c r="BG23" s="159"/>
      <c r="BH23" s="159"/>
      <c r="BI23" s="159"/>
      <c r="BJ23" s="159"/>
      <c r="BK23" s="160"/>
      <c r="BL23" s="160"/>
      <c r="BM23" s="160"/>
      <c r="BN23" s="160"/>
      <c r="BO23" s="160"/>
      <c r="BP23" s="160"/>
      <c r="BQ23" s="160"/>
      <c r="BR23" s="160"/>
      <c r="BS23" s="160"/>
      <c r="BT23" s="160"/>
      <c r="BU23" s="159"/>
      <c r="BV23" s="159"/>
      <c r="BW23" s="159"/>
      <c r="BX23" s="159"/>
      <c r="BY23" s="159"/>
      <c r="BZ23" s="160"/>
      <c r="CA23" s="160"/>
      <c r="CB23" s="160"/>
      <c r="CC23" s="160"/>
      <c r="CD23" s="160"/>
      <c r="CE23" s="159"/>
      <c r="CF23" s="159"/>
      <c r="CG23" s="159"/>
      <c r="CH23" s="159"/>
      <c r="CI23" s="159"/>
      <c r="CJ23" s="159"/>
      <c r="CK23" s="159"/>
      <c r="CL23" s="159"/>
      <c r="CM23" s="159"/>
      <c r="CN23" s="159"/>
      <c r="CO23" s="160"/>
      <c r="CP23" s="160"/>
      <c r="CQ23" s="160"/>
      <c r="CR23" s="160"/>
      <c r="CS23" s="160"/>
      <c r="CT23" s="159"/>
      <c r="CU23" s="159"/>
      <c r="CV23" s="159"/>
      <c r="CW23" s="159"/>
      <c r="CX23" s="159"/>
      <c r="CY23" s="160"/>
      <c r="CZ23" s="160"/>
      <c r="DA23" s="160"/>
      <c r="DB23" s="160"/>
      <c r="DC23" s="160"/>
      <c r="DD23" s="160"/>
      <c r="DE23" s="160"/>
      <c r="DF23" s="160"/>
      <c r="DG23" s="160"/>
      <c r="DH23" s="160"/>
      <c r="DI23" s="159"/>
      <c r="DJ23" s="159"/>
      <c r="DK23" s="159"/>
      <c r="DL23" s="159"/>
      <c r="DM23" s="159"/>
      <c r="DN23" s="160"/>
      <c r="DO23" s="160"/>
      <c r="DP23" s="160"/>
      <c r="DQ23" s="160"/>
      <c r="DR23" s="160"/>
    </row>
    <row r="24" spans="1:122" ht="0.75" customHeight="1">
      <c r="A24" s="115" t="s">
        <v>93</v>
      </c>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62"/>
      <c r="AH24" s="162"/>
      <c r="AI24" s="162"/>
      <c r="AJ24" s="162"/>
      <c r="AK24" s="162"/>
      <c r="AL24" s="162"/>
      <c r="AM24" s="162"/>
      <c r="AN24" s="162"/>
      <c r="AO24" s="162"/>
      <c r="AP24" s="162"/>
      <c r="AQ24" s="161"/>
      <c r="AR24" s="161"/>
      <c r="AS24" s="161"/>
      <c r="AT24" s="161"/>
      <c r="AU24" s="161"/>
      <c r="AV24" s="162"/>
      <c r="AW24" s="162"/>
      <c r="AX24" s="162"/>
      <c r="AY24" s="162"/>
      <c r="AZ24" s="162"/>
      <c r="BA24" s="161"/>
      <c r="BB24" s="161"/>
      <c r="BC24" s="161"/>
      <c r="BD24" s="161"/>
      <c r="BE24" s="161"/>
      <c r="BF24" s="161"/>
      <c r="BG24" s="161"/>
      <c r="BH24" s="161"/>
      <c r="BI24" s="161"/>
      <c r="BJ24" s="161"/>
      <c r="BK24" s="162"/>
      <c r="BL24" s="162"/>
      <c r="BM24" s="162"/>
      <c r="BN24" s="162"/>
      <c r="BO24" s="162"/>
      <c r="BP24" s="162"/>
      <c r="BQ24" s="162"/>
      <c r="BR24" s="162"/>
      <c r="BS24" s="162"/>
      <c r="BT24" s="162"/>
      <c r="BU24" s="161"/>
      <c r="BV24" s="161"/>
      <c r="BW24" s="161"/>
      <c r="BX24" s="161"/>
      <c r="BY24" s="161"/>
      <c r="BZ24" s="162"/>
      <c r="CA24" s="162"/>
      <c r="CB24" s="162"/>
      <c r="CC24" s="162"/>
      <c r="CD24" s="162"/>
      <c r="CE24" s="161"/>
      <c r="CF24" s="161"/>
      <c r="CG24" s="161"/>
      <c r="CH24" s="161"/>
      <c r="CI24" s="161"/>
      <c r="CJ24" s="161"/>
      <c r="CK24" s="161"/>
      <c r="CL24" s="161"/>
      <c r="CM24" s="161"/>
      <c r="CN24" s="161"/>
      <c r="CO24" s="162"/>
      <c r="CP24" s="162"/>
      <c r="CQ24" s="162"/>
      <c r="CR24" s="162"/>
      <c r="CS24" s="162"/>
      <c r="CT24" s="161"/>
      <c r="CU24" s="161"/>
      <c r="CV24" s="161"/>
      <c r="CW24" s="161"/>
      <c r="CX24" s="161"/>
      <c r="CY24" s="162"/>
      <c r="CZ24" s="162"/>
      <c r="DA24" s="162"/>
      <c r="DB24" s="162"/>
      <c r="DC24" s="162"/>
      <c r="DD24" s="162"/>
      <c r="DE24" s="162"/>
      <c r="DF24" s="162"/>
      <c r="DG24" s="162"/>
      <c r="DH24" s="162"/>
      <c r="DI24" s="161"/>
      <c r="DJ24" s="161"/>
      <c r="DK24" s="161"/>
      <c r="DL24" s="161"/>
      <c r="DM24" s="161"/>
      <c r="DN24" s="162"/>
      <c r="DO24" s="162"/>
      <c r="DP24" s="162"/>
      <c r="DQ24" s="162"/>
      <c r="DR24" s="162"/>
    </row>
    <row r="25" spans="1:122" ht="19.5" customHeight="1">
      <c r="A25" s="1232" t="s">
        <v>426</v>
      </c>
      <c r="B25" s="1235">
        <v>6505</v>
      </c>
      <c r="C25" s="1060" t="s">
        <v>124</v>
      </c>
      <c r="D25" s="1063" t="s">
        <v>99</v>
      </c>
      <c r="E25" s="1069" t="s">
        <v>125</v>
      </c>
      <c r="F25" s="59"/>
      <c r="G25" s="59"/>
      <c r="H25" s="59"/>
      <c r="I25" s="59"/>
      <c r="J25" s="59"/>
      <c r="K25" s="59"/>
      <c r="L25" s="59"/>
      <c r="M25" s="1229" t="s">
        <v>73</v>
      </c>
      <c r="N25" s="60" t="s">
        <v>424</v>
      </c>
      <c r="O25" s="60" t="s">
        <v>74</v>
      </c>
      <c r="P25" s="59">
        <v>29</v>
      </c>
      <c r="Q25" s="59"/>
      <c r="R25" s="59"/>
      <c r="S25" s="59"/>
      <c r="T25" s="59"/>
      <c r="U25" s="59"/>
      <c r="V25" s="59"/>
      <c r="W25" s="1060" t="s">
        <v>45</v>
      </c>
      <c r="X25" s="1063" t="s">
        <v>391</v>
      </c>
      <c r="Y25" s="1063" t="s">
        <v>46</v>
      </c>
      <c r="Z25" s="1268" t="s">
        <v>167</v>
      </c>
      <c r="AA25" s="1270" t="s">
        <v>424</v>
      </c>
      <c r="AB25" s="1270" t="s">
        <v>56</v>
      </c>
      <c r="AC25" s="18"/>
      <c r="AD25" s="18"/>
      <c r="AE25" s="18"/>
      <c r="AF25" s="18"/>
      <c r="AG25" s="162">
        <f>AI25+AK25+AM25+AO25</f>
        <v>191.8</v>
      </c>
      <c r="AH25" s="162">
        <f>AJ25+AL25+AN25+AP25</f>
        <v>187.5</v>
      </c>
      <c r="AI25" s="162">
        <f>AI26+AI27+AI28+AI33</f>
        <v>0</v>
      </c>
      <c r="AJ25" s="162"/>
      <c r="AK25" s="162">
        <f>AK26+AK27+AK28+AK33</f>
        <v>0</v>
      </c>
      <c r="AL25" s="162"/>
      <c r="AM25" s="162">
        <f>AM26+AM27+AM28+AM33</f>
        <v>0</v>
      </c>
      <c r="AN25" s="162"/>
      <c r="AO25" s="162">
        <f>AO26+AO27+AO28+AO33+AO30+AO29</f>
        <v>191.8</v>
      </c>
      <c r="AP25" s="162">
        <f>AP26+AP27+AP28+AP33+AP30+AP29</f>
        <v>187.5</v>
      </c>
      <c r="AQ25" s="161">
        <f t="shared" ref="AQ25:AQ44" si="18">AR25+AS25+AT25+AU25</f>
        <v>42.6</v>
      </c>
      <c r="AR25" s="161"/>
      <c r="AS25" s="161"/>
      <c r="AT25" s="161"/>
      <c r="AU25" s="161">
        <f>AU26+AU27+AU28+AU32+AU33+AU31+AU29</f>
        <v>42.6</v>
      </c>
      <c r="AV25" s="161">
        <f t="shared" ref="AV25:BE25" si="19">AV26+AV27+AV28+AV32+AV33</f>
        <v>22.3</v>
      </c>
      <c r="AW25" s="161">
        <f t="shared" si="19"/>
        <v>0</v>
      </c>
      <c r="AX25" s="161">
        <f t="shared" si="19"/>
        <v>0</v>
      </c>
      <c r="AY25" s="161">
        <f t="shared" si="19"/>
        <v>0</v>
      </c>
      <c r="AZ25" s="161">
        <f>AZ26+AZ27+AZ28+AZ32+AZ33</f>
        <v>22.3</v>
      </c>
      <c r="BA25" s="161">
        <f t="shared" si="19"/>
        <v>22.3</v>
      </c>
      <c r="BB25" s="161">
        <f t="shared" si="19"/>
        <v>0</v>
      </c>
      <c r="BC25" s="161">
        <f t="shared" si="19"/>
        <v>0</v>
      </c>
      <c r="BD25" s="161">
        <f t="shared" si="19"/>
        <v>0</v>
      </c>
      <c r="BE25" s="161">
        <f t="shared" si="19"/>
        <v>22.3</v>
      </c>
      <c r="BF25" s="161">
        <f>BF26+BF27+BF28+BF32+BF33</f>
        <v>22.3</v>
      </c>
      <c r="BG25" s="161">
        <f>BG26+BG27+BG28+BG32+BG33</f>
        <v>0</v>
      </c>
      <c r="BH25" s="161">
        <f>BH26+BH27+BH28+BH32+BH33</f>
        <v>0</v>
      </c>
      <c r="BI25" s="161">
        <f>BI26+BI27+BI28+BI32+BI33</f>
        <v>0</v>
      </c>
      <c r="BJ25" s="161">
        <f>BJ26+BJ27+BJ28+BJ32+BJ33</f>
        <v>22.3</v>
      </c>
      <c r="BK25" s="162">
        <f t="shared" ref="BK25:BL30" si="20">BM25+BO25+BQ25+BS25</f>
        <v>191.8</v>
      </c>
      <c r="BL25" s="162">
        <f t="shared" si="20"/>
        <v>187.5</v>
      </c>
      <c r="BM25" s="162">
        <f>BM26+BM27+BM28+BM33</f>
        <v>0</v>
      </c>
      <c r="BN25" s="162"/>
      <c r="BO25" s="162">
        <f>BO26+BO27+BO28+BO33</f>
        <v>0</v>
      </c>
      <c r="BP25" s="162"/>
      <c r="BQ25" s="162">
        <f>BQ26+BQ27+BQ28+BQ33</f>
        <v>0</v>
      </c>
      <c r="BR25" s="162"/>
      <c r="BS25" s="162">
        <f>BS26+BS27+BS28+BS33+BS30</f>
        <v>191.8</v>
      </c>
      <c r="BT25" s="162">
        <f>BT26+BT27+BT28+BT33+BT30</f>
        <v>187.5</v>
      </c>
      <c r="BU25" s="161">
        <f t="shared" ref="BU25:BU54" si="21">BV25+BW25+BX25+BY25</f>
        <v>42.6</v>
      </c>
      <c r="BV25" s="161"/>
      <c r="BW25" s="161"/>
      <c r="BX25" s="161"/>
      <c r="BY25" s="161">
        <f>BY26+BY27+BY28+BY32+BY33+BY31+BY29</f>
        <v>42.6</v>
      </c>
      <c r="BZ25" s="161">
        <f t="shared" ref="BZ25:CI25" si="22">BZ26+BZ27+BZ28+BZ32+BZ33</f>
        <v>22.3</v>
      </c>
      <c r="CA25" s="161">
        <f t="shared" si="22"/>
        <v>0</v>
      </c>
      <c r="CB25" s="161">
        <f t="shared" si="22"/>
        <v>0</v>
      </c>
      <c r="CC25" s="161">
        <f t="shared" si="22"/>
        <v>0</v>
      </c>
      <c r="CD25" s="161">
        <f t="shared" si="22"/>
        <v>22.3</v>
      </c>
      <c r="CE25" s="161">
        <f t="shared" si="22"/>
        <v>22.3</v>
      </c>
      <c r="CF25" s="161">
        <f t="shared" si="22"/>
        <v>0</v>
      </c>
      <c r="CG25" s="161">
        <f t="shared" si="22"/>
        <v>0</v>
      </c>
      <c r="CH25" s="161">
        <f t="shared" si="22"/>
        <v>0</v>
      </c>
      <c r="CI25" s="161">
        <f t="shared" si="22"/>
        <v>22.3</v>
      </c>
      <c r="CJ25" s="161">
        <f>CJ26+CJ27+CJ28+CJ32+CJ33</f>
        <v>22.3</v>
      </c>
      <c r="CK25" s="161">
        <f>CK26+CK27+CK28+CK32+CK33</f>
        <v>0</v>
      </c>
      <c r="CL25" s="161">
        <f>CL26+CL27+CL28+CL32+CL33</f>
        <v>0</v>
      </c>
      <c r="CM25" s="161">
        <f>CM26+CM27+CM28+CM32+CM33</f>
        <v>0</v>
      </c>
      <c r="CN25" s="161">
        <f>CN26+CN27+CN28+CN32+CN33</f>
        <v>22.3</v>
      </c>
      <c r="CO25" s="162">
        <f>CP25+CQ25+CR25+CS25</f>
        <v>187.5</v>
      </c>
      <c r="CP25" s="162"/>
      <c r="CQ25" s="162"/>
      <c r="CR25" s="162"/>
      <c r="CS25" s="162">
        <f>CS26+CS27+CS28+CS33+CS30+CS29</f>
        <v>187.5</v>
      </c>
      <c r="CT25" s="161">
        <f t="shared" ref="CT25:CT33" si="23">CU25+CV25+CW25+CX25</f>
        <v>42.6</v>
      </c>
      <c r="CU25" s="161"/>
      <c r="CV25" s="161"/>
      <c r="CW25" s="161"/>
      <c r="CX25" s="161">
        <f>CX26+CX27+CX28+CX32+CX33+CX31+CX29</f>
        <v>42.6</v>
      </c>
      <c r="CY25" s="161">
        <f>CY26+CY27+CY28+CY32+CY33</f>
        <v>22.3</v>
      </c>
      <c r="CZ25" s="161">
        <f>CZ26+CZ27+CZ28+CZ32+CZ33</f>
        <v>0</v>
      </c>
      <c r="DA25" s="161">
        <f>DA26+DA27+DA28+DA32+DA33</f>
        <v>0</v>
      </c>
      <c r="DB25" s="161">
        <f>DB26+DB27+DB28+DB32+DB33</f>
        <v>0</v>
      </c>
      <c r="DC25" s="161">
        <f>DC26+DC27+DC28+DC32+DC33</f>
        <v>22.3</v>
      </c>
      <c r="DD25" s="162">
        <f>DE25+DF25+DG25+DH25</f>
        <v>187.5</v>
      </c>
      <c r="DE25" s="162"/>
      <c r="DF25" s="162"/>
      <c r="DG25" s="162"/>
      <c r="DH25" s="162">
        <f>DH26+DH27+DH28+DH33+DH30</f>
        <v>187.5</v>
      </c>
      <c r="DI25" s="161">
        <f t="shared" ref="DI25:DI54" si="24">DJ25+DK25+DL25+DM25</f>
        <v>42.6</v>
      </c>
      <c r="DJ25" s="161"/>
      <c r="DK25" s="161"/>
      <c r="DL25" s="161"/>
      <c r="DM25" s="161">
        <f>DM26+DM27+DM28+DM32+DM33+DM31+DM29</f>
        <v>42.6</v>
      </c>
      <c r="DN25" s="161">
        <f>DN26+DN27+DN28+DN32+DN33</f>
        <v>22.3</v>
      </c>
      <c r="DO25" s="161">
        <f>DO26+DO27+DO28+DO32+DO33</f>
        <v>0</v>
      </c>
      <c r="DP25" s="161">
        <f>DP26+DP27+DP28+DP32+DP33</f>
        <v>0</v>
      </c>
      <c r="DQ25" s="161">
        <f>DQ26+DQ27+DQ28+DQ32+DQ33</f>
        <v>0</v>
      </c>
      <c r="DR25" s="161">
        <f>DR26+DR27+DR28+DR32+DR33</f>
        <v>22.3</v>
      </c>
    </row>
    <row r="26" spans="1:122">
      <c r="A26" s="1233"/>
      <c r="B26" s="1236"/>
      <c r="C26" s="1061"/>
      <c r="D26" s="1064"/>
      <c r="E26" s="1070"/>
      <c r="F26" s="59"/>
      <c r="G26" s="59"/>
      <c r="H26" s="59"/>
      <c r="I26" s="59"/>
      <c r="J26" s="59"/>
      <c r="K26" s="59"/>
      <c r="L26" s="59"/>
      <c r="M26" s="1230"/>
      <c r="N26" s="60"/>
      <c r="O26" s="60"/>
      <c r="P26" s="59"/>
      <c r="Q26" s="59"/>
      <c r="R26" s="59"/>
      <c r="S26" s="59"/>
      <c r="T26" s="59"/>
      <c r="U26" s="59"/>
      <c r="V26" s="59"/>
      <c r="W26" s="1061"/>
      <c r="X26" s="1064"/>
      <c r="Y26" s="1064"/>
      <c r="Z26" s="1269"/>
      <c r="AA26" s="1271"/>
      <c r="AB26" s="1271"/>
      <c r="AC26" s="18"/>
      <c r="AD26" s="18" t="s">
        <v>161</v>
      </c>
      <c r="AE26" s="18" t="s">
        <v>436</v>
      </c>
      <c r="AF26" s="18" t="s">
        <v>399</v>
      </c>
      <c r="AG26" s="162">
        <f t="shared" ref="AG26:AG44" si="25">AI26+AK26+AM26+AO26</f>
        <v>0</v>
      </c>
      <c r="AH26" s="162">
        <f t="shared" ref="AH26:AH40" si="26">AJ26+AL26+AN26+AP26</f>
        <v>0</v>
      </c>
      <c r="AI26" s="162"/>
      <c r="AJ26" s="162"/>
      <c r="AK26" s="162"/>
      <c r="AL26" s="162"/>
      <c r="AM26" s="162"/>
      <c r="AN26" s="162"/>
      <c r="AO26" s="162"/>
      <c r="AP26" s="162"/>
      <c r="AQ26" s="161">
        <f t="shared" si="18"/>
        <v>0</v>
      </c>
      <c r="AR26" s="161"/>
      <c r="AS26" s="161"/>
      <c r="AT26" s="161"/>
      <c r="AU26" s="161"/>
      <c r="AV26" s="162">
        <f t="shared" ref="AV26:AV44" si="27">AW26+AX26+AY26+AZ26</f>
        <v>0</v>
      </c>
      <c r="AW26" s="162"/>
      <c r="AX26" s="162"/>
      <c r="AY26" s="162"/>
      <c r="AZ26" s="162"/>
      <c r="BA26" s="161">
        <f t="shared" ref="BA26:BA44" si="28">BB26+BC26+BD26+BE26</f>
        <v>0</v>
      </c>
      <c r="BB26" s="161"/>
      <c r="BC26" s="161"/>
      <c r="BD26" s="161"/>
      <c r="BE26" s="161"/>
      <c r="BF26" s="161">
        <f>BG26+BH26+BI26+BJ26</f>
        <v>0</v>
      </c>
      <c r="BG26" s="161"/>
      <c r="BH26" s="161"/>
      <c r="BI26" s="161"/>
      <c r="BJ26" s="161"/>
      <c r="BK26" s="162">
        <f t="shared" si="20"/>
        <v>0</v>
      </c>
      <c r="BL26" s="162">
        <f t="shared" si="20"/>
        <v>0</v>
      </c>
      <c r="BM26" s="162"/>
      <c r="BN26" s="162"/>
      <c r="BO26" s="162"/>
      <c r="BP26" s="162"/>
      <c r="BQ26" s="162"/>
      <c r="BR26" s="162"/>
      <c r="BS26" s="162"/>
      <c r="BT26" s="162"/>
      <c r="BU26" s="161">
        <f t="shared" si="21"/>
        <v>0</v>
      </c>
      <c r="BV26" s="161"/>
      <c r="BW26" s="161"/>
      <c r="BX26" s="161"/>
      <c r="BY26" s="161"/>
      <c r="BZ26" s="162">
        <f>CA26+CB26+CC26+CD26</f>
        <v>0</v>
      </c>
      <c r="CA26" s="162"/>
      <c r="CB26" s="162"/>
      <c r="CC26" s="162"/>
      <c r="CD26" s="162"/>
      <c r="CE26" s="161">
        <f>CF26+CG26+CH26+CI26</f>
        <v>0</v>
      </c>
      <c r="CF26" s="161"/>
      <c r="CG26" s="161"/>
      <c r="CH26" s="161"/>
      <c r="CI26" s="161"/>
      <c r="CJ26" s="161">
        <f>CK26+CL26+CM26+CN26</f>
        <v>0</v>
      </c>
      <c r="CK26" s="161"/>
      <c r="CL26" s="161"/>
      <c r="CM26" s="161"/>
      <c r="CN26" s="161"/>
      <c r="CO26" s="162">
        <f>CP26+CQ26+CR26+CS26</f>
        <v>0</v>
      </c>
      <c r="CP26" s="162"/>
      <c r="CQ26" s="162"/>
      <c r="CR26" s="162"/>
      <c r="CS26" s="162"/>
      <c r="CT26" s="161">
        <f t="shared" si="23"/>
        <v>0</v>
      </c>
      <c r="CU26" s="161"/>
      <c r="CV26" s="161"/>
      <c r="CW26" s="161"/>
      <c r="CX26" s="161"/>
      <c r="CY26" s="162">
        <f>CZ26+DA26+DB26+DC26</f>
        <v>0</v>
      </c>
      <c r="CZ26" s="162"/>
      <c r="DA26" s="162"/>
      <c r="DB26" s="162"/>
      <c r="DC26" s="162"/>
      <c r="DD26" s="162">
        <f>DE26+DF26+DG26+DH26</f>
        <v>0</v>
      </c>
      <c r="DE26" s="162"/>
      <c r="DF26" s="162"/>
      <c r="DG26" s="162"/>
      <c r="DH26" s="162"/>
      <c r="DI26" s="161">
        <f t="shared" si="24"/>
        <v>0</v>
      </c>
      <c r="DJ26" s="161"/>
      <c r="DK26" s="161"/>
      <c r="DL26" s="161"/>
      <c r="DM26" s="161"/>
      <c r="DN26" s="162">
        <f>DO26+DP26+DQ26+DR26</f>
        <v>0</v>
      </c>
      <c r="DO26" s="162"/>
      <c r="DP26" s="162"/>
      <c r="DQ26" s="162"/>
      <c r="DR26" s="162"/>
    </row>
    <row r="27" spans="1:122">
      <c r="A27" s="1233"/>
      <c r="B27" s="1236"/>
      <c r="C27" s="1061"/>
      <c r="D27" s="1064"/>
      <c r="E27" s="1070"/>
      <c r="F27" s="59"/>
      <c r="G27" s="59"/>
      <c r="H27" s="59"/>
      <c r="I27" s="59"/>
      <c r="J27" s="59"/>
      <c r="K27" s="59"/>
      <c r="L27" s="59"/>
      <c r="M27" s="1230"/>
      <c r="N27" s="60"/>
      <c r="O27" s="60"/>
      <c r="P27" s="59"/>
      <c r="Q27" s="59"/>
      <c r="R27" s="59"/>
      <c r="S27" s="59"/>
      <c r="T27" s="59"/>
      <c r="U27" s="59"/>
      <c r="V27" s="59"/>
      <c r="W27" s="1061"/>
      <c r="X27" s="1064"/>
      <c r="Y27" s="1064"/>
      <c r="Z27" s="1269"/>
      <c r="AA27" s="1271"/>
      <c r="AB27" s="1271"/>
      <c r="AC27" s="18"/>
      <c r="AD27" s="18" t="s">
        <v>161</v>
      </c>
      <c r="AE27" s="18" t="s">
        <v>437</v>
      </c>
      <c r="AF27" s="18" t="s">
        <v>399</v>
      </c>
      <c r="AG27" s="162">
        <f t="shared" si="25"/>
        <v>4</v>
      </c>
      <c r="AH27" s="162">
        <f t="shared" si="26"/>
        <v>4</v>
      </c>
      <c r="AI27" s="162"/>
      <c r="AJ27" s="162"/>
      <c r="AK27" s="162"/>
      <c r="AL27" s="162"/>
      <c r="AM27" s="162"/>
      <c r="AN27" s="162"/>
      <c r="AO27" s="162">
        <v>4</v>
      </c>
      <c r="AP27" s="162">
        <v>4</v>
      </c>
      <c r="AQ27" s="161">
        <f t="shared" si="18"/>
        <v>0</v>
      </c>
      <c r="AR27" s="161"/>
      <c r="AS27" s="161"/>
      <c r="AT27" s="161"/>
      <c r="AU27" s="161"/>
      <c r="AV27" s="162">
        <f t="shared" si="27"/>
        <v>0</v>
      </c>
      <c r="AW27" s="162"/>
      <c r="AX27" s="162"/>
      <c r="AY27" s="162"/>
      <c r="AZ27" s="162"/>
      <c r="BA27" s="161">
        <f t="shared" si="28"/>
        <v>0</v>
      </c>
      <c r="BB27" s="161"/>
      <c r="BC27" s="161"/>
      <c r="BD27" s="161"/>
      <c r="BE27" s="161"/>
      <c r="BF27" s="161">
        <f>BG27+BH27+BI27+BJ27</f>
        <v>0</v>
      </c>
      <c r="BG27" s="161"/>
      <c r="BH27" s="161"/>
      <c r="BI27" s="161"/>
      <c r="BJ27" s="161"/>
      <c r="BK27" s="162">
        <f t="shared" si="20"/>
        <v>4</v>
      </c>
      <c r="BL27" s="162">
        <f t="shared" si="20"/>
        <v>4</v>
      </c>
      <c r="BM27" s="162"/>
      <c r="BN27" s="162"/>
      <c r="BO27" s="162"/>
      <c r="BP27" s="162"/>
      <c r="BQ27" s="162"/>
      <c r="BR27" s="162"/>
      <c r="BS27" s="162">
        <v>4</v>
      </c>
      <c r="BT27" s="162">
        <v>4</v>
      </c>
      <c r="BU27" s="161">
        <f t="shared" si="21"/>
        <v>0</v>
      </c>
      <c r="BV27" s="161"/>
      <c r="BW27" s="161"/>
      <c r="BX27" s="161"/>
      <c r="BY27" s="161"/>
      <c r="BZ27" s="162">
        <f>CA27+CB27+CC27+CD27</f>
        <v>0</v>
      </c>
      <c r="CA27" s="162"/>
      <c r="CB27" s="162"/>
      <c r="CC27" s="162"/>
      <c r="CD27" s="162"/>
      <c r="CE27" s="161">
        <f>CF27+CG27+CH27+CI27</f>
        <v>0</v>
      </c>
      <c r="CF27" s="161"/>
      <c r="CG27" s="161"/>
      <c r="CH27" s="161"/>
      <c r="CI27" s="161"/>
      <c r="CJ27" s="161">
        <f>CK27+CL27+CM27+CN27</f>
        <v>0</v>
      </c>
      <c r="CK27" s="161"/>
      <c r="CL27" s="161"/>
      <c r="CM27" s="161"/>
      <c r="CN27" s="161"/>
      <c r="CO27" s="162">
        <f>CP27+CQ27+CR27+CS27</f>
        <v>4</v>
      </c>
      <c r="CP27" s="162"/>
      <c r="CQ27" s="162"/>
      <c r="CR27" s="162"/>
      <c r="CS27" s="162">
        <v>4</v>
      </c>
      <c r="CT27" s="161">
        <f t="shared" si="23"/>
        <v>0</v>
      </c>
      <c r="CU27" s="161"/>
      <c r="CV27" s="161"/>
      <c r="CW27" s="161"/>
      <c r="CX27" s="161"/>
      <c r="CY27" s="162">
        <f>CZ27+DA27+DB27+DC27</f>
        <v>0</v>
      </c>
      <c r="CZ27" s="162"/>
      <c r="DA27" s="162"/>
      <c r="DB27" s="162"/>
      <c r="DC27" s="162"/>
      <c r="DD27" s="162">
        <f>DE27+DF27+DG27+DH27</f>
        <v>4</v>
      </c>
      <c r="DE27" s="162"/>
      <c r="DF27" s="162"/>
      <c r="DG27" s="162"/>
      <c r="DH27" s="162">
        <v>4</v>
      </c>
      <c r="DI27" s="161">
        <f t="shared" si="24"/>
        <v>0</v>
      </c>
      <c r="DJ27" s="161"/>
      <c r="DK27" s="161"/>
      <c r="DL27" s="161"/>
      <c r="DM27" s="161"/>
      <c r="DN27" s="162">
        <f>DO27+DP27+DQ27+DR27</f>
        <v>0</v>
      </c>
      <c r="DO27" s="162"/>
      <c r="DP27" s="162"/>
      <c r="DQ27" s="162"/>
      <c r="DR27" s="162"/>
    </row>
    <row r="28" spans="1:122">
      <c r="A28" s="1233"/>
      <c r="B28" s="1236"/>
      <c r="C28" s="1061"/>
      <c r="D28" s="1064"/>
      <c r="E28" s="1070"/>
      <c r="F28" s="59"/>
      <c r="G28" s="59"/>
      <c r="H28" s="59"/>
      <c r="I28" s="59"/>
      <c r="J28" s="59"/>
      <c r="K28" s="59"/>
      <c r="L28" s="59"/>
      <c r="M28" s="1230"/>
      <c r="N28" s="60"/>
      <c r="O28" s="60"/>
      <c r="P28" s="59"/>
      <c r="Q28" s="59"/>
      <c r="R28" s="59"/>
      <c r="S28" s="59"/>
      <c r="T28" s="59"/>
      <c r="U28" s="59"/>
      <c r="V28" s="59"/>
      <c r="W28" s="1061"/>
      <c r="X28" s="1064"/>
      <c r="Y28" s="1064"/>
      <c r="Z28" s="1269"/>
      <c r="AA28" s="1271"/>
      <c r="AB28" s="1271"/>
      <c r="AC28" s="18"/>
      <c r="AD28" s="18" t="s">
        <v>161</v>
      </c>
      <c r="AE28" s="18" t="s">
        <v>400</v>
      </c>
      <c r="AF28" s="18" t="s">
        <v>399</v>
      </c>
      <c r="AG28" s="162">
        <f t="shared" si="25"/>
        <v>5.2</v>
      </c>
      <c r="AH28" s="162">
        <f t="shared" si="26"/>
        <v>5.2</v>
      </c>
      <c r="AI28" s="162"/>
      <c r="AJ28" s="162"/>
      <c r="AK28" s="162"/>
      <c r="AL28" s="162"/>
      <c r="AM28" s="162"/>
      <c r="AN28" s="162"/>
      <c r="AO28" s="162">
        <v>5.2</v>
      </c>
      <c r="AP28" s="162">
        <v>5.2</v>
      </c>
      <c r="AQ28" s="161">
        <f t="shared" si="18"/>
        <v>0</v>
      </c>
      <c r="AR28" s="161"/>
      <c r="AS28" s="161"/>
      <c r="AT28" s="161"/>
      <c r="AU28" s="161"/>
      <c r="AV28" s="162">
        <f t="shared" si="27"/>
        <v>0</v>
      </c>
      <c r="AW28" s="162"/>
      <c r="AX28" s="162"/>
      <c r="AY28" s="162"/>
      <c r="AZ28" s="162"/>
      <c r="BA28" s="161">
        <f t="shared" si="28"/>
        <v>0</v>
      </c>
      <c r="BB28" s="161"/>
      <c r="BC28" s="161"/>
      <c r="BD28" s="161"/>
      <c r="BE28" s="161"/>
      <c r="BF28" s="161">
        <f>BG28+BH28+BI28+BJ28</f>
        <v>0</v>
      </c>
      <c r="BG28" s="161"/>
      <c r="BH28" s="161"/>
      <c r="BI28" s="161"/>
      <c r="BJ28" s="161"/>
      <c r="BK28" s="162">
        <f t="shared" si="20"/>
        <v>5.2</v>
      </c>
      <c r="BL28" s="162">
        <f t="shared" si="20"/>
        <v>5.2</v>
      </c>
      <c r="BM28" s="162"/>
      <c r="BN28" s="162"/>
      <c r="BO28" s="162"/>
      <c r="BP28" s="162"/>
      <c r="BQ28" s="162"/>
      <c r="BR28" s="162"/>
      <c r="BS28" s="162">
        <v>5.2</v>
      </c>
      <c r="BT28" s="162">
        <v>5.2</v>
      </c>
      <c r="BU28" s="161">
        <f t="shared" si="21"/>
        <v>0</v>
      </c>
      <c r="BV28" s="161"/>
      <c r="BW28" s="161"/>
      <c r="BX28" s="161"/>
      <c r="BY28" s="161"/>
      <c r="BZ28" s="162">
        <f>CA28+CB28+CC28+CD28</f>
        <v>0</v>
      </c>
      <c r="CA28" s="162"/>
      <c r="CB28" s="162"/>
      <c r="CC28" s="162"/>
      <c r="CD28" s="162"/>
      <c r="CE28" s="161">
        <f>CF28+CG28+CH28+CI28</f>
        <v>0</v>
      </c>
      <c r="CF28" s="161"/>
      <c r="CG28" s="161"/>
      <c r="CH28" s="161"/>
      <c r="CI28" s="161"/>
      <c r="CJ28" s="161">
        <f>CK28+CL28+CM28+CN28</f>
        <v>0</v>
      </c>
      <c r="CK28" s="161"/>
      <c r="CL28" s="161"/>
      <c r="CM28" s="161"/>
      <c r="CN28" s="161"/>
      <c r="CO28" s="162">
        <f>CP28+CQ28+CR28+CS28</f>
        <v>5.2</v>
      </c>
      <c r="CP28" s="162"/>
      <c r="CQ28" s="162"/>
      <c r="CR28" s="162"/>
      <c r="CS28" s="162">
        <v>5.2</v>
      </c>
      <c r="CT28" s="161">
        <f t="shared" si="23"/>
        <v>0</v>
      </c>
      <c r="CU28" s="161"/>
      <c r="CV28" s="161"/>
      <c r="CW28" s="161"/>
      <c r="CX28" s="161"/>
      <c r="CY28" s="162">
        <f>CZ28+DA28+DB28+DC28</f>
        <v>0</v>
      </c>
      <c r="CZ28" s="162"/>
      <c r="DA28" s="162"/>
      <c r="DB28" s="162"/>
      <c r="DC28" s="162"/>
      <c r="DD28" s="162">
        <f>DE28+DF28+DG28+DH28</f>
        <v>5.2</v>
      </c>
      <c r="DE28" s="162"/>
      <c r="DF28" s="162"/>
      <c r="DG28" s="162"/>
      <c r="DH28" s="162">
        <v>5.2</v>
      </c>
      <c r="DI28" s="161">
        <f t="shared" si="24"/>
        <v>0</v>
      </c>
      <c r="DJ28" s="161"/>
      <c r="DK28" s="161"/>
      <c r="DL28" s="161"/>
      <c r="DM28" s="161"/>
      <c r="DN28" s="162">
        <f>DO28+DP28+DQ28+DR28</f>
        <v>0</v>
      </c>
      <c r="DO28" s="162"/>
      <c r="DP28" s="162"/>
      <c r="DQ28" s="162"/>
      <c r="DR28" s="162"/>
    </row>
    <row r="29" spans="1:122">
      <c r="A29" s="1233"/>
      <c r="B29" s="1236"/>
      <c r="C29" s="1061"/>
      <c r="D29" s="1064"/>
      <c r="E29" s="1070"/>
      <c r="F29" s="59"/>
      <c r="G29" s="59"/>
      <c r="H29" s="59"/>
      <c r="I29" s="59"/>
      <c r="J29" s="59"/>
      <c r="K29" s="59"/>
      <c r="L29" s="59"/>
      <c r="M29" s="1230"/>
      <c r="N29" s="60"/>
      <c r="O29" s="60"/>
      <c r="P29" s="59"/>
      <c r="Q29" s="59"/>
      <c r="R29" s="59"/>
      <c r="S29" s="59"/>
      <c r="T29" s="59"/>
      <c r="U29" s="59"/>
      <c r="V29" s="59"/>
      <c r="W29" s="1061"/>
      <c r="X29" s="1064"/>
      <c r="Y29" s="1064"/>
      <c r="Z29" s="1269"/>
      <c r="AA29" s="1271"/>
      <c r="AB29" s="1271"/>
      <c r="AC29" s="21"/>
      <c r="AD29" s="18" t="s">
        <v>155</v>
      </c>
      <c r="AE29" s="18" t="s">
        <v>105</v>
      </c>
      <c r="AF29" s="18">
        <v>244</v>
      </c>
      <c r="AG29" s="162">
        <f t="shared" si="25"/>
        <v>0</v>
      </c>
      <c r="AH29" s="162"/>
      <c r="AI29" s="162"/>
      <c r="AJ29" s="162"/>
      <c r="AK29" s="162"/>
      <c r="AL29" s="162"/>
      <c r="AM29" s="162"/>
      <c r="AN29" s="162"/>
      <c r="AO29" s="162"/>
      <c r="AP29" s="162"/>
      <c r="AQ29" s="161">
        <f t="shared" si="18"/>
        <v>11.8</v>
      </c>
      <c r="AR29" s="161"/>
      <c r="AS29" s="161"/>
      <c r="AT29" s="161"/>
      <c r="AU29" s="161">
        <v>11.8</v>
      </c>
      <c r="AV29" s="162">
        <f t="shared" si="27"/>
        <v>0</v>
      </c>
      <c r="AW29" s="162"/>
      <c r="AX29" s="162"/>
      <c r="AY29" s="162"/>
      <c r="AZ29" s="162"/>
      <c r="BA29" s="161">
        <f t="shared" si="28"/>
        <v>0</v>
      </c>
      <c r="BB29" s="161"/>
      <c r="BC29" s="161"/>
      <c r="BD29" s="161"/>
      <c r="BE29" s="161"/>
      <c r="BF29" s="161">
        <f>BG29+BH29+BI29+BJ29</f>
        <v>0</v>
      </c>
      <c r="BG29" s="161"/>
      <c r="BH29" s="161"/>
      <c r="BI29" s="161"/>
      <c r="BJ29" s="161"/>
      <c r="BK29" s="162">
        <f t="shared" si="20"/>
        <v>0</v>
      </c>
      <c r="BL29" s="162"/>
      <c r="BM29" s="162"/>
      <c r="BN29" s="162"/>
      <c r="BO29" s="162"/>
      <c r="BP29" s="162"/>
      <c r="BQ29" s="162"/>
      <c r="BR29" s="162"/>
      <c r="BS29" s="162"/>
      <c r="BT29" s="162"/>
      <c r="BU29" s="161">
        <f t="shared" si="21"/>
        <v>11.8</v>
      </c>
      <c r="BV29" s="161"/>
      <c r="BW29" s="161"/>
      <c r="BX29" s="161"/>
      <c r="BY29" s="161">
        <v>11.8</v>
      </c>
      <c r="BZ29" s="162">
        <f>CA29+CB29+CC29+CD29</f>
        <v>0</v>
      </c>
      <c r="CA29" s="162"/>
      <c r="CB29" s="162"/>
      <c r="CC29" s="162"/>
      <c r="CD29" s="162"/>
      <c r="CE29" s="161">
        <f>CF29+CG29+CH29+CI29</f>
        <v>0</v>
      </c>
      <c r="CF29" s="161"/>
      <c r="CG29" s="161"/>
      <c r="CH29" s="161"/>
      <c r="CI29" s="161"/>
      <c r="CJ29" s="161">
        <f>CK29+CL29+CM29+CN29</f>
        <v>0</v>
      </c>
      <c r="CK29" s="161"/>
      <c r="CL29" s="161"/>
      <c r="CM29" s="161"/>
      <c r="CN29" s="161"/>
      <c r="CO29" s="162"/>
      <c r="CP29" s="162"/>
      <c r="CQ29" s="162"/>
      <c r="CR29" s="162"/>
      <c r="CS29" s="162"/>
      <c r="CT29" s="161">
        <f t="shared" si="23"/>
        <v>11.8</v>
      </c>
      <c r="CU29" s="161"/>
      <c r="CV29" s="161"/>
      <c r="CW29" s="161"/>
      <c r="CX29" s="161">
        <v>11.8</v>
      </c>
      <c r="CY29" s="162">
        <f>CZ29+DA29+DB29+DC29</f>
        <v>0</v>
      </c>
      <c r="CZ29" s="162"/>
      <c r="DA29" s="162"/>
      <c r="DB29" s="162"/>
      <c r="DC29" s="162"/>
      <c r="DD29" s="162"/>
      <c r="DE29" s="162"/>
      <c r="DF29" s="162"/>
      <c r="DG29" s="162"/>
      <c r="DH29" s="162"/>
      <c r="DI29" s="161">
        <f t="shared" si="24"/>
        <v>11.8</v>
      </c>
      <c r="DJ29" s="161"/>
      <c r="DK29" s="161"/>
      <c r="DL29" s="161"/>
      <c r="DM29" s="161">
        <v>11.8</v>
      </c>
      <c r="DN29" s="162">
        <f>DO29+DP29+DQ29+DR29</f>
        <v>0</v>
      </c>
      <c r="DO29" s="162"/>
      <c r="DP29" s="162"/>
      <c r="DQ29" s="162"/>
      <c r="DR29" s="162"/>
    </row>
    <row r="30" spans="1:122">
      <c r="A30" s="1233"/>
      <c r="B30" s="1236"/>
      <c r="C30" s="1061"/>
      <c r="D30" s="1064"/>
      <c r="E30" s="1070"/>
      <c r="F30" s="59"/>
      <c r="G30" s="59"/>
      <c r="H30" s="59"/>
      <c r="I30" s="59"/>
      <c r="J30" s="59"/>
      <c r="K30" s="59"/>
      <c r="L30" s="59"/>
      <c r="M30" s="1230"/>
      <c r="N30" s="60"/>
      <c r="O30" s="60"/>
      <c r="P30" s="59"/>
      <c r="Q30" s="59"/>
      <c r="R30" s="59"/>
      <c r="S30" s="59"/>
      <c r="T30" s="59"/>
      <c r="U30" s="59"/>
      <c r="V30" s="59"/>
      <c r="W30" s="1061"/>
      <c r="X30" s="1064"/>
      <c r="Y30" s="1064"/>
      <c r="Z30" s="1269"/>
      <c r="AA30" s="1271"/>
      <c r="AB30" s="1271"/>
      <c r="AC30" s="21"/>
      <c r="AD30" s="18" t="s">
        <v>155</v>
      </c>
      <c r="AE30" s="18" t="s">
        <v>403</v>
      </c>
      <c r="AF30" s="18" t="s">
        <v>399</v>
      </c>
      <c r="AG30" s="162">
        <f t="shared" si="25"/>
        <v>160.30000000000001</v>
      </c>
      <c r="AH30" s="162">
        <f>AJ30+AL30+AN30+AP30</f>
        <v>160.30000000000001</v>
      </c>
      <c r="AI30" s="162"/>
      <c r="AJ30" s="162"/>
      <c r="AK30" s="162"/>
      <c r="AL30" s="162"/>
      <c r="AM30" s="162"/>
      <c r="AN30" s="162"/>
      <c r="AO30" s="162">
        <v>160.30000000000001</v>
      </c>
      <c r="AP30" s="162">
        <v>160.30000000000001</v>
      </c>
      <c r="AQ30" s="161">
        <f t="shared" si="18"/>
        <v>0</v>
      </c>
      <c r="AR30" s="161"/>
      <c r="AS30" s="161"/>
      <c r="AT30" s="161"/>
      <c r="AU30" s="161"/>
      <c r="AV30" s="162">
        <f t="shared" si="27"/>
        <v>0</v>
      </c>
      <c r="AW30" s="162"/>
      <c r="AX30" s="162"/>
      <c r="AY30" s="162"/>
      <c r="AZ30" s="162"/>
      <c r="BA30" s="161">
        <f t="shared" si="28"/>
        <v>0</v>
      </c>
      <c r="BB30" s="161"/>
      <c r="BC30" s="161"/>
      <c r="BD30" s="161"/>
      <c r="BE30" s="161"/>
      <c r="BF30" s="161">
        <f>BG30+BH30+BI30+BJ30</f>
        <v>0</v>
      </c>
      <c r="BG30" s="161"/>
      <c r="BH30" s="161"/>
      <c r="BI30" s="161"/>
      <c r="BJ30" s="161"/>
      <c r="BK30" s="162">
        <f t="shared" si="20"/>
        <v>160.30000000000001</v>
      </c>
      <c r="BL30" s="162">
        <f>BN30+BP30+BR30+BT30</f>
        <v>160.30000000000001</v>
      </c>
      <c r="BM30" s="162"/>
      <c r="BN30" s="162"/>
      <c r="BO30" s="162"/>
      <c r="BP30" s="162"/>
      <c r="BQ30" s="162"/>
      <c r="BR30" s="162"/>
      <c r="BS30" s="162">
        <v>160.30000000000001</v>
      </c>
      <c r="BT30" s="162">
        <v>160.30000000000001</v>
      </c>
      <c r="BU30" s="161">
        <f t="shared" si="21"/>
        <v>0</v>
      </c>
      <c r="BV30" s="161"/>
      <c r="BW30" s="161"/>
      <c r="BX30" s="161"/>
      <c r="BY30" s="161"/>
      <c r="BZ30" s="162">
        <f>CA30+CB30+CC30+CD30</f>
        <v>0</v>
      </c>
      <c r="CA30" s="162"/>
      <c r="CB30" s="162"/>
      <c r="CC30" s="162"/>
      <c r="CD30" s="162"/>
      <c r="CE30" s="161">
        <f>CF30+CG30+CH30+CI30</f>
        <v>0</v>
      </c>
      <c r="CF30" s="161"/>
      <c r="CG30" s="161"/>
      <c r="CH30" s="161"/>
      <c r="CI30" s="161"/>
      <c r="CJ30" s="161">
        <f>CK30+CL30+CM30+CN30</f>
        <v>0</v>
      </c>
      <c r="CK30" s="161"/>
      <c r="CL30" s="161"/>
      <c r="CM30" s="161"/>
      <c r="CN30" s="161"/>
      <c r="CO30" s="162">
        <f>CP30+CQ30+CR30+CS30</f>
        <v>160.30000000000001</v>
      </c>
      <c r="CP30" s="162"/>
      <c r="CQ30" s="162"/>
      <c r="CR30" s="162"/>
      <c r="CS30" s="162">
        <v>160.30000000000001</v>
      </c>
      <c r="CT30" s="161">
        <f t="shared" si="23"/>
        <v>0</v>
      </c>
      <c r="CU30" s="161"/>
      <c r="CV30" s="161"/>
      <c r="CW30" s="161"/>
      <c r="CX30" s="161"/>
      <c r="CY30" s="162">
        <f>CZ30+DA30+DB30+DC30</f>
        <v>0</v>
      </c>
      <c r="CZ30" s="162"/>
      <c r="DA30" s="162"/>
      <c r="DB30" s="162"/>
      <c r="DC30" s="162"/>
      <c r="DD30" s="162">
        <f>DE30+DF30+DG30+DH30</f>
        <v>160.30000000000001</v>
      </c>
      <c r="DE30" s="162"/>
      <c r="DF30" s="162"/>
      <c r="DG30" s="162"/>
      <c r="DH30" s="162">
        <v>160.30000000000001</v>
      </c>
      <c r="DI30" s="161">
        <f t="shared" si="24"/>
        <v>0</v>
      </c>
      <c r="DJ30" s="161"/>
      <c r="DK30" s="161"/>
      <c r="DL30" s="161"/>
      <c r="DM30" s="161"/>
      <c r="DN30" s="162">
        <f>DO30+DP30+DQ30+DR30</f>
        <v>0</v>
      </c>
      <c r="DO30" s="162"/>
      <c r="DP30" s="162"/>
      <c r="DQ30" s="162"/>
      <c r="DR30" s="162"/>
    </row>
    <row r="31" spans="1:122">
      <c r="A31" s="1233"/>
      <c r="B31" s="1236"/>
      <c r="C31" s="1061"/>
      <c r="D31" s="1064"/>
      <c r="E31" s="1070"/>
      <c r="F31" s="59"/>
      <c r="G31" s="59"/>
      <c r="H31" s="59"/>
      <c r="I31" s="59"/>
      <c r="J31" s="59"/>
      <c r="K31" s="59"/>
      <c r="L31" s="59"/>
      <c r="M31" s="1230"/>
      <c r="N31" s="60"/>
      <c r="O31" s="60"/>
      <c r="P31" s="59"/>
      <c r="Q31" s="59"/>
      <c r="R31" s="59"/>
      <c r="S31" s="59"/>
      <c r="T31" s="59"/>
      <c r="U31" s="59"/>
      <c r="V31" s="59"/>
      <c r="W31" s="1061"/>
      <c r="X31" s="1064"/>
      <c r="Y31" s="1064"/>
      <c r="Z31" s="1269"/>
      <c r="AA31" s="1271"/>
      <c r="AB31" s="1271"/>
      <c r="AC31" s="21"/>
      <c r="AD31" s="18" t="s">
        <v>159</v>
      </c>
      <c r="AE31" s="18" t="s">
        <v>104</v>
      </c>
      <c r="AF31" s="18">
        <v>244</v>
      </c>
      <c r="AG31" s="162"/>
      <c r="AH31" s="162"/>
      <c r="AI31" s="162"/>
      <c r="AJ31" s="162"/>
      <c r="AK31" s="162"/>
      <c r="AL31" s="162"/>
      <c r="AM31" s="162"/>
      <c r="AN31" s="162"/>
      <c r="AO31" s="162"/>
      <c r="AP31" s="162"/>
      <c r="AQ31" s="161">
        <f t="shared" si="18"/>
        <v>8.5</v>
      </c>
      <c r="AR31" s="161"/>
      <c r="AS31" s="161"/>
      <c r="AT31" s="161"/>
      <c r="AU31" s="161">
        <v>8.5</v>
      </c>
      <c r="AV31" s="162"/>
      <c r="AW31" s="162"/>
      <c r="AX31" s="162"/>
      <c r="AY31" s="162"/>
      <c r="AZ31" s="162"/>
      <c r="BA31" s="161"/>
      <c r="BB31" s="161"/>
      <c r="BC31" s="161"/>
      <c r="BD31" s="161"/>
      <c r="BE31" s="161"/>
      <c r="BF31" s="161"/>
      <c r="BG31" s="161"/>
      <c r="BH31" s="161"/>
      <c r="BI31" s="161"/>
      <c r="BJ31" s="161"/>
      <c r="BK31" s="162"/>
      <c r="BL31" s="162"/>
      <c r="BM31" s="162"/>
      <c r="BN31" s="162"/>
      <c r="BO31" s="162"/>
      <c r="BP31" s="162"/>
      <c r="BQ31" s="162"/>
      <c r="BR31" s="162"/>
      <c r="BS31" s="162"/>
      <c r="BT31" s="162"/>
      <c r="BU31" s="161">
        <f t="shared" si="21"/>
        <v>8.5</v>
      </c>
      <c r="BV31" s="161"/>
      <c r="BW31" s="161"/>
      <c r="BX31" s="161"/>
      <c r="BY31" s="161">
        <v>8.5</v>
      </c>
      <c r="BZ31" s="162"/>
      <c r="CA31" s="162"/>
      <c r="CB31" s="162"/>
      <c r="CC31" s="162"/>
      <c r="CD31" s="162"/>
      <c r="CE31" s="161"/>
      <c r="CF31" s="161"/>
      <c r="CG31" s="161"/>
      <c r="CH31" s="161"/>
      <c r="CI31" s="161"/>
      <c r="CJ31" s="161"/>
      <c r="CK31" s="161"/>
      <c r="CL31" s="161"/>
      <c r="CM31" s="161"/>
      <c r="CN31" s="161"/>
      <c r="CO31" s="162"/>
      <c r="CP31" s="162"/>
      <c r="CQ31" s="162"/>
      <c r="CR31" s="162"/>
      <c r="CS31" s="162"/>
      <c r="CT31" s="161">
        <f t="shared" si="23"/>
        <v>8.5</v>
      </c>
      <c r="CU31" s="161"/>
      <c r="CV31" s="161"/>
      <c r="CW31" s="161"/>
      <c r="CX31" s="161">
        <v>8.5</v>
      </c>
      <c r="CY31" s="162"/>
      <c r="CZ31" s="162"/>
      <c r="DA31" s="162"/>
      <c r="DB31" s="162"/>
      <c r="DC31" s="162"/>
      <c r="DD31" s="162"/>
      <c r="DE31" s="162"/>
      <c r="DF31" s="162"/>
      <c r="DG31" s="162"/>
      <c r="DH31" s="162"/>
      <c r="DI31" s="161">
        <f t="shared" si="24"/>
        <v>8.5</v>
      </c>
      <c r="DJ31" s="161"/>
      <c r="DK31" s="161"/>
      <c r="DL31" s="161"/>
      <c r="DM31" s="161">
        <v>8.5</v>
      </c>
      <c r="DN31" s="162"/>
      <c r="DO31" s="162"/>
      <c r="DP31" s="162"/>
      <c r="DQ31" s="162"/>
      <c r="DR31" s="162"/>
    </row>
    <row r="32" spans="1:122">
      <c r="A32" s="1233"/>
      <c r="B32" s="1236"/>
      <c r="C32" s="1061"/>
      <c r="D32" s="1065"/>
      <c r="E32" s="1070"/>
      <c r="F32" s="59"/>
      <c r="G32" s="59"/>
      <c r="H32" s="59"/>
      <c r="I32" s="59"/>
      <c r="J32" s="59"/>
      <c r="K32" s="59"/>
      <c r="L32" s="59"/>
      <c r="M32" s="1230"/>
      <c r="N32" s="60"/>
      <c r="O32" s="60"/>
      <c r="P32" s="59"/>
      <c r="Q32" s="59"/>
      <c r="R32" s="59"/>
      <c r="S32" s="59"/>
      <c r="T32" s="59"/>
      <c r="U32" s="59"/>
      <c r="V32" s="59"/>
      <c r="W32" s="1061"/>
      <c r="X32" s="1065"/>
      <c r="Y32" s="1064"/>
      <c r="Z32" s="1269"/>
      <c r="AA32" s="1271"/>
      <c r="AB32" s="1271"/>
      <c r="AC32" s="21"/>
      <c r="AD32" s="18" t="s">
        <v>159</v>
      </c>
      <c r="AE32" s="18" t="s">
        <v>207</v>
      </c>
      <c r="AF32" s="18" t="s">
        <v>399</v>
      </c>
      <c r="AG32" s="162"/>
      <c r="AH32" s="162">
        <f t="shared" si="26"/>
        <v>0</v>
      </c>
      <c r="AI32" s="162"/>
      <c r="AJ32" s="162"/>
      <c r="AK32" s="162"/>
      <c r="AL32" s="162"/>
      <c r="AM32" s="162"/>
      <c r="AN32" s="162"/>
      <c r="AO32" s="162"/>
      <c r="AP32" s="162"/>
      <c r="AQ32" s="161">
        <f t="shared" si="18"/>
        <v>22.3</v>
      </c>
      <c r="AR32" s="161"/>
      <c r="AS32" s="161"/>
      <c r="AT32" s="161"/>
      <c r="AU32" s="161">
        <v>22.3</v>
      </c>
      <c r="AV32" s="162">
        <f t="shared" si="27"/>
        <v>22.3</v>
      </c>
      <c r="AW32" s="162"/>
      <c r="AX32" s="162"/>
      <c r="AY32" s="162"/>
      <c r="AZ32" s="162">
        <v>22.3</v>
      </c>
      <c r="BA32" s="161">
        <f t="shared" si="28"/>
        <v>22.3</v>
      </c>
      <c r="BB32" s="161"/>
      <c r="BC32" s="161"/>
      <c r="BD32" s="161"/>
      <c r="BE32" s="161">
        <v>22.3</v>
      </c>
      <c r="BF32" s="161">
        <f>BG32+BH32+BI32+BJ32</f>
        <v>22.3</v>
      </c>
      <c r="BG32" s="161"/>
      <c r="BH32" s="161"/>
      <c r="BI32" s="161"/>
      <c r="BJ32" s="161">
        <v>22.3</v>
      </c>
      <c r="BK32" s="162"/>
      <c r="BL32" s="162">
        <f>BN32+BP32+BR32+BT32</f>
        <v>0</v>
      </c>
      <c r="BM32" s="162"/>
      <c r="BN32" s="162"/>
      <c r="BO32" s="162"/>
      <c r="BP32" s="162"/>
      <c r="BQ32" s="162"/>
      <c r="BR32" s="162"/>
      <c r="BS32" s="162"/>
      <c r="BT32" s="162"/>
      <c r="BU32" s="161">
        <f t="shared" si="21"/>
        <v>22.3</v>
      </c>
      <c r="BV32" s="161"/>
      <c r="BW32" s="161"/>
      <c r="BX32" s="161"/>
      <c r="BY32" s="161">
        <v>22.3</v>
      </c>
      <c r="BZ32" s="162">
        <f>CA32+CB32+CC32+CD32</f>
        <v>22.3</v>
      </c>
      <c r="CA32" s="162"/>
      <c r="CB32" s="162"/>
      <c r="CC32" s="162"/>
      <c r="CD32" s="162">
        <v>22.3</v>
      </c>
      <c r="CE32" s="161">
        <f>CF32+CG32+CH32+CI32</f>
        <v>22.3</v>
      </c>
      <c r="CF32" s="161"/>
      <c r="CG32" s="161"/>
      <c r="CH32" s="161"/>
      <c r="CI32" s="161">
        <v>22.3</v>
      </c>
      <c r="CJ32" s="161">
        <f>CK32+CL32+CM32+CN32</f>
        <v>22.3</v>
      </c>
      <c r="CK32" s="161"/>
      <c r="CL32" s="161"/>
      <c r="CM32" s="161"/>
      <c r="CN32" s="161">
        <v>22.3</v>
      </c>
      <c r="CO32" s="162">
        <f>CP32+CQ32+CR32+CS32</f>
        <v>0</v>
      </c>
      <c r="CP32" s="162"/>
      <c r="CQ32" s="162"/>
      <c r="CR32" s="162"/>
      <c r="CS32" s="162"/>
      <c r="CT32" s="161">
        <f t="shared" si="23"/>
        <v>22.3</v>
      </c>
      <c r="CU32" s="161"/>
      <c r="CV32" s="161"/>
      <c r="CW32" s="161"/>
      <c r="CX32" s="161">
        <v>22.3</v>
      </c>
      <c r="CY32" s="162">
        <f>CZ32+DA32+DB32+DC32</f>
        <v>22.3</v>
      </c>
      <c r="CZ32" s="162"/>
      <c r="DA32" s="162"/>
      <c r="DB32" s="162"/>
      <c r="DC32" s="162">
        <v>22.3</v>
      </c>
      <c r="DD32" s="162">
        <f>DE32+DF32+DG32+DH32</f>
        <v>0</v>
      </c>
      <c r="DE32" s="162"/>
      <c r="DF32" s="162"/>
      <c r="DG32" s="162"/>
      <c r="DH32" s="162"/>
      <c r="DI32" s="161">
        <f t="shared" si="24"/>
        <v>22.3</v>
      </c>
      <c r="DJ32" s="161"/>
      <c r="DK32" s="161"/>
      <c r="DL32" s="161"/>
      <c r="DM32" s="161">
        <v>22.3</v>
      </c>
      <c r="DN32" s="162">
        <f>DO32+DP32+DQ32+DR32</f>
        <v>22.3</v>
      </c>
      <c r="DO32" s="162"/>
      <c r="DP32" s="162"/>
      <c r="DQ32" s="162"/>
      <c r="DR32" s="162">
        <v>22.3</v>
      </c>
    </row>
    <row r="33" spans="1:122" ht="16.5" customHeight="1">
      <c r="A33" s="1234"/>
      <c r="B33" s="1237"/>
      <c r="C33" s="1062"/>
      <c r="D33" s="58"/>
      <c r="E33" s="1071"/>
      <c r="F33" s="59"/>
      <c r="G33" s="59"/>
      <c r="H33" s="59"/>
      <c r="I33" s="59"/>
      <c r="J33" s="59"/>
      <c r="K33" s="59"/>
      <c r="L33" s="59"/>
      <c r="M33" s="1231"/>
      <c r="N33" s="60"/>
      <c r="O33" s="60"/>
      <c r="P33" s="59"/>
      <c r="Q33" s="59"/>
      <c r="R33" s="59"/>
      <c r="S33" s="59"/>
      <c r="T33" s="59"/>
      <c r="U33" s="59"/>
      <c r="V33" s="59"/>
      <c r="W33" s="1062"/>
      <c r="X33" s="58"/>
      <c r="Y33" s="1065"/>
      <c r="Z33" s="1273"/>
      <c r="AA33" s="1272"/>
      <c r="AB33" s="1272"/>
      <c r="AC33" s="21"/>
      <c r="AD33" s="18" t="s">
        <v>159</v>
      </c>
      <c r="AE33" s="18" t="s">
        <v>453</v>
      </c>
      <c r="AF33" s="18" t="s">
        <v>399</v>
      </c>
      <c r="AG33" s="162">
        <f t="shared" si="25"/>
        <v>22.3</v>
      </c>
      <c r="AH33" s="162">
        <f t="shared" si="26"/>
        <v>18</v>
      </c>
      <c r="AI33" s="162"/>
      <c r="AJ33" s="162"/>
      <c r="AK33" s="162"/>
      <c r="AL33" s="162"/>
      <c r="AM33" s="162"/>
      <c r="AN33" s="162"/>
      <c r="AO33" s="162">
        <v>22.3</v>
      </c>
      <c r="AP33" s="162">
        <v>18</v>
      </c>
      <c r="AQ33" s="161">
        <f t="shared" si="18"/>
        <v>0</v>
      </c>
      <c r="AR33" s="161"/>
      <c r="AS33" s="161"/>
      <c r="AT33" s="161"/>
      <c r="AU33" s="161"/>
      <c r="AV33" s="162">
        <f t="shared" si="27"/>
        <v>0</v>
      </c>
      <c r="AW33" s="162"/>
      <c r="AX33" s="162"/>
      <c r="AY33" s="162"/>
      <c r="AZ33" s="162"/>
      <c r="BA33" s="161">
        <f t="shared" si="28"/>
        <v>0</v>
      </c>
      <c r="BB33" s="161"/>
      <c r="BC33" s="161"/>
      <c r="BD33" s="161"/>
      <c r="BE33" s="161"/>
      <c r="BF33" s="161">
        <f>BG33+BH33+BI33+BJ33</f>
        <v>0</v>
      </c>
      <c r="BG33" s="161"/>
      <c r="BH33" s="161"/>
      <c r="BI33" s="161"/>
      <c r="BJ33" s="161"/>
      <c r="BK33" s="162">
        <f>BM33+BO33+BQ33+BS33</f>
        <v>22.3</v>
      </c>
      <c r="BL33" s="162">
        <f>BN33+BP33+BR33+BT33</f>
        <v>18</v>
      </c>
      <c r="BM33" s="162"/>
      <c r="BN33" s="162"/>
      <c r="BO33" s="162"/>
      <c r="BP33" s="162"/>
      <c r="BQ33" s="162"/>
      <c r="BR33" s="162"/>
      <c r="BS33" s="162">
        <v>22.3</v>
      </c>
      <c r="BT33" s="162">
        <v>18</v>
      </c>
      <c r="BU33" s="161">
        <f t="shared" si="21"/>
        <v>0</v>
      </c>
      <c r="BV33" s="161"/>
      <c r="BW33" s="161"/>
      <c r="BX33" s="161"/>
      <c r="BY33" s="161"/>
      <c r="BZ33" s="162">
        <f>CA33+CB33+CC33+CD33</f>
        <v>0</v>
      </c>
      <c r="CA33" s="162"/>
      <c r="CB33" s="162"/>
      <c r="CC33" s="162"/>
      <c r="CD33" s="162"/>
      <c r="CE33" s="161">
        <f>CF33+CG33+CH33+CI33</f>
        <v>0</v>
      </c>
      <c r="CF33" s="161"/>
      <c r="CG33" s="161"/>
      <c r="CH33" s="161"/>
      <c r="CI33" s="161"/>
      <c r="CJ33" s="161">
        <f>CK33+CL33+CM33+CN33</f>
        <v>0</v>
      </c>
      <c r="CK33" s="161"/>
      <c r="CL33" s="161"/>
      <c r="CM33" s="161"/>
      <c r="CN33" s="161"/>
      <c r="CO33" s="162">
        <f>CP33+CQ33+CR33+CS33</f>
        <v>18</v>
      </c>
      <c r="CP33" s="162"/>
      <c r="CQ33" s="162"/>
      <c r="CR33" s="162"/>
      <c r="CS33" s="162">
        <v>18</v>
      </c>
      <c r="CT33" s="161">
        <f t="shared" si="23"/>
        <v>0</v>
      </c>
      <c r="CU33" s="161"/>
      <c r="CV33" s="161"/>
      <c r="CW33" s="161"/>
      <c r="CX33" s="161"/>
      <c r="CY33" s="162">
        <f>CZ33+DA33+DB33+DC33</f>
        <v>0</v>
      </c>
      <c r="CZ33" s="162"/>
      <c r="DA33" s="162"/>
      <c r="DB33" s="162"/>
      <c r="DC33" s="162"/>
      <c r="DD33" s="162">
        <f>DE33+DF33+DG33+DH33</f>
        <v>18</v>
      </c>
      <c r="DE33" s="162"/>
      <c r="DF33" s="162"/>
      <c r="DG33" s="162"/>
      <c r="DH33" s="162">
        <v>18</v>
      </c>
      <c r="DI33" s="161">
        <f t="shared" si="24"/>
        <v>0</v>
      </c>
      <c r="DJ33" s="161"/>
      <c r="DK33" s="161"/>
      <c r="DL33" s="161"/>
      <c r="DM33" s="161"/>
      <c r="DN33" s="162">
        <f>DO33+DP33+DQ33+DR33</f>
        <v>0</v>
      </c>
      <c r="DO33" s="162"/>
      <c r="DP33" s="162"/>
      <c r="DQ33" s="162"/>
      <c r="DR33" s="162"/>
    </row>
    <row r="34" spans="1:122" ht="30.75" customHeight="1">
      <c r="A34" s="1232" t="s">
        <v>427</v>
      </c>
      <c r="B34" s="1235">
        <v>6506</v>
      </c>
      <c r="C34" s="1283" t="s">
        <v>78</v>
      </c>
      <c r="D34" s="58" t="s">
        <v>392</v>
      </c>
      <c r="E34" s="1251" t="s">
        <v>79</v>
      </c>
      <c r="F34" s="59"/>
      <c r="G34" s="59"/>
      <c r="H34" s="59"/>
      <c r="I34" s="59"/>
      <c r="J34" s="59"/>
      <c r="K34" s="59"/>
      <c r="L34" s="59"/>
      <c r="M34" s="64" t="s">
        <v>485</v>
      </c>
      <c r="N34" s="60" t="s">
        <v>424</v>
      </c>
      <c r="O34" s="60" t="s">
        <v>74</v>
      </c>
      <c r="P34" s="59" t="s">
        <v>102</v>
      </c>
      <c r="Q34" s="59"/>
      <c r="R34" s="59"/>
      <c r="S34" s="59"/>
      <c r="T34" s="59"/>
      <c r="U34" s="59"/>
      <c r="V34" s="59"/>
      <c r="W34" s="1283" t="s">
        <v>80</v>
      </c>
      <c r="X34" s="58" t="s">
        <v>81</v>
      </c>
      <c r="Y34" s="1251" t="s">
        <v>82</v>
      </c>
      <c r="Z34" s="66"/>
      <c r="AA34" s="66"/>
      <c r="AB34" s="66"/>
      <c r="AC34" s="12"/>
      <c r="AD34" s="18" t="s">
        <v>425</v>
      </c>
      <c r="AE34" s="18"/>
      <c r="AF34" s="18"/>
      <c r="AG34" s="162">
        <f t="shared" si="25"/>
        <v>211.4</v>
      </c>
      <c r="AH34" s="162">
        <f t="shared" si="26"/>
        <v>211.4</v>
      </c>
      <c r="AI34" s="162">
        <f>AI37+AI38</f>
        <v>0</v>
      </c>
      <c r="AJ34" s="162"/>
      <c r="AK34" s="162">
        <f>AK37+AK38</f>
        <v>0</v>
      </c>
      <c r="AL34" s="162"/>
      <c r="AM34" s="162">
        <f>AM37+AM38</f>
        <v>0</v>
      </c>
      <c r="AN34" s="162"/>
      <c r="AO34" s="162">
        <f>AO37+AO38</f>
        <v>211.4</v>
      </c>
      <c r="AP34" s="162">
        <f>AP37+AP38</f>
        <v>211.4</v>
      </c>
      <c r="AQ34" s="161">
        <f>AR34+AS34+AT34+AU34</f>
        <v>303.7</v>
      </c>
      <c r="AR34" s="161">
        <f>AR37+AR38</f>
        <v>0</v>
      </c>
      <c r="AS34" s="161">
        <f>AS37+AS38</f>
        <v>0</v>
      </c>
      <c r="AT34" s="161">
        <f>AT37+AT38</f>
        <v>0</v>
      </c>
      <c r="AU34" s="161">
        <f>AU37+AU38+AU35+AU36</f>
        <v>303.7</v>
      </c>
      <c r="AV34" s="162">
        <f t="shared" si="27"/>
        <v>104.2</v>
      </c>
      <c r="AW34" s="162">
        <f>AW37+AW38</f>
        <v>0</v>
      </c>
      <c r="AX34" s="162">
        <f>AX37+AX38</f>
        <v>0</v>
      </c>
      <c r="AY34" s="162">
        <f>AY37+AY38</f>
        <v>0</v>
      </c>
      <c r="AZ34" s="162">
        <f>AZ37+AZ38</f>
        <v>104.2</v>
      </c>
      <c r="BA34" s="161">
        <f t="shared" si="28"/>
        <v>91.1</v>
      </c>
      <c r="BB34" s="161">
        <f>BB37+BB38</f>
        <v>0</v>
      </c>
      <c r="BC34" s="161">
        <f>BC37+BC38</f>
        <v>0</v>
      </c>
      <c r="BD34" s="161">
        <f>BD37+BD38</f>
        <v>0</v>
      </c>
      <c r="BE34" s="161">
        <f>BE37+BE38</f>
        <v>91.1</v>
      </c>
      <c r="BF34" s="161">
        <f>BG34+BH34+BI34+BJ34</f>
        <v>91.1</v>
      </c>
      <c r="BG34" s="161">
        <f>BG37+BG38</f>
        <v>0</v>
      </c>
      <c r="BH34" s="161">
        <f>BH37+BH38</f>
        <v>0</v>
      </c>
      <c r="BI34" s="161">
        <f>BI37+BI38</f>
        <v>0</v>
      </c>
      <c r="BJ34" s="161">
        <f>BJ37+BJ38</f>
        <v>91.1</v>
      </c>
      <c r="BK34" s="162">
        <f>BM34+BO34+BQ34+BS34</f>
        <v>204.4</v>
      </c>
      <c r="BL34" s="162">
        <f>BN34+BP34+BR34+BT34</f>
        <v>204.4</v>
      </c>
      <c r="BM34" s="162">
        <f>BM37+BM38</f>
        <v>0</v>
      </c>
      <c r="BN34" s="162"/>
      <c r="BO34" s="162">
        <f>BO37+BO38</f>
        <v>0</v>
      </c>
      <c r="BP34" s="162"/>
      <c r="BQ34" s="162">
        <f>BQ37+BQ38</f>
        <v>0</v>
      </c>
      <c r="BR34" s="162"/>
      <c r="BS34" s="162">
        <f>BS37+BS38</f>
        <v>204.4</v>
      </c>
      <c r="BT34" s="162">
        <f>BT37+BT38</f>
        <v>204.4</v>
      </c>
      <c r="BU34" s="161">
        <f t="shared" si="21"/>
        <v>303.7</v>
      </c>
      <c r="BV34" s="161">
        <f>BV37+BV38</f>
        <v>0</v>
      </c>
      <c r="BW34" s="161">
        <f>BW37+BW38</f>
        <v>0</v>
      </c>
      <c r="BX34" s="161">
        <f>BX37+BX38</f>
        <v>0</v>
      </c>
      <c r="BY34" s="161">
        <f>BY37+BY38+BY35+BY36</f>
        <v>303.7</v>
      </c>
      <c r="BZ34" s="162">
        <f>CA34+CB34+CC34+CD34</f>
        <v>104.2</v>
      </c>
      <c r="CA34" s="162">
        <f>CA37+CA38</f>
        <v>0</v>
      </c>
      <c r="CB34" s="162">
        <f>CB37+CB38</f>
        <v>0</v>
      </c>
      <c r="CC34" s="162">
        <f>CC37+CC38</f>
        <v>0</v>
      </c>
      <c r="CD34" s="162">
        <f>CD37+CD38</f>
        <v>104.2</v>
      </c>
      <c r="CE34" s="161">
        <f>CF34+CG34+CH34+CI34</f>
        <v>91.1</v>
      </c>
      <c r="CF34" s="161">
        <f>CF37+CF38</f>
        <v>0</v>
      </c>
      <c r="CG34" s="161">
        <f>CG37+CG38</f>
        <v>0</v>
      </c>
      <c r="CH34" s="161">
        <f>CH37+CH38</f>
        <v>0</v>
      </c>
      <c r="CI34" s="161">
        <f>CI37+CI38</f>
        <v>91.1</v>
      </c>
      <c r="CJ34" s="161">
        <f>CK34+CL34+CM34+CN34</f>
        <v>91.1</v>
      </c>
      <c r="CK34" s="161">
        <f>CK37+CK38</f>
        <v>0</v>
      </c>
      <c r="CL34" s="161">
        <f>CL37+CL38</f>
        <v>0</v>
      </c>
      <c r="CM34" s="161">
        <f>CM37+CM38</f>
        <v>0</v>
      </c>
      <c r="CN34" s="161">
        <f>CN37+CN38</f>
        <v>91.1</v>
      </c>
      <c r="CO34" s="162">
        <f>CP34+CQ34+CR34+CS34</f>
        <v>211.4</v>
      </c>
      <c r="CP34" s="162"/>
      <c r="CQ34" s="162"/>
      <c r="CR34" s="162"/>
      <c r="CS34" s="162">
        <f>CS37+CS38</f>
        <v>211.4</v>
      </c>
      <c r="CT34" s="161">
        <f>CU34+CV34+CW34+CX34</f>
        <v>303.7</v>
      </c>
      <c r="CU34" s="161">
        <f>CU37+CU38</f>
        <v>0</v>
      </c>
      <c r="CV34" s="161">
        <f>CV37+CV38</f>
        <v>0</v>
      </c>
      <c r="CW34" s="161">
        <f>CW37+CW38</f>
        <v>0</v>
      </c>
      <c r="CX34" s="161">
        <f>CX37+CX38+CX35+CX36</f>
        <v>303.7</v>
      </c>
      <c r="CY34" s="162">
        <f>CZ34+DA34+DB34+DC34</f>
        <v>104.2</v>
      </c>
      <c r="CZ34" s="162">
        <f>CZ37+CZ38</f>
        <v>0</v>
      </c>
      <c r="DA34" s="162">
        <f>DA37+DA38</f>
        <v>0</v>
      </c>
      <c r="DB34" s="162">
        <f>DB37+DB38</f>
        <v>0</v>
      </c>
      <c r="DC34" s="162">
        <f>DC37+DC38</f>
        <v>104.2</v>
      </c>
      <c r="DD34" s="162">
        <f>DE34+DF34+DG34+DH34</f>
        <v>204.4</v>
      </c>
      <c r="DE34" s="162"/>
      <c r="DF34" s="162"/>
      <c r="DG34" s="162"/>
      <c r="DH34" s="162">
        <f>DH37+DH38</f>
        <v>204.4</v>
      </c>
      <c r="DI34" s="161">
        <f t="shared" si="24"/>
        <v>303.7</v>
      </c>
      <c r="DJ34" s="161">
        <f>DJ37+DJ38</f>
        <v>0</v>
      </c>
      <c r="DK34" s="161">
        <f>DK37+DK38</f>
        <v>0</v>
      </c>
      <c r="DL34" s="161">
        <f>DL37+DL38</f>
        <v>0</v>
      </c>
      <c r="DM34" s="161">
        <f>DM37+DM38+DM35+DM36</f>
        <v>303.7</v>
      </c>
      <c r="DN34" s="162">
        <f>DO34+DP34+DQ34+DR34</f>
        <v>104.2</v>
      </c>
      <c r="DO34" s="162">
        <f>DO37+DO38</f>
        <v>0</v>
      </c>
      <c r="DP34" s="162">
        <f>DP37+DP38</f>
        <v>0</v>
      </c>
      <c r="DQ34" s="162">
        <f>DQ37+DQ38</f>
        <v>0</v>
      </c>
      <c r="DR34" s="162">
        <f>DR37+DR38</f>
        <v>104.2</v>
      </c>
    </row>
    <row r="35" spans="1:122">
      <c r="A35" s="1233"/>
      <c r="B35" s="1236"/>
      <c r="C35" s="1061"/>
      <c r="D35" s="58"/>
      <c r="E35" s="1070"/>
      <c r="F35" s="59"/>
      <c r="G35" s="59"/>
      <c r="H35" s="59"/>
      <c r="I35" s="59"/>
      <c r="J35" s="59"/>
      <c r="K35" s="59"/>
      <c r="L35" s="59"/>
      <c r="M35" s="64"/>
      <c r="N35" s="60"/>
      <c r="O35" s="67"/>
      <c r="P35" s="59"/>
      <c r="Q35" s="59"/>
      <c r="R35" s="59"/>
      <c r="S35" s="59"/>
      <c r="T35" s="59"/>
      <c r="U35" s="59"/>
      <c r="V35" s="59"/>
      <c r="W35" s="1061"/>
      <c r="X35" s="58"/>
      <c r="Y35" s="1070"/>
      <c r="Z35" s="66"/>
      <c r="AA35" s="66"/>
      <c r="AB35" s="66"/>
      <c r="AC35" s="12"/>
      <c r="AD35" s="18" t="s">
        <v>425</v>
      </c>
      <c r="AE35" s="18" t="s">
        <v>42</v>
      </c>
      <c r="AF35" s="18" t="s">
        <v>406</v>
      </c>
      <c r="AG35" s="162"/>
      <c r="AH35" s="162"/>
      <c r="AI35" s="162"/>
      <c r="AJ35" s="162"/>
      <c r="AK35" s="162"/>
      <c r="AL35" s="162"/>
      <c r="AM35" s="162"/>
      <c r="AN35" s="162"/>
      <c r="AO35" s="162"/>
      <c r="AP35" s="162"/>
      <c r="AQ35" s="161">
        <f>AR35+AS35+AT35+AU35</f>
        <v>283.7</v>
      </c>
      <c r="AR35" s="161"/>
      <c r="AS35" s="161"/>
      <c r="AT35" s="161"/>
      <c r="AU35" s="161">
        <v>283.7</v>
      </c>
      <c r="AV35" s="162"/>
      <c r="AW35" s="162"/>
      <c r="AX35" s="162"/>
      <c r="AY35" s="162"/>
      <c r="AZ35" s="162"/>
      <c r="BA35" s="161"/>
      <c r="BB35" s="161"/>
      <c r="BC35" s="161"/>
      <c r="BD35" s="161"/>
      <c r="BE35" s="161"/>
      <c r="BF35" s="161"/>
      <c r="BG35" s="161"/>
      <c r="BH35" s="161"/>
      <c r="BI35" s="161"/>
      <c r="BJ35" s="161"/>
      <c r="BK35" s="162"/>
      <c r="BL35" s="162"/>
      <c r="BM35" s="162"/>
      <c r="BN35" s="162"/>
      <c r="BO35" s="162"/>
      <c r="BP35" s="162"/>
      <c r="BQ35" s="162"/>
      <c r="BR35" s="162"/>
      <c r="BS35" s="162"/>
      <c r="BT35" s="162"/>
      <c r="BU35" s="161">
        <f t="shared" si="21"/>
        <v>283.7</v>
      </c>
      <c r="BV35" s="161"/>
      <c r="BW35" s="161"/>
      <c r="BX35" s="161"/>
      <c r="BY35" s="161">
        <v>283.7</v>
      </c>
      <c r="BZ35" s="162"/>
      <c r="CA35" s="162"/>
      <c r="CB35" s="162"/>
      <c r="CC35" s="162"/>
      <c r="CD35" s="162"/>
      <c r="CE35" s="161"/>
      <c r="CF35" s="161"/>
      <c r="CG35" s="161"/>
      <c r="CH35" s="161"/>
      <c r="CI35" s="161"/>
      <c r="CJ35" s="161"/>
      <c r="CK35" s="161"/>
      <c r="CL35" s="161"/>
      <c r="CM35" s="161"/>
      <c r="CN35" s="161"/>
      <c r="CO35" s="162"/>
      <c r="CP35" s="162"/>
      <c r="CQ35" s="162"/>
      <c r="CR35" s="162"/>
      <c r="CS35" s="162"/>
      <c r="CT35" s="161">
        <f>CU35+CV35+CW35+CX35</f>
        <v>283.7</v>
      </c>
      <c r="CU35" s="161"/>
      <c r="CV35" s="161"/>
      <c r="CW35" s="161"/>
      <c r="CX35" s="161">
        <v>283.7</v>
      </c>
      <c r="CY35" s="162"/>
      <c r="CZ35" s="162"/>
      <c r="DA35" s="162"/>
      <c r="DB35" s="162"/>
      <c r="DC35" s="162"/>
      <c r="DD35" s="162"/>
      <c r="DE35" s="162"/>
      <c r="DF35" s="162"/>
      <c r="DG35" s="162"/>
      <c r="DH35" s="162"/>
      <c r="DI35" s="161">
        <f t="shared" si="24"/>
        <v>283.7</v>
      </c>
      <c r="DJ35" s="161"/>
      <c r="DK35" s="161"/>
      <c r="DL35" s="161"/>
      <c r="DM35" s="161">
        <v>283.7</v>
      </c>
      <c r="DN35" s="162"/>
      <c r="DO35" s="162"/>
      <c r="DP35" s="162"/>
      <c r="DQ35" s="162"/>
      <c r="DR35" s="162"/>
    </row>
    <row r="36" spans="1:122">
      <c r="A36" s="1233"/>
      <c r="B36" s="1236"/>
      <c r="C36" s="1061"/>
      <c r="D36" s="58"/>
      <c r="E36" s="1070"/>
      <c r="F36" s="59"/>
      <c r="G36" s="59"/>
      <c r="H36" s="59"/>
      <c r="I36" s="59"/>
      <c r="J36" s="59"/>
      <c r="K36" s="59"/>
      <c r="L36" s="59"/>
      <c r="M36" s="64"/>
      <c r="N36" s="60"/>
      <c r="O36" s="67"/>
      <c r="P36" s="59"/>
      <c r="Q36" s="59"/>
      <c r="R36" s="59"/>
      <c r="S36" s="59"/>
      <c r="T36" s="59"/>
      <c r="U36" s="59"/>
      <c r="V36" s="59"/>
      <c r="W36" s="1061"/>
      <c r="X36" s="58"/>
      <c r="Y36" s="1070"/>
      <c r="Z36" s="66"/>
      <c r="AA36" s="66"/>
      <c r="AB36" s="66"/>
      <c r="AC36" s="12"/>
      <c r="AD36" s="18" t="s">
        <v>425</v>
      </c>
      <c r="AE36" s="18" t="s">
        <v>42</v>
      </c>
      <c r="AF36" s="18">
        <v>244</v>
      </c>
      <c r="AG36" s="162"/>
      <c r="AH36" s="162"/>
      <c r="AI36" s="162"/>
      <c r="AJ36" s="162"/>
      <c r="AK36" s="162"/>
      <c r="AL36" s="162"/>
      <c r="AM36" s="162"/>
      <c r="AN36" s="162"/>
      <c r="AO36" s="162"/>
      <c r="AP36" s="162"/>
      <c r="AQ36" s="161">
        <f>AR36+AS36+AT36+AU36</f>
        <v>20</v>
      </c>
      <c r="AR36" s="161"/>
      <c r="AS36" s="161"/>
      <c r="AT36" s="161"/>
      <c r="AU36" s="161">
        <v>20</v>
      </c>
      <c r="AV36" s="162"/>
      <c r="AW36" s="162"/>
      <c r="AX36" s="162"/>
      <c r="AY36" s="162"/>
      <c r="AZ36" s="162"/>
      <c r="BA36" s="161"/>
      <c r="BB36" s="161"/>
      <c r="BC36" s="161"/>
      <c r="BD36" s="161"/>
      <c r="BE36" s="161"/>
      <c r="BF36" s="161"/>
      <c r="BG36" s="161"/>
      <c r="BH36" s="161"/>
      <c r="BI36" s="161"/>
      <c r="BJ36" s="161"/>
      <c r="BK36" s="162"/>
      <c r="BL36" s="162"/>
      <c r="BM36" s="162"/>
      <c r="BN36" s="162"/>
      <c r="BO36" s="162"/>
      <c r="BP36" s="162"/>
      <c r="BQ36" s="162"/>
      <c r="BR36" s="162"/>
      <c r="BS36" s="162"/>
      <c r="BT36" s="162"/>
      <c r="BU36" s="161">
        <f t="shared" si="21"/>
        <v>20</v>
      </c>
      <c r="BV36" s="161"/>
      <c r="BW36" s="161"/>
      <c r="BX36" s="161"/>
      <c r="BY36" s="161">
        <v>20</v>
      </c>
      <c r="BZ36" s="162"/>
      <c r="CA36" s="162"/>
      <c r="CB36" s="162"/>
      <c r="CC36" s="162"/>
      <c r="CD36" s="162"/>
      <c r="CE36" s="161"/>
      <c r="CF36" s="161"/>
      <c r="CG36" s="161"/>
      <c r="CH36" s="161"/>
      <c r="CI36" s="161"/>
      <c r="CJ36" s="161"/>
      <c r="CK36" s="161"/>
      <c r="CL36" s="161"/>
      <c r="CM36" s="161"/>
      <c r="CN36" s="161"/>
      <c r="CO36" s="162"/>
      <c r="CP36" s="162"/>
      <c r="CQ36" s="162"/>
      <c r="CR36" s="162"/>
      <c r="CS36" s="162"/>
      <c r="CT36" s="161">
        <f>CU36+CV36+CW36+CX36</f>
        <v>20</v>
      </c>
      <c r="CU36" s="161"/>
      <c r="CV36" s="161"/>
      <c r="CW36" s="161"/>
      <c r="CX36" s="161">
        <v>20</v>
      </c>
      <c r="CY36" s="162"/>
      <c r="CZ36" s="162"/>
      <c r="DA36" s="162"/>
      <c r="DB36" s="162"/>
      <c r="DC36" s="162"/>
      <c r="DD36" s="162"/>
      <c r="DE36" s="162"/>
      <c r="DF36" s="162"/>
      <c r="DG36" s="162"/>
      <c r="DH36" s="162"/>
      <c r="DI36" s="161">
        <f t="shared" si="24"/>
        <v>20</v>
      </c>
      <c r="DJ36" s="161"/>
      <c r="DK36" s="161"/>
      <c r="DL36" s="161"/>
      <c r="DM36" s="161">
        <v>20</v>
      </c>
      <c r="DN36" s="162"/>
      <c r="DO36" s="162"/>
      <c r="DP36" s="162"/>
      <c r="DQ36" s="162"/>
      <c r="DR36" s="162"/>
    </row>
    <row r="37" spans="1:122">
      <c r="A37" s="1233"/>
      <c r="B37" s="1236"/>
      <c r="C37" s="1061"/>
      <c r="D37" s="58"/>
      <c r="E37" s="1070"/>
      <c r="F37" s="59"/>
      <c r="G37" s="59"/>
      <c r="H37" s="59"/>
      <c r="I37" s="59"/>
      <c r="J37" s="59"/>
      <c r="K37" s="59"/>
      <c r="L37" s="59"/>
      <c r="M37" s="64"/>
      <c r="N37" s="60"/>
      <c r="O37" s="67"/>
      <c r="P37" s="59"/>
      <c r="Q37" s="59"/>
      <c r="R37" s="59"/>
      <c r="S37" s="59"/>
      <c r="T37" s="59"/>
      <c r="U37" s="59"/>
      <c r="V37" s="59"/>
      <c r="W37" s="1061"/>
      <c r="X37" s="58"/>
      <c r="Y37" s="1070"/>
      <c r="Z37" s="66"/>
      <c r="AA37" s="66"/>
      <c r="AB37" s="66"/>
      <c r="AC37" s="12"/>
      <c r="AD37" s="18" t="s">
        <v>425</v>
      </c>
      <c r="AE37" s="18" t="s">
        <v>440</v>
      </c>
      <c r="AF37" s="18" t="s">
        <v>406</v>
      </c>
      <c r="AG37" s="162">
        <f t="shared" si="25"/>
        <v>184.6</v>
      </c>
      <c r="AH37" s="162">
        <f t="shared" si="26"/>
        <v>184.6</v>
      </c>
      <c r="AI37" s="162"/>
      <c r="AJ37" s="162"/>
      <c r="AK37" s="162"/>
      <c r="AL37" s="162"/>
      <c r="AM37" s="162"/>
      <c r="AN37" s="162"/>
      <c r="AO37" s="162">
        <v>184.6</v>
      </c>
      <c r="AP37" s="162">
        <v>184.6</v>
      </c>
      <c r="AQ37" s="161">
        <f t="shared" si="18"/>
        <v>0</v>
      </c>
      <c r="AR37" s="161"/>
      <c r="AS37" s="161"/>
      <c r="AT37" s="161"/>
      <c r="AU37" s="161">
        <v>0</v>
      </c>
      <c r="AV37" s="162">
        <f t="shared" si="27"/>
        <v>104.2</v>
      </c>
      <c r="AW37" s="162"/>
      <c r="AX37" s="162"/>
      <c r="AY37" s="162"/>
      <c r="AZ37" s="162">
        <v>104.2</v>
      </c>
      <c r="BA37" s="161">
        <f t="shared" si="28"/>
        <v>91.1</v>
      </c>
      <c r="BB37" s="161"/>
      <c r="BC37" s="161"/>
      <c r="BD37" s="161"/>
      <c r="BE37" s="161">
        <v>91.1</v>
      </c>
      <c r="BF37" s="161">
        <f>BG37+BH37+BI37+BJ37</f>
        <v>91.1</v>
      </c>
      <c r="BG37" s="161"/>
      <c r="BH37" s="161"/>
      <c r="BI37" s="161"/>
      <c r="BJ37" s="161">
        <v>91.1</v>
      </c>
      <c r="BK37" s="162">
        <f t="shared" ref="BK37:BL40" si="29">BM37+BO37+BQ37+BS37</f>
        <v>184.6</v>
      </c>
      <c r="BL37" s="162">
        <f t="shared" si="29"/>
        <v>184.6</v>
      </c>
      <c r="BM37" s="162"/>
      <c r="BN37" s="162"/>
      <c r="BO37" s="162"/>
      <c r="BP37" s="162"/>
      <c r="BQ37" s="162"/>
      <c r="BR37" s="162"/>
      <c r="BS37" s="162">
        <v>184.6</v>
      </c>
      <c r="BT37" s="162">
        <v>184.6</v>
      </c>
      <c r="BU37" s="161">
        <f t="shared" si="21"/>
        <v>0</v>
      </c>
      <c r="BV37" s="161"/>
      <c r="BW37" s="161"/>
      <c r="BX37" s="161"/>
      <c r="BY37" s="161">
        <v>0</v>
      </c>
      <c r="BZ37" s="162">
        <f>CA37+CB37+CC37+CD37</f>
        <v>104.2</v>
      </c>
      <c r="CA37" s="162"/>
      <c r="CB37" s="162"/>
      <c r="CC37" s="162"/>
      <c r="CD37" s="162">
        <v>104.2</v>
      </c>
      <c r="CE37" s="161">
        <f>CF37+CG37+CH37+CI37</f>
        <v>91.1</v>
      </c>
      <c r="CF37" s="161"/>
      <c r="CG37" s="161"/>
      <c r="CH37" s="161"/>
      <c r="CI37" s="161">
        <v>91.1</v>
      </c>
      <c r="CJ37" s="161">
        <f>CK37+CL37+CM37+CN37</f>
        <v>91.1</v>
      </c>
      <c r="CK37" s="161"/>
      <c r="CL37" s="161"/>
      <c r="CM37" s="161"/>
      <c r="CN37" s="161">
        <v>91.1</v>
      </c>
      <c r="CO37" s="162">
        <f>CP37+CQ37+CR37+CS37</f>
        <v>184.6</v>
      </c>
      <c r="CP37" s="162"/>
      <c r="CQ37" s="162"/>
      <c r="CR37" s="162"/>
      <c r="CS37" s="162">
        <v>184.6</v>
      </c>
      <c r="CT37" s="161">
        <f t="shared" ref="CT37:CT44" si="30">CU37+CV37+CW37+CX37</f>
        <v>0</v>
      </c>
      <c r="CU37" s="161"/>
      <c r="CV37" s="161"/>
      <c r="CW37" s="161"/>
      <c r="CX37" s="161">
        <v>0</v>
      </c>
      <c r="CY37" s="162">
        <f>CZ37+DA37+DB37+DC37</f>
        <v>104.2</v>
      </c>
      <c r="CZ37" s="162"/>
      <c r="DA37" s="162"/>
      <c r="DB37" s="162"/>
      <c r="DC37" s="162">
        <v>104.2</v>
      </c>
      <c r="DD37" s="162">
        <f>DE37+DF37+DG37+DH37</f>
        <v>184.6</v>
      </c>
      <c r="DE37" s="162"/>
      <c r="DF37" s="162"/>
      <c r="DG37" s="162"/>
      <c r="DH37" s="162">
        <v>184.6</v>
      </c>
      <c r="DI37" s="161">
        <f t="shared" si="24"/>
        <v>0</v>
      </c>
      <c r="DJ37" s="161"/>
      <c r="DK37" s="161"/>
      <c r="DL37" s="161"/>
      <c r="DM37" s="161">
        <v>0</v>
      </c>
      <c r="DN37" s="162">
        <f>DO37+DP37+DQ37+DR37</f>
        <v>104.2</v>
      </c>
      <c r="DO37" s="162"/>
      <c r="DP37" s="162"/>
      <c r="DQ37" s="162"/>
      <c r="DR37" s="162">
        <v>104.2</v>
      </c>
    </row>
    <row r="38" spans="1:122">
      <c r="A38" s="1234"/>
      <c r="B38" s="1237"/>
      <c r="C38" s="1062"/>
      <c r="D38" s="58"/>
      <c r="E38" s="1071"/>
      <c r="F38" s="59"/>
      <c r="G38" s="59"/>
      <c r="H38" s="59"/>
      <c r="I38" s="59"/>
      <c r="J38" s="59"/>
      <c r="K38" s="59"/>
      <c r="L38" s="59"/>
      <c r="M38" s="64"/>
      <c r="N38" s="60"/>
      <c r="O38" s="67"/>
      <c r="P38" s="59"/>
      <c r="Q38" s="59"/>
      <c r="R38" s="59"/>
      <c r="S38" s="59"/>
      <c r="T38" s="59"/>
      <c r="U38" s="59"/>
      <c r="V38" s="59"/>
      <c r="W38" s="1062"/>
      <c r="X38" s="58"/>
      <c r="Y38" s="1071"/>
      <c r="Z38" s="66"/>
      <c r="AA38" s="66"/>
      <c r="AB38" s="66"/>
      <c r="AC38" s="12"/>
      <c r="AD38" s="18" t="s">
        <v>425</v>
      </c>
      <c r="AE38" s="18" t="s">
        <v>440</v>
      </c>
      <c r="AF38" s="18">
        <v>244</v>
      </c>
      <c r="AG38" s="162">
        <f t="shared" si="25"/>
        <v>26.8</v>
      </c>
      <c r="AH38" s="162">
        <f t="shared" si="26"/>
        <v>26.8</v>
      </c>
      <c r="AI38" s="162"/>
      <c r="AJ38" s="162"/>
      <c r="AK38" s="162"/>
      <c r="AL38" s="162"/>
      <c r="AM38" s="162"/>
      <c r="AN38" s="162"/>
      <c r="AO38" s="162">
        <v>26.8</v>
      </c>
      <c r="AP38" s="162">
        <v>26.8</v>
      </c>
      <c r="AQ38" s="161">
        <f t="shared" si="18"/>
        <v>0</v>
      </c>
      <c r="AR38" s="161"/>
      <c r="AS38" s="161"/>
      <c r="AT38" s="161"/>
      <c r="AU38" s="161">
        <v>0</v>
      </c>
      <c r="AV38" s="162">
        <f t="shared" si="27"/>
        <v>0</v>
      </c>
      <c r="AW38" s="162"/>
      <c r="AX38" s="162"/>
      <c r="AY38" s="162"/>
      <c r="AZ38" s="162"/>
      <c r="BA38" s="161">
        <f t="shared" si="28"/>
        <v>0</v>
      </c>
      <c r="BB38" s="161"/>
      <c r="BC38" s="161"/>
      <c r="BD38" s="161"/>
      <c r="BE38" s="161"/>
      <c r="BF38" s="161">
        <f>BG38+BH38+BI38+BJ38</f>
        <v>0</v>
      </c>
      <c r="BG38" s="161"/>
      <c r="BH38" s="161"/>
      <c r="BI38" s="161"/>
      <c r="BJ38" s="161"/>
      <c r="BK38" s="162">
        <f t="shared" si="29"/>
        <v>19.8</v>
      </c>
      <c r="BL38" s="162">
        <f t="shared" si="29"/>
        <v>19.8</v>
      </c>
      <c r="BM38" s="162"/>
      <c r="BN38" s="162"/>
      <c r="BO38" s="162"/>
      <c r="BP38" s="162"/>
      <c r="BQ38" s="162"/>
      <c r="BR38" s="162"/>
      <c r="BS38" s="162">
        <v>19.8</v>
      </c>
      <c r="BT38" s="162">
        <v>19.8</v>
      </c>
      <c r="BU38" s="161">
        <f t="shared" si="21"/>
        <v>0</v>
      </c>
      <c r="BV38" s="161"/>
      <c r="BW38" s="161"/>
      <c r="BX38" s="161"/>
      <c r="BY38" s="161">
        <v>0</v>
      </c>
      <c r="BZ38" s="162">
        <f>CA38+CB38+CC38+CD38</f>
        <v>0</v>
      </c>
      <c r="CA38" s="162"/>
      <c r="CB38" s="162"/>
      <c r="CC38" s="162"/>
      <c r="CD38" s="162"/>
      <c r="CE38" s="161">
        <f>CF38+CG38+CH38+CI38</f>
        <v>0</v>
      </c>
      <c r="CF38" s="161"/>
      <c r="CG38" s="161"/>
      <c r="CH38" s="161"/>
      <c r="CI38" s="161"/>
      <c r="CJ38" s="161">
        <f>CK38+CL38+CM38+CN38</f>
        <v>0</v>
      </c>
      <c r="CK38" s="161"/>
      <c r="CL38" s="161"/>
      <c r="CM38" s="161"/>
      <c r="CN38" s="161"/>
      <c r="CO38" s="162">
        <f>CP38+CQ38+CR38+CS38</f>
        <v>26.8</v>
      </c>
      <c r="CP38" s="162"/>
      <c r="CQ38" s="162"/>
      <c r="CR38" s="162"/>
      <c r="CS38" s="162">
        <v>26.8</v>
      </c>
      <c r="CT38" s="161">
        <f t="shared" si="30"/>
        <v>0</v>
      </c>
      <c r="CU38" s="161"/>
      <c r="CV38" s="161"/>
      <c r="CW38" s="161"/>
      <c r="CX38" s="161">
        <v>0</v>
      </c>
      <c r="CY38" s="162">
        <f>CZ38+DA38+DB38+DC38</f>
        <v>0</v>
      </c>
      <c r="CZ38" s="162"/>
      <c r="DA38" s="162"/>
      <c r="DB38" s="162"/>
      <c r="DC38" s="162"/>
      <c r="DD38" s="162">
        <f>DE38+DF38+DG38+DH38</f>
        <v>19.8</v>
      </c>
      <c r="DE38" s="162"/>
      <c r="DF38" s="162"/>
      <c r="DG38" s="162"/>
      <c r="DH38" s="162">
        <v>19.8</v>
      </c>
      <c r="DI38" s="161">
        <f t="shared" si="24"/>
        <v>0</v>
      </c>
      <c r="DJ38" s="161"/>
      <c r="DK38" s="161"/>
      <c r="DL38" s="161"/>
      <c r="DM38" s="161">
        <v>0</v>
      </c>
      <c r="DN38" s="162">
        <f>DO38+DP38+DQ38+DR38</f>
        <v>0</v>
      </c>
      <c r="DO38" s="162"/>
      <c r="DP38" s="162"/>
      <c r="DQ38" s="162"/>
      <c r="DR38" s="162"/>
    </row>
    <row r="39" spans="1:122" ht="22.5" customHeight="1">
      <c r="A39" s="1232" t="s">
        <v>118</v>
      </c>
      <c r="B39" s="1238">
        <v>6508</v>
      </c>
      <c r="C39" s="1243" t="s">
        <v>124</v>
      </c>
      <c r="D39" s="1243" t="s">
        <v>99</v>
      </c>
      <c r="E39" s="1251" t="s">
        <v>125</v>
      </c>
      <c r="F39" s="59"/>
      <c r="G39" s="59"/>
      <c r="H39" s="59"/>
      <c r="I39" s="59"/>
      <c r="J39" s="59"/>
      <c r="K39" s="59"/>
      <c r="L39" s="59"/>
      <c r="M39" s="1229" t="s">
        <v>123</v>
      </c>
      <c r="N39" s="60" t="s">
        <v>424</v>
      </c>
      <c r="O39" s="67" t="s">
        <v>74</v>
      </c>
      <c r="P39" s="59">
        <v>9</v>
      </c>
      <c r="Q39" s="59"/>
      <c r="R39" s="59"/>
      <c r="S39" s="59"/>
      <c r="T39" s="59"/>
      <c r="U39" s="59"/>
      <c r="V39" s="59"/>
      <c r="W39" s="1283" t="s">
        <v>45</v>
      </c>
      <c r="X39" s="1243" t="s">
        <v>391</v>
      </c>
      <c r="Y39" s="1243" t="s">
        <v>46</v>
      </c>
      <c r="Z39" s="1259" t="s">
        <v>96</v>
      </c>
      <c r="AA39" s="1308" t="s">
        <v>97</v>
      </c>
      <c r="AB39" s="1308" t="s">
        <v>98</v>
      </c>
      <c r="AC39" s="18"/>
      <c r="AD39" s="18" t="s">
        <v>156</v>
      </c>
      <c r="AE39" s="18"/>
      <c r="AF39" s="18"/>
      <c r="AG39" s="162">
        <f t="shared" si="25"/>
        <v>305.59999999999997</v>
      </c>
      <c r="AH39" s="162">
        <f t="shared" si="26"/>
        <v>288.89999999999998</v>
      </c>
      <c r="AI39" s="162">
        <f>AI40+AI41+AI42+AI44+AI45+AI46+AI47+AI48+AI49+AI50+AI51+AI52</f>
        <v>0</v>
      </c>
      <c r="AJ39" s="162"/>
      <c r="AK39" s="162">
        <f>AK40+AK41+AK42+AK44+AK45+AK46+AK47+AK48+AK49+AK50+AK51+AK52</f>
        <v>0</v>
      </c>
      <c r="AL39" s="162"/>
      <c r="AM39" s="162">
        <f>AM40+AM41+AM42+AM44+AM45+AM46+AM47+AM48+AM49+AM50+AM51+AM52</f>
        <v>0</v>
      </c>
      <c r="AN39" s="162"/>
      <c r="AO39" s="162">
        <f>AO40+AO41+AO42+AO44+AO45+AO46+AO47+AO48+AO49+AO50+AO51+AO52</f>
        <v>305.59999999999997</v>
      </c>
      <c r="AP39" s="162">
        <f>AP40+AP41+AP42+AP44+AP45+AP46+AP47+AP48+AP49+AP50+AP51+AP52</f>
        <v>288.89999999999998</v>
      </c>
      <c r="AQ39" s="161">
        <f t="shared" si="18"/>
        <v>261.39999999999998</v>
      </c>
      <c r="AR39" s="161">
        <f>AR40+AR41+AR42+AR44+AR45+AR46+AR47+AR48+AR49+AR50+AR51+AR52+AR43</f>
        <v>0</v>
      </c>
      <c r="AS39" s="161">
        <f t="shared" ref="AS39:BE39" si="31">AS40+AS41+AS42+AS44+AS45+AS46+AS47+AS48+AS49+AS50+AS51+AS52+AS43</f>
        <v>0</v>
      </c>
      <c r="AT39" s="161">
        <f t="shared" si="31"/>
        <v>0</v>
      </c>
      <c r="AU39" s="161">
        <f t="shared" si="31"/>
        <v>261.39999999999998</v>
      </c>
      <c r="AV39" s="161">
        <f t="shared" si="31"/>
        <v>24.9</v>
      </c>
      <c r="AW39" s="161">
        <f t="shared" si="31"/>
        <v>0</v>
      </c>
      <c r="AX39" s="161">
        <f t="shared" si="31"/>
        <v>0</v>
      </c>
      <c r="AY39" s="161">
        <f t="shared" si="31"/>
        <v>0</v>
      </c>
      <c r="AZ39" s="161">
        <f t="shared" si="31"/>
        <v>24.9</v>
      </c>
      <c r="BA39" s="161">
        <f t="shared" si="31"/>
        <v>17.600000000000001</v>
      </c>
      <c r="BB39" s="161">
        <f t="shared" si="31"/>
        <v>0</v>
      </c>
      <c r="BC39" s="161">
        <f t="shared" si="31"/>
        <v>0</v>
      </c>
      <c r="BD39" s="161">
        <f t="shared" si="31"/>
        <v>0</v>
      </c>
      <c r="BE39" s="161">
        <f t="shared" si="31"/>
        <v>17.600000000000001</v>
      </c>
      <c r="BF39" s="161">
        <f>BF40+BF41+BF42+BF44+BF45+BF46+BF47+BF48+BF49+BF50+BF51+BF52+BF43</f>
        <v>17.600000000000001</v>
      </c>
      <c r="BG39" s="161">
        <f>BG40+BG41+BG42+BG44+BG45+BG46+BG47+BG48+BG49+BG50+BG51+BG52+BG43</f>
        <v>0</v>
      </c>
      <c r="BH39" s="161">
        <f>BH40+BH41+BH42+BH44+BH45+BH46+BH47+BH48+BH49+BH50+BH51+BH52+BH43</f>
        <v>0</v>
      </c>
      <c r="BI39" s="161">
        <f>BI40+BI41+BI42+BI44+BI45+BI46+BI47+BI48+BI49+BI50+BI51+BI52+BI43</f>
        <v>0</v>
      </c>
      <c r="BJ39" s="161">
        <f>BJ40+BJ41+BJ42+BJ44+BJ45+BJ46+BJ47+BJ48+BJ49+BJ50+BJ51+BJ52+BJ43</f>
        <v>17.600000000000001</v>
      </c>
      <c r="BK39" s="162">
        <f t="shared" si="29"/>
        <v>301.7</v>
      </c>
      <c r="BL39" s="162">
        <f t="shared" si="29"/>
        <v>285</v>
      </c>
      <c r="BM39" s="162">
        <f>BM40+BM41+BM42+BM44+BM45+BM46+BM47+BM48+BM49+BM50+BM51+BM52</f>
        <v>0</v>
      </c>
      <c r="BN39" s="162"/>
      <c r="BO39" s="162">
        <f>BO40+BO41+BO42+BO44+BO45+BO46+BO47+BO48+BO49+BO50+BO51+BO52</f>
        <v>0</v>
      </c>
      <c r="BP39" s="162"/>
      <c r="BQ39" s="162">
        <f>BQ40+BQ41+BQ42+BQ44+BQ45+BQ46+BQ47+BQ48+BQ49+BQ50+BQ51+BQ52</f>
        <v>0</v>
      </c>
      <c r="BR39" s="162"/>
      <c r="BS39" s="162">
        <f>BS40+BS41+BS42+BS44+BS45+BS46+BS47+BS48+BS49+BS50+BS51+BS52</f>
        <v>301.7</v>
      </c>
      <c r="BT39" s="162">
        <f>BT40+BT41+BT42+BT44+BT45+BT46+BT47+BT48+BT49+BT50+BT51+BT52</f>
        <v>285</v>
      </c>
      <c r="BU39" s="161">
        <f t="shared" si="21"/>
        <v>199</v>
      </c>
      <c r="BV39" s="161">
        <f>BV40+BV41+BV42+BV44+BV45+BV46+BV47+BV48+BV49+BV50+BV51+BV52+BV43</f>
        <v>0</v>
      </c>
      <c r="BW39" s="161">
        <f t="shared" ref="BW39:CI39" si="32">BW40+BW41+BW42+BW44+BW45+BW46+BW47+BW48+BW49+BW50+BW51+BW52+BW43</f>
        <v>0</v>
      </c>
      <c r="BX39" s="161">
        <f t="shared" si="32"/>
        <v>0</v>
      </c>
      <c r="BY39" s="161">
        <f t="shared" si="32"/>
        <v>199</v>
      </c>
      <c r="BZ39" s="161">
        <f t="shared" si="32"/>
        <v>24.9</v>
      </c>
      <c r="CA39" s="161">
        <f t="shared" si="32"/>
        <v>0</v>
      </c>
      <c r="CB39" s="161">
        <f t="shared" si="32"/>
        <v>0</v>
      </c>
      <c r="CC39" s="161">
        <f t="shared" si="32"/>
        <v>0</v>
      </c>
      <c r="CD39" s="161">
        <f t="shared" si="32"/>
        <v>24.9</v>
      </c>
      <c r="CE39" s="161">
        <f t="shared" si="32"/>
        <v>17.600000000000001</v>
      </c>
      <c r="CF39" s="161">
        <f t="shared" si="32"/>
        <v>0</v>
      </c>
      <c r="CG39" s="161">
        <f t="shared" si="32"/>
        <v>0</v>
      </c>
      <c r="CH39" s="161">
        <f t="shared" si="32"/>
        <v>0</v>
      </c>
      <c r="CI39" s="161">
        <f t="shared" si="32"/>
        <v>17.600000000000001</v>
      </c>
      <c r="CJ39" s="161">
        <f>CJ40+CJ41+CJ42+CJ44+CJ45+CJ46+CJ47+CJ48+CJ49+CJ50+CJ51+CJ52+CJ43</f>
        <v>17.600000000000001</v>
      </c>
      <c r="CK39" s="161">
        <f>CK40+CK41+CK42+CK44+CK45+CK46+CK47+CK48+CK49+CK50+CK51+CK52+CK43</f>
        <v>0</v>
      </c>
      <c r="CL39" s="161">
        <f>CL40+CL41+CL42+CL44+CL45+CL46+CL47+CL48+CL49+CL50+CL51+CL52+CL43</f>
        <v>0</v>
      </c>
      <c r="CM39" s="161">
        <f>CM40+CM41+CM42+CM44+CM45+CM46+CM47+CM48+CM49+CM50+CM51+CM52+CM43</f>
        <v>0</v>
      </c>
      <c r="CN39" s="161">
        <f>CN40+CN41+CN42+CN44+CN45+CN46+CN47+CN48+CN49+CN50+CN51+CN52+CN43</f>
        <v>17.600000000000001</v>
      </c>
      <c r="CO39" s="162">
        <f>CP39+CQ39+CR39+CS39</f>
        <v>288.89999999999998</v>
      </c>
      <c r="CP39" s="162"/>
      <c r="CQ39" s="162"/>
      <c r="CR39" s="162"/>
      <c r="CS39" s="162">
        <f>CS40+CS41+CS42+CS44+CS45+CS46+CS47+CS48+CS49+CS50+CS51+CS52</f>
        <v>288.89999999999998</v>
      </c>
      <c r="CT39" s="161">
        <f t="shared" si="30"/>
        <v>261.39999999999998</v>
      </c>
      <c r="CU39" s="161">
        <f>CU40+CU41+CU42+CU44+CU45+CU46+CU47+CU48+CU49+CU50+CU51+CU52+CU43</f>
        <v>0</v>
      </c>
      <c r="CV39" s="161">
        <f t="shared" ref="CV39:DC39" si="33">CV40+CV41+CV42+CV44+CV45+CV46+CV47+CV48+CV49+CV50+CV51+CV52+CV43</f>
        <v>0</v>
      </c>
      <c r="CW39" s="161">
        <f t="shared" si="33"/>
        <v>0</v>
      </c>
      <c r="CX39" s="161">
        <f t="shared" si="33"/>
        <v>261.39999999999998</v>
      </c>
      <c r="CY39" s="161">
        <f t="shared" si="33"/>
        <v>24.9</v>
      </c>
      <c r="CZ39" s="161">
        <f t="shared" si="33"/>
        <v>0</v>
      </c>
      <c r="DA39" s="161">
        <f t="shared" si="33"/>
        <v>0</v>
      </c>
      <c r="DB39" s="161">
        <f t="shared" si="33"/>
        <v>0</v>
      </c>
      <c r="DC39" s="161">
        <f t="shared" si="33"/>
        <v>24.9</v>
      </c>
      <c r="DD39" s="162">
        <f>DE39+DF39+DG39+DH39</f>
        <v>285</v>
      </c>
      <c r="DE39" s="162"/>
      <c r="DF39" s="162"/>
      <c r="DG39" s="162"/>
      <c r="DH39" s="162">
        <f>DH40+DH41+DH42+DH44+DH45+DH46+DH47+DH48+DH49+DH50+DH51+DH52</f>
        <v>285</v>
      </c>
      <c r="DI39" s="161">
        <f t="shared" si="24"/>
        <v>199</v>
      </c>
      <c r="DJ39" s="161">
        <f>DJ40+DJ41+DJ42+DJ44+DJ45+DJ46+DJ47+DJ48+DJ49+DJ50+DJ51+DJ52+DJ43</f>
        <v>0</v>
      </c>
      <c r="DK39" s="161">
        <f t="shared" ref="DK39:DR39" si="34">DK40+DK41+DK42+DK44+DK45+DK46+DK47+DK48+DK49+DK50+DK51+DK52+DK43</f>
        <v>0</v>
      </c>
      <c r="DL39" s="161">
        <f t="shared" si="34"/>
        <v>0</v>
      </c>
      <c r="DM39" s="161">
        <f t="shared" si="34"/>
        <v>199</v>
      </c>
      <c r="DN39" s="161">
        <f t="shared" si="34"/>
        <v>24.9</v>
      </c>
      <c r="DO39" s="161">
        <f t="shared" si="34"/>
        <v>0</v>
      </c>
      <c r="DP39" s="161">
        <f t="shared" si="34"/>
        <v>0</v>
      </c>
      <c r="DQ39" s="161">
        <f t="shared" si="34"/>
        <v>0</v>
      </c>
      <c r="DR39" s="161">
        <f t="shared" si="34"/>
        <v>24.9</v>
      </c>
    </row>
    <row r="40" spans="1:122">
      <c r="A40" s="1233"/>
      <c r="B40" s="1239"/>
      <c r="C40" s="1064"/>
      <c r="D40" s="1064"/>
      <c r="E40" s="1070"/>
      <c r="F40" s="59"/>
      <c r="G40" s="59"/>
      <c r="H40" s="59"/>
      <c r="I40" s="59"/>
      <c r="J40" s="59"/>
      <c r="K40" s="59"/>
      <c r="L40" s="59"/>
      <c r="M40" s="1230"/>
      <c r="N40" s="60"/>
      <c r="O40" s="67"/>
      <c r="P40" s="59"/>
      <c r="Q40" s="59"/>
      <c r="R40" s="59"/>
      <c r="S40" s="59"/>
      <c r="T40" s="59"/>
      <c r="U40" s="59"/>
      <c r="V40" s="59"/>
      <c r="W40" s="1061"/>
      <c r="X40" s="1064"/>
      <c r="Y40" s="1064"/>
      <c r="Z40" s="1260"/>
      <c r="AA40" s="1309"/>
      <c r="AB40" s="1309"/>
      <c r="AC40" s="18"/>
      <c r="AD40" s="18" t="s">
        <v>156</v>
      </c>
      <c r="AE40" s="18" t="s">
        <v>423</v>
      </c>
      <c r="AF40" s="18" t="s">
        <v>399</v>
      </c>
      <c r="AG40" s="162">
        <f t="shared" si="25"/>
        <v>1.7</v>
      </c>
      <c r="AH40" s="162">
        <f t="shared" si="26"/>
        <v>1.7</v>
      </c>
      <c r="AI40" s="162"/>
      <c r="AJ40" s="162"/>
      <c r="AK40" s="162"/>
      <c r="AL40" s="162"/>
      <c r="AM40" s="162"/>
      <c r="AN40" s="162"/>
      <c r="AO40" s="162">
        <v>1.7</v>
      </c>
      <c r="AP40" s="162">
        <v>1.7</v>
      </c>
      <c r="AQ40" s="161">
        <f t="shared" si="18"/>
        <v>0</v>
      </c>
      <c r="AR40" s="161"/>
      <c r="AS40" s="161"/>
      <c r="AT40" s="161"/>
      <c r="AU40" s="161">
        <v>0</v>
      </c>
      <c r="AV40" s="162">
        <f t="shared" si="27"/>
        <v>0</v>
      </c>
      <c r="AW40" s="162"/>
      <c r="AX40" s="162"/>
      <c r="AY40" s="162"/>
      <c r="AZ40" s="162">
        <v>0</v>
      </c>
      <c r="BA40" s="161">
        <f t="shared" si="28"/>
        <v>0</v>
      </c>
      <c r="BB40" s="161"/>
      <c r="BC40" s="161"/>
      <c r="BD40" s="161"/>
      <c r="BE40" s="161">
        <v>0</v>
      </c>
      <c r="BF40" s="161">
        <f t="shared" ref="BF40:BF54" si="35">BG40+BH40+BI40+BJ40</f>
        <v>0</v>
      </c>
      <c r="BG40" s="161"/>
      <c r="BH40" s="161"/>
      <c r="BI40" s="161"/>
      <c r="BJ40" s="161">
        <v>0</v>
      </c>
      <c r="BK40" s="162">
        <f t="shared" si="29"/>
        <v>1.7</v>
      </c>
      <c r="BL40" s="162">
        <f t="shared" si="29"/>
        <v>1.7</v>
      </c>
      <c r="BM40" s="162"/>
      <c r="BN40" s="162"/>
      <c r="BO40" s="162"/>
      <c r="BP40" s="162"/>
      <c r="BQ40" s="162"/>
      <c r="BR40" s="162"/>
      <c r="BS40" s="162">
        <v>1.7</v>
      </c>
      <c r="BT40" s="162">
        <v>1.7</v>
      </c>
      <c r="BU40" s="161">
        <f t="shared" si="21"/>
        <v>0</v>
      </c>
      <c r="BV40" s="161"/>
      <c r="BW40" s="161"/>
      <c r="BX40" s="161"/>
      <c r="BY40" s="161">
        <v>0</v>
      </c>
      <c r="BZ40" s="162">
        <f t="shared" ref="BZ40:BZ54" si="36">CA40+CB40+CC40+CD40</f>
        <v>0</v>
      </c>
      <c r="CA40" s="162"/>
      <c r="CB40" s="162"/>
      <c r="CC40" s="162"/>
      <c r="CD40" s="162">
        <v>0</v>
      </c>
      <c r="CE40" s="161">
        <f t="shared" ref="CE40:CE54" si="37">CF40+CG40+CH40+CI40</f>
        <v>0</v>
      </c>
      <c r="CF40" s="161"/>
      <c r="CG40" s="161"/>
      <c r="CH40" s="161"/>
      <c r="CI40" s="161">
        <v>0</v>
      </c>
      <c r="CJ40" s="161">
        <f t="shared" ref="CJ40:CJ54" si="38">CK40+CL40+CM40+CN40</f>
        <v>0</v>
      </c>
      <c r="CK40" s="161"/>
      <c r="CL40" s="161"/>
      <c r="CM40" s="161"/>
      <c r="CN40" s="161">
        <v>0</v>
      </c>
      <c r="CO40" s="162">
        <f>CP40+CQ40+CR40+CS40</f>
        <v>1.7</v>
      </c>
      <c r="CP40" s="162"/>
      <c r="CQ40" s="162"/>
      <c r="CR40" s="162"/>
      <c r="CS40" s="162">
        <v>1.7</v>
      </c>
      <c r="CT40" s="161">
        <f t="shared" si="30"/>
        <v>0</v>
      </c>
      <c r="CU40" s="161"/>
      <c r="CV40" s="161"/>
      <c r="CW40" s="161"/>
      <c r="CX40" s="161">
        <v>0</v>
      </c>
      <c r="CY40" s="162">
        <f t="shared" ref="CY40:CY45" si="39">CZ40+DA40+DB40+DC40</f>
        <v>0</v>
      </c>
      <c r="CZ40" s="162"/>
      <c r="DA40" s="162"/>
      <c r="DB40" s="162"/>
      <c r="DC40" s="162">
        <v>0</v>
      </c>
      <c r="DD40" s="162">
        <f>DE40+DF40+DG40+DH40</f>
        <v>1.7</v>
      </c>
      <c r="DE40" s="162"/>
      <c r="DF40" s="162"/>
      <c r="DG40" s="162"/>
      <c r="DH40" s="162">
        <v>1.7</v>
      </c>
      <c r="DI40" s="161">
        <f t="shared" si="24"/>
        <v>0</v>
      </c>
      <c r="DJ40" s="161"/>
      <c r="DK40" s="161"/>
      <c r="DL40" s="161"/>
      <c r="DM40" s="161">
        <v>0</v>
      </c>
      <c r="DN40" s="162">
        <f t="shared" ref="DN40:DN54" si="40">DO40+DP40+DQ40+DR40</f>
        <v>0</v>
      </c>
      <c r="DO40" s="162"/>
      <c r="DP40" s="162"/>
      <c r="DQ40" s="162"/>
      <c r="DR40" s="162">
        <v>0</v>
      </c>
    </row>
    <row r="41" spans="1:122">
      <c r="A41" s="1233"/>
      <c r="B41" s="1239"/>
      <c r="C41" s="1064"/>
      <c r="D41" s="1064"/>
      <c r="E41" s="1070"/>
      <c r="F41" s="59"/>
      <c r="G41" s="59"/>
      <c r="H41" s="59"/>
      <c r="I41" s="59"/>
      <c r="J41" s="59"/>
      <c r="K41" s="59"/>
      <c r="L41" s="59"/>
      <c r="M41" s="1230"/>
      <c r="N41" s="60"/>
      <c r="O41" s="67"/>
      <c r="P41" s="59"/>
      <c r="Q41" s="59"/>
      <c r="R41" s="59"/>
      <c r="S41" s="59"/>
      <c r="T41" s="59"/>
      <c r="U41" s="59"/>
      <c r="V41" s="59"/>
      <c r="W41" s="1061"/>
      <c r="X41" s="1064"/>
      <c r="Y41" s="1064"/>
      <c r="Z41" s="1260"/>
      <c r="AA41" s="1309"/>
      <c r="AB41" s="1309"/>
      <c r="AC41" s="18"/>
      <c r="AD41" s="18" t="s">
        <v>156</v>
      </c>
      <c r="AE41" s="18" t="s">
        <v>432</v>
      </c>
      <c r="AF41" s="18" t="s">
        <v>399</v>
      </c>
      <c r="AG41" s="162">
        <f t="shared" si="25"/>
        <v>0</v>
      </c>
      <c r="AH41" s="162"/>
      <c r="AI41" s="162"/>
      <c r="AJ41" s="162"/>
      <c r="AK41" s="162"/>
      <c r="AL41" s="162"/>
      <c r="AM41" s="162"/>
      <c r="AN41" s="162"/>
      <c r="AO41" s="162"/>
      <c r="AP41" s="162"/>
      <c r="AQ41" s="161">
        <f t="shared" si="18"/>
        <v>0</v>
      </c>
      <c r="AR41" s="161"/>
      <c r="AS41" s="161"/>
      <c r="AT41" s="161"/>
      <c r="AU41" s="161">
        <v>0</v>
      </c>
      <c r="AV41" s="162">
        <f t="shared" si="27"/>
        <v>0</v>
      </c>
      <c r="AW41" s="162"/>
      <c r="AX41" s="162"/>
      <c r="AY41" s="162"/>
      <c r="AZ41" s="162">
        <v>0</v>
      </c>
      <c r="BA41" s="161">
        <f t="shared" si="28"/>
        <v>0</v>
      </c>
      <c r="BB41" s="161"/>
      <c r="BC41" s="161"/>
      <c r="BD41" s="161"/>
      <c r="BE41" s="161">
        <v>0</v>
      </c>
      <c r="BF41" s="161">
        <f t="shared" si="35"/>
        <v>0</v>
      </c>
      <c r="BG41" s="161"/>
      <c r="BH41" s="161"/>
      <c r="BI41" s="161"/>
      <c r="BJ41" s="161">
        <v>0</v>
      </c>
      <c r="BK41" s="162">
        <f>BM41+BO41+BQ41+BS41</f>
        <v>0</v>
      </c>
      <c r="BL41" s="162"/>
      <c r="BM41" s="162"/>
      <c r="BN41" s="162"/>
      <c r="BO41" s="162"/>
      <c r="BP41" s="162"/>
      <c r="BQ41" s="162"/>
      <c r="BR41" s="162"/>
      <c r="BS41" s="162"/>
      <c r="BT41" s="162"/>
      <c r="BU41" s="161">
        <f t="shared" si="21"/>
        <v>0</v>
      </c>
      <c r="BV41" s="161"/>
      <c r="BW41" s="161"/>
      <c r="BX41" s="161"/>
      <c r="BY41" s="161">
        <v>0</v>
      </c>
      <c r="BZ41" s="162">
        <f t="shared" si="36"/>
        <v>0</v>
      </c>
      <c r="CA41" s="162"/>
      <c r="CB41" s="162"/>
      <c r="CC41" s="162"/>
      <c r="CD41" s="162">
        <v>0</v>
      </c>
      <c r="CE41" s="161">
        <f t="shared" si="37"/>
        <v>0</v>
      </c>
      <c r="CF41" s="161"/>
      <c r="CG41" s="161"/>
      <c r="CH41" s="161"/>
      <c r="CI41" s="161">
        <v>0</v>
      </c>
      <c r="CJ41" s="161">
        <f t="shared" si="38"/>
        <v>0</v>
      </c>
      <c r="CK41" s="161"/>
      <c r="CL41" s="161"/>
      <c r="CM41" s="161"/>
      <c r="CN41" s="161">
        <v>0</v>
      </c>
      <c r="CO41" s="162"/>
      <c r="CP41" s="162"/>
      <c r="CQ41" s="162"/>
      <c r="CR41" s="162"/>
      <c r="CS41" s="162"/>
      <c r="CT41" s="161">
        <f t="shared" si="30"/>
        <v>0</v>
      </c>
      <c r="CU41" s="161"/>
      <c r="CV41" s="161"/>
      <c r="CW41" s="161"/>
      <c r="CX41" s="161">
        <v>0</v>
      </c>
      <c r="CY41" s="162">
        <f t="shared" si="39"/>
        <v>0</v>
      </c>
      <c r="CZ41" s="162"/>
      <c r="DA41" s="162"/>
      <c r="DB41" s="162"/>
      <c r="DC41" s="162">
        <v>0</v>
      </c>
      <c r="DD41" s="162"/>
      <c r="DE41" s="162"/>
      <c r="DF41" s="162"/>
      <c r="DG41" s="162"/>
      <c r="DH41" s="162"/>
      <c r="DI41" s="161">
        <f t="shared" si="24"/>
        <v>0</v>
      </c>
      <c r="DJ41" s="161"/>
      <c r="DK41" s="161"/>
      <c r="DL41" s="161"/>
      <c r="DM41" s="161">
        <v>0</v>
      </c>
      <c r="DN41" s="162">
        <f t="shared" si="40"/>
        <v>0</v>
      </c>
      <c r="DO41" s="162"/>
      <c r="DP41" s="162"/>
      <c r="DQ41" s="162"/>
      <c r="DR41" s="162">
        <v>0</v>
      </c>
    </row>
    <row r="42" spans="1:122">
      <c r="A42" s="1233"/>
      <c r="B42" s="1239"/>
      <c r="C42" s="1064"/>
      <c r="D42" s="1064"/>
      <c r="E42" s="1070"/>
      <c r="F42" s="59"/>
      <c r="G42" s="59"/>
      <c r="H42" s="59"/>
      <c r="I42" s="59"/>
      <c r="J42" s="59"/>
      <c r="K42" s="59"/>
      <c r="L42" s="59"/>
      <c r="M42" s="1230"/>
      <c r="N42" s="60"/>
      <c r="O42" s="67"/>
      <c r="P42" s="59"/>
      <c r="Q42" s="59"/>
      <c r="R42" s="59"/>
      <c r="S42" s="59"/>
      <c r="T42" s="59"/>
      <c r="U42" s="59"/>
      <c r="V42" s="59"/>
      <c r="W42" s="1061"/>
      <c r="X42" s="1064"/>
      <c r="Y42" s="1064"/>
      <c r="Z42" s="1260"/>
      <c r="AA42" s="1309"/>
      <c r="AB42" s="1309"/>
      <c r="AC42" s="18"/>
      <c r="AD42" s="18" t="s">
        <v>156</v>
      </c>
      <c r="AE42" s="18" t="s">
        <v>433</v>
      </c>
      <c r="AF42" s="18" t="s">
        <v>399</v>
      </c>
      <c r="AG42" s="162">
        <f t="shared" si="25"/>
        <v>0</v>
      </c>
      <c r="AH42" s="162"/>
      <c r="AI42" s="162"/>
      <c r="AJ42" s="162"/>
      <c r="AK42" s="162"/>
      <c r="AL42" s="162"/>
      <c r="AM42" s="162"/>
      <c r="AN42" s="162"/>
      <c r="AO42" s="162"/>
      <c r="AP42" s="162"/>
      <c r="AQ42" s="161">
        <f t="shared" si="18"/>
        <v>0</v>
      </c>
      <c r="AR42" s="161"/>
      <c r="AS42" s="161"/>
      <c r="AT42" s="161"/>
      <c r="AU42" s="161"/>
      <c r="AV42" s="162">
        <f t="shared" si="27"/>
        <v>0</v>
      </c>
      <c r="AW42" s="162"/>
      <c r="AX42" s="162"/>
      <c r="AY42" s="162"/>
      <c r="AZ42" s="162"/>
      <c r="BA42" s="161">
        <f t="shared" si="28"/>
        <v>0</v>
      </c>
      <c r="BB42" s="161"/>
      <c r="BC42" s="161"/>
      <c r="BD42" s="161"/>
      <c r="BE42" s="161"/>
      <c r="BF42" s="161">
        <f t="shared" si="35"/>
        <v>0</v>
      </c>
      <c r="BG42" s="161"/>
      <c r="BH42" s="161"/>
      <c r="BI42" s="161"/>
      <c r="BJ42" s="161"/>
      <c r="BK42" s="162">
        <f>BM42+BO42+BQ42+BS42</f>
        <v>0</v>
      </c>
      <c r="BL42" s="162"/>
      <c r="BM42" s="162"/>
      <c r="BN42" s="162"/>
      <c r="BO42" s="162"/>
      <c r="BP42" s="162"/>
      <c r="BQ42" s="162"/>
      <c r="BR42" s="162"/>
      <c r="BS42" s="162"/>
      <c r="BT42" s="162"/>
      <c r="BU42" s="161">
        <f t="shared" si="21"/>
        <v>0</v>
      </c>
      <c r="BV42" s="161"/>
      <c r="BW42" s="161"/>
      <c r="BX42" s="161"/>
      <c r="BY42" s="161"/>
      <c r="BZ42" s="162">
        <f t="shared" si="36"/>
        <v>0</v>
      </c>
      <c r="CA42" s="162"/>
      <c r="CB42" s="162"/>
      <c r="CC42" s="162"/>
      <c r="CD42" s="162"/>
      <c r="CE42" s="161">
        <f t="shared" si="37"/>
        <v>0</v>
      </c>
      <c r="CF42" s="161"/>
      <c r="CG42" s="161"/>
      <c r="CH42" s="161"/>
      <c r="CI42" s="161"/>
      <c r="CJ42" s="161">
        <f t="shared" si="38"/>
        <v>0</v>
      </c>
      <c r="CK42" s="161"/>
      <c r="CL42" s="161"/>
      <c r="CM42" s="161"/>
      <c r="CN42" s="161"/>
      <c r="CO42" s="162"/>
      <c r="CP42" s="162"/>
      <c r="CQ42" s="162"/>
      <c r="CR42" s="162"/>
      <c r="CS42" s="162"/>
      <c r="CT42" s="161">
        <f t="shared" si="30"/>
        <v>0</v>
      </c>
      <c r="CU42" s="161"/>
      <c r="CV42" s="161"/>
      <c r="CW42" s="161"/>
      <c r="CX42" s="161"/>
      <c r="CY42" s="162">
        <f t="shared" si="39"/>
        <v>0</v>
      </c>
      <c r="CZ42" s="162"/>
      <c r="DA42" s="162"/>
      <c r="DB42" s="162"/>
      <c r="DC42" s="162"/>
      <c r="DD42" s="162"/>
      <c r="DE42" s="162"/>
      <c r="DF42" s="162"/>
      <c r="DG42" s="162"/>
      <c r="DH42" s="162"/>
      <c r="DI42" s="161">
        <f t="shared" si="24"/>
        <v>0</v>
      </c>
      <c r="DJ42" s="161"/>
      <c r="DK42" s="161"/>
      <c r="DL42" s="161"/>
      <c r="DM42" s="161"/>
      <c r="DN42" s="162">
        <f t="shared" si="40"/>
        <v>0</v>
      </c>
      <c r="DO42" s="162"/>
      <c r="DP42" s="162"/>
      <c r="DQ42" s="162"/>
      <c r="DR42" s="162"/>
    </row>
    <row r="43" spans="1:122" ht="24" customHeight="1">
      <c r="A43" s="1233"/>
      <c r="B43" s="1239"/>
      <c r="C43" s="1064"/>
      <c r="D43" s="1064"/>
      <c r="E43" s="1070"/>
      <c r="F43" s="59"/>
      <c r="G43" s="59"/>
      <c r="H43" s="59"/>
      <c r="I43" s="59"/>
      <c r="J43" s="59"/>
      <c r="K43" s="59"/>
      <c r="L43" s="59"/>
      <c r="M43" s="1230"/>
      <c r="N43" s="60"/>
      <c r="O43" s="67"/>
      <c r="P43" s="59"/>
      <c r="Q43" s="59"/>
      <c r="R43" s="59"/>
      <c r="S43" s="59"/>
      <c r="T43" s="59"/>
      <c r="U43" s="59"/>
      <c r="V43" s="59"/>
      <c r="W43" s="1061"/>
      <c r="X43" s="1064"/>
      <c r="Y43" s="1064"/>
      <c r="Z43" s="1260"/>
      <c r="AA43" s="1309"/>
      <c r="AB43" s="1309"/>
      <c r="AC43" s="18"/>
      <c r="AD43" s="18" t="s">
        <v>156</v>
      </c>
      <c r="AE43" s="18" t="s">
        <v>202</v>
      </c>
      <c r="AF43" s="18">
        <v>240</v>
      </c>
      <c r="AG43" s="162"/>
      <c r="AH43" s="162"/>
      <c r="AI43" s="162"/>
      <c r="AJ43" s="162"/>
      <c r="AK43" s="162"/>
      <c r="AL43" s="162"/>
      <c r="AM43" s="162"/>
      <c r="AN43" s="162"/>
      <c r="AO43" s="162"/>
      <c r="AP43" s="162"/>
      <c r="AQ43" s="161">
        <f t="shared" si="18"/>
        <v>261.39999999999998</v>
      </c>
      <c r="AR43" s="161"/>
      <c r="AS43" s="161"/>
      <c r="AT43" s="161"/>
      <c r="AU43" s="161">
        <v>261.39999999999998</v>
      </c>
      <c r="AV43" s="162">
        <f t="shared" si="27"/>
        <v>24.9</v>
      </c>
      <c r="AW43" s="162"/>
      <c r="AX43" s="162"/>
      <c r="AY43" s="162"/>
      <c r="AZ43" s="162">
        <v>24.9</v>
      </c>
      <c r="BA43" s="161">
        <f t="shared" si="28"/>
        <v>17.600000000000001</v>
      </c>
      <c r="BB43" s="161"/>
      <c r="BC43" s="161"/>
      <c r="BD43" s="161"/>
      <c r="BE43" s="161">
        <v>17.600000000000001</v>
      </c>
      <c r="BF43" s="161">
        <f t="shared" si="35"/>
        <v>17.600000000000001</v>
      </c>
      <c r="BG43" s="161"/>
      <c r="BH43" s="161"/>
      <c r="BI43" s="161"/>
      <c r="BJ43" s="161">
        <v>17.600000000000001</v>
      </c>
      <c r="BK43" s="162"/>
      <c r="BL43" s="162"/>
      <c r="BM43" s="162"/>
      <c r="BN43" s="162"/>
      <c r="BO43" s="162"/>
      <c r="BP43" s="162"/>
      <c r="BQ43" s="162"/>
      <c r="BR43" s="162"/>
      <c r="BS43" s="162"/>
      <c r="BT43" s="162"/>
      <c r="BU43" s="161">
        <f t="shared" si="21"/>
        <v>199</v>
      </c>
      <c r="BV43" s="161"/>
      <c r="BW43" s="161"/>
      <c r="BX43" s="161"/>
      <c r="BY43" s="161">
        <v>199</v>
      </c>
      <c r="BZ43" s="162">
        <f t="shared" si="36"/>
        <v>24.9</v>
      </c>
      <c r="CA43" s="162"/>
      <c r="CB43" s="162"/>
      <c r="CC43" s="162"/>
      <c r="CD43" s="162">
        <v>24.9</v>
      </c>
      <c r="CE43" s="161">
        <f t="shared" si="37"/>
        <v>17.600000000000001</v>
      </c>
      <c r="CF43" s="161"/>
      <c r="CG43" s="161"/>
      <c r="CH43" s="161"/>
      <c r="CI43" s="161">
        <v>17.600000000000001</v>
      </c>
      <c r="CJ43" s="161">
        <f t="shared" si="38"/>
        <v>17.600000000000001</v>
      </c>
      <c r="CK43" s="161"/>
      <c r="CL43" s="161"/>
      <c r="CM43" s="161"/>
      <c r="CN43" s="161">
        <v>17.600000000000001</v>
      </c>
      <c r="CO43" s="162"/>
      <c r="CP43" s="162"/>
      <c r="CQ43" s="162"/>
      <c r="CR43" s="162"/>
      <c r="CS43" s="162"/>
      <c r="CT43" s="161">
        <f t="shared" si="30"/>
        <v>261.39999999999998</v>
      </c>
      <c r="CU43" s="161"/>
      <c r="CV43" s="161"/>
      <c r="CW43" s="161"/>
      <c r="CX43" s="161">
        <v>261.39999999999998</v>
      </c>
      <c r="CY43" s="162">
        <f t="shared" si="39"/>
        <v>24.9</v>
      </c>
      <c r="CZ43" s="162"/>
      <c r="DA43" s="162"/>
      <c r="DB43" s="162"/>
      <c r="DC43" s="162">
        <v>24.9</v>
      </c>
      <c r="DD43" s="162"/>
      <c r="DE43" s="162"/>
      <c r="DF43" s="162"/>
      <c r="DG43" s="162"/>
      <c r="DH43" s="162"/>
      <c r="DI43" s="161">
        <f t="shared" si="24"/>
        <v>199</v>
      </c>
      <c r="DJ43" s="161"/>
      <c r="DK43" s="161"/>
      <c r="DL43" s="161"/>
      <c r="DM43" s="161">
        <v>199</v>
      </c>
      <c r="DN43" s="162">
        <f t="shared" si="40"/>
        <v>24.9</v>
      </c>
      <c r="DO43" s="162"/>
      <c r="DP43" s="162"/>
      <c r="DQ43" s="162"/>
      <c r="DR43" s="162">
        <v>24.9</v>
      </c>
    </row>
    <row r="44" spans="1:122" ht="15" customHeight="1">
      <c r="A44" s="1233"/>
      <c r="B44" s="1239"/>
      <c r="C44" s="1064"/>
      <c r="D44" s="1065"/>
      <c r="E44" s="1071"/>
      <c r="F44" s="59"/>
      <c r="G44" s="59"/>
      <c r="H44" s="59"/>
      <c r="I44" s="59"/>
      <c r="J44" s="59"/>
      <c r="K44" s="59"/>
      <c r="L44" s="59"/>
      <c r="M44" s="1230"/>
      <c r="N44" s="60"/>
      <c r="O44" s="67"/>
      <c r="P44" s="59"/>
      <c r="Q44" s="59"/>
      <c r="R44" s="59"/>
      <c r="S44" s="59"/>
      <c r="T44" s="59"/>
      <c r="U44" s="59"/>
      <c r="V44" s="59"/>
      <c r="W44" s="1061"/>
      <c r="X44" s="1065"/>
      <c r="Y44" s="1065"/>
      <c r="Z44" s="1260"/>
      <c r="AA44" s="1310"/>
      <c r="AB44" s="1310"/>
      <c r="AC44" s="18"/>
      <c r="AD44" s="18" t="s">
        <v>156</v>
      </c>
      <c r="AE44" s="18" t="s">
        <v>404</v>
      </c>
      <c r="AF44" s="18">
        <v>244</v>
      </c>
      <c r="AG44" s="162">
        <f t="shared" si="25"/>
        <v>303.89999999999998</v>
      </c>
      <c r="AH44" s="162"/>
      <c r="AI44" s="162"/>
      <c r="AJ44" s="162"/>
      <c r="AK44" s="162"/>
      <c r="AL44" s="162"/>
      <c r="AM44" s="162"/>
      <c r="AN44" s="162"/>
      <c r="AO44" s="162">
        <v>303.89999999999998</v>
      </c>
      <c r="AP44" s="162">
        <v>287.2</v>
      </c>
      <c r="AQ44" s="161">
        <f t="shared" si="18"/>
        <v>0</v>
      </c>
      <c r="AR44" s="161"/>
      <c r="AS44" s="161"/>
      <c r="AT44" s="161"/>
      <c r="AU44" s="161"/>
      <c r="AV44" s="162">
        <f t="shared" si="27"/>
        <v>0</v>
      </c>
      <c r="AW44" s="162"/>
      <c r="AX44" s="162"/>
      <c r="AY44" s="162"/>
      <c r="AZ44" s="162"/>
      <c r="BA44" s="161">
        <f t="shared" si="28"/>
        <v>0</v>
      </c>
      <c r="BB44" s="161"/>
      <c r="BC44" s="161"/>
      <c r="BD44" s="161"/>
      <c r="BE44" s="161"/>
      <c r="BF44" s="161">
        <f t="shared" si="35"/>
        <v>0</v>
      </c>
      <c r="BG44" s="161"/>
      <c r="BH44" s="161"/>
      <c r="BI44" s="161"/>
      <c r="BJ44" s="161"/>
      <c r="BK44" s="162">
        <f t="shared" ref="BK44:BK57" si="41">BM44+BO44+BQ44+BS44</f>
        <v>300</v>
      </c>
      <c r="BL44" s="162"/>
      <c r="BM44" s="162"/>
      <c r="BN44" s="162"/>
      <c r="BO44" s="162"/>
      <c r="BP44" s="162"/>
      <c r="BQ44" s="162"/>
      <c r="BR44" s="162"/>
      <c r="BS44" s="162">
        <v>300</v>
      </c>
      <c r="BT44" s="162">
        <v>283.3</v>
      </c>
      <c r="BU44" s="161">
        <f t="shared" si="21"/>
        <v>0</v>
      </c>
      <c r="BV44" s="161"/>
      <c r="BW44" s="161"/>
      <c r="BX44" s="161"/>
      <c r="BY44" s="161"/>
      <c r="BZ44" s="162">
        <f t="shared" si="36"/>
        <v>0</v>
      </c>
      <c r="CA44" s="162"/>
      <c r="CB44" s="162"/>
      <c r="CC44" s="162"/>
      <c r="CD44" s="162"/>
      <c r="CE44" s="161">
        <f t="shared" si="37"/>
        <v>0</v>
      </c>
      <c r="CF44" s="161"/>
      <c r="CG44" s="161"/>
      <c r="CH44" s="161"/>
      <c r="CI44" s="161"/>
      <c r="CJ44" s="161">
        <f t="shared" si="38"/>
        <v>0</v>
      </c>
      <c r="CK44" s="161"/>
      <c r="CL44" s="161"/>
      <c r="CM44" s="161"/>
      <c r="CN44" s="161"/>
      <c r="CO44" s="162"/>
      <c r="CP44" s="162"/>
      <c r="CQ44" s="162"/>
      <c r="CR44" s="162"/>
      <c r="CS44" s="162">
        <v>287.2</v>
      </c>
      <c r="CT44" s="161">
        <f t="shared" si="30"/>
        <v>0</v>
      </c>
      <c r="CU44" s="161"/>
      <c r="CV44" s="161"/>
      <c r="CW44" s="161"/>
      <c r="CX44" s="161"/>
      <c r="CY44" s="162">
        <f t="shared" si="39"/>
        <v>0</v>
      </c>
      <c r="CZ44" s="162"/>
      <c r="DA44" s="162"/>
      <c r="DB44" s="162"/>
      <c r="DC44" s="162"/>
      <c r="DD44" s="162"/>
      <c r="DE44" s="162"/>
      <c r="DF44" s="162"/>
      <c r="DG44" s="162"/>
      <c r="DH44" s="162">
        <v>283.3</v>
      </c>
      <c r="DI44" s="161">
        <f t="shared" si="24"/>
        <v>0</v>
      </c>
      <c r="DJ44" s="161"/>
      <c r="DK44" s="161"/>
      <c r="DL44" s="161"/>
      <c r="DM44" s="161"/>
      <c r="DN44" s="162">
        <f t="shared" si="40"/>
        <v>0</v>
      </c>
      <c r="DO44" s="162"/>
      <c r="DP44" s="162"/>
      <c r="DQ44" s="162"/>
      <c r="DR44" s="162"/>
    </row>
    <row r="45" spans="1:122" ht="0.75" hidden="1" customHeight="1">
      <c r="A45" s="1233"/>
      <c r="B45" s="1239"/>
      <c r="C45" s="1064"/>
      <c r="D45" s="58"/>
      <c r="E45" s="58"/>
      <c r="F45" s="59"/>
      <c r="G45" s="59"/>
      <c r="H45" s="59"/>
      <c r="I45" s="59"/>
      <c r="J45" s="59"/>
      <c r="K45" s="59"/>
      <c r="L45" s="59"/>
      <c r="M45" s="1230"/>
      <c r="N45" s="60"/>
      <c r="O45" s="67"/>
      <c r="P45" s="59"/>
      <c r="Q45" s="59"/>
      <c r="R45" s="59"/>
      <c r="S45" s="59"/>
      <c r="T45" s="59"/>
      <c r="U45" s="59"/>
      <c r="V45" s="59"/>
      <c r="W45" s="1061"/>
      <c r="X45" s="58"/>
      <c r="Y45" s="58"/>
      <c r="Z45" s="1260"/>
      <c r="AA45" s="69"/>
      <c r="AB45" s="69"/>
      <c r="AC45" s="18"/>
      <c r="AD45" s="18" t="s">
        <v>156</v>
      </c>
      <c r="AE45" s="18" t="s">
        <v>419</v>
      </c>
      <c r="AF45" s="18" t="s">
        <v>399</v>
      </c>
      <c r="AG45" s="162">
        <f>AI45+AK45+AM45+AO45</f>
        <v>0</v>
      </c>
      <c r="AH45" s="162"/>
      <c r="AI45" s="162"/>
      <c r="AJ45" s="162"/>
      <c r="AK45" s="162"/>
      <c r="AL45" s="162"/>
      <c r="AM45" s="162"/>
      <c r="AN45" s="162"/>
      <c r="AO45" s="162"/>
      <c r="AP45" s="162"/>
      <c r="AQ45" s="161">
        <f>AR45+AS45+AT45+AU45</f>
        <v>0</v>
      </c>
      <c r="AR45" s="161"/>
      <c r="AS45" s="161"/>
      <c r="AT45" s="161"/>
      <c r="AU45" s="161"/>
      <c r="AV45" s="162">
        <f>AW45+AX45+AY45+AZ45</f>
        <v>0</v>
      </c>
      <c r="AW45" s="162"/>
      <c r="AX45" s="162"/>
      <c r="AY45" s="162"/>
      <c r="AZ45" s="162"/>
      <c r="BA45" s="161">
        <f>BB45+BC45+BD45+BE45</f>
        <v>0</v>
      </c>
      <c r="BB45" s="161"/>
      <c r="BC45" s="161"/>
      <c r="BD45" s="161"/>
      <c r="BE45" s="161"/>
      <c r="BF45" s="161">
        <f t="shared" si="35"/>
        <v>0</v>
      </c>
      <c r="BG45" s="161"/>
      <c r="BH45" s="161"/>
      <c r="BI45" s="161"/>
      <c r="BJ45" s="161"/>
      <c r="BK45" s="162">
        <f t="shared" si="41"/>
        <v>0</v>
      </c>
      <c r="BL45" s="162"/>
      <c r="BM45" s="162"/>
      <c r="BN45" s="162"/>
      <c r="BO45" s="162"/>
      <c r="BP45" s="162"/>
      <c r="BQ45" s="162"/>
      <c r="BR45" s="162"/>
      <c r="BS45" s="162"/>
      <c r="BT45" s="162"/>
      <c r="BU45" s="161">
        <f t="shared" si="21"/>
        <v>0</v>
      </c>
      <c r="BV45" s="161"/>
      <c r="BW45" s="161"/>
      <c r="BX45" s="161"/>
      <c r="BY45" s="161"/>
      <c r="BZ45" s="162">
        <f t="shared" si="36"/>
        <v>0</v>
      </c>
      <c r="CA45" s="162"/>
      <c r="CB45" s="162"/>
      <c r="CC45" s="162"/>
      <c r="CD45" s="162"/>
      <c r="CE45" s="161">
        <f t="shared" si="37"/>
        <v>0</v>
      </c>
      <c r="CF45" s="161"/>
      <c r="CG45" s="161"/>
      <c r="CH45" s="161"/>
      <c r="CI45" s="161"/>
      <c r="CJ45" s="161">
        <f t="shared" si="38"/>
        <v>0</v>
      </c>
      <c r="CK45" s="161"/>
      <c r="CL45" s="161"/>
      <c r="CM45" s="161"/>
      <c r="CN45" s="161"/>
      <c r="CO45" s="162"/>
      <c r="CP45" s="162"/>
      <c r="CQ45" s="162"/>
      <c r="CR45" s="162"/>
      <c r="CS45" s="162"/>
      <c r="CT45" s="161">
        <f>CU45+CV45+CW45+CX45</f>
        <v>0</v>
      </c>
      <c r="CU45" s="161"/>
      <c r="CV45" s="161"/>
      <c r="CW45" s="161"/>
      <c r="CX45" s="161"/>
      <c r="CY45" s="162">
        <f t="shared" si="39"/>
        <v>0</v>
      </c>
      <c r="CZ45" s="162"/>
      <c r="DA45" s="162"/>
      <c r="DB45" s="162"/>
      <c r="DC45" s="162"/>
      <c r="DD45" s="162"/>
      <c r="DE45" s="162"/>
      <c r="DF45" s="162"/>
      <c r="DG45" s="162"/>
      <c r="DH45" s="162"/>
      <c r="DI45" s="161">
        <f t="shared" si="24"/>
        <v>0</v>
      </c>
      <c r="DJ45" s="161"/>
      <c r="DK45" s="161"/>
      <c r="DL45" s="161"/>
      <c r="DM45" s="161"/>
      <c r="DN45" s="162">
        <f t="shared" si="40"/>
        <v>0</v>
      </c>
      <c r="DO45" s="162"/>
      <c r="DP45" s="162"/>
      <c r="DQ45" s="162"/>
      <c r="DR45" s="162"/>
    </row>
    <row r="46" spans="1:122" hidden="1">
      <c r="A46" s="1233"/>
      <c r="B46" s="1239"/>
      <c r="C46" s="1064"/>
      <c r="D46" s="58"/>
      <c r="E46" s="58"/>
      <c r="F46" s="59"/>
      <c r="G46" s="59"/>
      <c r="H46" s="59"/>
      <c r="I46" s="59"/>
      <c r="J46" s="59"/>
      <c r="K46" s="59"/>
      <c r="L46" s="59"/>
      <c r="M46" s="1230"/>
      <c r="N46" s="60"/>
      <c r="O46" s="67"/>
      <c r="P46" s="59"/>
      <c r="Q46" s="59"/>
      <c r="R46" s="59"/>
      <c r="S46" s="59"/>
      <c r="T46" s="59"/>
      <c r="U46" s="59"/>
      <c r="V46" s="59"/>
      <c r="W46" s="1061"/>
      <c r="X46" s="58"/>
      <c r="Y46" s="58"/>
      <c r="Z46" s="1260"/>
      <c r="AA46" s="69"/>
      <c r="AB46" s="69"/>
      <c r="AC46" s="18"/>
      <c r="AD46" s="18" t="s">
        <v>156</v>
      </c>
      <c r="AE46" s="18" t="s">
        <v>405</v>
      </c>
      <c r="AF46" s="18" t="s">
        <v>399</v>
      </c>
      <c r="AG46" s="162">
        <f t="shared" ref="AG46:AH119" si="42">AI46+AK46+AM46+AO46</f>
        <v>0</v>
      </c>
      <c r="AH46" s="162"/>
      <c r="AI46" s="162"/>
      <c r="AJ46" s="162"/>
      <c r="AK46" s="162"/>
      <c r="AL46" s="162"/>
      <c r="AM46" s="162"/>
      <c r="AN46" s="162"/>
      <c r="AO46" s="162"/>
      <c r="AP46" s="162"/>
      <c r="AQ46" s="161">
        <f t="shared" ref="AQ46:AQ119" si="43">AR46+AS46+AT46+AU46</f>
        <v>0</v>
      </c>
      <c r="AR46" s="161"/>
      <c r="AS46" s="161"/>
      <c r="AT46" s="161"/>
      <c r="AU46" s="161"/>
      <c r="AV46" s="162">
        <f t="shared" ref="AV46:AV119" si="44">AW46+AX46+AY46+AZ46</f>
        <v>0</v>
      </c>
      <c r="AW46" s="162"/>
      <c r="AX46" s="162"/>
      <c r="AY46" s="162"/>
      <c r="AZ46" s="162"/>
      <c r="BA46" s="161">
        <f t="shared" ref="BA46:BA119" si="45">BB46+BC46+BD46+BE46</f>
        <v>0</v>
      </c>
      <c r="BB46" s="161"/>
      <c r="BC46" s="161"/>
      <c r="BD46" s="161"/>
      <c r="BE46" s="161"/>
      <c r="BF46" s="161">
        <f t="shared" si="35"/>
        <v>0</v>
      </c>
      <c r="BG46" s="161"/>
      <c r="BH46" s="161"/>
      <c r="BI46" s="161"/>
      <c r="BJ46" s="161"/>
      <c r="BK46" s="162">
        <f t="shared" si="41"/>
        <v>0</v>
      </c>
      <c r="BL46" s="162"/>
      <c r="BM46" s="162"/>
      <c r="BN46" s="162"/>
      <c r="BO46" s="162"/>
      <c r="BP46" s="162"/>
      <c r="BQ46" s="162"/>
      <c r="BR46" s="162"/>
      <c r="BS46" s="162"/>
      <c r="BT46" s="162"/>
      <c r="BU46" s="161">
        <f t="shared" si="21"/>
        <v>0</v>
      </c>
      <c r="BV46" s="161"/>
      <c r="BW46" s="161"/>
      <c r="BX46" s="161"/>
      <c r="BY46" s="161"/>
      <c r="BZ46" s="162">
        <f t="shared" si="36"/>
        <v>0</v>
      </c>
      <c r="CA46" s="162"/>
      <c r="CB46" s="162"/>
      <c r="CC46" s="162"/>
      <c r="CD46" s="162"/>
      <c r="CE46" s="161">
        <f t="shared" si="37"/>
        <v>0</v>
      </c>
      <c r="CF46" s="161"/>
      <c r="CG46" s="161"/>
      <c r="CH46" s="161"/>
      <c r="CI46" s="161"/>
      <c r="CJ46" s="161">
        <f t="shared" si="38"/>
        <v>0</v>
      </c>
      <c r="CK46" s="161"/>
      <c r="CL46" s="161"/>
      <c r="CM46" s="161"/>
      <c r="CN46" s="161"/>
      <c r="CO46" s="162"/>
      <c r="CP46" s="162"/>
      <c r="CQ46" s="162"/>
      <c r="CR46" s="162"/>
      <c r="CS46" s="162"/>
      <c r="CT46" s="161">
        <f t="shared" ref="CT46:CT54" si="46">CU46+CV46+CW46+CX46</f>
        <v>0</v>
      </c>
      <c r="CU46" s="161"/>
      <c r="CV46" s="161"/>
      <c r="CW46" s="161"/>
      <c r="CX46" s="161"/>
      <c r="CY46" s="162">
        <f t="shared" ref="CY46:CY54" si="47">CZ46+DA46+DB46+DC46</f>
        <v>0</v>
      </c>
      <c r="CZ46" s="162"/>
      <c r="DA46" s="162"/>
      <c r="DB46" s="162"/>
      <c r="DC46" s="162"/>
      <c r="DD46" s="162"/>
      <c r="DE46" s="162"/>
      <c r="DF46" s="162"/>
      <c r="DG46" s="162"/>
      <c r="DH46" s="162"/>
      <c r="DI46" s="161">
        <f t="shared" si="24"/>
        <v>0</v>
      </c>
      <c r="DJ46" s="161"/>
      <c r="DK46" s="161"/>
      <c r="DL46" s="161"/>
      <c r="DM46" s="161"/>
      <c r="DN46" s="162">
        <f t="shared" si="40"/>
        <v>0</v>
      </c>
      <c r="DO46" s="162"/>
      <c r="DP46" s="162"/>
      <c r="DQ46" s="162"/>
      <c r="DR46" s="162"/>
    </row>
    <row r="47" spans="1:122" hidden="1">
      <c r="A47" s="1233"/>
      <c r="B47" s="1239"/>
      <c r="C47" s="1064"/>
      <c r="D47" s="58"/>
      <c r="E47" s="58"/>
      <c r="F47" s="59"/>
      <c r="G47" s="59"/>
      <c r="H47" s="59"/>
      <c r="I47" s="59"/>
      <c r="J47" s="59"/>
      <c r="K47" s="59"/>
      <c r="L47" s="59"/>
      <c r="M47" s="1230"/>
      <c r="N47" s="60"/>
      <c r="O47" s="67"/>
      <c r="P47" s="59"/>
      <c r="Q47" s="59"/>
      <c r="R47" s="59"/>
      <c r="S47" s="59"/>
      <c r="T47" s="59"/>
      <c r="U47" s="59"/>
      <c r="V47" s="59"/>
      <c r="W47" s="1061"/>
      <c r="X47" s="58"/>
      <c r="Y47" s="58"/>
      <c r="Z47" s="1260"/>
      <c r="AA47" s="69"/>
      <c r="AB47" s="69"/>
      <c r="AC47" s="18"/>
      <c r="AD47" s="18" t="s">
        <v>156</v>
      </c>
      <c r="AE47" s="18" t="s">
        <v>420</v>
      </c>
      <c r="AF47" s="18" t="s">
        <v>402</v>
      </c>
      <c r="AG47" s="162">
        <f t="shared" si="42"/>
        <v>0</v>
      </c>
      <c r="AH47" s="162"/>
      <c r="AI47" s="162"/>
      <c r="AJ47" s="162"/>
      <c r="AK47" s="162"/>
      <c r="AL47" s="162"/>
      <c r="AM47" s="162"/>
      <c r="AN47" s="162"/>
      <c r="AO47" s="162"/>
      <c r="AP47" s="162"/>
      <c r="AQ47" s="161">
        <f t="shared" si="43"/>
        <v>0</v>
      </c>
      <c r="AR47" s="161"/>
      <c r="AS47" s="161"/>
      <c r="AT47" s="161"/>
      <c r="AU47" s="161"/>
      <c r="AV47" s="162">
        <f t="shared" si="44"/>
        <v>0</v>
      </c>
      <c r="AW47" s="162"/>
      <c r="AX47" s="162"/>
      <c r="AY47" s="162"/>
      <c r="AZ47" s="162"/>
      <c r="BA47" s="161">
        <f t="shared" si="45"/>
        <v>0</v>
      </c>
      <c r="BB47" s="161"/>
      <c r="BC47" s="161"/>
      <c r="BD47" s="161"/>
      <c r="BE47" s="161"/>
      <c r="BF47" s="161">
        <f t="shared" si="35"/>
        <v>0</v>
      </c>
      <c r="BG47" s="161"/>
      <c r="BH47" s="161"/>
      <c r="BI47" s="161"/>
      <c r="BJ47" s="161"/>
      <c r="BK47" s="162">
        <f t="shared" si="41"/>
        <v>0</v>
      </c>
      <c r="BL47" s="162"/>
      <c r="BM47" s="162"/>
      <c r="BN47" s="162"/>
      <c r="BO47" s="162"/>
      <c r="BP47" s="162"/>
      <c r="BQ47" s="162"/>
      <c r="BR47" s="162"/>
      <c r="BS47" s="162"/>
      <c r="BT47" s="162"/>
      <c r="BU47" s="161">
        <f t="shared" si="21"/>
        <v>0</v>
      </c>
      <c r="BV47" s="161"/>
      <c r="BW47" s="161"/>
      <c r="BX47" s="161"/>
      <c r="BY47" s="161"/>
      <c r="BZ47" s="162">
        <f t="shared" si="36"/>
        <v>0</v>
      </c>
      <c r="CA47" s="162"/>
      <c r="CB47" s="162"/>
      <c r="CC47" s="162"/>
      <c r="CD47" s="162"/>
      <c r="CE47" s="161">
        <f t="shared" si="37"/>
        <v>0</v>
      </c>
      <c r="CF47" s="161"/>
      <c r="CG47" s="161"/>
      <c r="CH47" s="161"/>
      <c r="CI47" s="161"/>
      <c r="CJ47" s="161">
        <f t="shared" si="38"/>
        <v>0</v>
      </c>
      <c r="CK47" s="161"/>
      <c r="CL47" s="161"/>
      <c r="CM47" s="161"/>
      <c r="CN47" s="161"/>
      <c r="CO47" s="162"/>
      <c r="CP47" s="162"/>
      <c r="CQ47" s="162"/>
      <c r="CR47" s="162"/>
      <c r="CS47" s="162"/>
      <c r="CT47" s="161">
        <f t="shared" si="46"/>
        <v>0</v>
      </c>
      <c r="CU47" s="161"/>
      <c r="CV47" s="161"/>
      <c r="CW47" s="161"/>
      <c r="CX47" s="161"/>
      <c r="CY47" s="162">
        <f t="shared" si="47"/>
        <v>0</v>
      </c>
      <c r="CZ47" s="162"/>
      <c r="DA47" s="162"/>
      <c r="DB47" s="162"/>
      <c r="DC47" s="162"/>
      <c r="DD47" s="162"/>
      <c r="DE47" s="162"/>
      <c r="DF47" s="162"/>
      <c r="DG47" s="162"/>
      <c r="DH47" s="162"/>
      <c r="DI47" s="161">
        <f t="shared" si="24"/>
        <v>0</v>
      </c>
      <c r="DJ47" s="161"/>
      <c r="DK47" s="161"/>
      <c r="DL47" s="161"/>
      <c r="DM47" s="161"/>
      <c r="DN47" s="162">
        <f t="shared" si="40"/>
        <v>0</v>
      </c>
      <c r="DO47" s="162"/>
      <c r="DP47" s="162"/>
      <c r="DQ47" s="162"/>
      <c r="DR47" s="162"/>
    </row>
    <row r="48" spans="1:122" hidden="1">
      <c r="A48" s="1233"/>
      <c r="B48" s="1239"/>
      <c r="C48" s="1064"/>
      <c r="D48" s="58"/>
      <c r="E48" s="58"/>
      <c r="F48" s="59"/>
      <c r="G48" s="59"/>
      <c r="H48" s="59"/>
      <c r="I48" s="59"/>
      <c r="J48" s="59"/>
      <c r="K48" s="59"/>
      <c r="L48" s="59"/>
      <c r="M48" s="1230"/>
      <c r="N48" s="60"/>
      <c r="O48" s="67"/>
      <c r="P48" s="59"/>
      <c r="Q48" s="59"/>
      <c r="R48" s="59"/>
      <c r="S48" s="59"/>
      <c r="T48" s="59"/>
      <c r="U48" s="59"/>
      <c r="V48" s="59"/>
      <c r="W48" s="1061"/>
      <c r="X48" s="58"/>
      <c r="Y48" s="58"/>
      <c r="Z48" s="1260"/>
      <c r="AA48" s="69"/>
      <c r="AB48" s="69"/>
      <c r="AC48" s="18"/>
      <c r="AD48" s="18" t="s">
        <v>156</v>
      </c>
      <c r="AE48" s="18" t="s">
        <v>441</v>
      </c>
      <c r="AF48" s="18" t="s">
        <v>401</v>
      </c>
      <c r="AG48" s="162">
        <f t="shared" si="42"/>
        <v>0</v>
      </c>
      <c r="AH48" s="162"/>
      <c r="AI48" s="162"/>
      <c r="AJ48" s="162"/>
      <c r="AK48" s="162"/>
      <c r="AL48" s="162"/>
      <c r="AM48" s="162"/>
      <c r="AN48" s="162"/>
      <c r="AO48" s="162"/>
      <c r="AP48" s="162"/>
      <c r="AQ48" s="161">
        <f t="shared" si="43"/>
        <v>0</v>
      </c>
      <c r="AR48" s="161"/>
      <c r="AS48" s="161"/>
      <c r="AT48" s="161"/>
      <c r="AU48" s="161"/>
      <c r="AV48" s="162">
        <f t="shared" si="44"/>
        <v>0</v>
      </c>
      <c r="AW48" s="162"/>
      <c r="AX48" s="162"/>
      <c r="AY48" s="162"/>
      <c r="AZ48" s="162"/>
      <c r="BA48" s="161">
        <f t="shared" si="45"/>
        <v>0</v>
      </c>
      <c r="BB48" s="161"/>
      <c r="BC48" s="161"/>
      <c r="BD48" s="161"/>
      <c r="BE48" s="161"/>
      <c r="BF48" s="161">
        <f t="shared" si="35"/>
        <v>0</v>
      </c>
      <c r="BG48" s="161"/>
      <c r="BH48" s="161"/>
      <c r="BI48" s="161"/>
      <c r="BJ48" s="161"/>
      <c r="BK48" s="162">
        <f t="shared" si="41"/>
        <v>0</v>
      </c>
      <c r="BL48" s="162"/>
      <c r="BM48" s="162"/>
      <c r="BN48" s="162"/>
      <c r="BO48" s="162"/>
      <c r="BP48" s="162"/>
      <c r="BQ48" s="162"/>
      <c r="BR48" s="162"/>
      <c r="BS48" s="162"/>
      <c r="BT48" s="162"/>
      <c r="BU48" s="161">
        <f t="shared" si="21"/>
        <v>0</v>
      </c>
      <c r="BV48" s="161"/>
      <c r="BW48" s="161"/>
      <c r="BX48" s="161"/>
      <c r="BY48" s="161"/>
      <c r="BZ48" s="162">
        <f t="shared" si="36"/>
        <v>0</v>
      </c>
      <c r="CA48" s="162"/>
      <c r="CB48" s="162"/>
      <c r="CC48" s="162"/>
      <c r="CD48" s="162"/>
      <c r="CE48" s="161">
        <f t="shared" si="37"/>
        <v>0</v>
      </c>
      <c r="CF48" s="161"/>
      <c r="CG48" s="161"/>
      <c r="CH48" s="161"/>
      <c r="CI48" s="161"/>
      <c r="CJ48" s="161">
        <f t="shared" si="38"/>
        <v>0</v>
      </c>
      <c r="CK48" s="161"/>
      <c r="CL48" s="161"/>
      <c r="CM48" s="161"/>
      <c r="CN48" s="161"/>
      <c r="CO48" s="162"/>
      <c r="CP48" s="162"/>
      <c r="CQ48" s="162"/>
      <c r="CR48" s="162"/>
      <c r="CS48" s="162"/>
      <c r="CT48" s="161">
        <f t="shared" si="46"/>
        <v>0</v>
      </c>
      <c r="CU48" s="161"/>
      <c r="CV48" s="161"/>
      <c r="CW48" s="161"/>
      <c r="CX48" s="161"/>
      <c r="CY48" s="162">
        <f t="shared" si="47"/>
        <v>0</v>
      </c>
      <c r="CZ48" s="162"/>
      <c r="DA48" s="162"/>
      <c r="DB48" s="162"/>
      <c r="DC48" s="162"/>
      <c r="DD48" s="162"/>
      <c r="DE48" s="162"/>
      <c r="DF48" s="162"/>
      <c r="DG48" s="162"/>
      <c r="DH48" s="162"/>
      <c r="DI48" s="161">
        <f t="shared" si="24"/>
        <v>0</v>
      </c>
      <c r="DJ48" s="161"/>
      <c r="DK48" s="161"/>
      <c r="DL48" s="161"/>
      <c r="DM48" s="161"/>
      <c r="DN48" s="162">
        <f t="shared" si="40"/>
        <v>0</v>
      </c>
      <c r="DO48" s="162"/>
      <c r="DP48" s="162"/>
      <c r="DQ48" s="162"/>
      <c r="DR48" s="162"/>
    </row>
    <row r="49" spans="1:122" hidden="1">
      <c r="A49" s="1233"/>
      <c r="B49" s="1239"/>
      <c r="C49" s="1064"/>
      <c r="D49" s="58"/>
      <c r="E49" s="58"/>
      <c r="F49" s="59"/>
      <c r="G49" s="59"/>
      <c r="H49" s="59"/>
      <c r="I49" s="59"/>
      <c r="J49" s="59"/>
      <c r="K49" s="59"/>
      <c r="L49" s="59"/>
      <c r="M49" s="1230"/>
      <c r="N49" s="60"/>
      <c r="O49" s="67"/>
      <c r="P49" s="59"/>
      <c r="Q49" s="59"/>
      <c r="R49" s="59"/>
      <c r="S49" s="59"/>
      <c r="T49" s="59"/>
      <c r="U49" s="59"/>
      <c r="V49" s="59"/>
      <c r="W49" s="1061"/>
      <c r="X49" s="58"/>
      <c r="Y49" s="58"/>
      <c r="Z49" s="1260"/>
      <c r="AA49" s="69"/>
      <c r="AB49" s="69"/>
      <c r="AC49" s="18"/>
      <c r="AD49" s="18" t="s">
        <v>156</v>
      </c>
      <c r="AE49" s="18" t="s">
        <v>442</v>
      </c>
      <c r="AF49" s="18" t="s">
        <v>399</v>
      </c>
      <c r="AG49" s="162">
        <f t="shared" si="42"/>
        <v>0</v>
      </c>
      <c r="AH49" s="162"/>
      <c r="AI49" s="162"/>
      <c r="AJ49" s="162"/>
      <c r="AK49" s="162"/>
      <c r="AL49" s="162"/>
      <c r="AM49" s="162"/>
      <c r="AN49" s="162"/>
      <c r="AO49" s="162"/>
      <c r="AP49" s="162"/>
      <c r="AQ49" s="161">
        <f t="shared" si="43"/>
        <v>0</v>
      </c>
      <c r="AR49" s="161"/>
      <c r="AS49" s="161"/>
      <c r="AT49" s="161"/>
      <c r="AU49" s="161"/>
      <c r="AV49" s="162">
        <f t="shared" si="44"/>
        <v>0</v>
      </c>
      <c r="AW49" s="162"/>
      <c r="AX49" s="162"/>
      <c r="AY49" s="162"/>
      <c r="AZ49" s="162"/>
      <c r="BA49" s="161">
        <f t="shared" si="45"/>
        <v>0</v>
      </c>
      <c r="BB49" s="161"/>
      <c r="BC49" s="161"/>
      <c r="BD49" s="161"/>
      <c r="BE49" s="161"/>
      <c r="BF49" s="161">
        <f t="shared" si="35"/>
        <v>0</v>
      </c>
      <c r="BG49" s="161"/>
      <c r="BH49" s="161"/>
      <c r="BI49" s="161"/>
      <c r="BJ49" s="161"/>
      <c r="BK49" s="162">
        <f t="shared" si="41"/>
        <v>0</v>
      </c>
      <c r="BL49" s="162"/>
      <c r="BM49" s="162"/>
      <c r="BN49" s="162"/>
      <c r="BO49" s="162"/>
      <c r="BP49" s="162"/>
      <c r="BQ49" s="162"/>
      <c r="BR49" s="162"/>
      <c r="BS49" s="162"/>
      <c r="BT49" s="162"/>
      <c r="BU49" s="161">
        <f t="shared" si="21"/>
        <v>0</v>
      </c>
      <c r="BV49" s="161"/>
      <c r="BW49" s="161"/>
      <c r="BX49" s="161"/>
      <c r="BY49" s="161"/>
      <c r="BZ49" s="162">
        <f t="shared" si="36"/>
        <v>0</v>
      </c>
      <c r="CA49" s="162"/>
      <c r="CB49" s="162"/>
      <c r="CC49" s="162"/>
      <c r="CD49" s="162"/>
      <c r="CE49" s="161">
        <f t="shared" si="37"/>
        <v>0</v>
      </c>
      <c r="CF49" s="161"/>
      <c r="CG49" s="161"/>
      <c r="CH49" s="161"/>
      <c r="CI49" s="161"/>
      <c r="CJ49" s="161">
        <f t="shared" si="38"/>
        <v>0</v>
      </c>
      <c r="CK49" s="161"/>
      <c r="CL49" s="161"/>
      <c r="CM49" s="161"/>
      <c r="CN49" s="161"/>
      <c r="CO49" s="162"/>
      <c r="CP49" s="162"/>
      <c r="CQ49" s="162"/>
      <c r="CR49" s="162"/>
      <c r="CS49" s="162"/>
      <c r="CT49" s="161">
        <f t="shared" si="46"/>
        <v>0</v>
      </c>
      <c r="CU49" s="161"/>
      <c r="CV49" s="161"/>
      <c r="CW49" s="161"/>
      <c r="CX49" s="161"/>
      <c r="CY49" s="162">
        <f t="shared" si="47"/>
        <v>0</v>
      </c>
      <c r="CZ49" s="162"/>
      <c r="DA49" s="162"/>
      <c r="DB49" s="162"/>
      <c r="DC49" s="162"/>
      <c r="DD49" s="162"/>
      <c r="DE49" s="162"/>
      <c r="DF49" s="162"/>
      <c r="DG49" s="162"/>
      <c r="DH49" s="162"/>
      <c r="DI49" s="161">
        <f t="shared" si="24"/>
        <v>0</v>
      </c>
      <c r="DJ49" s="161"/>
      <c r="DK49" s="161"/>
      <c r="DL49" s="161"/>
      <c r="DM49" s="161"/>
      <c r="DN49" s="162">
        <f t="shared" si="40"/>
        <v>0</v>
      </c>
      <c r="DO49" s="162"/>
      <c r="DP49" s="162"/>
      <c r="DQ49" s="162"/>
      <c r="DR49" s="162"/>
    </row>
    <row r="50" spans="1:122" hidden="1">
      <c r="A50" s="1233"/>
      <c r="B50" s="1239"/>
      <c r="C50" s="1064"/>
      <c r="D50" s="58"/>
      <c r="E50" s="58"/>
      <c r="F50" s="59"/>
      <c r="G50" s="59"/>
      <c r="H50" s="59"/>
      <c r="I50" s="59"/>
      <c r="J50" s="59"/>
      <c r="K50" s="59"/>
      <c r="L50" s="59"/>
      <c r="M50" s="1230"/>
      <c r="N50" s="60"/>
      <c r="O50" s="67"/>
      <c r="P50" s="59"/>
      <c r="Q50" s="59"/>
      <c r="R50" s="59"/>
      <c r="S50" s="59"/>
      <c r="T50" s="59"/>
      <c r="U50" s="59"/>
      <c r="V50" s="59"/>
      <c r="W50" s="1061"/>
      <c r="X50" s="58"/>
      <c r="Y50" s="58"/>
      <c r="Z50" s="1260"/>
      <c r="AA50" s="69"/>
      <c r="AB50" s="69"/>
      <c r="AC50" s="18"/>
      <c r="AD50" s="18" t="s">
        <v>156</v>
      </c>
      <c r="AE50" s="18" t="s">
        <v>452</v>
      </c>
      <c r="AF50" s="18" t="s">
        <v>399</v>
      </c>
      <c r="AG50" s="162">
        <f t="shared" si="42"/>
        <v>0</v>
      </c>
      <c r="AH50" s="162"/>
      <c r="AI50" s="162"/>
      <c r="AJ50" s="162"/>
      <c r="AK50" s="162"/>
      <c r="AL50" s="162"/>
      <c r="AM50" s="162"/>
      <c r="AN50" s="162"/>
      <c r="AO50" s="162"/>
      <c r="AP50" s="162"/>
      <c r="AQ50" s="161">
        <f t="shared" si="43"/>
        <v>0</v>
      </c>
      <c r="AR50" s="161"/>
      <c r="AS50" s="161"/>
      <c r="AT50" s="161"/>
      <c r="AU50" s="161"/>
      <c r="AV50" s="162">
        <f t="shared" si="44"/>
        <v>0</v>
      </c>
      <c r="AW50" s="162"/>
      <c r="AX50" s="162"/>
      <c r="AY50" s="162"/>
      <c r="AZ50" s="162"/>
      <c r="BA50" s="161">
        <f t="shared" si="45"/>
        <v>0</v>
      </c>
      <c r="BB50" s="161"/>
      <c r="BC50" s="161"/>
      <c r="BD50" s="161"/>
      <c r="BE50" s="161"/>
      <c r="BF50" s="161">
        <f t="shared" si="35"/>
        <v>0</v>
      </c>
      <c r="BG50" s="161"/>
      <c r="BH50" s="161"/>
      <c r="BI50" s="161"/>
      <c r="BJ50" s="161"/>
      <c r="BK50" s="162">
        <f t="shared" si="41"/>
        <v>0</v>
      </c>
      <c r="BL50" s="162"/>
      <c r="BM50" s="162"/>
      <c r="BN50" s="162"/>
      <c r="BO50" s="162"/>
      <c r="BP50" s="162"/>
      <c r="BQ50" s="162"/>
      <c r="BR50" s="162"/>
      <c r="BS50" s="162"/>
      <c r="BT50" s="162"/>
      <c r="BU50" s="161">
        <f t="shared" si="21"/>
        <v>0</v>
      </c>
      <c r="BV50" s="161"/>
      <c r="BW50" s="161"/>
      <c r="BX50" s="161"/>
      <c r="BY50" s="161"/>
      <c r="BZ50" s="162">
        <f t="shared" si="36"/>
        <v>0</v>
      </c>
      <c r="CA50" s="162"/>
      <c r="CB50" s="162"/>
      <c r="CC50" s="162"/>
      <c r="CD50" s="162"/>
      <c r="CE50" s="161">
        <f t="shared" si="37"/>
        <v>0</v>
      </c>
      <c r="CF50" s="161"/>
      <c r="CG50" s="161"/>
      <c r="CH50" s="161"/>
      <c r="CI50" s="161"/>
      <c r="CJ50" s="161">
        <f t="shared" si="38"/>
        <v>0</v>
      </c>
      <c r="CK50" s="161"/>
      <c r="CL50" s="161"/>
      <c r="CM50" s="161"/>
      <c r="CN50" s="161"/>
      <c r="CO50" s="162"/>
      <c r="CP50" s="162"/>
      <c r="CQ50" s="162"/>
      <c r="CR50" s="162"/>
      <c r="CS50" s="162"/>
      <c r="CT50" s="161">
        <f t="shared" si="46"/>
        <v>0</v>
      </c>
      <c r="CU50" s="161"/>
      <c r="CV50" s="161"/>
      <c r="CW50" s="161"/>
      <c r="CX50" s="161"/>
      <c r="CY50" s="162">
        <f t="shared" si="47"/>
        <v>0</v>
      </c>
      <c r="CZ50" s="162"/>
      <c r="DA50" s="162"/>
      <c r="DB50" s="162"/>
      <c r="DC50" s="162"/>
      <c r="DD50" s="162"/>
      <c r="DE50" s="162"/>
      <c r="DF50" s="162"/>
      <c r="DG50" s="162"/>
      <c r="DH50" s="162"/>
      <c r="DI50" s="161">
        <f t="shared" si="24"/>
        <v>0</v>
      </c>
      <c r="DJ50" s="161"/>
      <c r="DK50" s="161"/>
      <c r="DL50" s="161"/>
      <c r="DM50" s="161"/>
      <c r="DN50" s="162">
        <f t="shared" si="40"/>
        <v>0</v>
      </c>
      <c r="DO50" s="162"/>
      <c r="DP50" s="162"/>
      <c r="DQ50" s="162"/>
      <c r="DR50" s="162"/>
    </row>
    <row r="51" spans="1:122" hidden="1">
      <c r="A51" s="1233"/>
      <c r="B51" s="1239"/>
      <c r="C51" s="1064"/>
      <c r="D51" s="58"/>
      <c r="E51" s="58"/>
      <c r="F51" s="59"/>
      <c r="G51" s="59"/>
      <c r="H51" s="59"/>
      <c r="I51" s="59"/>
      <c r="J51" s="59"/>
      <c r="K51" s="59"/>
      <c r="L51" s="59"/>
      <c r="M51" s="1230"/>
      <c r="N51" s="60"/>
      <c r="O51" s="67"/>
      <c r="P51" s="59"/>
      <c r="Q51" s="59"/>
      <c r="R51" s="59"/>
      <c r="S51" s="59"/>
      <c r="T51" s="59"/>
      <c r="U51" s="59"/>
      <c r="V51" s="59"/>
      <c r="W51" s="1061"/>
      <c r="X51" s="58"/>
      <c r="Y51" s="58"/>
      <c r="Z51" s="1260"/>
      <c r="AA51" s="69"/>
      <c r="AB51" s="69"/>
      <c r="AC51" s="18"/>
      <c r="AD51" s="18" t="s">
        <v>156</v>
      </c>
      <c r="AE51" s="18" t="s">
        <v>431</v>
      </c>
      <c r="AF51" s="18" t="s">
        <v>402</v>
      </c>
      <c r="AG51" s="162">
        <f t="shared" si="42"/>
        <v>0</v>
      </c>
      <c r="AH51" s="162"/>
      <c r="AI51" s="162">
        <v>0</v>
      </c>
      <c r="AJ51" s="162"/>
      <c r="AK51" s="162"/>
      <c r="AL51" s="162"/>
      <c r="AM51" s="162"/>
      <c r="AN51" s="162"/>
      <c r="AO51" s="162"/>
      <c r="AP51" s="162"/>
      <c r="AQ51" s="161">
        <f t="shared" si="43"/>
        <v>0</v>
      </c>
      <c r="AR51" s="161"/>
      <c r="AS51" s="161"/>
      <c r="AT51" s="161"/>
      <c r="AU51" s="161"/>
      <c r="AV51" s="162">
        <f t="shared" si="44"/>
        <v>0</v>
      </c>
      <c r="AW51" s="162"/>
      <c r="AX51" s="162"/>
      <c r="AY51" s="162"/>
      <c r="AZ51" s="162"/>
      <c r="BA51" s="161">
        <f t="shared" si="45"/>
        <v>0</v>
      </c>
      <c r="BB51" s="161"/>
      <c r="BC51" s="161"/>
      <c r="BD51" s="161"/>
      <c r="BE51" s="161"/>
      <c r="BF51" s="161">
        <f t="shared" si="35"/>
        <v>0</v>
      </c>
      <c r="BG51" s="161"/>
      <c r="BH51" s="161"/>
      <c r="BI51" s="161"/>
      <c r="BJ51" s="161"/>
      <c r="BK51" s="162">
        <f t="shared" si="41"/>
        <v>0</v>
      </c>
      <c r="BL51" s="162"/>
      <c r="BM51" s="162">
        <v>0</v>
      </c>
      <c r="BN51" s="162"/>
      <c r="BO51" s="162"/>
      <c r="BP51" s="162"/>
      <c r="BQ51" s="162"/>
      <c r="BR51" s="162"/>
      <c r="BS51" s="162"/>
      <c r="BT51" s="162"/>
      <c r="BU51" s="161">
        <f t="shared" si="21"/>
        <v>0</v>
      </c>
      <c r="BV51" s="161"/>
      <c r="BW51" s="161"/>
      <c r="BX51" s="161"/>
      <c r="BY51" s="161"/>
      <c r="BZ51" s="162">
        <f t="shared" si="36"/>
        <v>0</v>
      </c>
      <c r="CA51" s="162"/>
      <c r="CB51" s="162"/>
      <c r="CC51" s="162"/>
      <c r="CD51" s="162"/>
      <c r="CE51" s="161">
        <f t="shared" si="37"/>
        <v>0</v>
      </c>
      <c r="CF51" s="161"/>
      <c r="CG51" s="161"/>
      <c r="CH51" s="161"/>
      <c r="CI51" s="161"/>
      <c r="CJ51" s="161">
        <f t="shared" si="38"/>
        <v>0</v>
      </c>
      <c r="CK51" s="161"/>
      <c r="CL51" s="161"/>
      <c r="CM51" s="161"/>
      <c r="CN51" s="161"/>
      <c r="CO51" s="162"/>
      <c r="CP51" s="162"/>
      <c r="CQ51" s="162"/>
      <c r="CR51" s="162"/>
      <c r="CS51" s="162"/>
      <c r="CT51" s="161">
        <f t="shared" si="46"/>
        <v>0</v>
      </c>
      <c r="CU51" s="161"/>
      <c r="CV51" s="161"/>
      <c r="CW51" s="161"/>
      <c r="CX51" s="161"/>
      <c r="CY51" s="162">
        <f t="shared" si="47"/>
        <v>0</v>
      </c>
      <c r="CZ51" s="162"/>
      <c r="DA51" s="162"/>
      <c r="DB51" s="162"/>
      <c r="DC51" s="162"/>
      <c r="DD51" s="162"/>
      <c r="DE51" s="162"/>
      <c r="DF51" s="162"/>
      <c r="DG51" s="162"/>
      <c r="DH51" s="162"/>
      <c r="DI51" s="161">
        <f t="shared" si="24"/>
        <v>0</v>
      </c>
      <c r="DJ51" s="161"/>
      <c r="DK51" s="161"/>
      <c r="DL51" s="161"/>
      <c r="DM51" s="161"/>
      <c r="DN51" s="162">
        <f t="shared" si="40"/>
        <v>0</v>
      </c>
      <c r="DO51" s="162"/>
      <c r="DP51" s="162"/>
      <c r="DQ51" s="162"/>
      <c r="DR51" s="162"/>
    </row>
    <row r="52" spans="1:122" hidden="1">
      <c r="A52" s="1233"/>
      <c r="B52" s="1239"/>
      <c r="C52" s="1064"/>
      <c r="D52" s="58"/>
      <c r="E52" s="58"/>
      <c r="F52" s="59"/>
      <c r="G52" s="59"/>
      <c r="H52" s="59"/>
      <c r="I52" s="59"/>
      <c r="J52" s="59"/>
      <c r="K52" s="59"/>
      <c r="L52" s="59"/>
      <c r="M52" s="1230"/>
      <c r="N52" s="60"/>
      <c r="O52" s="67"/>
      <c r="P52" s="59"/>
      <c r="Q52" s="59"/>
      <c r="R52" s="59"/>
      <c r="S52" s="59"/>
      <c r="T52" s="59"/>
      <c r="U52" s="59"/>
      <c r="V52" s="59"/>
      <c r="W52" s="1061"/>
      <c r="X52" s="58"/>
      <c r="Y52" s="58"/>
      <c r="Z52" s="1260"/>
      <c r="AA52" s="69"/>
      <c r="AB52" s="69"/>
      <c r="AC52" s="18"/>
      <c r="AD52" s="18" t="s">
        <v>156</v>
      </c>
      <c r="AE52" s="18" t="s">
        <v>430</v>
      </c>
      <c r="AF52" s="18" t="s">
        <v>399</v>
      </c>
      <c r="AG52" s="162">
        <f t="shared" si="42"/>
        <v>0</v>
      </c>
      <c r="AH52" s="162"/>
      <c r="AI52" s="162"/>
      <c r="AJ52" s="162"/>
      <c r="AK52" s="162"/>
      <c r="AL52" s="162"/>
      <c r="AM52" s="162"/>
      <c r="AN52" s="162"/>
      <c r="AO52" s="162"/>
      <c r="AP52" s="162"/>
      <c r="AQ52" s="161">
        <f t="shared" si="43"/>
        <v>0</v>
      </c>
      <c r="AR52" s="161"/>
      <c r="AS52" s="161"/>
      <c r="AT52" s="161"/>
      <c r="AU52" s="161"/>
      <c r="AV52" s="162">
        <f t="shared" si="44"/>
        <v>0</v>
      </c>
      <c r="AW52" s="162"/>
      <c r="AX52" s="162"/>
      <c r="AY52" s="162"/>
      <c r="AZ52" s="162"/>
      <c r="BA52" s="161">
        <f t="shared" si="45"/>
        <v>0</v>
      </c>
      <c r="BB52" s="161"/>
      <c r="BC52" s="161"/>
      <c r="BD52" s="161"/>
      <c r="BE52" s="161"/>
      <c r="BF52" s="161">
        <f t="shared" si="35"/>
        <v>0</v>
      </c>
      <c r="BG52" s="161"/>
      <c r="BH52" s="161"/>
      <c r="BI52" s="161"/>
      <c r="BJ52" s="161"/>
      <c r="BK52" s="162">
        <f t="shared" si="41"/>
        <v>0</v>
      </c>
      <c r="BL52" s="162"/>
      <c r="BM52" s="162"/>
      <c r="BN52" s="162"/>
      <c r="BO52" s="162"/>
      <c r="BP52" s="162"/>
      <c r="BQ52" s="162"/>
      <c r="BR52" s="162"/>
      <c r="BS52" s="162"/>
      <c r="BT52" s="162"/>
      <c r="BU52" s="161">
        <f t="shared" si="21"/>
        <v>0</v>
      </c>
      <c r="BV52" s="161"/>
      <c r="BW52" s="161"/>
      <c r="BX52" s="161"/>
      <c r="BY52" s="161"/>
      <c r="BZ52" s="162">
        <f t="shared" si="36"/>
        <v>0</v>
      </c>
      <c r="CA52" s="162"/>
      <c r="CB52" s="162"/>
      <c r="CC52" s="162"/>
      <c r="CD52" s="162"/>
      <c r="CE52" s="161">
        <f t="shared" si="37"/>
        <v>0</v>
      </c>
      <c r="CF52" s="161"/>
      <c r="CG52" s="161"/>
      <c r="CH52" s="161"/>
      <c r="CI52" s="161"/>
      <c r="CJ52" s="161">
        <f t="shared" si="38"/>
        <v>0</v>
      </c>
      <c r="CK52" s="161"/>
      <c r="CL52" s="161"/>
      <c r="CM52" s="161"/>
      <c r="CN52" s="161"/>
      <c r="CO52" s="162"/>
      <c r="CP52" s="162"/>
      <c r="CQ52" s="162"/>
      <c r="CR52" s="162"/>
      <c r="CS52" s="162"/>
      <c r="CT52" s="161">
        <f t="shared" si="46"/>
        <v>0</v>
      </c>
      <c r="CU52" s="161"/>
      <c r="CV52" s="161"/>
      <c r="CW52" s="161"/>
      <c r="CX52" s="161"/>
      <c r="CY52" s="162">
        <f t="shared" si="47"/>
        <v>0</v>
      </c>
      <c r="CZ52" s="162"/>
      <c r="DA52" s="162"/>
      <c r="DB52" s="162"/>
      <c r="DC52" s="162"/>
      <c r="DD52" s="162"/>
      <c r="DE52" s="162"/>
      <c r="DF52" s="162"/>
      <c r="DG52" s="162"/>
      <c r="DH52" s="162"/>
      <c r="DI52" s="161">
        <f t="shared" si="24"/>
        <v>0</v>
      </c>
      <c r="DJ52" s="161"/>
      <c r="DK52" s="161"/>
      <c r="DL52" s="161"/>
      <c r="DM52" s="161"/>
      <c r="DN52" s="162">
        <f t="shared" si="40"/>
        <v>0</v>
      </c>
      <c r="DO52" s="162"/>
      <c r="DP52" s="162"/>
      <c r="DQ52" s="162"/>
      <c r="DR52" s="162"/>
    </row>
    <row r="53" spans="1:122" ht="17.25" customHeight="1">
      <c r="A53" s="1234"/>
      <c r="B53" s="1240"/>
      <c r="C53" s="1065"/>
      <c r="D53" s="58"/>
      <c r="E53" s="58"/>
      <c r="F53" s="59"/>
      <c r="G53" s="59"/>
      <c r="H53" s="59"/>
      <c r="I53" s="59"/>
      <c r="J53" s="59"/>
      <c r="K53" s="59"/>
      <c r="L53" s="59"/>
      <c r="M53" s="1231"/>
      <c r="N53" s="60"/>
      <c r="O53" s="67"/>
      <c r="P53" s="59"/>
      <c r="Q53" s="59"/>
      <c r="R53" s="59"/>
      <c r="S53" s="59"/>
      <c r="T53" s="59"/>
      <c r="U53" s="59"/>
      <c r="V53" s="59"/>
      <c r="W53" s="1062"/>
      <c r="X53" s="58"/>
      <c r="Y53" s="58"/>
      <c r="Z53" s="1261"/>
      <c r="AA53" s="69"/>
      <c r="AB53" s="69"/>
      <c r="AC53" s="18"/>
      <c r="AD53" s="18"/>
      <c r="AE53" s="18"/>
      <c r="AF53" s="18"/>
      <c r="AG53" s="162">
        <f t="shared" si="42"/>
        <v>0</v>
      </c>
      <c r="AH53" s="162"/>
      <c r="AI53" s="162">
        <f>SUM(AI50:AI52)</f>
        <v>0</v>
      </c>
      <c r="AJ53" s="162"/>
      <c r="AK53" s="162">
        <f>SUM(AK50:AK52)</f>
        <v>0</v>
      </c>
      <c r="AL53" s="162"/>
      <c r="AM53" s="162"/>
      <c r="AN53" s="162"/>
      <c r="AO53" s="162"/>
      <c r="AP53" s="162"/>
      <c r="AQ53" s="161">
        <f t="shared" si="43"/>
        <v>261.39999999999998</v>
      </c>
      <c r="AR53" s="161"/>
      <c r="AS53" s="161"/>
      <c r="AT53" s="161"/>
      <c r="AU53" s="161">
        <f>SUM(AU40:AU52)</f>
        <v>261.39999999999998</v>
      </c>
      <c r="AV53" s="162">
        <f t="shared" si="44"/>
        <v>24.9</v>
      </c>
      <c r="AW53" s="162"/>
      <c r="AX53" s="162"/>
      <c r="AY53" s="162"/>
      <c r="AZ53" s="162">
        <f>SUM(AZ40:AZ52)</f>
        <v>24.9</v>
      </c>
      <c r="BA53" s="161">
        <f t="shared" si="45"/>
        <v>17.600000000000001</v>
      </c>
      <c r="BB53" s="161"/>
      <c r="BC53" s="161"/>
      <c r="BD53" s="161"/>
      <c r="BE53" s="161">
        <f>SUM(BE40:BE52)</f>
        <v>17.600000000000001</v>
      </c>
      <c r="BF53" s="161">
        <f t="shared" si="35"/>
        <v>17.600000000000001</v>
      </c>
      <c r="BG53" s="161"/>
      <c r="BH53" s="161"/>
      <c r="BI53" s="161"/>
      <c r="BJ53" s="161">
        <f>SUM(BJ40:BJ52)</f>
        <v>17.600000000000001</v>
      </c>
      <c r="BK53" s="162">
        <f t="shared" si="41"/>
        <v>0</v>
      </c>
      <c r="BL53" s="162"/>
      <c r="BM53" s="162">
        <f>SUM(BM50:BM52)</f>
        <v>0</v>
      </c>
      <c r="BN53" s="162"/>
      <c r="BO53" s="162">
        <f>SUM(BO50:BO52)</f>
        <v>0</v>
      </c>
      <c r="BP53" s="162"/>
      <c r="BQ53" s="162"/>
      <c r="BR53" s="162"/>
      <c r="BS53" s="162"/>
      <c r="BT53" s="162"/>
      <c r="BU53" s="161">
        <f t="shared" si="21"/>
        <v>199</v>
      </c>
      <c r="BV53" s="161"/>
      <c r="BW53" s="161"/>
      <c r="BX53" s="161"/>
      <c r="BY53" s="161">
        <f>SUM(BY40:BY52)</f>
        <v>199</v>
      </c>
      <c r="BZ53" s="162">
        <f t="shared" si="36"/>
        <v>24.9</v>
      </c>
      <c r="CA53" s="162"/>
      <c r="CB53" s="162"/>
      <c r="CC53" s="162"/>
      <c r="CD53" s="162">
        <f>SUM(CD40:CD52)</f>
        <v>24.9</v>
      </c>
      <c r="CE53" s="161">
        <f t="shared" si="37"/>
        <v>17.600000000000001</v>
      </c>
      <c r="CF53" s="161"/>
      <c r="CG53" s="161"/>
      <c r="CH53" s="161"/>
      <c r="CI53" s="161">
        <f>SUM(CI40:CI52)</f>
        <v>17.600000000000001</v>
      </c>
      <c r="CJ53" s="161">
        <f t="shared" si="38"/>
        <v>17.600000000000001</v>
      </c>
      <c r="CK53" s="161"/>
      <c r="CL53" s="161"/>
      <c r="CM53" s="161"/>
      <c r="CN53" s="161">
        <f>SUM(CN40:CN52)</f>
        <v>17.600000000000001</v>
      </c>
      <c r="CO53" s="162"/>
      <c r="CP53" s="162"/>
      <c r="CQ53" s="162"/>
      <c r="CR53" s="162"/>
      <c r="CS53" s="162"/>
      <c r="CT53" s="161">
        <f t="shared" si="46"/>
        <v>261.39999999999998</v>
      </c>
      <c r="CU53" s="161"/>
      <c r="CV53" s="161"/>
      <c r="CW53" s="161"/>
      <c r="CX53" s="161">
        <f>SUM(CX40:CX52)</f>
        <v>261.39999999999998</v>
      </c>
      <c r="CY53" s="162">
        <f t="shared" si="47"/>
        <v>24.9</v>
      </c>
      <c r="CZ53" s="162"/>
      <c r="DA53" s="162"/>
      <c r="DB53" s="162"/>
      <c r="DC53" s="162">
        <f>SUM(DC40:DC52)</f>
        <v>24.9</v>
      </c>
      <c r="DD53" s="162"/>
      <c r="DE53" s="162"/>
      <c r="DF53" s="162"/>
      <c r="DG53" s="162"/>
      <c r="DH53" s="162"/>
      <c r="DI53" s="161">
        <f t="shared" si="24"/>
        <v>199</v>
      </c>
      <c r="DJ53" s="161"/>
      <c r="DK53" s="161"/>
      <c r="DL53" s="161"/>
      <c r="DM53" s="161">
        <f>SUM(DM40:DM52)</f>
        <v>199</v>
      </c>
      <c r="DN53" s="162">
        <f t="shared" si="40"/>
        <v>24.9</v>
      </c>
      <c r="DO53" s="162"/>
      <c r="DP53" s="162"/>
      <c r="DQ53" s="162"/>
      <c r="DR53" s="162">
        <f>SUM(DR40:DR52)</f>
        <v>24.9</v>
      </c>
    </row>
    <row r="54" spans="1:122" ht="9.75" hidden="1" customHeight="1">
      <c r="A54" s="117" t="s">
        <v>456</v>
      </c>
      <c r="B54" s="17">
        <v>6509</v>
      </c>
      <c r="C54" s="68" t="s">
        <v>135</v>
      </c>
      <c r="D54" s="68" t="s">
        <v>393</v>
      </c>
      <c r="E54" s="68" t="s">
        <v>136</v>
      </c>
      <c r="F54" s="59"/>
      <c r="G54" s="59"/>
      <c r="H54" s="59"/>
      <c r="I54" s="59"/>
      <c r="J54" s="59"/>
      <c r="K54" s="59"/>
      <c r="L54" s="59"/>
      <c r="M54" s="64" t="s">
        <v>466</v>
      </c>
      <c r="N54" s="60" t="s">
        <v>424</v>
      </c>
      <c r="O54" s="60" t="s">
        <v>74</v>
      </c>
      <c r="P54" s="59">
        <v>11</v>
      </c>
      <c r="Q54" s="59"/>
      <c r="R54" s="59"/>
      <c r="S54" s="59"/>
      <c r="T54" s="59"/>
      <c r="U54" s="59"/>
      <c r="V54" s="59"/>
      <c r="W54" s="58" t="s">
        <v>139</v>
      </c>
      <c r="X54" s="68" t="s">
        <v>99</v>
      </c>
      <c r="Y54" s="68" t="s">
        <v>141</v>
      </c>
      <c r="Z54" s="70" t="s">
        <v>149</v>
      </c>
      <c r="AA54" s="70" t="s">
        <v>424</v>
      </c>
      <c r="AB54" s="70" t="s">
        <v>98</v>
      </c>
      <c r="AC54" s="18"/>
      <c r="AD54" s="18" t="s">
        <v>375</v>
      </c>
      <c r="AE54" s="18" t="s">
        <v>407</v>
      </c>
      <c r="AF54" s="18" t="s">
        <v>399</v>
      </c>
      <c r="AG54" s="162">
        <f t="shared" si="42"/>
        <v>0</v>
      </c>
      <c r="AH54" s="162"/>
      <c r="AI54" s="162"/>
      <c r="AJ54" s="162"/>
      <c r="AK54" s="162"/>
      <c r="AL54" s="162"/>
      <c r="AM54" s="162"/>
      <c r="AN54" s="162"/>
      <c r="AO54" s="162"/>
      <c r="AP54" s="162"/>
      <c r="AQ54" s="161">
        <f t="shared" si="43"/>
        <v>0</v>
      </c>
      <c r="AR54" s="161"/>
      <c r="AS54" s="161"/>
      <c r="AT54" s="161"/>
      <c r="AU54" s="161"/>
      <c r="AV54" s="162">
        <f t="shared" si="44"/>
        <v>0</v>
      </c>
      <c r="AW54" s="162"/>
      <c r="AX54" s="162"/>
      <c r="AY54" s="162"/>
      <c r="AZ54" s="162"/>
      <c r="BA54" s="161">
        <f t="shared" si="45"/>
        <v>0</v>
      </c>
      <c r="BB54" s="161"/>
      <c r="BC54" s="161"/>
      <c r="BD54" s="161"/>
      <c r="BE54" s="161"/>
      <c r="BF54" s="161">
        <f t="shared" si="35"/>
        <v>0</v>
      </c>
      <c r="BG54" s="161"/>
      <c r="BH54" s="161"/>
      <c r="BI54" s="161"/>
      <c r="BJ54" s="161"/>
      <c r="BK54" s="162">
        <f t="shared" si="41"/>
        <v>0</v>
      </c>
      <c r="BL54" s="162"/>
      <c r="BM54" s="162"/>
      <c r="BN54" s="162"/>
      <c r="BO54" s="162"/>
      <c r="BP54" s="162"/>
      <c r="BQ54" s="162"/>
      <c r="BR54" s="162"/>
      <c r="BS54" s="162"/>
      <c r="BT54" s="162"/>
      <c r="BU54" s="161">
        <f t="shared" si="21"/>
        <v>0</v>
      </c>
      <c r="BV54" s="161"/>
      <c r="BW54" s="161"/>
      <c r="BX54" s="161"/>
      <c r="BY54" s="161"/>
      <c r="BZ54" s="162">
        <f t="shared" si="36"/>
        <v>0</v>
      </c>
      <c r="CA54" s="162"/>
      <c r="CB54" s="162"/>
      <c r="CC54" s="162"/>
      <c r="CD54" s="162"/>
      <c r="CE54" s="161">
        <f t="shared" si="37"/>
        <v>0</v>
      </c>
      <c r="CF54" s="161"/>
      <c r="CG54" s="161"/>
      <c r="CH54" s="161"/>
      <c r="CI54" s="161"/>
      <c r="CJ54" s="161">
        <f t="shared" si="38"/>
        <v>0</v>
      </c>
      <c r="CK54" s="161"/>
      <c r="CL54" s="161"/>
      <c r="CM54" s="161"/>
      <c r="CN54" s="161"/>
      <c r="CO54" s="162"/>
      <c r="CP54" s="162"/>
      <c r="CQ54" s="162"/>
      <c r="CR54" s="162"/>
      <c r="CS54" s="162"/>
      <c r="CT54" s="161">
        <f t="shared" si="46"/>
        <v>0</v>
      </c>
      <c r="CU54" s="161"/>
      <c r="CV54" s="161"/>
      <c r="CW54" s="161"/>
      <c r="CX54" s="161"/>
      <c r="CY54" s="162">
        <f t="shared" si="47"/>
        <v>0</v>
      </c>
      <c r="CZ54" s="162"/>
      <c r="DA54" s="162"/>
      <c r="DB54" s="162"/>
      <c r="DC54" s="162"/>
      <c r="DD54" s="162"/>
      <c r="DE54" s="162"/>
      <c r="DF54" s="162"/>
      <c r="DG54" s="162"/>
      <c r="DH54" s="162"/>
      <c r="DI54" s="161">
        <f t="shared" si="24"/>
        <v>0</v>
      </c>
      <c r="DJ54" s="161"/>
      <c r="DK54" s="161"/>
      <c r="DL54" s="161"/>
      <c r="DM54" s="161"/>
      <c r="DN54" s="162">
        <f t="shared" si="40"/>
        <v>0</v>
      </c>
      <c r="DO54" s="162"/>
      <c r="DP54" s="162"/>
      <c r="DQ54" s="162"/>
      <c r="DR54" s="162"/>
    </row>
    <row r="55" spans="1:122" ht="13.5" customHeight="1">
      <c r="A55" s="1278" t="s">
        <v>457</v>
      </c>
      <c r="B55" s="1235">
        <v>6513</v>
      </c>
      <c r="C55" s="1244" t="s">
        <v>124</v>
      </c>
      <c r="D55" s="1244" t="s">
        <v>99</v>
      </c>
      <c r="E55" s="1180" t="s">
        <v>125</v>
      </c>
      <c r="F55" s="59"/>
      <c r="G55" s="59"/>
      <c r="H55" s="59"/>
      <c r="I55" s="59"/>
      <c r="J55" s="59"/>
      <c r="K55" s="59"/>
      <c r="L55" s="59"/>
      <c r="M55" s="1256" t="s">
        <v>75</v>
      </c>
      <c r="N55" s="60" t="s">
        <v>424</v>
      </c>
      <c r="O55" s="60" t="s">
        <v>74</v>
      </c>
      <c r="P55" s="59" t="s">
        <v>101</v>
      </c>
      <c r="Q55" s="59"/>
      <c r="R55" s="59"/>
      <c r="S55" s="59"/>
      <c r="T55" s="59"/>
      <c r="U55" s="59"/>
      <c r="V55" s="59"/>
      <c r="W55" s="1241" t="s">
        <v>45</v>
      </c>
      <c r="X55" s="1244" t="s">
        <v>391</v>
      </c>
      <c r="Y55" s="1244" t="s">
        <v>46</v>
      </c>
      <c r="Z55" s="1311" t="s">
        <v>94</v>
      </c>
      <c r="AA55" s="71" t="s">
        <v>424</v>
      </c>
      <c r="AB55" s="1305" t="s">
        <v>56</v>
      </c>
      <c r="AC55" s="18"/>
      <c r="AD55" s="18"/>
      <c r="AE55" s="18"/>
      <c r="AF55" s="18"/>
      <c r="AG55" s="162">
        <f t="shared" si="42"/>
        <v>0</v>
      </c>
      <c r="AH55" s="162"/>
      <c r="AI55" s="162"/>
      <c r="AJ55" s="162"/>
      <c r="AK55" s="162"/>
      <c r="AL55" s="162"/>
      <c r="AM55" s="162"/>
      <c r="AN55" s="162"/>
      <c r="AO55" s="162"/>
      <c r="AP55" s="162"/>
      <c r="AQ55" s="161"/>
      <c r="AR55" s="161"/>
      <c r="AS55" s="161"/>
      <c r="AT55" s="161"/>
      <c r="AU55" s="161"/>
      <c r="AV55" s="161">
        <f t="shared" ref="AV55:BE55" si="48">AV64</f>
        <v>12.3</v>
      </c>
      <c r="AW55" s="161">
        <f t="shared" si="48"/>
        <v>0</v>
      </c>
      <c r="AX55" s="161">
        <f t="shared" si="48"/>
        <v>0</v>
      </c>
      <c r="AY55" s="161">
        <f t="shared" si="48"/>
        <v>0</v>
      </c>
      <c r="AZ55" s="161">
        <f t="shared" si="48"/>
        <v>12.3</v>
      </c>
      <c r="BA55" s="161">
        <f t="shared" si="48"/>
        <v>10</v>
      </c>
      <c r="BB55" s="161">
        <f t="shared" si="48"/>
        <v>0</v>
      </c>
      <c r="BC55" s="161">
        <f t="shared" si="48"/>
        <v>0</v>
      </c>
      <c r="BD55" s="161">
        <f t="shared" si="48"/>
        <v>0</v>
      </c>
      <c r="BE55" s="161">
        <f t="shared" si="48"/>
        <v>10</v>
      </c>
      <c r="BF55" s="161">
        <f>BF64</f>
        <v>10</v>
      </c>
      <c r="BG55" s="161">
        <f>BG64</f>
        <v>0</v>
      </c>
      <c r="BH55" s="161">
        <f>BH64</f>
        <v>0</v>
      </c>
      <c r="BI55" s="161">
        <f>BI64</f>
        <v>0</v>
      </c>
      <c r="BJ55" s="161">
        <f>BJ64</f>
        <v>10</v>
      </c>
      <c r="BK55" s="162">
        <f t="shared" si="41"/>
        <v>0</v>
      </c>
      <c r="BL55" s="162"/>
      <c r="BM55" s="162"/>
      <c r="BN55" s="162"/>
      <c r="BO55" s="162"/>
      <c r="BP55" s="162"/>
      <c r="BQ55" s="162"/>
      <c r="BR55" s="162"/>
      <c r="BS55" s="162"/>
      <c r="BT55" s="162"/>
      <c r="BU55" s="161"/>
      <c r="BV55" s="161"/>
      <c r="BW55" s="161"/>
      <c r="BX55" s="161"/>
      <c r="BY55" s="161"/>
      <c r="BZ55" s="161">
        <f t="shared" ref="BZ55:CI55" si="49">BZ64</f>
        <v>12.3</v>
      </c>
      <c r="CA55" s="161">
        <f t="shared" si="49"/>
        <v>0</v>
      </c>
      <c r="CB55" s="161">
        <f t="shared" si="49"/>
        <v>0</v>
      </c>
      <c r="CC55" s="161">
        <f t="shared" si="49"/>
        <v>0</v>
      </c>
      <c r="CD55" s="161">
        <f t="shared" si="49"/>
        <v>12.3</v>
      </c>
      <c r="CE55" s="161">
        <f t="shared" si="49"/>
        <v>10</v>
      </c>
      <c r="CF55" s="161">
        <f t="shared" si="49"/>
        <v>0</v>
      </c>
      <c r="CG55" s="161">
        <f t="shared" si="49"/>
        <v>0</v>
      </c>
      <c r="CH55" s="161">
        <f t="shared" si="49"/>
        <v>0</v>
      </c>
      <c r="CI55" s="161">
        <f t="shared" si="49"/>
        <v>10</v>
      </c>
      <c r="CJ55" s="161">
        <f>CJ64</f>
        <v>10</v>
      </c>
      <c r="CK55" s="161">
        <f>CK64</f>
        <v>0</v>
      </c>
      <c r="CL55" s="161">
        <f>CL64</f>
        <v>0</v>
      </c>
      <c r="CM55" s="161">
        <f>CM64</f>
        <v>0</v>
      </c>
      <c r="CN55" s="161">
        <f>CN64</f>
        <v>10</v>
      </c>
      <c r="CO55" s="162"/>
      <c r="CP55" s="162"/>
      <c r="CQ55" s="162"/>
      <c r="CR55" s="162"/>
      <c r="CS55" s="162"/>
      <c r="CT55" s="161"/>
      <c r="CU55" s="161"/>
      <c r="CV55" s="161"/>
      <c r="CW55" s="161"/>
      <c r="CX55" s="161"/>
      <c r="CY55" s="161">
        <f>CY64</f>
        <v>12.3</v>
      </c>
      <c r="CZ55" s="161">
        <f>CZ64</f>
        <v>0</v>
      </c>
      <c r="DA55" s="161">
        <f>DA64</f>
        <v>0</v>
      </c>
      <c r="DB55" s="161">
        <f>DB64</f>
        <v>0</v>
      </c>
      <c r="DC55" s="161">
        <f>DC64</f>
        <v>12.3</v>
      </c>
      <c r="DD55" s="162"/>
      <c r="DE55" s="162"/>
      <c r="DF55" s="162"/>
      <c r="DG55" s="162"/>
      <c r="DH55" s="162"/>
      <c r="DI55" s="161"/>
      <c r="DJ55" s="161"/>
      <c r="DK55" s="161"/>
      <c r="DL55" s="161"/>
      <c r="DM55" s="161"/>
      <c r="DN55" s="161">
        <f>DN64</f>
        <v>12.3</v>
      </c>
      <c r="DO55" s="161">
        <f>DO64</f>
        <v>0</v>
      </c>
      <c r="DP55" s="161">
        <f>DP64</f>
        <v>0</v>
      </c>
      <c r="DQ55" s="161">
        <f>DQ64</f>
        <v>0</v>
      </c>
      <c r="DR55" s="161">
        <f>DR64</f>
        <v>12.3</v>
      </c>
    </row>
    <row r="56" spans="1:122" ht="12.75" customHeight="1">
      <c r="A56" s="1279"/>
      <c r="B56" s="1236"/>
      <c r="C56" s="1244"/>
      <c r="D56" s="1244"/>
      <c r="E56" s="1181"/>
      <c r="F56" s="59"/>
      <c r="G56" s="59"/>
      <c r="H56" s="59"/>
      <c r="I56" s="59"/>
      <c r="J56" s="59"/>
      <c r="K56" s="59"/>
      <c r="L56" s="59"/>
      <c r="M56" s="1257"/>
      <c r="N56" s="72"/>
      <c r="O56" s="72"/>
      <c r="P56" s="72"/>
      <c r="Q56" s="59"/>
      <c r="R56" s="59"/>
      <c r="S56" s="59"/>
      <c r="T56" s="59"/>
      <c r="U56" s="59"/>
      <c r="V56" s="59"/>
      <c r="W56" s="1096"/>
      <c r="X56" s="1244"/>
      <c r="Y56" s="1244"/>
      <c r="Z56" s="1312"/>
      <c r="AA56" s="59"/>
      <c r="AB56" s="1306"/>
      <c r="AC56" s="18"/>
      <c r="AD56" s="18" t="s">
        <v>154</v>
      </c>
      <c r="AE56" s="18"/>
      <c r="AF56" s="18"/>
      <c r="AG56" s="162">
        <f t="shared" si="42"/>
        <v>261.2</v>
      </c>
      <c r="AH56" s="162">
        <f t="shared" si="42"/>
        <v>175.9</v>
      </c>
      <c r="AI56" s="162"/>
      <c r="AJ56" s="162"/>
      <c r="AK56" s="162">
        <f>AK57+AK60+AK61</f>
        <v>59.9</v>
      </c>
      <c r="AL56" s="162">
        <f>AL57+AL60+AL61</f>
        <v>59.9</v>
      </c>
      <c r="AM56" s="162">
        <f>AM57+AM60+AM61</f>
        <v>0</v>
      </c>
      <c r="AN56" s="162"/>
      <c r="AO56" s="162">
        <v>201.3</v>
      </c>
      <c r="AP56" s="162">
        <f>AP57+AP60+AP61+AP63</f>
        <v>116</v>
      </c>
      <c r="AQ56" s="161">
        <f t="shared" si="43"/>
        <v>711.3</v>
      </c>
      <c r="AR56" s="161"/>
      <c r="AS56" s="161">
        <f>AS61+AS62</f>
        <v>120</v>
      </c>
      <c r="AT56" s="161"/>
      <c r="AU56" s="161">
        <f>AU57+AU60+AU61+AU58+AU59+AU62</f>
        <v>591.29999999999995</v>
      </c>
      <c r="AV56" s="161">
        <f t="shared" ref="AV56:BE56" si="50">AV57+AV60+AV61+AV58</f>
        <v>12.3</v>
      </c>
      <c r="AW56" s="161">
        <f t="shared" si="50"/>
        <v>0</v>
      </c>
      <c r="AX56" s="161">
        <f t="shared" si="50"/>
        <v>0</v>
      </c>
      <c r="AY56" s="161">
        <f t="shared" si="50"/>
        <v>0</v>
      </c>
      <c r="AZ56" s="161">
        <f t="shared" si="50"/>
        <v>12.3</v>
      </c>
      <c r="BA56" s="161">
        <f t="shared" si="50"/>
        <v>10</v>
      </c>
      <c r="BB56" s="161">
        <f t="shared" si="50"/>
        <v>0</v>
      </c>
      <c r="BC56" s="161">
        <f t="shared" si="50"/>
        <v>0</v>
      </c>
      <c r="BD56" s="161">
        <f t="shared" si="50"/>
        <v>0</v>
      </c>
      <c r="BE56" s="161">
        <f t="shared" si="50"/>
        <v>10</v>
      </c>
      <c r="BF56" s="161">
        <f>BF57+BF60+BF61+BF58</f>
        <v>10</v>
      </c>
      <c r="BG56" s="161">
        <f>BG57+BG60+BG61+BG58</f>
        <v>0</v>
      </c>
      <c r="BH56" s="161">
        <f>BH57+BH60+BH61+BH58</f>
        <v>0</v>
      </c>
      <c r="BI56" s="161">
        <f>BI57+BI60+BI61+BI58</f>
        <v>0</v>
      </c>
      <c r="BJ56" s="161">
        <f>BJ57+BJ60+BJ61+BJ58</f>
        <v>10</v>
      </c>
      <c r="BK56" s="162">
        <f t="shared" si="41"/>
        <v>251</v>
      </c>
      <c r="BL56" s="162">
        <f>BN56+BP56+BR56+BT56</f>
        <v>165.7</v>
      </c>
      <c r="BM56" s="162"/>
      <c r="BN56" s="162"/>
      <c r="BO56" s="162">
        <f>BO57+BO60+BO61</f>
        <v>59.9</v>
      </c>
      <c r="BP56" s="162">
        <f>BP57+BP60+BP61</f>
        <v>59.9</v>
      </c>
      <c r="BQ56" s="162">
        <f>BQ57+BQ60+BQ61</f>
        <v>0</v>
      </c>
      <c r="BR56" s="162"/>
      <c r="BS56" s="162">
        <v>191.1</v>
      </c>
      <c r="BT56" s="162">
        <f>BT57+BT60+BT61+BT63</f>
        <v>105.8</v>
      </c>
      <c r="BU56" s="161">
        <f>BV56+BW56+BX56+BY56</f>
        <v>441.3</v>
      </c>
      <c r="BV56" s="161"/>
      <c r="BW56" s="161">
        <f>BW61+BW62</f>
        <v>120</v>
      </c>
      <c r="BX56" s="161"/>
      <c r="BY56" s="161">
        <f>BY57+BY60+BY61+BY58+BY59+BY62</f>
        <v>321.3</v>
      </c>
      <c r="BZ56" s="161">
        <f t="shared" ref="BZ56:CI56" si="51">BZ57+BZ60+BZ61+BZ58</f>
        <v>12.3</v>
      </c>
      <c r="CA56" s="161">
        <f t="shared" si="51"/>
        <v>0</v>
      </c>
      <c r="CB56" s="161">
        <f t="shared" si="51"/>
        <v>0</v>
      </c>
      <c r="CC56" s="161">
        <f t="shared" si="51"/>
        <v>0</v>
      </c>
      <c r="CD56" s="161">
        <f t="shared" si="51"/>
        <v>12.3</v>
      </c>
      <c r="CE56" s="161">
        <f t="shared" si="51"/>
        <v>10</v>
      </c>
      <c r="CF56" s="161">
        <f t="shared" si="51"/>
        <v>0</v>
      </c>
      <c r="CG56" s="161">
        <f t="shared" si="51"/>
        <v>0</v>
      </c>
      <c r="CH56" s="161">
        <f t="shared" si="51"/>
        <v>0</v>
      </c>
      <c r="CI56" s="161">
        <f t="shared" si="51"/>
        <v>10</v>
      </c>
      <c r="CJ56" s="161">
        <f>CJ57+CJ60+CJ61+CJ58</f>
        <v>10</v>
      </c>
      <c r="CK56" s="161">
        <f>CK57+CK60+CK61+CK58</f>
        <v>0</v>
      </c>
      <c r="CL56" s="161">
        <f>CL57+CL60+CL61+CL58</f>
        <v>0</v>
      </c>
      <c r="CM56" s="161">
        <f>CM57+CM60+CM61+CM58</f>
        <v>0</v>
      </c>
      <c r="CN56" s="161">
        <f>CN57+CN60+CN61+CN58</f>
        <v>10</v>
      </c>
      <c r="CO56" s="162">
        <f>CP56+CQ56+CR56+CS56</f>
        <v>175.9</v>
      </c>
      <c r="CP56" s="162"/>
      <c r="CQ56" s="162">
        <f>CQ57+CQ60+CQ61</f>
        <v>59.9</v>
      </c>
      <c r="CR56" s="162"/>
      <c r="CS56" s="162">
        <f>CS57+CS60+CS61+CS63</f>
        <v>116</v>
      </c>
      <c r="CT56" s="161">
        <f>CU56+CV56+CW56+CX56</f>
        <v>711.3</v>
      </c>
      <c r="CU56" s="161"/>
      <c r="CV56" s="161">
        <f>CV61+CV62</f>
        <v>120</v>
      </c>
      <c r="CW56" s="161"/>
      <c r="CX56" s="161">
        <f>CX57+CX60+CX61+CX58+CX59+CX62</f>
        <v>591.29999999999995</v>
      </c>
      <c r="CY56" s="161">
        <f>CY57+CY60+CY61+CY58</f>
        <v>12.3</v>
      </c>
      <c r="CZ56" s="161">
        <f>CZ57+CZ60+CZ61+CZ58</f>
        <v>0</v>
      </c>
      <c r="DA56" s="161">
        <f>DA57+DA60+DA61+DA58</f>
        <v>0</v>
      </c>
      <c r="DB56" s="161">
        <f>DB57+DB60+DB61+DB58</f>
        <v>0</v>
      </c>
      <c r="DC56" s="161">
        <f>DC57+DC60+DC61+DC58</f>
        <v>12.3</v>
      </c>
      <c r="DD56" s="162">
        <f>DE56+DF56+DG56+DH56</f>
        <v>165.7</v>
      </c>
      <c r="DE56" s="162"/>
      <c r="DF56" s="162">
        <f>DF57+DF60+DF61</f>
        <v>59.9</v>
      </c>
      <c r="DG56" s="162"/>
      <c r="DH56" s="162">
        <f>DH57+DH60+DH61+DH63</f>
        <v>105.8</v>
      </c>
      <c r="DI56" s="161">
        <f>DJ56+DK56+DL56+DM56</f>
        <v>441.3</v>
      </c>
      <c r="DJ56" s="161"/>
      <c r="DK56" s="161">
        <f>DK61+DK62</f>
        <v>120</v>
      </c>
      <c r="DL56" s="161"/>
      <c r="DM56" s="161">
        <f>DM57+DM60+DM61+DM58+DM59+DM62</f>
        <v>321.3</v>
      </c>
      <c r="DN56" s="161">
        <f>DN57+DN60+DN61+DN58</f>
        <v>12.3</v>
      </c>
      <c r="DO56" s="161">
        <f>DO57+DO60+DO61+DO58</f>
        <v>0</v>
      </c>
      <c r="DP56" s="161">
        <f>DP57+DP60+DP61+DP58</f>
        <v>0</v>
      </c>
      <c r="DQ56" s="161">
        <f>DQ57+DQ60+DQ61+DQ58</f>
        <v>0</v>
      </c>
      <c r="DR56" s="161">
        <f>DR57+DR60+DR61+DR58</f>
        <v>12.3</v>
      </c>
    </row>
    <row r="57" spans="1:122" ht="12.75" customHeight="1">
      <c r="A57" s="1279"/>
      <c r="B57" s="1236"/>
      <c r="C57" s="1244"/>
      <c r="D57" s="1244"/>
      <c r="E57" s="1181"/>
      <c r="F57" s="59"/>
      <c r="G57" s="59"/>
      <c r="H57" s="59"/>
      <c r="I57" s="59"/>
      <c r="J57" s="59"/>
      <c r="K57" s="59"/>
      <c r="L57" s="59"/>
      <c r="M57" s="1257"/>
      <c r="N57" s="60"/>
      <c r="O57" s="60"/>
      <c r="P57" s="59"/>
      <c r="Q57" s="59"/>
      <c r="R57" s="59"/>
      <c r="S57" s="59"/>
      <c r="T57" s="59"/>
      <c r="U57" s="59"/>
      <c r="V57" s="59"/>
      <c r="W57" s="1096"/>
      <c r="X57" s="1244"/>
      <c r="Y57" s="1244"/>
      <c r="Z57" s="1312"/>
      <c r="AA57" s="59"/>
      <c r="AB57" s="1306"/>
      <c r="AC57" s="18"/>
      <c r="AD57" s="18" t="s">
        <v>154</v>
      </c>
      <c r="AE57" s="18" t="s">
        <v>444</v>
      </c>
      <c r="AF57" s="18" t="s">
        <v>399</v>
      </c>
      <c r="AG57" s="162">
        <f t="shared" si="42"/>
        <v>60</v>
      </c>
      <c r="AH57" s="162">
        <f t="shared" si="42"/>
        <v>60</v>
      </c>
      <c r="AI57" s="162"/>
      <c r="AJ57" s="162"/>
      <c r="AK57" s="162"/>
      <c r="AL57" s="162"/>
      <c r="AM57" s="162"/>
      <c r="AN57" s="162"/>
      <c r="AO57" s="162">
        <v>60</v>
      </c>
      <c r="AP57" s="162">
        <v>60</v>
      </c>
      <c r="AQ57" s="161">
        <f t="shared" si="43"/>
        <v>0</v>
      </c>
      <c r="AR57" s="161"/>
      <c r="AS57" s="161"/>
      <c r="AT57" s="161"/>
      <c r="AU57" s="161">
        <v>0</v>
      </c>
      <c r="AV57" s="162">
        <f t="shared" si="44"/>
        <v>0</v>
      </c>
      <c r="AW57" s="153"/>
      <c r="AX57" s="153"/>
      <c r="AY57" s="153"/>
      <c r="AZ57" s="153"/>
      <c r="BA57" s="161">
        <f t="shared" si="45"/>
        <v>0</v>
      </c>
      <c r="BB57" s="161"/>
      <c r="BC57" s="161"/>
      <c r="BD57" s="161"/>
      <c r="BE57" s="155"/>
      <c r="BF57" s="161">
        <f>BG57+BH57+BI57+BJ57</f>
        <v>0</v>
      </c>
      <c r="BG57" s="161"/>
      <c r="BH57" s="161"/>
      <c r="BI57" s="161"/>
      <c r="BJ57" s="155"/>
      <c r="BK57" s="162">
        <f t="shared" si="41"/>
        <v>60</v>
      </c>
      <c r="BL57" s="162">
        <f>BN57+BP57+BR57+BT57</f>
        <v>60</v>
      </c>
      <c r="BM57" s="162"/>
      <c r="BN57" s="162"/>
      <c r="BO57" s="162"/>
      <c r="BP57" s="162"/>
      <c r="BQ57" s="162"/>
      <c r="BR57" s="162"/>
      <c r="BS57" s="162">
        <v>60</v>
      </c>
      <c r="BT57" s="162">
        <v>60</v>
      </c>
      <c r="BU57" s="161">
        <f>BV57+BW57+BX57+BY57</f>
        <v>0</v>
      </c>
      <c r="BV57" s="161"/>
      <c r="BW57" s="161"/>
      <c r="BX57" s="161"/>
      <c r="BY57" s="161">
        <v>0</v>
      </c>
      <c r="BZ57" s="162">
        <f>CA57+CB57+CC57+CD57</f>
        <v>0</v>
      </c>
      <c r="CA57" s="153"/>
      <c r="CB57" s="153"/>
      <c r="CC57" s="153"/>
      <c r="CD57" s="153"/>
      <c r="CE57" s="161">
        <f>CF57+CG57+CH57+CI57</f>
        <v>0</v>
      </c>
      <c r="CF57" s="161"/>
      <c r="CG57" s="161"/>
      <c r="CH57" s="161"/>
      <c r="CI57" s="155"/>
      <c r="CJ57" s="161">
        <f>CK57+CL57+CM57+CN57</f>
        <v>0</v>
      </c>
      <c r="CK57" s="161"/>
      <c r="CL57" s="161"/>
      <c r="CM57" s="161"/>
      <c r="CN57" s="155"/>
      <c r="CO57" s="162">
        <f>CP57+CQ57+CR57+CS57</f>
        <v>60</v>
      </c>
      <c r="CP57" s="162"/>
      <c r="CQ57" s="162"/>
      <c r="CR57" s="162"/>
      <c r="CS57" s="162">
        <v>60</v>
      </c>
      <c r="CT57" s="161">
        <f>CU57+CV57+CW57+CX57</f>
        <v>0</v>
      </c>
      <c r="CU57" s="161"/>
      <c r="CV57" s="161"/>
      <c r="CW57" s="161"/>
      <c r="CX57" s="161">
        <v>0</v>
      </c>
      <c r="CY57" s="162">
        <f>CZ57+DA57+DB57+DC57</f>
        <v>0</v>
      </c>
      <c r="CZ57" s="153"/>
      <c r="DA57" s="153"/>
      <c r="DB57" s="153"/>
      <c r="DC57" s="153"/>
      <c r="DD57" s="162">
        <f>DE57+DF57+DG57+DH57</f>
        <v>60</v>
      </c>
      <c r="DE57" s="162"/>
      <c r="DF57" s="162"/>
      <c r="DG57" s="162"/>
      <c r="DH57" s="162">
        <v>60</v>
      </c>
      <c r="DI57" s="161">
        <f>DJ57+DK57+DL57+DM57</f>
        <v>0</v>
      </c>
      <c r="DJ57" s="161"/>
      <c r="DK57" s="161"/>
      <c r="DL57" s="161"/>
      <c r="DM57" s="161">
        <v>0</v>
      </c>
      <c r="DN57" s="162">
        <f>DO57+DP57+DQ57+DR57</f>
        <v>0</v>
      </c>
      <c r="DO57" s="153"/>
      <c r="DP57" s="153"/>
      <c r="DQ57" s="153"/>
      <c r="DR57" s="153"/>
    </row>
    <row r="58" spans="1:122" ht="12.75" customHeight="1">
      <c r="A58" s="1279"/>
      <c r="B58" s="1236"/>
      <c r="C58" s="1244"/>
      <c r="D58" s="1244"/>
      <c r="E58" s="1181"/>
      <c r="F58" s="59"/>
      <c r="G58" s="59"/>
      <c r="H58" s="59"/>
      <c r="I58" s="59"/>
      <c r="J58" s="59"/>
      <c r="K58" s="59"/>
      <c r="L58" s="59"/>
      <c r="M58" s="1257"/>
      <c r="N58" s="60"/>
      <c r="O58" s="60"/>
      <c r="P58" s="59"/>
      <c r="Q58" s="59"/>
      <c r="R58" s="59"/>
      <c r="S58" s="59"/>
      <c r="T58" s="59"/>
      <c r="U58" s="59"/>
      <c r="V58" s="59"/>
      <c r="W58" s="1096"/>
      <c r="X58" s="1244"/>
      <c r="Y58" s="1244"/>
      <c r="Z58" s="1312"/>
      <c r="AA58" s="59"/>
      <c r="AB58" s="1306"/>
      <c r="AC58" s="18"/>
      <c r="AD58" s="18" t="s">
        <v>154</v>
      </c>
      <c r="AE58" s="18" t="s">
        <v>198</v>
      </c>
      <c r="AF58" s="18" t="s">
        <v>399</v>
      </c>
      <c r="AG58" s="162"/>
      <c r="AH58" s="162">
        <f t="shared" si="42"/>
        <v>0</v>
      </c>
      <c r="AI58" s="162"/>
      <c r="AJ58" s="162"/>
      <c r="AK58" s="162"/>
      <c r="AL58" s="162"/>
      <c r="AM58" s="162"/>
      <c r="AN58" s="162"/>
      <c r="AO58" s="162"/>
      <c r="AP58" s="162"/>
      <c r="AQ58" s="161">
        <f t="shared" si="43"/>
        <v>61.3</v>
      </c>
      <c r="AR58" s="161"/>
      <c r="AS58" s="161"/>
      <c r="AT58" s="161"/>
      <c r="AU58" s="161">
        <v>61.3</v>
      </c>
      <c r="AV58" s="162">
        <f t="shared" si="44"/>
        <v>12.3</v>
      </c>
      <c r="AW58" s="153"/>
      <c r="AX58" s="153"/>
      <c r="AY58" s="153"/>
      <c r="AZ58" s="153">
        <v>12.3</v>
      </c>
      <c r="BA58" s="161">
        <f t="shared" si="45"/>
        <v>10</v>
      </c>
      <c r="BB58" s="161"/>
      <c r="BC58" s="161"/>
      <c r="BD58" s="161"/>
      <c r="BE58" s="155">
        <v>10</v>
      </c>
      <c r="BF58" s="161">
        <f>BG58+BH58+BI58+BJ58</f>
        <v>10</v>
      </c>
      <c r="BG58" s="161"/>
      <c r="BH58" s="161"/>
      <c r="BI58" s="161"/>
      <c r="BJ58" s="155">
        <v>10</v>
      </c>
      <c r="BK58" s="162"/>
      <c r="BL58" s="162">
        <f>BN58+BP58+BR58+BT58</f>
        <v>0</v>
      </c>
      <c r="BM58" s="162"/>
      <c r="BN58" s="162"/>
      <c r="BO58" s="162"/>
      <c r="BP58" s="162"/>
      <c r="BQ58" s="162"/>
      <c r="BR58" s="162"/>
      <c r="BS58" s="162"/>
      <c r="BT58" s="162"/>
      <c r="BU58" s="161">
        <f>BV58+BW58+BX58+BY58</f>
        <v>61.3</v>
      </c>
      <c r="BV58" s="161"/>
      <c r="BW58" s="161"/>
      <c r="BX58" s="161"/>
      <c r="BY58" s="161">
        <v>61.3</v>
      </c>
      <c r="BZ58" s="162">
        <f>CA58+CB58+CC58+CD58</f>
        <v>12.3</v>
      </c>
      <c r="CA58" s="153"/>
      <c r="CB58" s="153"/>
      <c r="CC58" s="153"/>
      <c r="CD58" s="153">
        <v>12.3</v>
      </c>
      <c r="CE58" s="161">
        <f>CF58+CG58+CH58+CI58</f>
        <v>10</v>
      </c>
      <c r="CF58" s="161"/>
      <c r="CG58" s="161"/>
      <c r="CH58" s="161"/>
      <c r="CI58" s="155">
        <v>10</v>
      </c>
      <c r="CJ58" s="161">
        <f>CK58+CL58+CM58+CN58</f>
        <v>10</v>
      </c>
      <c r="CK58" s="161"/>
      <c r="CL58" s="161"/>
      <c r="CM58" s="161"/>
      <c r="CN58" s="155">
        <v>10</v>
      </c>
      <c r="CO58" s="162">
        <f>CP58+CQ58+CR58+CS58</f>
        <v>0</v>
      </c>
      <c r="CP58" s="162"/>
      <c r="CQ58" s="162"/>
      <c r="CR58" s="162"/>
      <c r="CS58" s="162"/>
      <c r="CT58" s="161">
        <f>CU58+CV58+CW58+CX58</f>
        <v>61.3</v>
      </c>
      <c r="CU58" s="161"/>
      <c r="CV58" s="161"/>
      <c r="CW58" s="161"/>
      <c r="CX58" s="161">
        <v>61.3</v>
      </c>
      <c r="CY58" s="162">
        <f>CZ58+DA58+DB58+DC58</f>
        <v>12.3</v>
      </c>
      <c r="CZ58" s="153"/>
      <c r="DA58" s="153"/>
      <c r="DB58" s="153"/>
      <c r="DC58" s="153">
        <v>12.3</v>
      </c>
      <c r="DD58" s="162">
        <f>DE58+DF58+DG58+DH58</f>
        <v>0</v>
      </c>
      <c r="DE58" s="162"/>
      <c r="DF58" s="162"/>
      <c r="DG58" s="162"/>
      <c r="DH58" s="162"/>
      <c r="DI58" s="161">
        <f>DJ58+DK58+DL58+DM58</f>
        <v>61.3</v>
      </c>
      <c r="DJ58" s="161"/>
      <c r="DK58" s="161"/>
      <c r="DL58" s="161"/>
      <c r="DM58" s="161">
        <v>61.3</v>
      </c>
      <c r="DN58" s="162">
        <f>DO58+DP58+DQ58+DR58</f>
        <v>12.3</v>
      </c>
      <c r="DO58" s="153"/>
      <c r="DP58" s="153"/>
      <c r="DQ58" s="153"/>
      <c r="DR58" s="153">
        <v>12.3</v>
      </c>
    </row>
    <row r="59" spans="1:122" ht="12.75" customHeight="1">
      <c r="A59" s="1279"/>
      <c r="B59" s="1236"/>
      <c r="C59" s="1244"/>
      <c r="D59" s="1244"/>
      <c r="E59" s="1181"/>
      <c r="F59" s="59"/>
      <c r="G59" s="59"/>
      <c r="H59" s="59"/>
      <c r="I59" s="59"/>
      <c r="J59" s="59"/>
      <c r="K59" s="59"/>
      <c r="L59" s="59"/>
      <c r="M59" s="1257"/>
      <c r="N59" s="60"/>
      <c r="O59" s="60"/>
      <c r="P59" s="59"/>
      <c r="Q59" s="59"/>
      <c r="R59" s="59"/>
      <c r="S59" s="59"/>
      <c r="T59" s="59"/>
      <c r="U59" s="59"/>
      <c r="V59" s="59"/>
      <c r="W59" s="1096"/>
      <c r="X59" s="1244"/>
      <c r="Y59" s="1244"/>
      <c r="Z59" s="1312"/>
      <c r="AA59" s="59"/>
      <c r="AB59" s="1306"/>
      <c r="AC59" s="18"/>
      <c r="AD59" s="18" t="s">
        <v>154</v>
      </c>
      <c r="AE59" s="18" t="s">
        <v>206</v>
      </c>
      <c r="AF59" s="18">
        <v>244</v>
      </c>
      <c r="AG59" s="162"/>
      <c r="AH59" s="162"/>
      <c r="AI59" s="162"/>
      <c r="AJ59" s="162"/>
      <c r="AK59" s="162"/>
      <c r="AL59" s="162"/>
      <c r="AM59" s="162"/>
      <c r="AN59" s="162"/>
      <c r="AO59" s="162"/>
      <c r="AP59" s="162"/>
      <c r="AQ59" s="161">
        <f t="shared" si="43"/>
        <v>450</v>
      </c>
      <c r="AR59" s="161"/>
      <c r="AS59" s="161"/>
      <c r="AT59" s="161"/>
      <c r="AU59" s="161">
        <v>450</v>
      </c>
      <c r="AV59" s="162"/>
      <c r="AW59" s="153"/>
      <c r="AX59" s="153"/>
      <c r="AY59" s="153"/>
      <c r="AZ59" s="153"/>
      <c r="BA59" s="161"/>
      <c r="BB59" s="161"/>
      <c r="BC59" s="161"/>
      <c r="BD59" s="161"/>
      <c r="BE59" s="155"/>
      <c r="BF59" s="161"/>
      <c r="BG59" s="161"/>
      <c r="BH59" s="161"/>
      <c r="BI59" s="161"/>
      <c r="BJ59" s="155"/>
      <c r="BK59" s="162"/>
      <c r="BL59" s="162"/>
      <c r="BM59" s="162"/>
      <c r="BN59" s="162"/>
      <c r="BO59" s="162"/>
      <c r="BP59" s="162"/>
      <c r="BQ59" s="162"/>
      <c r="BR59" s="162"/>
      <c r="BS59" s="162"/>
      <c r="BT59" s="162"/>
      <c r="BU59" s="161">
        <f>BV59+BW59+BX59+BY59</f>
        <v>180</v>
      </c>
      <c r="BV59" s="161"/>
      <c r="BW59" s="161"/>
      <c r="BX59" s="161"/>
      <c r="BY59" s="161">
        <v>180</v>
      </c>
      <c r="BZ59" s="162"/>
      <c r="CA59" s="153"/>
      <c r="CB59" s="153"/>
      <c r="CC59" s="153"/>
      <c r="CD59" s="153"/>
      <c r="CE59" s="161"/>
      <c r="CF59" s="161"/>
      <c r="CG59" s="161"/>
      <c r="CH59" s="161"/>
      <c r="CI59" s="155"/>
      <c r="CJ59" s="161"/>
      <c r="CK59" s="161"/>
      <c r="CL59" s="161"/>
      <c r="CM59" s="161"/>
      <c r="CN59" s="155"/>
      <c r="CO59" s="162"/>
      <c r="CP59" s="162"/>
      <c r="CQ59" s="162"/>
      <c r="CR59" s="162"/>
      <c r="CS59" s="162"/>
      <c r="CT59" s="161">
        <f>CU59+CV59+CW59+CX59</f>
        <v>450</v>
      </c>
      <c r="CU59" s="161"/>
      <c r="CV59" s="161"/>
      <c r="CW59" s="161"/>
      <c r="CX59" s="161">
        <v>450</v>
      </c>
      <c r="CY59" s="162"/>
      <c r="CZ59" s="153"/>
      <c r="DA59" s="153"/>
      <c r="DB59" s="153"/>
      <c r="DC59" s="153"/>
      <c r="DD59" s="162"/>
      <c r="DE59" s="162"/>
      <c r="DF59" s="162"/>
      <c r="DG59" s="162"/>
      <c r="DH59" s="162"/>
      <c r="DI59" s="161">
        <f>DJ59+DK59+DL59+DM59</f>
        <v>180</v>
      </c>
      <c r="DJ59" s="161"/>
      <c r="DK59" s="161"/>
      <c r="DL59" s="161"/>
      <c r="DM59" s="161">
        <v>180</v>
      </c>
      <c r="DN59" s="162"/>
      <c r="DO59" s="153"/>
      <c r="DP59" s="153"/>
      <c r="DQ59" s="153"/>
      <c r="DR59" s="153"/>
    </row>
    <row r="60" spans="1:122" ht="12.75" customHeight="1">
      <c r="A60" s="1279"/>
      <c r="B60" s="1236"/>
      <c r="C60" s="1244"/>
      <c r="D60" s="1244"/>
      <c r="E60" s="1181"/>
      <c r="F60" s="59"/>
      <c r="G60" s="59"/>
      <c r="H60" s="59"/>
      <c r="I60" s="59"/>
      <c r="J60" s="59"/>
      <c r="K60" s="59"/>
      <c r="L60" s="59"/>
      <c r="M60" s="1257"/>
      <c r="N60" s="60"/>
      <c r="O60" s="60"/>
      <c r="P60" s="59"/>
      <c r="Q60" s="59"/>
      <c r="R60" s="59"/>
      <c r="S60" s="59"/>
      <c r="T60" s="59"/>
      <c r="U60" s="59"/>
      <c r="V60" s="59"/>
      <c r="W60" s="1096"/>
      <c r="X60" s="1244"/>
      <c r="Y60" s="1244"/>
      <c r="Z60" s="1312"/>
      <c r="AA60" s="59"/>
      <c r="AB60" s="1306"/>
      <c r="AC60" s="18"/>
      <c r="AD60" s="18" t="s">
        <v>154</v>
      </c>
      <c r="AE60" s="18" t="s">
        <v>445</v>
      </c>
      <c r="AF60" s="18" t="s">
        <v>399</v>
      </c>
      <c r="AG60" s="162">
        <f t="shared" si="42"/>
        <v>11</v>
      </c>
      <c r="AH60" s="162">
        <f t="shared" si="42"/>
        <v>11</v>
      </c>
      <c r="AI60" s="162"/>
      <c r="AJ60" s="162"/>
      <c r="AK60" s="162"/>
      <c r="AL60" s="162"/>
      <c r="AM60" s="162"/>
      <c r="AN60" s="162"/>
      <c r="AO60" s="162">
        <v>11</v>
      </c>
      <c r="AP60" s="162">
        <v>11</v>
      </c>
      <c r="AQ60" s="161">
        <f t="shared" si="43"/>
        <v>0</v>
      </c>
      <c r="AR60" s="161"/>
      <c r="AS60" s="161"/>
      <c r="AT60" s="161"/>
      <c r="AU60" s="161"/>
      <c r="AV60" s="162">
        <f t="shared" si="44"/>
        <v>0</v>
      </c>
      <c r="AW60" s="153"/>
      <c r="AX60" s="153"/>
      <c r="AY60" s="153"/>
      <c r="AZ60" s="153"/>
      <c r="BA60" s="161">
        <f t="shared" si="45"/>
        <v>0</v>
      </c>
      <c r="BB60" s="161"/>
      <c r="BC60" s="161"/>
      <c r="BD60" s="161"/>
      <c r="BE60" s="155"/>
      <c r="BF60" s="161">
        <f>BG60+BH60+BI60+BJ60</f>
        <v>0</v>
      </c>
      <c r="BG60" s="161"/>
      <c r="BH60" s="161"/>
      <c r="BI60" s="161"/>
      <c r="BJ60" s="155"/>
      <c r="BK60" s="162">
        <f>BM60+BO60+BQ60+BS60</f>
        <v>0.8</v>
      </c>
      <c r="BL60" s="162">
        <f>BN60+BP60+BR60+BT60</f>
        <v>0.8</v>
      </c>
      <c r="BM60" s="162"/>
      <c r="BN60" s="162"/>
      <c r="BO60" s="162"/>
      <c r="BP60" s="162"/>
      <c r="BQ60" s="162"/>
      <c r="BR60" s="162"/>
      <c r="BS60" s="162">
        <v>0.8</v>
      </c>
      <c r="BT60" s="162">
        <v>0.8</v>
      </c>
      <c r="BU60" s="161">
        <f>BV60+BW60+BX60+BY60</f>
        <v>0</v>
      </c>
      <c r="BV60" s="161"/>
      <c r="BW60" s="161"/>
      <c r="BX60" s="161"/>
      <c r="BY60" s="161"/>
      <c r="BZ60" s="162">
        <f>CA60+CB60+CC60+CD60</f>
        <v>0</v>
      </c>
      <c r="CA60" s="153"/>
      <c r="CB60" s="153"/>
      <c r="CC60" s="153"/>
      <c r="CD60" s="153"/>
      <c r="CE60" s="161">
        <f>CF60+CG60+CH60+CI60</f>
        <v>0</v>
      </c>
      <c r="CF60" s="161"/>
      <c r="CG60" s="161"/>
      <c r="CH60" s="161"/>
      <c r="CI60" s="155"/>
      <c r="CJ60" s="161">
        <f>CK60+CL60+CM60+CN60</f>
        <v>0</v>
      </c>
      <c r="CK60" s="161"/>
      <c r="CL60" s="161"/>
      <c r="CM60" s="161"/>
      <c r="CN60" s="155"/>
      <c r="CO60" s="162">
        <f>CP60+CQ60+CR60+CS60</f>
        <v>11</v>
      </c>
      <c r="CP60" s="162"/>
      <c r="CQ60" s="162"/>
      <c r="CR60" s="162"/>
      <c r="CS60" s="162">
        <v>11</v>
      </c>
      <c r="CT60" s="161">
        <f>CU60+CV60+CW60+CX60</f>
        <v>0</v>
      </c>
      <c r="CU60" s="161"/>
      <c r="CV60" s="161"/>
      <c r="CW60" s="161"/>
      <c r="CX60" s="161"/>
      <c r="CY60" s="162">
        <f>CZ60+DA60+DB60+DC60</f>
        <v>0</v>
      </c>
      <c r="CZ60" s="153"/>
      <c r="DA60" s="153"/>
      <c r="DB60" s="153"/>
      <c r="DC60" s="153"/>
      <c r="DD60" s="162">
        <f>DE60+DF60+DG60+DH60</f>
        <v>0.8</v>
      </c>
      <c r="DE60" s="162"/>
      <c r="DF60" s="162"/>
      <c r="DG60" s="162"/>
      <c r="DH60" s="162">
        <v>0.8</v>
      </c>
      <c r="DI60" s="161">
        <f>DJ60+DK60+DL60+DM60</f>
        <v>0</v>
      </c>
      <c r="DJ60" s="161"/>
      <c r="DK60" s="161"/>
      <c r="DL60" s="161"/>
      <c r="DM60" s="161"/>
      <c r="DN60" s="162">
        <f>DO60+DP60+DQ60+DR60</f>
        <v>0</v>
      </c>
      <c r="DO60" s="153"/>
      <c r="DP60" s="153"/>
      <c r="DQ60" s="153"/>
      <c r="DR60" s="153"/>
    </row>
    <row r="61" spans="1:122" ht="12.75" customHeight="1">
      <c r="A61" s="1279"/>
      <c r="B61" s="1236"/>
      <c r="C61" s="1244"/>
      <c r="D61" s="1244"/>
      <c r="E61" s="1181"/>
      <c r="F61" s="59"/>
      <c r="G61" s="59"/>
      <c r="H61" s="59"/>
      <c r="I61" s="59"/>
      <c r="J61" s="59"/>
      <c r="K61" s="59"/>
      <c r="L61" s="59"/>
      <c r="M61" s="1257"/>
      <c r="N61" s="60"/>
      <c r="O61" s="60"/>
      <c r="P61" s="59"/>
      <c r="Q61" s="59"/>
      <c r="R61" s="59"/>
      <c r="S61" s="59"/>
      <c r="T61" s="59"/>
      <c r="U61" s="59"/>
      <c r="V61" s="59"/>
      <c r="W61" s="1096"/>
      <c r="X61" s="1244"/>
      <c r="Y61" s="1244"/>
      <c r="Z61" s="1312"/>
      <c r="AA61" s="59"/>
      <c r="AB61" s="1306"/>
      <c r="AC61" s="18"/>
      <c r="AD61" s="18" t="s">
        <v>154</v>
      </c>
      <c r="AE61" s="18" t="s">
        <v>430</v>
      </c>
      <c r="AF61" s="18" t="s">
        <v>399</v>
      </c>
      <c r="AG61" s="162">
        <f t="shared" si="42"/>
        <v>189.9</v>
      </c>
      <c r="AH61" s="162">
        <f t="shared" si="42"/>
        <v>104.9</v>
      </c>
      <c r="AI61" s="162"/>
      <c r="AJ61" s="162"/>
      <c r="AK61" s="162">
        <v>59.9</v>
      </c>
      <c r="AL61" s="162">
        <v>59.9</v>
      </c>
      <c r="AM61" s="162"/>
      <c r="AN61" s="162"/>
      <c r="AO61" s="162">
        <v>130</v>
      </c>
      <c r="AP61" s="162">
        <v>45</v>
      </c>
      <c r="AQ61" s="161"/>
      <c r="AR61" s="161"/>
      <c r="AS61" s="161"/>
      <c r="AT61" s="161"/>
      <c r="AU61" s="161"/>
      <c r="AV61" s="162">
        <f t="shared" si="44"/>
        <v>0</v>
      </c>
      <c r="AW61" s="153"/>
      <c r="AX61" s="153"/>
      <c r="AY61" s="153"/>
      <c r="AZ61" s="153"/>
      <c r="BA61" s="161">
        <f t="shared" si="45"/>
        <v>0</v>
      </c>
      <c r="BB61" s="161"/>
      <c r="BC61" s="161"/>
      <c r="BD61" s="161"/>
      <c r="BE61" s="155"/>
      <c r="BF61" s="161">
        <f>BG61+BH61+BI61+BJ61</f>
        <v>0</v>
      </c>
      <c r="BG61" s="161"/>
      <c r="BH61" s="161"/>
      <c r="BI61" s="161"/>
      <c r="BJ61" s="155"/>
      <c r="BK61" s="162">
        <f>BM61+BO61+BQ61+BS61</f>
        <v>189.9</v>
      </c>
      <c r="BL61" s="162">
        <f>BN61+BP61+BR61+BT61</f>
        <v>104.9</v>
      </c>
      <c r="BM61" s="162"/>
      <c r="BN61" s="162"/>
      <c r="BO61" s="162">
        <v>59.9</v>
      </c>
      <c r="BP61" s="162">
        <v>59.9</v>
      </c>
      <c r="BQ61" s="162"/>
      <c r="BR61" s="162"/>
      <c r="BS61" s="162">
        <v>130</v>
      </c>
      <c r="BT61" s="162">
        <v>45</v>
      </c>
      <c r="BU61" s="161"/>
      <c r="BV61" s="161"/>
      <c r="BW61" s="161"/>
      <c r="BX61" s="161"/>
      <c r="BY61" s="161"/>
      <c r="BZ61" s="162">
        <f>CA61+CB61+CC61+CD61</f>
        <v>0</v>
      </c>
      <c r="CA61" s="153"/>
      <c r="CB61" s="153"/>
      <c r="CC61" s="153"/>
      <c r="CD61" s="153"/>
      <c r="CE61" s="161">
        <f>CF61+CG61+CH61+CI61</f>
        <v>0</v>
      </c>
      <c r="CF61" s="161"/>
      <c r="CG61" s="161"/>
      <c r="CH61" s="161"/>
      <c r="CI61" s="155"/>
      <c r="CJ61" s="161">
        <f>CK61+CL61+CM61+CN61</f>
        <v>0</v>
      </c>
      <c r="CK61" s="161"/>
      <c r="CL61" s="161"/>
      <c r="CM61" s="161"/>
      <c r="CN61" s="155"/>
      <c r="CO61" s="162">
        <f>CP61+CQ61+CR61+CS61</f>
        <v>104.9</v>
      </c>
      <c r="CP61" s="162"/>
      <c r="CQ61" s="162">
        <v>59.9</v>
      </c>
      <c r="CR61" s="162"/>
      <c r="CS61" s="162">
        <v>45</v>
      </c>
      <c r="CT61" s="161"/>
      <c r="CU61" s="161"/>
      <c r="CV61" s="161"/>
      <c r="CW61" s="161"/>
      <c r="CX61" s="161"/>
      <c r="CY61" s="162">
        <f>CZ61+DA61+DB61+DC61</f>
        <v>0</v>
      </c>
      <c r="CZ61" s="153"/>
      <c r="DA61" s="153"/>
      <c r="DB61" s="153"/>
      <c r="DC61" s="153"/>
      <c r="DD61" s="162">
        <f>DE61+DF61+DG61+DH61</f>
        <v>104.9</v>
      </c>
      <c r="DE61" s="162"/>
      <c r="DF61" s="162">
        <v>59.9</v>
      </c>
      <c r="DG61" s="162"/>
      <c r="DH61" s="162">
        <v>45</v>
      </c>
      <c r="DI61" s="161"/>
      <c r="DJ61" s="161"/>
      <c r="DK61" s="161"/>
      <c r="DL61" s="161"/>
      <c r="DM61" s="161"/>
      <c r="DN61" s="162">
        <f>DO61+DP61+DQ61+DR61</f>
        <v>0</v>
      </c>
      <c r="DO61" s="153"/>
      <c r="DP61" s="153"/>
      <c r="DQ61" s="153"/>
      <c r="DR61" s="153"/>
    </row>
    <row r="62" spans="1:122" ht="12.75" customHeight="1">
      <c r="A62" s="1279"/>
      <c r="B62" s="1236"/>
      <c r="C62" s="1244"/>
      <c r="D62" s="1244"/>
      <c r="E62" s="1181"/>
      <c r="F62" s="59"/>
      <c r="G62" s="59"/>
      <c r="H62" s="59"/>
      <c r="I62" s="59"/>
      <c r="J62" s="59"/>
      <c r="K62" s="59"/>
      <c r="L62" s="59"/>
      <c r="M62" s="1257"/>
      <c r="N62" s="60"/>
      <c r="O62" s="60"/>
      <c r="P62" s="59"/>
      <c r="Q62" s="59"/>
      <c r="R62" s="59"/>
      <c r="S62" s="59"/>
      <c r="T62" s="59"/>
      <c r="U62" s="59"/>
      <c r="V62" s="59"/>
      <c r="W62" s="1096"/>
      <c r="X62" s="1244"/>
      <c r="Y62" s="1244"/>
      <c r="Z62" s="1312"/>
      <c r="AA62" s="59"/>
      <c r="AB62" s="1306"/>
      <c r="AC62" s="18"/>
      <c r="AD62" s="18" t="s">
        <v>154</v>
      </c>
      <c r="AE62" s="18" t="s">
        <v>162</v>
      </c>
      <c r="AF62" s="18" t="s">
        <v>399</v>
      </c>
      <c r="AG62" s="162"/>
      <c r="AH62" s="162"/>
      <c r="AI62" s="162"/>
      <c r="AJ62" s="162"/>
      <c r="AK62" s="162"/>
      <c r="AL62" s="162"/>
      <c r="AM62" s="162"/>
      <c r="AN62" s="162"/>
      <c r="AO62" s="162"/>
      <c r="AP62" s="162"/>
      <c r="AQ62" s="161">
        <f>AR62+AS62+AT62+AU62</f>
        <v>200</v>
      </c>
      <c r="AR62" s="161"/>
      <c r="AS62" s="161">
        <v>120</v>
      </c>
      <c r="AT62" s="161"/>
      <c r="AU62" s="161">
        <v>80</v>
      </c>
      <c r="AV62" s="162"/>
      <c r="AW62" s="153"/>
      <c r="AX62" s="153"/>
      <c r="AY62" s="153"/>
      <c r="AZ62" s="153"/>
      <c r="BA62" s="161"/>
      <c r="BB62" s="161"/>
      <c r="BC62" s="161"/>
      <c r="BD62" s="161"/>
      <c r="BE62" s="155"/>
      <c r="BF62" s="161"/>
      <c r="BG62" s="161"/>
      <c r="BH62" s="161"/>
      <c r="BI62" s="161"/>
      <c r="BJ62" s="155"/>
      <c r="BK62" s="162"/>
      <c r="BL62" s="162"/>
      <c r="BM62" s="162"/>
      <c r="BN62" s="162"/>
      <c r="BO62" s="162"/>
      <c r="BP62" s="162"/>
      <c r="BQ62" s="162"/>
      <c r="BR62" s="162"/>
      <c r="BS62" s="162"/>
      <c r="BT62" s="162"/>
      <c r="BU62" s="161">
        <f>BV62+BW62+BX62+BY62</f>
        <v>200</v>
      </c>
      <c r="BV62" s="161"/>
      <c r="BW62" s="161">
        <v>120</v>
      </c>
      <c r="BX62" s="161"/>
      <c r="BY62" s="161">
        <v>80</v>
      </c>
      <c r="BZ62" s="162"/>
      <c r="CA62" s="153"/>
      <c r="CB62" s="153"/>
      <c r="CC62" s="153"/>
      <c r="CD62" s="153"/>
      <c r="CE62" s="161"/>
      <c r="CF62" s="161"/>
      <c r="CG62" s="161"/>
      <c r="CH62" s="161"/>
      <c r="CI62" s="155"/>
      <c r="CJ62" s="161"/>
      <c r="CK62" s="161"/>
      <c r="CL62" s="161"/>
      <c r="CM62" s="161"/>
      <c r="CN62" s="155"/>
      <c r="CO62" s="162"/>
      <c r="CP62" s="162"/>
      <c r="CQ62" s="162"/>
      <c r="CR62" s="162"/>
      <c r="CS62" s="162"/>
      <c r="CT62" s="161">
        <f>CU62+CV62+CW62+CX62</f>
        <v>200</v>
      </c>
      <c r="CU62" s="161"/>
      <c r="CV62" s="161">
        <v>120</v>
      </c>
      <c r="CW62" s="161"/>
      <c r="CX62" s="161">
        <v>80</v>
      </c>
      <c r="CY62" s="162"/>
      <c r="CZ62" s="153"/>
      <c r="DA62" s="153"/>
      <c r="DB62" s="153"/>
      <c r="DC62" s="153"/>
      <c r="DD62" s="162"/>
      <c r="DE62" s="162"/>
      <c r="DF62" s="162"/>
      <c r="DG62" s="162"/>
      <c r="DH62" s="162"/>
      <c r="DI62" s="161">
        <f>DJ62+DK62+DL62+DM62</f>
        <v>200</v>
      </c>
      <c r="DJ62" s="161"/>
      <c r="DK62" s="161">
        <v>120</v>
      </c>
      <c r="DL62" s="161"/>
      <c r="DM62" s="161">
        <v>80</v>
      </c>
      <c r="DN62" s="162"/>
      <c r="DO62" s="153"/>
      <c r="DP62" s="153"/>
      <c r="DQ62" s="153"/>
      <c r="DR62" s="153"/>
    </row>
    <row r="63" spans="1:122" ht="12.75" customHeight="1">
      <c r="A63" s="1279"/>
      <c r="B63" s="1236"/>
      <c r="C63" s="1244"/>
      <c r="D63" s="1244"/>
      <c r="E63" s="1182"/>
      <c r="F63" s="59"/>
      <c r="G63" s="59"/>
      <c r="H63" s="59"/>
      <c r="I63" s="59"/>
      <c r="J63" s="59"/>
      <c r="K63" s="59"/>
      <c r="L63" s="59"/>
      <c r="M63" s="1257"/>
      <c r="N63" s="60"/>
      <c r="O63" s="60"/>
      <c r="P63" s="59"/>
      <c r="Q63" s="59"/>
      <c r="R63" s="59"/>
      <c r="S63" s="59"/>
      <c r="T63" s="59"/>
      <c r="U63" s="59"/>
      <c r="V63" s="59"/>
      <c r="W63" s="1096"/>
      <c r="X63" s="1244"/>
      <c r="Y63" s="1244"/>
      <c r="Z63" s="1312"/>
      <c r="AA63" s="59"/>
      <c r="AB63" s="1307"/>
      <c r="AC63" s="18"/>
      <c r="AD63" s="12" t="s">
        <v>154</v>
      </c>
      <c r="AE63" s="18" t="s">
        <v>446</v>
      </c>
      <c r="AF63" s="18" t="s">
        <v>399</v>
      </c>
      <c r="AG63" s="162">
        <f t="shared" si="42"/>
        <v>0.4</v>
      </c>
      <c r="AH63" s="162">
        <f t="shared" si="42"/>
        <v>0</v>
      </c>
      <c r="AI63" s="162"/>
      <c r="AJ63" s="162"/>
      <c r="AK63" s="162"/>
      <c r="AL63" s="162"/>
      <c r="AM63" s="162"/>
      <c r="AN63" s="162"/>
      <c r="AO63" s="162">
        <v>0.4</v>
      </c>
      <c r="AP63" s="162">
        <v>0</v>
      </c>
      <c r="AQ63" s="161"/>
      <c r="AR63" s="161"/>
      <c r="AS63" s="161"/>
      <c r="AT63" s="161"/>
      <c r="AU63" s="161"/>
      <c r="AV63" s="162"/>
      <c r="AW63" s="153"/>
      <c r="AX63" s="153"/>
      <c r="AY63" s="153"/>
      <c r="AZ63" s="153"/>
      <c r="BA63" s="161"/>
      <c r="BB63" s="161"/>
      <c r="BC63" s="161"/>
      <c r="BD63" s="161"/>
      <c r="BE63" s="155"/>
      <c r="BF63" s="161"/>
      <c r="BG63" s="161"/>
      <c r="BH63" s="161"/>
      <c r="BI63" s="161"/>
      <c r="BJ63" s="155"/>
      <c r="BK63" s="162">
        <f>BM63+BO63+BQ63+BS63</f>
        <v>0.4</v>
      </c>
      <c r="BL63" s="162">
        <f>BN63+BP63+BR63+BT63</f>
        <v>0</v>
      </c>
      <c r="BM63" s="162"/>
      <c r="BN63" s="162"/>
      <c r="BO63" s="162"/>
      <c r="BP63" s="162"/>
      <c r="BQ63" s="162"/>
      <c r="BR63" s="162"/>
      <c r="BS63" s="162">
        <v>0.4</v>
      </c>
      <c r="BT63" s="162">
        <v>0</v>
      </c>
      <c r="BU63" s="161"/>
      <c r="BV63" s="161"/>
      <c r="BW63" s="161"/>
      <c r="BX63" s="161"/>
      <c r="BY63" s="161"/>
      <c r="BZ63" s="162"/>
      <c r="CA63" s="153"/>
      <c r="CB63" s="153"/>
      <c r="CC63" s="153"/>
      <c r="CD63" s="153"/>
      <c r="CE63" s="161"/>
      <c r="CF63" s="161"/>
      <c r="CG63" s="161"/>
      <c r="CH63" s="161"/>
      <c r="CI63" s="155"/>
      <c r="CJ63" s="161"/>
      <c r="CK63" s="161"/>
      <c r="CL63" s="161"/>
      <c r="CM63" s="161"/>
      <c r="CN63" s="155"/>
      <c r="CO63" s="162">
        <f>CP63+CQ63+CR63+CS63</f>
        <v>0</v>
      </c>
      <c r="CP63" s="162"/>
      <c r="CQ63" s="162"/>
      <c r="CR63" s="162"/>
      <c r="CS63" s="162">
        <v>0</v>
      </c>
      <c r="CT63" s="161"/>
      <c r="CU63" s="161"/>
      <c r="CV63" s="161"/>
      <c r="CW63" s="161"/>
      <c r="CX63" s="161"/>
      <c r="CY63" s="162"/>
      <c r="CZ63" s="153"/>
      <c r="DA63" s="153"/>
      <c r="DB63" s="153"/>
      <c r="DC63" s="153"/>
      <c r="DD63" s="162">
        <f>DE63+DF63+DG63+DH63</f>
        <v>0</v>
      </c>
      <c r="DE63" s="162"/>
      <c r="DF63" s="162"/>
      <c r="DG63" s="162"/>
      <c r="DH63" s="162">
        <v>0</v>
      </c>
      <c r="DI63" s="161"/>
      <c r="DJ63" s="161"/>
      <c r="DK63" s="161"/>
      <c r="DL63" s="161"/>
      <c r="DM63" s="161"/>
      <c r="DN63" s="162"/>
      <c r="DO63" s="153"/>
      <c r="DP63" s="153"/>
      <c r="DQ63" s="153"/>
      <c r="DR63" s="153"/>
    </row>
    <row r="64" spans="1:122" ht="14.25" customHeight="1">
      <c r="A64" s="1279"/>
      <c r="B64" s="1236"/>
      <c r="C64" s="1244"/>
      <c r="D64" s="148"/>
      <c r="E64" s="59"/>
      <c r="F64" s="59"/>
      <c r="G64" s="59"/>
      <c r="H64" s="59"/>
      <c r="I64" s="59"/>
      <c r="J64" s="59"/>
      <c r="K64" s="59"/>
      <c r="L64" s="59"/>
      <c r="M64" s="1258"/>
      <c r="N64" s="60"/>
      <c r="O64" s="60"/>
      <c r="P64" s="59"/>
      <c r="Q64" s="59"/>
      <c r="R64" s="59"/>
      <c r="S64" s="59"/>
      <c r="T64" s="59"/>
      <c r="U64" s="59"/>
      <c r="V64" s="59"/>
      <c r="W64" s="1097"/>
      <c r="X64" s="59"/>
      <c r="Y64" s="59"/>
      <c r="Z64" s="1313"/>
      <c r="AA64" s="59"/>
      <c r="AB64" s="59"/>
      <c r="AC64" s="18"/>
      <c r="AD64" s="18"/>
      <c r="AE64" s="18"/>
      <c r="AF64" s="18"/>
      <c r="AG64" s="162">
        <f t="shared" si="42"/>
        <v>261.2</v>
      </c>
      <c r="AH64" s="162">
        <f t="shared" si="42"/>
        <v>175.9</v>
      </c>
      <c r="AI64" s="162"/>
      <c r="AJ64" s="162"/>
      <c r="AK64" s="162">
        <v>59.9</v>
      </c>
      <c r="AL64" s="162">
        <v>59.9</v>
      </c>
      <c r="AM64" s="162"/>
      <c r="AN64" s="162"/>
      <c r="AO64" s="162">
        <v>201.3</v>
      </c>
      <c r="AP64" s="162">
        <f>SUM(AP57:AP63)</f>
        <v>116</v>
      </c>
      <c r="AQ64" s="161">
        <f t="shared" si="43"/>
        <v>711.3</v>
      </c>
      <c r="AR64" s="161"/>
      <c r="AS64" s="161">
        <f>SUM(AS57:AS63)</f>
        <v>120</v>
      </c>
      <c r="AT64" s="161"/>
      <c r="AU64" s="161">
        <f>SUM(AU57:AU63)</f>
        <v>591.29999999999995</v>
      </c>
      <c r="AV64" s="162">
        <f t="shared" si="44"/>
        <v>12.3</v>
      </c>
      <c r="AW64" s="153"/>
      <c r="AX64" s="153"/>
      <c r="AY64" s="153"/>
      <c r="AZ64" s="153">
        <f>SUM(AZ57:AZ61)</f>
        <v>12.3</v>
      </c>
      <c r="BA64" s="161">
        <f t="shared" si="45"/>
        <v>10</v>
      </c>
      <c r="BB64" s="161"/>
      <c r="BC64" s="161"/>
      <c r="BD64" s="161"/>
      <c r="BE64" s="155">
        <f>SUM(BE57:BE61)</f>
        <v>10</v>
      </c>
      <c r="BF64" s="161">
        <f t="shared" ref="BF64:BF82" si="52">BG64+BH64+BI64+BJ64</f>
        <v>10</v>
      </c>
      <c r="BG64" s="161"/>
      <c r="BH64" s="161"/>
      <c r="BI64" s="161"/>
      <c r="BJ64" s="155">
        <f>SUM(BJ57:BJ61)</f>
        <v>10</v>
      </c>
      <c r="BK64" s="162">
        <f>BM64+BO64+BQ64+BS64</f>
        <v>251</v>
      </c>
      <c r="BL64" s="162">
        <f>BN64+BP64+BR64+BT64</f>
        <v>165.7</v>
      </c>
      <c r="BM64" s="162"/>
      <c r="BN64" s="162"/>
      <c r="BO64" s="162">
        <v>59.9</v>
      </c>
      <c r="BP64" s="162">
        <v>59.9</v>
      </c>
      <c r="BQ64" s="162"/>
      <c r="BR64" s="162"/>
      <c r="BS64" s="162">
        <v>191.1</v>
      </c>
      <c r="BT64" s="162">
        <f>SUM(BT57:BT63)</f>
        <v>105.8</v>
      </c>
      <c r="BU64" s="161">
        <f>BV64+BW64+BX64+BY64</f>
        <v>441.3</v>
      </c>
      <c r="BV64" s="161"/>
      <c r="BW64" s="161">
        <f>SUM(BW57:BW63)</f>
        <v>120</v>
      </c>
      <c r="BX64" s="161"/>
      <c r="BY64" s="161">
        <f>SUM(BY57:BY63)</f>
        <v>321.3</v>
      </c>
      <c r="BZ64" s="162">
        <f t="shared" ref="BZ64:BZ82" si="53">CA64+CB64+CC64+CD64</f>
        <v>12.3</v>
      </c>
      <c r="CA64" s="153"/>
      <c r="CB64" s="153"/>
      <c r="CC64" s="153"/>
      <c r="CD64" s="153">
        <f>SUM(CD57:CD61)</f>
        <v>12.3</v>
      </c>
      <c r="CE64" s="161">
        <f t="shared" ref="CE64:CE82" si="54">CF64+CG64+CH64+CI64</f>
        <v>10</v>
      </c>
      <c r="CF64" s="161"/>
      <c r="CG64" s="161"/>
      <c r="CH64" s="161"/>
      <c r="CI64" s="155">
        <f>SUM(CI57:CI61)</f>
        <v>10</v>
      </c>
      <c r="CJ64" s="161">
        <f t="shared" ref="CJ64:CJ82" si="55">CK64+CL64+CM64+CN64</f>
        <v>10</v>
      </c>
      <c r="CK64" s="161"/>
      <c r="CL64" s="161"/>
      <c r="CM64" s="161"/>
      <c r="CN64" s="155">
        <f>SUM(CN57:CN61)</f>
        <v>10</v>
      </c>
      <c r="CO64" s="162">
        <f>CP64+CQ64+CR64+CS64</f>
        <v>175.9</v>
      </c>
      <c r="CP64" s="162"/>
      <c r="CQ64" s="162">
        <v>59.9</v>
      </c>
      <c r="CR64" s="162"/>
      <c r="CS64" s="162">
        <f>SUM(CS57:CS63)</f>
        <v>116</v>
      </c>
      <c r="CT64" s="161">
        <f>CU64+CV64+CW64+CX64</f>
        <v>711.3</v>
      </c>
      <c r="CU64" s="161"/>
      <c r="CV64" s="161">
        <f>SUM(CV57:CV63)</f>
        <v>120</v>
      </c>
      <c r="CW64" s="161"/>
      <c r="CX64" s="161">
        <f>SUM(CX57:CX63)</f>
        <v>591.29999999999995</v>
      </c>
      <c r="CY64" s="162">
        <f t="shared" ref="CY64:CY82" si="56">CZ64+DA64+DB64+DC64</f>
        <v>12.3</v>
      </c>
      <c r="CZ64" s="153"/>
      <c r="DA64" s="153"/>
      <c r="DB64" s="153"/>
      <c r="DC64" s="153">
        <f>SUM(DC57:DC61)</f>
        <v>12.3</v>
      </c>
      <c r="DD64" s="162">
        <f>DE64+DF64+DG64+DH64</f>
        <v>165.7</v>
      </c>
      <c r="DE64" s="162"/>
      <c r="DF64" s="162">
        <v>59.9</v>
      </c>
      <c r="DG64" s="162"/>
      <c r="DH64" s="162">
        <f>SUM(DH57:DH63)</f>
        <v>105.8</v>
      </c>
      <c r="DI64" s="161">
        <f>DJ64+DK64+DL64+DM64</f>
        <v>441.3</v>
      </c>
      <c r="DJ64" s="161"/>
      <c r="DK64" s="161">
        <f>SUM(DK57:DK63)</f>
        <v>120</v>
      </c>
      <c r="DL64" s="161"/>
      <c r="DM64" s="161">
        <f>SUM(DM57:DM63)</f>
        <v>321.3</v>
      </c>
      <c r="DN64" s="162">
        <f t="shared" ref="DN64:DN82" si="57">DO64+DP64+DQ64+DR64</f>
        <v>12.3</v>
      </c>
      <c r="DO64" s="153"/>
      <c r="DP64" s="153"/>
      <c r="DQ64" s="153"/>
      <c r="DR64" s="153">
        <f>SUM(DR57:DR61)</f>
        <v>12.3</v>
      </c>
    </row>
    <row r="65" spans="1:122" ht="9" hidden="1" customHeight="1">
      <c r="A65" s="1280"/>
      <c r="B65" s="1237"/>
      <c r="C65" s="66"/>
      <c r="D65" s="66"/>
      <c r="E65" s="66"/>
      <c r="F65" s="66"/>
      <c r="G65" s="66"/>
      <c r="H65" s="66"/>
      <c r="I65" s="66"/>
      <c r="J65" s="66"/>
      <c r="K65" s="66"/>
      <c r="L65" s="66"/>
      <c r="M65" s="64" t="s">
        <v>50</v>
      </c>
      <c r="N65" s="60" t="s">
        <v>424</v>
      </c>
      <c r="O65" s="60" t="s">
        <v>74</v>
      </c>
      <c r="P65" s="66" t="s">
        <v>103</v>
      </c>
      <c r="Q65" s="66"/>
      <c r="R65" s="66"/>
      <c r="S65" s="66"/>
      <c r="T65" s="66"/>
      <c r="U65" s="66"/>
      <c r="V65" s="66"/>
      <c r="W65" s="66"/>
      <c r="X65" s="66"/>
      <c r="Y65" s="66"/>
      <c r="Z65" s="73"/>
      <c r="AA65" s="73"/>
      <c r="AB65" s="73"/>
      <c r="AC65" s="12"/>
      <c r="AD65" s="12"/>
      <c r="AE65" s="12"/>
      <c r="AF65" s="12"/>
      <c r="AG65" s="162">
        <f t="shared" si="42"/>
        <v>0</v>
      </c>
      <c r="AH65" s="162"/>
      <c r="AI65" s="153"/>
      <c r="AJ65" s="153"/>
      <c r="AK65" s="153"/>
      <c r="AL65" s="153"/>
      <c r="AM65" s="153"/>
      <c r="AN65" s="153"/>
      <c r="AO65" s="153"/>
      <c r="AP65" s="162"/>
      <c r="AQ65" s="161">
        <f t="shared" si="43"/>
        <v>0</v>
      </c>
      <c r="AR65" s="155"/>
      <c r="AS65" s="155"/>
      <c r="AT65" s="155"/>
      <c r="AU65" s="155"/>
      <c r="AV65" s="162">
        <f t="shared" si="44"/>
        <v>0</v>
      </c>
      <c r="AW65" s="153"/>
      <c r="AX65" s="153"/>
      <c r="AY65" s="153"/>
      <c r="AZ65" s="153"/>
      <c r="BA65" s="161">
        <f t="shared" si="45"/>
        <v>0</v>
      </c>
      <c r="BB65" s="123"/>
      <c r="BC65" s="123"/>
      <c r="BD65" s="123"/>
      <c r="BE65" s="123"/>
      <c r="BF65" s="161">
        <f t="shared" si="52"/>
        <v>0</v>
      </c>
      <c r="BG65" s="123"/>
      <c r="BH65" s="123"/>
      <c r="BI65" s="123"/>
      <c r="BJ65" s="123"/>
      <c r="BK65" s="162">
        <f t="shared" ref="BK65:BK85" si="58">BM65+BO65+BQ65+BS65</f>
        <v>0</v>
      </c>
      <c r="BL65" s="162"/>
      <c r="BM65" s="153"/>
      <c r="BN65" s="153"/>
      <c r="BO65" s="153"/>
      <c r="BP65" s="153"/>
      <c r="BQ65" s="153"/>
      <c r="BR65" s="153"/>
      <c r="BS65" s="153"/>
      <c r="BT65" s="162"/>
      <c r="BU65" s="161">
        <f>BV65+BW65+BX65+BY65</f>
        <v>0</v>
      </c>
      <c r="BV65" s="155"/>
      <c r="BW65" s="155"/>
      <c r="BX65" s="155"/>
      <c r="BY65" s="155"/>
      <c r="BZ65" s="162">
        <f t="shared" si="53"/>
        <v>0</v>
      </c>
      <c r="CA65" s="153"/>
      <c r="CB65" s="153"/>
      <c r="CC65" s="153"/>
      <c r="CD65" s="153"/>
      <c r="CE65" s="161">
        <f t="shared" si="54"/>
        <v>0</v>
      </c>
      <c r="CF65" s="123"/>
      <c r="CG65" s="123"/>
      <c r="CH65" s="123"/>
      <c r="CI65" s="123"/>
      <c r="CJ65" s="161">
        <f t="shared" si="55"/>
        <v>0</v>
      </c>
      <c r="CK65" s="123"/>
      <c r="CL65" s="123"/>
      <c r="CM65" s="123"/>
      <c r="CN65" s="123"/>
      <c r="CO65" s="162"/>
      <c r="CP65" s="153"/>
      <c r="CQ65" s="153"/>
      <c r="CR65" s="153"/>
      <c r="CS65" s="162"/>
      <c r="CT65" s="161">
        <f>CU65+CV65+CW65+CX65</f>
        <v>0</v>
      </c>
      <c r="CU65" s="155"/>
      <c r="CV65" s="155"/>
      <c r="CW65" s="155"/>
      <c r="CX65" s="155"/>
      <c r="CY65" s="162">
        <f t="shared" si="56"/>
        <v>0</v>
      </c>
      <c r="CZ65" s="153"/>
      <c r="DA65" s="153"/>
      <c r="DB65" s="153"/>
      <c r="DC65" s="153"/>
      <c r="DD65" s="162"/>
      <c r="DE65" s="153"/>
      <c r="DF65" s="153"/>
      <c r="DG65" s="153"/>
      <c r="DH65" s="162"/>
      <c r="DI65" s="161">
        <f>DJ65+DK65+DL65+DM65</f>
        <v>0</v>
      </c>
      <c r="DJ65" s="155"/>
      <c r="DK65" s="155"/>
      <c r="DL65" s="155"/>
      <c r="DM65" s="155"/>
      <c r="DN65" s="162">
        <f t="shared" si="57"/>
        <v>0</v>
      </c>
      <c r="DO65" s="153"/>
      <c r="DP65" s="153"/>
      <c r="DQ65" s="153"/>
      <c r="DR65" s="153"/>
    </row>
    <row r="66" spans="1:122" ht="24" hidden="1" customHeight="1">
      <c r="A66" s="113"/>
      <c r="B66" s="14"/>
      <c r="C66" s="66"/>
      <c r="D66" s="66"/>
      <c r="E66" s="66"/>
      <c r="F66" s="66"/>
      <c r="G66" s="66"/>
      <c r="H66" s="66"/>
      <c r="I66" s="66"/>
      <c r="J66" s="66"/>
      <c r="K66" s="66"/>
      <c r="L66" s="66"/>
      <c r="M66" s="66"/>
      <c r="N66" s="66"/>
      <c r="O66" s="66"/>
      <c r="P66" s="66"/>
      <c r="Q66" s="59"/>
      <c r="R66" s="59"/>
      <c r="S66" s="59"/>
      <c r="T66" s="59"/>
      <c r="U66" s="59"/>
      <c r="V66" s="59"/>
      <c r="W66" s="59"/>
      <c r="X66" s="66"/>
      <c r="Y66" s="66"/>
      <c r="Z66" s="66"/>
      <c r="AA66" s="66"/>
      <c r="AB66" s="66"/>
      <c r="AC66" s="12"/>
      <c r="AD66" s="12"/>
      <c r="AE66" s="12"/>
      <c r="AF66" s="12"/>
      <c r="AG66" s="162">
        <f t="shared" si="42"/>
        <v>0</v>
      </c>
      <c r="AH66" s="162"/>
      <c r="AI66" s="153"/>
      <c r="AJ66" s="153"/>
      <c r="AK66" s="153"/>
      <c r="AL66" s="153"/>
      <c r="AM66" s="153"/>
      <c r="AN66" s="153"/>
      <c r="AO66" s="153"/>
      <c r="AP66" s="162"/>
      <c r="AQ66" s="161">
        <f t="shared" si="43"/>
        <v>0</v>
      </c>
      <c r="AR66" s="163"/>
      <c r="AS66" s="163"/>
      <c r="AT66" s="163"/>
      <c r="AU66" s="155"/>
      <c r="AV66" s="162">
        <f t="shared" si="44"/>
        <v>0</v>
      </c>
      <c r="AW66" s="164"/>
      <c r="AX66" s="164"/>
      <c r="AY66" s="164"/>
      <c r="AZ66" s="165"/>
      <c r="BA66" s="161">
        <f t="shared" si="45"/>
        <v>0</v>
      </c>
      <c r="BB66" s="166"/>
      <c r="BC66" s="166"/>
      <c r="BD66" s="166"/>
      <c r="BE66" s="166"/>
      <c r="BF66" s="161">
        <f t="shared" si="52"/>
        <v>0</v>
      </c>
      <c r="BG66" s="166"/>
      <c r="BH66" s="166"/>
      <c r="BI66" s="166"/>
      <c r="BJ66" s="166"/>
      <c r="BK66" s="162">
        <f t="shared" si="58"/>
        <v>0</v>
      </c>
      <c r="BL66" s="162"/>
      <c r="BM66" s="153"/>
      <c r="BN66" s="153"/>
      <c r="BO66" s="153"/>
      <c r="BP66" s="153"/>
      <c r="BQ66" s="153"/>
      <c r="BR66" s="153"/>
      <c r="BS66" s="153"/>
      <c r="BT66" s="162"/>
      <c r="BU66" s="161">
        <f>BV66+BW66+BX66+BY66</f>
        <v>0</v>
      </c>
      <c r="BV66" s="163"/>
      <c r="BW66" s="163"/>
      <c r="BX66" s="163"/>
      <c r="BY66" s="155"/>
      <c r="BZ66" s="162">
        <f t="shared" si="53"/>
        <v>0</v>
      </c>
      <c r="CA66" s="164"/>
      <c r="CB66" s="164"/>
      <c r="CC66" s="164"/>
      <c r="CD66" s="165"/>
      <c r="CE66" s="161">
        <f t="shared" si="54"/>
        <v>0</v>
      </c>
      <c r="CF66" s="166"/>
      <c r="CG66" s="166"/>
      <c r="CH66" s="166"/>
      <c r="CI66" s="166"/>
      <c r="CJ66" s="161">
        <f t="shared" si="55"/>
        <v>0</v>
      </c>
      <c r="CK66" s="166"/>
      <c r="CL66" s="166"/>
      <c r="CM66" s="166"/>
      <c r="CN66" s="166"/>
      <c r="CO66" s="162"/>
      <c r="CP66" s="153"/>
      <c r="CQ66" s="153"/>
      <c r="CR66" s="153"/>
      <c r="CS66" s="162"/>
      <c r="CT66" s="161">
        <f>CU66+CV66+CW66+CX66</f>
        <v>0</v>
      </c>
      <c r="CU66" s="163"/>
      <c r="CV66" s="163"/>
      <c r="CW66" s="163"/>
      <c r="CX66" s="155"/>
      <c r="CY66" s="162">
        <f t="shared" si="56"/>
        <v>0</v>
      </c>
      <c r="CZ66" s="164"/>
      <c r="DA66" s="164"/>
      <c r="DB66" s="164"/>
      <c r="DC66" s="165"/>
      <c r="DD66" s="162"/>
      <c r="DE66" s="153"/>
      <c r="DF66" s="153"/>
      <c r="DG66" s="153"/>
      <c r="DH66" s="162"/>
      <c r="DI66" s="161">
        <f>DJ66+DK66+DL66+DM66</f>
        <v>0</v>
      </c>
      <c r="DJ66" s="163"/>
      <c r="DK66" s="163"/>
      <c r="DL66" s="163"/>
      <c r="DM66" s="155"/>
      <c r="DN66" s="162">
        <f t="shared" si="57"/>
        <v>0</v>
      </c>
      <c r="DO66" s="164"/>
      <c r="DP66" s="164"/>
      <c r="DQ66" s="164"/>
      <c r="DR66" s="165"/>
    </row>
    <row r="67" spans="1:122" ht="180" hidden="1" customHeight="1">
      <c r="A67" s="113" t="s">
        <v>116</v>
      </c>
      <c r="B67" s="14">
        <v>6519</v>
      </c>
      <c r="C67" s="58" t="s">
        <v>124</v>
      </c>
      <c r="D67" s="58" t="s">
        <v>99</v>
      </c>
      <c r="E67" s="58" t="s">
        <v>125</v>
      </c>
      <c r="F67" s="66"/>
      <c r="G67" s="66"/>
      <c r="H67" s="66"/>
      <c r="I67" s="66"/>
      <c r="J67" s="66"/>
      <c r="K67" s="66"/>
      <c r="L67" s="66"/>
      <c r="M67" s="74" t="s">
        <v>50</v>
      </c>
      <c r="N67" s="60" t="s">
        <v>424</v>
      </c>
      <c r="O67" s="60" t="s">
        <v>74</v>
      </c>
      <c r="P67" s="66" t="s">
        <v>103</v>
      </c>
      <c r="Q67" s="59"/>
      <c r="R67" s="59"/>
      <c r="S67" s="59"/>
      <c r="T67" s="59"/>
      <c r="U67" s="59"/>
      <c r="V67" s="59"/>
      <c r="W67" s="58" t="s">
        <v>45</v>
      </c>
      <c r="X67" s="58" t="s">
        <v>495</v>
      </c>
      <c r="Y67" s="58" t="s">
        <v>46</v>
      </c>
      <c r="Z67" s="73" t="s">
        <v>52</v>
      </c>
      <c r="AA67" s="73"/>
      <c r="AB67" s="73" t="s">
        <v>53</v>
      </c>
      <c r="AC67" s="12"/>
      <c r="AD67" s="12" t="s">
        <v>154</v>
      </c>
      <c r="AE67" s="18" t="s">
        <v>446</v>
      </c>
      <c r="AF67" s="18" t="s">
        <v>399</v>
      </c>
      <c r="AG67" s="162">
        <f t="shared" si="42"/>
        <v>0</v>
      </c>
      <c r="AH67" s="162"/>
      <c r="AI67" s="153"/>
      <c r="AJ67" s="153"/>
      <c r="AK67" s="153"/>
      <c r="AL67" s="153"/>
      <c r="AM67" s="153"/>
      <c r="AN67" s="153"/>
      <c r="AO67" s="153">
        <v>0</v>
      </c>
      <c r="AP67" s="162"/>
      <c r="AQ67" s="161">
        <f t="shared" si="43"/>
        <v>0</v>
      </c>
      <c r="AR67" s="155"/>
      <c r="AS67" s="155"/>
      <c r="AT67" s="155"/>
      <c r="AU67" s="155"/>
      <c r="AV67" s="162">
        <f t="shared" si="44"/>
        <v>0</v>
      </c>
      <c r="AW67" s="153"/>
      <c r="AX67" s="153"/>
      <c r="AY67" s="153"/>
      <c r="AZ67" s="153"/>
      <c r="BA67" s="161">
        <f t="shared" si="45"/>
        <v>0</v>
      </c>
      <c r="BB67" s="123"/>
      <c r="BC67" s="123"/>
      <c r="BD67" s="123"/>
      <c r="BE67" s="123"/>
      <c r="BF67" s="161">
        <f t="shared" si="52"/>
        <v>0</v>
      </c>
      <c r="BG67" s="123"/>
      <c r="BH67" s="123"/>
      <c r="BI67" s="123"/>
      <c r="BJ67" s="123"/>
      <c r="BK67" s="162">
        <f t="shared" si="58"/>
        <v>0</v>
      </c>
      <c r="BL67" s="162"/>
      <c r="BM67" s="153"/>
      <c r="BN67" s="153"/>
      <c r="BO67" s="153"/>
      <c r="BP67" s="153"/>
      <c r="BQ67" s="153"/>
      <c r="BR67" s="153"/>
      <c r="BS67" s="153">
        <v>0</v>
      </c>
      <c r="BT67" s="162"/>
      <c r="BU67" s="161">
        <f>BV67+BW67+BX67+BY67</f>
        <v>0</v>
      </c>
      <c r="BV67" s="155"/>
      <c r="BW67" s="155"/>
      <c r="BX67" s="155"/>
      <c r="BY67" s="155"/>
      <c r="BZ67" s="162">
        <f t="shared" si="53"/>
        <v>0</v>
      </c>
      <c r="CA67" s="153"/>
      <c r="CB67" s="153"/>
      <c r="CC67" s="153"/>
      <c r="CD67" s="153"/>
      <c r="CE67" s="161">
        <f t="shared" si="54"/>
        <v>0</v>
      </c>
      <c r="CF67" s="123"/>
      <c r="CG67" s="123"/>
      <c r="CH67" s="123"/>
      <c r="CI67" s="123"/>
      <c r="CJ67" s="161">
        <f t="shared" si="55"/>
        <v>0</v>
      </c>
      <c r="CK67" s="123"/>
      <c r="CL67" s="123"/>
      <c r="CM67" s="123"/>
      <c r="CN67" s="123"/>
      <c r="CO67" s="162"/>
      <c r="CP67" s="153"/>
      <c r="CQ67" s="153"/>
      <c r="CR67" s="153"/>
      <c r="CS67" s="162"/>
      <c r="CT67" s="161">
        <f>CU67+CV67+CW67+CX67</f>
        <v>0</v>
      </c>
      <c r="CU67" s="155"/>
      <c r="CV67" s="155"/>
      <c r="CW67" s="155"/>
      <c r="CX67" s="155"/>
      <c r="CY67" s="162">
        <f t="shared" si="56"/>
        <v>0</v>
      </c>
      <c r="CZ67" s="153"/>
      <c r="DA67" s="153"/>
      <c r="DB67" s="153"/>
      <c r="DC67" s="153"/>
      <c r="DD67" s="162"/>
      <c r="DE67" s="153"/>
      <c r="DF67" s="153"/>
      <c r="DG67" s="153"/>
      <c r="DH67" s="162"/>
      <c r="DI67" s="161">
        <f>DJ67+DK67+DL67+DM67</f>
        <v>0</v>
      </c>
      <c r="DJ67" s="155"/>
      <c r="DK67" s="155"/>
      <c r="DL67" s="155"/>
      <c r="DM67" s="155"/>
      <c r="DN67" s="162">
        <f t="shared" si="57"/>
        <v>0</v>
      </c>
      <c r="DO67" s="153"/>
      <c r="DP67" s="153"/>
      <c r="DQ67" s="153"/>
      <c r="DR67" s="153"/>
    </row>
    <row r="68" spans="1:122" s="40" customFormat="1" ht="118.5" customHeight="1">
      <c r="A68" s="118" t="s">
        <v>165</v>
      </c>
      <c r="B68" s="33">
        <v>6600</v>
      </c>
      <c r="C68" s="75" t="s">
        <v>387</v>
      </c>
      <c r="D68" s="76" t="s">
        <v>387</v>
      </c>
      <c r="E68" s="76" t="s">
        <v>387</v>
      </c>
      <c r="F68" s="76" t="s">
        <v>387</v>
      </c>
      <c r="G68" s="76" t="s">
        <v>387</v>
      </c>
      <c r="H68" s="76" t="s">
        <v>387</v>
      </c>
      <c r="I68" s="76" t="s">
        <v>387</v>
      </c>
      <c r="J68" s="76" t="s">
        <v>387</v>
      </c>
      <c r="K68" s="76" t="s">
        <v>387</v>
      </c>
      <c r="L68" s="76" t="s">
        <v>387</v>
      </c>
      <c r="M68" s="76" t="s">
        <v>387</v>
      </c>
      <c r="N68" s="76" t="s">
        <v>387</v>
      </c>
      <c r="O68" s="76" t="s">
        <v>387</v>
      </c>
      <c r="P68" s="76" t="s">
        <v>387</v>
      </c>
      <c r="Q68" s="77" t="s">
        <v>387</v>
      </c>
      <c r="R68" s="77" t="s">
        <v>387</v>
      </c>
      <c r="S68" s="77" t="s">
        <v>387</v>
      </c>
      <c r="T68" s="77" t="s">
        <v>387</v>
      </c>
      <c r="U68" s="77" t="s">
        <v>387</v>
      </c>
      <c r="V68" s="77" t="s">
        <v>387</v>
      </c>
      <c r="W68" s="77" t="s">
        <v>387</v>
      </c>
      <c r="X68" s="76" t="s">
        <v>387</v>
      </c>
      <c r="Y68" s="76" t="s">
        <v>387</v>
      </c>
      <c r="Z68" s="76" t="s">
        <v>387</v>
      </c>
      <c r="AA68" s="76" t="s">
        <v>387</v>
      </c>
      <c r="AB68" s="76" t="s">
        <v>387</v>
      </c>
      <c r="AC68" s="38" t="s">
        <v>387</v>
      </c>
      <c r="AD68" s="38" t="s">
        <v>387</v>
      </c>
      <c r="AE68" s="38"/>
      <c r="AF68" s="38"/>
      <c r="AG68" s="168">
        <f>AI68+AK68+AM68+AO68</f>
        <v>1247.8999999999999</v>
      </c>
      <c r="AH68" s="168">
        <f t="shared" si="42"/>
        <v>1034.1000000000001</v>
      </c>
      <c r="AI68" s="157">
        <f t="shared" ref="AI68:BE68" si="59">AI71+AI79+AI94+AI95+AI97+AI74+AI75+AI93+AI92</f>
        <v>0</v>
      </c>
      <c r="AJ68" s="157"/>
      <c r="AK68" s="157">
        <f>AK71+AK79+AK94+AK95+AK97+AK74+AK75+AK93+AK92</f>
        <v>409.3</v>
      </c>
      <c r="AL68" s="157">
        <f t="shared" si="59"/>
        <v>409.3</v>
      </c>
      <c r="AM68" s="157">
        <f t="shared" si="59"/>
        <v>0</v>
      </c>
      <c r="AN68" s="157"/>
      <c r="AO68" s="157">
        <f t="shared" si="59"/>
        <v>838.59999999999991</v>
      </c>
      <c r="AP68" s="157">
        <f t="shared" si="59"/>
        <v>624.80000000000007</v>
      </c>
      <c r="AQ68" s="167">
        <f>AR68+AS68+AT68+AU68</f>
        <v>3261.6000000000004</v>
      </c>
      <c r="AR68" s="156">
        <f t="shared" si="59"/>
        <v>0</v>
      </c>
      <c r="AS68" s="156">
        <f t="shared" si="59"/>
        <v>1397.4</v>
      </c>
      <c r="AT68" s="156">
        <f t="shared" si="59"/>
        <v>0</v>
      </c>
      <c r="AU68" s="156">
        <f>AU71+AU79+AU94+AU95+AU97+AU74+AU75+AU93+AU92+AU96</f>
        <v>1864.2</v>
      </c>
      <c r="AV68" s="168">
        <f t="shared" si="44"/>
        <v>1517.9</v>
      </c>
      <c r="AW68" s="157">
        <f t="shared" si="59"/>
        <v>0</v>
      </c>
      <c r="AX68" s="157">
        <f t="shared" si="59"/>
        <v>962</v>
      </c>
      <c r="AY68" s="157">
        <f t="shared" si="59"/>
        <v>0</v>
      </c>
      <c r="AZ68" s="157">
        <f t="shared" si="59"/>
        <v>555.9</v>
      </c>
      <c r="BA68" s="167">
        <f t="shared" si="45"/>
        <v>1515.6</v>
      </c>
      <c r="BB68" s="156">
        <f t="shared" si="59"/>
        <v>0</v>
      </c>
      <c r="BC68" s="156">
        <f t="shared" si="59"/>
        <v>959.7</v>
      </c>
      <c r="BD68" s="156">
        <f t="shared" si="59"/>
        <v>0</v>
      </c>
      <c r="BE68" s="156">
        <f t="shared" si="59"/>
        <v>555.9</v>
      </c>
      <c r="BF68" s="167">
        <f t="shared" si="52"/>
        <v>1515.6</v>
      </c>
      <c r="BG68" s="156">
        <f>BG71+BG79+BG94+BG95+BG97+BG74+BG75+BG93+BG92</f>
        <v>0</v>
      </c>
      <c r="BH68" s="156">
        <f>BH71+BH79+BH94+BH95+BH97+BH74+BH75+BH93+BH92</f>
        <v>959.7</v>
      </c>
      <c r="BI68" s="156">
        <f>BI71+BI79+BI94+BI95+BI97+BI74+BI75+BI93+BI92</f>
        <v>0</v>
      </c>
      <c r="BJ68" s="156">
        <f>BJ71+BJ79+BJ94+BJ95+BJ97+BJ74+BJ75+BJ93+BJ92</f>
        <v>555.9</v>
      </c>
      <c r="BK68" s="168">
        <f t="shared" si="58"/>
        <v>1209.5</v>
      </c>
      <c r="BL68" s="168">
        <f>BN68+BP68+BR68+BT68</f>
        <v>995.7</v>
      </c>
      <c r="BM68" s="157">
        <f>BM71+BM79+BM94+BM95+BM97+BM74+BM75+BM93+BM92</f>
        <v>0</v>
      </c>
      <c r="BN68" s="157"/>
      <c r="BO68" s="157">
        <f>BO71+BO79+BO94+BO95+BO97+BO74+BO75+BO93+BO92</f>
        <v>409.3</v>
      </c>
      <c r="BP68" s="157">
        <f>BP71+BP79+BP94+BP95+BP97+BP74+BP75+BP93+BP92</f>
        <v>409.3</v>
      </c>
      <c r="BQ68" s="157">
        <f>BQ71+BQ79+BQ94+BQ95+BQ97+BQ74+BQ75+BQ93+BQ92</f>
        <v>0</v>
      </c>
      <c r="BR68" s="157"/>
      <c r="BS68" s="157">
        <f>BS71+BS79+BS94+BS95+BS97+BS74+BS75+BS93+BS92</f>
        <v>800.2</v>
      </c>
      <c r="BT68" s="157">
        <f>BT71+BT79+BT94+BT95+BT97+BT74+BT75+BT93+BT92</f>
        <v>586.4</v>
      </c>
      <c r="BU68" s="167">
        <f>BV68+BW68+BX68+BY68</f>
        <v>2179.6000000000004</v>
      </c>
      <c r="BV68" s="156">
        <f>BV71+BV79+BV94+BV95+BV97+BV74+BV75+BV93+BV92</f>
        <v>0</v>
      </c>
      <c r="BW68" s="156">
        <f>BW71+BW79+BW94+BW95+BW97+BW74+BW75+BW93+BW92</f>
        <v>1397.4</v>
      </c>
      <c r="BX68" s="156">
        <f>BX71+BX79+BX94+BX95+BX97+BX74+BX75+BX93+BX92</f>
        <v>0</v>
      </c>
      <c r="BY68" s="156">
        <f>BY71+BY79+BY94+BY95+BY97+BY74+BY75+BY93+BY92+BY96</f>
        <v>782.2</v>
      </c>
      <c r="BZ68" s="168">
        <f t="shared" si="53"/>
        <v>1517.9</v>
      </c>
      <c r="CA68" s="157">
        <f>CA71+CA79+CA94+CA95+CA97+CA74+CA75+CA93+CA92</f>
        <v>0</v>
      </c>
      <c r="CB68" s="157">
        <f>CB71+CB79+CB94+CB95+CB97+CB74+CB75+CB93+CB92</f>
        <v>962</v>
      </c>
      <c r="CC68" s="157">
        <f>CC71+CC79+CC94+CC95+CC97+CC74+CC75+CC93+CC92</f>
        <v>0</v>
      </c>
      <c r="CD68" s="157">
        <f>CD71+CD79+CD94+CD95+CD97+CD74+CD75+CD93+CD92</f>
        <v>555.9</v>
      </c>
      <c r="CE68" s="167">
        <f t="shared" si="54"/>
        <v>1515.6</v>
      </c>
      <c r="CF68" s="156">
        <f>CF71+CF79+CF94+CF95+CF97+CF74+CF75+CF93+CF92</f>
        <v>0</v>
      </c>
      <c r="CG68" s="156">
        <f>CG71+CG79+CG94+CG95+CG97+CG74+CG75+CG93+CG92</f>
        <v>959.7</v>
      </c>
      <c r="CH68" s="156">
        <f>CH71+CH79+CH94+CH95+CH97+CH74+CH75+CH93+CH92</f>
        <v>0</v>
      </c>
      <c r="CI68" s="156">
        <f>CI71+CI79+CI94+CI95+CI97+CI74+CI75+CI93+CI92</f>
        <v>555.9</v>
      </c>
      <c r="CJ68" s="167">
        <f t="shared" si="55"/>
        <v>1515.6</v>
      </c>
      <c r="CK68" s="156">
        <f>CK71+CK79+CK94+CK95+CK97+CK74+CK75+CK93+CK92</f>
        <v>0</v>
      </c>
      <c r="CL68" s="156">
        <f>CL71+CL79+CL94+CL95+CL97+CL74+CL75+CL93+CL92</f>
        <v>959.7</v>
      </c>
      <c r="CM68" s="156">
        <f>CM71+CM79+CM94+CM95+CM97+CM74+CM75+CM93+CM92</f>
        <v>0</v>
      </c>
      <c r="CN68" s="156">
        <f>CN71+CN79+CN94+CN95+CN97+CN74+CN75+CN93+CN92</f>
        <v>555.9</v>
      </c>
      <c r="CO68" s="168">
        <f>CP68+CQ68+CR68+CS68</f>
        <v>1034.1000000000001</v>
      </c>
      <c r="CP68" s="157"/>
      <c r="CQ68" s="157">
        <f>CQ71+CQ79+CQ94+CQ95+CQ97+CQ74+CQ75+CQ93+CQ92</f>
        <v>409.3</v>
      </c>
      <c r="CR68" s="157"/>
      <c r="CS68" s="157">
        <f>CS71+CS79+CS94+CS95+CS97+CS74+CS75+CS93+CS92</f>
        <v>624.80000000000007</v>
      </c>
      <c r="CT68" s="167">
        <f>CU68+CV68+CW68+CX68</f>
        <v>3261.6000000000004</v>
      </c>
      <c r="CU68" s="156">
        <f>CU71+CU79+CU94+CU95+CU97+CU74+CU75+CU93+CU92</f>
        <v>0</v>
      </c>
      <c r="CV68" s="156">
        <f>CV71+CV79+CV94+CV95+CV97+CV74+CV75+CV93+CV92</f>
        <v>1397.4</v>
      </c>
      <c r="CW68" s="156">
        <f>CW71+CW79+CW94+CW95+CW97+CW74+CW75+CW93+CW92</f>
        <v>0</v>
      </c>
      <c r="CX68" s="156">
        <f>CX71+CX79+CX94+CX95+CX97+CX74+CX75+CX93+CX92+CX96</f>
        <v>1864.2</v>
      </c>
      <c r="CY68" s="168">
        <f t="shared" si="56"/>
        <v>1517.9</v>
      </c>
      <c r="CZ68" s="157">
        <f>CZ71+CZ79+CZ94+CZ95+CZ97+CZ74+CZ75+CZ93+CZ92</f>
        <v>0</v>
      </c>
      <c r="DA68" s="157">
        <f>DA71+DA79+DA94+DA95+DA97+DA74+DA75+DA93+DA92</f>
        <v>962</v>
      </c>
      <c r="DB68" s="157">
        <f>DB71+DB79+DB94+DB95+DB97+DB74+DB75+DB93+DB92</f>
        <v>0</v>
      </c>
      <c r="DC68" s="157">
        <f>DC71+DC79+DC94+DC95+DC97+DC74+DC75+DC93+DC92</f>
        <v>555.9</v>
      </c>
      <c r="DD68" s="168">
        <f>DE68+DF68+DG68+DH68</f>
        <v>995.7</v>
      </c>
      <c r="DE68" s="157"/>
      <c r="DF68" s="157">
        <f>DF71+DF79+DF94+DF95+DF97+DF74+DF75+DF93+DF92</f>
        <v>409.3</v>
      </c>
      <c r="DG68" s="157"/>
      <c r="DH68" s="157">
        <f>DH71+DH79+DH94+DH95+DH97+DH74+DH75+DH93+DH92</f>
        <v>586.4</v>
      </c>
      <c r="DI68" s="167">
        <f>DJ68+DK68+DL68+DM68</f>
        <v>2179.6000000000004</v>
      </c>
      <c r="DJ68" s="156">
        <f>DJ71+DJ79+DJ94+DJ95+DJ97+DJ74+DJ75+DJ93+DJ92</f>
        <v>0</v>
      </c>
      <c r="DK68" s="156">
        <f>DK71+DK79+DK94+DK95+DK97+DK74+DK75+DK93+DK92</f>
        <v>1397.4</v>
      </c>
      <c r="DL68" s="156">
        <f>DL71+DL79+DL94+DL95+DL97+DL74+DL75+DL93+DL92</f>
        <v>0</v>
      </c>
      <c r="DM68" s="156">
        <f>DM71+DM79+DM94+DM95+DM97+DM74+DM75+DM93+DM92+DM96</f>
        <v>782.2</v>
      </c>
      <c r="DN68" s="168">
        <f t="shared" si="57"/>
        <v>1517.9</v>
      </c>
      <c r="DO68" s="157">
        <f>DO71+DO79+DO94+DO95+DO97+DO74+DO75+DO93+DO92</f>
        <v>0</v>
      </c>
      <c r="DP68" s="157">
        <f>DP71+DP79+DP94+DP95+DP97+DP74+DP75+DP93+DP92</f>
        <v>962</v>
      </c>
      <c r="DQ68" s="157">
        <f>DQ71+DQ79+DQ94+DQ95+DQ97+DQ74+DQ75+DQ93+DQ92</f>
        <v>0</v>
      </c>
      <c r="DR68" s="157">
        <f>DR71+DR79+DR94+DR95+DR97+DR74+DR75+DR93+DR92</f>
        <v>555.9</v>
      </c>
    </row>
    <row r="69" spans="1:122">
      <c r="A69" s="114" t="s">
        <v>92</v>
      </c>
      <c r="B69" s="15"/>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16"/>
      <c r="AD69" s="16"/>
      <c r="AE69" s="16"/>
      <c r="AF69" s="16"/>
      <c r="AG69" s="162">
        <f t="shared" si="42"/>
        <v>0</v>
      </c>
      <c r="AH69" s="165"/>
      <c r="AI69" s="160"/>
      <c r="AJ69" s="160"/>
      <c r="AK69" s="160"/>
      <c r="AL69" s="160"/>
      <c r="AM69" s="160"/>
      <c r="AN69" s="160"/>
      <c r="AO69" s="160"/>
      <c r="AP69" s="165"/>
      <c r="AQ69" s="161">
        <f t="shared" si="43"/>
        <v>0</v>
      </c>
      <c r="AR69" s="159"/>
      <c r="AS69" s="159"/>
      <c r="AT69" s="159"/>
      <c r="AU69" s="159"/>
      <c r="AV69" s="162">
        <f t="shared" si="44"/>
        <v>0</v>
      </c>
      <c r="AW69" s="160"/>
      <c r="AX69" s="160"/>
      <c r="AY69" s="160"/>
      <c r="AZ69" s="160"/>
      <c r="BA69" s="161">
        <f t="shared" si="45"/>
        <v>0</v>
      </c>
      <c r="BB69" s="159"/>
      <c r="BC69" s="159"/>
      <c r="BD69" s="159"/>
      <c r="BE69" s="159"/>
      <c r="BF69" s="161">
        <f t="shared" si="52"/>
        <v>0</v>
      </c>
      <c r="BG69" s="159"/>
      <c r="BH69" s="159"/>
      <c r="BI69" s="159"/>
      <c r="BJ69" s="159"/>
      <c r="BK69" s="162">
        <f t="shared" si="58"/>
        <v>0</v>
      </c>
      <c r="BL69" s="165"/>
      <c r="BM69" s="160"/>
      <c r="BN69" s="160"/>
      <c r="BO69" s="160"/>
      <c r="BP69" s="160"/>
      <c r="BQ69" s="160"/>
      <c r="BR69" s="160"/>
      <c r="BS69" s="160"/>
      <c r="BT69" s="165"/>
      <c r="BU69" s="161">
        <f t="shared" ref="BU69:BU113" si="60">BV69+BW69+BX69+BY69</f>
        <v>0</v>
      </c>
      <c r="BV69" s="159"/>
      <c r="BW69" s="159"/>
      <c r="BX69" s="159"/>
      <c r="BY69" s="159"/>
      <c r="BZ69" s="162">
        <f t="shared" si="53"/>
        <v>0</v>
      </c>
      <c r="CA69" s="160"/>
      <c r="CB69" s="160"/>
      <c r="CC69" s="160"/>
      <c r="CD69" s="160"/>
      <c r="CE69" s="161">
        <f t="shared" si="54"/>
        <v>0</v>
      </c>
      <c r="CF69" s="159"/>
      <c r="CG69" s="159"/>
      <c r="CH69" s="159"/>
      <c r="CI69" s="159"/>
      <c r="CJ69" s="161">
        <f t="shared" si="55"/>
        <v>0</v>
      </c>
      <c r="CK69" s="159"/>
      <c r="CL69" s="159"/>
      <c r="CM69" s="159"/>
      <c r="CN69" s="159"/>
      <c r="CO69" s="165"/>
      <c r="CP69" s="160"/>
      <c r="CQ69" s="160"/>
      <c r="CR69" s="160"/>
      <c r="CS69" s="165"/>
      <c r="CT69" s="161">
        <f t="shared" ref="CT69:CT95" si="61">CU69+CV69+CW69+CX69</f>
        <v>0</v>
      </c>
      <c r="CU69" s="159"/>
      <c r="CV69" s="159"/>
      <c r="CW69" s="159"/>
      <c r="CX69" s="159"/>
      <c r="CY69" s="162">
        <f t="shared" si="56"/>
        <v>0</v>
      </c>
      <c r="CZ69" s="160"/>
      <c r="DA69" s="160"/>
      <c r="DB69" s="160"/>
      <c r="DC69" s="160"/>
      <c r="DD69" s="165"/>
      <c r="DE69" s="160"/>
      <c r="DF69" s="160"/>
      <c r="DG69" s="160"/>
      <c r="DH69" s="165"/>
      <c r="DI69" s="161">
        <f t="shared" ref="DI69:DI95" si="62">DJ69+DK69+DL69+DM69</f>
        <v>0</v>
      </c>
      <c r="DJ69" s="159"/>
      <c r="DK69" s="159"/>
      <c r="DL69" s="159"/>
      <c r="DM69" s="159"/>
      <c r="DN69" s="162">
        <f t="shared" si="57"/>
        <v>0</v>
      </c>
      <c r="DO69" s="160"/>
      <c r="DP69" s="160"/>
      <c r="DQ69" s="160"/>
      <c r="DR69" s="160"/>
    </row>
    <row r="70" spans="1:122" ht="16.5" hidden="1" customHeight="1">
      <c r="A70" s="115" t="s">
        <v>93</v>
      </c>
      <c r="B70" s="17"/>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18"/>
      <c r="AD70" s="18"/>
      <c r="AE70" s="18"/>
      <c r="AF70" s="18"/>
      <c r="AG70" s="162">
        <f t="shared" si="42"/>
        <v>0</v>
      </c>
      <c r="AH70" s="162"/>
      <c r="AI70" s="162"/>
      <c r="AJ70" s="162"/>
      <c r="AK70" s="162"/>
      <c r="AL70" s="162"/>
      <c r="AM70" s="162"/>
      <c r="AN70" s="162"/>
      <c r="AO70" s="162"/>
      <c r="AP70" s="162"/>
      <c r="AQ70" s="161">
        <f t="shared" si="43"/>
        <v>0</v>
      </c>
      <c r="AR70" s="161"/>
      <c r="AS70" s="161"/>
      <c r="AT70" s="161"/>
      <c r="AU70" s="161"/>
      <c r="AV70" s="162">
        <f t="shared" si="44"/>
        <v>0</v>
      </c>
      <c r="AW70" s="162"/>
      <c r="AX70" s="162"/>
      <c r="AY70" s="162"/>
      <c r="AZ70" s="162"/>
      <c r="BA70" s="161">
        <f t="shared" si="45"/>
        <v>0</v>
      </c>
      <c r="BB70" s="161"/>
      <c r="BC70" s="161"/>
      <c r="BD70" s="161"/>
      <c r="BE70" s="161"/>
      <c r="BF70" s="161">
        <f t="shared" si="52"/>
        <v>0</v>
      </c>
      <c r="BG70" s="161"/>
      <c r="BH70" s="161"/>
      <c r="BI70" s="161"/>
      <c r="BJ70" s="161"/>
      <c r="BK70" s="162">
        <f t="shared" si="58"/>
        <v>0</v>
      </c>
      <c r="BL70" s="162"/>
      <c r="BM70" s="162"/>
      <c r="BN70" s="162"/>
      <c r="BO70" s="162"/>
      <c r="BP70" s="162"/>
      <c r="BQ70" s="162"/>
      <c r="BR70" s="162"/>
      <c r="BS70" s="162"/>
      <c r="BT70" s="162"/>
      <c r="BU70" s="161">
        <f t="shared" si="60"/>
        <v>0</v>
      </c>
      <c r="BV70" s="161"/>
      <c r="BW70" s="161"/>
      <c r="BX70" s="161"/>
      <c r="BY70" s="161"/>
      <c r="BZ70" s="162">
        <f t="shared" si="53"/>
        <v>0</v>
      </c>
      <c r="CA70" s="162"/>
      <c r="CB70" s="162"/>
      <c r="CC70" s="162"/>
      <c r="CD70" s="162"/>
      <c r="CE70" s="161">
        <f t="shared" si="54"/>
        <v>0</v>
      </c>
      <c r="CF70" s="161"/>
      <c r="CG70" s="161"/>
      <c r="CH70" s="161"/>
      <c r="CI70" s="161"/>
      <c r="CJ70" s="161">
        <f t="shared" si="55"/>
        <v>0</v>
      </c>
      <c r="CK70" s="161"/>
      <c r="CL70" s="161"/>
      <c r="CM70" s="161"/>
      <c r="CN70" s="161"/>
      <c r="CO70" s="162"/>
      <c r="CP70" s="162"/>
      <c r="CQ70" s="162"/>
      <c r="CR70" s="162"/>
      <c r="CS70" s="162"/>
      <c r="CT70" s="161">
        <f t="shared" si="61"/>
        <v>0</v>
      </c>
      <c r="CU70" s="161"/>
      <c r="CV70" s="161"/>
      <c r="CW70" s="161"/>
      <c r="CX70" s="161"/>
      <c r="CY70" s="162">
        <f t="shared" si="56"/>
        <v>0</v>
      </c>
      <c r="CZ70" s="162"/>
      <c r="DA70" s="162"/>
      <c r="DB70" s="162"/>
      <c r="DC70" s="162"/>
      <c r="DD70" s="162"/>
      <c r="DE70" s="162"/>
      <c r="DF70" s="162"/>
      <c r="DG70" s="162"/>
      <c r="DH70" s="162"/>
      <c r="DI70" s="161">
        <f t="shared" si="62"/>
        <v>0</v>
      </c>
      <c r="DJ70" s="161"/>
      <c r="DK70" s="161"/>
      <c r="DL70" s="161"/>
      <c r="DM70" s="161"/>
      <c r="DN70" s="162">
        <f t="shared" si="57"/>
        <v>0</v>
      </c>
      <c r="DO70" s="162"/>
      <c r="DP70" s="162"/>
      <c r="DQ70" s="162"/>
      <c r="DR70" s="162"/>
    </row>
    <row r="71" spans="1:122" ht="18" hidden="1" customHeight="1">
      <c r="A71" s="1232" t="s">
        <v>100</v>
      </c>
      <c r="B71" s="22">
        <v>6601</v>
      </c>
      <c r="C71" s="68" t="s">
        <v>124</v>
      </c>
      <c r="D71" s="68" t="s">
        <v>394</v>
      </c>
      <c r="E71" s="68" t="s">
        <v>125</v>
      </c>
      <c r="F71" s="59"/>
      <c r="G71" s="59"/>
      <c r="H71" s="59"/>
      <c r="I71" s="59"/>
      <c r="J71" s="59"/>
      <c r="K71" s="59"/>
      <c r="L71" s="59"/>
      <c r="M71" s="64" t="s">
        <v>75</v>
      </c>
      <c r="N71" s="60" t="s">
        <v>424</v>
      </c>
      <c r="O71" s="60" t="s">
        <v>74</v>
      </c>
      <c r="P71" s="59" t="s">
        <v>101</v>
      </c>
      <c r="Q71" s="59"/>
      <c r="R71" s="59"/>
      <c r="S71" s="59"/>
      <c r="T71" s="59"/>
      <c r="U71" s="59"/>
      <c r="V71" s="59"/>
      <c r="W71" s="68" t="s">
        <v>45</v>
      </c>
      <c r="X71" s="68" t="s">
        <v>391</v>
      </c>
      <c r="Y71" s="68" t="s">
        <v>46</v>
      </c>
      <c r="Z71" s="70" t="s">
        <v>94</v>
      </c>
      <c r="AA71" s="71" t="s">
        <v>424</v>
      </c>
      <c r="AB71" s="71" t="s">
        <v>56</v>
      </c>
      <c r="AC71" s="18"/>
      <c r="AD71" s="18" t="s">
        <v>158</v>
      </c>
      <c r="AE71" s="18"/>
      <c r="AF71" s="18"/>
      <c r="AG71" s="162">
        <f t="shared" si="42"/>
        <v>0</v>
      </c>
      <c r="AH71" s="162"/>
      <c r="AI71" s="162">
        <f>AI72+AI73</f>
        <v>0</v>
      </c>
      <c r="AJ71" s="162"/>
      <c r="AK71" s="162">
        <f>AK72+AK73</f>
        <v>0</v>
      </c>
      <c r="AL71" s="162"/>
      <c r="AM71" s="162">
        <f>AM72+AM73</f>
        <v>0</v>
      </c>
      <c r="AN71" s="162"/>
      <c r="AO71" s="162">
        <f>AO72+AO73</f>
        <v>0</v>
      </c>
      <c r="AP71" s="162"/>
      <c r="AQ71" s="161">
        <f t="shared" si="43"/>
        <v>0</v>
      </c>
      <c r="AR71" s="161"/>
      <c r="AS71" s="161"/>
      <c r="AT71" s="161"/>
      <c r="AU71" s="161"/>
      <c r="AV71" s="162">
        <f t="shared" si="44"/>
        <v>0</v>
      </c>
      <c r="AW71" s="162"/>
      <c r="AX71" s="162"/>
      <c r="AY71" s="162"/>
      <c r="AZ71" s="162"/>
      <c r="BA71" s="161">
        <f t="shared" si="45"/>
        <v>0</v>
      </c>
      <c r="BB71" s="161"/>
      <c r="BC71" s="161"/>
      <c r="BD71" s="161"/>
      <c r="BE71" s="161"/>
      <c r="BF71" s="161">
        <f t="shared" si="52"/>
        <v>0</v>
      </c>
      <c r="BG71" s="161"/>
      <c r="BH71" s="161"/>
      <c r="BI71" s="161"/>
      <c r="BJ71" s="161"/>
      <c r="BK71" s="162">
        <f t="shared" si="58"/>
        <v>0</v>
      </c>
      <c r="BL71" s="162"/>
      <c r="BM71" s="162">
        <f>BM72+BM73</f>
        <v>0</v>
      </c>
      <c r="BN71" s="162"/>
      <c r="BO71" s="162">
        <f>BO72+BO73</f>
        <v>0</v>
      </c>
      <c r="BP71" s="162"/>
      <c r="BQ71" s="162">
        <f>BQ72+BQ73</f>
        <v>0</v>
      </c>
      <c r="BR71" s="162"/>
      <c r="BS71" s="162">
        <f>BS72+BS73</f>
        <v>0</v>
      </c>
      <c r="BT71" s="162"/>
      <c r="BU71" s="161">
        <f t="shared" si="60"/>
        <v>0</v>
      </c>
      <c r="BV71" s="161"/>
      <c r="BW71" s="161"/>
      <c r="BX71" s="161"/>
      <c r="BY71" s="161"/>
      <c r="BZ71" s="162">
        <f t="shared" si="53"/>
        <v>0</v>
      </c>
      <c r="CA71" s="162"/>
      <c r="CB71" s="162"/>
      <c r="CC71" s="162"/>
      <c r="CD71" s="162"/>
      <c r="CE71" s="161">
        <f t="shared" si="54"/>
        <v>0</v>
      </c>
      <c r="CF71" s="161"/>
      <c r="CG71" s="161"/>
      <c r="CH71" s="161"/>
      <c r="CI71" s="161"/>
      <c r="CJ71" s="161">
        <f t="shared" si="55"/>
        <v>0</v>
      </c>
      <c r="CK71" s="161"/>
      <c r="CL71" s="161"/>
      <c r="CM71" s="161"/>
      <c r="CN71" s="161"/>
      <c r="CO71" s="162"/>
      <c r="CP71" s="162"/>
      <c r="CQ71" s="162"/>
      <c r="CR71" s="162"/>
      <c r="CS71" s="162"/>
      <c r="CT71" s="161">
        <f t="shared" si="61"/>
        <v>0</v>
      </c>
      <c r="CU71" s="161"/>
      <c r="CV71" s="161"/>
      <c r="CW71" s="161"/>
      <c r="CX71" s="161"/>
      <c r="CY71" s="162">
        <f t="shared" si="56"/>
        <v>0</v>
      </c>
      <c r="CZ71" s="162"/>
      <c r="DA71" s="162"/>
      <c r="DB71" s="162"/>
      <c r="DC71" s="162"/>
      <c r="DD71" s="162"/>
      <c r="DE71" s="162"/>
      <c r="DF71" s="162"/>
      <c r="DG71" s="162"/>
      <c r="DH71" s="162"/>
      <c r="DI71" s="161">
        <f t="shared" si="62"/>
        <v>0</v>
      </c>
      <c r="DJ71" s="161"/>
      <c r="DK71" s="161"/>
      <c r="DL71" s="161"/>
      <c r="DM71" s="161"/>
      <c r="DN71" s="162">
        <f t="shared" si="57"/>
        <v>0</v>
      </c>
      <c r="DO71" s="162"/>
      <c r="DP71" s="162"/>
      <c r="DQ71" s="162"/>
      <c r="DR71" s="162"/>
    </row>
    <row r="72" spans="1:122" ht="20.25" hidden="1" customHeight="1">
      <c r="A72" s="1233"/>
      <c r="B72" s="22"/>
      <c r="C72" s="79"/>
      <c r="D72" s="79"/>
      <c r="E72" s="79"/>
      <c r="F72" s="59"/>
      <c r="G72" s="59"/>
      <c r="H72" s="59"/>
      <c r="I72" s="59"/>
      <c r="J72" s="59"/>
      <c r="K72" s="59"/>
      <c r="L72" s="59"/>
      <c r="M72" s="64"/>
      <c r="N72" s="60"/>
      <c r="O72" s="60"/>
      <c r="P72" s="59"/>
      <c r="Q72" s="59"/>
      <c r="R72" s="59"/>
      <c r="S72" s="59"/>
      <c r="T72" s="59"/>
      <c r="U72" s="59"/>
      <c r="V72" s="59"/>
      <c r="W72" s="79"/>
      <c r="X72" s="79"/>
      <c r="Y72" s="79"/>
      <c r="Z72" s="70"/>
      <c r="AA72" s="71"/>
      <c r="AB72" s="71"/>
      <c r="AC72" s="18"/>
      <c r="AD72" s="18" t="s">
        <v>158</v>
      </c>
      <c r="AE72" s="18" t="s">
        <v>429</v>
      </c>
      <c r="AF72" s="18" t="s">
        <v>402</v>
      </c>
      <c r="AG72" s="162">
        <f t="shared" si="42"/>
        <v>0</v>
      </c>
      <c r="AH72" s="162"/>
      <c r="AI72" s="162"/>
      <c r="AJ72" s="162"/>
      <c r="AK72" s="162"/>
      <c r="AL72" s="162"/>
      <c r="AM72" s="162"/>
      <c r="AN72" s="162"/>
      <c r="AO72" s="162"/>
      <c r="AP72" s="162"/>
      <c r="AQ72" s="161">
        <f t="shared" si="43"/>
        <v>0</v>
      </c>
      <c r="AR72" s="161"/>
      <c r="AS72" s="161"/>
      <c r="AT72" s="161"/>
      <c r="AU72" s="161"/>
      <c r="AV72" s="162">
        <f t="shared" si="44"/>
        <v>0</v>
      </c>
      <c r="AW72" s="162"/>
      <c r="AX72" s="162"/>
      <c r="AY72" s="162"/>
      <c r="AZ72" s="162"/>
      <c r="BA72" s="161">
        <f t="shared" si="45"/>
        <v>0</v>
      </c>
      <c r="BB72" s="161"/>
      <c r="BC72" s="161"/>
      <c r="BD72" s="161"/>
      <c r="BE72" s="161"/>
      <c r="BF72" s="161">
        <f t="shared" si="52"/>
        <v>0</v>
      </c>
      <c r="BG72" s="161"/>
      <c r="BH72" s="161"/>
      <c r="BI72" s="161"/>
      <c r="BJ72" s="161"/>
      <c r="BK72" s="162">
        <f t="shared" si="58"/>
        <v>0</v>
      </c>
      <c r="BL72" s="162"/>
      <c r="BM72" s="162"/>
      <c r="BN72" s="162"/>
      <c r="BO72" s="162"/>
      <c r="BP72" s="162"/>
      <c r="BQ72" s="162"/>
      <c r="BR72" s="162"/>
      <c r="BS72" s="162"/>
      <c r="BT72" s="162"/>
      <c r="BU72" s="161">
        <f t="shared" si="60"/>
        <v>0</v>
      </c>
      <c r="BV72" s="161"/>
      <c r="BW72" s="161"/>
      <c r="BX72" s="161"/>
      <c r="BY72" s="161"/>
      <c r="BZ72" s="162">
        <f t="shared" si="53"/>
        <v>0</v>
      </c>
      <c r="CA72" s="162"/>
      <c r="CB72" s="162"/>
      <c r="CC72" s="162"/>
      <c r="CD72" s="162"/>
      <c r="CE72" s="161">
        <f t="shared" si="54"/>
        <v>0</v>
      </c>
      <c r="CF72" s="161"/>
      <c r="CG72" s="161"/>
      <c r="CH72" s="161"/>
      <c r="CI72" s="161"/>
      <c r="CJ72" s="161">
        <f t="shared" si="55"/>
        <v>0</v>
      </c>
      <c r="CK72" s="161"/>
      <c r="CL72" s="161"/>
      <c r="CM72" s="161"/>
      <c r="CN72" s="161"/>
      <c r="CO72" s="162"/>
      <c r="CP72" s="162"/>
      <c r="CQ72" s="162"/>
      <c r="CR72" s="162"/>
      <c r="CS72" s="162"/>
      <c r="CT72" s="161">
        <f t="shared" si="61"/>
        <v>0</v>
      </c>
      <c r="CU72" s="161"/>
      <c r="CV72" s="161"/>
      <c r="CW72" s="161"/>
      <c r="CX72" s="161"/>
      <c r="CY72" s="162">
        <f t="shared" si="56"/>
        <v>0</v>
      </c>
      <c r="CZ72" s="162"/>
      <c r="DA72" s="162"/>
      <c r="DB72" s="162"/>
      <c r="DC72" s="162"/>
      <c r="DD72" s="162"/>
      <c r="DE72" s="162"/>
      <c r="DF72" s="162"/>
      <c r="DG72" s="162"/>
      <c r="DH72" s="162"/>
      <c r="DI72" s="161">
        <f t="shared" si="62"/>
        <v>0</v>
      </c>
      <c r="DJ72" s="161"/>
      <c r="DK72" s="161"/>
      <c r="DL72" s="161"/>
      <c r="DM72" s="161"/>
      <c r="DN72" s="162">
        <f t="shared" si="57"/>
        <v>0</v>
      </c>
      <c r="DO72" s="162"/>
      <c r="DP72" s="162"/>
      <c r="DQ72" s="162"/>
      <c r="DR72" s="162"/>
    </row>
    <row r="73" spans="1:122" ht="14.25" hidden="1" customHeight="1">
      <c r="A73" s="1233"/>
      <c r="B73" s="22"/>
      <c r="C73" s="79"/>
      <c r="D73" s="79"/>
      <c r="E73" s="79"/>
      <c r="F73" s="59"/>
      <c r="G73" s="59"/>
      <c r="H73" s="59"/>
      <c r="I73" s="59"/>
      <c r="J73" s="59"/>
      <c r="K73" s="59"/>
      <c r="L73" s="59"/>
      <c r="M73" s="64"/>
      <c r="N73" s="60"/>
      <c r="O73" s="60"/>
      <c r="P73" s="59"/>
      <c r="Q73" s="59"/>
      <c r="R73" s="59"/>
      <c r="S73" s="59"/>
      <c r="T73" s="59"/>
      <c r="U73" s="59"/>
      <c r="V73" s="59"/>
      <c r="W73" s="79"/>
      <c r="X73" s="79"/>
      <c r="Y73" s="79"/>
      <c r="Z73" s="70"/>
      <c r="AA73" s="71"/>
      <c r="AB73" s="71"/>
      <c r="AC73" s="18"/>
      <c r="AD73" s="18" t="s">
        <v>158</v>
      </c>
      <c r="AE73" s="18" t="s">
        <v>428</v>
      </c>
      <c r="AF73" s="18" t="s">
        <v>402</v>
      </c>
      <c r="AG73" s="162">
        <f t="shared" si="42"/>
        <v>0</v>
      </c>
      <c r="AH73" s="162"/>
      <c r="AI73" s="162"/>
      <c r="AJ73" s="162"/>
      <c r="AK73" s="162"/>
      <c r="AL73" s="162"/>
      <c r="AM73" s="162"/>
      <c r="AN73" s="162"/>
      <c r="AO73" s="162"/>
      <c r="AP73" s="162"/>
      <c r="AQ73" s="161">
        <f t="shared" si="43"/>
        <v>0</v>
      </c>
      <c r="AR73" s="161"/>
      <c r="AS73" s="161"/>
      <c r="AT73" s="161"/>
      <c r="AU73" s="161"/>
      <c r="AV73" s="162">
        <f t="shared" si="44"/>
        <v>0</v>
      </c>
      <c r="AW73" s="162"/>
      <c r="AX73" s="162"/>
      <c r="AY73" s="162"/>
      <c r="AZ73" s="162"/>
      <c r="BA73" s="161">
        <f t="shared" si="45"/>
        <v>0</v>
      </c>
      <c r="BB73" s="161"/>
      <c r="BC73" s="161"/>
      <c r="BD73" s="161"/>
      <c r="BE73" s="161"/>
      <c r="BF73" s="161">
        <f t="shared" si="52"/>
        <v>0</v>
      </c>
      <c r="BG73" s="161"/>
      <c r="BH73" s="161"/>
      <c r="BI73" s="161"/>
      <c r="BJ73" s="161"/>
      <c r="BK73" s="162">
        <f t="shared" si="58"/>
        <v>0</v>
      </c>
      <c r="BL73" s="162"/>
      <c r="BM73" s="162"/>
      <c r="BN73" s="162"/>
      <c r="BO73" s="162"/>
      <c r="BP73" s="162"/>
      <c r="BQ73" s="162"/>
      <c r="BR73" s="162"/>
      <c r="BS73" s="162"/>
      <c r="BT73" s="162"/>
      <c r="BU73" s="161">
        <f t="shared" si="60"/>
        <v>0</v>
      </c>
      <c r="BV73" s="161"/>
      <c r="BW73" s="161"/>
      <c r="BX73" s="161"/>
      <c r="BY73" s="161"/>
      <c r="BZ73" s="162">
        <f t="shared" si="53"/>
        <v>0</v>
      </c>
      <c r="CA73" s="162"/>
      <c r="CB73" s="162"/>
      <c r="CC73" s="162"/>
      <c r="CD73" s="162"/>
      <c r="CE73" s="161">
        <f t="shared" si="54"/>
        <v>0</v>
      </c>
      <c r="CF73" s="161"/>
      <c r="CG73" s="161"/>
      <c r="CH73" s="161"/>
      <c r="CI73" s="161"/>
      <c r="CJ73" s="161">
        <f t="shared" si="55"/>
        <v>0</v>
      </c>
      <c r="CK73" s="161"/>
      <c r="CL73" s="161"/>
      <c r="CM73" s="161"/>
      <c r="CN73" s="161"/>
      <c r="CO73" s="162"/>
      <c r="CP73" s="162"/>
      <c r="CQ73" s="162"/>
      <c r="CR73" s="162"/>
      <c r="CS73" s="162"/>
      <c r="CT73" s="161">
        <f t="shared" si="61"/>
        <v>0</v>
      </c>
      <c r="CU73" s="161"/>
      <c r="CV73" s="161"/>
      <c r="CW73" s="161"/>
      <c r="CX73" s="161"/>
      <c r="CY73" s="162">
        <f t="shared" si="56"/>
        <v>0</v>
      </c>
      <c r="CZ73" s="162"/>
      <c r="DA73" s="162"/>
      <c r="DB73" s="162"/>
      <c r="DC73" s="162"/>
      <c r="DD73" s="162"/>
      <c r="DE73" s="162"/>
      <c r="DF73" s="162"/>
      <c r="DG73" s="162"/>
      <c r="DH73" s="162"/>
      <c r="DI73" s="161">
        <f t="shared" si="62"/>
        <v>0</v>
      </c>
      <c r="DJ73" s="161"/>
      <c r="DK73" s="161"/>
      <c r="DL73" s="161"/>
      <c r="DM73" s="161"/>
      <c r="DN73" s="162">
        <f t="shared" si="57"/>
        <v>0</v>
      </c>
      <c r="DO73" s="162"/>
      <c r="DP73" s="162"/>
      <c r="DQ73" s="162"/>
      <c r="DR73" s="162"/>
    </row>
    <row r="74" spans="1:122" ht="12" hidden="1" customHeight="1">
      <c r="A74" s="1233"/>
      <c r="B74" s="22"/>
      <c r="C74" s="59"/>
      <c r="D74" s="59"/>
      <c r="E74" s="59"/>
      <c r="F74" s="59"/>
      <c r="G74" s="59"/>
      <c r="H74" s="59"/>
      <c r="I74" s="59"/>
      <c r="J74" s="59"/>
      <c r="K74" s="59"/>
      <c r="L74" s="59"/>
      <c r="M74" s="64" t="s">
        <v>73</v>
      </c>
      <c r="N74" s="60" t="s">
        <v>424</v>
      </c>
      <c r="O74" s="60" t="s">
        <v>74</v>
      </c>
      <c r="P74" s="59">
        <v>29</v>
      </c>
      <c r="Q74" s="59"/>
      <c r="R74" s="59"/>
      <c r="S74" s="59"/>
      <c r="T74" s="59"/>
      <c r="U74" s="59"/>
      <c r="V74" s="59"/>
      <c r="W74" s="59"/>
      <c r="X74" s="59"/>
      <c r="Y74" s="59"/>
      <c r="Z74" s="63" t="s">
        <v>167</v>
      </c>
      <c r="AA74" s="63" t="s">
        <v>424</v>
      </c>
      <c r="AB74" s="63" t="s">
        <v>56</v>
      </c>
      <c r="AC74" s="18"/>
      <c r="AD74" s="18" t="s">
        <v>158</v>
      </c>
      <c r="AE74" s="18"/>
      <c r="AF74" s="18"/>
      <c r="AG74" s="162">
        <f t="shared" si="42"/>
        <v>0</v>
      </c>
      <c r="AH74" s="162"/>
      <c r="AI74" s="162"/>
      <c r="AJ74" s="162"/>
      <c r="AK74" s="162"/>
      <c r="AL74" s="162"/>
      <c r="AM74" s="162"/>
      <c r="AN74" s="162"/>
      <c r="AO74" s="162"/>
      <c r="AP74" s="162"/>
      <c r="AQ74" s="161">
        <f t="shared" si="43"/>
        <v>0</v>
      </c>
      <c r="AR74" s="161"/>
      <c r="AS74" s="161"/>
      <c r="AT74" s="161"/>
      <c r="AU74" s="161"/>
      <c r="AV74" s="162">
        <f t="shared" si="44"/>
        <v>0</v>
      </c>
      <c r="AW74" s="162"/>
      <c r="AX74" s="162"/>
      <c r="AY74" s="162"/>
      <c r="AZ74" s="162"/>
      <c r="BA74" s="161">
        <f t="shared" si="45"/>
        <v>0</v>
      </c>
      <c r="BB74" s="161"/>
      <c r="BC74" s="161"/>
      <c r="BD74" s="161"/>
      <c r="BE74" s="161"/>
      <c r="BF74" s="161">
        <f t="shared" si="52"/>
        <v>0</v>
      </c>
      <c r="BG74" s="161"/>
      <c r="BH74" s="161"/>
      <c r="BI74" s="161"/>
      <c r="BJ74" s="161"/>
      <c r="BK74" s="162">
        <f t="shared" si="58"/>
        <v>0</v>
      </c>
      <c r="BL74" s="162"/>
      <c r="BM74" s="162"/>
      <c r="BN74" s="162"/>
      <c r="BO74" s="162"/>
      <c r="BP74" s="162"/>
      <c r="BQ74" s="162"/>
      <c r="BR74" s="162"/>
      <c r="BS74" s="162"/>
      <c r="BT74" s="162"/>
      <c r="BU74" s="161">
        <f t="shared" si="60"/>
        <v>0</v>
      </c>
      <c r="BV74" s="161"/>
      <c r="BW74" s="161"/>
      <c r="BX74" s="161"/>
      <c r="BY74" s="161"/>
      <c r="BZ74" s="162">
        <f t="shared" si="53"/>
        <v>0</v>
      </c>
      <c r="CA74" s="162"/>
      <c r="CB74" s="162"/>
      <c r="CC74" s="162"/>
      <c r="CD74" s="162"/>
      <c r="CE74" s="161">
        <f t="shared" si="54"/>
        <v>0</v>
      </c>
      <c r="CF74" s="161"/>
      <c r="CG74" s="161"/>
      <c r="CH74" s="161"/>
      <c r="CI74" s="161"/>
      <c r="CJ74" s="161">
        <f t="shared" si="55"/>
        <v>0</v>
      </c>
      <c r="CK74" s="161"/>
      <c r="CL74" s="161"/>
      <c r="CM74" s="161"/>
      <c r="CN74" s="161"/>
      <c r="CO74" s="162"/>
      <c r="CP74" s="162"/>
      <c r="CQ74" s="162"/>
      <c r="CR74" s="162"/>
      <c r="CS74" s="162"/>
      <c r="CT74" s="161">
        <f t="shared" si="61"/>
        <v>0</v>
      </c>
      <c r="CU74" s="161"/>
      <c r="CV74" s="161"/>
      <c r="CW74" s="161"/>
      <c r="CX74" s="161"/>
      <c r="CY74" s="162">
        <f t="shared" si="56"/>
        <v>0</v>
      </c>
      <c r="CZ74" s="162"/>
      <c r="DA74" s="162"/>
      <c r="DB74" s="162"/>
      <c r="DC74" s="162"/>
      <c r="DD74" s="162"/>
      <c r="DE74" s="162"/>
      <c r="DF74" s="162"/>
      <c r="DG74" s="162"/>
      <c r="DH74" s="162"/>
      <c r="DI74" s="161">
        <f t="shared" si="62"/>
        <v>0</v>
      </c>
      <c r="DJ74" s="161"/>
      <c r="DK74" s="161"/>
      <c r="DL74" s="161"/>
      <c r="DM74" s="161"/>
      <c r="DN74" s="162">
        <f t="shared" si="57"/>
        <v>0</v>
      </c>
      <c r="DO74" s="162"/>
      <c r="DP74" s="162"/>
      <c r="DQ74" s="162"/>
      <c r="DR74" s="162"/>
    </row>
    <row r="75" spans="1:122" ht="16.5" hidden="1" customHeight="1">
      <c r="A75" s="1233"/>
      <c r="B75" s="22"/>
      <c r="C75" s="59"/>
      <c r="D75" s="59"/>
      <c r="E75" s="59"/>
      <c r="F75" s="59"/>
      <c r="G75" s="59"/>
      <c r="H75" s="59"/>
      <c r="I75" s="59"/>
      <c r="J75" s="59"/>
      <c r="K75" s="59"/>
      <c r="L75" s="59"/>
      <c r="M75" s="1229" t="s">
        <v>129</v>
      </c>
      <c r="N75" s="60" t="s">
        <v>424</v>
      </c>
      <c r="O75" s="60" t="s">
        <v>74</v>
      </c>
      <c r="P75" s="59">
        <v>10</v>
      </c>
      <c r="Q75" s="59"/>
      <c r="R75" s="59"/>
      <c r="S75" s="59"/>
      <c r="T75" s="59"/>
      <c r="U75" s="59"/>
      <c r="V75" s="59"/>
      <c r="W75" s="59"/>
      <c r="X75" s="59"/>
      <c r="Y75" s="59"/>
      <c r="Z75" s="66"/>
      <c r="AA75" s="66"/>
      <c r="AB75" s="66"/>
      <c r="AC75" s="18"/>
      <c r="AD75" s="18" t="s">
        <v>119</v>
      </c>
      <c r="AE75" s="18"/>
      <c r="AF75" s="18"/>
      <c r="AG75" s="162">
        <f t="shared" si="42"/>
        <v>0</v>
      </c>
      <c r="AH75" s="162"/>
      <c r="AI75" s="162"/>
      <c r="AJ75" s="162"/>
      <c r="AK75" s="162"/>
      <c r="AL75" s="162"/>
      <c r="AM75" s="162"/>
      <c r="AN75" s="162"/>
      <c r="AO75" s="162"/>
      <c r="AP75" s="162"/>
      <c r="AQ75" s="161">
        <f t="shared" si="43"/>
        <v>0</v>
      </c>
      <c r="AR75" s="161"/>
      <c r="AS75" s="161"/>
      <c r="AT75" s="161"/>
      <c r="AU75" s="161"/>
      <c r="AV75" s="162">
        <f t="shared" si="44"/>
        <v>0</v>
      </c>
      <c r="AW75" s="162"/>
      <c r="AX75" s="162"/>
      <c r="AY75" s="162"/>
      <c r="AZ75" s="162"/>
      <c r="BA75" s="161">
        <f t="shared" si="45"/>
        <v>0</v>
      </c>
      <c r="BB75" s="161"/>
      <c r="BC75" s="161"/>
      <c r="BD75" s="161"/>
      <c r="BE75" s="161"/>
      <c r="BF75" s="161">
        <f t="shared" si="52"/>
        <v>0</v>
      </c>
      <c r="BG75" s="161"/>
      <c r="BH75" s="161"/>
      <c r="BI75" s="161"/>
      <c r="BJ75" s="161"/>
      <c r="BK75" s="162">
        <f t="shared" si="58"/>
        <v>0</v>
      </c>
      <c r="BL75" s="162"/>
      <c r="BM75" s="162"/>
      <c r="BN75" s="162"/>
      <c r="BO75" s="162"/>
      <c r="BP75" s="162"/>
      <c r="BQ75" s="162"/>
      <c r="BR75" s="162"/>
      <c r="BS75" s="162"/>
      <c r="BT75" s="162"/>
      <c r="BU75" s="161">
        <f t="shared" si="60"/>
        <v>0</v>
      </c>
      <c r="BV75" s="161"/>
      <c r="BW75" s="161"/>
      <c r="BX75" s="161"/>
      <c r="BY75" s="161"/>
      <c r="BZ75" s="162">
        <f t="shared" si="53"/>
        <v>0</v>
      </c>
      <c r="CA75" s="162"/>
      <c r="CB75" s="162"/>
      <c r="CC75" s="162"/>
      <c r="CD75" s="162"/>
      <c r="CE75" s="161">
        <f t="shared" si="54"/>
        <v>0</v>
      </c>
      <c r="CF75" s="161"/>
      <c r="CG75" s="161"/>
      <c r="CH75" s="161"/>
      <c r="CI75" s="161"/>
      <c r="CJ75" s="161">
        <f t="shared" si="55"/>
        <v>0</v>
      </c>
      <c r="CK75" s="161"/>
      <c r="CL75" s="161"/>
      <c r="CM75" s="161"/>
      <c r="CN75" s="161"/>
      <c r="CO75" s="162"/>
      <c r="CP75" s="162"/>
      <c r="CQ75" s="162"/>
      <c r="CR75" s="162"/>
      <c r="CS75" s="162"/>
      <c r="CT75" s="161">
        <f t="shared" si="61"/>
        <v>0</v>
      </c>
      <c r="CU75" s="161"/>
      <c r="CV75" s="161"/>
      <c r="CW75" s="161"/>
      <c r="CX75" s="161"/>
      <c r="CY75" s="162">
        <f t="shared" si="56"/>
        <v>0</v>
      </c>
      <c r="CZ75" s="162"/>
      <c r="DA75" s="162"/>
      <c r="DB75" s="162"/>
      <c r="DC75" s="162"/>
      <c r="DD75" s="162"/>
      <c r="DE75" s="162"/>
      <c r="DF75" s="162"/>
      <c r="DG75" s="162"/>
      <c r="DH75" s="162"/>
      <c r="DI75" s="161">
        <f t="shared" si="62"/>
        <v>0</v>
      </c>
      <c r="DJ75" s="161"/>
      <c r="DK75" s="161"/>
      <c r="DL75" s="161"/>
      <c r="DM75" s="161"/>
      <c r="DN75" s="162">
        <f t="shared" si="57"/>
        <v>0</v>
      </c>
      <c r="DO75" s="162"/>
      <c r="DP75" s="162"/>
      <c r="DQ75" s="162"/>
      <c r="DR75" s="162"/>
    </row>
    <row r="76" spans="1:122" ht="14.25" hidden="1" customHeight="1">
      <c r="A76" s="1233"/>
      <c r="B76" s="22"/>
      <c r="C76" s="66"/>
      <c r="D76" s="66"/>
      <c r="E76" s="66"/>
      <c r="F76" s="59"/>
      <c r="G76" s="59"/>
      <c r="H76" s="59"/>
      <c r="I76" s="59"/>
      <c r="J76" s="59"/>
      <c r="K76" s="59"/>
      <c r="L76" s="59"/>
      <c r="M76" s="1230"/>
      <c r="N76" s="67"/>
      <c r="O76" s="67"/>
      <c r="P76" s="59"/>
      <c r="Q76" s="59"/>
      <c r="R76" s="59"/>
      <c r="S76" s="59"/>
      <c r="T76" s="59"/>
      <c r="U76" s="59"/>
      <c r="V76" s="59"/>
      <c r="W76" s="66"/>
      <c r="X76" s="66"/>
      <c r="Y76" s="66"/>
      <c r="Z76" s="59"/>
      <c r="AA76" s="59"/>
      <c r="AB76" s="59"/>
      <c r="AC76" s="18"/>
      <c r="AD76" s="18" t="s">
        <v>119</v>
      </c>
      <c r="AE76" s="18" t="s">
        <v>447</v>
      </c>
      <c r="AF76" s="18" t="s">
        <v>399</v>
      </c>
      <c r="AG76" s="162">
        <f t="shared" si="42"/>
        <v>0</v>
      </c>
      <c r="AH76" s="162"/>
      <c r="AI76" s="162"/>
      <c r="AJ76" s="162"/>
      <c r="AK76" s="162"/>
      <c r="AL76" s="162"/>
      <c r="AM76" s="162"/>
      <c r="AN76" s="162"/>
      <c r="AO76" s="162"/>
      <c r="AP76" s="162"/>
      <c r="AQ76" s="161">
        <f t="shared" si="43"/>
        <v>0</v>
      </c>
      <c r="AR76" s="161"/>
      <c r="AS76" s="161"/>
      <c r="AT76" s="161"/>
      <c r="AU76" s="161"/>
      <c r="AV76" s="162">
        <f t="shared" si="44"/>
        <v>0</v>
      </c>
      <c r="AW76" s="162"/>
      <c r="AX76" s="162"/>
      <c r="AY76" s="162"/>
      <c r="AZ76" s="162"/>
      <c r="BA76" s="161">
        <f t="shared" si="45"/>
        <v>0</v>
      </c>
      <c r="BB76" s="161"/>
      <c r="BC76" s="161"/>
      <c r="BD76" s="161"/>
      <c r="BE76" s="161"/>
      <c r="BF76" s="161">
        <f t="shared" si="52"/>
        <v>0</v>
      </c>
      <c r="BG76" s="161"/>
      <c r="BH76" s="161"/>
      <c r="BI76" s="161"/>
      <c r="BJ76" s="161"/>
      <c r="BK76" s="162">
        <f t="shared" si="58"/>
        <v>0</v>
      </c>
      <c r="BL76" s="162"/>
      <c r="BM76" s="162"/>
      <c r="BN76" s="162"/>
      <c r="BO76" s="162"/>
      <c r="BP76" s="162"/>
      <c r="BQ76" s="162"/>
      <c r="BR76" s="162"/>
      <c r="BS76" s="162"/>
      <c r="BT76" s="162"/>
      <c r="BU76" s="161">
        <f t="shared" si="60"/>
        <v>0</v>
      </c>
      <c r="BV76" s="161"/>
      <c r="BW76" s="161"/>
      <c r="BX76" s="161"/>
      <c r="BY76" s="161"/>
      <c r="BZ76" s="162">
        <f t="shared" si="53"/>
        <v>0</v>
      </c>
      <c r="CA76" s="162"/>
      <c r="CB76" s="162"/>
      <c r="CC76" s="162"/>
      <c r="CD76" s="162"/>
      <c r="CE76" s="161">
        <f t="shared" si="54"/>
        <v>0</v>
      </c>
      <c r="CF76" s="161"/>
      <c r="CG76" s="161"/>
      <c r="CH76" s="161"/>
      <c r="CI76" s="161"/>
      <c r="CJ76" s="161">
        <f t="shared" si="55"/>
        <v>0</v>
      </c>
      <c r="CK76" s="161"/>
      <c r="CL76" s="161"/>
      <c r="CM76" s="161"/>
      <c r="CN76" s="161"/>
      <c r="CO76" s="162"/>
      <c r="CP76" s="162"/>
      <c r="CQ76" s="162"/>
      <c r="CR76" s="162"/>
      <c r="CS76" s="162"/>
      <c r="CT76" s="161">
        <f t="shared" si="61"/>
        <v>0</v>
      </c>
      <c r="CU76" s="161"/>
      <c r="CV76" s="161"/>
      <c r="CW76" s="161"/>
      <c r="CX76" s="161"/>
      <c r="CY76" s="162">
        <f t="shared" si="56"/>
        <v>0</v>
      </c>
      <c r="CZ76" s="162"/>
      <c r="DA76" s="162"/>
      <c r="DB76" s="162"/>
      <c r="DC76" s="162"/>
      <c r="DD76" s="162"/>
      <c r="DE76" s="162"/>
      <c r="DF76" s="162"/>
      <c r="DG76" s="162"/>
      <c r="DH76" s="162"/>
      <c r="DI76" s="161">
        <f t="shared" si="62"/>
        <v>0</v>
      </c>
      <c r="DJ76" s="161"/>
      <c r="DK76" s="161"/>
      <c r="DL76" s="161"/>
      <c r="DM76" s="161"/>
      <c r="DN76" s="162">
        <f t="shared" si="57"/>
        <v>0</v>
      </c>
      <c r="DO76" s="162"/>
      <c r="DP76" s="162"/>
      <c r="DQ76" s="162"/>
      <c r="DR76" s="162"/>
    </row>
    <row r="77" spans="1:122" ht="15" hidden="1" customHeight="1">
      <c r="A77" s="1233"/>
      <c r="B77" s="22"/>
      <c r="C77" s="66"/>
      <c r="D77" s="66"/>
      <c r="E77" s="66"/>
      <c r="F77" s="59"/>
      <c r="G77" s="59"/>
      <c r="H77" s="59"/>
      <c r="I77" s="59"/>
      <c r="J77" s="59"/>
      <c r="K77" s="59"/>
      <c r="L77" s="59"/>
      <c r="M77" s="1230"/>
      <c r="N77" s="67"/>
      <c r="O77" s="67"/>
      <c r="P77" s="59"/>
      <c r="Q77" s="59"/>
      <c r="R77" s="59"/>
      <c r="S77" s="59"/>
      <c r="T77" s="59"/>
      <c r="U77" s="59"/>
      <c r="V77" s="59"/>
      <c r="W77" s="66"/>
      <c r="X77" s="66"/>
      <c r="Y77" s="66"/>
      <c r="Z77" s="59"/>
      <c r="AA77" s="59"/>
      <c r="AB77" s="59"/>
      <c r="AC77" s="18"/>
      <c r="AD77" s="18" t="s">
        <v>119</v>
      </c>
      <c r="AE77" s="18" t="s">
        <v>415</v>
      </c>
      <c r="AF77" s="18" t="s">
        <v>399</v>
      </c>
      <c r="AG77" s="162">
        <f t="shared" si="42"/>
        <v>0</v>
      </c>
      <c r="AH77" s="162"/>
      <c r="AI77" s="162"/>
      <c r="AJ77" s="162"/>
      <c r="AK77" s="162"/>
      <c r="AL77" s="162"/>
      <c r="AM77" s="162"/>
      <c r="AN77" s="162"/>
      <c r="AO77" s="162"/>
      <c r="AP77" s="162"/>
      <c r="AQ77" s="161">
        <f t="shared" si="43"/>
        <v>0</v>
      </c>
      <c r="AR77" s="161"/>
      <c r="AS77" s="161"/>
      <c r="AT77" s="161"/>
      <c r="AU77" s="161"/>
      <c r="AV77" s="162">
        <f t="shared" si="44"/>
        <v>0</v>
      </c>
      <c r="AW77" s="162"/>
      <c r="AX77" s="162"/>
      <c r="AY77" s="162"/>
      <c r="AZ77" s="162"/>
      <c r="BA77" s="161">
        <f t="shared" si="45"/>
        <v>0</v>
      </c>
      <c r="BB77" s="161"/>
      <c r="BC77" s="161"/>
      <c r="BD77" s="161"/>
      <c r="BE77" s="161"/>
      <c r="BF77" s="161">
        <f t="shared" si="52"/>
        <v>0</v>
      </c>
      <c r="BG77" s="161"/>
      <c r="BH77" s="161"/>
      <c r="BI77" s="161"/>
      <c r="BJ77" s="161"/>
      <c r="BK77" s="162">
        <f t="shared" si="58"/>
        <v>0</v>
      </c>
      <c r="BL77" s="162"/>
      <c r="BM77" s="162"/>
      <c r="BN77" s="162"/>
      <c r="BO77" s="162"/>
      <c r="BP77" s="162"/>
      <c r="BQ77" s="162"/>
      <c r="BR77" s="162"/>
      <c r="BS77" s="162"/>
      <c r="BT77" s="162"/>
      <c r="BU77" s="161">
        <f t="shared" si="60"/>
        <v>0</v>
      </c>
      <c r="BV77" s="161"/>
      <c r="BW77" s="161"/>
      <c r="BX77" s="161"/>
      <c r="BY77" s="161"/>
      <c r="BZ77" s="162">
        <f t="shared" si="53"/>
        <v>0</v>
      </c>
      <c r="CA77" s="162"/>
      <c r="CB77" s="162"/>
      <c r="CC77" s="162"/>
      <c r="CD77" s="162"/>
      <c r="CE77" s="161">
        <f t="shared" si="54"/>
        <v>0</v>
      </c>
      <c r="CF77" s="161"/>
      <c r="CG77" s="161"/>
      <c r="CH77" s="161"/>
      <c r="CI77" s="161"/>
      <c r="CJ77" s="161">
        <f t="shared" si="55"/>
        <v>0</v>
      </c>
      <c r="CK77" s="161"/>
      <c r="CL77" s="161"/>
      <c r="CM77" s="161"/>
      <c r="CN77" s="161"/>
      <c r="CO77" s="162"/>
      <c r="CP77" s="162"/>
      <c r="CQ77" s="162"/>
      <c r="CR77" s="162"/>
      <c r="CS77" s="162"/>
      <c r="CT77" s="161">
        <f t="shared" si="61"/>
        <v>0</v>
      </c>
      <c r="CU77" s="161"/>
      <c r="CV77" s="161"/>
      <c r="CW77" s="161"/>
      <c r="CX77" s="161"/>
      <c r="CY77" s="162">
        <f t="shared" si="56"/>
        <v>0</v>
      </c>
      <c r="CZ77" s="162"/>
      <c r="DA77" s="162"/>
      <c r="DB77" s="162"/>
      <c r="DC77" s="162"/>
      <c r="DD77" s="162"/>
      <c r="DE77" s="162"/>
      <c r="DF77" s="162"/>
      <c r="DG77" s="162"/>
      <c r="DH77" s="162"/>
      <c r="DI77" s="161">
        <f t="shared" si="62"/>
        <v>0</v>
      </c>
      <c r="DJ77" s="161"/>
      <c r="DK77" s="161"/>
      <c r="DL77" s="161"/>
      <c r="DM77" s="161"/>
      <c r="DN77" s="162">
        <f t="shared" si="57"/>
        <v>0</v>
      </c>
      <c r="DO77" s="162"/>
      <c r="DP77" s="162"/>
      <c r="DQ77" s="162"/>
      <c r="DR77" s="162"/>
    </row>
    <row r="78" spans="1:122" ht="9" hidden="1" customHeight="1">
      <c r="A78" s="1234"/>
      <c r="B78" s="22"/>
      <c r="C78" s="66"/>
      <c r="D78" s="66"/>
      <c r="E78" s="66"/>
      <c r="F78" s="59"/>
      <c r="G78" s="59"/>
      <c r="H78" s="59"/>
      <c r="I78" s="59"/>
      <c r="J78" s="59"/>
      <c r="K78" s="59"/>
      <c r="L78" s="59"/>
      <c r="M78" s="1231"/>
      <c r="N78" s="67"/>
      <c r="O78" s="67"/>
      <c r="P78" s="59"/>
      <c r="Q78" s="59"/>
      <c r="R78" s="59"/>
      <c r="S78" s="59"/>
      <c r="T78" s="59"/>
      <c r="U78" s="59"/>
      <c r="V78" s="59"/>
      <c r="W78" s="66"/>
      <c r="X78" s="66"/>
      <c r="Y78" s="66"/>
      <c r="Z78" s="59"/>
      <c r="AA78" s="59"/>
      <c r="AB78" s="59"/>
      <c r="AC78" s="18"/>
      <c r="AD78" s="18" t="s">
        <v>119</v>
      </c>
      <c r="AE78" s="18" t="s">
        <v>403</v>
      </c>
      <c r="AF78" s="18" t="s">
        <v>399</v>
      </c>
      <c r="AG78" s="162">
        <f t="shared" si="42"/>
        <v>0</v>
      </c>
      <c r="AH78" s="162"/>
      <c r="AI78" s="162"/>
      <c r="AJ78" s="162"/>
      <c r="AK78" s="162"/>
      <c r="AL78" s="162"/>
      <c r="AM78" s="162"/>
      <c r="AN78" s="162"/>
      <c r="AO78" s="162"/>
      <c r="AP78" s="162"/>
      <c r="AQ78" s="161">
        <f t="shared" si="43"/>
        <v>0</v>
      </c>
      <c r="AR78" s="161"/>
      <c r="AS78" s="161"/>
      <c r="AT78" s="161"/>
      <c r="AU78" s="161"/>
      <c r="AV78" s="162">
        <f t="shared" si="44"/>
        <v>0</v>
      </c>
      <c r="AW78" s="162"/>
      <c r="AX78" s="162"/>
      <c r="AY78" s="162"/>
      <c r="AZ78" s="162"/>
      <c r="BA78" s="161">
        <f t="shared" si="45"/>
        <v>0</v>
      </c>
      <c r="BB78" s="161"/>
      <c r="BC78" s="161"/>
      <c r="BD78" s="161"/>
      <c r="BE78" s="161"/>
      <c r="BF78" s="161">
        <f t="shared" si="52"/>
        <v>0</v>
      </c>
      <c r="BG78" s="161"/>
      <c r="BH78" s="161"/>
      <c r="BI78" s="161"/>
      <c r="BJ78" s="161"/>
      <c r="BK78" s="162">
        <f t="shared" si="58"/>
        <v>0</v>
      </c>
      <c r="BL78" s="162"/>
      <c r="BM78" s="162"/>
      <c r="BN78" s="162"/>
      <c r="BO78" s="162"/>
      <c r="BP78" s="162"/>
      <c r="BQ78" s="162"/>
      <c r="BR78" s="162"/>
      <c r="BS78" s="162"/>
      <c r="BT78" s="162"/>
      <c r="BU78" s="161">
        <f t="shared" si="60"/>
        <v>0</v>
      </c>
      <c r="BV78" s="161"/>
      <c r="BW78" s="161"/>
      <c r="BX78" s="161"/>
      <c r="BY78" s="161"/>
      <c r="BZ78" s="162">
        <f t="shared" si="53"/>
        <v>0</v>
      </c>
      <c r="CA78" s="162"/>
      <c r="CB78" s="162"/>
      <c r="CC78" s="162"/>
      <c r="CD78" s="162"/>
      <c r="CE78" s="161">
        <f t="shared" si="54"/>
        <v>0</v>
      </c>
      <c r="CF78" s="161"/>
      <c r="CG78" s="161"/>
      <c r="CH78" s="161"/>
      <c r="CI78" s="161"/>
      <c r="CJ78" s="161">
        <f t="shared" si="55"/>
        <v>0</v>
      </c>
      <c r="CK78" s="161"/>
      <c r="CL78" s="161"/>
      <c r="CM78" s="161"/>
      <c r="CN78" s="161"/>
      <c r="CO78" s="162"/>
      <c r="CP78" s="162"/>
      <c r="CQ78" s="162"/>
      <c r="CR78" s="162"/>
      <c r="CS78" s="162"/>
      <c r="CT78" s="161">
        <f t="shared" si="61"/>
        <v>0</v>
      </c>
      <c r="CU78" s="161"/>
      <c r="CV78" s="161"/>
      <c r="CW78" s="161"/>
      <c r="CX78" s="161"/>
      <c r="CY78" s="162">
        <f t="shared" si="56"/>
        <v>0</v>
      </c>
      <c r="CZ78" s="162"/>
      <c r="DA78" s="162"/>
      <c r="DB78" s="162"/>
      <c r="DC78" s="162"/>
      <c r="DD78" s="162"/>
      <c r="DE78" s="162"/>
      <c r="DF78" s="162"/>
      <c r="DG78" s="162"/>
      <c r="DH78" s="162"/>
      <c r="DI78" s="161">
        <f t="shared" si="62"/>
        <v>0</v>
      </c>
      <c r="DJ78" s="161"/>
      <c r="DK78" s="161"/>
      <c r="DL78" s="161"/>
      <c r="DM78" s="161"/>
      <c r="DN78" s="162">
        <f t="shared" si="57"/>
        <v>0</v>
      </c>
      <c r="DO78" s="162"/>
      <c r="DP78" s="162"/>
      <c r="DQ78" s="162"/>
      <c r="DR78" s="162"/>
    </row>
    <row r="79" spans="1:122" ht="26.25" customHeight="1">
      <c r="A79" s="1232" t="s">
        <v>107</v>
      </c>
      <c r="B79" s="17">
        <v>6603</v>
      </c>
      <c r="C79" s="1095" t="s">
        <v>124</v>
      </c>
      <c r="D79" s="1244" t="s">
        <v>395</v>
      </c>
      <c r="E79" s="1244" t="s">
        <v>125</v>
      </c>
      <c r="F79" s="59"/>
      <c r="G79" s="59"/>
      <c r="H79" s="59"/>
      <c r="I79" s="59"/>
      <c r="J79" s="59"/>
      <c r="K79" s="59"/>
      <c r="L79" s="59"/>
      <c r="M79" s="66"/>
      <c r="N79" s="59"/>
      <c r="O79" s="59"/>
      <c r="P79" s="59" t="s">
        <v>117</v>
      </c>
      <c r="Q79" s="59"/>
      <c r="R79" s="59"/>
      <c r="S79" s="59"/>
      <c r="T79" s="59"/>
      <c r="U79" s="59"/>
      <c r="V79" s="59"/>
      <c r="W79" s="1095" t="s">
        <v>45</v>
      </c>
      <c r="X79" s="1244" t="s">
        <v>391</v>
      </c>
      <c r="Y79" s="1244" t="s">
        <v>46</v>
      </c>
      <c r="Z79" s="59"/>
      <c r="AA79" s="59"/>
      <c r="AB79" s="59"/>
      <c r="AC79" s="18"/>
      <c r="AD79" s="18" t="s">
        <v>151</v>
      </c>
      <c r="AE79" s="18"/>
      <c r="AF79" s="18"/>
      <c r="AG79" s="162">
        <f>AI79+AK79+AM79+AO79</f>
        <v>1196.0999999999999</v>
      </c>
      <c r="AH79" s="162">
        <f>AJ79+AL79+AN79+AP79</f>
        <v>1005.2</v>
      </c>
      <c r="AI79" s="162">
        <f t="shared" ref="AI79:BE79" si="63">AI80+AI83+AI89</f>
        <v>0</v>
      </c>
      <c r="AJ79" s="162"/>
      <c r="AK79" s="162">
        <f>AK80+AK83+AK89</f>
        <v>409.3</v>
      </c>
      <c r="AL79" s="162">
        <f>AL80+AL83+AL89</f>
        <v>409.3</v>
      </c>
      <c r="AM79" s="162">
        <f>AM80+AM83+AM89</f>
        <v>0</v>
      </c>
      <c r="AN79" s="162"/>
      <c r="AO79" s="162">
        <f>AO80+AO83+AO89</f>
        <v>786.8</v>
      </c>
      <c r="AP79" s="162">
        <f>AP80+AP83+AP89</f>
        <v>595.90000000000009</v>
      </c>
      <c r="AQ79" s="161">
        <f t="shared" si="43"/>
        <v>2174.6000000000004</v>
      </c>
      <c r="AR79" s="161">
        <f t="shared" si="63"/>
        <v>0</v>
      </c>
      <c r="AS79" s="161">
        <f t="shared" si="63"/>
        <v>1397.4</v>
      </c>
      <c r="AT79" s="161">
        <f t="shared" si="63"/>
        <v>0</v>
      </c>
      <c r="AU79" s="161">
        <f t="shared" si="63"/>
        <v>777.2</v>
      </c>
      <c r="AV79" s="162">
        <f t="shared" si="44"/>
        <v>1512.9</v>
      </c>
      <c r="AW79" s="162">
        <f t="shared" si="63"/>
        <v>0</v>
      </c>
      <c r="AX79" s="162">
        <f t="shared" si="63"/>
        <v>962</v>
      </c>
      <c r="AY79" s="162">
        <f t="shared" si="63"/>
        <v>0</v>
      </c>
      <c r="AZ79" s="162">
        <f t="shared" si="63"/>
        <v>550.9</v>
      </c>
      <c r="BA79" s="161">
        <f t="shared" si="45"/>
        <v>1510.6</v>
      </c>
      <c r="BB79" s="161">
        <f t="shared" si="63"/>
        <v>0</v>
      </c>
      <c r="BC79" s="161">
        <f t="shared" si="63"/>
        <v>959.7</v>
      </c>
      <c r="BD79" s="161">
        <f t="shared" si="63"/>
        <v>0</v>
      </c>
      <c r="BE79" s="161">
        <f t="shared" si="63"/>
        <v>550.9</v>
      </c>
      <c r="BF79" s="161">
        <f t="shared" si="52"/>
        <v>1510.6</v>
      </c>
      <c r="BG79" s="161">
        <f>BG80+BG83+BG89</f>
        <v>0</v>
      </c>
      <c r="BH79" s="161">
        <f>BH80+BH83+BH89</f>
        <v>959.7</v>
      </c>
      <c r="BI79" s="161">
        <f>BI80+BI83+BI89</f>
        <v>0</v>
      </c>
      <c r="BJ79" s="161">
        <f>BJ80+BJ83+BJ89</f>
        <v>550.9</v>
      </c>
      <c r="BK79" s="162">
        <f t="shared" si="58"/>
        <v>1157.7</v>
      </c>
      <c r="BL79" s="162">
        <f>BN79+BP79+BR79+BT79</f>
        <v>966.8</v>
      </c>
      <c r="BM79" s="162">
        <f>BM80+BM83+BM89</f>
        <v>0</v>
      </c>
      <c r="BN79" s="162"/>
      <c r="BO79" s="162">
        <f>BO80+BO83+BO89</f>
        <v>409.3</v>
      </c>
      <c r="BP79" s="162">
        <f>BP80+BP83+BP89</f>
        <v>409.3</v>
      </c>
      <c r="BQ79" s="162">
        <f>BQ80+BQ83+BQ89</f>
        <v>0</v>
      </c>
      <c r="BR79" s="162"/>
      <c r="BS79" s="162">
        <f>BS80+BS83+BS89</f>
        <v>748.40000000000009</v>
      </c>
      <c r="BT79" s="162">
        <f>BT80+BT83+BT89</f>
        <v>557.5</v>
      </c>
      <c r="BU79" s="161">
        <f t="shared" si="60"/>
        <v>2174.6000000000004</v>
      </c>
      <c r="BV79" s="161">
        <f>BV80+BV83+BV89</f>
        <v>0</v>
      </c>
      <c r="BW79" s="161">
        <f>BW80+BW83+BW89</f>
        <v>1397.4</v>
      </c>
      <c r="BX79" s="161">
        <f>BX80+BX83+BX89</f>
        <v>0</v>
      </c>
      <c r="BY79" s="161">
        <f>BY80+BY83+BY89</f>
        <v>777.2</v>
      </c>
      <c r="BZ79" s="162">
        <f t="shared" si="53"/>
        <v>1512.9</v>
      </c>
      <c r="CA79" s="162">
        <f>CA80+CA83+CA89</f>
        <v>0</v>
      </c>
      <c r="CB79" s="162">
        <f>CB80+CB83+CB89</f>
        <v>962</v>
      </c>
      <c r="CC79" s="162">
        <f>CC80+CC83+CC89</f>
        <v>0</v>
      </c>
      <c r="CD79" s="162">
        <f>CD80+CD83+CD89</f>
        <v>550.9</v>
      </c>
      <c r="CE79" s="161">
        <f t="shared" si="54"/>
        <v>1510.6</v>
      </c>
      <c r="CF79" s="161">
        <f>CF80+CF83+CF89</f>
        <v>0</v>
      </c>
      <c r="CG79" s="161">
        <f>CG80+CG83+CG89</f>
        <v>959.7</v>
      </c>
      <c r="CH79" s="161">
        <f>CH80+CH83+CH89</f>
        <v>0</v>
      </c>
      <c r="CI79" s="161">
        <f>CI80+CI83+CI89</f>
        <v>550.9</v>
      </c>
      <c r="CJ79" s="161">
        <f t="shared" si="55"/>
        <v>1510.6</v>
      </c>
      <c r="CK79" s="161">
        <f>CK80+CK83+CK89</f>
        <v>0</v>
      </c>
      <c r="CL79" s="161">
        <f>CL80+CL83+CL89</f>
        <v>959.7</v>
      </c>
      <c r="CM79" s="161">
        <f>CM80+CM83+CM89</f>
        <v>0</v>
      </c>
      <c r="CN79" s="161">
        <f>CN80+CN83+CN89</f>
        <v>550.9</v>
      </c>
      <c r="CO79" s="162">
        <f>CP79+CQ79+CR79+CS79</f>
        <v>1005.2</v>
      </c>
      <c r="CP79" s="162"/>
      <c r="CQ79" s="162">
        <f>CQ80+CQ83+CQ89</f>
        <v>409.3</v>
      </c>
      <c r="CR79" s="162"/>
      <c r="CS79" s="162">
        <f>CS80+CS83+CS89</f>
        <v>595.90000000000009</v>
      </c>
      <c r="CT79" s="161">
        <f t="shared" si="61"/>
        <v>2174.6000000000004</v>
      </c>
      <c r="CU79" s="161">
        <f>CU80+CU83+CU89</f>
        <v>0</v>
      </c>
      <c r="CV79" s="161">
        <f>CV80+CV83+CV89</f>
        <v>1397.4</v>
      </c>
      <c r="CW79" s="161">
        <f>CW80+CW83+CW89</f>
        <v>0</v>
      </c>
      <c r="CX79" s="161">
        <f>CX80+CX83+CX89</f>
        <v>777.2</v>
      </c>
      <c r="CY79" s="162">
        <f t="shared" si="56"/>
        <v>1512.9</v>
      </c>
      <c r="CZ79" s="162">
        <f>CZ80+CZ83+CZ89</f>
        <v>0</v>
      </c>
      <c r="DA79" s="162">
        <f>DA80+DA83+DA89</f>
        <v>962</v>
      </c>
      <c r="DB79" s="162">
        <f>DB80+DB83+DB89</f>
        <v>0</v>
      </c>
      <c r="DC79" s="162">
        <f>DC80+DC83+DC89</f>
        <v>550.9</v>
      </c>
      <c r="DD79" s="162">
        <f>DE79+DF79+DG79+DH79</f>
        <v>966.8</v>
      </c>
      <c r="DE79" s="162"/>
      <c r="DF79" s="162">
        <f>DF80+DF83+DF89</f>
        <v>409.3</v>
      </c>
      <c r="DG79" s="162"/>
      <c r="DH79" s="162">
        <f>DH80+DH83+DH89</f>
        <v>557.5</v>
      </c>
      <c r="DI79" s="161">
        <f t="shared" si="62"/>
        <v>2174.6000000000004</v>
      </c>
      <c r="DJ79" s="161">
        <f>DJ80+DJ83+DJ89</f>
        <v>0</v>
      </c>
      <c r="DK79" s="161">
        <f>DK80+DK83+DK89</f>
        <v>1397.4</v>
      </c>
      <c r="DL79" s="161">
        <f>DL80+DL83+DL89</f>
        <v>0</v>
      </c>
      <c r="DM79" s="161">
        <f>DM80+DM83+DM89</f>
        <v>777.2</v>
      </c>
      <c r="DN79" s="162">
        <f t="shared" si="57"/>
        <v>1512.9</v>
      </c>
      <c r="DO79" s="162">
        <f>DO80+DO83+DO89</f>
        <v>0</v>
      </c>
      <c r="DP79" s="162">
        <f>DP80+DP83+DP89</f>
        <v>962</v>
      </c>
      <c r="DQ79" s="162">
        <f>DQ80+DQ83+DQ89</f>
        <v>0</v>
      </c>
      <c r="DR79" s="162">
        <f>DR80+DR83+DR89</f>
        <v>550.9</v>
      </c>
    </row>
    <row r="80" spans="1:122" ht="26.25" hidden="1" customHeight="1">
      <c r="A80" s="1233"/>
      <c r="B80" s="17">
        <v>6603</v>
      </c>
      <c r="C80" s="1096"/>
      <c r="D80" s="1244"/>
      <c r="E80" s="1244"/>
      <c r="F80" s="59"/>
      <c r="G80" s="59"/>
      <c r="H80" s="59"/>
      <c r="I80" s="59"/>
      <c r="J80" s="59"/>
      <c r="K80" s="59"/>
      <c r="L80" s="59"/>
      <c r="M80" s="64"/>
      <c r="N80" s="66"/>
      <c r="O80" s="60"/>
      <c r="P80" s="59"/>
      <c r="Q80" s="59"/>
      <c r="R80" s="59"/>
      <c r="S80" s="59"/>
      <c r="T80" s="59"/>
      <c r="U80" s="59"/>
      <c r="V80" s="59"/>
      <c r="W80" s="1096"/>
      <c r="X80" s="1244"/>
      <c r="Y80" s="1244"/>
      <c r="Z80" s="80"/>
      <c r="AA80" s="81"/>
      <c r="AB80" s="81"/>
      <c r="AC80" s="18"/>
      <c r="AD80" s="18"/>
      <c r="AE80" s="18"/>
      <c r="AF80" s="18"/>
      <c r="AG80" s="162">
        <f t="shared" si="42"/>
        <v>0</v>
      </c>
      <c r="AH80" s="162"/>
      <c r="AI80" s="162"/>
      <c r="AJ80" s="162"/>
      <c r="AK80" s="162"/>
      <c r="AL80" s="162"/>
      <c r="AM80" s="162"/>
      <c r="AN80" s="162"/>
      <c r="AO80" s="162"/>
      <c r="AP80" s="162"/>
      <c r="AQ80" s="161">
        <f t="shared" si="43"/>
        <v>0</v>
      </c>
      <c r="AR80" s="161"/>
      <c r="AS80" s="161"/>
      <c r="AT80" s="161"/>
      <c r="AU80" s="161"/>
      <c r="AV80" s="162">
        <f t="shared" si="44"/>
        <v>0</v>
      </c>
      <c r="AW80" s="162"/>
      <c r="AX80" s="162"/>
      <c r="AY80" s="162"/>
      <c r="AZ80" s="162"/>
      <c r="BA80" s="161">
        <f t="shared" si="45"/>
        <v>0</v>
      </c>
      <c r="BB80" s="161"/>
      <c r="BC80" s="161"/>
      <c r="BD80" s="161"/>
      <c r="BE80" s="161"/>
      <c r="BF80" s="161">
        <f t="shared" si="52"/>
        <v>0</v>
      </c>
      <c r="BG80" s="161"/>
      <c r="BH80" s="161"/>
      <c r="BI80" s="161"/>
      <c r="BJ80" s="161"/>
      <c r="BK80" s="162">
        <f t="shared" si="58"/>
        <v>0</v>
      </c>
      <c r="BL80" s="162"/>
      <c r="BM80" s="162"/>
      <c r="BN80" s="162"/>
      <c r="BO80" s="162"/>
      <c r="BP80" s="162"/>
      <c r="BQ80" s="162"/>
      <c r="BR80" s="162"/>
      <c r="BS80" s="162"/>
      <c r="BT80" s="162"/>
      <c r="BU80" s="161">
        <f t="shared" si="60"/>
        <v>0</v>
      </c>
      <c r="BV80" s="161"/>
      <c r="BW80" s="161"/>
      <c r="BX80" s="161"/>
      <c r="BY80" s="161"/>
      <c r="BZ80" s="162">
        <f t="shared" si="53"/>
        <v>0</v>
      </c>
      <c r="CA80" s="162"/>
      <c r="CB80" s="162"/>
      <c r="CC80" s="162"/>
      <c r="CD80" s="162"/>
      <c r="CE80" s="161">
        <f t="shared" si="54"/>
        <v>0</v>
      </c>
      <c r="CF80" s="161"/>
      <c r="CG80" s="161"/>
      <c r="CH80" s="161"/>
      <c r="CI80" s="161"/>
      <c r="CJ80" s="161">
        <f t="shared" si="55"/>
        <v>0</v>
      </c>
      <c r="CK80" s="161"/>
      <c r="CL80" s="161"/>
      <c r="CM80" s="161"/>
      <c r="CN80" s="161"/>
      <c r="CO80" s="162"/>
      <c r="CP80" s="162"/>
      <c r="CQ80" s="162"/>
      <c r="CR80" s="162"/>
      <c r="CS80" s="162"/>
      <c r="CT80" s="161">
        <f t="shared" si="61"/>
        <v>0</v>
      </c>
      <c r="CU80" s="161"/>
      <c r="CV80" s="161"/>
      <c r="CW80" s="161"/>
      <c r="CX80" s="161"/>
      <c r="CY80" s="162">
        <f t="shared" si="56"/>
        <v>0</v>
      </c>
      <c r="CZ80" s="162"/>
      <c r="DA80" s="162"/>
      <c r="DB80" s="162"/>
      <c r="DC80" s="162"/>
      <c r="DD80" s="162"/>
      <c r="DE80" s="162"/>
      <c r="DF80" s="162"/>
      <c r="DG80" s="162"/>
      <c r="DH80" s="162"/>
      <c r="DI80" s="161">
        <f t="shared" si="62"/>
        <v>0</v>
      </c>
      <c r="DJ80" s="161"/>
      <c r="DK80" s="161"/>
      <c r="DL80" s="161"/>
      <c r="DM80" s="161"/>
      <c r="DN80" s="162">
        <f t="shared" si="57"/>
        <v>0</v>
      </c>
      <c r="DO80" s="162"/>
      <c r="DP80" s="162"/>
      <c r="DQ80" s="162"/>
      <c r="DR80" s="162"/>
    </row>
    <row r="81" spans="1:122" ht="0.75" hidden="1" customHeight="1">
      <c r="A81" s="1233"/>
      <c r="B81" s="17"/>
      <c r="C81" s="1096"/>
      <c r="D81" s="1244"/>
      <c r="E81" s="1244"/>
      <c r="F81" s="59"/>
      <c r="G81" s="59"/>
      <c r="H81" s="59"/>
      <c r="I81" s="59"/>
      <c r="J81" s="59"/>
      <c r="K81" s="59"/>
      <c r="L81" s="59"/>
      <c r="M81" s="64"/>
      <c r="N81" s="59"/>
      <c r="O81" s="67"/>
      <c r="P81" s="59"/>
      <c r="Q81" s="59"/>
      <c r="R81" s="59"/>
      <c r="S81" s="59"/>
      <c r="T81" s="59"/>
      <c r="U81" s="59"/>
      <c r="V81" s="59"/>
      <c r="W81" s="1096"/>
      <c r="X81" s="1244"/>
      <c r="Y81" s="1244"/>
      <c r="Z81" s="82"/>
      <c r="AA81" s="83"/>
      <c r="AB81" s="83"/>
      <c r="AC81" s="18"/>
      <c r="AD81" s="18" t="s">
        <v>151</v>
      </c>
      <c r="AE81" s="18" t="s">
        <v>448</v>
      </c>
      <c r="AF81" s="18" t="s">
        <v>402</v>
      </c>
      <c r="AG81" s="162">
        <f t="shared" si="42"/>
        <v>0</v>
      </c>
      <c r="AH81" s="162"/>
      <c r="AI81" s="162"/>
      <c r="AJ81" s="162"/>
      <c r="AK81" s="162"/>
      <c r="AL81" s="162"/>
      <c r="AM81" s="162"/>
      <c r="AN81" s="162"/>
      <c r="AO81" s="162"/>
      <c r="AP81" s="162"/>
      <c r="AQ81" s="161">
        <f t="shared" si="43"/>
        <v>0</v>
      </c>
      <c r="AR81" s="161"/>
      <c r="AS81" s="161"/>
      <c r="AT81" s="161"/>
      <c r="AU81" s="161"/>
      <c r="AV81" s="162">
        <f t="shared" si="44"/>
        <v>0</v>
      </c>
      <c r="AW81" s="162"/>
      <c r="AX81" s="162"/>
      <c r="AY81" s="162"/>
      <c r="AZ81" s="162"/>
      <c r="BA81" s="161">
        <f t="shared" si="45"/>
        <v>0</v>
      </c>
      <c r="BB81" s="161"/>
      <c r="BC81" s="161"/>
      <c r="BD81" s="161"/>
      <c r="BE81" s="161"/>
      <c r="BF81" s="161">
        <f t="shared" si="52"/>
        <v>0</v>
      </c>
      <c r="BG81" s="161"/>
      <c r="BH81" s="161"/>
      <c r="BI81" s="161"/>
      <c r="BJ81" s="161"/>
      <c r="BK81" s="162">
        <f t="shared" si="58"/>
        <v>0</v>
      </c>
      <c r="BL81" s="162"/>
      <c r="BM81" s="162"/>
      <c r="BN81" s="162"/>
      <c r="BO81" s="162"/>
      <c r="BP81" s="162"/>
      <c r="BQ81" s="162"/>
      <c r="BR81" s="162"/>
      <c r="BS81" s="162"/>
      <c r="BT81" s="162"/>
      <c r="BU81" s="161">
        <f t="shared" si="60"/>
        <v>0</v>
      </c>
      <c r="BV81" s="161"/>
      <c r="BW81" s="161"/>
      <c r="BX81" s="161"/>
      <c r="BY81" s="161"/>
      <c r="BZ81" s="162">
        <f t="shared" si="53"/>
        <v>0</v>
      </c>
      <c r="CA81" s="162"/>
      <c r="CB81" s="162"/>
      <c r="CC81" s="162"/>
      <c r="CD81" s="162"/>
      <c r="CE81" s="161">
        <f t="shared" si="54"/>
        <v>0</v>
      </c>
      <c r="CF81" s="161"/>
      <c r="CG81" s="161"/>
      <c r="CH81" s="161"/>
      <c r="CI81" s="161"/>
      <c r="CJ81" s="161">
        <f t="shared" si="55"/>
        <v>0</v>
      </c>
      <c r="CK81" s="161"/>
      <c r="CL81" s="161"/>
      <c r="CM81" s="161"/>
      <c r="CN81" s="161"/>
      <c r="CO81" s="162"/>
      <c r="CP81" s="162"/>
      <c r="CQ81" s="162"/>
      <c r="CR81" s="162"/>
      <c r="CS81" s="162"/>
      <c r="CT81" s="161">
        <f t="shared" si="61"/>
        <v>0</v>
      </c>
      <c r="CU81" s="161"/>
      <c r="CV81" s="161"/>
      <c r="CW81" s="161"/>
      <c r="CX81" s="161"/>
      <c r="CY81" s="162">
        <f t="shared" si="56"/>
        <v>0</v>
      </c>
      <c r="CZ81" s="162"/>
      <c r="DA81" s="162"/>
      <c r="DB81" s="162"/>
      <c r="DC81" s="162"/>
      <c r="DD81" s="162"/>
      <c r="DE81" s="162"/>
      <c r="DF81" s="162"/>
      <c r="DG81" s="162"/>
      <c r="DH81" s="162"/>
      <c r="DI81" s="161">
        <f t="shared" si="62"/>
        <v>0</v>
      </c>
      <c r="DJ81" s="161"/>
      <c r="DK81" s="161"/>
      <c r="DL81" s="161"/>
      <c r="DM81" s="161"/>
      <c r="DN81" s="162">
        <f t="shared" si="57"/>
        <v>0</v>
      </c>
      <c r="DO81" s="162"/>
      <c r="DP81" s="162"/>
      <c r="DQ81" s="162"/>
      <c r="DR81" s="162"/>
    </row>
    <row r="82" spans="1:122" ht="12.75" hidden="1" customHeight="1">
      <c r="A82" s="1233"/>
      <c r="B82" s="17"/>
      <c r="C82" s="1096"/>
      <c r="D82" s="1244"/>
      <c r="E82" s="1244"/>
      <c r="F82" s="59"/>
      <c r="G82" s="59"/>
      <c r="H82" s="59"/>
      <c r="I82" s="59"/>
      <c r="J82" s="59"/>
      <c r="K82" s="59"/>
      <c r="L82" s="59"/>
      <c r="M82" s="64"/>
      <c r="N82" s="59"/>
      <c r="O82" s="67"/>
      <c r="P82" s="59"/>
      <c r="Q82" s="59"/>
      <c r="R82" s="59"/>
      <c r="S82" s="59"/>
      <c r="T82" s="59"/>
      <c r="U82" s="59"/>
      <c r="V82" s="59"/>
      <c r="W82" s="1096"/>
      <c r="X82" s="1244"/>
      <c r="Y82" s="1244"/>
      <c r="Z82" s="82"/>
      <c r="AA82" s="83"/>
      <c r="AB82" s="83"/>
      <c r="AC82" s="18"/>
      <c r="AD82" s="18" t="s">
        <v>151</v>
      </c>
      <c r="AE82" s="18" t="s">
        <v>417</v>
      </c>
      <c r="AF82" s="18" t="s">
        <v>402</v>
      </c>
      <c r="AG82" s="162">
        <f t="shared" si="42"/>
        <v>0</v>
      </c>
      <c r="AH82" s="162"/>
      <c r="AI82" s="162"/>
      <c r="AJ82" s="162"/>
      <c r="AK82" s="162"/>
      <c r="AL82" s="162"/>
      <c r="AM82" s="162"/>
      <c r="AN82" s="162"/>
      <c r="AO82" s="162"/>
      <c r="AP82" s="162"/>
      <c r="AQ82" s="161">
        <f t="shared" si="43"/>
        <v>0</v>
      </c>
      <c r="AR82" s="161"/>
      <c r="AS82" s="161"/>
      <c r="AT82" s="161"/>
      <c r="AU82" s="161"/>
      <c r="AV82" s="162">
        <f t="shared" si="44"/>
        <v>0</v>
      </c>
      <c r="AW82" s="162"/>
      <c r="AX82" s="162"/>
      <c r="AY82" s="162"/>
      <c r="AZ82" s="162"/>
      <c r="BA82" s="161">
        <f t="shared" si="45"/>
        <v>0</v>
      </c>
      <c r="BB82" s="161"/>
      <c r="BC82" s="161"/>
      <c r="BD82" s="161"/>
      <c r="BE82" s="161"/>
      <c r="BF82" s="161">
        <f t="shared" si="52"/>
        <v>0</v>
      </c>
      <c r="BG82" s="161"/>
      <c r="BH82" s="161"/>
      <c r="BI82" s="161"/>
      <c r="BJ82" s="161"/>
      <c r="BK82" s="162">
        <f t="shared" si="58"/>
        <v>0</v>
      </c>
      <c r="BL82" s="162"/>
      <c r="BM82" s="162"/>
      <c r="BN82" s="162"/>
      <c r="BO82" s="162"/>
      <c r="BP82" s="162"/>
      <c r="BQ82" s="162"/>
      <c r="BR82" s="162"/>
      <c r="BS82" s="162"/>
      <c r="BT82" s="162"/>
      <c r="BU82" s="161">
        <f t="shared" si="60"/>
        <v>0</v>
      </c>
      <c r="BV82" s="161"/>
      <c r="BW82" s="161"/>
      <c r="BX82" s="161"/>
      <c r="BY82" s="161"/>
      <c r="BZ82" s="162">
        <f t="shared" si="53"/>
        <v>0</v>
      </c>
      <c r="CA82" s="162"/>
      <c r="CB82" s="162"/>
      <c r="CC82" s="162"/>
      <c r="CD82" s="162"/>
      <c r="CE82" s="161">
        <f t="shared" si="54"/>
        <v>0</v>
      </c>
      <c r="CF82" s="161"/>
      <c r="CG82" s="161"/>
      <c r="CH82" s="161"/>
      <c r="CI82" s="161"/>
      <c r="CJ82" s="161">
        <f t="shared" si="55"/>
        <v>0</v>
      </c>
      <c r="CK82" s="161"/>
      <c r="CL82" s="161"/>
      <c r="CM82" s="161"/>
      <c r="CN82" s="161"/>
      <c r="CO82" s="162"/>
      <c r="CP82" s="162"/>
      <c r="CQ82" s="162"/>
      <c r="CR82" s="162"/>
      <c r="CS82" s="162"/>
      <c r="CT82" s="161">
        <f t="shared" si="61"/>
        <v>0</v>
      </c>
      <c r="CU82" s="161"/>
      <c r="CV82" s="161"/>
      <c r="CW82" s="161"/>
      <c r="CX82" s="161"/>
      <c r="CY82" s="162">
        <f t="shared" si="56"/>
        <v>0</v>
      </c>
      <c r="CZ82" s="162"/>
      <c r="DA82" s="162"/>
      <c r="DB82" s="162"/>
      <c r="DC82" s="162"/>
      <c r="DD82" s="162"/>
      <c r="DE82" s="162"/>
      <c r="DF82" s="162"/>
      <c r="DG82" s="162"/>
      <c r="DH82" s="162"/>
      <c r="DI82" s="161">
        <f t="shared" si="62"/>
        <v>0</v>
      </c>
      <c r="DJ82" s="161"/>
      <c r="DK82" s="161"/>
      <c r="DL82" s="161"/>
      <c r="DM82" s="161"/>
      <c r="DN82" s="162">
        <f t="shared" si="57"/>
        <v>0</v>
      </c>
      <c r="DO82" s="162"/>
      <c r="DP82" s="162"/>
      <c r="DQ82" s="162"/>
      <c r="DR82" s="162"/>
    </row>
    <row r="83" spans="1:122" ht="32.25" customHeight="1">
      <c r="A83" s="1233"/>
      <c r="B83" s="17">
        <v>6603</v>
      </c>
      <c r="C83" s="1096"/>
      <c r="D83" s="1244"/>
      <c r="E83" s="1244"/>
      <c r="F83" s="59"/>
      <c r="G83" s="59"/>
      <c r="H83" s="59"/>
      <c r="I83" s="59"/>
      <c r="J83" s="59"/>
      <c r="K83" s="59"/>
      <c r="L83" s="59"/>
      <c r="M83" s="1229" t="s">
        <v>130</v>
      </c>
      <c r="N83" s="59"/>
      <c r="O83" s="59"/>
      <c r="P83" s="59">
        <v>35</v>
      </c>
      <c r="Q83" s="59"/>
      <c r="R83" s="59"/>
      <c r="S83" s="59"/>
      <c r="T83" s="59"/>
      <c r="U83" s="59"/>
      <c r="V83" s="59"/>
      <c r="W83" s="1096"/>
      <c r="X83" s="1244"/>
      <c r="Y83" s="1244"/>
      <c r="Z83" s="1262" t="s">
        <v>57</v>
      </c>
      <c r="AA83" s="84" t="s">
        <v>424</v>
      </c>
      <c r="AB83" s="101" t="s">
        <v>58</v>
      </c>
      <c r="AC83" s="18"/>
      <c r="AD83" s="18" t="s">
        <v>151</v>
      </c>
      <c r="AE83" s="18"/>
      <c r="AF83" s="18"/>
      <c r="AG83" s="162">
        <f t="shared" si="42"/>
        <v>1196.0999999999999</v>
      </c>
      <c r="AH83" s="162">
        <f t="shared" si="42"/>
        <v>1005.2</v>
      </c>
      <c r="AI83" s="162"/>
      <c r="AJ83" s="162"/>
      <c r="AK83" s="162">
        <f>AK84+AK85</f>
        <v>409.3</v>
      </c>
      <c r="AL83" s="162">
        <f>AL84+AL85</f>
        <v>409.3</v>
      </c>
      <c r="AM83" s="162">
        <f>AM84+AM85</f>
        <v>0</v>
      </c>
      <c r="AN83" s="162"/>
      <c r="AO83" s="162">
        <f>AO84+AO85</f>
        <v>786.8</v>
      </c>
      <c r="AP83" s="162">
        <f>AP84+AP85</f>
        <v>595.90000000000009</v>
      </c>
      <c r="AQ83" s="161">
        <f t="shared" si="43"/>
        <v>2174.6000000000004</v>
      </c>
      <c r="AR83" s="161"/>
      <c r="AS83" s="161">
        <f>AS84+AS85+AS86+AS87</f>
        <v>1397.4</v>
      </c>
      <c r="AT83" s="161">
        <f t="shared" ref="AT83:BE83" si="64">AT84+AT85+AT86+AT87</f>
        <v>0</v>
      </c>
      <c r="AU83" s="161">
        <f t="shared" si="64"/>
        <v>777.2</v>
      </c>
      <c r="AV83" s="161">
        <f t="shared" si="64"/>
        <v>1512.9</v>
      </c>
      <c r="AW83" s="161">
        <f t="shared" si="64"/>
        <v>0</v>
      </c>
      <c r="AX83" s="161">
        <f t="shared" si="64"/>
        <v>962</v>
      </c>
      <c r="AY83" s="161">
        <f t="shared" si="64"/>
        <v>0</v>
      </c>
      <c r="AZ83" s="161">
        <f t="shared" si="64"/>
        <v>550.9</v>
      </c>
      <c r="BA83" s="161">
        <f t="shared" si="64"/>
        <v>1510.6000000000001</v>
      </c>
      <c r="BB83" s="161">
        <f t="shared" si="64"/>
        <v>0</v>
      </c>
      <c r="BC83" s="161">
        <f t="shared" si="64"/>
        <v>959.7</v>
      </c>
      <c r="BD83" s="161">
        <f t="shared" si="64"/>
        <v>0</v>
      </c>
      <c r="BE83" s="161">
        <f t="shared" si="64"/>
        <v>550.9</v>
      </c>
      <c r="BF83" s="161">
        <f>BF84+BF85+BF86+BF87</f>
        <v>1510.6000000000001</v>
      </c>
      <c r="BG83" s="161">
        <f>BG84+BG85+BG86+BG87</f>
        <v>0</v>
      </c>
      <c r="BH83" s="161">
        <f>BH84+BH85+BH86+BH87</f>
        <v>959.7</v>
      </c>
      <c r="BI83" s="161">
        <f>BI84+BI85+BI86+BI87</f>
        <v>0</v>
      </c>
      <c r="BJ83" s="161">
        <f>BJ84+BJ85+BJ86+BJ87</f>
        <v>550.9</v>
      </c>
      <c r="BK83" s="162">
        <f t="shared" si="58"/>
        <v>1157.7</v>
      </c>
      <c r="BL83" s="162">
        <f>BN83+BP83+BR83+BT83</f>
        <v>966.8</v>
      </c>
      <c r="BM83" s="162"/>
      <c r="BN83" s="162"/>
      <c r="BO83" s="162">
        <f>BO84+BO85</f>
        <v>409.3</v>
      </c>
      <c r="BP83" s="162">
        <f>BP84+BP85</f>
        <v>409.3</v>
      </c>
      <c r="BQ83" s="162">
        <f>BQ84+BQ85</f>
        <v>0</v>
      </c>
      <c r="BR83" s="162"/>
      <c r="BS83" s="162">
        <f>BS84+BS85</f>
        <v>748.40000000000009</v>
      </c>
      <c r="BT83" s="162">
        <f>BT84+BT85</f>
        <v>557.5</v>
      </c>
      <c r="BU83" s="161">
        <f t="shared" si="60"/>
        <v>2174.6000000000004</v>
      </c>
      <c r="BV83" s="161"/>
      <c r="BW83" s="161">
        <f>BW84+BW85+BW86+BW87</f>
        <v>1397.4</v>
      </c>
      <c r="BX83" s="161">
        <f t="shared" ref="BX83:CI83" si="65">BX84+BX85+BX86+BX87</f>
        <v>0</v>
      </c>
      <c r="BY83" s="161">
        <f t="shared" si="65"/>
        <v>777.2</v>
      </c>
      <c r="BZ83" s="161">
        <f t="shared" si="65"/>
        <v>1512.9</v>
      </c>
      <c r="CA83" s="161">
        <f t="shared" si="65"/>
        <v>0</v>
      </c>
      <c r="CB83" s="161">
        <f t="shared" si="65"/>
        <v>962</v>
      </c>
      <c r="CC83" s="161">
        <f t="shared" si="65"/>
        <v>0</v>
      </c>
      <c r="CD83" s="161">
        <f t="shared" si="65"/>
        <v>550.9</v>
      </c>
      <c r="CE83" s="161">
        <f t="shared" si="65"/>
        <v>1510.6000000000001</v>
      </c>
      <c r="CF83" s="161">
        <f t="shared" si="65"/>
        <v>0</v>
      </c>
      <c r="CG83" s="161">
        <f t="shared" si="65"/>
        <v>959.7</v>
      </c>
      <c r="CH83" s="161">
        <f t="shared" si="65"/>
        <v>0</v>
      </c>
      <c r="CI83" s="161">
        <f t="shared" si="65"/>
        <v>550.9</v>
      </c>
      <c r="CJ83" s="161">
        <f>CJ84+CJ85+CJ86+CJ87</f>
        <v>1510.6000000000001</v>
      </c>
      <c r="CK83" s="161">
        <f>CK84+CK85+CK86+CK87</f>
        <v>0</v>
      </c>
      <c r="CL83" s="161">
        <f>CL84+CL85+CL86+CL87</f>
        <v>959.7</v>
      </c>
      <c r="CM83" s="161">
        <f>CM84+CM85+CM86+CM87</f>
        <v>0</v>
      </c>
      <c r="CN83" s="161">
        <f>CN84+CN85+CN86+CN87</f>
        <v>550.9</v>
      </c>
      <c r="CO83" s="162">
        <f>CP83+CQ83+CR83+CS83</f>
        <v>1005.2</v>
      </c>
      <c r="CP83" s="162"/>
      <c r="CQ83" s="162">
        <f>CQ84+CQ85</f>
        <v>409.3</v>
      </c>
      <c r="CR83" s="162"/>
      <c r="CS83" s="162">
        <f>CS84+CS85</f>
        <v>595.90000000000009</v>
      </c>
      <c r="CT83" s="161">
        <f t="shared" si="61"/>
        <v>2174.6000000000004</v>
      </c>
      <c r="CU83" s="161"/>
      <c r="CV83" s="161">
        <f>CV84+CV85+CV86+CV87</f>
        <v>1397.4</v>
      </c>
      <c r="CW83" s="161">
        <f t="shared" ref="CW83:DC83" si="66">CW84+CW85+CW86+CW87</f>
        <v>0</v>
      </c>
      <c r="CX83" s="161">
        <f t="shared" si="66"/>
        <v>777.2</v>
      </c>
      <c r="CY83" s="161">
        <f t="shared" si="66"/>
        <v>1512.9</v>
      </c>
      <c r="CZ83" s="161">
        <f t="shared" si="66"/>
        <v>0</v>
      </c>
      <c r="DA83" s="161">
        <f t="shared" si="66"/>
        <v>962</v>
      </c>
      <c r="DB83" s="161">
        <f t="shared" si="66"/>
        <v>0</v>
      </c>
      <c r="DC83" s="161">
        <f t="shared" si="66"/>
        <v>550.9</v>
      </c>
      <c r="DD83" s="162">
        <f>DE83+DF83+DG83+DH83</f>
        <v>966.8</v>
      </c>
      <c r="DE83" s="162"/>
      <c r="DF83" s="162">
        <f>DF84+DF85</f>
        <v>409.3</v>
      </c>
      <c r="DG83" s="162"/>
      <c r="DH83" s="162">
        <f>DH84+DH85</f>
        <v>557.5</v>
      </c>
      <c r="DI83" s="161">
        <f t="shared" si="62"/>
        <v>2174.6000000000004</v>
      </c>
      <c r="DJ83" s="161"/>
      <c r="DK83" s="161">
        <f>DK84+DK85+DK86+DK87</f>
        <v>1397.4</v>
      </c>
      <c r="DL83" s="161">
        <f t="shared" ref="DL83:DR83" si="67">DL84+DL85+DL86+DL87</f>
        <v>0</v>
      </c>
      <c r="DM83" s="161">
        <f t="shared" si="67"/>
        <v>777.2</v>
      </c>
      <c r="DN83" s="161">
        <f t="shared" si="67"/>
        <v>1512.9</v>
      </c>
      <c r="DO83" s="161">
        <f t="shared" si="67"/>
        <v>0</v>
      </c>
      <c r="DP83" s="161">
        <f t="shared" si="67"/>
        <v>962</v>
      </c>
      <c r="DQ83" s="161">
        <f t="shared" si="67"/>
        <v>0</v>
      </c>
      <c r="DR83" s="161">
        <f t="shared" si="67"/>
        <v>550.9</v>
      </c>
    </row>
    <row r="84" spans="1:122">
      <c r="A84" s="1233"/>
      <c r="B84" s="17">
        <v>6603</v>
      </c>
      <c r="C84" s="1096"/>
      <c r="D84" s="1244"/>
      <c r="E84" s="1244"/>
      <c r="F84" s="59"/>
      <c r="G84" s="59"/>
      <c r="H84" s="59"/>
      <c r="I84" s="59"/>
      <c r="J84" s="59"/>
      <c r="K84" s="59"/>
      <c r="L84" s="59"/>
      <c r="M84" s="1230"/>
      <c r="N84" s="59"/>
      <c r="O84" s="59"/>
      <c r="P84" s="59"/>
      <c r="Q84" s="59"/>
      <c r="R84" s="59"/>
      <c r="S84" s="59"/>
      <c r="T84" s="59"/>
      <c r="U84" s="59"/>
      <c r="V84" s="59"/>
      <c r="W84" s="1096"/>
      <c r="X84" s="1244"/>
      <c r="Y84" s="1244"/>
      <c r="Z84" s="1263"/>
      <c r="AA84" s="85"/>
      <c r="AB84" s="85"/>
      <c r="AC84" s="12"/>
      <c r="AD84" s="12" t="s">
        <v>151</v>
      </c>
      <c r="AE84" s="12" t="s">
        <v>449</v>
      </c>
      <c r="AF84" s="12" t="s">
        <v>399</v>
      </c>
      <c r="AG84" s="162">
        <f t="shared" si="42"/>
        <v>643.5</v>
      </c>
      <c r="AH84" s="162"/>
      <c r="AI84" s="162"/>
      <c r="AJ84" s="162"/>
      <c r="AK84" s="162"/>
      <c r="AL84" s="162"/>
      <c r="AM84" s="162"/>
      <c r="AN84" s="162"/>
      <c r="AO84" s="162">
        <v>643.5</v>
      </c>
      <c r="AP84" s="162">
        <v>452.6</v>
      </c>
      <c r="AQ84" s="161">
        <f t="shared" si="43"/>
        <v>0</v>
      </c>
      <c r="AR84" s="161"/>
      <c r="AS84" s="161"/>
      <c r="AT84" s="161"/>
      <c r="AU84" s="161"/>
      <c r="AV84" s="162">
        <f t="shared" si="44"/>
        <v>0</v>
      </c>
      <c r="AW84" s="162"/>
      <c r="AX84" s="162"/>
      <c r="AY84" s="162"/>
      <c r="AZ84" s="162"/>
      <c r="BA84" s="161">
        <f t="shared" si="45"/>
        <v>0</v>
      </c>
      <c r="BB84" s="161"/>
      <c r="BC84" s="161"/>
      <c r="BD84" s="161"/>
      <c r="BE84" s="161"/>
      <c r="BF84" s="161">
        <f t="shared" ref="BF84:BF105" si="68">BG84+BH84+BI84+BJ84</f>
        <v>0</v>
      </c>
      <c r="BG84" s="161"/>
      <c r="BH84" s="161"/>
      <c r="BI84" s="161"/>
      <c r="BJ84" s="161"/>
      <c r="BK84" s="162">
        <f t="shared" si="58"/>
        <v>605.1</v>
      </c>
      <c r="BL84" s="162">
        <f>BT84</f>
        <v>414.2</v>
      </c>
      <c r="BM84" s="162"/>
      <c r="BN84" s="162"/>
      <c r="BO84" s="162"/>
      <c r="BP84" s="162"/>
      <c r="BQ84" s="162"/>
      <c r="BR84" s="162"/>
      <c r="BS84" s="162">
        <v>605.1</v>
      </c>
      <c r="BT84" s="162">
        <v>414.2</v>
      </c>
      <c r="BU84" s="161">
        <f t="shared" si="60"/>
        <v>0</v>
      </c>
      <c r="BV84" s="161"/>
      <c r="BW84" s="161"/>
      <c r="BX84" s="161"/>
      <c r="BY84" s="161"/>
      <c r="BZ84" s="162">
        <f t="shared" ref="BZ84:BZ105" si="69">CA84+CB84+CC84+CD84</f>
        <v>0</v>
      </c>
      <c r="CA84" s="162"/>
      <c r="CB84" s="162"/>
      <c r="CC84" s="162"/>
      <c r="CD84" s="162"/>
      <c r="CE84" s="161">
        <f t="shared" ref="CE84:CE105" si="70">CF84+CG84+CH84+CI84</f>
        <v>0</v>
      </c>
      <c r="CF84" s="161"/>
      <c r="CG84" s="161"/>
      <c r="CH84" s="161"/>
      <c r="CI84" s="161"/>
      <c r="CJ84" s="161">
        <f t="shared" ref="CJ84:CJ105" si="71">CK84+CL84+CM84+CN84</f>
        <v>0</v>
      </c>
      <c r="CK84" s="161"/>
      <c r="CL84" s="161"/>
      <c r="CM84" s="161"/>
      <c r="CN84" s="161"/>
      <c r="CO84" s="162"/>
      <c r="CP84" s="162"/>
      <c r="CQ84" s="162"/>
      <c r="CR84" s="162"/>
      <c r="CS84" s="162">
        <v>452.6</v>
      </c>
      <c r="CT84" s="161">
        <f t="shared" si="61"/>
        <v>0</v>
      </c>
      <c r="CU84" s="161"/>
      <c r="CV84" s="161"/>
      <c r="CW84" s="161"/>
      <c r="CX84" s="161"/>
      <c r="CY84" s="162">
        <f t="shared" ref="CY84:CY95" si="72">CZ84+DA84+DB84+DC84</f>
        <v>0</v>
      </c>
      <c r="CZ84" s="162"/>
      <c r="DA84" s="162"/>
      <c r="DB84" s="162"/>
      <c r="DC84" s="162"/>
      <c r="DD84" s="162">
        <f>DH84</f>
        <v>414.2</v>
      </c>
      <c r="DE84" s="162"/>
      <c r="DF84" s="162"/>
      <c r="DG84" s="162"/>
      <c r="DH84" s="162">
        <v>414.2</v>
      </c>
      <c r="DI84" s="161">
        <f t="shared" si="62"/>
        <v>0</v>
      </c>
      <c r="DJ84" s="161"/>
      <c r="DK84" s="161"/>
      <c r="DL84" s="161"/>
      <c r="DM84" s="161"/>
      <c r="DN84" s="162">
        <f t="shared" ref="DN84:DN95" si="73">DO84+DP84+DQ84+DR84</f>
        <v>0</v>
      </c>
      <c r="DO84" s="162"/>
      <c r="DP84" s="162"/>
      <c r="DQ84" s="162"/>
      <c r="DR84" s="162"/>
    </row>
    <row r="85" spans="1:122">
      <c r="A85" s="1233"/>
      <c r="B85" s="17"/>
      <c r="C85" s="1096"/>
      <c r="D85" s="1244"/>
      <c r="E85" s="1244"/>
      <c r="F85" s="59"/>
      <c r="G85" s="59"/>
      <c r="H85" s="59"/>
      <c r="I85" s="59"/>
      <c r="J85" s="59"/>
      <c r="K85" s="59"/>
      <c r="L85" s="59"/>
      <c r="M85" s="1230"/>
      <c r="N85" s="59"/>
      <c r="O85" s="59"/>
      <c r="P85" s="59"/>
      <c r="Q85" s="59"/>
      <c r="R85" s="59"/>
      <c r="S85" s="59"/>
      <c r="T85" s="59"/>
      <c r="U85" s="59"/>
      <c r="V85" s="59"/>
      <c r="W85" s="1096"/>
      <c r="X85" s="1244"/>
      <c r="Y85" s="1244"/>
      <c r="Z85" s="1263"/>
      <c r="AA85" s="85"/>
      <c r="AB85" s="85"/>
      <c r="AC85" s="12"/>
      <c r="AD85" s="12" t="s">
        <v>151</v>
      </c>
      <c r="AE85" s="12" t="s">
        <v>418</v>
      </c>
      <c r="AF85" s="12" t="s">
        <v>399</v>
      </c>
      <c r="AG85" s="162">
        <f t="shared" si="42"/>
        <v>552.6</v>
      </c>
      <c r="AH85" s="162"/>
      <c r="AI85" s="162"/>
      <c r="AJ85" s="162"/>
      <c r="AK85" s="162">
        <v>409.3</v>
      </c>
      <c r="AL85" s="162">
        <v>409.3</v>
      </c>
      <c r="AM85" s="162"/>
      <c r="AN85" s="162"/>
      <c r="AO85" s="162">
        <v>143.30000000000001</v>
      </c>
      <c r="AP85" s="162">
        <v>143.30000000000001</v>
      </c>
      <c r="AQ85" s="161">
        <f t="shared" si="43"/>
        <v>0</v>
      </c>
      <c r="AR85" s="161"/>
      <c r="AS85" s="161"/>
      <c r="AT85" s="161"/>
      <c r="AU85" s="161"/>
      <c r="AV85" s="162">
        <f t="shared" si="44"/>
        <v>0</v>
      </c>
      <c r="AW85" s="162"/>
      <c r="AX85" s="162"/>
      <c r="AY85" s="162"/>
      <c r="AZ85" s="162"/>
      <c r="BA85" s="161">
        <f t="shared" si="45"/>
        <v>0</v>
      </c>
      <c r="BB85" s="161"/>
      <c r="BC85" s="161"/>
      <c r="BD85" s="161"/>
      <c r="BE85" s="161"/>
      <c r="BF85" s="161">
        <f t="shared" si="68"/>
        <v>0</v>
      </c>
      <c r="BG85" s="161"/>
      <c r="BH85" s="161"/>
      <c r="BI85" s="161"/>
      <c r="BJ85" s="161"/>
      <c r="BK85" s="162">
        <f t="shared" si="58"/>
        <v>552.6</v>
      </c>
      <c r="BL85" s="162">
        <f>BP85+BT85</f>
        <v>552.6</v>
      </c>
      <c r="BM85" s="162"/>
      <c r="BN85" s="162"/>
      <c r="BO85" s="162">
        <v>409.3</v>
      </c>
      <c r="BP85" s="162">
        <v>409.3</v>
      </c>
      <c r="BQ85" s="162"/>
      <c r="BR85" s="162"/>
      <c r="BS85" s="162">
        <v>143.30000000000001</v>
      </c>
      <c r="BT85" s="162">
        <v>143.30000000000001</v>
      </c>
      <c r="BU85" s="161">
        <f t="shared" si="60"/>
        <v>0</v>
      </c>
      <c r="BV85" s="161"/>
      <c r="BW85" s="161"/>
      <c r="BX85" s="161"/>
      <c r="BY85" s="161"/>
      <c r="BZ85" s="162">
        <f t="shared" si="69"/>
        <v>0</v>
      </c>
      <c r="CA85" s="162"/>
      <c r="CB85" s="162"/>
      <c r="CC85" s="162"/>
      <c r="CD85" s="162"/>
      <c r="CE85" s="161">
        <f t="shared" si="70"/>
        <v>0</v>
      </c>
      <c r="CF85" s="161"/>
      <c r="CG85" s="161"/>
      <c r="CH85" s="161"/>
      <c r="CI85" s="161"/>
      <c r="CJ85" s="161">
        <f t="shared" si="71"/>
        <v>0</v>
      </c>
      <c r="CK85" s="161"/>
      <c r="CL85" s="161"/>
      <c r="CM85" s="161"/>
      <c r="CN85" s="161"/>
      <c r="CO85" s="162"/>
      <c r="CP85" s="162"/>
      <c r="CQ85" s="162">
        <v>409.3</v>
      </c>
      <c r="CR85" s="162"/>
      <c r="CS85" s="162">
        <v>143.30000000000001</v>
      </c>
      <c r="CT85" s="161">
        <f t="shared" si="61"/>
        <v>0</v>
      </c>
      <c r="CU85" s="161"/>
      <c r="CV85" s="161"/>
      <c r="CW85" s="161"/>
      <c r="CX85" s="161"/>
      <c r="CY85" s="162">
        <f t="shared" si="72"/>
        <v>0</v>
      </c>
      <c r="CZ85" s="162"/>
      <c r="DA85" s="162"/>
      <c r="DB85" s="162"/>
      <c r="DC85" s="162"/>
      <c r="DD85" s="162">
        <f>DF85+DH85</f>
        <v>552.6</v>
      </c>
      <c r="DE85" s="162"/>
      <c r="DF85" s="162">
        <v>409.3</v>
      </c>
      <c r="DG85" s="162"/>
      <c r="DH85" s="162">
        <v>143.30000000000001</v>
      </c>
      <c r="DI85" s="161">
        <f t="shared" si="62"/>
        <v>0</v>
      </c>
      <c r="DJ85" s="161"/>
      <c r="DK85" s="161"/>
      <c r="DL85" s="161"/>
      <c r="DM85" s="161"/>
      <c r="DN85" s="162">
        <f t="shared" si="73"/>
        <v>0</v>
      </c>
      <c r="DO85" s="162"/>
      <c r="DP85" s="162"/>
      <c r="DQ85" s="162"/>
      <c r="DR85" s="162"/>
    </row>
    <row r="86" spans="1:122">
      <c r="A86" s="1233"/>
      <c r="B86" s="17"/>
      <c r="C86" s="1096"/>
      <c r="D86" s="1244"/>
      <c r="E86" s="1244"/>
      <c r="F86" s="59"/>
      <c r="G86" s="59"/>
      <c r="H86" s="59"/>
      <c r="I86" s="59"/>
      <c r="J86" s="59"/>
      <c r="K86" s="59"/>
      <c r="L86" s="59"/>
      <c r="M86" s="1230"/>
      <c r="N86" s="59"/>
      <c r="O86" s="59"/>
      <c r="P86" s="59"/>
      <c r="Q86" s="59"/>
      <c r="R86" s="59"/>
      <c r="S86" s="59"/>
      <c r="T86" s="59"/>
      <c r="U86" s="59"/>
      <c r="V86" s="59"/>
      <c r="W86" s="1096"/>
      <c r="X86" s="1244"/>
      <c r="Y86" s="1244"/>
      <c r="Z86" s="1263"/>
      <c r="AA86" s="86"/>
      <c r="AB86" s="86"/>
      <c r="AC86" s="21"/>
      <c r="AD86" s="12" t="s">
        <v>151</v>
      </c>
      <c r="AE86" s="12" t="s">
        <v>199</v>
      </c>
      <c r="AF86" s="12" t="s">
        <v>399</v>
      </c>
      <c r="AG86" s="162"/>
      <c r="AH86" s="162"/>
      <c r="AI86" s="162"/>
      <c r="AJ86" s="162"/>
      <c r="AK86" s="162"/>
      <c r="AL86" s="162"/>
      <c r="AM86" s="162"/>
      <c r="AN86" s="162"/>
      <c r="AO86" s="162"/>
      <c r="AP86" s="162"/>
      <c r="AQ86" s="161">
        <f t="shared" si="43"/>
        <v>621.9</v>
      </c>
      <c r="AR86" s="161"/>
      <c r="AS86" s="161"/>
      <c r="AT86" s="161"/>
      <c r="AU86" s="161">
        <v>621.9</v>
      </c>
      <c r="AV86" s="162">
        <f t="shared" si="44"/>
        <v>444</v>
      </c>
      <c r="AW86" s="162"/>
      <c r="AX86" s="162"/>
      <c r="AY86" s="162"/>
      <c r="AZ86" s="162">
        <v>444</v>
      </c>
      <c r="BA86" s="161">
        <f t="shared" si="45"/>
        <v>444.2</v>
      </c>
      <c r="BB86" s="161"/>
      <c r="BC86" s="161"/>
      <c r="BD86" s="161"/>
      <c r="BE86" s="161">
        <v>444.2</v>
      </c>
      <c r="BF86" s="161">
        <f t="shared" si="68"/>
        <v>444.2</v>
      </c>
      <c r="BG86" s="161"/>
      <c r="BH86" s="161"/>
      <c r="BI86" s="161"/>
      <c r="BJ86" s="161">
        <v>444.2</v>
      </c>
      <c r="BK86" s="162"/>
      <c r="BL86" s="162"/>
      <c r="BM86" s="162"/>
      <c r="BN86" s="162"/>
      <c r="BO86" s="162"/>
      <c r="BP86" s="162"/>
      <c r="BQ86" s="162"/>
      <c r="BR86" s="162"/>
      <c r="BS86" s="162"/>
      <c r="BT86" s="162"/>
      <c r="BU86" s="161">
        <f t="shared" si="60"/>
        <v>621.9</v>
      </c>
      <c r="BV86" s="161"/>
      <c r="BW86" s="161"/>
      <c r="BX86" s="161"/>
      <c r="BY86" s="161">
        <v>621.9</v>
      </c>
      <c r="BZ86" s="162">
        <f t="shared" si="69"/>
        <v>444</v>
      </c>
      <c r="CA86" s="162"/>
      <c r="CB86" s="162"/>
      <c r="CC86" s="162"/>
      <c r="CD86" s="162">
        <v>444</v>
      </c>
      <c r="CE86" s="161">
        <f t="shared" si="70"/>
        <v>444.2</v>
      </c>
      <c r="CF86" s="161"/>
      <c r="CG86" s="161"/>
      <c r="CH86" s="161"/>
      <c r="CI86" s="161">
        <v>444.2</v>
      </c>
      <c r="CJ86" s="161">
        <f t="shared" si="71"/>
        <v>444.2</v>
      </c>
      <c r="CK86" s="161"/>
      <c r="CL86" s="161"/>
      <c r="CM86" s="161"/>
      <c r="CN86" s="161">
        <v>444.2</v>
      </c>
      <c r="CO86" s="162"/>
      <c r="CP86" s="162"/>
      <c r="CQ86" s="162"/>
      <c r="CR86" s="162"/>
      <c r="CS86" s="162"/>
      <c r="CT86" s="161">
        <f t="shared" si="61"/>
        <v>621.9</v>
      </c>
      <c r="CU86" s="161"/>
      <c r="CV86" s="161"/>
      <c r="CW86" s="161"/>
      <c r="CX86" s="161">
        <v>621.9</v>
      </c>
      <c r="CY86" s="162">
        <f t="shared" si="72"/>
        <v>444</v>
      </c>
      <c r="CZ86" s="162"/>
      <c r="DA86" s="162"/>
      <c r="DB86" s="162"/>
      <c r="DC86" s="162">
        <v>444</v>
      </c>
      <c r="DD86" s="162"/>
      <c r="DE86" s="162"/>
      <c r="DF86" s="162"/>
      <c r="DG86" s="162"/>
      <c r="DH86" s="162"/>
      <c r="DI86" s="161">
        <f t="shared" si="62"/>
        <v>621.9</v>
      </c>
      <c r="DJ86" s="161"/>
      <c r="DK86" s="161"/>
      <c r="DL86" s="161"/>
      <c r="DM86" s="161">
        <v>621.9</v>
      </c>
      <c r="DN86" s="162">
        <f t="shared" si="73"/>
        <v>444</v>
      </c>
      <c r="DO86" s="162"/>
      <c r="DP86" s="162"/>
      <c r="DQ86" s="162"/>
      <c r="DR86" s="162">
        <v>444</v>
      </c>
    </row>
    <row r="87" spans="1:122">
      <c r="A87" s="1233"/>
      <c r="B87" s="17"/>
      <c r="C87" s="1096"/>
      <c r="D87" s="1244"/>
      <c r="E87" s="1244"/>
      <c r="F87" s="59"/>
      <c r="G87" s="59"/>
      <c r="H87" s="59"/>
      <c r="I87" s="59"/>
      <c r="J87" s="59"/>
      <c r="K87" s="59"/>
      <c r="L87" s="59"/>
      <c r="M87" s="1230"/>
      <c r="N87" s="59"/>
      <c r="O87" s="59"/>
      <c r="P87" s="59"/>
      <c r="Q87" s="59"/>
      <c r="R87" s="59"/>
      <c r="S87" s="59"/>
      <c r="T87" s="59"/>
      <c r="U87" s="59"/>
      <c r="V87" s="59"/>
      <c r="W87" s="1096"/>
      <c r="X87" s="1244"/>
      <c r="Y87" s="1244"/>
      <c r="Z87" s="1263"/>
      <c r="AA87" s="86"/>
      <c r="AB87" s="86"/>
      <c r="AC87" s="21"/>
      <c r="AD87" s="12" t="s">
        <v>151</v>
      </c>
      <c r="AE87" s="12" t="s">
        <v>200</v>
      </c>
      <c r="AF87" s="12" t="s">
        <v>399</v>
      </c>
      <c r="AG87" s="162"/>
      <c r="AH87" s="162"/>
      <c r="AI87" s="162"/>
      <c r="AJ87" s="162"/>
      <c r="AK87" s="162"/>
      <c r="AL87" s="162"/>
      <c r="AM87" s="162"/>
      <c r="AN87" s="162"/>
      <c r="AO87" s="162"/>
      <c r="AP87" s="162"/>
      <c r="AQ87" s="161">
        <f t="shared" si="43"/>
        <v>1552.7</v>
      </c>
      <c r="AR87" s="161"/>
      <c r="AS87" s="161">
        <v>1397.4</v>
      </c>
      <c r="AT87" s="161"/>
      <c r="AU87" s="161">
        <v>155.30000000000001</v>
      </c>
      <c r="AV87" s="162">
        <f t="shared" si="44"/>
        <v>1068.9000000000001</v>
      </c>
      <c r="AW87" s="162"/>
      <c r="AX87" s="162">
        <v>962</v>
      </c>
      <c r="AY87" s="162"/>
      <c r="AZ87" s="162">
        <v>106.9</v>
      </c>
      <c r="BA87" s="161">
        <f t="shared" si="45"/>
        <v>1066.4000000000001</v>
      </c>
      <c r="BB87" s="161"/>
      <c r="BC87" s="161">
        <v>959.7</v>
      </c>
      <c r="BD87" s="161"/>
      <c r="BE87" s="161">
        <v>106.7</v>
      </c>
      <c r="BF87" s="161">
        <f t="shared" si="68"/>
        <v>1066.4000000000001</v>
      </c>
      <c r="BG87" s="161"/>
      <c r="BH87" s="161">
        <v>959.7</v>
      </c>
      <c r="BI87" s="161"/>
      <c r="BJ87" s="161">
        <v>106.7</v>
      </c>
      <c r="BK87" s="162"/>
      <c r="BL87" s="162"/>
      <c r="BM87" s="162"/>
      <c r="BN87" s="162"/>
      <c r="BO87" s="162"/>
      <c r="BP87" s="162"/>
      <c r="BQ87" s="162"/>
      <c r="BR87" s="162"/>
      <c r="BS87" s="162"/>
      <c r="BT87" s="162"/>
      <c r="BU87" s="161">
        <f t="shared" si="60"/>
        <v>1552.7</v>
      </c>
      <c r="BV87" s="161"/>
      <c r="BW87" s="161">
        <v>1397.4</v>
      </c>
      <c r="BX87" s="161"/>
      <c r="BY87" s="161">
        <v>155.30000000000001</v>
      </c>
      <c r="BZ87" s="162">
        <f t="shared" si="69"/>
        <v>1068.9000000000001</v>
      </c>
      <c r="CA87" s="162"/>
      <c r="CB87" s="162">
        <v>962</v>
      </c>
      <c r="CC87" s="162"/>
      <c r="CD87" s="162">
        <v>106.9</v>
      </c>
      <c r="CE87" s="161">
        <f t="shared" si="70"/>
        <v>1066.4000000000001</v>
      </c>
      <c r="CF87" s="161"/>
      <c r="CG87" s="161">
        <v>959.7</v>
      </c>
      <c r="CH87" s="161"/>
      <c r="CI87" s="161">
        <v>106.7</v>
      </c>
      <c r="CJ87" s="161">
        <f t="shared" si="71"/>
        <v>1066.4000000000001</v>
      </c>
      <c r="CK87" s="161"/>
      <c r="CL87" s="161">
        <v>959.7</v>
      </c>
      <c r="CM87" s="161"/>
      <c r="CN87" s="161">
        <v>106.7</v>
      </c>
      <c r="CO87" s="162"/>
      <c r="CP87" s="162"/>
      <c r="CQ87" s="162"/>
      <c r="CR87" s="162"/>
      <c r="CS87" s="162"/>
      <c r="CT87" s="161">
        <f t="shared" si="61"/>
        <v>1552.7</v>
      </c>
      <c r="CU87" s="161"/>
      <c r="CV87" s="161">
        <v>1397.4</v>
      </c>
      <c r="CW87" s="161"/>
      <c r="CX87" s="161">
        <v>155.30000000000001</v>
      </c>
      <c r="CY87" s="162">
        <f t="shared" si="72"/>
        <v>1068.9000000000001</v>
      </c>
      <c r="CZ87" s="162"/>
      <c r="DA87" s="162">
        <v>962</v>
      </c>
      <c r="DB87" s="162"/>
      <c r="DC87" s="162">
        <v>106.9</v>
      </c>
      <c r="DD87" s="162"/>
      <c r="DE87" s="162"/>
      <c r="DF87" s="162"/>
      <c r="DG87" s="162"/>
      <c r="DH87" s="162"/>
      <c r="DI87" s="161">
        <f t="shared" si="62"/>
        <v>1552.7</v>
      </c>
      <c r="DJ87" s="161"/>
      <c r="DK87" s="161">
        <v>1397.4</v>
      </c>
      <c r="DL87" s="161"/>
      <c r="DM87" s="161">
        <v>155.30000000000001</v>
      </c>
      <c r="DN87" s="162">
        <f t="shared" si="73"/>
        <v>1068.9000000000001</v>
      </c>
      <c r="DO87" s="162"/>
      <c r="DP87" s="162">
        <v>962</v>
      </c>
      <c r="DQ87" s="162"/>
      <c r="DR87" s="162">
        <v>106.9</v>
      </c>
    </row>
    <row r="88" spans="1:122" ht="51.75" customHeight="1">
      <c r="A88" s="1233"/>
      <c r="B88" s="17"/>
      <c r="C88" s="1097"/>
      <c r="D88" s="59"/>
      <c r="E88" s="59"/>
      <c r="F88" s="59"/>
      <c r="G88" s="59"/>
      <c r="H88" s="59"/>
      <c r="I88" s="59"/>
      <c r="J88" s="59"/>
      <c r="K88" s="59"/>
      <c r="L88" s="59"/>
      <c r="M88" s="1231"/>
      <c r="N88" s="59"/>
      <c r="O88" s="59"/>
      <c r="P88" s="59"/>
      <c r="Q88" s="59"/>
      <c r="R88" s="59"/>
      <c r="S88" s="59"/>
      <c r="T88" s="59"/>
      <c r="U88" s="59"/>
      <c r="V88" s="59"/>
      <c r="W88" s="1097"/>
      <c r="X88" s="59"/>
      <c r="Y88" s="59"/>
      <c r="Z88" s="1263"/>
      <c r="AA88" s="86"/>
      <c r="AB88" s="86"/>
      <c r="AC88" s="21"/>
      <c r="AD88" s="21"/>
      <c r="AE88" s="16"/>
      <c r="AF88" s="21"/>
      <c r="AG88" s="162"/>
      <c r="AH88" s="162"/>
      <c r="AI88" s="162"/>
      <c r="AJ88" s="162"/>
      <c r="AK88" s="162"/>
      <c r="AL88" s="162"/>
      <c r="AM88" s="162"/>
      <c r="AN88" s="162"/>
      <c r="AO88" s="162"/>
      <c r="AP88" s="162"/>
      <c r="AQ88" s="161">
        <f t="shared" si="43"/>
        <v>0</v>
      </c>
      <c r="AR88" s="161"/>
      <c r="AS88" s="161"/>
      <c r="AT88" s="161"/>
      <c r="AU88" s="161">
        <f>SUM(AU84:AU85)</f>
        <v>0</v>
      </c>
      <c r="AV88" s="162">
        <f t="shared" si="44"/>
        <v>0</v>
      </c>
      <c r="AW88" s="162"/>
      <c r="AX88" s="162"/>
      <c r="AY88" s="162"/>
      <c r="AZ88" s="162">
        <f>SUM(AZ84:AZ85)</f>
        <v>0</v>
      </c>
      <c r="BA88" s="161">
        <f t="shared" si="45"/>
        <v>0</v>
      </c>
      <c r="BB88" s="161"/>
      <c r="BC88" s="161"/>
      <c r="BD88" s="161"/>
      <c r="BE88" s="161">
        <f>SUM(BE84:BE85)</f>
        <v>0</v>
      </c>
      <c r="BF88" s="161">
        <f t="shared" si="68"/>
        <v>0</v>
      </c>
      <c r="BG88" s="161"/>
      <c r="BH88" s="161"/>
      <c r="BI88" s="161"/>
      <c r="BJ88" s="161">
        <f>SUM(BJ84:BJ85)</f>
        <v>0</v>
      </c>
      <c r="BK88" s="162"/>
      <c r="BL88" s="162"/>
      <c r="BM88" s="162"/>
      <c r="BN88" s="162"/>
      <c r="BO88" s="162"/>
      <c r="BP88" s="162"/>
      <c r="BQ88" s="162"/>
      <c r="BR88" s="162"/>
      <c r="BS88" s="162"/>
      <c r="BT88" s="162"/>
      <c r="BU88" s="161">
        <f t="shared" si="60"/>
        <v>0</v>
      </c>
      <c r="BV88" s="161"/>
      <c r="BW88" s="161"/>
      <c r="BX88" s="161"/>
      <c r="BY88" s="161">
        <f>SUM(BY84:BY85)</f>
        <v>0</v>
      </c>
      <c r="BZ88" s="162">
        <f t="shared" si="69"/>
        <v>0</v>
      </c>
      <c r="CA88" s="162"/>
      <c r="CB88" s="162"/>
      <c r="CC88" s="162"/>
      <c r="CD88" s="162">
        <f>SUM(CD84:CD85)</f>
        <v>0</v>
      </c>
      <c r="CE88" s="161">
        <f t="shared" si="70"/>
        <v>0</v>
      </c>
      <c r="CF88" s="161"/>
      <c r="CG88" s="161"/>
      <c r="CH88" s="161"/>
      <c r="CI88" s="161">
        <f>SUM(CI84:CI85)</f>
        <v>0</v>
      </c>
      <c r="CJ88" s="161">
        <f t="shared" si="71"/>
        <v>0</v>
      </c>
      <c r="CK88" s="161"/>
      <c r="CL88" s="161"/>
      <c r="CM88" s="161"/>
      <c r="CN88" s="161">
        <f>SUM(CN84:CN85)</f>
        <v>0</v>
      </c>
      <c r="CO88" s="162"/>
      <c r="CP88" s="162"/>
      <c r="CQ88" s="162"/>
      <c r="CR88" s="162"/>
      <c r="CS88" s="162"/>
      <c r="CT88" s="161">
        <f t="shared" si="61"/>
        <v>0</v>
      </c>
      <c r="CU88" s="161"/>
      <c r="CV88" s="161"/>
      <c r="CW88" s="161"/>
      <c r="CX88" s="161">
        <f>SUM(CX84:CX85)</f>
        <v>0</v>
      </c>
      <c r="CY88" s="162">
        <f t="shared" si="72"/>
        <v>0</v>
      </c>
      <c r="CZ88" s="162"/>
      <c r="DA88" s="162"/>
      <c r="DB88" s="162"/>
      <c r="DC88" s="162">
        <f>SUM(DC84:DC85)</f>
        <v>0</v>
      </c>
      <c r="DD88" s="162"/>
      <c r="DE88" s="162"/>
      <c r="DF88" s="162"/>
      <c r="DG88" s="162"/>
      <c r="DH88" s="162"/>
      <c r="DI88" s="161">
        <f t="shared" si="62"/>
        <v>0</v>
      </c>
      <c r="DJ88" s="161"/>
      <c r="DK88" s="161"/>
      <c r="DL88" s="161"/>
      <c r="DM88" s="161">
        <f>SUM(DM84:DM85)</f>
        <v>0</v>
      </c>
      <c r="DN88" s="162">
        <f t="shared" si="73"/>
        <v>0</v>
      </c>
      <c r="DO88" s="162"/>
      <c r="DP88" s="162"/>
      <c r="DQ88" s="162"/>
      <c r="DR88" s="162">
        <f>SUM(DR84:DR85)</f>
        <v>0</v>
      </c>
    </row>
    <row r="89" spans="1:122" ht="24" customHeight="1">
      <c r="A89" s="1234"/>
      <c r="B89" s="17">
        <v>6603</v>
      </c>
      <c r="C89" s="59"/>
      <c r="D89" s="59"/>
      <c r="E89" s="59"/>
      <c r="F89" s="59"/>
      <c r="G89" s="59"/>
      <c r="H89" s="59"/>
      <c r="I89" s="59"/>
      <c r="J89" s="59"/>
      <c r="K89" s="59"/>
      <c r="L89" s="59"/>
      <c r="M89" s="1229"/>
      <c r="N89" s="60"/>
      <c r="O89" s="60"/>
      <c r="P89" s="59"/>
      <c r="Q89" s="59"/>
      <c r="R89" s="59"/>
      <c r="S89" s="59"/>
      <c r="T89" s="59"/>
      <c r="U89" s="59"/>
      <c r="V89" s="59"/>
      <c r="W89" s="59"/>
      <c r="X89" s="59"/>
      <c r="Y89" s="59"/>
      <c r="Z89" s="1304"/>
      <c r="AA89" s="87"/>
      <c r="AB89" s="87"/>
      <c r="AC89" s="12"/>
      <c r="AD89" s="12" t="s">
        <v>151</v>
      </c>
      <c r="AE89" s="12"/>
      <c r="AF89" s="21"/>
      <c r="AG89" s="162">
        <f t="shared" si="42"/>
        <v>0</v>
      </c>
      <c r="AH89" s="162"/>
      <c r="AI89" s="162"/>
      <c r="AJ89" s="162"/>
      <c r="AK89" s="162"/>
      <c r="AL89" s="162"/>
      <c r="AM89" s="162"/>
      <c r="AN89" s="162"/>
      <c r="AO89" s="162"/>
      <c r="AP89" s="162"/>
      <c r="AQ89" s="161">
        <f t="shared" si="43"/>
        <v>0</v>
      </c>
      <c r="AR89" s="161"/>
      <c r="AS89" s="161"/>
      <c r="AT89" s="161"/>
      <c r="AU89" s="161"/>
      <c r="AV89" s="162">
        <f t="shared" si="44"/>
        <v>0</v>
      </c>
      <c r="AW89" s="162"/>
      <c r="AX89" s="162"/>
      <c r="AY89" s="162"/>
      <c r="AZ89" s="162"/>
      <c r="BA89" s="161">
        <f t="shared" si="45"/>
        <v>0</v>
      </c>
      <c r="BB89" s="161"/>
      <c r="BC89" s="161"/>
      <c r="BD89" s="161"/>
      <c r="BE89" s="161"/>
      <c r="BF89" s="161">
        <f t="shared" si="68"/>
        <v>0</v>
      </c>
      <c r="BG89" s="161"/>
      <c r="BH89" s="161"/>
      <c r="BI89" s="161"/>
      <c r="BJ89" s="161"/>
      <c r="BK89" s="162">
        <f t="shared" ref="BK89:BK110" si="74">BM89+BO89+BQ89+BS89</f>
        <v>0</v>
      </c>
      <c r="BL89" s="162"/>
      <c r="BM89" s="162"/>
      <c r="BN89" s="162"/>
      <c r="BO89" s="162"/>
      <c r="BP89" s="162"/>
      <c r="BQ89" s="162"/>
      <c r="BR89" s="162"/>
      <c r="BS89" s="162"/>
      <c r="BT89" s="162"/>
      <c r="BU89" s="161">
        <f t="shared" si="60"/>
        <v>0</v>
      </c>
      <c r="BV89" s="161"/>
      <c r="BW89" s="161"/>
      <c r="BX89" s="161"/>
      <c r="BY89" s="161"/>
      <c r="BZ89" s="162">
        <f t="shared" si="69"/>
        <v>0</v>
      </c>
      <c r="CA89" s="162"/>
      <c r="CB89" s="162"/>
      <c r="CC89" s="162"/>
      <c r="CD89" s="162"/>
      <c r="CE89" s="161">
        <f t="shared" si="70"/>
        <v>0</v>
      </c>
      <c r="CF89" s="161"/>
      <c r="CG89" s="161"/>
      <c r="CH89" s="161"/>
      <c r="CI89" s="161"/>
      <c r="CJ89" s="161">
        <f t="shared" si="71"/>
        <v>0</v>
      </c>
      <c r="CK89" s="161"/>
      <c r="CL89" s="161"/>
      <c r="CM89" s="161"/>
      <c r="CN89" s="161"/>
      <c r="CO89" s="162"/>
      <c r="CP89" s="162"/>
      <c r="CQ89" s="162"/>
      <c r="CR89" s="162"/>
      <c r="CS89" s="162"/>
      <c r="CT89" s="161">
        <f t="shared" si="61"/>
        <v>0</v>
      </c>
      <c r="CU89" s="161"/>
      <c r="CV89" s="161"/>
      <c r="CW89" s="161"/>
      <c r="CX89" s="161"/>
      <c r="CY89" s="162">
        <f t="shared" si="72"/>
        <v>0</v>
      </c>
      <c r="CZ89" s="162"/>
      <c r="DA89" s="162"/>
      <c r="DB89" s="162"/>
      <c r="DC89" s="162"/>
      <c r="DD89" s="162"/>
      <c r="DE89" s="162"/>
      <c r="DF89" s="162"/>
      <c r="DG89" s="162"/>
      <c r="DH89" s="162"/>
      <c r="DI89" s="161">
        <f t="shared" si="62"/>
        <v>0</v>
      </c>
      <c r="DJ89" s="161"/>
      <c r="DK89" s="161"/>
      <c r="DL89" s="161"/>
      <c r="DM89" s="161"/>
      <c r="DN89" s="162">
        <f t="shared" si="73"/>
        <v>0</v>
      </c>
      <c r="DO89" s="162"/>
      <c r="DP89" s="162"/>
      <c r="DQ89" s="162"/>
      <c r="DR89" s="162"/>
    </row>
    <row r="90" spans="1:122" hidden="1">
      <c r="A90" s="116"/>
      <c r="B90" s="22"/>
      <c r="C90" s="59"/>
      <c r="D90" s="59"/>
      <c r="E90" s="59"/>
      <c r="F90" s="59"/>
      <c r="G90" s="59"/>
      <c r="H90" s="59"/>
      <c r="I90" s="59"/>
      <c r="J90" s="59"/>
      <c r="K90" s="59"/>
      <c r="L90" s="59"/>
      <c r="M90" s="1230"/>
      <c r="N90" s="60"/>
      <c r="O90" s="60"/>
      <c r="P90" s="59"/>
      <c r="Q90" s="59"/>
      <c r="R90" s="59"/>
      <c r="S90" s="59"/>
      <c r="T90" s="59"/>
      <c r="U90" s="59"/>
      <c r="V90" s="59"/>
      <c r="W90" s="59"/>
      <c r="X90" s="59"/>
      <c r="Y90" s="59"/>
      <c r="Z90" s="1304"/>
      <c r="AA90" s="87"/>
      <c r="AB90" s="87"/>
      <c r="AC90" s="12"/>
      <c r="AD90" s="12" t="s">
        <v>151</v>
      </c>
      <c r="AE90" s="12" t="s">
        <v>450</v>
      </c>
      <c r="AF90" s="12" t="s">
        <v>399</v>
      </c>
      <c r="AG90" s="162">
        <f t="shared" si="42"/>
        <v>0</v>
      </c>
      <c r="AH90" s="162"/>
      <c r="AI90" s="162"/>
      <c r="AJ90" s="162"/>
      <c r="AK90" s="162"/>
      <c r="AL90" s="162"/>
      <c r="AM90" s="162"/>
      <c r="AN90" s="162"/>
      <c r="AO90" s="162"/>
      <c r="AP90" s="162"/>
      <c r="AQ90" s="161">
        <f t="shared" si="43"/>
        <v>0</v>
      </c>
      <c r="AR90" s="161"/>
      <c r="AS90" s="161"/>
      <c r="AT90" s="161"/>
      <c r="AU90" s="161"/>
      <c r="AV90" s="162">
        <f t="shared" si="44"/>
        <v>0</v>
      </c>
      <c r="AW90" s="162"/>
      <c r="AX90" s="162"/>
      <c r="AY90" s="162"/>
      <c r="AZ90" s="162"/>
      <c r="BA90" s="161">
        <f t="shared" si="45"/>
        <v>0</v>
      </c>
      <c r="BB90" s="161"/>
      <c r="BC90" s="161"/>
      <c r="BD90" s="161"/>
      <c r="BE90" s="161"/>
      <c r="BF90" s="161">
        <f t="shared" si="68"/>
        <v>0</v>
      </c>
      <c r="BG90" s="161"/>
      <c r="BH90" s="161"/>
      <c r="BI90" s="161"/>
      <c r="BJ90" s="161"/>
      <c r="BK90" s="162">
        <f t="shared" si="74"/>
        <v>0</v>
      </c>
      <c r="BL90" s="162"/>
      <c r="BM90" s="162"/>
      <c r="BN90" s="162"/>
      <c r="BO90" s="162"/>
      <c r="BP90" s="162"/>
      <c r="BQ90" s="162"/>
      <c r="BR90" s="162"/>
      <c r="BS90" s="162"/>
      <c r="BT90" s="162"/>
      <c r="BU90" s="161">
        <f t="shared" si="60"/>
        <v>0</v>
      </c>
      <c r="BV90" s="161"/>
      <c r="BW90" s="161"/>
      <c r="BX90" s="161"/>
      <c r="BY90" s="161"/>
      <c r="BZ90" s="162">
        <f t="shared" si="69"/>
        <v>0</v>
      </c>
      <c r="CA90" s="162"/>
      <c r="CB90" s="162"/>
      <c r="CC90" s="162"/>
      <c r="CD90" s="162"/>
      <c r="CE90" s="161">
        <f t="shared" si="70"/>
        <v>0</v>
      </c>
      <c r="CF90" s="161"/>
      <c r="CG90" s="161"/>
      <c r="CH90" s="161"/>
      <c r="CI90" s="161"/>
      <c r="CJ90" s="161">
        <f t="shared" si="71"/>
        <v>0</v>
      </c>
      <c r="CK90" s="161"/>
      <c r="CL90" s="161"/>
      <c r="CM90" s="161"/>
      <c r="CN90" s="161"/>
      <c r="CO90" s="162"/>
      <c r="CP90" s="162"/>
      <c r="CQ90" s="162"/>
      <c r="CR90" s="162"/>
      <c r="CS90" s="162"/>
      <c r="CT90" s="161">
        <f t="shared" si="61"/>
        <v>0</v>
      </c>
      <c r="CU90" s="161"/>
      <c r="CV90" s="161"/>
      <c r="CW90" s="161"/>
      <c r="CX90" s="161"/>
      <c r="CY90" s="162">
        <f t="shared" si="72"/>
        <v>0</v>
      </c>
      <c r="CZ90" s="162"/>
      <c r="DA90" s="162"/>
      <c r="DB90" s="162"/>
      <c r="DC90" s="162"/>
      <c r="DD90" s="162"/>
      <c r="DE90" s="162"/>
      <c r="DF90" s="162"/>
      <c r="DG90" s="162"/>
      <c r="DH90" s="162"/>
      <c r="DI90" s="161">
        <f t="shared" si="62"/>
        <v>0</v>
      </c>
      <c r="DJ90" s="161"/>
      <c r="DK90" s="161"/>
      <c r="DL90" s="161"/>
      <c r="DM90" s="161"/>
      <c r="DN90" s="162">
        <f t="shared" si="73"/>
        <v>0</v>
      </c>
      <c r="DO90" s="162"/>
      <c r="DP90" s="162"/>
      <c r="DQ90" s="162"/>
      <c r="DR90" s="162"/>
    </row>
    <row r="91" spans="1:122" hidden="1">
      <c r="A91" s="116"/>
      <c r="B91" s="22"/>
      <c r="C91" s="59"/>
      <c r="D91" s="59"/>
      <c r="E91" s="59"/>
      <c r="F91" s="59"/>
      <c r="G91" s="59"/>
      <c r="H91" s="59"/>
      <c r="I91" s="59"/>
      <c r="J91" s="59"/>
      <c r="K91" s="59"/>
      <c r="L91" s="59"/>
      <c r="M91" s="1231"/>
      <c r="N91" s="60"/>
      <c r="O91" s="60"/>
      <c r="P91" s="59"/>
      <c r="Q91" s="59"/>
      <c r="R91" s="59"/>
      <c r="S91" s="59"/>
      <c r="T91" s="59"/>
      <c r="U91" s="59"/>
      <c r="V91" s="59"/>
      <c r="W91" s="59"/>
      <c r="X91" s="59"/>
      <c r="Y91" s="59"/>
      <c r="Z91" s="1304"/>
      <c r="AA91" s="87"/>
      <c r="AB91" s="87"/>
      <c r="AC91" s="12"/>
      <c r="AD91" s="12" t="s">
        <v>151</v>
      </c>
      <c r="AE91" s="12" t="s">
        <v>437</v>
      </c>
      <c r="AF91" s="12" t="s">
        <v>399</v>
      </c>
      <c r="AG91" s="162">
        <f t="shared" si="42"/>
        <v>0</v>
      </c>
      <c r="AH91" s="162"/>
      <c r="AI91" s="162"/>
      <c r="AJ91" s="162"/>
      <c r="AK91" s="162"/>
      <c r="AL91" s="162"/>
      <c r="AM91" s="162"/>
      <c r="AN91" s="162"/>
      <c r="AO91" s="162"/>
      <c r="AP91" s="162"/>
      <c r="AQ91" s="161">
        <f t="shared" si="43"/>
        <v>0</v>
      </c>
      <c r="AR91" s="161"/>
      <c r="AS91" s="161"/>
      <c r="AT91" s="161"/>
      <c r="AU91" s="161"/>
      <c r="AV91" s="162">
        <f t="shared" si="44"/>
        <v>0</v>
      </c>
      <c r="AW91" s="162"/>
      <c r="AX91" s="162"/>
      <c r="AY91" s="162"/>
      <c r="AZ91" s="162"/>
      <c r="BA91" s="161">
        <f t="shared" si="45"/>
        <v>0</v>
      </c>
      <c r="BB91" s="161"/>
      <c r="BC91" s="161"/>
      <c r="BD91" s="161"/>
      <c r="BE91" s="161"/>
      <c r="BF91" s="161">
        <f t="shared" si="68"/>
        <v>0</v>
      </c>
      <c r="BG91" s="161"/>
      <c r="BH91" s="161"/>
      <c r="BI91" s="161"/>
      <c r="BJ91" s="161"/>
      <c r="BK91" s="162">
        <f t="shared" si="74"/>
        <v>0</v>
      </c>
      <c r="BL91" s="162"/>
      <c r="BM91" s="162"/>
      <c r="BN91" s="162"/>
      <c r="BO91" s="162"/>
      <c r="BP91" s="162"/>
      <c r="BQ91" s="162"/>
      <c r="BR91" s="162"/>
      <c r="BS91" s="162"/>
      <c r="BT91" s="162"/>
      <c r="BU91" s="161">
        <f t="shared" si="60"/>
        <v>0</v>
      </c>
      <c r="BV91" s="161"/>
      <c r="BW91" s="161"/>
      <c r="BX91" s="161"/>
      <c r="BY91" s="161"/>
      <c r="BZ91" s="162">
        <f t="shared" si="69"/>
        <v>0</v>
      </c>
      <c r="CA91" s="162"/>
      <c r="CB91" s="162"/>
      <c r="CC91" s="162"/>
      <c r="CD91" s="162"/>
      <c r="CE91" s="161">
        <f t="shared" si="70"/>
        <v>0</v>
      </c>
      <c r="CF91" s="161"/>
      <c r="CG91" s="161"/>
      <c r="CH91" s="161"/>
      <c r="CI91" s="161"/>
      <c r="CJ91" s="161">
        <f t="shared" si="71"/>
        <v>0</v>
      </c>
      <c r="CK91" s="161"/>
      <c r="CL91" s="161"/>
      <c r="CM91" s="161"/>
      <c r="CN91" s="161"/>
      <c r="CO91" s="162"/>
      <c r="CP91" s="162"/>
      <c r="CQ91" s="162"/>
      <c r="CR91" s="162"/>
      <c r="CS91" s="162"/>
      <c r="CT91" s="161">
        <f t="shared" si="61"/>
        <v>0</v>
      </c>
      <c r="CU91" s="161"/>
      <c r="CV91" s="161"/>
      <c r="CW91" s="161"/>
      <c r="CX91" s="161"/>
      <c r="CY91" s="162">
        <f t="shared" si="72"/>
        <v>0</v>
      </c>
      <c r="CZ91" s="162"/>
      <c r="DA91" s="162"/>
      <c r="DB91" s="162"/>
      <c r="DC91" s="162"/>
      <c r="DD91" s="162"/>
      <c r="DE91" s="162"/>
      <c r="DF91" s="162"/>
      <c r="DG91" s="162"/>
      <c r="DH91" s="162"/>
      <c r="DI91" s="161">
        <f t="shared" si="62"/>
        <v>0</v>
      </c>
      <c r="DJ91" s="161"/>
      <c r="DK91" s="161"/>
      <c r="DL91" s="161"/>
      <c r="DM91" s="161"/>
      <c r="DN91" s="162">
        <f t="shared" si="73"/>
        <v>0</v>
      </c>
      <c r="DO91" s="162"/>
      <c r="DP91" s="162"/>
      <c r="DQ91" s="162"/>
      <c r="DR91" s="162"/>
    </row>
    <row r="92" spans="1:122" ht="0.75" hidden="1" customHeight="1">
      <c r="A92" s="116" t="s">
        <v>76</v>
      </c>
      <c r="B92" s="23">
        <v>6604</v>
      </c>
      <c r="C92" s="88" t="s">
        <v>124</v>
      </c>
      <c r="D92" s="68" t="s">
        <v>491</v>
      </c>
      <c r="E92" s="68" t="s">
        <v>125</v>
      </c>
      <c r="F92" s="59"/>
      <c r="G92" s="59"/>
      <c r="H92" s="59"/>
      <c r="I92" s="59"/>
      <c r="J92" s="59"/>
      <c r="K92" s="59"/>
      <c r="L92" s="59"/>
      <c r="M92" s="89" t="s">
        <v>75</v>
      </c>
      <c r="N92" s="60" t="s">
        <v>424</v>
      </c>
      <c r="O92" s="60" t="s">
        <v>74</v>
      </c>
      <c r="P92" s="59" t="s">
        <v>101</v>
      </c>
      <c r="Q92" s="59"/>
      <c r="R92" s="59"/>
      <c r="S92" s="59"/>
      <c r="T92" s="59"/>
      <c r="U92" s="59"/>
      <c r="V92" s="59"/>
      <c r="W92" s="88" t="s">
        <v>45</v>
      </c>
      <c r="X92" s="68" t="s">
        <v>492</v>
      </c>
      <c r="Y92" s="68" t="s">
        <v>46</v>
      </c>
      <c r="Z92" s="90" t="s">
        <v>94</v>
      </c>
      <c r="AA92" s="71" t="s">
        <v>424</v>
      </c>
      <c r="AB92" s="71" t="s">
        <v>56</v>
      </c>
      <c r="AC92" s="18"/>
      <c r="AD92" s="18"/>
      <c r="AE92" s="18"/>
      <c r="AF92" s="18"/>
      <c r="AG92" s="162">
        <f t="shared" si="42"/>
        <v>0</v>
      </c>
      <c r="AH92" s="162"/>
      <c r="AI92" s="162"/>
      <c r="AJ92" s="162"/>
      <c r="AK92" s="162"/>
      <c r="AL92" s="162"/>
      <c r="AM92" s="162"/>
      <c r="AN92" s="162"/>
      <c r="AO92" s="162"/>
      <c r="AP92" s="162"/>
      <c r="AQ92" s="161">
        <f t="shared" si="43"/>
        <v>1082</v>
      </c>
      <c r="AR92" s="161"/>
      <c r="AS92" s="161"/>
      <c r="AT92" s="161"/>
      <c r="AU92" s="161">
        <v>1082</v>
      </c>
      <c r="AV92" s="162">
        <f t="shared" si="44"/>
        <v>0</v>
      </c>
      <c r="AW92" s="162"/>
      <c r="AX92" s="162"/>
      <c r="AY92" s="162"/>
      <c r="AZ92" s="162"/>
      <c r="BA92" s="161">
        <f t="shared" si="45"/>
        <v>0</v>
      </c>
      <c r="BB92" s="161"/>
      <c r="BC92" s="161"/>
      <c r="BD92" s="161"/>
      <c r="BE92" s="161"/>
      <c r="BF92" s="161">
        <f t="shared" si="68"/>
        <v>0</v>
      </c>
      <c r="BG92" s="161"/>
      <c r="BH92" s="161"/>
      <c r="BI92" s="161"/>
      <c r="BJ92" s="161"/>
      <c r="BK92" s="162">
        <f t="shared" si="74"/>
        <v>0</v>
      </c>
      <c r="BL92" s="162"/>
      <c r="BM92" s="162"/>
      <c r="BN92" s="162"/>
      <c r="BO92" s="162"/>
      <c r="BP92" s="162"/>
      <c r="BQ92" s="162"/>
      <c r="BR92" s="162"/>
      <c r="BS92" s="162"/>
      <c r="BT92" s="162"/>
      <c r="BU92" s="161">
        <f t="shared" si="60"/>
        <v>0</v>
      </c>
      <c r="BV92" s="161"/>
      <c r="BW92" s="161"/>
      <c r="BX92" s="161"/>
      <c r="BY92" s="161">
        <v>0</v>
      </c>
      <c r="BZ92" s="162">
        <f t="shared" si="69"/>
        <v>0</v>
      </c>
      <c r="CA92" s="162"/>
      <c r="CB92" s="162"/>
      <c r="CC92" s="162"/>
      <c r="CD92" s="162"/>
      <c r="CE92" s="161">
        <f t="shared" si="70"/>
        <v>0</v>
      </c>
      <c r="CF92" s="161"/>
      <c r="CG92" s="161"/>
      <c r="CH92" s="161"/>
      <c r="CI92" s="161"/>
      <c r="CJ92" s="161">
        <f t="shared" si="71"/>
        <v>0</v>
      </c>
      <c r="CK92" s="161"/>
      <c r="CL92" s="161"/>
      <c r="CM92" s="161"/>
      <c r="CN92" s="161"/>
      <c r="CO92" s="162"/>
      <c r="CP92" s="162"/>
      <c r="CQ92" s="162"/>
      <c r="CR92" s="162"/>
      <c r="CS92" s="162"/>
      <c r="CT92" s="161">
        <f t="shared" si="61"/>
        <v>1082</v>
      </c>
      <c r="CU92" s="161"/>
      <c r="CV92" s="161"/>
      <c r="CW92" s="161"/>
      <c r="CX92" s="161">
        <v>1082</v>
      </c>
      <c r="CY92" s="162">
        <f t="shared" si="72"/>
        <v>0</v>
      </c>
      <c r="CZ92" s="162"/>
      <c r="DA92" s="162"/>
      <c r="DB92" s="162"/>
      <c r="DC92" s="162"/>
      <c r="DD92" s="162"/>
      <c r="DE92" s="162"/>
      <c r="DF92" s="162"/>
      <c r="DG92" s="162"/>
      <c r="DH92" s="162"/>
      <c r="DI92" s="161">
        <f t="shared" si="62"/>
        <v>0</v>
      </c>
      <c r="DJ92" s="161"/>
      <c r="DK92" s="161"/>
      <c r="DL92" s="161"/>
      <c r="DM92" s="161">
        <v>0</v>
      </c>
      <c r="DN92" s="162">
        <f t="shared" si="73"/>
        <v>0</v>
      </c>
      <c r="DO92" s="162"/>
      <c r="DP92" s="162"/>
      <c r="DQ92" s="162"/>
      <c r="DR92" s="162"/>
    </row>
    <row r="93" spans="1:122" ht="25.5" hidden="1" customHeight="1">
      <c r="A93" s="119" t="s">
        <v>489</v>
      </c>
      <c r="B93" s="24">
        <v>6610</v>
      </c>
      <c r="C93" s="91"/>
      <c r="D93" s="66"/>
      <c r="E93" s="66"/>
      <c r="F93" s="59"/>
      <c r="G93" s="59"/>
      <c r="H93" s="59"/>
      <c r="I93" s="59"/>
      <c r="J93" s="59"/>
      <c r="K93" s="59"/>
      <c r="L93" s="59"/>
      <c r="M93" s="64"/>
      <c r="N93" s="60"/>
      <c r="O93" s="60"/>
      <c r="P93" s="59"/>
      <c r="Q93" s="59"/>
      <c r="R93" s="59"/>
      <c r="S93" s="59"/>
      <c r="T93" s="59"/>
      <c r="U93" s="59"/>
      <c r="V93" s="59"/>
      <c r="W93" s="66"/>
      <c r="X93" s="66"/>
      <c r="Y93" s="66"/>
      <c r="Z93" s="87"/>
      <c r="AA93" s="87"/>
      <c r="AB93" s="87"/>
      <c r="AC93" s="12"/>
      <c r="AD93" s="12" t="s">
        <v>157</v>
      </c>
      <c r="AE93" s="18" t="s">
        <v>454</v>
      </c>
      <c r="AF93" s="18" t="s">
        <v>399</v>
      </c>
      <c r="AG93" s="162">
        <f t="shared" si="42"/>
        <v>0</v>
      </c>
      <c r="AH93" s="162"/>
      <c r="AI93" s="162"/>
      <c r="AJ93" s="162"/>
      <c r="AK93" s="162"/>
      <c r="AL93" s="162"/>
      <c r="AM93" s="162"/>
      <c r="AN93" s="162"/>
      <c r="AO93" s="162"/>
      <c r="AP93" s="162"/>
      <c r="AQ93" s="161">
        <f t="shared" si="43"/>
        <v>0</v>
      </c>
      <c r="AR93" s="161"/>
      <c r="AS93" s="161"/>
      <c r="AT93" s="161"/>
      <c r="AU93" s="161"/>
      <c r="AV93" s="162">
        <f t="shared" si="44"/>
        <v>0</v>
      </c>
      <c r="AW93" s="162"/>
      <c r="AX93" s="162"/>
      <c r="AY93" s="162"/>
      <c r="AZ93" s="162"/>
      <c r="BA93" s="161">
        <f t="shared" si="45"/>
        <v>0</v>
      </c>
      <c r="BB93" s="161"/>
      <c r="BC93" s="161"/>
      <c r="BD93" s="161"/>
      <c r="BE93" s="161"/>
      <c r="BF93" s="161">
        <f t="shared" si="68"/>
        <v>0</v>
      </c>
      <c r="BG93" s="161"/>
      <c r="BH93" s="161"/>
      <c r="BI93" s="161"/>
      <c r="BJ93" s="161"/>
      <c r="BK93" s="162">
        <f t="shared" si="74"/>
        <v>0</v>
      </c>
      <c r="BL93" s="162"/>
      <c r="BM93" s="162"/>
      <c r="BN93" s="162"/>
      <c r="BO93" s="162"/>
      <c r="BP93" s="162"/>
      <c r="BQ93" s="162"/>
      <c r="BR93" s="162"/>
      <c r="BS93" s="162"/>
      <c r="BT93" s="162"/>
      <c r="BU93" s="161">
        <f t="shared" si="60"/>
        <v>0</v>
      </c>
      <c r="BV93" s="161"/>
      <c r="BW93" s="161"/>
      <c r="BX93" s="161"/>
      <c r="BY93" s="161"/>
      <c r="BZ93" s="162">
        <f t="shared" si="69"/>
        <v>0</v>
      </c>
      <c r="CA93" s="162"/>
      <c r="CB93" s="162"/>
      <c r="CC93" s="162"/>
      <c r="CD93" s="162"/>
      <c r="CE93" s="161">
        <f t="shared" si="70"/>
        <v>0</v>
      </c>
      <c r="CF93" s="161"/>
      <c r="CG93" s="161"/>
      <c r="CH93" s="161"/>
      <c r="CI93" s="161"/>
      <c r="CJ93" s="161">
        <f t="shared" si="71"/>
        <v>0</v>
      </c>
      <c r="CK93" s="161"/>
      <c r="CL93" s="161"/>
      <c r="CM93" s="161"/>
      <c r="CN93" s="161"/>
      <c r="CO93" s="162"/>
      <c r="CP93" s="162"/>
      <c r="CQ93" s="162"/>
      <c r="CR93" s="162"/>
      <c r="CS93" s="162"/>
      <c r="CT93" s="161">
        <f t="shared" si="61"/>
        <v>0</v>
      </c>
      <c r="CU93" s="161"/>
      <c r="CV93" s="161"/>
      <c r="CW93" s="161"/>
      <c r="CX93" s="161"/>
      <c r="CY93" s="162">
        <f t="shared" si="72"/>
        <v>0</v>
      </c>
      <c r="CZ93" s="162"/>
      <c r="DA93" s="162"/>
      <c r="DB93" s="162"/>
      <c r="DC93" s="162"/>
      <c r="DD93" s="162"/>
      <c r="DE93" s="162"/>
      <c r="DF93" s="162"/>
      <c r="DG93" s="162"/>
      <c r="DH93" s="162"/>
      <c r="DI93" s="161">
        <f t="shared" si="62"/>
        <v>0</v>
      </c>
      <c r="DJ93" s="161"/>
      <c r="DK93" s="161"/>
      <c r="DL93" s="161"/>
      <c r="DM93" s="161"/>
      <c r="DN93" s="162">
        <f t="shared" si="73"/>
        <v>0</v>
      </c>
      <c r="DO93" s="162"/>
      <c r="DP93" s="162"/>
      <c r="DQ93" s="162"/>
      <c r="DR93" s="162"/>
    </row>
    <row r="94" spans="1:122" ht="147" customHeight="1">
      <c r="A94" s="116" t="s">
        <v>108</v>
      </c>
      <c r="B94" s="17">
        <v>6612</v>
      </c>
      <c r="C94" s="79" t="s">
        <v>85</v>
      </c>
      <c r="D94" s="79" t="s">
        <v>493</v>
      </c>
      <c r="E94" s="79" t="s">
        <v>86</v>
      </c>
      <c r="F94" s="66"/>
      <c r="G94" s="66"/>
      <c r="H94" s="66"/>
      <c r="I94" s="66"/>
      <c r="J94" s="66"/>
      <c r="K94" s="66"/>
      <c r="L94" s="66"/>
      <c r="M94" s="64" t="s">
        <v>73</v>
      </c>
      <c r="N94" s="60" t="s">
        <v>424</v>
      </c>
      <c r="O94" s="60" t="s">
        <v>74</v>
      </c>
      <c r="P94" s="66">
        <v>29</v>
      </c>
      <c r="Q94" s="66"/>
      <c r="R94" s="66"/>
      <c r="S94" s="66"/>
      <c r="T94" s="66"/>
      <c r="U94" s="66"/>
      <c r="V94" s="66"/>
      <c r="W94" s="79" t="s">
        <v>132</v>
      </c>
      <c r="X94" s="79" t="s">
        <v>133</v>
      </c>
      <c r="Y94" s="79" t="s">
        <v>134</v>
      </c>
      <c r="Z94" s="87" t="s">
        <v>167</v>
      </c>
      <c r="AA94" s="87" t="s">
        <v>424</v>
      </c>
      <c r="AB94" s="87" t="s">
        <v>56</v>
      </c>
      <c r="AC94" s="18"/>
      <c r="AD94" s="18" t="s">
        <v>152</v>
      </c>
      <c r="AE94" s="18" t="s">
        <v>421</v>
      </c>
      <c r="AF94" s="12" t="s">
        <v>422</v>
      </c>
      <c r="AG94" s="162">
        <f t="shared" si="42"/>
        <v>0</v>
      </c>
      <c r="AH94" s="162"/>
      <c r="AI94" s="162"/>
      <c r="AJ94" s="162"/>
      <c r="AK94" s="162"/>
      <c r="AL94" s="162"/>
      <c r="AM94" s="162"/>
      <c r="AN94" s="162"/>
      <c r="AO94" s="162">
        <v>0</v>
      </c>
      <c r="AP94" s="162"/>
      <c r="AQ94" s="161">
        <f t="shared" si="43"/>
        <v>5</v>
      </c>
      <c r="AR94" s="161"/>
      <c r="AS94" s="161"/>
      <c r="AT94" s="161"/>
      <c r="AU94" s="161">
        <v>5</v>
      </c>
      <c r="AV94" s="162">
        <f t="shared" si="44"/>
        <v>5</v>
      </c>
      <c r="AW94" s="162"/>
      <c r="AX94" s="162"/>
      <c r="AY94" s="162"/>
      <c r="AZ94" s="162">
        <v>5</v>
      </c>
      <c r="BA94" s="161">
        <f t="shared" si="45"/>
        <v>5</v>
      </c>
      <c r="BB94" s="161"/>
      <c r="BC94" s="161"/>
      <c r="BD94" s="161"/>
      <c r="BE94" s="161">
        <v>5</v>
      </c>
      <c r="BF94" s="161">
        <f t="shared" si="68"/>
        <v>5</v>
      </c>
      <c r="BG94" s="161"/>
      <c r="BH94" s="161"/>
      <c r="BI94" s="161"/>
      <c r="BJ94" s="161">
        <v>5</v>
      </c>
      <c r="BK94" s="162">
        <f t="shared" si="74"/>
        <v>0</v>
      </c>
      <c r="BL94" s="162"/>
      <c r="BM94" s="162"/>
      <c r="BN94" s="162"/>
      <c r="BO94" s="162"/>
      <c r="BP94" s="162"/>
      <c r="BQ94" s="162"/>
      <c r="BR94" s="162"/>
      <c r="BS94" s="162">
        <v>0</v>
      </c>
      <c r="BT94" s="162"/>
      <c r="BU94" s="161">
        <f t="shared" si="60"/>
        <v>5</v>
      </c>
      <c r="BV94" s="161"/>
      <c r="BW94" s="161"/>
      <c r="BX94" s="161"/>
      <c r="BY94" s="161">
        <v>5</v>
      </c>
      <c r="BZ94" s="162">
        <f t="shared" si="69"/>
        <v>5</v>
      </c>
      <c r="CA94" s="162"/>
      <c r="CB94" s="162"/>
      <c r="CC94" s="162"/>
      <c r="CD94" s="162">
        <v>5</v>
      </c>
      <c r="CE94" s="161">
        <f t="shared" si="70"/>
        <v>5</v>
      </c>
      <c r="CF94" s="161"/>
      <c r="CG94" s="161"/>
      <c r="CH94" s="161"/>
      <c r="CI94" s="161">
        <v>5</v>
      </c>
      <c r="CJ94" s="161">
        <f t="shared" si="71"/>
        <v>5</v>
      </c>
      <c r="CK94" s="161"/>
      <c r="CL94" s="161"/>
      <c r="CM94" s="161"/>
      <c r="CN94" s="161">
        <v>5</v>
      </c>
      <c r="CO94" s="162"/>
      <c r="CP94" s="162"/>
      <c r="CQ94" s="162"/>
      <c r="CR94" s="162"/>
      <c r="CS94" s="162"/>
      <c r="CT94" s="161">
        <f t="shared" si="61"/>
        <v>5</v>
      </c>
      <c r="CU94" s="161"/>
      <c r="CV94" s="161"/>
      <c r="CW94" s="161"/>
      <c r="CX94" s="161">
        <v>5</v>
      </c>
      <c r="CY94" s="162">
        <f t="shared" si="72"/>
        <v>5</v>
      </c>
      <c r="CZ94" s="162"/>
      <c r="DA94" s="162"/>
      <c r="DB94" s="162"/>
      <c r="DC94" s="162">
        <v>5</v>
      </c>
      <c r="DD94" s="162"/>
      <c r="DE94" s="162"/>
      <c r="DF94" s="162"/>
      <c r="DG94" s="162"/>
      <c r="DH94" s="162"/>
      <c r="DI94" s="161">
        <f t="shared" si="62"/>
        <v>5</v>
      </c>
      <c r="DJ94" s="161"/>
      <c r="DK94" s="161"/>
      <c r="DL94" s="161"/>
      <c r="DM94" s="161">
        <v>5</v>
      </c>
      <c r="DN94" s="162">
        <f t="shared" si="73"/>
        <v>5</v>
      </c>
      <c r="DO94" s="162"/>
      <c r="DP94" s="162"/>
      <c r="DQ94" s="162"/>
      <c r="DR94" s="162">
        <v>5</v>
      </c>
    </row>
    <row r="95" spans="1:122" ht="113.25" customHeight="1">
      <c r="A95" s="116" t="s">
        <v>51</v>
      </c>
      <c r="B95" s="17">
        <v>6617</v>
      </c>
      <c r="C95" s="62" t="s">
        <v>124</v>
      </c>
      <c r="D95" s="62" t="s">
        <v>99</v>
      </c>
      <c r="E95" s="62" t="s">
        <v>125</v>
      </c>
      <c r="F95" s="59"/>
      <c r="G95" s="59"/>
      <c r="H95" s="59"/>
      <c r="I95" s="59"/>
      <c r="J95" s="59"/>
      <c r="K95" s="59"/>
      <c r="L95" s="59"/>
      <c r="M95" s="189" t="s">
        <v>75</v>
      </c>
      <c r="N95" s="67" t="s">
        <v>424</v>
      </c>
      <c r="O95" s="67" t="s">
        <v>74</v>
      </c>
      <c r="P95" s="59" t="s">
        <v>101</v>
      </c>
      <c r="Q95" s="59"/>
      <c r="R95" s="59"/>
      <c r="S95" s="59"/>
      <c r="T95" s="59"/>
      <c r="U95" s="59"/>
      <c r="V95" s="59"/>
      <c r="W95" s="62" t="s">
        <v>45</v>
      </c>
      <c r="X95" s="62" t="s">
        <v>494</v>
      </c>
      <c r="Y95" s="62" t="s">
        <v>46</v>
      </c>
      <c r="Z95" s="70" t="s">
        <v>94</v>
      </c>
      <c r="AA95" s="71" t="s">
        <v>424</v>
      </c>
      <c r="AB95" s="71" t="s">
        <v>56</v>
      </c>
      <c r="AC95" s="18"/>
      <c r="AD95" s="18" t="s">
        <v>154</v>
      </c>
      <c r="AE95" s="18" t="s">
        <v>445</v>
      </c>
      <c r="AF95" s="18" t="s">
        <v>399</v>
      </c>
      <c r="AG95" s="162">
        <f t="shared" si="42"/>
        <v>51.8</v>
      </c>
      <c r="AH95" s="162">
        <f t="shared" si="42"/>
        <v>28.9</v>
      </c>
      <c r="AI95" s="162"/>
      <c r="AJ95" s="162"/>
      <c r="AK95" s="162"/>
      <c r="AL95" s="162"/>
      <c r="AM95" s="162"/>
      <c r="AN95" s="162"/>
      <c r="AO95" s="162">
        <v>51.8</v>
      </c>
      <c r="AP95" s="162">
        <v>28.9</v>
      </c>
      <c r="AQ95" s="161">
        <f t="shared" si="43"/>
        <v>0</v>
      </c>
      <c r="AR95" s="161"/>
      <c r="AS95" s="161"/>
      <c r="AT95" s="161"/>
      <c r="AU95" s="161"/>
      <c r="AV95" s="162">
        <f t="shared" si="44"/>
        <v>0</v>
      </c>
      <c r="AW95" s="162"/>
      <c r="AX95" s="162"/>
      <c r="AY95" s="162"/>
      <c r="AZ95" s="162"/>
      <c r="BA95" s="161">
        <f t="shared" si="45"/>
        <v>0</v>
      </c>
      <c r="BB95" s="161"/>
      <c r="BC95" s="161"/>
      <c r="BD95" s="161"/>
      <c r="BE95" s="161"/>
      <c r="BF95" s="161">
        <f t="shared" si="68"/>
        <v>0</v>
      </c>
      <c r="BG95" s="161"/>
      <c r="BH95" s="161"/>
      <c r="BI95" s="161"/>
      <c r="BJ95" s="161"/>
      <c r="BK95" s="162">
        <f t="shared" si="74"/>
        <v>51.8</v>
      </c>
      <c r="BL95" s="162">
        <f>BN95+BP95+BR95+BT95</f>
        <v>28.9</v>
      </c>
      <c r="BM95" s="162"/>
      <c r="BN95" s="162"/>
      <c r="BO95" s="162"/>
      <c r="BP95" s="162"/>
      <c r="BQ95" s="162"/>
      <c r="BR95" s="162"/>
      <c r="BS95" s="162">
        <v>51.8</v>
      </c>
      <c r="BT95" s="162">
        <v>28.9</v>
      </c>
      <c r="BU95" s="161">
        <f t="shared" si="60"/>
        <v>0</v>
      </c>
      <c r="BV95" s="161"/>
      <c r="BW95" s="161"/>
      <c r="BX95" s="161"/>
      <c r="BY95" s="161"/>
      <c r="BZ95" s="162">
        <f t="shared" si="69"/>
        <v>0</v>
      </c>
      <c r="CA95" s="162"/>
      <c r="CB95" s="162"/>
      <c r="CC95" s="162"/>
      <c r="CD95" s="162"/>
      <c r="CE95" s="161">
        <f t="shared" si="70"/>
        <v>0</v>
      </c>
      <c r="CF95" s="161"/>
      <c r="CG95" s="161"/>
      <c r="CH95" s="161"/>
      <c r="CI95" s="161"/>
      <c r="CJ95" s="161">
        <f t="shared" si="71"/>
        <v>0</v>
      </c>
      <c r="CK95" s="161"/>
      <c r="CL95" s="161"/>
      <c r="CM95" s="161"/>
      <c r="CN95" s="161"/>
      <c r="CO95" s="162">
        <f>CP95+CQ95+CR95+CS95</f>
        <v>28.9</v>
      </c>
      <c r="CP95" s="162"/>
      <c r="CQ95" s="162"/>
      <c r="CR95" s="162"/>
      <c r="CS95" s="162">
        <v>28.9</v>
      </c>
      <c r="CT95" s="161">
        <f t="shared" si="61"/>
        <v>0</v>
      </c>
      <c r="CU95" s="161"/>
      <c r="CV95" s="161"/>
      <c r="CW95" s="161"/>
      <c r="CX95" s="161"/>
      <c r="CY95" s="162">
        <f t="shared" si="72"/>
        <v>0</v>
      </c>
      <c r="CZ95" s="162"/>
      <c r="DA95" s="162"/>
      <c r="DB95" s="162"/>
      <c r="DC95" s="162"/>
      <c r="DD95" s="162">
        <f>DE95+DF95+DG95+DH95</f>
        <v>28.9</v>
      </c>
      <c r="DE95" s="162"/>
      <c r="DF95" s="162"/>
      <c r="DG95" s="162"/>
      <c r="DH95" s="162">
        <v>28.9</v>
      </c>
      <c r="DI95" s="161">
        <f t="shared" si="62"/>
        <v>0</v>
      </c>
      <c r="DJ95" s="161"/>
      <c r="DK95" s="161"/>
      <c r="DL95" s="161"/>
      <c r="DM95" s="161"/>
      <c r="DN95" s="162">
        <f t="shared" si="73"/>
        <v>0</v>
      </c>
      <c r="DO95" s="162"/>
      <c r="DP95" s="162"/>
      <c r="DQ95" s="162"/>
      <c r="DR95" s="162"/>
    </row>
    <row r="96" spans="1:122" ht="151.5" hidden="1" customHeight="1">
      <c r="A96" s="1296" t="s">
        <v>109</v>
      </c>
      <c r="B96" s="17">
        <v>6618</v>
      </c>
      <c r="C96" s="58" t="s">
        <v>124</v>
      </c>
      <c r="D96" s="58" t="s">
        <v>140</v>
      </c>
      <c r="E96" s="58" t="s">
        <v>125</v>
      </c>
      <c r="F96" s="59"/>
      <c r="G96" s="59"/>
      <c r="H96" s="59"/>
      <c r="I96" s="59"/>
      <c r="J96" s="59"/>
      <c r="K96" s="59"/>
      <c r="L96" s="59"/>
      <c r="M96" s="64" t="s">
        <v>73</v>
      </c>
      <c r="N96" s="60" t="s">
        <v>424</v>
      </c>
      <c r="O96" s="60" t="s">
        <v>74</v>
      </c>
      <c r="P96" s="59">
        <v>29</v>
      </c>
      <c r="Q96" s="59"/>
      <c r="R96" s="59"/>
      <c r="S96" s="59"/>
      <c r="T96" s="59"/>
      <c r="U96" s="59"/>
      <c r="V96" s="59"/>
      <c r="W96" s="58" t="s">
        <v>45</v>
      </c>
      <c r="X96" s="58" t="s">
        <v>391</v>
      </c>
      <c r="Y96" s="58" t="s">
        <v>46</v>
      </c>
      <c r="Z96" s="63" t="s">
        <v>167</v>
      </c>
      <c r="AA96" s="63" t="s">
        <v>424</v>
      </c>
      <c r="AB96" s="63" t="s">
        <v>56</v>
      </c>
      <c r="AC96" s="18"/>
      <c r="AD96" s="18" t="s">
        <v>155</v>
      </c>
      <c r="AE96" s="18" t="s">
        <v>105</v>
      </c>
      <c r="AF96" s="18">
        <v>244</v>
      </c>
      <c r="AG96" s="162"/>
      <c r="AH96" s="162"/>
      <c r="AI96" s="162"/>
      <c r="AJ96" s="162"/>
      <c r="AK96" s="162"/>
      <c r="AL96" s="162"/>
      <c r="AM96" s="162"/>
      <c r="AN96" s="162"/>
      <c r="AO96" s="162"/>
      <c r="AP96" s="162"/>
      <c r="AQ96" s="161"/>
      <c r="AR96" s="161"/>
      <c r="AS96" s="161"/>
      <c r="AT96" s="161"/>
      <c r="AU96" s="161"/>
      <c r="AV96" s="162"/>
      <c r="AW96" s="162"/>
      <c r="AX96" s="162"/>
      <c r="AY96" s="162"/>
      <c r="AZ96" s="162"/>
      <c r="BA96" s="161"/>
      <c r="BB96" s="161"/>
      <c r="BC96" s="161"/>
      <c r="BD96" s="161"/>
      <c r="BE96" s="161"/>
      <c r="BF96" s="161"/>
      <c r="BG96" s="161"/>
      <c r="BH96" s="161"/>
      <c r="BI96" s="161"/>
      <c r="BJ96" s="161"/>
      <c r="BK96" s="162"/>
      <c r="BL96" s="162"/>
      <c r="BM96" s="162"/>
      <c r="BN96" s="162"/>
      <c r="BO96" s="162"/>
      <c r="BP96" s="162"/>
      <c r="BQ96" s="162"/>
      <c r="BR96" s="162"/>
      <c r="BS96" s="162"/>
      <c r="BT96" s="162"/>
      <c r="BU96" s="161"/>
      <c r="BV96" s="161"/>
      <c r="BW96" s="161"/>
      <c r="BX96" s="161"/>
      <c r="BY96" s="161"/>
      <c r="BZ96" s="162"/>
      <c r="CA96" s="162"/>
      <c r="CB96" s="162"/>
      <c r="CC96" s="162"/>
      <c r="CD96" s="162"/>
      <c r="CE96" s="161"/>
      <c r="CF96" s="161"/>
      <c r="CG96" s="161"/>
      <c r="CH96" s="161"/>
      <c r="CI96" s="161"/>
      <c r="CJ96" s="161"/>
      <c r="CK96" s="161"/>
      <c r="CL96" s="161"/>
      <c r="CM96" s="161"/>
      <c r="CN96" s="161"/>
      <c r="CO96" s="162"/>
      <c r="CP96" s="162"/>
      <c r="CQ96" s="162"/>
      <c r="CR96" s="162"/>
      <c r="CS96" s="162"/>
      <c r="CT96" s="161"/>
      <c r="CU96" s="161"/>
      <c r="CV96" s="161"/>
      <c r="CW96" s="161"/>
      <c r="CX96" s="161"/>
      <c r="CY96" s="162"/>
      <c r="CZ96" s="162"/>
      <c r="DA96" s="162"/>
      <c r="DB96" s="162"/>
      <c r="DC96" s="162"/>
      <c r="DD96" s="162"/>
      <c r="DE96" s="162"/>
      <c r="DF96" s="162"/>
      <c r="DG96" s="162"/>
      <c r="DH96" s="162"/>
      <c r="DI96" s="161"/>
      <c r="DJ96" s="161"/>
      <c r="DK96" s="161"/>
      <c r="DL96" s="161"/>
      <c r="DM96" s="161"/>
      <c r="DN96" s="162"/>
      <c r="DO96" s="162"/>
      <c r="DP96" s="162"/>
      <c r="DQ96" s="162"/>
      <c r="DR96" s="162"/>
    </row>
    <row r="97" spans="1:122" hidden="1">
      <c r="A97" s="1297"/>
      <c r="B97" s="17"/>
      <c r="C97" s="59"/>
      <c r="D97" s="59"/>
      <c r="E97" s="59"/>
      <c r="F97" s="59"/>
      <c r="G97" s="59"/>
      <c r="H97" s="59"/>
      <c r="I97" s="59">
        <v>30</v>
      </c>
      <c r="J97" s="59"/>
      <c r="K97" s="59"/>
      <c r="L97" s="59"/>
      <c r="M97" s="72"/>
      <c r="N97" s="72"/>
      <c r="O97" s="72"/>
      <c r="P97" s="72"/>
      <c r="Q97" s="59"/>
      <c r="R97" s="59"/>
      <c r="S97" s="59"/>
      <c r="T97" s="59"/>
      <c r="U97" s="59"/>
      <c r="V97" s="59"/>
      <c r="W97" s="59"/>
      <c r="X97" s="59"/>
      <c r="Y97" s="59"/>
      <c r="Z97" s="59"/>
      <c r="AA97" s="59"/>
      <c r="AB97" s="59"/>
      <c r="AC97" s="18"/>
      <c r="AD97" s="18" t="s">
        <v>155</v>
      </c>
      <c r="AE97" s="18" t="s">
        <v>403</v>
      </c>
      <c r="AF97" s="18" t="s">
        <v>399</v>
      </c>
      <c r="AG97" s="162"/>
      <c r="AH97" s="162"/>
      <c r="AI97" s="162"/>
      <c r="AJ97" s="162"/>
      <c r="AK97" s="162"/>
      <c r="AL97" s="162"/>
      <c r="AM97" s="162"/>
      <c r="AN97" s="162"/>
      <c r="AO97" s="162"/>
      <c r="AP97" s="162"/>
      <c r="AQ97" s="161"/>
      <c r="AR97" s="161"/>
      <c r="AS97" s="161"/>
      <c r="AT97" s="161"/>
      <c r="AU97" s="161"/>
      <c r="AV97" s="162"/>
      <c r="AW97" s="162"/>
      <c r="AX97" s="162"/>
      <c r="AY97" s="162"/>
      <c r="AZ97" s="162"/>
      <c r="BA97" s="161"/>
      <c r="BB97" s="161"/>
      <c r="BC97" s="161"/>
      <c r="BD97" s="161"/>
      <c r="BE97" s="161"/>
      <c r="BF97" s="161"/>
      <c r="BG97" s="161"/>
      <c r="BH97" s="161"/>
      <c r="BI97" s="161"/>
      <c r="BJ97" s="161"/>
      <c r="BK97" s="162"/>
      <c r="BL97" s="162"/>
      <c r="BM97" s="162"/>
      <c r="BN97" s="162"/>
      <c r="BO97" s="162"/>
      <c r="BP97" s="162"/>
      <c r="BQ97" s="162"/>
      <c r="BR97" s="162"/>
      <c r="BS97" s="162"/>
      <c r="BT97" s="162"/>
      <c r="BU97" s="161"/>
      <c r="BV97" s="161"/>
      <c r="BW97" s="161"/>
      <c r="BX97" s="161"/>
      <c r="BY97" s="161"/>
      <c r="BZ97" s="162"/>
      <c r="CA97" s="162"/>
      <c r="CB97" s="162"/>
      <c r="CC97" s="162"/>
      <c r="CD97" s="162"/>
      <c r="CE97" s="161"/>
      <c r="CF97" s="161"/>
      <c r="CG97" s="161"/>
      <c r="CH97" s="161"/>
      <c r="CI97" s="161"/>
      <c r="CJ97" s="161"/>
      <c r="CK97" s="161"/>
      <c r="CL97" s="161"/>
      <c r="CM97" s="161"/>
      <c r="CN97" s="161"/>
      <c r="CO97" s="162"/>
      <c r="CP97" s="162"/>
      <c r="CQ97" s="162"/>
      <c r="CR97" s="162"/>
      <c r="CS97" s="162"/>
      <c r="CT97" s="161"/>
      <c r="CU97" s="161"/>
      <c r="CV97" s="161"/>
      <c r="CW97" s="161"/>
      <c r="CX97" s="161"/>
      <c r="CY97" s="162"/>
      <c r="CZ97" s="162"/>
      <c r="DA97" s="162"/>
      <c r="DB97" s="162"/>
      <c r="DC97" s="162"/>
      <c r="DD97" s="162"/>
      <c r="DE97" s="162"/>
      <c r="DF97" s="162"/>
      <c r="DG97" s="162"/>
      <c r="DH97" s="162"/>
      <c r="DI97" s="161"/>
      <c r="DJ97" s="161"/>
      <c r="DK97" s="161"/>
      <c r="DL97" s="161"/>
      <c r="DM97" s="161"/>
      <c r="DN97" s="162"/>
      <c r="DO97" s="162"/>
      <c r="DP97" s="162"/>
      <c r="DQ97" s="162"/>
      <c r="DR97" s="162"/>
    </row>
    <row r="98" spans="1:122" ht="16.5" hidden="1" customHeight="1">
      <c r="A98" s="113" t="s">
        <v>93</v>
      </c>
      <c r="B98" s="14"/>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12"/>
      <c r="AD98" s="12"/>
      <c r="AE98" s="12"/>
      <c r="AF98" s="12"/>
      <c r="AG98" s="162">
        <f t="shared" si="42"/>
        <v>0</v>
      </c>
      <c r="AH98" s="162"/>
      <c r="AI98" s="153"/>
      <c r="AJ98" s="153"/>
      <c r="AK98" s="153"/>
      <c r="AL98" s="153"/>
      <c r="AM98" s="153"/>
      <c r="AN98" s="153"/>
      <c r="AO98" s="153"/>
      <c r="AP98" s="162"/>
      <c r="AQ98" s="161">
        <f t="shared" si="43"/>
        <v>0</v>
      </c>
      <c r="AR98" s="155"/>
      <c r="AS98" s="155"/>
      <c r="AT98" s="155"/>
      <c r="AU98" s="155"/>
      <c r="AV98" s="162">
        <f t="shared" si="44"/>
        <v>0</v>
      </c>
      <c r="AW98" s="153"/>
      <c r="AX98" s="153"/>
      <c r="AY98" s="153"/>
      <c r="AZ98" s="153"/>
      <c r="BA98" s="161">
        <f t="shared" si="45"/>
        <v>0</v>
      </c>
      <c r="BB98" s="155"/>
      <c r="BC98" s="155"/>
      <c r="BD98" s="155"/>
      <c r="BE98" s="155"/>
      <c r="BF98" s="161">
        <f t="shared" si="68"/>
        <v>0</v>
      </c>
      <c r="BG98" s="155"/>
      <c r="BH98" s="155"/>
      <c r="BI98" s="155"/>
      <c r="BJ98" s="155"/>
      <c r="BK98" s="162">
        <f t="shared" si="74"/>
        <v>0</v>
      </c>
      <c r="BL98" s="162"/>
      <c r="BM98" s="153"/>
      <c r="BN98" s="153"/>
      <c r="BO98" s="153"/>
      <c r="BP98" s="153"/>
      <c r="BQ98" s="153"/>
      <c r="BR98" s="153"/>
      <c r="BS98" s="153"/>
      <c r="BT98" s="162"/>
      <c r="BU98" s="161">
        <f t="shared" si="60"/>
        <v>0</v>
      </c>
      <c r="BV98" s="155"/>
      <c r="BW98" s="155"/>
      <c r="BX98" s="155"/>
      <c r="BY98" s="155"/>
      <c r="BZ98" s="162">
        <f t="shared" si="69"/>
        <v>0</v>
      </c>
      <c r="CA98" s="153"/>
      <c r="CB98" s="153"/>
      <c r="CC98" s="153"/>
      <c r="CD98" s="153"/>
      <c r="CE98" s="161">
        <f t="shared" si="70"/>
        <v>0</v>
      </c>
      <c r="CF98" s="155"/>
      <c r="CG98" s="155"/>
      <c r="CH98" s="155"/>
      <c r="CI98" s="155"/>
      <c r="CJ98" s="161">
        <f t="shared" si="71"/>
        <v>0</v>
      </c>
      <c r="CK98" s="155"/>
      <c r="CL98" s="155"/>
      <c r="CM98" s="155"/>
      <c r="CN98" s="155"/>
      <c r="CO98" s="162"/>
      <c r="CP98" s="153"/>
      <c r="CQ98" s="153"/>
      <c r="CR98" s="153"/>
      <c r="CS98" s="162"/>
      <c r="CT98" s="161">
        <f t="shared" ref="CT98:CT113" si="75">CU98+CV98+CW98+CX98</f>
        <v>0</v>
      </c>
      <c r="CU98" s="155"/>
      <c r="CV98" s="155"/>
      <c r="CW98" s="155"/>
      <c r="CX98" s="155"/>
      <c r="CY98" s="162">
        <f t="shared" ref="CY98:CY105" si="76">CZ98+DA98+DB98+DC98</f>
        <v>0</v>
      </c>
      <c r="CZ98" s="153"/>
      <c r="DA98" s="153"/>
      <c r="DB98" s="153"/>
      <c r="DC98" s="153"/>
      <c r="DD98" s="162"/>
      <c r="DE98" s="153"/>
      <c r="DF98" s="153"/>
      <c r="DG98" s="153"/>
      <c r="DH98" s="162"/>
      <c r="DI98" s="161">
        <f t="shared" ref="DI98:DI113" si="77">DJ98+DK98+DL98+DM98</f>
        <v>0</v>
      </c>
      <c r="DJ98" s="155"/>
      <c r="DK98" s="155"/>
      <c r="DL98" s="155"/>
      <c r="DM98" s="155"/>
      <c r="DN98" s="162">
        <f t="shared" ref="DN98:DN105" si="78">DO98+DP98+DQ98+DR98</f>
        <v>0</v>
      </c>
      <c r="DO98" s="153"/>
      <c r="DP98" s="153"/>
      <c r="DQ98" s="153"/>
      <c r="DR98" s="153"/>
    </row>
    <row r="99" spans="1:122" ht="72">
      <c r="A99" s="113" t="s">
        <v>145</v>
      </c>
      <c r="B99" s="14">
        <v>6700</v>
      </c>
      <c r="C99" s="92" t="s">
        <v>387</v>
      </c>
      <c r="D99" s="93" t="s">
        <v>387</v>
      </c>
      <c r="E99" s="93" t="s">
        <v>387</v>
      </c>
      <c r="F99" s="93" t="s">
        <v>387</v>
      </c>
      <c r="G99" s="93" t="s">
        <v>387</v>
      </c>
      <c r="H99" s="93" t="s">
        <v>387</v>
      </c>
      <c r="I99" s="93" t="s">
        <v>387</v>
      </c>
      <c r="J99" s="93" t="s">
        <v>387</v>
      </c>
      <c r="K99" s="93" t="s">
        <v>387</v>
      </c>
      <c r="L99" s="93" t="s">
        <v>387</v>
      </c>
      <c r="M99" s="93" t="s">
        <v>387</v>
      </c>
      <c r="N99" s="93" t="s">
        <v>387</v>
      </c>
      <c r="O99" s="93" t="s">
        <v>387</v>
      </c>
      <c r="P99" s="93" t="s">
        <v>387</v>
      </c>
      <c r="Q99" s="94" t="s">
        <v>387</v>
      </c>
      <c r="R99" s="94" t="s">
        <v>387</v>
      </c>
      <c r="S99" s="94" t="s">
        <v>387</v>
      </c>
      <c r="T99" s="94" t="s">
        <v>387</v>
      </c>
      <c r="U99" s="94" t="s">
        <v>387</v>
      </c>
      <c r="V99" s="94" t="s">
        <v>387</v>
      </c>
      <c r="W99" s="94" t="s">
        <v>387</v>
      </c>
      <c r="X99" s="93" t="s">
        <v>387</v>
      </c>
      <c r="Y99" s="93" t="s">
        <v>387</v>
      </c>
      <c r="Z99" s="93" t="s">
        <v>387</v>
      </c>
      <c r="AA99" s="93" t="s">
        <v>387</v>
      </c>
      <c r="AB99" s="93" t="s">
        <v>387</v>
      </c>
      <c r="AC99" s="8" t="s">
        <v>387</v>
      </c>
      <c r="AD99" s="8" t="s">
        <v>387</v>
      </c>
      <c r="AE99" s="8"/>
      <c r="AF99" s="8"/>
      <c r="AG99" s="162">
        <f t="shared" si="42"/>
        <v>0</v>
      </c>
      <c r="AH99" s="162"/>
      <c r="AI99" s="153"/>
      <c r="AJ99" s="153"/>
      <c r="AK99" s="153"/>
      <c r="AL99" s="153"/>
      <c r="AM99" s="153"/>
      <c r="AN99" s="153"/>
      <c r="AO99" s="153"/>
      <c r="AP99" s="162"/>
      <c r="AQ99" s="161">
        <f t="shared" si="43"/>
        <v>0</v>
      </c>
      <c r="AR99" s="155"/>
      <c r="AS99" s="155"/>
      <c r="AT99" s="155"/>
      <c r="AU99" s="155"/>
      <c r="AV99" s="162">
        <f t="shared" si="44"/>
        <v>0</v>
      </c>
      <c r="AW99" s="153"/>
      <c r="AX99" s="153"/>
      <c r="AY99" s="153"/>
      <c r="AZ99" s="153"/>
      <c r="BA99" s="161">
        <f t="shared" si="45"/>
        <v>0</v>
      </c>
      <c r="BB99" s="155"/>
      <c r="BC99" s="155"/>
      <c r="BD99" s="155"/>
      <c r="BE99" s="155"/>
      <c r="BF99" s="161">
        <f t="shared" si="68"/>
        <v>0</v>
      </c>
      <c r="BG99" s="155"/>
      <c r="BH99" s="155"/>
      <c r="BI99" s="155"/>
      <c r="BJ99" s="155"/>
      <c r="BK99" s="162">
        <f t="shared" si="74"/>
        <v>0</v>
      </c>
      <c r="BL99" s="162"/>
      <c r="BM99" s="153"/>
      <c r="BN99" s="153"/>
      <c r="BO99" s="153"/>
      <c r="BP99" s="153"/>
      <c r="BQ99" s="153"/>
      <c r="BR99" s="153"/>
      <c r="BS99" s="153"/>
      <c r="BT99" s="162"/>
      <c r="BU99" s="161">
        <f t="shared" si="60"/>
        <v>0</v>
      </c>
      <c r="BV99" s="155"/>
      <c r="BW99" s="155"/>
      <c r="BX99" s="155"/>
      <c r="BY99" s="155"/>
      <c r="BZ99" s="162">
        <f t="shared" si="69"/>
        <v>0</v>
      </c>
      <c r="CA99" s="153"/>
      <c r="CB99" s="153"/>
      <c r="CC99" s="153"/>
      <c r="CD99" s="153"/>
      <c r="CE99" s="161">
        <f t="shared" si="70"/>
        <v>0</v>
      </c>
      <c r="CF99" s="155"/>
      <c r="CG99" s="155"/>
      <c r="CH99" s="155"/>
      <c r="CI99" s="155"/>
      <c r="CJ99" s="161">
        <f t="shared" si="71"/>
        <v>0</v>
      </c>
      <c r="CK99" s="155"/>
      <c r="CL99" s="155"/>
      <c r="CM99" s="155"/>
      <c r="CN99" s="155"/>
      <c r="CO99" s="162"/>
      <c r="CP99" s="153"/>
      <c r="CQ99" s="153"/>
      <c r="CR99" s="153"/>
      <c r="CS99" s="162"/>
      <c r="CT99" s="161">
        <f t="shared" si="75"/>
        <v>0</v>
      </c>
      <c r="CU99" s="155"/>
      <c r="CV99" s="155"/>
      <c r="CW99" s="155"/>
      <c r="CX99" s="155"/>
      <c r="CY99" s="162">
        <f t="shared" si="76"/>
        <v>0</v>
      </c>
      <c r="CZ99" s="153"/>
      <c r="DA99" s="153"/>
      <c r="DB99" s="153"/>
      <c r="DC99" s="153"/>
      <c r="DD99" s="162"/>
      <c r="DE99" s="153"/>
      <c r="DF99" s="153"/>
      <c r="DG99" s="153"/>
      <c r="DH99" s="162"/>
      <c r="DI99" s="161">
        <f t="shared" si="77"/>
        <v>0</v>
      </c>
      <c r="DJ99" s="155"/>
      <c r="DK99" s="155"/>
      <c r="DL99" s="155"/>
      <c r="DM99" s="155"/>
      <c r="DN99" s="162">
        <f t="shared" si="78"/>
        <v>0</v>
      </c>
      <c r="DO99" s="153"/>
      <c r="DP99" s="153"/>
      <c r="DQ99" s="153"/>
      <c r="DR99" s="153"/>
    </row>
    <row r="100" spans="1:122">
      <c r="A100" s="114" t="s">
        <v>92</v>
      </c>
      <c r="B100" s="15"/>
      <c r="C100" s="78"/>
      <c r="D100" s="78"/>
      <c r="E100" s="78"/>
      <c r="F100" s="1245"/>
      <c r="G100" s="78"/>
      <c r="H100" s="78"/>
      <c r="I100" s="78"/>
      <c r="J100" s="78"/>
      <c r="K100" s="78"/>
      <c r="L100" s="78"/>
      <c r="M100" s="78"/>
      <c r="N100" s="78"/>
      <c r="O100" s="78"/>
      <c r="P100" s="78"/>
      <c r="Q100" s="78"/>
      <c r="R100" s="78"/>
      <c r="S100" s="78"/>
      <c r="T100" s="78"/>
      <c r="U100" s="78"/>
      <c r="V100" s="78"/>
      <c r="W100" s="78"/>
      <c r="X100" s="78"/>
      <c r="Y100" s="78"/>
      <c r="Z100" s="78"/>
      <c r="AA100" s="78"/>
      <c r="AB100" s="78"/>
      <c r="AC100" s="16"/>
      <c r="AD100" s="16"/>
      <c r="AE100" s="16"/>
      <c r="AF100" s="16"/>
      <c r="AG100" s="162">
        <f t="shared" si="42"/>
        <v>0</v>
      </c>
      <c r="AH100" s="165"/>
      <c r="AI100" s="160"/>
      <c r="AJ100" s="160"/>
      <c r="AK100" s="160"/>
      <c r="AL100" s="160"/>
      <c r="AM100" s="160"/>
      <c r="AN100" s="160"/>
      <c r="AO100" s="160"/>
      <c r="AP100" s="165"/>
      <c r="AQ100" s="161">
        <f t="shared" si="43"/>
        <v>0</v>
      </c>
      <c r="AR100" s="159"/>
      <c r="AS100" s="159"/>
      <c r="AT100" s="159"/>
      <c r="AU100" s="159"/>
      <c r="AV100" s="162">
        <f t="shared" si="44"/>
        <v>0</v>
      </c>
      <c r="AW100" s="160"/>
      <c r="AX100" s="160"/>
      <c r="AY100" s="160"/>
      <c r="AZ100" s="160"/>
      <c r="BA100" s="161">
        <f t="shared" si="45"/>
        <v>0</v>
      </c>
      <c r="BB100" s="159"/>
      <c r="BC100" s="159"/>
      <c r="BD100" s="159"/>
      <c r="BE100" s="159"/>
      <c r="BF100" s="161">
        <f t="shared" si="68"/>
        <v>0</v>
      </c>
      <c r="BG100" s="159"/>
      <c r="BH100" s="159"/>
      <c r="BI100" s="159"/>
      <c r="BJ100" s="159"/>
      <c r="BK100" s="162">
        <f t="shared" si="74"/>
        <v>0</v>
      </c>
      <c r="BL100" s="165"/>
      <c r="BM100" s="160"/>
      <c r="BN100" s="160"/>
      <c r="BO100" s="160"/>
      <c r="BP100" s="160"/>
      <c r="BQ100" s="160"/>
      <c r="BR100" s="160"/>
      <c r="BS100" s="160"/>
      <c r="BT100" s="165"/>
      <c r="BU100" s="161">
        <f t="shared" si="60"/>
        <v>0</v>
      </c>
      <c r="BV100" s="159"/>
      <c r="BW100" s="159"/>
      <c r="BX100" s="159"/>
      <c r="BY100" s="159"/>
      <c r="BZ100" s="162">
        <f t="shared" si="69"/>
        <v>0</v>
      </c>
      <c r="CA100" s="160"/>
      <c r="CB100" s="160"/>
      <c r="CC100" s="160"/>
      <c r="CD100" s="160"/>
      <c r="CE100" s="161">
        <f t="shared" si="70"/>
        <v>0</v>
      </c>
      <c r="CF100" s="159"/>
      <c r="CG100" s="159"/>
      <c r="CH100" s="159"/>
      <c r="CI100" s="159"/>
      <c r="CJ100" s="161">
        <f t="shared" si="71"/>
        <v>0</v>
      </c>
      <c r="CK100" s="159"/>
      <c r="CL100" s="159"/>
      <c r="CM100" s="159"/>
      <c r="CN100" s="159"/>
      <c r="CO100" s="165"/>
      <c r="CP100" s="160"/>
      <c r="CQ100" s="160"/>
      <c r="CR100" s="160"/>
      <c r="CS100" s="165"/>
      <c r="CT100" s="161">
        <f t="shared" si="75"/>
        <v>0</v>
      </c>
      <c r="CU100" s="159"/>
      <c r="CV100" s="159"/>
      <c r="CW100" s="159"/>
      <c r="CX100" s="159"/>
      <c r="CY100" s="162">
        <f t="shared" si="76"/>
        <v>0</v>
      </c>
      <c r="CZ100" s="160"/>
      <c r="DA100" s="160"/>
      <c r="DB100" s="160"/>
      <c r="DC100" s="160"/>
      <c r="DD100" s="165"/>
      <c r="DE100" s="160"/>
      <c r="DF100" s="160"/>
      <c r="DG100" s="160"/>
      <c r="DH100" s="165"/>
      <c r="DI100" s="161">
        <f t="shared" si="77"/>
        <v>0</v>
      </c>
      <c r="DJ100" s="159"/>
      <c r="DK100" s="159"/>
      <c r="DL100" s="159"/>
      <c r="DM100" s="159"/>
      <c r="DN100" s="162">
        <f t="shared" si="78"/>
        <v>0</v>
      </c>
      <c r="DO100" s="160"/>
      <c r="DP100" s="160"/>
      <c r="DQ100" s="160"/>
      <c r="DR100" s="160"/>
    </row>
    <row r="101" spans="1:122" hidden="1">
      <c r="A101" s="115" t="s">
        <v>93</v>
      </c>
      <c r="B101" s="17"/>
      <c r="C101" s="59"/>
      <c r="D101" s="59"/>
      <c r="E101" s="59"/>
      <c r="F101" s="1246"/>
      <c r="G101" s="59"/>
      <c r="H101" s="59"/>
      <c r="I101" s="59"/>
      <c r="J101" s="59"/>
      <c r="K101" s="59"/>
      <c r="L101" s="59"/>
      <c r="M101" s="59"/>
      <c r="N101" s="59"/>
      <c r="O101" s="59"/>
      <c r="P101" s="59"/>
      <c r="Q101" s="59"/>
      <c r="R101" s="59"/>
      <c r="S101" s="59"/>
      <c r="T101" s="59"/>
      <c r="U101" s="59"/>
      <c r="V101" s="59"/>
      <c r="W101" s="59"/>
      <c r="X101" s="59"/>
      <c r="Y101" s="59"/>
      <c r="Z101" s="59"/>
      <c r="AA101" s="59"/>
      <c r="AB101" s="59"/>
      <c r="AC101" s="18"/>
      <c r="AD101" s="18"/>
      <c r="AE101" s="18"/>
      <c r="AF101" s="18"/>
      <c r="AG101" s="162">
        <f t="shared" si="42"/>
        <v>0</v>
      </c>
      <c r="AH101" s="162"/>
      <c r="AI101" s="162"/>
      <c r="AJ101" s="162"/>
      <c r="AK101" s="162"/>
      <c r="AL101" s="162"/>
      <c r="AM101" s="162"/>
      <c r="AN101" s="162"/>
      <c r="AO101" s="162"/>
      <c r="AP101" s="162"/>
      <c r="AQ101" s="161">
        <f t="shared" si="43"/>
        <v>0</v>
      </c>
      <c r="AR101" s="161"/>
      <c r="AS101" s="161"/>
      <c r="AT101" s="161"/>
      <c r="AU101" s="161"/>
      <c r="AV101" s="162">
        <f t="shared" si="44"/>
        <v>0</v>
      </c>
      <c r="AW101" s="162"/>
      <c r="AX101" s="162"/>
      <c r="AY101" s="162"/>
      <c r="AZ101" s="162"/>
      <c r="BA101" s="161">
        <f t="shared" si="45"/>
        <v>0</v>
      </c>
      <c r="BB101" s="161"/>
      <c r="BC101" s="161"/>
      <c r="BD101" s="161"/>
      <c r="BE101" s="161"/>
      <c r="BF101" s="161">
        <f t="shared" si="68"/>
        <v>0</v>
      </c>
      <c r="BG101" s="161"/>
      <c r="BH101" s="161"/>
      <c r="BI101" s="161"/>
      <c r="BJ101" s="161"/>
      <c r="BK101" s="162">
        <f t="shared" si="74"/>
        <v>0</v>
      </c>
      <c r="BL101" s="162"/>
      <c r="BM101" s="162"/>
      <c r="BN101" s="162"/>
      <c r="BO101" s="162"/>
      <c r="BP101" s="162"/>
      <c r="BQ101" s="162"/>
      <c r="BR101" s="162"/>
      <c r="BS101" s="162"/>
      <c r="BT101" s="162"/>
      <c r="BU101" s="161">
        <f t="shared" si="60"/>
        <v>0</v>
      </c>
      <c r="BV101" s="161"/>
      <c r="BW101" s="161"/>
      <c r="BX101" s="161"/>
      <c r="BY101" s="161"/>
      <c r="BZ101" s="162">
        <f t="shared" si="69"/>
        <v>0</v>
      </c>
      <c r="CA101" s="162"/>
      <c r="CB101" s="162"/>
      <c r="CC101" s="162"/>
      <c r="CD101" s="162"/>
      <c r="CE101" s="161">
        <f t="shared" si="70"/>
        <v>0</v>
      </c>
      <c r="CF101" s="161"/>
      <c r="CG101" s="161"/>
      <c r="CH101" s="161"/>
      <c r="CI101" s="161"/>
      <c r="CJ101" s="161">
        <f t="shared" si="71"/>
        <v>0</v>
      </c>
      <c r="CK101" s="161"/>
      <c r="CL101" s="161"/>
      <c r="CM101" s="161"/>
      <c r="CN101" s="161"/>
      <c r="CO101" s="162"/>
      <c r="CP101" s="162"/>
      <c r="CQ101" s="162"/>
      <c r="CR101" s="162"/>
      <c r="CS101" s="162"/>
      <c r="CT101" s="161">
        <f t="shared" si="75"/>
        <v>0</v>
      </c>
      <c r="CU101" s="161"/>
      <c r="CV101" s="161"/>
      <c r="CW101" s="161"/>
      <c r="CX101" s="161"/>
      <c r="CY101" s="162">
        <f t="shared" si="76"/>
        <v>0</v>
      </c>
      <c r="CZ101" s="162"/>
      <c r="DA101" s="162"/>
      <c r="DB101" s="162"/>
      <c r="DC101" s="162"/>
      <c r="DD101" s="162"/>
      <c r="DE101" s="162"/>
      <c r="DF101" s="162"/>
      <c r="DG101" s="162"/>
      <c r="DH101" s="162"/>
      <c r="DI101" s="161">
        <f t="shared" si="77"/>
        <v>0</v>
      </c>
      <c r="DJ101" s="161"/>
      <c r="DK101" s="161"/>
      <c r="DL101" s="161"/>
      <c r="DM101" s="161"/>
      <c r="DN101" s="162">
        <f t="shared" si="78"/>
        <v>0</v>
      </c>
      <c r="DO101" s="162"/>
      <c r="DP101" s="162"/>
      <c r="DQ101" s="162"/>
      <c r="DR101" s="162"/>
    </row>
    <row r="102" spans="1:122" hidden="1">
      <c r="A102" s="113" t="s">
        <v>93</v>
      </c>
      <c r="B102" s="14"/>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12"/>
      <c r="AD102" s="12"/>
      <c r="AE102" s="12"/>
      <c r="AF102" s="12"/>
      <c r="AG102" s="162">
        <f t="shared" si="42"/>
        <v>0</v>
      </c>
      <c r="AH102" s="162"/>
      <c r="AI102" s="153"/>
      <c r="AJ102" s="153"/>
      <c r="AK102" s="153"/>
      <c r="AL102" s="153"/>
      <c r="AM102" s="153"/>
      <c r="AN102" s="153"/>
      <c r="AO102" s="153"/>
      <c r="AP102" s="162"/>
      <c r="AQ102" s="161">
        <f t="shared" si="43"/>
        <v>0</v>
      </c>
      <c r="AR102" s="155"/>
      <c r="AS102" s="155"/>
      <c r="AT102" s="155"/>
      <c r="AU102" s="155"/>
      <c r="AV102" s="162">
        <f t="shared" si="44"/>
        <v>0</v>
      </c>
      <c r="AW102" s="153"/>
      <c r="AX102" s="153"/>
      <c r="AY102" s="153"/>
      <c r="AZ102" s="153"/>
      <c r="BA102" s="161">
        <f t="shared" si="45"/>
        <v>0</v>
      </c>
      <c r="BB102" s="155"/>
      <c r="BC102" s="155"/>
      <c r="BD102" s="155"/>
      <c r="BE102" s="155"/>
      <c r="BF102" s="161">
        <f t="shared" si="68"/>
        <v>0</v>
      </c>
      <c r="BG102" s="155"/>
      <c r="BH102" s="155"/>
      <c r="BI102" s="155"/>
      <c r="BJ102" s="155"/>
      <c r="BK102" s="162">
        <f t="shared" si="74"/>
        <v>0</v>
      </c>
      <c r="BL102" s="162"/>
      <c r="BM102" s="153"/>
      <c r="BN102" s="153"/>
      <c r="BO102" s="153"/>
      <c r="BP102" s="153"/>
      <c r="BQ102" s="153"/>
      <c r="BR102" s="153"/>
      <c r="BS102" s="153"/>
      <c r="BT102" s="162"/>
      <c r="BU102" s="161">
        <f t="shared" si="60"/>
        <v>0</v>
      </c>
      <c r="BV102" s="155"/>
      <c r="BW102" s="155"/>
      <c r="BX102" s="155"/>
      <c r="BY102" s="155"/>
      <c r="BZ102" s="162">
        <f t="shared" si="69"/>
        <v>0</v>
      </c>
      <c r="CA102" s="153"/>
      <c r="CB102" s="153"/>
      <c r="CC102" s="153"/>
      <c r="CD102" s="153"/>
      <c r="CE102" s="161">
        <f t="shared" si="70"/>
        <v>0</v>
      </c>
      <c r="CF102" s="155"/>
      <c r="CG102" s="155"/>
      <c r="CH102" s="155"/>
      <c r="CI102" s="155"/>
      <c r="CJ102" s="161">
        <f t="shared" si="71"/>
        <v>0</v>
      </c>
      <c r="CK102" s="155"/>
      <c r="CL102" s="155"/>
      <c r="CM102" s="155"/>
      <c r="CN102" s="155"/>
      <c r="CO102" s="162"/>
      <c r="CP102" s="153"/>
      <c r="CQ102" s="153"/>
      <c r="CR102" s="153"/>
      <c r="CS102" s="162"/>
      <c r="CT102" s="161">
        <f t="shared" si="75"/>
        <v>0</v>
      </c>
      <c r="CU102" s="155"/>
      <c r="CV102" s="155"/>
      <c r="CW102" s="155"/>
      <c r="CX102" s="155"/>
      <c r="CY102" s="162">
        <f t="shared" si="76"/>
        <v>0</v>
      </c>
      <c r="CZ102" s="153"/>
      <c r="DA102" s="153"/>
      <c r="DB102" s="153"/>
      <c r="DC102" s="153"/>
      <c r="DD102" s="162"/>
      <c r="DE102" s="153"/>
      <c r="DF102" s="153"/>
      <c r="DG102" s="153"/>
      <c r="DH102" s="162"/>
      <c r="DI102" s="161">
        <f t="shared" si="77"/>
        <v>0</v>
      </c>
      <c r="DJ102" s="155"/>
      <c r="DK102" s="155"/>
      <c r="DL102" s="155"/>
      <c r="DM102" s="155"/>
      <c r="DN102" s="162">
        <f t="shared" si="78"/>
        <v>0</v>
      </c>
      <c r="DO102" s="153"/>
      <c r="DP102" s="153"/>
      <c r="DQ102" s="153"/>
      <c r="DR102" s="153"/>
    </row>
    <row r="103" spans="1:122" s="40" customFormat="1" ht="156">
      <c r="A103" s="118" t="s">
        <v>471</v>
      </c>
      <c r="B103" s="37">
        <v>6800</v>
      </c>
      <c r="C103" s="76" t="s">
        <v>387</v>
      </c>
      <c r="D103" s="76" t="s">
        <v>387</v>
      </c>
      <c r="E103" s="76" t="s">
        <v>387</v>
      </c>
      <c r="F103" s="76" t="s">
        <v>387</v>
      </c>
      <c r="G103" s="76" t="s">
        <v>387</v>
      </c>
      <c r="H103" s="76" t="s">
        <v>387</v>
      </c>
      <c r="I103" s="76" t="s">
        <v>387</v>
      </c>
      <c r="J103" s="76" t="s">
        <v>387</v>
      </c>
      <c r="K103" s="76" t="s">
        <v>387</v>
      </c>
      <c r="L103" s="76" t="s">
        <v>387</v>
      </c>
      <c r="M103" s="76" t="s">
        <v>387</v>
      </c>
      <c r="N103" s="76" t="s">
        <v>387</v>
      </c>
      <c r="O103" s="76" t="s">
        <v>387</v>
      </c>
      <c r="P103" s="76" t="s">
        <v>387</v>
      </c>
      <c r="Q103" s="77" t="s">
        <v>387</v>
      </c>
      <c r="R103" s="77" t="s">
        <v>387</v>
      </c>
      <c r="S103" s="77" t="s">
        <v>387</v>
      </c>
      <c r="T103" s="77" t="s">
        <v>387</v>
      </c>
      <c r="U103" s="77" t="s">
        <v>387</v>
      </c>
      <c r="V103" s="77" t="s">
        <v>387</v>
      </c>
      <c r="W103" s="77" t="s">
        <v>387</v>
      </c>
      <c r="X103" s="76" t="s">
        <v>387</v>
      </c>
      <c r="Y103" s="76" t="s">
        <v>387</v>
      </c>
      <c r="Z103" s="76" t="s">
        <v>387</v>
      </c>
      <c r="AA103" s="76" t="s">
        <v>387</v>
      </c>
      <c r="AB103" s="76" t="s">
        <v>387</v>
      </c>
      <c r="AC103" s="38" t="s">
        <v>387</v>
      </c>
      <c r="AD103" s="38" t="s">
        <v>387</v>
      </c>
      <c r="AE103" s="38"/>
      <c r="AF103" s="38"/>
      <c r="AG103" s="168">
        <f>AI103+AK103+AM103+AO103</f>
        <v>1457.8000000000002</v>
      </c>
      <c r="AH103" s="157">
        <f t="shared" si="42"/>
        <v>1384.9</v>
      </c>
      <c r="AI103" s="157">
        <f>AI106+AI112+AI115+AI118</f>
        <v>0</v>
      </c>
      <c r="AJ103" s="157"/>
      <c r="AK103" s="157">
        <f>AK106+AK112+AK115+AK118</f>
        <v>0</v>
      </c>
      <c r="AL103" s="157"/>
      <c r="AM103" s="157">
        <f>AM106+AM112+AM115+AM118</f>
        <v>0</v>
      </c>
      <c r="AN103" s="157"/>
      <c r="AO103" s="157">
        <f>AO106+AO117+AO118</f>
        <v>1457.8000000000002</v>
      </c>
      <c r="AP103" s="157">
        <f>AP106+AP117+AP118</f>
        <v>1384.9</v>
      </c>
      <c r="AQ103" s="167">
        <f t="shared" si="43"/>
        <v>1357.7</v>
      </c>
      <c r="AR103" s="156">
        <f>AR106+AR112+AR115+AR118</f>
        <v>0</v>
      </c>
      <c r="AS103" s="156">
        <f>AS106+AS112+AS115+AS118</f>
        <v>0</v>
      </c>
      <c r="AT103" s="156">
        <f>AT106+AT112+AT115+AT118</f>
        <v>0</v>
      </c>
      <c r="AU103" s="156">
        <f>AU106+AU117+AU118</f>
        <v>1357.7</v>
      </c>
      <c r="AV103" s="168">
        <f t="shared" si="44"/>
        <v>966.8</v>
      </c>
      <c r="AW103" s="157">
        <f>AW106+AW112+AW115+AW118</f>
        <v>0</v>
      </c>
      <c r="AX103" s="157">
        <f>AX106+AX112+AX115+AX118</f>
        <v>0</v>
      </c>
      <c r="AY103" s="157">
        <f>AY106+AY112+AY115+AY118</f>
        <v>0</v>
      </c>
      <c r="AZ103" s="157">
        <f>AZ106+AZ117+AZ118</f>
        <v>966.8</v>
      </c>
      <c r="BA103" s="167">
        <f t="shared" si="45"/>
        <v>943.40000000000009</v>
      </c>
      <c r="BB103" s="156">
        <f>BB106+BB112+BB115+BB118</f>
        <v>0</v>
      </c>
      <c r="BC103" s="156">
        <f>BC106+BC112+BC115+BC118</f>
        <v>0</v>
      </c>
      <c r="BD103" s="156">
        <f>BD106+BD112+BD115+BD118</f>
        <v>0</v>
      </c>
      <c r="BE103" s="156">
        <f>BE106+BE117+BE118</f>
        <v>943.40000000000009</v>
      </c>
      <c r="BF103" s="167">
        <f t="shared" si="68"/>
        <v>943.40000000000009</v>
      </c>
      <c r="BG103" s="156">
        <f>BG106+BG112+BG115+BG118</f>
        <v>0</v>
      </c>
      <c r="BH103" s="156">
        <f>BH106+BH112+BH115+BH118</f>
        <v>0</v>
      </c>
      <c r="BI103" s="156">
        <f>BI106+BI112+BI115+BI118</f>
        <v>0</v>
      </c>
      <c r="BJ103" s="156">
        <f>BJ106+BJ117+BJ118</f>
        <v>943.40000000000009</v>
      </c>
      <c r="BK103" s="168">
        <f t="shared" si="74"/>
        <v>1369.4</v>
      </c>
      <c r="BL103" s="168">
        <f>BN103+BP103+BR103+BT103</f>
        <v>1345</v>
      </c>
      <c r="BM103" s="157">
        <f>BM106+BM112+BM115+BM118</f>
        <v>0</v>
      </c>
      <c r="BN103" s="157"/>
      <c r="BO103" s="157">
        <f>BO106+BO112+BO115+BO118</f>
        <v>0</v>
      </c>
      <c r="BP103" s="157"/>
      <c r="BQ103" s="157">
        <f>BQ106+BQ112+BQ115+BQ118</f>
        <v>0</v>
      </c>
      <c r="BR103" s="157"/>
      <c r="BS103" s="157">
        <f>BS106+BS117+BS118</f>
        <v>1369.4</v>
      </c>
      <c r="BT103" s="157">
        <f>BT106+BT117+BT118</f>
        <v>1345</v>
      </c>
      <c r="BU103" s="167">
        <f t="shared" si="60"/>
        <v>1339.4</v>
      </c>
      <c r="BV103" s="156">
        <f>BV106+BV112+BV115+BV118</f>
        <v>0</v>
      </c>
      <c r="BW103" s="156">
        <f>BW106+BW112+BW115+BW118</f>
        <v>0</v>
      </c>
      <c r="BX103" s="156">
        <f>BX106+BX112+BX115+BX118</f>
        <v>0</v>
      </c>
      <c r="BY103" s="156">
        <f>BY106+BY117+BY118</f>
        <v>1339.4</v>
      </c>
      <c r="BZ103" s="168">
        <f t="shared" si="69"/>
        <v>966.8</v>
      </c>
      <c r="CA103" s="157">
        <f>CA106+CA112+CA115+CA118</f>
        <v>0</v>
      </c>
      <c r="CB103" s="157">
        <f>CB106+CB112+CB115+CB118</f>
        <v>0</v>
      </c>
      <c r="CC103" s="157">
        <f>CC106+CC112+CC115+CC118</f>
        <v>0</v>
      </c>
      <c r="CD103" s="157">
        <f>CD106+CD117+CD118</f>
        <v>966.8</v>
      </c>
      <c r="CE103" s="167">
        <f t="shared" si="70"/>
        <v>943.40000000000009</v>
      </c>
      <c r="CF103" s="156">
        <f>CF106+CF112+CF115+CF118</f>
        <v>0</v>
      </c>
      <c r="CG103" s="156">
        <f>CG106+CG112+CG115+CG118</f>
        <v>0</v>
      </c>
      <c r="CH103" s="156">
        <f>CH106+CH112+CH115+CH118</f>
        <v>0</v>
      </c>
      <c r="CI103" s="156">
        <f>CI106+CI117+CI118</f>
        <v>943.40000000000009</v>
      </c>
      <c r="CJ103" s="167">
        <f t="shared" si="71"/>
        <v>943.40000000000009</v>
      </c>
      <c r="CK103" s="156">
        <f>CK106+CK112+CK115+CK118</f>
        <v>0</v>
      </c>
      <c r="CL103" s="156">
        <f>CL106+CL112+CL115+CL118</f>
        <v>0</v>
      </c>
      <c r="CM103" s="156">
        <f>CM106+CM112+CM115+CM118</f>
        <v>0</v>
      </c>
      <c r="CN103" s="156">
        <f>CN106+CN117+CN118</f>
        <v>943.40000000000009</v>
      </c>
      <c r="CO103" s="168">
        <f>CP103+CQ103+CR103+CS103</f>
        <v>1384.9</v>
      </c>
      <c r="CP103" s="157"/>
      <c r="CQ103" s="157"/>
      <c r="CR103" s="157"/>
      <c r="CS103" s="157">
        <f>CS106+CS117+CS118</f>
        <v>1384.9</v>
      </c>
      <c r="CT103" s="167">
        <f t="shared" si="75"/>
        <v>1357.7</v>
      </c>
      <c r="CU103" s="156">
        <f>CU106+CU112+CU115+CU118</f>
        <v>0</v>
      </c>
      <c r="CV103" s="156">
        <f>CV106+CV112+CV115+CV118</f>
        <v>0</v>
      </c>
      <c r="CW103" s="156">
        <f>CW106+CW112+CW115+CW118</f>
        <v>0</v>
      </c>
      <c r="CX103" s="156">
        <f>CX106+CX117+CX118</f>
        <v>1357.7</v>
      </c>
      <c r="CY103" s="168">
        <f t="shared" si="76"/>
        <v>966.8</v>
      </c>
      <c r="CZ103" s="157">
        <f>CZ106+CZ112+CZ115+CZ118</f>
        <v>0</v>
      </c>
      <c r="DA103" s="157">
        <f>DA106+DA112+DA115+DA118</f>
        <v>0</v>
      </c>
      <c r="DB103" s="157">
        <f>DB106+DB112+DB115+DB118</f>
        <v>0</v>
      </c>
      <c r="DC103" s="157">
        <f>DC106+DC117+DC118</f>
        <v>966.8</v>
      </c>
      <c r="DD103" s="168">
        <f>DE103+DF103+DG103+DH103</f>
        <v>1345</v>
      </c>
      <c r="DE103" s="157"/>
      <c r="DF103" s="157"/>
      <c r="DG103" s="157"/>
      <c r="DH103" s="157">
        <f>DH106+DH117+DH118</f>
        <v>1345</v>
      </c>
      <c r="DI103" s="167">
        <f t="shared" si="77"/>
        <v>1339.4</v>
      </c>
      <c r="DJ103" s="156">
        <f>DJ106+DJ112+DJ115+DJ118</f>
        <v>0</v>
      </c>
      <c r="DK103" s="156">
        <f>DK106+DK112+DK115+DK118</f>
        <v>0</v>
      </c>
      <c r="DL103" s="156">
        <f>DL106+DL112+DL115+DL118</f>
        <v>0</v>
      </c>
      <c r="DM103" s="156">
        <f>DM106+DM117+DM118</f>
        <v>1339.4</v>
      </c>
      <c r="DN103" s="168">
        <f t="shared" si="78"/>
        <v>966.8</v>
      </c>
      <c r="DO103" s="157">
        <f>DO106+DO112+DO115+DO118</f>
        <v>0</v>
      </c>
      <c r="DP103" s="157">
        <f>DP106+DP112+DP115+DP118</f>
        <v>0</v>
      </c>
      <c r="DQ103" s="157">
        <f>DQ106+DQ112+DQ115+DQ118</f>
        <v>0</v>
      </c>
      <c r="DR103" s="157">
        <f>DR106+DR117+DR118</f>
        <v>966.8</v>
      </c>
    </row>
    <row r="104" spans="1:122">
      <c r="A104" s="122" t="s">
        <v>92</v>
      </c>
      <c r="B104" s="30"/>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16"/>
      <c r="AD104" s="16"/>
      <c r="AE104" s="16"/>
      <c r="AF104" s="16"/>
      <c r="AG104" s="162">
        <f t="shared" si="42"/>
        <v>0</v>
      </c>
      <c r="AH104" s="165"/>
      <c r="AI104" s="160"/>
      <c r="AJ104" s="160"/>
      <c r="AK104" s="160"/>
      <c r="AL104" s="160"/>
      <c r="AM104" s="160"/>
      <c r="AN104" s="160"/>
      <c r="AO104" s="160"/>
      <c r="AP104" s="165"/>
      <c r="AQ104" s="161">
        <f t="shared" si="43"/>
        <v>0</v>
      </c>
      <c r="AR104" s="159"/>
      <c r="AS104" s="159"/>
      <c r="AT104" s="159"/>
      <c r="AU104" s="159"/>
      <c r="AV104" s="162">
        <f t="shared" si="44"/>
        <v>0</v>
      </c>
      <c r="AW104" s="160"/>
      <c r="AX104" s="160"/>
      <c r="AY104" s="160"/>
      <c r="AZ104" s="160"/>
      <c r="BA104" s="161">
        <f t="shared" si="45"/>
        <v>0</v>
      </c>
      <c r="BB104" s="159"/>
      <c r="BC104" s="159"/>
      <c r="BD104" s="159"/>
      <c r="BE104" s="159"/>
      <c r="BF104" s="161">
        <f t="shared" si="68"/>
        <v>0</v>
      </c>
      <c r="BG104" s="159"/>
      <c r="BH104" s="159"/>
      <c r="BI104" s="159"/>
      <c r="BJ104" s="159"/>
      <c r="BK104" s="162">
        <f t="shared" si="74"/>
        <v>0</v>
      </c>
      <c r="BL104" s="165"/>
      <c r="BM104" s="160"/>
      <c r="BN104" s="160"/>
      <c r="BO104" s="160"/>
      <c r="BP104" s="160"/>
      <c r="BQ104" s="160"/>
      <c r="BR104" s="160"/>
      <c r="BS104" s="160"/>
      <c r="BT104" s="165"/>
      <c r="BU104" s="161">
        <f t="shared" si="60"/>
        <v>0</v>
      </c>
      <c r="BV104" s="159"/>
      <c r="BW104" s="159"/>
      <c r="BX104" s="159"/>
      <c r="BY104" s="159"/>
      <c r="BZ104" s="162">
        <f t="shared" si="69"/>
        <v>0</v>
      </c>
      <c r="CA104" s="160"/>
      <c r="CB104" s="160"/>
      <c r="CC104" s="160"/>
      <c r="CD104" s="160"/>
      <c r="CE104" s="161">
        <f t="shared" si="70"/>
        <v>0</v>
      </c>
      <c r="CF104" s="159"/>
      <c r="CG104" s="159"/>
      <c r="CH104" s="159"/>
      <c r="CI104" s="159"/>
      <c r="CJ104" s="161">
        <f t="shared" si="71"/>
        <v>0</v>
      </c>
      <c r="CK104" s="159"/>
      <c r="CL104" s="159"/>
      <c r="CM104" s="159"/>
      <c r="CN104" s="159"/>
      <c r="CO104" s="165"/>
      <c r="CP104" s="160"/>
      <c r="CQ104" s="160"/>
      <c r="CR104" s="160"/>
      <c r="CS104" s="165"/>
      <c r="CT104" s="161">
        <f t="shared" si="75"/>
        <v>0</v>
      </c>
      <c r="CU104" s="159"/>
      <c r="CV104" s="159"/>
      <c r="CW104" s="159"/>
      <c r="CX104" s="159"/>
      <c r="CY104" s="162">
        <f t="shared" si="76"/>
        <v>0</v>
      </c>
      <c r="CZ104" s="160"/>
      <c r="DA104" s="160"/>
      <c r="DB104" s="160"/>
      <c r="DC104" s="160"/>
      <c r="DD104" s="165"/>
      <c r="DE104" s="160"/>
      <c r="DF104" s="160"/>
      <c r="DG104" s="160"/>
      <c r="DH104" s="165"/>
      <c r="DI104" s="161">
        <f t="shared" si="77"/>
        <v>0</v>
      </c>
      <c r="DJ104" s="159"/>
      <c r="DK104" s="159"/>
      <c r="DL104" s="159"/>
      <c r="DM104" s="159"/>
      <c r="DN104" s="162">
        <f t="shared" si="78"/>
        <v>0</v>
      </c>
      <c r="DO104" s="160"/>
      <c r="DP104" s="160"/>
      <c r="DQ104" s="160"/>
      <c r="DR104" s="160"/>
    </row>
    <row r="105" spans="1:122" hidden="1">
      <c r="A105" s="123"/>
      <c r="B105" s="31"/>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18"/>
      <c r="AD105" s="18"/>
      <c r="AE105" s="18"/>
      <c r="AF105" s="18"/>
      <c r="AG105" s="162">
        <f t="shared" si="42"/>
        <v>0</v>
      </c>
      <c r="AH105" s="162"/>
      <c r="AI105" s="162"/>
      <c r="AJ105" s="162"/>
      <c r="AK105" s="162"/>
      <c r="AL105" s="162"/>
      <c r="AM105" s="162"/>
      <c r="AN105" s="162"/>
      <c r="AO105" s="162"/>
      <c r="AP105" s="162"/>
      <c r="AQ105" s="161">
        <f t="shared" si="43"/>
        <v>0</v>
      </c>
      <c r="AR105" s="161"/>
      <c r="AS105" s="161"/>
      <c r="AT105" s="161"/>
      <c r="AU105" s="161"/>
      <c r="AV105" s="162">
        <f t="shared" si="44"/>
        <v>0</v>
      </c>
      <c r="AW105" s="162"/>
      <c r="AX105" s="162"/>
      <c r="AY105" s="162"/>
      <c r="AZ105" s="162"/>
      <c r="BA105" s="161">
        <f t="shared" si="45"/>
        <v>0</v>
      </c>
      <c r="BB105" s="161"/>
      <c r="BC105" s="161"/>
      <c r="BD105" s="161"/>
      <c r="BE105" s="161"/>
      <c r="BF105" s="161">
        <f t="shared" si="68"/>
        <v>0</v>
      </c>
      <c r="BG105" s="161"/>
      <c r="BH105" s="161"/>
      <c r="BI105" s="161"/>
      <c r="BJ105" s="161"/>
      <c r="BK105" s="162">
        <f t="shared" si="74"/>
        <v>0</v>
      </c>
      <c r="BL105" s="162"/>
      <c r="BM105" s="162"/>
      <c r="BN105" s="162"/>
      <c r="BO105" s="162"/>
      <c r="BP105" s="162"/>
      <c r="BQ105" s="162"/>
      <c r="BR105" s="162"/>
      <c r="BS105" s="162"/>
      <c r="BT105" s="162"/>
      <c r="BU105" s="161">
        <f t="shared" si="60"/>
        <v>0</v>
      </c>
      <c r="BV105" s="161"/>
      <c r="BW105" s="161"/>
      <c r="BX105" s="161"/>
      <c r="BY105" s="161"/>
      <c r="BZ105" s="162">
        <f t="shared" si="69"/>
        <v>0</v>
      </c>
      <c r="CA105" s="162"/>
      <c r="CB105" s="162"/>
      <c r="CC105" s="162"/>
      <c r="CD105" s="162"/>
      <c r="CE105" s="161">
        <f t="shared" si="70"/>
        <v>0</v>
      </c>
      <c r="CF105" s="161"/>
      <c r="CG105" s="161"/>
      <c r="CH105" s="161"/>
      <c r="CI105" s="161"/>
      <c r="CJ105" s="161">
        <f t="shared" si="71"/>
        <v>0</v>
      </c>
      <c r="CK105" s="161"/>
      <c r="CL105" s="161"/>
      <c r="CM105" s="161"/>
      <c r="CN105" s="161"/>
      <c r="CO105" s="162"/>
      <c r="CP105" s="162"/>
      <c r="CQ105" s="162"/>
      <c r="CR105" s="162"/>
      <c r="CS105" s="162"/>
      <c r="CT105" s="161">
        <f t="shared" si="75"/>
        <v>0</v>
      </c>
      <c r="CU105" s="161"/>
      <c r="CV105" s="161"/>
      <c r="CW105" s="161"/>
      <c r="CX105" s="161"/>
      <c r="CY105" s="162">
        <f t="shared" si="76"/>
        <v>0</v>
      </c>
      <c r="CZ105" s="162"/>
      <c r="DA105" s="162"/>
      <c r="DB105" s="162"/>
      <c r="DC105" s="162"/>
      <c r="DD105" s="162"/>
      <c r="DE105" s="162"/>
      <c r="DF105" s="162"/>
      <c r="DG105" s="162"/>
      <c r="DH105" s="162"/>
      <c r="DI105" s="161">
        <f t="shared" si="77"/>
        <v>0</v>
      </c>
      <c r="DJ105" s="161"/>
      <c r="DK105" s="161"/>
      <c r="DL105" s="161"/>
      <c r="DM105" s="161"/>
      <c r="DN105" s="162">
        <f t="shared" si="78"/>
        <v>0</v>
      </c>
      <c r="DO105" s="162"/>
      <c r="DP105" s="162"/>
      <c r="DQ105" s="162"/>
      <c r="DR105" s="162"/>
    </row>
    <row r="106" spans="1:122" ht="26.25" customHeight="1">
      <c r="A106" s="124" t="s">
        <v>496</v>
      </c>
      <c r="B106" s="32"/>
      <c r="C106" s="1244" t="s">
        <v>124</v>
      </c>
      <c r="D106" s="622" t="s">
        <v>490</v>
      </c>
      <c r="E106" s="1244" t="s">
        <v>125</v>
      </c>
      <c r="F106" s="66"/>
      <c r="G106" s="66"/>
      <c r="H106" s="66"/>
      <c r="I106" s="66"/>
      <c r="J106" s="66"/>
      <c r="K106" s="66"/>
      <c r="L106" s="66"/>
      <c r="M106" s="1229" t="s">
        <v>455</v>
      </c>
      <c r="N106" s="60" t="s">
        <v>424</v>
      </c>
      <c r="O106" s="67" t="s">
        <v>74</v>
      </c>
      <c r="P106" s="66">
        <v>38</v>
      </c>
      <c r="Q106" s="66"/>
      <c r="R106" s="66"/>
      <c r="S106" s="66"/>
      <c r="T106" s="66"/>
      <c r="U106" s="66"/>
      <c r="V106" s="66"/>
      <c r="W106" s="1180" t="s">
        <v>45</v>
      </c>
      <c r="X106" s="142" t="s">
        <v>495</v>
      </c>
      <c r="Y106" s="79" t="s">
        <v>46</v>
      </c>
      <c r="Z106" s="1270" t="s">
        <v>54</v>
      </c>
      <c r="AA106" s="620" t="s">
        <v>424</v>
      </c>
      <c r="AB106" s="620" t="s">
        <v>55</v>
      </c>
      <c r="AC106" s="12"/>
      <c r="AD106" s="12" t="s">
        <v>160</v>
      </c>
      <c r="AE106" s="12"/>
      <c r="AF106" s="12"/>
      <c r="AG106" s="162">
        <f>AI106+AK106+AM106+AO106</f>
        <v>1163.6000000000001</v>
      </c>
      <c r="AH106" s="162">
        <f>AJ106+AL106+AN106+AP106</f>
        <v>1096.2</v>
      </c>
      <c r="AI106" s="153"/>
      <c r="AJ106" s="153"/>
      <c r="AK106" s="153"/>
      <c r="AL106" s="153"/>
      <c r="AM106" s="153"/>
      <c r="AN106" s="153"/>
      <c r="AO106" s="153">
        <f>AO107+AO108+AO109+AO110</f>
        <v>1163.6000000000001</v>
      </c>
      <c r="AP106" s="153">
        <f>AP107+AP108+AP109+AP110</f>
        <v>1096.2</v>
      </c>
      <c r="AQ106" s="161">
        <f t="shared" si="43"/>
        <v>1082.7</v>
      </c>
      <c r="AR106" s="155"/>
      <c r="AS106" s="155"/>
      <c r="AT106" s="155"/>
      <c r="AU106" s="155">
        <f>AU107+AU108+AU109+AU110</f>
        <v>1082.7</v>
      </c>
      <c r="AV106" s="155">
        <f t="shared" ref="AV106:BE106" si="79">AV107+AV108+AV109+AV110</f>
        <v>761.5</v>
      </c>
      <c r="AW106" s="155">
        <f t="shared" si="79"/>
        <v>0</v>
      </c>
      <c r="AX106" s="155">
        <f t="shared" si="79"/>
        <v>0</v>
      </c>
      <c r="AY106" s="155">
        <f t="shared" si="79"/>
        <v>0</v>
      </c>
      <c r="AZ106" s="155">
        <f t="shared" si="79"/>
        <v>761.5</v>
      </c>
      <c r="BA106" s="155">
        <f t="shared" si="79"/>
        <v>751.1</v>
      </c>
      <c r="BB106" s="155">
        <f t="shared" si="79"/>
        <v>0</v>
      </c>
      <c r="BC106" s="155">
        <f t="shared" si="79"/>
        <v>0</v>
      </c>
      <c r="BD106" s="155">
        <f t="shared" si="79"/>
        <v>0</v>
      </c>
      <c r="BE106" s="155">
        <f t="shared" si="79"/>
        <v>751.1</v>
      </c>
      <c r="BF106" s="155">
        <f>BF107+BF108+BF109+BF110</f>
        <v>751.1</v>
      </c>
      <c r="BG106" s="155">
        <f>BG107+BG108+BG109+BG110</f>
        <v>0</v>
      </c>
      <c r="BH106" s="155">
        <f>BH107+BH108+BH109+BH110</f>
        <v>0</v>
      </c>
      <c r="BI106" s="155">
        <f>BI107+BI108+BI109+BI110</f>
        <v>0</v>
      </c>
      <c r="BJ106" s="155">
        <f>BJ107+BJ108+BJ109+BJ110</f>
        <v>751.1</v>
      </c>
      <c r="BK106" s="162">
        <f t="shared" si="74"/>
        <v>1075.2</v>
      </c>
      <c r="BL106" s="162">
        <f>BN106+BP106+BR106+BT106</f>
        <v>1056.3</v>
      </c>
      <c r="BM106" s="153"/>
      <c r="BN106" s="153"/>
      <c r="BO106" s="153"/>
      <c r="BP106" s="153"/>
      <c r="BQ106" s="153"/>
      <c r="BR106" s="153"/>
      <c r="BS106" s="153">
        <f>BS107+BS108+BS109+BS110</f>
        <v>1075.2</v>
      </c>
      <c r="BT106" s="153">
        <f>BT107+BT108+BT109+BT110</f>
        <v>1056.3</v>
      </c>
      <c r="BU106" s="161">
        <f t="shared" si="60"/>
        <v>1064.4000000000001</v>
      </c>
      <c r="BV106" s="155"/>
      <c r="BW106" s="155"/>
      <c r="BX106" s="155"/>
      <c r="BY106" s="155">
        <f>BY107+BY108+BY109+BY110</f>
        <v>1064.4000000000001</v>
      </c>
      <c r="BZ106" s="155">
        <f t="shared" ref="BZ106:CI106" si="80">BZ107+BZ108+BZ109+BZ110</f>
        <v>761.5</v>
      </c>
      <c r="CA106" s="155">
        <f t="shared" si="80"/>
        <v>0</v>
      </c>
      <c r="CB106" s="155">
        <f t="shared" si="80"/>
        <v>0</v>
      </c>
      <c r="CC106" s="155">
        <f t="shared" si="80"/>
        <v>0</v>
      </c>
      <c r="CD106" s="155">
        <f t="shared" si="80"/>
        <v>761.5</v>
      </c>
      <c r="CE106" s="155">
        <f t="shared" si="80"/>
        <v>751.1</v>
      </c>
      <c r="CF106" s="155">
        <f t="shared" si="80"/>
        <v>0</v>
      </c>
      <c r="CG106" s="155">
        <f t="shared" si="80"/>
        <v>0</v>
      </c>
      <c r="CH106" s="155">
        <f t="shared" si="80"/>
        <v>0</v>
      </c>
      <c r="CI106" s="155">
        <f t="shared" si="80"/>
        <v>751.1</v>
      </c>
      <c r="CJ106" s="155">
        <f>CJ107+CJ108+CJ109+CJ110</f>
        <v>751.1</v>
      </c>
      <c r="CK106" s="155">
        <f>CK107+CK108+CK109+CK110</f>
        <v>0</v>
      </c>
      <c r="CL106" s="155">
        <f>CL107+CL108+CL109+CL110</f>
        <v>0</v>
      </c>
      <c r="CM106" s="155">
        <f>CM107+CM108+CM109+CM110</f>
        <v>0</v>
      </c>
      <c r="CN106" s="155">
        <f>CN107+CN108+CN109+CN110</f>
        <v>751.1</v>
      </c>
      <c r="CO106" s="162">
        <f>CP106+CQ106+CR106+CS106</f>
        <v>1096.2</v>
      </c>
      <c r="CP106" s="153"/>
      <c r="CQ106" s="153"/>
      <c r="CR106" s="153"/>
      <c r="CS106" s="153">
        <f>CS107+CS108+CS109+CS110</f>
        <v>1096.2</v>
      </c>
      <c r="CT106" s="161">
        <f t="shared" si="75"/>
        <v>1082.7</v>
      </c>
      <c r="CU106" s="155"/>
      <c r="CV106" s="155"/>
      <c r="CW106" s="155"/>
      <c r="CX106" s="155">
        <f t="shared" ref="CX106:DC106" si="81">CX107+CX108+CX109+CX110</f>
        <v>1082.7</v>
      </c>
      <c r="CY106" s="155">
        <f t="shared" si="81"/>
        <v>761.5</v>
      </c>
      <c r="CZ106" s="155">
        <f t="shared" si="81"/>
        <v>0</v>
      </c>
      <c r="DA106" s="155">
        <f t="shared" si="81"/>
        <v>0</v>
      </c>
      <c r="DB106" s="155">
        <f t="shared" si="81"/>
        <v>0</v>
      </c>
      <c r="DC106" s="155">
        <f t="shared" si="81"/>
        <v>761.5</v>
      </c>
      <c r="DD106" s="162">
        <f>DE106+DF106+DG106+DH106</f>
        <v>1056.3</v>
      </c>
      <c r="DE106" s="153"/>
      <c r="DF106" s="153"/>
      <c r="DG106" s="153"/>
      <c r="DH106" s="153">
        <f>DH107+DH108+DH109+DH110</f>
        <v>1056.3</v>
      </c>
      <c r="DI106" s="161">
        <f t="shared" si="77"/>
        <v>1064.4000000000001</v>
      </c>
      <c r="DJ106" s="155"/>
      <c r="DK106" s="155"/>
      <c r="DL106" s="155"/>
      <c r="DM106" s="155">
        <f t="shared" ref="DM106:DR106" si="82">DM107+DM108+DM109+DM110</f>
        <v>1064.4000000000001</v>
      </c>
      <c r="DN106" s="155">
        <f t="shared" si="82"/>
        <v>761.5</v>
      </c>
      <c r="DO106" s="155">
        <f t="shared" si="82"/>
        <v>0</v>
      </c>
      <c r="DP106" s="155">
        <f t="shared" si="82"/>
        <v>0</v>
      </c>
      <c r="DQ106" s="155">
        <f t="shared" si="82"/>
        <v>0</v>
      </c>
      <c r="DR106" s="155">
        <f t="shared" si="82"/>
        <v>761.5</v>
      </c>
    </row>
    <row r="107" spans="1:122" ht="87.75" customHeight="1">
      <c r="A107" s="124" t="s">
        <v>459</v>
      </c>
      <c r="B107" s="14">
        <v>6802</v>
      </c>
      <c r="C107" s="1244"/>
      <c r="D107" s="622"/>
      <c r="E107" s="1244"/>
      <c r="F107" s="66"/>
      <c r="G107" s="66"/>
      <c r="H107" s="66"/>
      <c r="I107" s="66"/>
      <c r="J107" s="66"/>
      <c r="K107" s="66"/>
      <c r="L107" s="66"/>
      <c r="M107" s="1230"/>
      <c r="N107" s="60"/>
      <c r="O107" s="67"/>
      <c r="P107" s="66"/>
      <c r="Q107" s="59"/>
      <c r="R107" s="59"/>
      <c r="S107" s="59"/>
      <c r="T107" s="59"/>
      <c r="U107" s="59"/>
      <c r="V107" s="59"/>
      <c r="W107" s="1182"/>
      <c r="X107" s="144"/>
      <c r="Y107" s="79"/>
      <c r="Z107" s="1272"/>
      <c r="AA107" s="621"/>
      <c r="AB107" s="621"/>
      <c r="AC107" s="12"/>
      <c r="AD107" s="12" t="s">
        <v>160</v>
      </c>
      <c r="AE107" s="12" t="s">
        <v>408</v>
      </c>
      <c r="AF107" s="12">
        <v>121</v>
      </c>
      <c r="AG107" s="162">
        <f t="shared" si="42"/>
        <v>770</v>
      </c>
      <c r="AH107" s="162">
        <f t="shared" si="42"/>
        <v>769.9</v>
      </c>
      <c r="AI107" s="153"/>
      <c r="AJ107" s="153"/>
      <c r="AK107" s="153"/>
      <c r="AL107" s="153"/>
      <c r="AM107" s="153"/>
      <c r="AN107" s="153"/>
      <c r="AO107" s="153">
        <v>770</v>
      </c>
      <c r="AP107" s="162">
        <v>769.9</v>
      </c>
      <c r="AQ107" s="161">
        <f t="shared" si="43"/>
        <v>755.8</v>
      </c>
      <c r="AR107" s="155"/>
      <c r="AS107" s="155"/>
      <c r="AT107" s="155"/>
      <c r="AU107" s="155">
        <v>755.8</v>
      </c>
      <c r="AV107" s="162">
        <f t="shared" si="44"/>
        <v>558</v>
      </c>
      <c r="AW107" s="153"/>
      <c r="AX107" s="153"/>
      <c r="AY107" s="153"/>
      <c r="AZ107" s="153">
        <v>558</v>
      </c>
      <c r="BA107" s="161">
        <f t="shared" si="45"/>
        <v>550</v>
      </c>
      <c r="BB107" s="155"/>
      <c r="BC107" s="155"/>
      <c r="BD107" s="155"/>
      <c r="BE107" s="155">
        <v>550</v>
      </c>
      <c r="BF107" s="161">
        <f t="shared" ref="BF107:BF113" si="83">BG107+BH107+BI107+BJ107</f>
        <v>550</v>
      </c>
      <c r="BG107" s="155"/>
      <c r="BH107" s="155"/>
      <c r="BI107" s="155"/>
      <c r="BJ107" s="155">
        <v>550</v>
      </c>
      <c r="BK107" s="162">
        <f t="shared" si="74"/>
        <v>770</v>
      </c>
      <c r="BL107" s="162">
        <f>BN107+BP107+BR107+BT107</f>
        <v>769.9</v>
      </c>
      <c r="BM107" s="153"/>
      <c r="BN107" s="153"/>
      <c r="BO107" s="153"/>
      <c r="BP107" s="153"/>
      <c r="BQ107" s="153"/>
      <c r="BR107" s="153"/>
      <c r="BS107" s="153">
        <v>770</v>
      </c>
      <c r="BT107" s="162">
        <v>769.9</v>
      </c>
      <c r="BU107" s="161">
        <f t="shared" si="60"/>
        <v>755.8</v>
      </c>
      <c r="BV107" s="155"/>
      <c r="BW107" s="155"/>
      <c r="BX107" s="155"/>
      <c r="BY107" s="155">
        <v>755.8</v>
      </c>
      <c r="BZ107" s="162">
        <f t="shared" ref="BZ107:BZ113" si="84">CA107+CB107+CC107+CD107</f>
        <v>558</v>
      </c>
      <c r="CA107" s="153"/>
      <c r="CB107" s="153"/>
      <c r="CC107" s="153"/>
      <c r="CD107" s="153">
        <v>558</v>
      </c>
      <c r="CE107" s="161">
        <f t="shared" ref="CE107:CE113" si="85">CF107+CG107+CH107+CI107</f>
        <v>550</v>
      </c>
      <c r="CF107" s="155"/>
      <c r="CG107" s="155"/>
      <c r="CH107" s="155"/>
      <c r="CI107" s="155">
        <v>550</v>
      </c>
      <c r="CJ107" s="161">
        <f t="shared" ref="CJ107:CJ113" si="86">CK107+CL107+CM107+CN107</f>
        <v>550</v>
      </c>
      <c r="CK107" s="155"/>
      <c r="CL107" s="155"/>
      <c r="CM107" s="155"/>
      <c r="CN107" s="155">
        <v>550</v>
      </c>
      <c r="CO107" s="162">
        <f>CP107+CQ107+CR107+CS107</f>
        <v>769.9</v>
      </c>
      <c r="CP107" s="153"/>
      <c r="CQ107" s="153"/>
      <c r="CR107" s="153"/>
      <c r="CS107" s="162">
        <v>769.9</v>
      </c>
      <c r="CT107" s="161">
        <f t="shared" si="75"/>
        <v>755.8</v>
      </c>
      <c r="CU107" s="155"/>
      <c r="CV107" s="155"/>
      <c r="CW107" s="155"/>
      <c r="CX107" s="155">
        <v>755.8</v>
      </c>
      <c r="CY107" s="162">
        <f t="shared" ref="CY107:CY113" si="87">CZ107+DA107+DB107+DC107</f>
        <v>558</v>
      </c>
      <c r="CZ107" s="153"/>
      <c r="DA107" s="153"/>
      <c r="DB107" s="153"/>
      <c r="DC107" s="153">
        <v>558</v>
      </c>
      <c r="DD107" s="162">
        <f>DE107+DF107+DG107+DH107</f>
        <v>769.9</v>
      </c>
      <c r="DE107" s="153"/>
      <c r="DF107" s="153"/>
      <c r="DG107" s="153"/>
      <c r="DH107" s="162">
        <v>769.9</v>
      </c>
      <c r="DI107" s="161">
        <f t="shared" si="77"/>
        <v>755.8</v>
      </c>
      <c r="DJ107" s="155"/>
      <c r="DK107" s="155"/>
      <c r="DL107" s="155"/>
      <c r="DM107" s="155">
        <v>755.8</v>
      </c>
      <c r="DN107" s="162">
        <f t="shared" ref="DN107:DN113" si="88">DO107+DP107+DQ107+DR107</f>
        <v>558</v>
      </c>
      <c r="DO107" s="153"/>
      <c r="DP107" s="153"/>
      <c r="DQ107" s="153"/>
      <c r="DR107" s="153">
        <v>558</v>
      </c>
    </row>
    <row r="108" spans="1:122" ht="28.5" customHeight="1">
      <c r="A108" s="1278" t="s">
        <v>458</v>
      </c>
      <c r="B108" s="1235">
        <v>6801</v>
      </c>
      <c r="C108" s="1244" t="s">
        <v>124</v>
      </c>
      <c r="D108" s="1244" t="s">
        <v>490</v>
      </c>
      <c r="E108" s="1244" t="s">
        <v>125</v>
      </c>
      <c r="F108" s="66"/>
      <c r="G108" s="66"/>
      <c r="H108" s="66"/>
      <c r="I108" s="66"/>
      <c r="J108" s="66"/>
      <c r="K108" s="66"/>
      <c r="L108" s="66"/>
      <c r="M108" s="1230"/>
      <c r="N108" s="60"/>
      <c r="O108" s="67"/>
      <c r="P108" s="66"/>
      <c r="Q108" s="59"/>
      <c r="R108" s="59"/>
      <c r="S108" s="59"/>
      <c r="T108" s="59"/>
      <c r="U108" s="59"/>
      <c r="V108" s="59"/>
      <c r="W108" s="1180" t="s">
        <v>45</v>
      </c>
      <c r="X108" s="1180" t="s">
        <v>495</v>
      </c>
      <c r="Y108" s="1180" t="s">
        <v>46</v>
      </c>
      <c r="Z108" s="1270" t="s">
        <v>54</v>
      </c>
      <c r="AA108" s="1270" t="s">
        <v>424</v>
      </c>
      <c r="AB108" s="1270" t="s">
        <v>55</v>
      </c>
      <c r="AC108" s="12"/>
      <c r="AD108" s="12" t="s">
        <v>160</v>
      </c>
      <c r="AE108" s="12" t="s">
        <v>408</v>
      </c>
      <c r="AF108" s="12">
        <v>120</v>
      </c>
      <c r="AG108" s="162">
        <f t="shared" si="42"/>
        <v>223.9</v>
      </c>
      <c r="AH108" s="162">
        <f t="shared" si="42"/>
        <v>210.3</v>
      </c>
      <c r="AI108" s="153"/>
      <c r="AJ108" s="153"/>
      <c r="AK108" s="153"/>
      <c r="AL108" s="153"/>
      <c r="AM108" s="153"/>
      <c r="AN108" s="153"/>
      <c r="AO108" s="153">
        <v>223.9</v>
      </c>
      <c r="AP108" s="162">
        <v>210.3</v>
      </c>
      <c r="AQ108" s="161">
        <f t="shared" si="43"/>
        <v>270.10000000000002</v>
      </c>
      <c r="AR108" s="155"/>
      <c r="AS108" s="155"/>
      <c r="AT108" s="155"/>
      <c r="AU108" s="155">
        <v>270.10000000000002</v>
      </c>
      <c r="AV108" s="162">
        <f t="shared" si="44"/>
        <v>168.5</v>
      </c>
      <c r="AW108" s="153"/>
      <c r="AX108" s="153"/>
      <c r="AY108" s="153"/>
      <c r="AZ108" s="153">
        <v>168.5</v>
      </c>
      <c r="BA108" s="161">
        <f t="shared" si="45"/>
        <v>166.1</v>
      </c>
      <c r="BB108" s="155"/>
      <c r="BC108" s="155"/>
      <c r="BD108" s="155"/>
      <c r="BE108" s="155">
        <v>166.1</v>
      </c>
      <c r="BF108" s="161">
        <f t="shared" si="83"/>
        <v>166.1</v>
      </c>
      <c r="BG108" s="155"/>
      <c r="BH108" s="155"/>
      <c r="BI108" s="155"/>
      <c r="BJ108" s="155">
        <v>166.1</v>
      </c>
      <c r="BK108" s="162">
        <f t="shared" si="74"/>
        <v>223.9</v>
      </c>
      <c r="BL108" s="162">
        <f>BN108+BP108+BR108+BT108</f>
        <v>210.3</v>
      </c>
      <c r="BM108" s="153"/>
      <c r="BN108" s="153"/>
      <c r="BO108" s="153"/>
      <c r="BP108" s="153"/>
      <c r="BQ108" s="153"/>
      <c r="BR108" s="153"/>
      <c r="BS108" s="153">
        <v>223.9</v>
      </c>
      <c r="BT108" s="162">
        <v>210.3</v>
      </c>
      <c r="BU108" s="161">
        <f t="shared" si="60"/>
        <v>270.10000000000002</v>
      </c>
      <c r="BV108" s="155"/>
      <c r="BW108" s="155"/>
      <c r="BX108" s="155"/>
      <c r="BY108" s="155">
        <v>270.10000000000002</v>
      </c>
      <c r="BZ108" s="162">
        <f t="shared" si="84"/>
        <v>168.5</v>
      </c>
      <c r="CA108" s="153"/>
      <c r="CB108" s="153"/>
      <c r="CC108" s="153"/>
      <c r="CD108" s="153">
        <v>168.5</v>
      </c>
      <c r="CE108" s="161">
        <f t="shared" si="85"/>
        <v>166.1</v>
      </c>
      <c r="CF108" s="155"/>
      <c r="CG108" s="155"/>
      <c r="CH108" s="155"/>
      <c r="CI108" s="155">
        <v>166.1</v>
      </c>
      <c r="CJ108" s="161">
        <f t="shared" si="86"/>
        <v>166.1</v>
      </c>
      <c r="CK108" s="155"/>
      <c r="CL108" s="155"/>
      <c r="CM108" s="155"/>
      <c r="CN108" s="155">
        <v>166.1</v>
      </c>
      <c r="CO108" s="162">
        <f>CP108+CQ108+CR108+CS108</f>
        <v>210.3</v>
      </c>
      <c r="CP108" s="153"/>
      <c r="CQ108" s="153"/>
      <c r="CR108" s="153"/>
      <c r="CS108" s="162">
        <v>210.3</v>
      </c>
      <c r="CT108" s="161">
        <f t="shared" si="75"/>
        <v>270.10000000000002</v>
      </c>
      <c r="CU108" s="155"/>
      <c r="CV108" s="155"/>
      <c r="CW108" s="155"/>
      <c r="CX108" s="155">
        <v>270.10000000000002</v>
      </c>
      <c r="CY108" s="162">
        <f t="shared" si="87"/>
        <v>168.5</v>
      </c>
      <c r="CZ108" s="153"/>
      <c r="DA108" s="153"/>
      <c r="DB108" s="153"/>
      <c r="DC108" s="153">
        <v>168.5</v>
      </c>
      <c r="DD108" s="162">
        <f>DE108+DF108+DG108+DH108</f>
        <v>210.3</v>
      </c>
      <c r="DE108" s="153"/>
      <c r="DF108" s="153"/>
      <c r="DG108" s="153"/>
      <c r="DH108" s="162">
        <v>210.3</v>
      </c>
      <c r="DI108" s="161">
        <f t="shared" si="77"/>
        <v>270.10000000000002</v>
      </c>
      <c r="DJ108" s="155"/>
      <c r="DK108" s="155"/>
      <c r="DL108" s="155"/>
      <c r="DM108" s="155">
        <v>270.10000000000002</v>
      </c>
      <c r="DN108" s="162">
        <f t="shared" si="88"/>
        <v>168.5</v>
      </c>
      <c r="DO108" s="153"/>
      <c r="DP108" s="153"/>
      <c r="DQ108" s="153"/>
      <c r="DR108" s="153">
        <v>168.5</v>
      </c>
    </row>
    <row r="109" spans="1:122" ht="25.5" customHeight="1">
      <c r="A109" s="1279"/>
      <c r="B109" s="1236"/>
      <c r="C109" s="1244"/>
      <c r="D109" s="1244"/>
      <c r="E109" s="1244"/>
      <c r="F109" s="66"/>
      <c r="G109" s="66"/>
      <c r="H109" s="66"/>
      <c r="I109" s="66"/>
      <c r="J109" s="66"/>
      <c r="K109" s="66"/>
      <c r="L109" s="66"/>
      <c r="M109" s="1230"/>
      <c r="N109" s="60"/>
      <c r="O109" s="67"/>
      <c r="P109" s="66"/>
      <c r="Q109" s="59"/>
      <c r="R109" s="59"/>
      <c r="S109" s="59"/>
      <c r="T109" s="59"/>
      <c r="U109" s="59"/>
      <c r="V109" s="59"/>
      <c r="W109" s="1181"/>
      <c r="X109" s="1181"/>
      <c r="Y109" s="1181"/>
      <c r="Z109" s="1271"/>
      <c r="AA109" s="1271"/>
      <c r="AB109" s="1271"/>
      <c r="AC109" s="12"/>
      <c r="AD109" s="12" t="s">
        <v>160</v>
      </c>
      <c r="AE109" s="12" t="s">
        <v>408</v>
      </c>
      <c r="AF109" s="12">
        <v>240</v>
      </c>
      <c r="AG109" s="162">
        <f t="shared" si="42"/>
        <v>154.5</v>
      </c>
      <c r="AH109" s="162">
        <f t="shared" si="42"/>
        <v>105.7</v>
      </c>
      <c r="AI109" s="153"/>
      <c r="AJ109" s="153"/>
      <c r="AK109" s="153"/>
      <c r="AL109" s="153"/>
      <c r="AM109" s="153"/>
      <c r="AN109" s="153"/>
      <c r="AO109" s="153">
        <v>154.5</v>
      </c>
      <c r="AP109" s="162">
        <v>105.7</v>
      </c>
      <c r="AQ109" s="161">
        <f t="shared" si="43"/>
        <v>45.3</v>
      </c>
      <c r="AR109" s="155"/>
      <c r="AS109" s="155"/>
      <c r="AT109" s="155"/>
      <c r="AU109" s="155">
        <v>45.3</v>
      </c>
      <c r="AV109" s="162">
        <f t="shared" si="44"/>
        <v>20</v>
      </c>
      <c r="AW109" s="153"/>
      <c r="AX109" s="153"/>
      <c r="AY109" s="153"/>
      <c r="AZ109" s="153">
        <v>20</v>
      </c>
      <c r="BA109" s="161">
        <f t="shared" si="45"/>
        <v>20</v>
      </c>
      <c r="BB109" s="155"/>
      <c r="BC109" s="155"/>
      <c r="BD109" s="155"/>
      <c r="BE109" s="155">
        <v>20</v>
      </c>
      <c r="BF109" s="161">
        <f t="shared" si="83"/>
        <v>20</v>
      </c>
      <c r="BG109" s="155"/>
      <c r="BH109" s="155"/>
      <c r="BI109" s="155"/>
      <c r="BJ109" s="155">
        <v>20</v>
      </c>
      <c r="BK109" s="162">
        <f t="shared" si="74"/>
        <v>66.099999999999994</v>
      </c>
      <c r="BL109" s="162">
        <f>BN109+BP109+BR109+BT109</f>
        <v>65.8</v>
      </c>
      <c r="BM109" s="153"/>
      <c r="BN109" s="153"/>
      <c r="BO109" s="153"/>
      <c r="BP109" s="153"/>
      <c r="BQ109" s="153"/>
      <c r="BR109" s="153"/>
      <c r="BS109" s="153">
        <v>66.099999999999994</v>
      </c>
      <c r="BT109" s="162">
        <v>65.8</v>
      </c>
      <c r="BU109" s="161">
        <f t="shared" si="60"/>
        <v>27</v>
      </c>
      <c r="BV109" s="155"/>
      <c r="BW109" s="155"/>
      <c r="BX109" s="155"/>
      <c r="BY109" s="155">
        <v>27</v>
      </c>
      <c r="BZ109" s="162">
        <f t="shared" si="84"/>
        <v>20</v>
      </c>
      <c r="CA109" s="153"/>
      <c r="CB109" s="153"/>
      <c r="CC109" s="153"/>
      <c r="CD109" s="153">
        <v>20</v>
      </c>
      <c r="CE109" s="161">
        <f t="shared" si="85"/>
        <v>20</v>
      </c>
      <c r="CF109" s="155"/>
      <c r="CG109" s="155"/>
      <c r="CH109" s="155"/>
      <c r="CI109" s="155">
        <v>20</v>
      </c>
      <c r="CJ109" s="161">
        <f t="shared" si="86"/>
        <v>20</v>
      </c>
      <c r="CK109" s="155"/>
      <c r="CL109" s="155"/>
      <c r="CM109" s="155"/>
      <c r="CN109" s="155">
        <v>20</v>
      </c>
      <c r="CO109" s="162">
        <f>CP109+CQ109+CR109+CS109</f>
        <v>105.7</v>
      </c>
      <c r="CP109" s="153"/>
      <c r="CQ109" s="153"/>
      <c r="CR109" s="153"/>
      <c r="CS109" s="162">
        <v>105.7</v>
      </c>
      <c r="CT109" s="161">
        <f t="shared" si="75"/>
        <v>45.3</v>
      </c>
      <c r="CU109" s="155"/>
      <c r="CV109" s="155"/>
      <c r="CW109" s="155"/>
      <c r="CX109" s="155">
        <v>45.3</v>
      </c>
      <c r="CY109" s="162">
        <f t="shared" si="87"/>
        <v>20</v>
      </c>
      <c r="CZ109" s="153"/>
      <c r="DA109" s="153"/>
      <c r="DB109" s="153"/>
      <c r="DC109" s="153">
        <v>20</v>
      </c>
      <c r="DD109" s="162">
        <f>DE109+DF109+DG109+DH109</f>
        <v>65.8</v>
      </c>
      <c r="DE109" s="153"/>
      <c r="DF109" s="153"/>
      <c r="DG109" s="153"/>
      <c r="DH109" s="162">
        <v>65.8</v>
      </c>
      <c r="DI109" s="161">
        <f t="shared" si="77"/>
        <v>27</v>
      </c>
      <c r="DJ109" s="155"/>
      <c r="DK109" s="155"/>
      <c r="DL109" s="155"/>
      <c r="DM109" s="155">
        <v>27</v>
      </c>
      <c r="DN109" s="162">
        <f t="shared" si="88"/>
        <v>20</v>
      </c>
      <c r="DO109" s="153"/>
      <c r="DP109" s="153"/>
      <c r="DQ109" s="153"/>
      <c r="DR109" s="153">
        <v>20</v>
      </c>
    </row>
    <row r="110" spans="1:122">
      <c r="A110" s="1279"/>
      <c r="B110" s="1236"/>
      <c r="C110" s="1244"/>
      <c r="D110" s="1244"/>
      <c r="E110" s="1244"/>
      <c r="F110" s="66"/>
      <c r="G110" s="66"/>
      <c r="H110" s="66"/>
      <c r="I110" s="66"/>
      <c r="J110" s="66"/>
      <c r="K110" s="66"/>
      <c r="L110" s="66"/>
      <c r="M110" s="1230"/>
      <c r="N110" s="60"/>
      <c r="O110" s="67"/>
      <c r="P110" s="66"/>
      <c r="Q110" s="59"/>
      <c r="R110" s="59"/>
      <c r="S110" s="59"/>
      <c r="T110" s="59"/>
      <c r="U110" s="59"/>
      <c r="V110" s="59"/>
      <c r="W110" s="1181"/>
      <c r="X110" s="1181"/>
      <c r="Y110" s="1181"/>
      <c r="Z110" s="1271"/>
      <c r="AA110" s="1271"/>
      <c r="AB110" s="1271"/>
      <c r="AC110" s="12"/>
      <c r="AD110" s="12" t="s">
        <v>160</v>
      </c>
      <c r="AE110" s="12" t="s">
        <v>408</v>
      </c>
      <c r="AF110" s="12" t="s">
        <v>409</v>
      </c>
      <c r="AG110" s="162">
        <f t="shared" si="42"/>
        <v>15.2</v>
      </c>
      <c r="AH110" s="162">
        <f t="shared" si="42"/>
        <v>10.3</v>
      </c>
      <c r="AI110" s="153"/>
      <c r="AJ110" s="153"/>
      <c r="AK110" s="153"/>
      <c r="AL110" s="153"/>
      <c r="AM110" s="153"/>
      <c r="AN110" s="153"/>
      <c r="AO110" s="153">
        <v>15.2</v>
      </c>
      <c r="AP110" s="162">
        <v>10.3</v>
      </c>
      <c r="AQ110" s="161">
        <f t="shared" si="43"/>
        <v>11.5</v>
      </c>
      <c r="AR110" s="155"/>
      <c r="AS110" s="155"/>
      <c r="AT110" s="155"/>
      <c r="AU110" s="155">
        <v>11.5</v>
      </c>
      <c r="AV110" s="162">
        <f t="shared" si="44"/>
        <v>15</v>
      </c>
      <c r="AW110" s="153"/>
      <c r="AX110" s="153"/>
      <c r="AY110" s="153"/>
      <c r="AZ110" s="153">
        <v>15</v>
      </c>
      <c r="BA110" s="161">
        <f t="shared" si="45"/>
        <v>15</v>
      </c>
      <c r="BB110" s="155"/>
      <c r="BC110" s="155"/>
      <c r="BD110" s="155"/>
      <c r="BE110" s="155">
        <v>15</v>
      </c>
      <c r="BF110" s="161">
        <f t="shared" si="83"/>
        <v>15</v>
      </c>
      <c r="BG110" s="155"/>
      <c r="BH110" s="155"/>
      <c r="BI110" s="155"/>
      <c r="BJ110" s="155">
        <v>15</v>
      </c>
      <c r="BK110" s="162">
        <f t="shared" si="74"/>
        <v>15.2</v>
      </c>
      <c r="BL110" s="162">
        <f>BN110+BP110+BR110+BT110</f>
        <v>10.3</v>
      </c>
      <c r="BM110" s="153"/>
      <c r="BN110" s="153"/>
      <c r="BO110" s="153"/>
      <c r="BP110" s="153"/>
      <c r="BQ110" s="153"/>
      <c r="BR110" s="153"/>
      <c r="BS110" s="153">
        <v>15.2</v>
      </c>
      <c r="BT110" s="162">
        <v>10.3</v>
      </c>
      <c r="BU110" s="161">
        <f t="shared" si="60"/>
        <v>11.5</v>
      </c>
      <c r="BV110" s="155"/>
      <c r="BW110" s="155"/>
      <c r="BX110" s="155"/>
      <c r="BY110" s="155">
        <v>11.5</v>
      </c>
      <c r="BZ110" s="162">
        <f t="shared" si="84"/>
        <v>15</v>
      </c>
      <c r="CA110" s="153"/>
      <c r="CB110" s="153"/>
      <c r="CC110" s="153"/>
      <c r="CD110" s="153">
        <v>15</v>
      </c>
      <c r="CE110" s="161">
        <f t="shared" si="85"/>
        <v>15</v>
      </c>
      <c r="CF110" s="155"/>
      <c r="CG110" s="155"/>
      <c r="CH110" s="155"/>
      <c r="CI110" s="155">
        <v>15</v>
      </c>
      <c r="CJ110" s="161">
        <f t="shared" si="86"/>
        <v>15</v>
      </c>
      <c r="CK110" s="155"/>
      <c r="CL110" s="155"/>
      <c r="CM110" s="155"/>
      <c r="CN110" s="155">
        <v>15</v>
      </c>
      <c r="CO110" s="162">
        <f>CP110+CQ110+CR110+CS110</f>
        <v>10.3</v>
      </c>
      <c r="CP110" s="153"/>
      <c r="CQ110" s="153"/>
      <c r="CR110" s="153"/>
      <c r="CS110" s="162">
        <v>10.3</v>
      </c>
      <c r="CT110" s="161">
        <f t="shared" si="75"/>
        <v>11.5</v>
      </c>
      <c r="CU110" s="155"/>
      <c r="CV110" s="155"/>
      <c r="CW110" s="155"/>
      <c r="CX110" s="155">
        <v>11.5</v>
      </c>
      <c r="CY110" s="162">
        <f t="shared" si="87"/>
        <v>15</v>
      </c>
      <c r="CZ110" s="153"/>
      <c r="DA110" s="153"/>
      <c r="DB110" s="153"/>
      <c r="DC110" s="153">
        <v>15</v>
      </c>
      <c r="DD110" s="162">
        <f>DE110+DF110+DG110+DH110</f>
        <v>10.3</v>
      </c>
      <c r="DE110" s="153"/>
      <c r="DF110" s="153"/>
      <c r="DG110" s="153"/>
      <c r="DH110" s="162">
        <v>10.3</v>
      </c>
      <c r="DI110" s="161">
        <f t="shared" si="77"/>
        <v>11.5</v>
      </c>
      <c r="DJ110" s="155"/>
      <c r="DK110" s="155"/>
      <c r="DL110" s="155"/>
      <c r="DM110" s="155">
        <v>11.5</v>
      </c>
      <c r="DN110" s="162">
        <f t="shared" si="88"/>
        <v>15</v>
      </c>
      <c r="DO110" s="153"/>
      <c r="DP110" s="153"/>
      <c r="DQ110" s="153"/>
      <c r="DR110" s="153">
        <v>15</v>
      </c>
    </row>
    <row r="111" spans="1:122" ht="45.75" customHeight="1">
      <c r="A111" s="1280"/>
      <c r="B111" s="1237"/>
      <c r="C111" s="1244"/>
      <c r="D111" s="1244"/>
      <c r="E111" s="1244"/>
      <c r="F111" s="66"/>
      <c r="G111" s="66"/>
      <c r="H111" s="66"/>
      <c r="I111" s="66"/>
      <c r="J111" s="66"/>
      <c r="K111" s="66"/>
      <c r="L111" s="66"/>
      <c r="M111" s="1230"/>
      <c r="N111" s="60"/>
      <c r="O111" s="67"/>
      <c r="P111" s="66"/>
      <c r="Q111" s="59"/>
      <c r="R111" s="59"/>
      <c r="S111" s="59"/>
      <c r="T111" s="59"/>
      <c r="U111" s="59"/>
      <c r="V111" s="59"/>
      <c r="W111" s="1182"/>
      <c r="X111" s="1182"/>
      <c r="Y111" s="1182"/>
      <c r="Z111" s="1272"/>
      <c r="AA111" s="1272"/>
      <c r="AB111" s="1272"/>
      <c r="AC111" s="12"/>
      <c r="AD111" s="12"/>
      <c r="AE111" s="12"/>
      <c r="AF111" s="12"/>
      <c r="AG111" s="162"/>
      <c r="AH111" s="162"/>
      <c r="AI111" s="153"/>
      <c r="AJ111" s="153"/>
      <c r="AK111" s="153"/>
      <c r="AL111" s="153"/>
      <c r="AM111" s="153"/>
      <c r="AN111" s="153"/>
      <c r="AO111" s="153"/>
      <c r="AP111" s="162"/>
      <c r="AQ111" s="161">
        <f t="shared" si="43"/>
        <v>1082.7</v>
      </c>
      <c r="AR111" s="155"/>
      <c r="AS111" s="155"/>
      <c r="AT111" s="155"/>
      <c r="AU111" s="155">
        <f>SUM(AU107:AU110)</f>
        <v>1082.7</v>
      </c>
      <c r="AV111" s="162">
        <f t="shared" si="44"/>
        <v>761.5</v>
      </c>
      <c r="AW111" s="153"/>
      <c r="AX111" s="153"/>
      <c r="AY111" s="153"/>
      <c r="AZ111" s="153">
        <f>SUM(AZ107:AZ110)</f>
        <v>761.5</v>
      </c>
      <c r="BA111" s="161">
        <f t="shared" si="45"/>
        <v>751.1</v>
      </c>
      <c r="BB111" s="155"/>
      <c r="BC111" s="155"/>
      <c r="BD111" s="155"/>
      <c r="BE111" s="155">
        <f>SUM(BE107:BE110)</f>
        <v>751.1</v>
      </c>
      <c r="BF111" s="161">
        <f t="shared" si="83"/>
        <v>751.1</v>
      </c>
      <c r="BG111" s="155"/>
      <c r="BH111" s="155"/>
      <c r="BI111" s="155"/>
      <c r="BJ111" s="155">
        <f>SUM(BJ107:BJ110)</f>
        <v>751.1</v>
      </c>
      <c r="BK111" s="162"/>
      <c r="BL111" s="162"/>
      <c r="BM111" s="153"/>
      <c r="BN111" s="153"/>
      <c r="BO111" s="153"/>
      <c r="BP111" s="153"/>
      <c r="BQ111" s="153"/>
      <c r="BR111" s="153"/>
      <c r="BS111" s="153"/>
      <c r="BT111" s="162"/>
      <c r="BU111" s="161">
        <f t="shared" si="60"/>
        <v>1064.4000000000001</v>
      </c>
      <c r="BV111" s="155"/>
      <c r="BW111" s="155"/>
      <c r="BX111" s="155"/>
      <c r="BY111" s="155">
        <f>SUM(BY107:BY110)</f>
        <v>1064.4000000000001</v>
      </c>
      <c r="BZ111" s="162">
        <f t="shared" si="84"/>
        <v>761.5</v>
      </c>
      <c r="CA111" s="153"/>
      <c r="CB111" s="153"/>
      <c r="CC111" s="153"/>
      <c r="CD111" s="153">
        <f>SUM(CD107:CD110)</f>
        <v>761.5</v>
      </c>
      <c r="CE111" s="161">
        <f t="shared" si="85"/>
        <v>751.1</v>
      </c>
      <c r="CF111" s="155"/>
      <c r="CG111" s="155"/>
      <c r="CH111" s="155"/>
      <c r="CI111" s="155">
        <f>SUM(CI107:CI110)</f>
        <v>751.1</v>
      </c>
      <c r="CJ111" s="161">
        <f t="shared" si="86"/>
        <v>751.1</v>
      </c>
      <c r="CK111" s="155"/>
      <c r="CL111" s="155"/>
      <c r="CM111" s="155"/>
      <c r="CN111" s="155">
        <f>SUM(CN107:CN110)</f>
        <v>751.1</v>
      </c>
      <c r="CO111" s="162"/>
      <c r="CP111" s="153"/>
      <c r="CQ111" s="153"/>
      <c r="CR111" s="153"/>
      <c r="CS111" s="162"/>
      <c r="CT111" s="161">
        <f t="shared" si="75"/>
        <v>1082.7</v>
      </c>
      <c r="CU111" s="155"/>
      <c r="CV111" s="155"/>
      <c r="CW111" s="155"/>
      <c r="CX111" s="155">
        <f>SUM(CX107:CX110)</f>
        <v>1082.7</v>
      </c>
      <c r="CY111" s="162">
        <f t="shared" si="87"/>
        <v>761.5</v>
      </c>
      <c r="CZ111" s="153"/>
      <c r="DA111" s="153"/>
      <c r="DB111" s="153"/>
      <c r="DC111" s="153">
        <f>SUM(DC107:DC110)</f>
        <v>761.5</v>
      </c>
      <c r="DD111" s="162"/>
      <c r="DE111" s="153"/>
      <c r="DF111" s="153"/>
      <c r="DG111" s="153"/>
      <c r="DH111" s="162"/>
      <c r="DI111" s="161">
        <f t="shared" si="77"/>
        <v>1064.4000000000001</v>
      </c>
      <c r="DJ111" s="155"/>
      <c r="DK111" s="155"/>
      <c r="DL111" s="155"/>
      <c r="DM111" s="155">
        <f>SUM(DM107:DM110)</f>
        <v>1064.4000000000001</v>
      </c>
      <c r="DN111" s="162">
        <f t="shared" si="88"/>
        <v>761.5</v>
      </c>
      <c r="DO111" s="153"/>
      <c r="DP111" s="153"/>
      <c r="DQ111" s="153"/>
      <c r="DR111" s="153">
        <f>SUM(DR107:DR110)</f>
        <v>761.5</v>
      </c>
    </row>
    <row r="112" spans="1:122" ht="57.75" customHeight="1">
      <c r="A112" s="1278" t="s">
        <v>171</v>
      </c>
      <c r="B112" s="1235">
        <v>6808</v>
      </c>
      <c r="C112" s="1244" t="s">
        <v>124</v>
      </c>
      <c r="D112" s="1244" t="s">
        <v>490</v>
      </c>
      <c r="E112" s="1244" t="s">
        <v>125</v>
      </c>
      <c r="F112" s="66"/>
      <c r="G112" s="66"/>
      <c r="H112" s="66"/>
      <c r="I112" s="66"/>
      <c r="J112" s="66"/>
      <c r="K112" s="66"/>
      <c r="L112" s="66"/>
      <c r="M112" s="1230"/>
      <c r="N112" s="66"/>
      <c r="O112" s="66"/>
      <c r="P112" s="66">
        <v>38</v>
      </c>
      <c r="Q112" s="59"/>
      <c r="R112" s="59"/>
      <c r="S112" s="59"/>
      <c r="T112" s="59"/>
      <c r="U112" s="59"/>
      <c r="V112" s="59"/>
      <c r="W112" s="1180" t="s">
        <v>45</v>
      </c>
      <c r="X112" s="1180" t="s">
        <v>495</v>
      </c>
      <c r="Y112" s="1180" t="s">
        <v>46</v>
      </c>
      <c r="Z112" s="1270" t="s">
        <v>54</v>
      </c>
      <c r="AA112" s="1270" t="s">
        <v>424</v>
      </c>
      <c r="AB112" s="1270" t="s">
        <v>55</v>
      </c>
      <c r="AC112" s="12"/>
      <c r="AD112" s="12" t="s">
        <v>161</v>
      </c>
      <c r="AE112" s="12" t="s">
        <v>411</v>
      </c>
      <c r="AF112" s="12">
        <v>121</v>
      </c>
      <c r="AG112" s="162">
        <f t="shared" si="42"/>
        <v>194.1</v>
      </c>
      <c r="AH112" s="162">
        <f t="shared" si="42"/>
        <v>191.6</v>
      </c>
      <c r="AI112" s="153"/>
      <c r="AJ112" s="153"/>
      <c r="AK112" s="153"/>
      <c r="AL112" s="153"/>
      <c r="AM112" s="153"/>
      <c r="AN112" s="153"/>
      <c r="AO112" s="153">
        <v>194.1</v>
      </c>
      <c r="AP112" s="162">
        <v>191.6</v>
      </c>
      <c r="AQ112" s="161">
        <f t="shared" si="43"/>
        <v>205.8</v>
      </c>
      <c r="AR112" s="155"/>
      <c r="AS112" s="155"/>
      <c r="AT112" s="155"/>
      <c r="AU112" s="155">
        <v>205.8</v>
      </c>
      <c r="AV112" s="162">
        <f t="shared" si="44"/>
        <v>155</v>
      </c>
      <c r="AW112" s="153"/>
      <c r="AX112" s="153"/>
      <c r="AY112" s="153"/>
      <c r="AZ112" s="153">
        <v>155</v>
      </c>
      <c r="BA112" s="161">
        <f t="shared" si="45"/>
        <v>145</v>
      </c>
      <c r="BB112" s="155"/>
      <c r="BC112" s="155"/>
      <c r="BD112" s="155"/>
      <c r="BE112" s="155">
        <v>145</v>
      </c>
      <c r="BF112" s="161">
        <f t="shared" si="83"/>
        <v>145</v>
      </c>
      <c r="BG112" s="155"/>
      <c r="BH112" s="155"/>
      <c r="BI112" s="155"/>
      <c r="BJ112" s="155">
        <v>145</v>
      </c>
      <c r="BK112" s="162">
        <f t="shared" ref="BK112:BL118" si="89">BM112+BO112+BQ112+BS112</f>
        <v>194.1</v>
      </c>
      <c r="BL112" s="162">
        <f t="shared" si="89"/>
        <v>191.6</v>
      </c>
      <c r="BM112" s="153"/>
      <c r="BN112" s="153"/>
      <c r="BO112" s="153"/>
      <c r="BP112" s="153"/>
      <c r="BQ112" s="153"/>
      <c r="BR112" s="153"/>
      <c r="BS112" s="153">
        <v>194.1</v>
      </c>
      <c r="BT112" s="162">
        <v>191.6</v>
      </c>
      <c r="BU112" s="161">
        <f t="shared" si="60"/>
        <v>205.8</v>
      </c>
      <c r="BV112" s="155"/>
      <c r="BW112" s="155"/>
      <c r="BX112" s="155"/>
      <c r="BY112" s="155">
        <v>205.8</v>
      </c>
      <c r="BZ112" s="162">
        <f t="shared" si="84"/>
        <v>155</v>
      </c>
      <c r="CA112" s="153"/>
      <c r="CB112" s="153"/>
      <c r="CC112" s="153"/>
      <c r="CD112" s="153">
        <v>155</v>
      </c>
      <c r="CE112" s="161">
        <f t="shared" si="85"/>
        <v>145</v>
      </c>
      <c r="CF112" s="155"/>
      <c r="CG112" s="155"/>
      <c r="CH112" s="155"/>
      <c r="CI112" s="155">
        <v>145</v>
      </c>
      <c r="CJ112" s="161">
        <f t="shared" si="86"/>
        <v>145</v>
      </c>
      <c r="CK112" s="155"/>
      <c r="CL112" s="155"/>
      <c r="CM112" s="155"/>
      <c r="CN112" s="155">
        <v>145</v>
      </c>
      <c r="CO112" s="162">
        <f t="shared" ref="CO112:CO118" si="90">CP112+CQ112+CR112+CS112</f>
        <v>191.6</v>
      </c>
      <c r="CP112" s="153"/>
      <c r="CQ112" s="153"/>
      <c r="CR112" s="153"/>
      <c r="CS112" s="162">
        <v>191.6</v>
      </c>
      <c r="CT112" s="161">
        <f t="shared" si="75"/>
        <v>205.8</v>
      </c>
      <c r="CU112" s="155"/>
      <c r="CV112" s="155"/>
      <c r="CW112" s="155"/>
      <c r="CX112" s="155">
        <v>205.8</v>
      </c>
      <c r="CY112" s="162">
        <f t="shared" si="87"/>
        <v>155</v>
      </c>
      <c r="CZ112" s="153"/>
      <c r="DA112" s="153"/>
      <c r="DB112" s="153"/>
      <c r="DC112" s="153">
        <v>155</v>
      </c>
      <c r="DD112" s="162">
        <f t="shared" ref="DD112:DD118" si="91">DE112+DF112+DG112+DH112</f>
        <v>191.6</v>
      </c>
      <c r="DE112" s="153"/>
      <c r="DF112" s="153"/>
      <c r="DG112" s="153"/>
      <c r="DH112" s="162">
        <v>191.6</v>
      </c>
      <c r="DI112" s="161">
        <f t="shared" si="77"/>
        <v>205.8</v>
      </c>
      <c r="DJ112" s="155"/>
      <c r="DK112" s="155"/>
      <c r="DL112" s="155"/>
      <c r="DM112" s="155">
        <v>205.8</v>
      </c>
      <c r="DN112" s="162">
        <f t="shared" si="88"/>
        <v>155</v>
      </c>
      <c r="DO112" s="153"/>
      <c r="DP112" s="153"/>
      <c r="DQ112" s="153"/>
      <c r="DR112" s="153">
        <v>155</v>
      </c>
    </row>
    <row r="113" spans="1:122">
      <c r="A113" s="1279"/>
      <c r="B113" s="1236"/>
      <c r="C113" s="1244"/>
      <c r="D113" s="1244"/>
      <c r="E113" s="1244"/>
      <c r="F113" s="66"/>
      <c r="G113" s="66"/>
      <c r="H113" s="66"/>
      <c r="I113" s="66"/>
      <c r="J113" s="66"/>
      <c r="K113" s="66"/>
      <c r="L113" s="66"/>
      <c r="M113" s="1230"/>
      <c r="N113" s="66"/>
      <c r="O113" s="66"/>
      <c r="P113" s="66"/>
      <c r="Q113" s="59"/>
      <c r="R113" s="59"/>
      <c r="S113" s="59"/>
      <c r="T113" s="59"/>
      <c r="U113" s="59"/>
      <c r="V113" s="59"/>
      <c r="W113" s="1181"/>
      <c r="X113" s="1181"/>
      <c r="Y113" s="1181"/>
      <c r="Z113" s="1271"/>
      <c r="AA113" s="1271"/>
      <c r="AB113" s="1271"/>
      <c r="AC113" s="12"/>
      <c r="AD113" s="12" t="s">
        <v>161</v>
      </c>
      <c r="AE113" s="12" t="s">
        <v>411</v>
      </c>
      <c r="AF113" s="12">
        <v>129</v>
      </c>
      <c r="AG113" s="162">
        <f t="shared" si="42"/>
        <v>58.5</v>
      </c>
      <c r="AH113" s="162">
        <f t="shared" si="42"/>
        <v>55.5</v>
      </c>
      <c r="AI113" s="153"/>
      <c r="AJ113" s="153"/>
      <c r="AK113" s="153"/>
      <c r="AL113" s="153"/>
      <c r="AM113" s="153"/>
      <c r="AN113" s="153"/>
      <c r="AO113" s="153">
        <v>58.5</v>
      </c>
      <c r="AP113" s="162">
        <v>55.5</v>
      </c>
      <c r="AQ113" s="161">
        <f t="shared" si="43"/>
        <v>62.2</v>
      </c>
      <c r="AR113" s="155"/>
      <c r="AS113" s="155"/>
      <c r="AT113" s="155"/>
      <c r="AU113" s="155">
        <v>62.2</v>
      </c>
      <c r="AV113" s="162">
        <f t="shared" si="44"/>
        <v>46.8</v>
      </c>
      <c r="AW113" s="153"/>
      <c r="AX113" s="153"/>
      <c r="AY113" s="153"/>
      <c r="AZ113" s="153">
        <v>46.8</v>
      </c>
      <c r="BA113" s="161">
        <f t="shared" si="45"/>
        <v>43.8</v>
      </c>
      <c r="BB113" s="155"/>
      <c r="BC113" s="155"/>
      <c r="BD113" s="155"/>
      <c r="BE113" s="155">
        <v>43.8</v>
      </c>
      <c r="BF113" s="161">
        <f t="shared" si="83"/>
        <v>43.8</v>
      </c>
      <c r="BG113" s="155"/>
      <c r="BH113" s="155"/>
      <c r="BI113" s="155"/>
      <c r="BJ113" s="155">
        <v>43.8</v>
      </c>
      <c r="BK113" s="162">
        <f t="shared" si="89"/>
        <v>58.5</v>
      </c>
      <c r="BL113" s="162">
        <f t="shared" si="89"/>
        <v>55.5</v>
      </c>
      <c r="BM113" s="153"/>
      <c r="BN113" s="153"/>
      <c r="BO113" s="153"/>
      <c r="BP113" s="153"/>
      <c r="BQ113" s="153"/>
      <c r="BR113" s="153"/>
      <c r="BS113" s="153">
        <v>58.5</v>
      </c>
      <c r="BT113" s="162">
        <v>55.5</v>
      </c>
      <c r="BU113" s="161">
        <f t="shared" si="60"/>
        <v>62.2</v>
      </c>
      <c r="BV113" s="155"/>
      <c r="BW113" s="155"/>
      <c r="BX113" s="155"/>
      <c r="BY113" s="155">
        <v>62.2</v>
      </c>
      <c r="BZ113" s="162">
        <f t="shared" si="84"/>
        <v>46.8</v>
      </c>
      <c r="CA113" s="153"/>
      <c r="CB113" s="153"/>
      <c r="CC113" s="153"/>
      <c r="CD113" s="153">
        <v>46.8</v>
      </c>
      <c r="CE113" s="161">
        <f t="shared" si="85"/>
        <v>43.8</v>
      </c>
      <c r="CF113" s="155"/>
      <c r="CG113" s="155"/>
      <c r="CH113" s="155"/>
      <c r="CI113" s="155">
        <v>43.8</v>
      </c>
      <c r="CJ113" s="161">
        <f t="shared" si="86"/>
        <v>43.8</v>
      </c>
      <c r="CK113" s="155"/>
      <c r="CL113" s="155"/>
      <c r="CM113" s="155"/>
      <c r="CN113" s="155">
        <v>43.8</v>
      </c>
      <c r="CO113" s="162">
        <f t="shared" si="90"/>
        <v>55.5</v>
      </c>
      <c r="CP113" s="153"/>
      <c r="CQ113" s="153"/>
      <c r="CR113" s="153"/>
      <c r="CS113" s="162">
        <v>55.5</v>
      </c>
      <c r="CT113" s="161">
        <f t="shared" si="75"/>
        <v>62.2</v>
      </c>
      <c r="CU113" s="155"/>
      <c r="CV113" s="155"/>
      <c r="CW113" s="155"/>
      <c r="CX113" s="155">
        <v>62.2</v>
      </c>
      <c r="CY113" s="162">
        <f t="shared" si="87"/>
        <v>46.8</v>
      </c>
      <c r="CZ113" s="153"/>
      <c r="DA113" s="153"/>
      <c r="DB113" s="153"/>
      <c r="DC113" s="153">
        <v>46.8</v>
      </c>
      <c r="DD113" s="162">
        <f t="shared" si="91"/>
        <v>55.5</v>
      </c>
      <c r="DE113" s="153"/>
      <c r="DF113" s="153"/>
      <c r="DG113" s="153"/>
      <c r="DH113" s="162">
        <v>55.5</v>
      </c>
      <c r="DI113" s="161">
        <f t="shared" si="77"/>
        <v>62.2</v>
      </c>
      <c r="DJ113" s="155"/>
      <c r="DK113" s="155"/>
      <c r="DL113" s="155"/>
      <c r="DM113" s="155">
        <v>62.2</v>
      </c>
      <c r="DN113" s="162">
        <f t="shared" si="88"/>
        <v>46.8</v>
      </c>
      <c r="DO113" s="153"/>
      <c r="DP113" s="153"/>
      <c r="DQ113" s="153"/>
      <c r="DR113" s="153">
        <v>46.8</v>
      </c>
    </row>
    <row r="114" spans="1:122">
      <c r="A114" s="1279"/>
      <c r="B114" s="1236"/>
      <c r="C114" s="1244"/>
      <c r="D114" s="1244"/>
      <c r="E114" s="1244"/>
      <c r="F114" s="66"/>
      <c r="G114" s="66"/>
      <c r="H114" s="66"/>
      <c r="I114" s="66"/>
      <c r="J114" s="66"/>
      <c r="K114" s="66"/>
      <c r="L114" s="66"/>
      <c r="M114" s="1230"/>
      <c r="N114" s="66"/>
      <c r="O114" s="66"/>
      <c r="P114" s="66"/>
      <c r="Q114" s="59"/>
      <c r="R114" s="59"/>
      <c r="S114" s="59"/>
      <c r="T114" s="59"/>
      <c r="U114" s="59"/>
      <c r="V114" s="59"/>
      <c r="W114" s="1181"/>
      <c r="X114" s="1181"/>
      <c r="Y114" s="1181"/>
      <c r="Z114" s="1271"/>
      <c r="AA114" s="1271"/>
      <c r="AB114" s="1271"/>
      <c r="AC114" s="12"/>
      <c r="AD114" s="12" t="s">
        <v>161</v>
      </c>
      <c r="AE114" s="12" t="s">
        <v>411</v>
      </c>
      <c r="AF114" s="12">
        <v>244</v>
      </c>
      <c r="AG114" s="162">
        <f t="shared" si="42"/>
        <v>2</v>
      </c>
      <c r="AH114" s="162">
        <f t="shared" si="42"/>
        <v>2</v>
      </c>
      <c r="AI114" s="153"/>
      <c r="AJ114" s="153"/>
      <c r="AK114" s="153"/>
      <c r="AL114" s="153"/>
      <c r="AM114" s="153"/>
      <c r="AN114" s="153"/>
      <c r="AO114" s="153">
        <v>2</v>
      </c>
      <c r="AP114" s="162">
        <v>2</v>
      </c>
      <c r="AQ114" s="161"/>
      <c r="AR114" s="155"/>
      <c r="AS114" s="155"/>
      <c r="AT114" s="155"/>
      <c r="AU114" s="155"/>
      <c r="AV114" s="162"/>
      <c r="AW114" s="153"/>
      <c r="AX114" s="153"/>
      <c r="AY114" s="153"/>
      <c r="AZ114" s="153"/>
      <c r="BA114" s="161"/>
      <c r="BB114" s="155"/>
      <c r="BC114" s="155"/>
      <c r="BD114" s="155"/>
      <c r="BE114" s="155"/>
      <c r="BF114" s="161"/>
      <c r="BG114" s="155"/>
      <c r="BH114" s="155"/>
      <c r="BI114" s="155"/>
      <c r="BJ114" s="155"/>
      <c r="BK114" s="162">
        <f t="shared" si="89"/>
        <v>2</v>
      </c>
      <c r="BL114" s="162">
        <f t="shared" si="89"/>
        <v>2</v>
      </c>
      <c r="BM114" s="153"/>
      <c r="BN114" s="153"/>
      <c r="BO114" s="153"/>
      <c r="BP114" s="153"/>
      <c r="BQ114" s="153"/>
      <c r="BR114" s="153"/>
      <c r="BS114" s="153">
        <v>2</v>
      </c>
      <c r="BT114" s="162">
        <v>2</v>
      </c>
      <c r="BU114" s="161"/>
      <c r="BV114" s="155"/>
      <c r="BW114" s="155"/>
      <c r="BX114" s="155"/>
      <c r="BY114" s="155"/>
      <c r="BZ114" s="162"/>
      <c r="CA114" s="153"/>
      <c r="CB114" s="153"/>
      <c r="CC114" s="153"/>
      <c r="CD114" s="153"/>
      <c r="CE114" s="161"/>
      <c r="CF114" s="155"/>
      <c r="CG114" s="155"/>
      <c r="CH114" s="155"/>
      <c r="CI114" s="155"/>
      <c r="CJ114" s="161"/>
      <c r="CK114" s="155"/>
      <c r="CL114" s="155"/>
      <c r="CM114" s="155"/>
      <c r="CN114" s="155"/>
      <c r="CO114" s="162">
        <f t="shared" si="90"/>
        <v>2</v>
      </c>
      <c r="CP114" s="153"/>
      <c r="CQ114" s="153"/>
      <c r="CR114" s="153"/>
      <c r="CS114" s="162">
        <v>2</v>
      </c>
      <c r="CT114" s="161"/>
      <c r="CU114" s="155"/>
      <c r="CV114" s="155"/>
      <c r="CW114" s="155"/>
      <c r="CX114" s="155"/>
      <c r="CY114" s="162"/>
      <c r="CZ114" s="153"/>
      <c r="DA114" s="153"/>
      <c r="DB114" s="153"/>
      <c r="DC114" s="153"/>
      <c r="DD114" s="162">
        <f t="shared" si="91"/>
        <v>2</v>
      </c>
      <c r="DE114" s="153"/>
      <c r="DF114" s="153"/>
      <c r="DG114" s="153"/>
      <c r="DH114" s="162">
        <v>2</v>
      </c>
      <c r="DI114" s="161"/>
      <c r="DJ114" s="155"/>
      <c r="DK114" s="155"/>
      <c r="DL114" s="155"/>
      <c r="DM114" s="155"/>
      <c r="DN114" s="162"/>
      <c r="DO114" s="153"/>
      <c r="DP114" s="153"/>
      <c r="DQ114" s="153"/>
      <c r="DR114" s="153"/>
    </row>
    <row r="115" spans="1:122">
      <c r="A115" s="1279"/>
      <c r="B115" s="1236"/>
      <c r="C115" s="1244"/>
      <c r="D115" s="1244"/>
      <c r="E115" s="1244"/>
      <c r="F115" s="66"/>
      <c r="G115" s="66"/>
      <c r="H115" s="66"/>
      <c r="I115" s="66"/>
      <c r="J115" s="66"/>
      <c r="K115" s="66"/>
      <c r="L115" s="66"/>
      <c r="M115" s="1230"/>
      <c r="N115" s="66"/>
      <c r="O115" s="66"/>
      <c r="P115" s="66">
        <v>38</v>
      </c>
      <c r="Q115" s="59"/>
      <c r="R115" s="59"/>
      <c r="S115" s="59"/>
      <c r="T115" s="59"/>
      <c r="U115" s="59"/>
      <c r="V115" s="59"/>
      <c r="W115" s="1181"/>
      <c r="X115" s="1181"/>
      <c r="Y115" s="1181"/>
      <c r="Z115" s="1271"/>
      <c r="AA115" s="1271"/>
      <c r="AB115" s="1271"/>
      <c r="AC115" s="12"/>
      <c r="AD115" s="12" t="s">
        <v>161</v>
      </c>
      <c r="AE115" s="12" t="s">
        <v>410</v>
      </c>
      <c r="AF115" s="12" t="s">
        <v>399</v>
      </c>
      <c r="AG115" s="162">
        <f t="shared" si="42"/>
        <v>26.5</v>
      </c>
      <c r="AH115" s="162">
        <f t="shared" si="42"/>
        <v>26.5</v>
      </c>
      <c r="AI115" s="153"/>
      <c r="AJ115" s="153"/>
      <c r="AK115" s="153"/>
      <c r="AL115" s="153"/>
      <c r="AM115" s="153"/>
      <c r="AN115" s="153"/>
      <c r="AO115" s="153">
        <v>26.5</v>
      </c>
      <c r="AP115" s="162">
        <v>26.5</v>
      </c>
      <c r="AQ115" s="161">
        <f t="shared" si="43"/>
        <v>4.5</v>
      </c>
      <c r="AR115" s="155"/>
      <c r="AS115" s="155"/>
      <c r="AT115" s="155"/>
      <c r="AU115" s="155">
        <v>4.5</v>
      </c>
      <c r="AV115" s="162">
        <f t="shared" si="44"/>
        <v>0</v>
      </c>
      <c r="AW115" s="153"/>
      <c r="AX115" s="153"/>
      <c r="AY115" s="153"/>
      <c r="AZ115" s="153"/>
      <c r="BA115" s="161">
        <f t="shared" si="45"/>
        <v>0</v>
      </c>
      <c r="BB115" s="155"/>
      <c r="BC115" s="155"/>
      <c r="BD115" s="155"/>
      <c r="BE115" s="155"/>
      <c r="BF115" s="161">
        <f>BG115+BH115+BI115+BJ115</f>
        <v>0</v>
      </c>
      <c r="BG115" s="155"/>
      <c r="BH115" s="155"/>
      <c r="BI115" s="155"/>
      <c r="BJ115" s="155"/>
      <c r="BK115" s="162">
        <f t="shared" si="89"/>
        <v>26.5</v>
      </c>
      <c r="BL115" s="162">
        <f t="shared" si="89"/>
        <v>26.5</v>
      </c>
      <c r="BM115" s="153"/>
      <c r="BN115" s="153"/>
      <c r="BO115" s="153"/>
      <c r="BP115" s="153"/>
      <c r="BQ115" s="153"/>
      <c r="BR115" s="153"/>
      <c r="BS115" s="153">
        <v>26.5</v>
      </c>
      <c r="BT115" s="162">
        <v>26.5</v>
      </c>
      <c r="BU115" s="161">
        <f>BV115+BW115+BX115+BY115</f>
        <v>4.5</v>
      </c>
      <c r="BV115" s="155"/>
      <c r="BW115" s="155"/>
      <c r="BX115" s="155"/>
      <c r="BY115" s="155">
        <v>4.5</v>
      </c>
      <c r="BZ115" s="162">
        <f>CA115+CB115+CC115+CD115</f>
        <v>0</v>
      </c>
      <c r="CA115" s="153"/>
      <c r="CB115" s="153"/>
      <c r="CC115" s="153"/>
      <c r="CD115" s="153"/>
      <c r="CE115" s="161">
        <f>CF115+CG115+CH115+CI115</f>
        <v>0</v>
      </c>
      <c r="CF115" s="155"/>
      <c r="CG115" s="155"/>
      <c r="CH115" s="155"/>
      <c r="CI115" s="155"/>
      <c r="CJ115" s="161">
        <f>CK115+CL115+CM115+CN115</f>
        <v>0</v>
      </c>
      <c r="CK115" s="155"/>
      <c r="CL115" s="155"/>
      <c r="CM115" s="155"/>
      <c r="CN115" s="155"/>
      <c r="CO115" s="162">
        <f t="shared" si="90"/>
        <v>26.5</v>
      </c>
      <c r="CP115" s="153"/>
      <c r="CQ115" s="153"/>
      <c r="CR115" s="153"/>
      <c r="CS115" s="162">
        <v>26.5</v>
      </c>
      <c r="CT115" s="161">
        <f>CU115+CV115+CW115+CX115</f>
        <v>4.5</v>
      </c>
      <c r="CU115" s="155"/>
      <c r="CV115" s="155"/>
      <c r="CW115" s="155"/>
      <c r="CX115" s="155">
        <v>4.5</v>
      </c>
      <c r="CY115" s="162">
        <f>CZ115+DA115+DB115+DC115</f>
        <v>0</v>
      </c>
      <c r="CZ115" s="153"/>
      <c r="DA115" s="153"/>
      <c r="DB115" s="153"/>
      <c r="DC115" s="153"/>
      <c r="DD115" s="162">
        <f t="shared" si="91"/>
        <v>26.5</v>
      </c>
      <c r="DE115" s="153"/>
      <c r="DF115" s="153"/>
      <c r="DG115" s="153"/>
      <c r="DH115" s="162">
        <v>26.5</v>
      </c>
      <c r="DI115" s="161">
        <f>DJ115+DK115+DL115+DM115</f>
        <v>4.5</v>
      </c>
      <c r="DJ115" s="155"/>
      <c r="DK115" s="155"/>
      <c r="DL115" s="155"/>
      <c r="DM115" s="155">
        <v>4.5</v>
      </c>
      <c r="DN115" s="162">
        <f>DO115+DP115+DQ115+DR115</f>
        <v>0</v>
      </c>
      <c r="DO115" s="153"/>
      <c r="DP115" s="153"/>
      <c r="DQ115" s="153"/>
      <c r="DR115" s="153"/>
    </row>
    <row r="116" spans="1:122">
      <c r="A116" s="1279"/>
      <c r="B116" s="1236"/>
      <c r="C116" s="1244"/>
      <c r="D116" s="1244"/>
      <c r="E116" s="1244"/>
      <c r="F116" s="66"/>
      <c r="G116" s="66"/>
      <c r="H116" s="66"/>
      <c r="I116" s="66"/>
      <c r="J116" s="66"/>
      <c r="K116" s="66"/>
      <c r="L116" s="66"/>
      <c r="M116" s="1230"/>
      <c r="N116" s="66"/>
      <c r="O116" s="66"/>
      <c r="P116" s="66"/>
      <c r="Q116" s="59"/>
      <c r="R116" s="59"/>
      <c r="S116" s="59"/>
      <c r="T116" s="59"/>
      <c r="U116" s="59"/>
      <c r="V116" s="59"/>
      <c r="W116" s="1181"/>
      <c r="X116" s="1181"/>
      <c r="Y116" s="1181"/>
      <c r="Z116" s="1271"/>
      <c r="AA116" s="1271"/>
      <c r="AB116" s="1271"/>
      <c r="AC116" s="12"/>
      <c r="AD116" s="12" t="s">
        <v>161</v>
      </c>
      <c r="AE116" s="12" t="s">
        <v>410</v>
      </c>
      <c r="AF116" s="12">
        <v>850</v>
      </c>
      <c r="AG116" s="162">
        <f t="shared" si="42"/>
        <v>3.1</v>
      </c>
      <c r="AH116" s="162">
        <f t="shared" si="42"/>
        <v>3.1</v>
      </c>
      <c r="AI116" s="153"/>
      <c r="AJ116" s="153"/>
      <c r="AK116" s="153"/>
      <c r="AL116" s="153"/>
      <c r="AM116" s="153"/>
      <c r="AN116" s="153"/>
      <c r="AO116" s="153">
        <v>3.1</v>
      </c>
      <c r="AP116" s="162">
        <v>3.1</v>
      </c>
      <c r="AQ116" s="161">
        <f t="shared" si="43"/>
        <v>2.5</v>
      </c>
      <c r="AR116" s="155"/>
      <c r="AS116" s="155"/>
      <c r="AT116" s="155"/>
      <c r="AU116" s="155">
        <v>2.5</v>
      </c>
      <c r="AV116" s="162">
        <f t="shared" si="44"/>
        <v>3.5</v>
      </c>
      <c r="AW116" s="153"/>
      <c r="AX116" s="153"/>
      <c r="AY116" s="153"/>
      <c r="AZ116" s="153">
        <v>3.5</v>
      </c>
      <c r="BA116" s="161">
        <f t="shared" si="45"/>
        <v>3.5</v>
      </c>
      <c r="BB116" s="155"/>
      <c r="BC116" s="155"/>
      <c r="BD116" s="155"/>
      <c r="BE116" s="155">
        <v>3.5</v>
      </c>
      <c r="BF116" s="161">
        <f>BG116+BH116+BI116+BJ116</f>
        <v>3.5</v>
      </c>
      <c r="BG116" s="155"/>
      <c r="BH116" s="155"/>
      <c r="BI116" s="155"/>
      <c r="BJ116" s="155">
        <v>3.5</v>
      </c>
      <c r="BK116" s="162">
        <f t="shared" si="89"/>
        <v>3.1</v>
      </c>
      <c r="BL116" s="162">
        <f t="shared" si="89"/>
        <v>3.1</v>
      </c>
      <c r="BM116" s="153"/>
      <c r="BN116" s="153"/>
      <c r="BO116" s="153"/>
      <c r="BP116" s="153"/>
      <c r="BQ116" s="153"/>
      <c r="BR116" s="153"/>
      <c r="BS116" s="153">
        <v>3.1</v>
      </c>
      <c r="BT116" s="162">
        <v>3.1</v>
      </c>
      <c r="BU116" s="161">
        <f>BV116+BW116+BX116+BY116</f>
        <v>2.5</v>
      </c>
      <c r="BV116" s="155"/>
      <c r="BW116" s="155"/>
      <c r="BX116" s="155"/>
      <c r="BY116" s="155">
        <v>2.5</v>
      </c>
      <c r="BZ116" s="162">
        <f>CA116+CB116+CC116+CD116</f>
        <v>3.5</v>
      </c>
      <c r="CA116" s="153"/>
      <c r="CB116" s="153"/>
      <c r="CC116" s="153"/>
      <c r="CD116" s="153">
        <v>3.5</v>
      </c>
      <c r="CE116" s="161">
        <f>CF116+CG116+CH116+CI116</f>
        <v>3.5</v>
      </c>
      <c r="CF116" s="155"/>
      <c r="CG116" s="155"/>
      <c r="CH116" s="155"/>
      <c r="CI116" s="155">
        <v>3.5</v>
      </c>
      <c r="CJ116" s="161">
        <f>CK116+CL116+CM116+CN116</f>
        <v>3.5</v>
      </c>
      <c r="CK116" s="155"/>
      <c r="CL116" s="155"/>
      <c r="CM116" s="155"/>
      <c r="CN116" s="155">
        <v>3.5</v>
      </c>
      <c r="CO116" s="162">
        <f t="shared" si="90"/>
        <v>3.1</v>
      </c>
      <c r="CP116" s="153"/>
      <c r="CQ116" s="153"/>
      <c r="CR116" s="153"/>
      <c r="CS116" s="162">
        <v>3.1</v>
      </c>
      <c r="CT116" s="161">
        <f>CU116+CV116+CW116+CX116</f>
        <v>2.5</v>
      </c>
      <c r="CU116" s="155"/>
      <c r="CV116" s="155"/>
      <c r="CW116" s="155"/>
      <c r="CX116" s="155">
        <v>2.5</v>
      </c>
      <c r="CY116" s="162">
        <f>CZ116+DA116+DB116+DC116</f>
        <v>3.5</v>
      </c>
      <c r="CZ116" s="153"/>
      <c r="DA116" s="153"/>
      <c r="DB116" s="153"/>
      <c r="DC116" s="153">
        <v>3.5</v>
      </c>
      <c r="DD116" s="162">
        <f t="shared" si="91"/>
        <v>3.1</v>
      </c>
      <c r="DE116" s="153"/>
      <c r="DF116" s="153"/>
      <c r="DG116" s="153"/>
      <c r="DH116" s="162">
        <v>3.1</v>
      </c>
      <c r="DI116" s="161">
        <f>DJ116+DK116+DL116+DM116</f>
        <v>2.5</v>
      </c>
      <c r="DJ116" s="155"/>
      <c r="DK116" s="155"/>
      <c r="DL116" s="155"/>
      <c r="DM116" s="155">
        <v>2.5</v>
      </c>
      <c r="DN116" s="162">
        <f>DO116+DP116+DQ116+DR116</f>
        <v>3.5</v>
      </c>
      <c r="DO116" s="153"/>
      <c r="DP116" s="153"/>
      <c r="DQ116" s="153"/>
      <c r="DR116" s="153">
        <v>3.5</v>
      </c>
    </row>
    <row r="117" spans="1:122" ht="24" customHeight="1">
      <c r="A117" s="1280"/>
      <c r="B117" s="1237"/>
      <c r="C117" s="1244"/>
      <c r="D117" s="1244"/>
      <c r="E117" s="1244"/>
      <c r="F117" s="66"/>
      <c r="G117" s="66"/>
      <c r="H117" s="66"/>
      <c r="I117" s="66"/>
      <c r="J117" s="66"/>
      <c r="K117" s="66"/>
      <c r="L117" s="66"/>
      <c r="M117" s="1231"/>
      <c r="N117" s="66"/>
      <c r="O117" s="66"/>
      <c r="P117" s="66"/>
      <c r="Q117" s="59"/>
      <c r="R117" s="59"/>
      <c r="S117" s="59"/>
      <c r="T117" s="59"/>
      <c r="U117" s="59"/>
      <c r="V117" s="59"/>
      <c r="W117" s="1321"/>
      <c r="X117" s="1321"/>
      <c r="Y117" s="1321"/>
      <c r="Z117" s="1272"/>
      <c r="AA117" s="1272"/>
      <c r="AB117" s="1272"/>
      <c r="AC117" s="12"/>
      <c r="AD117" s="12"/>
      <c r="AE117" s="12"/>
      <c r="AF117" s="12"/>
      <c r="AG117" s="162">
        <f>AI117+AK117+AM117+AO117</f>
        <v>284.20000000000005</v>
      </c>
      <c r="AH117" s="162">
        <f t="shared" si="42"/>
        <v>278.70000000000005</v>
      </c>
      <c r="AI117" s="153"/>
      <c r="AJ117" s="153"/>
      <c r="AK117" s="153"/>
      <c r="AL117" s="153"/>
      <c r="AM117" s="153"/>
      <c r="AN117" s="153"/>
      <c r="AO117" s="153">
        <f>AO112+AO113+AO115+AO114+AO116</f>
        <v>284.20000000000005</v>
      </c>
      <c r="AP117" s="153">
        <f>AP112+AP113+AP115+AP114+AP116</f>
        <v>278.70000000000005</v>
      </c>
      <c r="AQ117" s="161">
        <f>AR117+AS117+AT117+AU117</f>
        <v>275</v>
      </c>
      <c r="AR117" s="155"/>
      <c r="AS117" s="155"/>
      <c r="AT117" s="155"/>
      <c r="AU117" s="155">
        <f>AU112+AU113+AU115+AU116</f>
        <v>275</v>
      </c>
      <c r="AV117" s="155">
        <f t="shared" ref="AV117:BE117" si="92">AV112+AV113+AV115+AV116</f>
        <v>205.3</v>
      </c>
      <c r="AW117" s="155">
        <f t="shared" si="92"/>
        <v>0</v>
      </c>
      <c r="AX117" s="155">
        <f t="shared" si="92"/>
        <v>0</v>
      </c>
      <c r="AY117" s="155">
        <f t="shared" si="92"/>
        <v>0</v>
      </c>
      <c r="AZ117" s="155">
        <f t="shared" si="92"/>
        <v>205.3</v>
      </c>
      <c r="BA117" s="155">
        <f t="shared" si="92"/>
        <v>192.3</v>
      </c>
      <c r="BB117" s="155">
        <f t="shared" si="92"/>
        <v>0</v>
      </c>
      <c r="BC117" s="155">
        <f t="shared" si="92"/>
        <v>0</v>
      </c>
      <c r="BD117" s="155">
        <f t="shared" si="92"/>
        <v>0</v>
      </c>
      <c r="BE117" s="155">
        <f t="shared" si="92"/>
        <v>192.3</v>
      </c>
      <c r="BF117" s="155">
        <f>BF112+BF113+BF115+BF116</f>
        <v>192.3</v>
      </c>
      <c r="BG117" s="155">
        <f>BG112+BG113+BG115+BG116</f>
        <v>0</v>
      </c>
      <c r="BH117" s="155">
        <f>BH112+BH113+BH115+BH116</f>
        <v>0</v>
      </c>
      <c r="BI117" s="155">
        <f>BI112+BI113+BI115+BI116</f>
        <v>0</v>
      </c>
      <c r="BJ117" s="155">
        <f>BJ112+BJ113+BJ115+BJ116</f>
        <v>192.3</v>
      </c>
      <c r="BK117" s="162">
        <f t="shared" si="89"/>
        <v>284.20000000000005</v>
      </c>
      <c r="BL117" s="162">
        <f t="shared" si="89"/>
        <v>278.70000000000005</v>
      </c>
      <c r="BM117" s="153"/>
      <c r="BN117" s="153"/>
      <c r="BO117" s="153"/>
      <c r="BP117" s="153"/>
      <c r="BQ117" s="153"/>
      <c r="BR117" s="153"/>
      <c r="BS117" s="153">
        <f>BS112+BS113+BS115+BS114+BS116</f>
        <v>284.20000000000005</v>
      </c>
      <c r="BT117" s="153">
        <f>BT112+BT113+BT115+BT114+BT116</f>
        <v>278.70000000000005</v>
      </c>
      <c r="BU117" s="161">
        <f>BV117+BW117+BX117+BY117</f>
        <v>275</v>
      </c>
      <c r="BV117" s="155"/>
      <c r="BW117" s="155"/>
      <c r="BX117" s="155"/>
      <c r="BY117" s="155">
        <f t="shared" ref="BY117:CN117" si="93">BY112+BY113+BY115+BY116</f>
        <v>275</v>
      </c>
      <c r="BZ117" s="155">
        <f t="shared" si="93"/>
        <v>205.3</v>
      </c>
      <c r="CA117" s="155">
        <f t="shared" si="93"/>
        <v>0</v>
      </c>
      <c r="CB117" s="155">
        <f t="shared" si="93"/>
        <v>0</v>
      </c>
      <c r="CC117" s="155">
        <f t="shared" si="93"/>
        <v>0</v>
      </c>
      <c r="CD117" s="155">
        <f t="shared" si="93"/>
        <v>205.3</v>
      </c>
      <c r="CE117" s="155">
        <f t="shared" si="93"/>
        <v>192.3</v>
      </c>
      <c r="CF117" s="155">
        <f t="shared" si="93"/>
        <v>0</v>
      </c>
      <c r="CG117" s="155">
        <f t="shared" si="93"/>
        <v>0</v>
      </c>
      <c r="CH117" s="155">
        <f t="shared" si="93"/>
        <v>0</v>
      </c>
      <c r="CI117" s="155">
        <f t="shared" si="93"/>
        <v>192.3</v>
      </c>
      <c r="CJ117" s="155">
        <f t="shared" si="93"/>
        <v>192.3</v>
      </c>
      <c r="CK117" s="155">
        <f t="shared" si="93"/>
        <v>0</v>
      </c>
      <c r="CL117" s="155">
        <f t="shared" si="93"/>
        <v>0</v>
      </c>
      <c r="CM117" s="155">
        <f t="shared" si="93"/>
        <v>0</v>
      </c>
      <c r="CN117" s="155">
        <f t="shared" si="93"/>
        <v>192.3</v>
      </c>
      <c r="CO117" s="162">
        <f t="shared" si="90"/>
        <v>278.70000000000005</v>
      </c>
      <c r="CP117" s="153"/>
      <c r="CQ117" s="153"/>
      <c r="CR117" s="153"/>
      <c r="CS117" s="153">
        <f>CS112+CS113+CS115+CS114+CS116</f>
        <v>278.70000000000005</v>
      </c>
      <c r="CT117" s="161">
        <f>CU117+CV117+CW117+CX117</f>
        <v>275</v>
      </c>
      <c r="CU117" s="155"/>
      <c r="CV117" s="155"/>
      <c r="CW117" s="155"/>
      <c r="CX117" s="155">
        <f t="shared" ref="CX117:DC117" si="94">CX112+CX113+CX115+CX116</f>
        <v>275</v>
      </c>
      <c r="CY117" s="155">
        <f t="shared" si="94"/>
        <v>205.3</v>
      </c>
      <c r="CZ117" s="155">
        <f t="shared" si="94"/>
        <v>0</v>
      </c>
      <c r="DA117" s="155">
        <f t="shared" si="94"/>
        <v>0</v>
      </c>
      <c r="DB117" s="155">
        <f t="shared" si="94"/>
        <v>0</v>
      </c>
      <c r="DC117" s="155">
        <f t="shared" si="94"/>
        <v>205.3</v>
      </c>
      <c r="DD117" s="162">
        <f t="shared" si="91"/>
        <v>278.70000000000005</v>
      </c>
      <c r="DE117" s="153"/>
      <c r="DF117" s="153"/>
      <c r="DG117" s="153"/>
      <c r="DH117" s="153">
        <f>DH112+DH113+DH115+DH114+DH116</f>
        <v>278.70000000000005</v>
      </c>
      <c r="DI117" s="161">
        <f>DJ117+DK117+DL117+DM117</f>
        <v>275</v>
      </c>
      <c r="DJ117" s="155"/>
      <c r="DK117" s="155"/>
      <c r="DL117" s="155"/>
      <c r="DM117" s="155">
        <f t="shared" ref="DM117:DR117" si="95">DM112+DM113+DM115+DM116</f>
        <v>275</v>
      </c>
      <c r="DN117" s="155">
        <f t="shared" si="95"/>
        <v>205.3</v>
      </c>
      <c r="DO117" s="155">
        <f t="shared" si="95"/>
        <v>0</v>
      </c>
      <c r="DP117" s="155">
        <f t="shared" si="95"/>
        <v>0</v>
      </c>
      <c r="DQ117" s="155">
        <f t="shared" si="95"/>
        <v>0</v>
      </c>
      <c r="DR117" s="155">
        <f t="shared" si="95"/>
        <v>205.3</v>
      </c>
    </row>
    <row r="118" spans="1:122" ht="138.75" customHeight="1">
      <c r="A118" s="113" t="s">
        <v>120</v>
      </c>
      <c r="B118" s="14">
        <v>6813</v>
      </c>
      <c r="C118" s="62" t="s">
        <v>124</v>
      </c>
      <c r="D118" s="62" t="s">
        <v>396</v>
      </c>
      <c r="E118" s="62" t="s">
        <v>125</v>
      </c>
      <c r="F118" s="66"/>
      <c r="G118" s="66"/>
      <c r="H118" s="66"/>
      <c r="I118" s="66"/>
      <c r="J118" s="66"/>
      <c r="K118" s="66"/>
      <c r="L118" s="66"/>
      <c r="M118" s="74" t="s">
        <v>455</v>
      </c>
      <c r="N118" s="60" t="s">
        <v>424</v>
      </c>
      <c r="O118" s="67" t="s">
        <v>74</v>
      </c>
      <c r="P118" s="66">
        <v>38</v>
      </c>
      <c r="Q118" s="59"/>
      <c r="R118" s="59"/>
      <c r="S118" s="59"/>
      <c r="T118" s="59"/>
      <c r="U118" s="59"/>
      <c r="V118" s="59"/>
      <c r="W118" s="58" t="s">
        <v>45</v>
      </c>
      <c r="X118" s="58" t="s">
        <v>397</v>
      </c>
      <c r="Y118" s="58" t="s">
        <v>46</v>
      </c>
      <c r="Z118" s="73" t="s">
        <v>54</v>
      </c>
      <c r="AA118" s="73" t="s">
        <v>424</v>
      </c>
      <c r="AB118" s="73" t="s">
        <v>55</v>
      </c>
      <c r="AC118" s="12"/>
      <c r="AD118" s="12" t="s">
        <v>88</v>
      </c>
      <c r="AE118" s="12" t="s">
        <v>451</v>
      </c>
      <c r="AF118" s="12" t="s">
        <v>399</v>
      </c>
      <c r="AG118" s="162">
        <f t="shared" si="42"/>
        <v>10</v>
      </c>
      <c r="AH118" s="162">
        <f t="shared" si="42"/>
        <v>10</v>
      </c>
      <c r="AI118" s="153"/>
      <c r="AJ118" s="153"/>
      <c r="AK118" s="153"/>
      <c r="AL118" s="153"/>
      <c r="AM118" s="153"/>
      <c r="AN118" s="153"/>
      <c r="AO118" s="153">
        <v>10</v>
      </c>
      <c r="AP118" s="162">
        <v>10</v>
      </c>
      <c r="AQ118" s="161">
        <f t="shared" si="43"/>
        <v>0</v>
      </c>
      <c r="AR118" s="155"/>
      <c r="AS118" s="155"/>
      <c r="AT118" s="155"/>
      <c r="AU118" s="155"/>
      <c r="AV118" s="162">
        <f t="shared" si="44"/>
        <v>0</v>
      </c>
      <c r="AW118" s="153"/>
      <c r="AX118" s="153"/>
      <c r="AY118" s="153"/>
      <c r="AZ118" s="153"/>
      <c r="BA118" s="161">
        <f t="shared" si="45"/>
        <v>0</v>
      </c>
      <c r="BB118" s="155"/>
      <c r="BC118" s="155"/>
      <c r="BD118" s="155"/>
      <c r="BE118" s="155"/>
      <c r="BF118" s="161">
        <f t="shared" ref="BF118:BF151" si="96">BG118+BH118+BI118+BJ118</f>
        <v>0</v>
      </c>
      <c r="BG118" s="155"/>
      <c r="BH118" s="155"/>
      <c r="BI118" s="155"/>
      <c r="BJ118" s="155"/>
      <c r="BK118" s="162">
        <f t="shared" si="89"/>
        <v>10</v>
      </c>
      <c r="BL118" s="162">
        <f t="shared" si="89"/>
        <v>10</v>
      </c>
      <c r="BM118" s="153"/>
      <c r="BN118" s="153"/>
      <c r="BO118" s="153"/>
      <c r="BP118" s="153"/>
      <c r="BQ118" s="153"/>
      <c r="BR118" s="153"/>
      <c r="BS118" s="153">
        <v>10</v>
      </c>
      <c r="BT118" s="162">
        <v>10</v>
      </c>
      <c r="BU118" s="161">
        <f t="shared" ref="BU118:BU159" si="97">BV118+BW118+BX118+BY118</f>
        <v>0</v>
      </c>
      <c r="BV118" s="155"/>
      <c r="BW118" s="155"/>
      <c r="BX118" s="155"/>
      <c r="BY118" s="155"/>
      <c r="BZ118" s="162">
        <f t="shared" ref="BZ118:BZ151" si="98">CA118+CB118+CC118+CD118</f>
        <v>0</v>
      </c>
      <c r="CA118" s="153"/>
      <c r="CB118" s="153"/>
      <c r="CC118" s="153"/>
      <c r="CD118" s="153"/>
      <c r="CE118" s="161">
        <f t="shared" ref="CE118:CE151" si="99">CF118+CG118+CH118+CI118</f>
        <v>0</v>
      </c>
      <c r="CF118" s="155"/>
      <c r="CG118" s="155"/>
      <c r="CH118" s="155"/>
      <c r="CI118" s="155"/>
      <c r="CJ118" s="161">
        <f t="shared" ref="CJ118:CJ151" si="100">CK118+CL118+CM118+CN118</f>
        <v>0</v>
      </c>
      <c r="CK118" s="155"/>
      <c r="CL118" s="155"/>
      <c r="CM118" s="155"/>
      <c r="CN118" s="155"/>
      <c r="CO118" s="162">
        <f t="shared" si="90"/>
        <v>10</v>
      </c>
      <c r="CP118" s="153"/>
      <c r="CQ118" s="153"/>
      <c r="CR118" s="153"/>
      <c r="CS118" s="162">
        <v>10</v>
      </c>
      <c r="CT118" s="161">
        <f t="shared" ref="CT118:CT159" si="101">CU118+CV118+CW118+CX118</f>
        <v>0</v>
      </c>
      <c r="CU118" s="155"/>
      <c r="CV118" s="155"/>
      <c r="CW118" s="155"/>
      <c r="CX118" s="155"/>
      <c r="CY118" s="162">
        <f t="shared" ref="CY118:CY151" si="102">CZ118+DA118+DB118+DC118</f>
        <v>0</v>
      </c>
      <c r="CZ118" s="153"/>
      <c r="DA118" s="153"/>
      <c r="DB118" s="153"/>
      <c r="DC118" s="153"/>
      <c r="DD118" s="162">
        <f t="shared" si="91"/>
        <v>10</v>
      </c>
      <c r="DE118" s="153"/>
      <c r="DF118" s="153"/>
      <c r="DG118" s="153"/>
      <c r="DH118" s="162">
        <v>10</v>
      </c>
      <c r="DI118" s="161">
        <f t="shared" ref="DI118:DI159" si="103">DJ118+DK118+DL118+DM118</f>
        <v>0</v>
      </c>
      <c r="DJ118" s="155"/>
      <c r="DK118" s="155"/>
      <c r="DL118" s="155"/>
      <c r="DM118" s="155"/>
      <c r="DN118" s="162">
        <f t="shared" ref="DN118:DN151" si="104">DO118+DP118+DQ118+DR118</f>
        <v>0</v>
      </c>
      <c r="DO118" s="153"/>
      <c r="DP118" s="153"/>
      <c r="DQ118" s="153"/>
      <c r="DR118" s="153"/>
    </row>
    <row r="119" spans="1:122" ht="96">
      <c r="A119" s="113" t="s">
        <v>143</v>
      </c>
      <c r="B119" s="10">
        <v>6900</v>
      </c>
      <c r="C119" s="95" t="s">
        <v>387</v>
      </c>
      <c r="D119" s="93" t="s">
        <v>387</v>
      </c>
      <c r="E119" s="93" t="s">
        <v>387</v>
      </c>
      <c r="F119" s="93" t="s">
        <v>387</v>
      </c>
      <c r="G119" s="93" t="s">
        <v>387</v>
      </c>
      <c r="H119" s="93" t="s">
        <v>387</v>
      </c>
      <c r="I119" s="93" t="s">
        <v>387</v>
      </c>
      <c r="J119" s="93" t="s">
        <v>387</v>
      </c>
      <c r="K119" s="93" t="s">
        <v>387</v>
      </c>
      <c r="L119" s="93" t="s">
        <v>387</v>
      </c>
      <c r="M119" s="93" t="s">
        <v>387</v>
      </c>
      <c r="N119" s="93" t="s">
        <v>387</v>
      </c>
      <c r="O119" s="93" t="s">
        <v>387</v>
      </c>
      <c r="P119" s="93" t="s">
        <v>387</v>
      </c>
      <c r="Q119" s="94" t="s">
        <v>387</v>
      </c>
      <c r="R119" s="94" t="s">
        <v>387</v>
      </c>
      <c r="S119" s="94" t="s">
        <v>387</v>
      </c>
      <c r="T119" s="94" t="s">
        <v>387</v>
      </c>
      <c r="U119" s="94" t="s">
        <v>387</v>
      </c>
      <c r="V119" s="94" t="s">
        <v>387</v>
      </c>
      <c r="W119" s="94" t="s">
        <v>387</v>
      </c>
      <c r="X119" s="93" t="s">
        <v>387</v>
      </c>
      <c r="Y119" s="93" t="s">
        <v>387</v>
      </c>
      <c r="Z119" s="93" t="s">
        <v>387</v>
      </c>
      <c r="AA119" s="93" t="s">
        <v>387</v>
      </c>
      <c r="AB119" s="93" t="s">
        <v>387</v>
      </c>
      <c r="AC119" s="8" t="s">
        <v>387</v>
      </c>
      <c r="AD119" s="8" t="s">
        <v>387</v>
      </c>
      <c r="AE119" s="8"/>
      <c r="AF119" s="8"/>
      <c r="AG119" s="162">
        <f t="shared" si="42"/>
        <v>0</v>
      </c>
      <c r="AH119" s="162"/>
      <c r="AI119" s="153"/>
      <c r="AJ119" s="153"/>
      <c r="AK119" s="153"/>
      <c r="AL119" s="153"/>
      <c r="AM119" s="153"/>
      <c r="AN119" s="153"/>
      <c r="AO119" s="153"/>
      <c r="AP119" s="162"/>
      <c r="AQ119" s="161">
        <f t="shared" si="43"/>
        <v>0</v>
      </c>
      <c r="AR119" s="155"/>
      <c r="AS119" s="155"/>
      <c r="AT119" s="155"/>
      <c r="AU119" s="155"/>
      <c r="AV119" s="162">
        <f t="shared" si="44"/>
        <v>0</v>
      </c>
      <c r="AW119" s="153"/>
      <c r="AX119" s="153"/>
      <c r="AY119" s="153"/>
      <c r="AZ119" s="153"/>
      <c r="BA119" s="161">
        <f t="shared" si="45"/>
        <v>0</v>
      </c>
      <c r="BB119" s="155"/>
      <c r="BC119" s="155"/>
      <c r="BD119" s="155"/>
      <c r="BE119" s="155"/>
      <c r="BF119" s="161">
        <f t="shared" si="96"/>
        <v>0</v>
      </c>
      <c r="BG119" s="155"/>
      <c r="BH119" s="155"/>
      <c r="BI119" s="155"/>
      <c r="BJ119" s="155"/>
      <c r="BK119" s="162">
        <f t="shared" ref="BK119:BK135" si="105">BM119+BO119+BQ119+BS119</f>
        <v>0</v>
      </c>
      <c r="BL119" s="162"/>
      <c r="BM119" s="153"/>
      <c r="BN119" s="153"/>
      <c r="BO119" s="153"/>
      <c r="BP119" s="153"/>
      <c r="BQ119" s="153"/>
      <c r="BR119" s="153"/>
      <c r="BS119" s="153"/>
      <c r="BT119" s="162"/>
      <c r="BU119" s="161">
        <f t="shared" si="97"/>
        <v>0</v>
      </c>
      <c r="BV119" s="155"/>
      <c r="BW119" s="155"/>
      <c r="BX119" s="155"/>
      <c r="BY119" s="155"/>
      <c r="BZ119" s="162">
        <f t="shared" si="98"/>
        <v>0</v>
      </c>
      <c r="CA119" s="153"/>
      <c r="CB119" s="153"/>
      <c r="CC119" s="153"/>
      <c r="CD119" s="153"/>
      <c r="CE119" s="161">
        <f t="shared" si="99"/>
        <v>0</v>
      </c>
      <c r="CF119" s="155"/>
      <c r="CG119" s="155"/>
      <c r="CH119" s="155"/>
      <c r="CI119" s="155"/>
      <c r="CJ119" s="161">
        <f t="shared" si="100"/>
        <v>0</v>
      </c>
      <c r="CK119" s="155"/>
      <c r="CL119" s="155"/>
      <c r="CM119" s="155"/>
      <c r="CN119" s="155"/>
      <c r="CO119" s="162"/>
      <c r="CP119" s="153"/>
      <c r="CQ119" s="153"/>
      <c r="CR119" s="153"/>
      <c r="CS119" s="162"/>
      <c r="CT119" s="161">
        <f t="shared" si="101"/>
        <v>0</v>
      </c>
      <c r="CU119" s="155"/>
      <c r="CV119" s="155"/>
      <c r="CW119" s="155"/>
      <c r="CX119" s="155"/>
      <c r="CY119" s="162">
        <f t="shared" si="102"/>
        <v>0</v>
      </c>
      <c r="CZ119" s="153"/>
      <c r="DA119" s="153"/>
      <c r="DB119" s="153"/>
      <c r="DC119" s="153"/>
      <c r="DD119" s="162"/>
      <c r="DE119" s="153"/>
      <c r="DF119" s="153"/>
      <c r="DG119" s="153"/>
      <c r="DH119" s="162"/>
      <c r="DI119" s="161">
        <f t="shared" si="103"/>
        <v>0</v>
      </c>
      <c r="DJ119" s="155"/>
      <c r="DK119" s="155"/>
      <c r="DL119" s="155"/>
      <c r="DM119" s="155"/>
      <c r="DN119" s="162">
        <f t="shared" si="104"/>
        <v>0</v>
      </c>
      <c r="DO119" s="153"/>
      <c r="DP119" s="153"/>
      <c r="DQ119" s="153"/>
      <c r="DR119" s="153"/>
    </row>
    <row r="120" spans="1:122" ht="60">
      <c r="A120" s="113" t="s">
        <v>144</v>
      </c>
      <c r="B120" s="14">
        <v>6901</v>
      </c>
      <c r="C120" s="95" t="s">
        <v>387</v>
      </c>
      <c r="D120" s="93" t="s">
        <v>387</v>
      </c>
      <c r="E120" s="93" t="s">
        <v>387</v>
      </c>
      <c r="F120" s="93" t="s">
        <v>387</v>
      </c>
      <c r="G120" s="93" t="s">
        <v>387</v>
      </c>
      <c r="H120" s="93" t="s">
        <v>387</v>
      </c>
      <c r="I120" s="93" t="s">
        <v>387</v>
      </c>
      <c r="J120" s="93" t="s">
        <v>387</v>
      </c>
      <c r="K120" s="93" t="s">
        <v>387</v>
      </c>
      <c r="L120" s="93" t="s">
        <v>387</v>
      </c>
      <c r="M120" s="93" t="s">
        <v>387</v>
      </c>
      <c r="N120" s="93" t="s">
        <v>387</v>
      </c>
      <c r="O120" s="93" t="s">
        <v>387</v>
      </c>
      <c r="P120" s="93" t="s">
        <v>387</v>
      </c>
      <c r="Q120" s="94" t="s">
        <v>387</v>
      </c>
      <c r="R120" s="94" t="s">
        <v>387</v>
      </c>
      <c r="S120" s="94" t="s">
        <v>387</v>
      </c>
      <c r="T120" s="94" t="s">
        <v>387</v>
      </c>
      <c r="U120" s="94" t="s">
        <v>387</v>
      </c>
      <c r="V120" s="94" t="s">
        <v>387</v>
      </c>
      <c r="W120" s="94" t="s">
        <v>387</v>
      </c>
      <c r="X120" s="93" t="s">
        <v>387</v>
      </c>
      <c r="Y120" s="93" t="s">
        <v>387</v>
      </c>
      <c r="Z120" s="93" t="s">
        <v>387</v>
      </c>
      <c r="AA120" s="93" t="s">
        <v>387</v>
      </c>
      <c r="AB120" s="93" t="s">
        <v>387</v>
      </c>
      <c r="AC120" s="8" t="s">
        <v>387</v>
      </c>
      <c r="AD120" s="8" t="s">
        <v>387</v>
      </c>
      <c r="AE120" s="8"/>
      <c r="AF120" s="8"/>
      <c r="AG120" s="162">
        <f t="shared" ref="AG120:AH159" si="106">AI120+AK120+AM120+AO120</f>
        <v>0</v>
      </c>
      <c r="AH120" s="162"/>
      <c r="AI120" s="153"/>
      <c r="AJ120" s="153"/>
      <c r="AK120" s="153"/>
      <c r="AL120" s="153"/>
      <c r="AM120" s="153"/>
      <c r="AN120" s="153"/>
      <c r="AO120" s="153"/>
      <c r="AP120" s="162"/>
      <c r="AQ120" s="161">
        <f t="shared" ref="AQ120:AQ159" si="107">AR120+AS120+AT120+AU120</f>
        <v>0</v>
      </c>
      <c r="AR120" s="155"/>
      <c r="AS120" s="155"/>
      <c r="AT120" s="155"/>
      <c r="AU120" s="155"/>
      <c r="AV120" s="162">
        <f t="shared" ref="AV120:AV159" si="108">AW120+AX120+AY120+AZ120</f>
        <v>0</v>
      </c>
      <c r="AW120" s="153"/>
      <c r="AX120" s="153"/>
      <c r="AY120" s="153"/>
      <c r="AZ120" s="153"/>
      <c r="BA120" s="161">
        <f t="shared" ref="BA120:BA159" si="109">BB120+BC120+BD120+BE120</f>
        <v>0</v>
      </c>
      <c r="BB120" s="155"/>
      <c r="BC120" s="155"/>
      <c r="BD120" s="155"/>
      <c r="BE120" s="155"/>
      <c r="BF120" s="161">
        <f t="shared" si="96"/>
        <v>0</v>
      </c>
      <c r="BG120" s="155"/>
      <c r="BH120" s="155"/>
      <c r="BI120" s="155"/>
      <c r="BJ120" s="155"/>
      <c r="BK120" s="162">
        <f t="shared" si="105"/>
        <v>0</v>
      </c>
      <c r="BL120" s="162"/>
      <c r="BM120" s="153"/>
      <c r="BN120" s="153"/>
      <c r="BO120" s="153"/>
      <c r="BP120" s="153"/>
      <c r="BQ120" s="153"/>
      <c r="BR120" s="153"/>
      <c r="BS120" s="153"/>
      <c r="BT120" s="162"/>
      <c r="BU120" s="161">
        <f t="shared" si="97"/>
        <v>0</v>
      </c>
      <c r="BV120" s="155"/>
      <c r="BW120" s="155"/>
      <c r="BX120" s="155"/>
      <c r="BY120" s="155"/>
      <c r="BZ120" s="162">
        <f t="shared" si="98"/>
        <v>0</v>
      </c>
      <c r="CA120" s="153"/>
      <c r="CB120" s="153"/>
      <c r="CC120" s="153"/>
      <c r="CD120" s="153"/>
      <c r="CE120" s="161">
        <f t="shared" si="99"/>
        <v>0</v>
      </c>
      <c r="CF120" s="155"/>
      <c r="CG120" s="155"/>
      <c r="CH120" s="155"/>
      <c r="CI120" s="155"/>
      <c r="CJ120" s="161">
        <f t="shared" si="100"/>
        <v>0</v>
      </c>
      <c r="CK120" s="155"/>
      <c r="CL120" s="155"/>
      <c r="CM120" s="155"/>
      <c r="CN120" s="155"/>
      <c r="CO120" s="162"/>
      <c r="CP120" s="153"/>
      <c r="CQ120" s="153"/>
      <c r="CR120" s="153"/>
      <c r="CS120" s="162"/>
      <c r="CT120" s="161">
        <f t="shared" si="101"/>
        <v>0</v>
      </c>
      <c r="CU120" s="155"/>
      <c r="CV120" s="155"/>
      <c r="CW120" s="155"/>
      <c r="CX120" s="155"/>
      <c r="CY120" s="162">
        <f t="shared" si="102"/>
        <v>0</v>
      </c>
      <c r="CZ120" s="153"/>
      <c r="DA120" s="153"/>
      <c r="DB120" s="153"/>
      <c r="DC120" s="153"/>
      <c r="DD120" s="162"/>
      <c r="DE120" s="153"/>
      <c r="DF120" s="153"/>
      <c r="DG120" s="153"/>
      <c r="DH120" s="162"/>
      <c r="DI120" s="161">
        <f t="shared" si="103"/>
        <v>0</v>
      </c>
      <c r="DJ120" s="155"/>
      <c r="DK120" s="155"/>
      <c r="DL120" s="155"/>
      <c r="DM120" s="155"/>
      <c r="DN120" s="162">
        <f t="shared" si="104"/>
        <v>0</v>
      </c>
      <c r="DO120" s="153"/>
      <c r="DP120" s="153"/>
      <c r="DQ120" s="153"/>
      <c r="DR120" s="153"/>
    </row>
    <row r="121" spans="1:122">
      <c r="A121" s="114" t="s">
        <v>92</v>
      </c>
      <c r="B121" s="15"/>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16"/>
      <c r="AD121" s="16"/>
      <c r="AE121" s="16"/>
      <c r="AF121" s="16"/>
      <c r="AG121" s="162">
        <f t="shared" si="106"/>
        <v>0</v>
      </c>
      <c r="AH121" s="165"/>
      <c r="AI121" s="160"/>
      <c r="AJ121" s="160"/>
      <c r="AK121" s="160"/>
      <c r="AL121" s="160"/>
      <c r="AM121" s="160"/>
      <c r="AN121" s="160"/>
      <c r="AO121" s="160"/>
      <c r="AP121" s="165"/>
      <c r="AQ121" s="161">
        <f t="shared" si="107"/>
        <v>0</v>
      </c>
      <c r="AR121" s="159"/>
      <c r="AS121" s="159"/>
      <c r="AT121" s="159"/>
      <c r="AU121" s="159"/>
      <c r="AV121" s="162">
        <f t="shared" si="108"/>
        <v>0</v>
      </c>
      <c r="AW121" s="160"/>
      <c r="AX121" s="160"/>
      <c r="AY121" s="160"/>
      <c r="AZ121" s="160"/>
      <c r="BA121" s="161">
        <f t="shared" si="109"/>
        <v>0</v>
      </c>
      <c r="BB121" s="159"/>
      <c r="BC121" s="159"/>
      <c r="BD121" s="159"/>
      <c r="BE121" s="159"/>
      <c r="BF121" s="161">
        <f t="shared" si="96"/>
        <v>0</v>
      </c>
      <c r="BG121" s="159"/>
      <c r="BH121" s="159"/>
      <c r="BI121" s="159"/>
      <c r="BJ121" s="159"/>
      <c r="BK121" s="162">
        <f t="shared" si="105"/>
        <v>0</v>
      </c>
      <c r="BL121" s="165"/>
      <c r="BM121" s="160"/>
      <c r="BN121" s="160"/>
      <c r="BO121" s="160"/>
      <c r="BP121" s="160"/>
      <c r="BQ121" s="160"/>
      <c r="BR121" s="160"/>
      <c r="BS121" s="160"/>
      <c r="BT121" s="165"/>
      <c r="BU121" s="161">
        <f t="shared" si="97"/>
        <v>0</v>
      </c>
      <c r="BV121" s="159"/>
      <c r="BW121" s="159"/>
      <c r="BX121" s="159"/>
      <c r="BY121" s="159"/>
      <c r="BZ121" s="162">
        <f t="shared" si="98"/>
        <v>0</v>
      </c>
      <c r="CA121" s="160"/>
      <c r="CB121" s="160"/>
      <c r="CC121" s="160"/>
      <c r="CD121" s="160"/>
      <c r="CE121" s="161">
        <f t="shared" si="99"/>
        <v>0</v>
      </c>
      <c r="CF121" s="159"/>
      <c r="CG121" s="159"/>
      <c r="CH121" s="159"/>
      <c r="CI121" s="159"/>
      <c r="CJ121" s="161">
        <f t="shared" si="100"/>
        <v>0</v>
      </c>
      <c r="CK121" s="159"/>
      <c r="CL121" s="159"/>
      <c r="CM121" s="159"/>
      <c r="CN121" s="159"/>
      <c r="CO121" s="165"/>
      <c r="CP121" s="160"/>
      <c r="CQ121" s="160"/>
      <c r="CR121" s="160"/>
      <c r="CS121" s="165"/>
      <c r="CT121" s="161">
        <f t="shared" si="101"/>
        <v>0</v>
      </c>
      <c r="CU121" s="159"/>
      <c r="CV121" s="159"/>
      <c r="CW121" s="159"/>
      <c r="CX121" s="159"/>
      <c r="CY121" s="162">
        <f t="shared" si="102"/>
        <v>0</v>
      </c>
      <c r="CZ121" s="160"/>
      <c r="DA121" s="160"/>
      <c r="DB121" s="160"/>
      <c r="DC121" s="160"/>
      <c r="DD121" s="165"/>
      <c r="DE121" s="160"/>
      <c r="DF121" s="160"/>
      <c r="DG121" s="160"/>
      <c r="DH121" s="165"/>
      <c r="DI121" s="161">
        <f t="shared" si="103"/>
        <v>0</v>
      </c>
      <c r="DJ121" s="159"/>
      <c r="DK121" s="159"/>
      <c r="DL121" s="159"/>
      <c r="DM121" s="159"/>
      <c r="DN121" s="162">
        <f t="shared" si="104"/>
        <v>0</v>
      </c>
      <c r="DO121" s="160"/>
      <c r="DP121" s="160"/>
      <c r="DQ121" s="160"/>
      <c r="DR121" s="160"/>
    </row>
    <row r="122" spans="1:122" ht="0.75" customHeight="1">
      <c r="A122" s="115" t="s">
        <v>93</v>
      </c>
      <c r="B122" s="17"/>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18"/>
      <c r="AD122" s="18"/>
      <c r="AE122" s="18"/>
      <c r="AF122" s="18"/>
      <c r="AG122" s="162">
        <f t="shared" si="106"/>
        <v>0</v>
      </c>
      <c r="AH122" s="162"/>
      <c r="AI122" s="162"/>
      <c r="AJ122" s="162"/>
      <c r="AK122" s="162"/>
      <c r="AL122" s="162"/>
      <c r="AM122" s="162"/>
      <c r="AN122" s="162"/>
      <c r="AO122" s="162"/>
      <c r="AP122" s="162"/>
      <c r="AQ122" s="161">
        <f t="shared" si="107"/>
        <v>0</v>
      </c>
      <c r="AR122" s="161"/>
      <c r="AS122" s="161"/>
      <c r="AT122" s="161"/>
      <c r="AU122" s="161"/>
      <c r="AV122" s="162">
        <f t="shared" si="108"/>
        <v>0</v>
      </c>
      <c r="AW122" s="162"/>
      <c r="AX122" s="162"/>
      <c r="AY122" s="162"/>
      <c r="AZ122" s="162"/>
      <c r="BA122" s="161">
        <f t="shared" si="109"/>
        <v>0</v>
      </c>
      <c r="BB122" s="161"/>
      <c r="BC122" s="161"/>
      <c r="BD122" s="161"/>
      <c r="BE122" s="161"/>
      <c r="BF122" s="161">
        <f t="shared" si="96"/>
        <v>0</v>
      </c>
      <c r="BG122" s="161"/>
      <c r="BH122" s="161"/>
      <c r="BI122" s="161"/>
      <c r="BJ122" s="161"/>
      <c r="BK122" s="162">
        <f t="shared" si="105"/>
        <v>0</v>
      </c>
      <c r="BL122" s="162"/>
      <c r="BM122" s="162"/>
      <c r="BN122" s="162"/>
      <c r="BO122" s="162"/>
      <c r="BP122" s="162"/>
      <c r="BQ122" s="162"/>
      <c r="BR122" s="162"/>
      <c r="BS122" s="162"/>
      <c r="BT122" s="162"/>
      <c r="BU122" s="161">
        <f t="shared" si="97"/>
        <v>0</v>
      </c>
      <c r="BV122" s="161"/>
      <c r="BW122" s="161"/>
      <c r="BX122" s="161"/>
      <c r="BY122" s="161"/>
      <c r="BZ122" s="162">
        <f t="shared" si="98"/>
        <v>0</v>
      </c>
      <c r="CA122" s="162"/>
      <c r="CB122" s="162"/>
      <c r="CC122" s="162"/>
      <c r="CD122" s="162"/>
      <c r="CE122" s="161">
        <f t="shared" si="99"/>
        <v>0</v>
      </c>
      <c r="CF122" s="161"/>
      <c r="CG122" s="161"/>
      <c r="CH122" s="161"/>
      <c r="CI122" s="161"/>
      <c r="CJ122" s="161">
        <f t="shared" si="100"/>
        <v>0</v>
      </c>
      <c r="CK122" s="161"/>
      <c r="CL122" s="161"/>
      <c r="CM122" s="161"/>
      <c r="CN122" s="161"/>
      <c r="CO122" s="162"/>
      <c r="CP122" s="162"/>
      <c r="CQ122" s="162"/>
      <c r="CR122" s="162"/>
      <c r="CS122" s="162"/>
      <c r="CT122" s="161">
        <f t="shared" si="101"/>
        <v>0</v>
      </c>
      <c r="CU122" s="161"/>
      <c r="CV122" s="161"/>
      <c r="CW122" s="161"/>
      <c r="CX122" s="161"/>
      <c r="CY122" s="162">
        <f t="shared" si="102"/>
        <v>0</v>
      </c>
      <c r="CZ122" s="162"/>
      <c r="DA122" s="162"/>
      <c r="DB122" s="162"/>
      <c r="DC122" s="162"/>
      <c r="DD122" s="162"/>
      <c r="DE122" s="162"/>
      <c r="DF122" s="162"/>
      <c r="DG122" s="162"/>
      <c r="DH122" s="162"/>
      <c r="DI122" s="161">
        <f t="shared" si="103"/>
        <v>0</v>
      </c>
      <c r="DJ122" s="161"/>
      <c r="DK122" s="161"/>
      <c r="DL122" s="161"/>
      <c r="DM122" s="161"/>
      <c r="DN122" s="162">
        <f t="shared" si="104"/>
        <v>0</v>
      </c>
      <c r="DO122" s="162"/>
      <c r="DP122" s="162"/>
      <c r="DQ122" s="162"/>
      <c r="DR122" s="162"/>
    </row>
    <row r="123" spans="1:122" hidden="1">
      <c r="A123" s="126" t="s">
        <v>121</v>
      </c>
      <c r="B123" s="14">
        <v>6908</v>
      </c>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12"/>
      <c r="AD123" s="12" t="s">
        <v>425</v>
      </c>
      <c r="AE123" s="12"/>
      <c r="AF123" s="12"/>
      <c r="AG123" s="162">
        <f t="shared" si="106"/>
        <v>0</v>
      </c>
      <c r="AH123" s="162"/>
      <c r="AI123" s="153"/>
      <c r="AJ123" s="153"/>
      <c r="AK123" s="153"/>
      <c r="AL123" s="153"/>
      <c r="AM123" s="153"/>
      <c r="AN123" s="153"/>
      <c r="AO123" s="153"/>
      <c r="AP123" s="162"/>
      <c r="AQ123" s="161">
        <f t="shared" si="107"/>
        <v>0</v>
      </c>
      <c r="AR123" s="155"/>
      <c r="AS123" s="155"/>
      <c r="AT123" s="155"/>
      <c r="AU123" s="155"/>
      <c r="AV123" s="162">
        <f t="shared" si="108"/>
        <v>0</v>
      </c>
      <c r="AW123" s="153"/>
      <c r="AX123" s="153"/>
      <c r="AY123" s="153"/>
      <c r="AZ123" s="153"/>
      <c r="BA123" s="161">
        <f t="shared" si="109"/>
        <v>0</v>
      </c>
      <c r="BB123" s="155"/>
      <c r="BC123" s="155"/>
      <c r="BD123" s="155"/>
      <c r="BE123" s="155"/>
      <c r="BF123" s="161">
        <f t="shared" si="96"/>
        <v>0</v>
      </c>
      <c r="BG123" s="155"/>
      <c r="BH123" s="155"/>
      <c r="BI123" s="155"/>
      <c r="BJ123" s="155"/>
      <c r="BK123" s="162">
        <f t="shared" si="105"/>
        <v>0</v>
      </c>
      <c r="BL123" s="162"/>
      <c r="BM123" s="153"/>
      <c r="BN123" s="153"/>
      <c r="BO123" s="153"/>
      <c r="BP123" s="153"/>
      <c r="BQ123" s="153"/>
      <c r="BR123" s="153"/>
      <c r="BS123" s="153"/>
      <c r="BT123" s="162"/>
      <c r="BU123" s="161">
        <f t="shared" si="97"/>
        <v>0</v>
      </c>
      <c r="BV123" s="155"/>
      <c r="BW123" s="155"/>
      <c r="BX123" s="155"/>
      <c r="BY123" s="155"/>
      <c r="BZ123" s="162">
        <f t="shared" si="98"/>
        <v>0</v>
      </c>
      <c r="CA123" s="153"/>
      <c r="CB123" s="153"/>
      <c r="CC123" s="153"/>
      <c r="CD123" s="153"/>
      <c r="CE123" s="161">
        <f t="shared" si="99"/>
        <v>0</v>
      </c>
      <c r="CF123" s="155"/>
      <c r="CG123" s="155"/>
      <c r="CH123" s="155"/>
      <c r="CI123" s="155"/>
      <c r="CJ123" s="161">
        <f t="shared" si="100"/>
        <v>0</v>
      </c>
      <c r="CK123" s="155"/>
      <c r="CL123" s="155"/>
      <c r="CM123" s="155"/>
      <c r="CN123" s="155"/>
      <c r="CO123" s="162"/>
      <c r="CP123" s="153"/>
      <c r="CQ123" s="153"/>
      <c r="CR123" s="153"/>
      <c r="CS123" s="162"/>
      <c r="CT123" s="161">
        <f t="shared" si="101"/>
        <v>0</v>
      </c>
      <c r="CU123" s="155"/>
      <c r="CV123" s="155"/>
      <c r="CW123" s="155"/>
      <c r="CX123" s="155"/>
      <c r="CY123" s="162">
        <f t="shared" si="102"/>
        <v>0</v>
      </c>
      <c r="CZ123" s="153"/>
      <c r="DA123" s="153"/>
      <c r="DB123" s="153"/>
      <c r="DC123" s="153"/>
      <c r="DD123" s="162"/>
      <c r="DE123" s="153"/>
      <c r="DF123" s="153"/>
      <c r="DG123" s="153"/>
      <c r="DH123" s="162"/>
      <c r="DI123" s="161">
        <f t="shared" si="103"/>
        <v>0</v>
      </c>
      <c r="DJ123" s="155"/>
      <c r="DK123" s="155"/>
      <c r="DL123" s="155"/>
      <c r="DM123" s="155"/>
      <c r="DN123" s="162">
        <f t="shared" si="104"/>
        <v>0</v>
      </c>
      <c r="DO123" s="153"/>
      <c r="DP123" s="153"/>
      <c r="DQ123" s="153"/>
      <c r="DR123" s="153"/>
    </row>
    <row r="124" spans="1:122" ht="96">
      <c r="A124" s="113" t="s">
        <v>367</v>
      </c>
      <c r="B124" s="14">
        <v>7000</v>
      </c>
      <c r="C124" s="95" t="s">
        <v>387</v>
      </c>
      <c r="D124" s="93" t="s">
        <v>387</v>
      </c>
      <c r="E124" s="93" t="s">
        <v>387</v>
      </c>
      <c r="F124" s="93" t="s">
        <v>387</v>
      </c>
      <c r="G124" s="93" t="s">
        <v>387</v>
      </c>
      <c r="H124" s="93" t="s">
        <v>387</v>
      </c>
      <c r="I124" s="93" t="s">
        <v>387</v>
      </c>
      <c r="J124" s="93" t="s">
        <v>387</v>
      </c>
      <c r="K124" s="93" t="s">
        <v>387</v>
      </c>
      <c r="L124" s="93" t="s">
        <v>387</v>
      </c>
      <c r="M124" s="93" t="s">
        <v>387</v>
      </c>
      <c r="N124" s="93" t="s">
        <v>387</v>
      </c>
      <c r="O124" s="93" t="s">
        <v>387</v>
      </c>
      <c r="P124" s="93" t="s">
        <v>387</v>
      </c>
      <c r="Q124" s="94" t="s">
        <v>387</v>
      </c>
      <c r="R124" s="94" t="s">
        <v>387</v>
      </c>
      <c r="S124" s="94" t="s">
        <v>387</v>
      </c>
      <c r="T124" s="94" t="s">
        <v>387</v>
      </c>
      <c r="U124" s="94" t="s">
        <v>387</v>
      </c>
      <c r="V124" s="94" t="s">
        <v>387</v>
      </c>
      <c r="W124" s="94" t="s">
        <v>387</v>
      </c>
      <c r="X124" s="93" t="s">
        <v>387</v>
      </c>
      <c r="Y124" s="93" t="s">
        <v>387</v>
      </c>
      <c r="Z124" s="93" t="s">
        <v>387</v>
      </c>
      <c r="AA124" s="93" t="s">
        <v>387</v>
      </c>
      <c r="AB124" s="93" t="s">
        <v>387</v>
      </c>
      <c r="AC124" s="8" t="s">
        <v>387</v>
      </c>
      <c r="AD124" s="8" t="s">
        <v>387</v>
      </c>
      <c r="AE124" s="8"/>
      <c r="AF124" s="8"/>
      <c r="AG124" s="162">
        <f t="shared" si="106"/>
        <v>0</v>
      </c>
      <c r="AH124" s="162"/>
      <c r="AI124" s="153"/>
      <c r="AJ124" s="153"/>
      <c r="AK124" s="153"/>
      <c r="AL124" s="153"/>
      <c r="AM124" s="153"/>
      <c r="AN124" s="153"/>
      <c r="AO124" s="153"/>
      <c r="AP124" s="162"/>
      <c r="AQ124" s="161">
        <f t="shared" si="107"/>
        <v>0</v>
      </c>
      <c r="AR124" s="155"/>
      <c r="AS124" s="155"/>
      <c r="AT124" s="155"/>
      <c r="AU124" s="155"/>
      <c r="AV124" s="162">
        <f t="shared" si="108"/>
        <v>0</v>
      </c>
      <c r="AW124" s="153"/>
      <c r="AX124" s="153"/>
      <c r="AY124" s="153"/>
      <c r="AZ124" s="153"/>
      <c r="BA124" s="161">
        <f t="shared" si="109"/>
        <v>0</v>
      </c>
      <c r="BB124" s="155"/>
      <c r="BC124" s="155"/>
      <c r="BD124" s="155"/>
      <c r="BE124" s="155"/>
      <c r="BF124" s="161">
        <f t="shared" si="96"/>
        <v>0</v>
      </c>
      <c r="BG124" s="155"/>
      <c r="BH124" s="155"/>
      <c r="BI124" s="155"/>
      <c r="BJ124" s="155"/>
      <c r="BK124" s="162">
        <f t="shared" si="105"/>
        <v>0</v>
      </c>
      <c r="BL124" s="162"/>
      <c r="BM124" s="153"/>
      <c r="BN124" s="153"/>
      <c r="BO124" s="153"/>
      <c r="BP124" s="153"/>
      <c r="BQ124" s="153"/>
      <c r="BR124" s="153"/>
      <c r="BS124" s="153"/>
      <c r="BT124" s="162"/>
      <c r="BU124" s="161">
        <f t="shared" si="97"/>
        <v>0</v>
      </c>
      <c r="BV124" s="155"/>
      <c r="BW124" s="155"/>
      <c r="BX124" s="155"/>
      <c r="BY124" s="155"/>
      <c r="BZ124" s="162">
        <f t="shared" si="98"/>
        <v>0</v>
      </c>
      <c r="CA124" s="153"/>
      <c r="CB124" s="153"/>
      <c r="CC124" s="153"/>
      <c r="CD124" s="153"/>
      <c r="CE124" s="161">
        <f t="shared" si="99"/>
        <v>0</v>
      </c>
      <c r="CF124" s="155"/>
      <c r="CG124" s="155"/>
      <c r="CH124" s="155"/>
      <c r="CI124" s="155"/>
      <c r="CJ124" s="161">
        <f t="shared" si="100"/>
        <v>0</v>
      </c>
      <c r="CK124" s="155"/>
      <c r="CL124" s="155"/>
      <c r="CM124" s="155"/>
      <c r="CN124" s="155"/>
      <c r="CO124" s="162"/>
      <c r="CP124" s="153"/>
      <c r="CQ124" s="153"/>
      <c r="CR124" s="153"/>
      <c r="CS124" s="162"/>
      <c r="CT124" s="161">
        <f t="shared" si="101"/>
        <v>0</v>
      </c>
      <c r="CU124" s="155"/>
      <c r="CV124" s="155"/>
      <c r="CW124" s="155"/>
      <c r="CX124" s="155"/>
      <c r="CY124" s="162">
        <f t="shared" si="102"/>
        <v>0</v>
      </c>
      <c r="CZ124" s="153"/>
      <c r="DA124" s="153"/>
      <c r="DB124" s="153"/>
      <c r="DC124" s="153"/>
      <c r="DD124" s="162"/>
      <c r="DE124" s="153"/>
      <c r="DF124" s="153"/>
      <c r="DG124" s="153"/>
      <c r="DH124" s="162"/>
      <c r="DI124" s="161">
        <f t="shared" si="103"/>
        <v>0</v>
      </c>
      <c r="DJ124" s="155"/>
      <c r="DK124" s="155"/>
      <c r="DL124" s="155"/>
      <c r="DM124" s="155"/>
      <c r="DN124" s="162">
        <f t="shared" si="104"/>
        <v>0</v>
      </c>
      <c r="DO124" s="153"/>
      <c r="DP124" s="153"/>
      <c r="DQ124" s="153"/>
      <c r="DR124" s="153"/>
    </row>
    <row r="125" spans="1:122">
      <c r="A125" s="114" t="s">
        <v>92</v>
      </c>
      <c r="B125" s="15"/>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16"/>
      <c r="AD125" s="16"/>
      <c r="AE125" s="16"/>
      <c r="AF125" s="16"/>
      <c r="AG125" s="162">
        <f t="shared" si="106"/>
        <v>0</v>
      </c>
      <c r="AH125" s="165"/>
      <c r="AI125" s="160"/>
      <c r="AJ125" s="160"/>
      <c r="AK125" s="160"/>
      <c r="AL125" s="160"/>
      <c r="AM125" s="160"/>
      <c r="AN125" s="160"/>
      <c r="AO125" s="160"/>
      <c r="AP125" s="165"/>
      <c r="AQ125" s="161">
        <f t="shared" si="107"/>
        <v>0</v>
      </c>
      <c r="AR125" s="159"/>
      <c r="AS125" s="159"/>
      <c r="AT125" s="159"/>
      <c r="AU125" s="159"/>
      <c r="AV125" s="162">
        <f t="shared" si="108"/>
        <v>0</v>
      </c>
      <c r="AW125" s="160"/>
      <c r="AX125" s="160"/>
      <c r="AY125" s="160"/>
      <c r="AZ125" s="160"/>
      <c r="BA125" s="161">
        <f t="shared" si="109"/>
        <v>0</v>
      </c>
      <c r="BB125" s="159"/>
      <c r="BC125" s="159"/>
      <c r="BD125" s="159"/>
      <c r="BE125" s="159"/>
      <c r="BF125" s="161">
        <f t="shared" si="96"/>
        <v>0</v>
      </c>
      <c r="BG125" s="159"/>
      <c r="BH125" s="159"/>
      <c r="BI125" s="159"/>
      <c r="BJ125" s="159"/>
      <c r="BK125" s="162">
        <f t="shared" si="105"/>
        <v>0</v>
      </c>
      <c r="BL125" s="165"/>
      <c r="BM125" s="160"/>
      <c r="BN125" s="160"/>
      <c r="BO125" s="160"/>
      <c r="BP125" s="160"/>
      <c r="BQ125" s="160"/>
      <c r="BR125" s="160"/>
      <c r="BS125" s="160"/>
      <c r="BT125" s="165"/>
      <c r="BU125" s="161">
        <f t="shared" si="97"/>
        <v>0</v>
      </c>
      <c r="BV125" s="159"/>
      <c r="BW125" s="159"/>
      <c r="BX125" s="159"/>
      <c r="BY125" s="159"/>
      <c r="BZ125" s="162">
        <f t="shared" si="98"/>
        <v>0</v>
      </c>
      <c r="CA125" s="160"/>
      <c r="CB125" s="160"/>
      <c r="CC125" s="160"/>
      <c r="CD125" s="160"/>
      <c r="CE125" s="161">
        <f t="shared" si="99"/>
        <v>0</v>
      </c>
      <c r="CF125" s="159"/>
      <c r="CG125" s="159"/>
      <c r="CH125" s="159"/>
      <c r="CI125" s="159"/>
      <c r="CJ125" s="161">
        <f t="shared" si="100"/>
        <v>0</v>
      </c>
      <c r="CK125" s="159"/>
      <c r="CL125" s="159"/>
      <c r="CM125" s="159"/>
      <c r="CN125" s="159"/>
      <c r="CO125" s="165"/>
      <c r="CP125" s="160"/>
      <c r="CQ125" s="160"/>
      <c r="CR125" s="160"/>
      <c r="CS125" s="165"/>
      <c r="CT125" s="161">
        <f t="shared" si="101"/>
        <v>0</v>
      </c>
      <c r="CU125" s="159"/>
      <c r="CV125" s="159"/>
      <c r="CW125" s="159"/>
      <c r="CX125" s="159"/>
      <c r="CY125" s="162">
        <f t="shared" si="102"/>
        <v>0</v>
      </c>
      <c r="CZ125" s="160"/>
      <c r="DA125" s="160"/>
      <c r="DB125" s="160"/>
      <c r="DC125" s="160"/>
      <c r="DD125" s="165"/>
      <c r="DE125" s="160"/>
      <c r="DF125" s="160"/>
      <c r="DG125" s="160"/>
      <c r="DH125" s="165"/>
      <c r="DI125" s="161">
        <f t="shared" si="103"/>
        <v>0</v>
      </c>
      <c r="DJ125" s="159"/>
      <c r="DK125" s="159"/>
      <c r="DL125" s="159"/>
      <c r="DM125" s="159"/>
      <c r="DN125" s="162">
        <f t="shared" si="104"/>
        <v>0</v>
      </c>
      <c r="DO125" s="160"/>
      <c r="DP125" s="160"/>
      <c r="DQ125" s="160"/>
      <c r="DR125" s="160"/>
    </row>
    <row r="126" spans="1:122" ht="0.75" customHeight="1">
      <c r="A126" s="115" t="s">
        <v>93</v>
      </c>
      <c r="B126" s="17"/>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18"/>
      <c r="AD126" s="18"/>
      <c r="AE126" s="18"/>
      <c r="AF126" s="18"/>
      <c r="AG126" s="162">
        <f t="shared" si="106"/>
        <v>0</v>
      </c>
      <c r="AH126" s="162"/>
      <c r="AI126" s="162"/>
      <c r="AJ126" s="162"/>
      <c r="AK126" s="162"/>
      <c r="AL126" s="162"/>
      <c r="AM126" s="162"/>
      <c r="AN126" s="162"/>
      <c r="AO126" s="162"/>
      <c r="AP126" s="162"/>
      <c r="AQ126" s="161">
        <f t="shared" si="107"/>
        <v>0</v>
      </c>
      <c r="AR126" s="161"/>
      <c r="AS126" s="161"/>
      <c r="AT126" s="161"/>
      <c r="AU126" s="161"/>
      <c r="AV126" s="162">
        <f t="shared" si="108"/>
        <v>0</v>
      </c>
      <c r="AW126" s="162"/>
      <c r="AX126" s="162"/>
      <c r="AY126" s="162"/>
      <c r="AZ126" s="162"/>
      <c r="BA126" s="161">
        <f t="shared" si="109"/>
        <v>0</v>
      </c>
      <c r="BB126" s="161"/>
      <c r="BC126" s="161"/>
      <c r="BD126" s="161"/>
      <c r="BE126" s="161"/>
      <c r="BF126" s="161">
        <f t="shared" si="96"/>
        <v>0</v>
      </c>
      <c r="BG126" s="161"/>
      <c r="BH126" s="161"/>
      <c r="BI126" s="161"/>
      <c r="BJ126" s="161"/>
      <c r="BK126" s="162">
        <f t="shared" si="105"/>
        <v>0</v>
      </c>
      <c r="BL126" s="162"/>
      <c r="BM126" s="162"/>
      <c r="BN126" s="162"/>
      <c r="BO126" s="162"/>
      <c r="BP126" s="162"/>
      <c r="BQ126" s="162"/>
      <c r="BR126" s="162"/>
      <c r="BS126" s="162"/>
      <c r="BT126" s="162"/>
      <c r="BU126" s="161">
        <f t="shared" si="97"/>
        <v>0</v>
      </c>
      <c r="BV126" s="161"/>
      <c r="BW126" s="161"/>
      <c r="BX126" s="161"/>
      <c r="BY126" s="161"/>
      <c r="BZ126" s="162">
        <f t="shared" si="98"/>
        <v>0</v>
      </c>
      <c r="CA126" s="162"/>
      <c r="CB126" s="162"/>
      <c r="CC126" s="162"/>
      <c r="CD126" s="162"/>
      <c r="CE126" s="161">
        <f t="shared" si="99"/>
        <v>0</v>
      </c>
      <c r="CF126" s="161"/>
      <c r="CG126" s="161"/>
      <c r="CH126" s="161"/>
      <c r="CI126" s="161"/>
      <c r="CJ126" s="161">
        <f t="shared" si="100"/>
        <v>0</v>
      </c>
      <c r="CK126" s="161"/>
      <c r="CL126" s="161"/>
      <c r="CM126" s="161"/>
      <c r="CN126" s="161"/>
      <c r="CO126" s="162"/>
      <c r="CP126" s="162"/>
      <c r="CQ126" s="162"/>
      <c r="CR126" s="162"/>
      <c r="CS126" s="162"/>
      <c r="CT126" s="161">
        <f t="shared" si="101"/>
        <v>0</v>
      </c>
      <c r="CU126" s="161"/>
      <c r="CV126" s="161"/>
      <c r="CW126" s="161"/>
      <c r="CX126" s="161"/>
      <c r="CY126" s="162">
        <f t="shared" si="102"/>
        <v>0</v>
      </c>
      <c r="CZ126" s="162"/>
      <c r="DA126" s="162"/>
      <c r="DB126" s="162"/>
      <c r="DC126" s="162"/>
      <c r="DD126" s="162"/>
      <c r="DE126" s="162"/>
      <c r="DF126" s="162"/>
      <c r="DG126" s="162"/>
      <c r="DH126" s="162"/>
      <c r="DI126" s="161">
        <f t="shared" si="103"/>
        <v>0</v>
      </c>
      <c r="DJ126" s="161"/>
      <c r="DK126" s="161"/>
      <c r="DL126" s="161"/>
      <c r="DM126" s="161"/>
      <c r="DN126" s="162">
        <f t="shared" si="104"/>
        <v>0</v>
      </c>
      <c r="DO126" s="162"/>
      <c r="DP126" s="162"/>
      <c r="DQ126" s="162"/>
      <c r="DR126" s="162"/>
    </row>
    <row r="127" spans="1:122" hidden="1">
      <c r="A127" s="113" t="s">
        <v>93</v>
      </c>
      <c r="B127" s="14"/>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12"/>
      <c r="AD127" s="12"/>
      <c r="AE127" s="12"/>
      <c r="AF127" s="12"/>
      <c r="AG127" s="162">
        <f t="shared" si="106"/>
        <v>0</v>
      </c>
      <c r="AH127" s="162"/>
      <c r="AI127" s="153"/>
      <c r="AJ127" s="153"/>
      <c r="AK127" s="153"/>
      <c r="AL127" s="153"/>
      <c r="AM127" s="153"/>
      <c r="AN127" s="153"/>
      <c r="AO127" s="153"/>
      <c r="AP127" s="162"/>
      <c r="AQ127" s="161">
        <f t="shared" si="107"/>
        <v>0</v>
      </c>
      <c r="AR127" s="155"/>
      <c r="AS127" s="155"/>
      <c r="AT127" s="155"/>
      <c r="AU127" s="155"/>
      <c r="AV127" s="162">
        <f t="shared" si="108"/>
        <v>0</v>
      </c>
      <c r="AW127" s="153"/>
      <c r="AX127" s="153"/>
      <c r="AY127" s="153"/>
      <c r="AZ127" s="153"/>
      <c r="BA127" s="161">
        <f t="shared" si="109"/>
        <v>0</v>
      </c>
      <c r="BB127" s="155"/>
      <c r="BC127" s="155"/>
      <c r="BD127" s="155"/>
      <c r="BE127" s="155"/>
      <c r="BF127" s="161">
        <f t="shared" si="96"/>
        <v>0</v>
      </c>
      <c r="BG127" s="155"/>
      <c r="BH127" s="155"/>
      <c r="BI127" s="155"/>
      <c r="BJ127" s="155"/>
      <c r="BK127" s="162">
        <f t="shared" si="105"/>
        <v>0</v>
      </c>
      <c r="BL127" s="162"/>
      <c r="BM127" s="153"/>
      <c r="BN127" s="153"/>
      <c r="BO127" s="153"/>
      <c r="BP127" s="153"/>
      <c r="BQ127" s="153"/>
      <c r="BR127" s="153"/>
      <c r="BS127" s="153"/>
      <c r="BT127" s="162"/>
      <c r="BU127" s="161">
        <f t="shared" si="97"/>
        <v>0</v>
      </c>
      <c r="BV127" s="155"/>
      <c r="BW127" s="155"/>
      <c r="BX127" s="155"/>
      <c r="BY127" s="155"/>
      <c r="BZ127" s="162">
        <f t="shared" si="98"/>
        <v>0</v>
      </c>
      <c r="CA127" s="153"/>
      <c r="CB127" s="153"/>
      <c r="CC127" s="153"/>
      <c r="CD127" s="153"/>
      <c r="CE127" s="161">
        <f t="shared" si="99"/>
        <v>0</v>
      </c>
      <c r="CF127" s="155"/>
      <c r="CG127" s="155"/>
      <c r="CH127" s="155"/>
      <c r="CI127" s="155"/>
      <c r="CJ127" s="161">
        <f t="shared" si="100"/>
        <v>0</v>
      </c>
      <c r="CK127" s="155"/>
      <c r="CL127" s="155"/>
      <c r="CM127" s="155"/>
      <c r="CN127" s="155"/>
      <c r="CO127" s="162"/>
      <c r="CP127" s="153"/>
      <c r="CQ127" s="153"/>
      <c r="CR127" s="153"/>
      <c r="CS127" s="162"/>
      <c r="CT127" s="161">
        <f t="shared" si="101"/>
        <v>0</v>
      </c>
      <c r="CU127" s="155"/>
      <c r="CV127" s="155"/>
      <c r="CW127" s="155"/>
      <c r="CX127" s="155"/>
      <c r="CY127" s="162">
        <f t="shared" si="102"/>
        <v>0</v>
      </c>
      <c r="CZ127" s="153"/>
      <c r="DA127" s="153"/>
      <c r="DB127" s="153"/>
      <c r="DC127" s="153"/>
      <c r="DD127" s="162"/>
      <c r="DE127" s="153"/>
      <c r="DF127" s="153"/>
      <c r="DG127" s="153"/>
      <c r="DH127" s="162"/>
      <c r="DI127" s="161">
        <f t="shared" si="103"/>
        <v>0</v>
      </c>
      <c r="DJ127" s="155"/>
      <c r="DK127" s="155"/>
      <c r="DL127" s="155"/>
      <c r="DM127" s="155"/>
      <c r="DN127" s="162">
        <f t="shared" si="104"/>
        <v>0</v>
      </c>
      <c r="DO127" s="153"/>
      <c r="DP127" s="153"/>
      <c r="DQ127" s="153"/>
      <c r="DR127" s="153"/>
    </row>
    <row r="128" spans="1:122" ht="84">
      <c r="A128" s="127" t="s">
        <v>47</v>
      </c>
      <c r="B128" s="14">
        <v>7100</v>
      </c>
      <c r="C128" s="66"/>
      <c r="D128" s="66"/>
      <c r="E128" s="66"/>
      <c r="F128" s="66"/>
      <c r="G128" s="66"/>
      <c r="H128" s="66"/>
      <c r="I128" s="66"/>
      <c r="J128" s="66"/>
      <c r="K128" s="66"/>
      <c r="L128" s="66"/>
      <c r="M128" s="66"/>
      <c r="N128" s="66"/>
      <c r="O128" s="66"/>
      <c r="P128" s="66"/>
      <c r="Q128" s="59"/>
      <c r="R128" s="59"/>
      <c r="S128" s="59"/>
      <c r="T128" s="59"/>
      <c r="U128" s="59"/>
      <c r="V128" s="59"/>
      <c r="W128" s="59"/>
      <c r="X128" s="66"/>
      <c r="Y128" s="66"/>
      <c r="Z128" s="66"/>
      <c r="AA128" s="66"/>
      <c r="AB128" s="66"/>
      <c r="AC128" s="12"/>
      <c r="AD128" s="12"/>
      <c r="AE128" s="12"/>
      <c r="AF128" s="12"/>
      <c r="AG128" s="162">
        <f t="shared" si="106"/>
        <v>0</v>
      </c>
      <c r="AH128" s="162"/>
      <c r="AI128" s="153"/>
      <c r="AJ128" s="153"/>
      <c r="AK128" s="153"/>
      <c r="AL128" s="153"/>
      <c r="AM128" s="153"/>
      <c r="AN128" s="153"/>
      <c r="AO128" s="153"/>
      <c r="AP128" s="162"/>
      <c r="AQ128" s="161">
        <f t="shared" si="107"/>
        <v>0</v>
      </c>
      <c r="AR128" s="155"/>
      <c r="AS128" s="155"/>
      <c r="AT128" s="155"/>
      <c r="AU128" s="155"/>
      <c r="AV128" s="162">
        <f t="shared" si="108"/>
        <v>0</v>
      </c>
      <c r="AW128" s="153"/>
      <c r="AX128" s="153"/>
      <c r="AY128" s="153"/>
      <c r="AZ128" s="153"/>
      <c r="BA128" s="161">
        <f t="shared" si="109"/>
        <v>0</v>
      </c>
      <c r="BB128" s="155"/>
      <c r="BC128" s="155"/>
      <c r="BD128" s="155"/>
      <c r="BE128" s="155"/>
      <c r="BF128" s="161">
        <f t="shared" si="96"/>
        <v>0</v>
      </c>
      <c r="BG128" s="155"/>
      <c r="BH128" s="155"/>
      <c r="BI128" s="155"/>
      <c r="BJ128" s="155"/>
      <c r="BK128" s="162">
        <f t="shared" si="105"/>
        <v>0</v>
      </c>
      <c r="BL128" s="162"/>
      <c r="BM128" s="153"/>
      <c r="BN128" s="153"/>
      <c r="BO128" s="153"/>
      <c r="BP128" s="153"/>
      <c r="BQ128" s="153"/>
      <c r="BR128" s="153"/>
      <c r="BS128" s="153"/>
      <c r="BT128" s="162"/>
      <c r="BU128" s="161">
        <f t="shared" si="97"/>
        <v>0</v>
      </c>
      <c r="BV128" s="155"/>
      <c r="BW128" s="155"/>
      <c r="BX128" s="155"/>
      <c r="BY128" s="155"/>
      <c r="BZ128" s="162">
        <f t="shared" si="98"/>
        <v>0</v>
      </c>
      <c r="CA128" s="153"/>
      <c r="CB128" s="153"/>
      <c r="CC128" s="153"/>
      <c r="CD128" s="153"/>
      <c r="CE128" s="161">
        <f t="shared" si="99"/>
        <v>0</v>
      </c>
      <c r="CF128" s="155"/>
      <c r="CG128" s="155"/>
      <c r="CH128" s="155"/>
      <c r="CI128" s="155"/>
      <c r="CJ128" s="161">
        <f t="shared" si="100"/>
        <v>0</v>
      </c>
      <c r="CK128" s="155"/>
      <c r="CL128" s="155"/>
      <c r="CM128" s="155"/>
      <c r="CN128" s="155"/>
      <c r="CO128" s="162"/>
      <c r="CP128" s="153"/>
      <c r="CQ128" s="153"/>
      <c r="CR128" s="153"/>
      <c r="CS128" s="162"/>
      <c r="CT128" s="161">
        <f t="shared" si="101"/>
        <v>0</v>
      </c>
      <c r="CU128" s="155"/>
      <c r="CV128" s="155"/>
      <c r="CW128" s="155"/>
      <c r="CX128" s="155"/>
      <c r="CY128" s="162">
        <f t="shared" si="102"/>
        <v>0</v>
      </c>
      <c r="CZ128" s="153"/>
      <c r="DA128" s="153"/>
      <c r="DB128" s="153"/>
      <c r="DC128" s="153"/>
      <c r="DD128" s="162"/>
      <c r="DE128" s="153"/>
      <c r="DF128" s="153"/>
      <c r="DG128" s="153"/>
      <c r="DH128" s="162"/>
      <c r="DI128" s="161">
        <f t="shared" si="103"/>
        <v>0</v>
      </c>
      <c r="DJ128" s="155"/>
      <c r="DK128" s="155"/>
      <c r="DL128" s="155"/>
      <c r="DM128" s="155"/>
      <c r="DN128" s="162">
        <f t="shared" si="104"/>
        <v>0</v>
      </c>
      <c r="DO128" s="153"/>
      <c r="DP128" s="153"/>
      <c r="DQ128" s="153"/>
      <c r="DR128" s="153"/>
    </row>
    <row r="129" spans="1:122" ht="36">
      <c r="A129" s="127" t="s">
        <v>48</v>
      </c>
      <c r="B129" s="14">
        <v>7101</v>
      </c>
      <c r="C129" s="66"/>
      <c r="D129" s="66"/>
      <c r="E129" s="66"/>
      <c r="F129" s="66"/>
      <c r="G129" s="66"/>
      <c r="H129" s="66"/>
      <c r="I129" s="66"/>
      <c r="J129" s="66"/>
      <c r="K129" s="66"/>
      <c r="L129" s="66"/>
      <c r="M129" s="66"/>
      <c r="N129" s="66"/>
      <c r="O129" s="66"/>
      <c r="P129" s="66"/>
      <c r="Q129" s="59"/>
      <c r="R129" s="59"/>
      <c r="S129" s="59"/>
      <c r="T129" s="59"/>
      <c r="U129" s="59"/>
      <c r="V129" s="59"/>
      <c r="W129" s="59"/>
      <c r="X129" s="66"/>
      <c r="Y129" s="66"/>
      <c r="Z129" s="66"/>
      <c r="AA129" s="66"/>
      <c r="AB129" s="66"/>
      <c r="AC129" s="12"/>
      <c r="AD129" s="1"/>
      <c r="AE129" s="12"/>
      <c r="AF129" s="12"/>
      <c r="AG129" s="162">
        <f t="shared" si="106"/>
        <v>0</v>
      </c>
      <c r="AH129" s="162"/>
      <c r="AI129" s="153"/>
      <c r="AJ129" s="153"/>
      <c r="AK129" s="153"/>
      <c r="AL129" s="153"/>
      <c r="AM129" s="153"/>
      <c r="AN129" s="153"/>
      <c r="AO129" s="153"/>
      <c r="AP129" s="162"/>
      <c r="AQ129" s="161">
        <f t="shared" si="107"/>
        <v>0</v>
      </c>
      <c r="AR129" s="155"/>
      <c r="AS129" s="155"/>
      <c r="AT129" s="155"/>
      <c r="AU129" s="155"/>
      <c r="AV129" s="162">
        <f t="shared" si="108"/>
        <v>0</v>
      </c>
      <c r="AW129" s="153"/>
      <c r="AX129" s="153"/>
      <c r="AY129" s="153"/>
      <c r="AZ129" s="153"/>
      <c r="BA129" s="161">
        <f t="shared" si="109"/>
        <v>0</v>
      </c>
      <c r="BB129" s="155"/>
      <c r="BC129" s="155"/>
      <c r="BD129" s="155"/>
      <c r="BE129" s="155"/>
      <c r="BF129" s="161">
        <f t="shared" si="96"/>
        <v>0</v>
      </c>
      <c r="BG129" s="155"/>
      <c r="BH129" s="155"/>
      <c r="BI129" s="155"/>
      <c r="BJ129" s="155"/>
      <c r="BK129" s="162">
        <f t="shared" si="105"/>
        <v>0</v>
      </c>
      <c r="BL129" s="162"/>
      <c r="BM129" s="153"/>
      <c r="BN129" s="153"/>
      <c r="BO129" s="153"/>
      <c r="BP129" s="153"/>
      <c r="BQ129" s="153"/>
      <c r="BR129" s="153"/>
      <c r="BS129" s="153"/>
      <c r="BT129" s="162"/>
      <c r="BU129" s="161">
        <f t="shared" si="97"/>
        <v>0</v>
      </c>
      <c r="BV129" s="155"/>
      <c r="BW129" s="155"/>
      <c r="BX129" s="155"/>
      <c r="BY129" s="155"/>
      <c r="BZ129" s="162">
        <f t="shared" si="98"/>
        <v>0</v>
      </c>
      <c r="CA129" s="153"/>
      <c r="CB129" s="153"/>
      <c r="CC129" s="153"/>
      <c r="CD129" s="153"/>
      <c r="CE129" s="161">
        <f t="shared" si="99"/>
        <v>0</v>
      </c>
      <c r="CF129" s="155"/>
      <c r="CG129" s="155"/>
      <c r="CH129" s="155"/>
      <c r="CI129" s="155"/>
      <c r="CJ129" s="161">
        <f t="shared" si="100"/>
        <v>0</v>
      </c>
      <c r="CK129" s="155"/>
      <c r="CL129" s="155"/>
      <c r="CM129" s="155"/>
      <c r="CN129" s="155"/>
      <c r="CO129" s="162"/>
      <c r="CP129" s="153"/>
      <c r="CQ129" s="153"/>
      <c r="CR129" s="153"/>
      <c r="CS129" s="162"/>
      <c r="CT129" s="161">
        <f t="shared" si="101"/>
        <v>0</v>
      </c>
      <c r="CU129" s="155"/>
      <c r="CV129" s="155"/>
      <c r="CW129" s="155"/>
      <c r="CX129" s="155"/>
      <c r="CY129" s="162">
        <f t="shared" si="102"/>
        <v>0</v>
      </c>
      <c r="CZ129" s="153"/>
      <c r="DA129" s="153"/>
      <c r="DB129" s="153"/>
      <c r="DC129" s="153"/>
      <c r="DD129" s="162"/>
      <c r="DE129" s="153"/>
      <c r="DF129" s="153"/>
      <c r="DG129" s="153"/>
      <c r="DH129" s="162"/>
      <c r="DI129" s="161">
        <f t="shared" si="103"/>
        <v>0</v>
      </c>
      <c r="DJ129" s="155"/>
      <c r="DK129" s="155"/>
      <c r="DL129" s="155"/>
      <c r="DM129" s="155"/>
      <c r="DN129" s="162">
        <f t="shared" si="104"/>
        <v>0</v>
      </c>
      <c r="DO129" s="153"/>
      <c r="DP129" s="153"/>
      <c r="DQ129" s="153"/>
      <c r="DR129" s="153"/>
    </row>
    <row r="130" spans="1:122" ht="84">
      <c r="A130" s="113" t="s">
        <v>368</v>
      </c>
      <c r="B130" s="14">
        <v>7200</v>
      </c>
      <c r="C130" s="95" t="s">
        <v>387</v>
      </c>
      <c r="D130" s="93" t="s">
        <v>387</v>
      </c>
      <c r="E130" s="93" t="s">
        <v>387</v>
      </c>
      <c r="F130" s="93" t="s">
        <v>387</v>
      </c>
      <c r="G130" s="93" t="s">
        <v>387</v>
      </c>
      <c r="H130" s="93" t="s">
        <v>387</v>
      </c>
      <c r="I130" s="93" t="s">
        <v>387</v>
      </c>
      <c r="J130" s="93" t="s">
        <v>387</v>
      </c>
      <c r="K130" s="93" t="s">
        <v>387</v>
      </c>
      <c r="L130" s="93" t="s">
        <v>387</v>
      </c>
      <c r="M130" s="93" t="s">
        <v>387</v>
      </c>
      <c r="N130" s="93" t="s">
        <v>387</v>
      </c>
      <c r="O130" s="93" t="s">
        <v>387</v>
      </c>
      <c r="P130" s="93" t="s">
        <v>387</v>
      </c>
      <c r="Q130" s="94" t="s">
        <v>387</v>
      </c>
      <c r="R130" s="94" t="s">
        <v>387</v>
      </c>
      <c r="S130" s="94" t="s">
        <v>387</v>
      </c>
      <c r="T130" s="94" t="s">
        <v>387</v>
      </c>
      <c r="U130" s="94" t="s">
        <v>387</v>
      </c>
      <c r="V130" s="94" t="s">
        <v>387</v>
      </c>
      <c r="W130" s="94" t="s">
        <v>387</v>
      </c>
      <c r="X130" s="93" t="s">
        <v>387</v>
      </c>
      <c r="Y130" s="93" t="s">
        <v>387</v>
      </c>
      <c r="Z130" s="93" t="s">
        <v>387</v>
      </c>
      <c r="AA130" s="93" t="s">
        <v>387</v>
      </c>
      <c r="AB130" s="93" t="s">
        <v>387</v>
      </c>
      <c r="AC130" s="8" t="s">
        <v>387</v>
      </c>
      <c r="AD130" s="8" t="s">
        <v>387</v>
      </c>
      <c r="AE130" s="8"/>
      <c r="AF130" s="8"/>
      <c r="AG130" s="162">
        <f t="shared" si="106"/>
        <v>0</v>
      </c>
      <c r="AH130" s="162"/>
      <c r="AI130" s="153"/>
      <c r="AJ130" s="153"/>
      <c r="AK130" s="153"/>
      <c r="AL130" s="153"/>
      <c r="AM130" s="153"/>
      <c r="AN130" s="153"/>
      <c r="AO130" s="153"/>
      <c r="AP130" s="162"/>
      <c r="AQ130" s="161">
        <f t="shared" si="107"/>
        <v>0</v>
      </c>
      <c r="AR130" s="155"/>
      <c r="AS130" s="155"/>
      <c r="AT130" s="155"/>
      <c r="AU130" s="155"/>
      <c r="AV130" s="162">
        <f t="shared" si="108"/>
        <v>0</v>
      </c>
      <c r="AW130" s="153"/>
      <c r="AX130" s="153"/>
      <c r="AY130" s="153"/>
      <c r="AZ130" s="153"/>
      <c r="BA130" s="161">
        <f t="shared" si="109"/>
        <v>0</v>
      </c>
      <c r="BB130" s="155"/>
      <c r="BC130" s="155"/>
      <c r="BD130" s="155"/>
      <c r="BE130" s="155"/>
      <c r="BF130" s="161">
        <f t="shared" si="96"/>
        <v>0</v>
      </c>
      <c r="BG130" s="155"/>
      <c r="BH130" s="155"/>
      <c r="BI130" s="155"/>
      <c r="BJ130" s="155"/>
      <c r="BK130" s="162">
        <f t="shared" si="105"/>
        <v>0</v>
      </c>
      <c r="BL130" s="162"/>
      <c r="BM130" s="153"/>
      <c r="BN130" s="153"/>
      <c r="BO130" s="153"/>
      <c r="BP130" s="153"/>
      <c r="BQ130" s="153"/>
      <c r="BR130" s="153"/>
      <c r="BS130" s="153"/>
      <c r="BT130" s="162"/>
      <c r="BU130" s="161">
        <f t="shared" si="97"/>
        <v>0</v>
      </c>
      <c r="BV130" s="155"/>
      <c r="BW130" s="155"/>
      <c r="BX130" s="155"/>
      <c r="BY130" s="155"/>
      <c r="BZ130" s="162">
        <f t="shared" si="98"/>
        <v>0</v>
      </c>
      <c r="CA130" s="153"/>
      <c r="CB130" s="153"/>
      <c r="CC130" s="153"/>
      <c r="CD130" s="153"/>
      <c r="CE130" s="161">
        <f t="shared" si="99"/>
        <v>0</v>
      </c>
      <c r="CF130" s="155"/>
      <c r="CG130" s="155"/>
      <c r="CH130" s="155"/>
      <c r="CI130" s="155"/>
      <c r="CJ130" s="161">
        <f t="shared" si="100"/>
        <v>0</v>
      </c>
      <c r="CK130" s="155"/>
      <c r="CL130" s="155"/>
      <c r="CM130" s="155"/>
      <c r="CN130" s="155"/>
      <c r="CO130" s="162"/>
      <c r="CP130" s="153"/>
      <c r="CQ130" s="153"/>
      <c r="CR130" s="153"/>
      <c r="CS130" s="162"/>
      <c r="CT130" s="161">
        <f t="shared" si="101"/>
        <v>0</v>
      </c>
      <c r="CU130" s="155"/>
      <c r="CV130" s="155"/>
      <c r="CW130" s="155"/>
      <c r="CX130" s="155"/>
      <c r="CY130" s="162">
        <f t="shared" si="102"/>
        <v>0</v>
      </c>
      <c r="CZ130" s="153"/>
      <c r="DA130" s="153"/>
      <c r="DB130" s="153"/>
      <c r="DC130" s="153"/>
      <c r="DD130" s="162"/>
      <c r="DE130" s="153"/>
      <c r="DF130" s="153"/>
      <c r="DG130" s="153"/>
      <c r="DH130" s="162"/>
      <c r="DI130" s="161">
        <f t="shared" si="103"/>
        <v>0</v>
      </c>
      <c r="DJ130" s="155"/>
      <c r="DK130" s="155"/>
      <c r="DL130" s="155"/>
      <c r="DM130" s="155"/>
      <c r="DN130" s="162">
        <f t="shared" si="104"/>
        <v>0</v>
      </c>
      <c r="DO130" s="153"/>
      <c r="DP130" s="153"/>
      <c r="DQ130" s="153"/>
      <c r="DR130" s="153"/>
    </row>
    <row r="131" spans="1:122">
      <c r="A131" s="114" t="s">
        <v>92</v>
      </c>
      <c r="B131" s="15"/>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16"/>
      <c r="AD131" s="16"/>
      <c r="AE131" s="16"/>
      <c r="AF131" s="16"/>
      <c r="AG131" s="162">
        <f t="shared" si="106"/>
        <v>0</v>
      </c>
      <c r="AH131" s="165"/>
      <c r="AI131" s="160"/>
      <c r="AJ131" s="160"/>
      <c r="AK131" s="160"/>
      <c r="AL131" s="160"/>
      <c r="AM131" s="160"/>
      <c r="AN131" s="160"/>
      <c r="AO131" s="160"/>
      <c r="AP131" s="165"/>
      <c r="AQ131" s="161">
        <f t="shared" si="107"/>
        <v>0</v>
      </c>
      <c r="AR131" s="159"/>
      <c r="AS131" s="159"/>
      <c r="AT131" s="159"/>
      <c r="AU131" s="159"/>
      <c r="AV131" s="162">
        <f t="shared" si="108"/>
        <v>0</v>
      </c>
      <c r="AW131" s="160"/>
      <c r="AX131" s="160"/>
      <c r="AY131" s="160"/>
      <c r="AZ131" s="160"/>
      <c r="BA131" s="161">
        <f t="shared" si="109"/>
        <v>0</v>
      </c>
      <c r="BB131" s="159"/>
      <c r="BC131" s="159"/>
      <c r="BD131" s="159"/>
      <c r="BE131" s="159"/>
      <c r="BF131" s="161">
        <f t="shared" si="96"/>
        <v>0</v>
      </c>
      <c r="BG131" s="159"/>
      <c r="BH131" s="159"/>
      <c r="BI131" s="159"/>
      <c r="BJ131" s="159"/>
      <c r="BK131" s="162">
        <f t="shared" si="105"/>
        <v>0</v>
      </c>
      <c r="BL131" s="165"/>
      <c r="BM131" s="160"/>
      <c r="BN131" s="160"/>
      <c r="BO131" s="160"/>
      <c r="BP131" s="160"/>
      <c r="BQ131" s="160"/>
      <c r="BR131" s="160"/>
      <c r="BS131" s="160"/>
      <c r="BT131" s="165"/>
      <c r="BU131" s="161">
        <f t="shared" si="97"/>
        <v>0</v>
      </c>
      <c r="BV131" s="159"/>
      <c r="BW131" s="159"/>
      <c r="BX131" s="159"/>
      <c r="BY131" s="159"/>
      <c r="BZ131" s="162">
        <f t="shared" si="98"/>
        <v>0</v>
      </c>
      <c r="CA131" s="160"/>
      <c r="CB131" s="160"/>
      <c r="CC131" s="160"/>
      <c r="CD131" s="160"/>
      <c r="CE131" s="161">
        <f t="shared" si="99"/>
        <v>0</v>
      </c>
      <c r="CF131" s="159"/>
      <c r="CG131" s="159"/>
      <c r="CH131" s="159"/>
      <c r="CI131" s="159"/>
      <c r="CJ131" s="161">
        <f t="shared" si="100"/>
        <v>0</v>
      </c>
      <c r="CK131" s="159"/>
      <c r="CL131" s="159"/>
      <c r="CM131" s="159"/>
      <c r="CN131" s="159"/>
      <c r="CO131" s="165"/>
      <c r="CP131" s="160"/>
      <c r="CQ131" s="160"/>
      <c r="CR131" s="160"/>
      <c r="CS131" s="165"/>
      <c r="CT131" s="161">
        <f t="shared" si="101"/>
        <v>0</v>
      </c>
      <c r="CU131" s="159"/>
      <c r="CV131" s="159"/>
      <c r="CW131" s="159"/>
      <c r="CX131" s="159"/>
      <c r="CY131" s="162">
        <f t="shared" si="102"/>
        <v>0</v>
      </c>
      <c r="CZ131" s="160"/>
      <c r="DA131" s="160"/>
      <c r="DB131" s="160"/>
      <c r="DC131" s="160"/>
      <c r="DD131" s="165"/>
      <c r="DE131" s="160"/>
      <c r="DF131" s="160"/>
      <c r="DG131" s="160"/>
      <c r="DH131" s="165"/>
      <c r="DI131" s="161">
        <f t="shared" si="103"/>
        <v>0</v>
      </c>
      <c r="DJ131" s="159"/>
      <c r="DK131" s="159"/>
      <c r="DL131" s="159"/>
      <c r="DM131" s="159"/>
      <c r="DN131" s="162">
        <f t="shared" si="104"/>
        <v>0</v>
      </c>
      <c r="DO131" s="160"/>
      <c r="DP131" s="160"/>
      <c r="DQ131" s="160"/>
      <c r="DR131" s="160"/>
    </row>
    <row r="132" spans="1:122" hidden="1">
      <c r="A132" s="115" t="s">
        <v>93</v>
      </c>
      <c r="B132" s="17"/>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18"/>
      <c r="AD132" s="18"/>
      <c r="AE132" s="18"/>
      <c r="AF132" s="18"/>
      <c r="AG132" s="162">
        <f t="shared" si="106"/>
        <v>0</v>
      </c>
      <c r="AH132" s="162"/>
      <c r="AI132" s="162"/>
      <c r="AJ132" s="162"/>
      <c r="AK132" s="162"/>
      <c r="AL132" s="162"/>
      <c r="AM132" s="162"/>
      <c r="AN132" s="162"/>
      <c r="AO132" s="162"/>
      <c r="AP132" s="162"/>
      <c r="AQ132" s="161">
        <f t="shared" si="107"/>
        <v>0</v>
      </c>
      <c r="AR132" s="161"/>
      <c r="AS132" s="161"/>
      <c r="AT132" s="161"/>
      <c r="AU132" s="161"/>
      <c r="AV132" s="162">
        <f t="shared" si="108"/>
        <v>0</v>
      </c>
      <c r="AW132" s="162"/>
      <c r="AX132" s="162"/>
      <c r="AY132" s="162"/>
      <c r="AZ132" s="162"/>
      <c r="BA132" s="161">
        <f t="shared" si="109"/>
        <v>0</v>
      </c>
      <c r="BB132" s="161"/>
      <c r="BC132" s="161"/>
      <c r="BD132" s="161"/>
      <c r="BE132" s="161"/>
      <c r="BF132" s="161">
        <f t="shared" si="96"/>
        <v>0</v>
      </c>
      <c r="BG132" s="161"/>
      <c r="BH132" s="161"/>
      <c r="BI132" s="161"/>
      <c r="BJ132" s="161"/>
      <c r="BK132" s="162">
        <f t="shared" si="105"/>
        <v>0</v>
      </c>
      <c r="BL132" s="162"/>
      <c r="BM132" s="162"/>
      <c r="BN132" s="162"/>
      <c r="BO132" s="162"/>
      <c r="BP132" s="162"/>
      <c r="BQ132" s="162"/>
      <c r="BR132" s="162"/>
      <c r="BS132" s="162"/>
      <c r="BT132" s="162"/>
      <c r="BU132" s="161">
        <f t="shared" si="97"/>
        <v>0</v>
      </c>
      <c r="BV132" s="161"/>
      <c r="BW132" s="161"/>
      <c r="BX132" s="161"/>
      <c r="BY132" s="161"/>
      <c r="BZ132" s="162">
        <f t="shared" si="98"/>
        <v>0</v>
      </c>
      <c r="CA132" s="162"/>
      <c r="CB132" s="162"/>
      <c r="CC132" s="162"/>
      <c r="CD132" s="162"/>
      <c r="CE132" s="161">
        <f t="shared" si="99"/>
        <v>0</v>
      </c>
      <c r="CF132" s="161"/>
      <c r="CG132" s="161"/>
      <c r="CH132" s="161"/>
      <c r="CI132" s="161"/>
      <c r="CJ132" s="161">
        <f t="shared" si="100"/>
        <v>0</v>
      </c>
      <c r="CK132" s="161"/>
      <c r="CL132" s="161"/>
      <c r="CM132" s="161"/>
      <c r="CN132" s="161"/>
      <c r="CO132" s="162"/>
      <c r="CP132" s="162"/>
      <c r="CQ132" s="162"/>
      <c r="CR132" s="162"/>
      <c r="CS132" s="162"/>
      <c r="CT132" s="161">
        <f t="shared" si="101"/>
        <v>0</v>
      </c>
      <c r="CU132" s="161"/>
      <c r="CV132" s="161"/>
      <c r="CW132" s="161"/>
      <c r="CX132" s="161"/>
      <c r="CY132" s="162">
        <f t="shared" si="102"/>
        <v>0</v>
      </c>
      <c r="CZ132" s="162"/>
      <c r="DA132" s="162"/>
      <c r="DB132" s="162"/>
      <c r="DC132" s="162"/>
      <c r="DD132" s="162"/>
      <c r="DE132" s="162"/>
      <c r="DF132" s="162"/>
      <c r="DG132" s="162"/>
      <c r="DH132" s="162"/>
      <c r="DI132" s="161">
        <f t="shared" si="103"/>
        <v>0</v>
      </c>
      <c r="DJ132" s="161"/>
      <c r="DK132" s="161"/>
      <c r="DL132" s="161"/>
      <c r="DM132" s="161"/>
      <c r="DN132" s="162">
        <f t="shared" si="104"/>
        <v>0</v>
      </c>
      <c r="DO132" s="162"/>
      <c r="DP132" s="162"/>
      <c r="DQ132" s="162"/>
      <c r="DR132" s="162"/>
    </row>
    <row r="133" spans="1:122" hidden="1">
      <c r="A133" s="113" t="s">
        <v>93</v>
      </c>
      <c r="B133" s="14"/>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12"/>
      <c r="AD133" s="12"/>
      <c r="AE133" s="12"/>
      <c r="AF133" s="12"/>
      <c r="AG133" s="162">
        <f t="shared" si="106"/>
        <v>0</v>
      </c>
      <c r="AH133" s="162"/>
      <c r="AI133" s="153"/>
      <c r="AJ133" s="153"/>
      <c r="AK133" s="153"/>
      <c r="AL133" s="153"/>
      <c r="AM133" s="153"/>
      <c r="AN133" s="153"/>
      <c r="AO133" s="153"/>
      <c r="AP133" s="162"/>
      <c r="AQ133" s="161">
        <f t="shared" si="107"/>
        <v>0</v>
      </c>
      <c r="AR133" s="155"/>
      <c r="AS133" s="155"/>
      <c r="AT133" s="155"/>
      <c r="AU133" s="155"/>
      <c r="AV133" s="162">
        <f t="shared" si="108"/>
        <v>0</v>
      </c>
      <c r="AW133" s="153"/>
      <c r="AX133" s="153"/>
      <c r="AY133" s="153"/>
      <c r="AZ133" s="153"/>
      <c r="BA133" s="161">
        <f t="shared" si="109"/>
        <v>0</v>
      </c>
      <c r="BB133" s="155"/>
      <c r="BC133" s="155"/>
      <c r="BD133" s="155"/>
      <c r="BE133" s="155"/>
      <c r="BF133" s="161">
        <f t="shared" si="96"/>
        <v>0</v>
      </c>
      <c r="BG133" s="155"/>
      <c r="BH133" s="155"/>
      <c r="BI133" s="155"/>
      <c r="BJ133" s="155"/>
      <c r="BK133" s="162">
        <f t="shared" si="105"/>
        <v>0</v>
      </c>
      <c r="BL133" s="162"/>
      <c r="BM133" s="153"/>
      <c r="BN133" s="153"/>
      <c r="BO133" s="153"/>
      <c r="BP133" s="153"/>
      <c r="BQ133" s="153"/>
      <c r="BR133" s="153"/>
      <c r="BS133" s="153"/>
      <c r="BT133" s="162"/>
      <c r="BU133" s="161">
        <f t="shared" si="97"/>
        <v>0</v>
      </c>
      <c r="BV133" s="155"/>
      <c r="BW133" s="155"/>
      <c r="BX133" s="155"/>
      <c r="BY133" s="155"/>
      <c r="BZ133" s="162">
        <f t="shared" si="98"/>
        <v>0</v>
      </c>
      <c r="CA133" s="153"/>
      <c r="CB133" s="153"/>
      <c r="CC133" s="153"/>
      <c r="CD133" s="153"/>
      <c r="CE133" s="161">
        <f t="shared" si="99"/>
        <v>0</v>
      </c>
      <c r="CF133" s="155"/>
      <c r="CG133" s="155"/>
      <c r="CH133" s="155"/>
      <c r="CI133" s="155"/>
      <c r="CJ133" s="161">
        <f t="shared" si="100"/>
        <v>0</v>
      </c>
      <c r="CK133" s="155"/>
      <c r="CL133" s="155"/>
      <c r="CM133" s="155"/>
      <c r="CN133" s="155"/>
      <c r="CO133" s="162"/>
      <c r="CP133" s="153"/>
      <c r="CQ133" s="153"/>
      <c r="CR133" s="153"/>
      <c r="CS133" s="162"/>
      <c r="CT133" s="161">
        <f t="shared" si="101"/>
        <v>0</v>
      </c>
      <c r="CU133" s="155"/>
      <c r="CV133" s="155"/>
      <c r="CW133" s="155"/>
      <c r="CX133" s="155"/>
      <c r="CY133" s="162">
        <f t="shared" si="102"/>
        <v>0</v>
      </c>
      <c r="CZ133" s="153"/>
      <c r="DA133" s="153"/>
      <c r="DB133" s="153"/>
      <c r="DC133" s="153"/>
      <c r="DD133" s="162"/>
      <c r="DE133" s="153"/>
      <c r="DF133" s="153"/>
      <c r="DG133" s="153"/>
      <c r="DH133" s="162"/>
      <c r="DI133" s="161">
        <f t="shared" si="103"/>
        <v>0</v>
      </c>
      <c r="DJ133" s="155"/>
      <c r="DK133" s="155"/>
      <c r="DL133" s="155"/>
      <c r="DM133" s="155"/>
      <c r="DN133" s="162">
        <f t="shared" si="104"/>
        <v>0</v>
      </c>
      <c r="DO133" s="153"/>
      <c r="DP133" s="153"/>
      <c r="DQ133" s="153"/>
      <c r="DR133" s="153"/>
    </row>
    <row r="134" spans="1:122" s="40" customFormat="1" ht="132">
      <c r="A134" s="118" t="s">
        <v>369</v>
      </c>
      <c r="B134" s="37">
        <v>7300</v>
      </c>
      <c r="C134" s="96" t="s">
        <v>387</v>
      </c>
      <c r="D134" s="76" t="s">
        <v>387</v>
      </c>
      <c r="E134" s="76" t="s">
        <v>387</v>
      </c>
      <c r="F134" s="76" t="s">
        <v>387</v>
      </c>
      <c r="G134" s="76" t="s">
        <v>387</v>
      </c>
      <c r="H134" s="76" t="s">
        <v>387</v>
      </c>
      <c r="I134" s="76" t="s">
        <v>387</v>
      </c>
      <c r="J134" s="76" t="s">
        <v>387</v>
      </c>
      <c r="K134" s="76" t="s">
        <v>387</v>
      </c>
      <c r="L134" s="76" t="s">
        <v>387</v>
      </c>
      <c r="M134" s="76" t="s">
        <v>387</v>
      </c>
      <c r="N134" s="76" t="s">
        <v>387</v>
      </c>
      <c r="O134" s="76" t="s">
        <v>387</v>
      </c>
      <c r="P134" s="76" t="s">
        <v>387</v>
      </c>
      <c r="Q134" s="77" t="s">
        <v>387</v>
      </c>
      <c r="R134" s="77" t="s">
        <v>387</v>
      </c>
      <c r="S134" s="77" t="s">
        <v>387</v>
      </c>
      <c r="T134" s="77" t="s">
        <v>387</v>
      </c>
      <c r="U134" s="77" t="s">
        <v>387</v>
      </c>
      <c r="V134" s="77" t="s">
        <v>387</v>
      </c>
      <c r="W134" s="77" t="s">
        <v>387</v>
      </c>
      <c r="X134" s="76" t="s">
        <v>387</v>
      </c>
      <c r="Y134" s="76" t="s">
        <v>387</v>
      </c>
      <c r="Z134" s="76" t="s">
        <v>387</v>
      </c>
      <c r="AA134" s="76" t="s">
        <v>387</v>
      </c>
      <c r="AB134" s="76" t="s">
        <v>387</v>
      </c>
      <c r="AC134" s="38" t="s">
        <v>387</v>
      </c>
      <c r="AD134" s="38" t="s">
        <v>387</v>
      </c>
      <c r="AE134" s="38"/>
      <c r="AF134" s="38"/>
      <c r="AG134" s="168">
        <f t="shared" si="106"/>
        <v>87.4</v>
      </c>
      <c r="AH134" s="157">
        <f t="shared" si="106"/>
        <v>82.7</v>
      </c>
      <c r="AI134" s="157">
        <f>AI135+AI145</f>
        <v>82.7</v>
      </c>
      <c r="AJ134" s="157">
        <f>AJ135+AJ145</f>
        <v>82.7</v>
      </c>
      <c r="AK134" s="157">
        <f t="shared" ref="AK134:BD134" si="110">AK135+AK145</f>
        <v>4.7</v>
      </c>
      <c r="AL134" s="157">
        <f t="shared" si="110"/>
        <v>0</v>
      </c>
      <c r="AM134" s="157">
        <f t="shared" si="110"/>
        <v>0</v>
      </c>
      <c r="AN134" s="157"/>
      <c r="AO134" s="157"/>
      <c r="AP134" s="168"/>
      <c r="AQ134" s="167">
        <f t="shared" si="107"/>
        <v>90.1</v>
      </c>
      <c r="AR134" s="156">
        <f t="shared" si="110"/>
        <v>90.1</v>
      </c>
      <c r="AS134" s="156">
        <f t="shared" si="110"/>
        <v>0</v>
      </c>
      <c r="AT134" s="156">
        <f t="shared" si="110"/>
        <v>0</v>
      </c>
      <c r="AU134" s="156"/>
      <c r="AV134" s="168">
        <f t="shared" si="108"/>
        <v>89.1</v>
      </c>
      <c r="AW134" s="157">
        <f t="shared" si="110"/>
        <v>89.1</v>
      </c>
      <c r="AX134" s="157">
        <f t="shared" si="110"/>
        <v>0</v>
      </c>
      <c r="AY134" s="157">
        <f t="shared" si="110"/>
        <v>0</v>
      </c>
      <c r="AZ134" s="157"/>
      <c r="BA134" s="167">
        <f t="shared" si="109"/>
        <v>89.1</v>
      </c>
      <c r="BB134" s="156">
        <f t="shared" si="110"/>
        <v>89.1</v>
      </c>
      <c r="BC134" s="156">
        <f t="shared" si="110"/>
        <v>0</v>
      </c>
      <c r="BD134" s="156">
        <f t="shared" si="110"/>
        <v>0</v>
      </c>
      <c r="BE134" s="156"/>
      <c r="BF134" s="167">
        <f t="shared" si="96"/>
        <v>89.1</v>
      </c>
      <c r="BG134" s="156">
        <f>BG135+BG145</f>
        <v>89.1</v>
      </c>
      <c r="BH134" s="156">
        <f>BH135+BH145</f>
        <v>0</v>
      </c>
      <c r="BI134" s="156">
        <f>BI135+BI145</f>
        <v>0</v>
      </c>
      <c r="BJ134" s="156"/>
      <c r="BK134" s="168">
        <f t="shared" si="105"/>
        <v>87.4</v>
      </c>
      <c r="BL134" s="168">
        <f>BN134+BP134+BR134+BT134</f>
        <v>82.7</v>
      </c>
      <c r="BM134" s="157">
        <f>BM135+BM145</f>
        <v>82.7</v>
      </c>
      <c r="BN134" s="157">
        <f>BN135+BN145</f>
        <v>82.7</v>
      </c>
      <c r="BO134" s="157">
        <f>BO135+BO145</f>
        <v>4.7</v>
      </c>
      <c r="BP134" s="157">
        <f>BP135+BP145</f>
        <v>0</v>
      </c>
      <c r="BQ134" s="157">
        <f>BQ135+BQ145</f>
        <v>0</v>
      </c>
      <c r="BR134" s="157"/>
      <c r="BS134" s="157"/>
      <c r="BT134" s="168"/>
      <c r="BU134" s="167">
        <f t="shared" si="97"/>
        <v>90.1</v>
      </c>
      <c r="BV134" s="156">
        <f>BV135+BV145</f>
        <v>90.1</v>
      </c>
      <c r="BW134" s="156">
        <f>BW135+BW145</f>
        <v>0</v>
      </c>
      <c r="BX134" s="156">
        <f>BX135+BX145</f>
        <v>0</v>
      </c>
      <c r="BY134" s="156"/>
      <c r="BZ134" s="168">
        <f t="shared" si="98"/>
        <v>89.1</v>
      </c>
      <c r="CA134" s="157">
        <f>CA135+CA145</f>
        <v>89.1</v>
      </c>
      <c r="CB134" s="157">
        <f>CB135+CB145</f>
        <v>0</v>
      </c>
      <c r="CC134" s="157">
        <f>CC135+CC145</f>
        <v>0</v>
      </c>
      <c r="CD134" s="157"/>
      <c r="CE134" s="167">
        <f t="shared" si="99"/>
        <v>89.1</v>
      </c>
      <c r="CF134" s="156">
        <f>CF135+CF145</f>
        <v>89.1</v>
      </c>
      <c r="CG134" s="156">
        <f>CG135+CG145</f>
        <v>0</v>
      </c>
      <c r="CH134" s="156">
        <f>CH135+CH145</f>
        <v>0</v>
      </c>
      <c r="CI134" s="156"/>
      <c r="CJ134" s="167">
        <f t="shared" si="100"/>
        <v>89.1</v>
      </c>
      <c r="CK134" s="156">
        <f>CK135+CK145</f>
        <v>89.1</v>
      </c>
      <c r="CL134" s="156">
        <f>CL135+CL145</f>
        <v>0</v>
      </c>
      <c r="CM134" s="156">
        <f>CM135+CM145</f>
        <v>0</v>
      </c>
      <c r="CN134" s="156"/>
      <c r="CO134" s="168">
        <f>CP134+CQ134+CR134+CS134</f>
        <v>82.7</v>
      </c>
      <c r="CP134" s="157">
        <f>CP135+CP145</f>
        <v>82.7</v>
      </c>
      <c r="CQ134" s="157">
        <f>CQ135+CQ145</f>
        <v>0</v>
      </c>
      <c r="CR134" s="157"/>
      <c r="CS134" s="168"/>
      <c r="CT134" s="167">
        <f t="shared" si="101"/>
        <v>90.1</v>
      </c>
      <c r="CU134" s="156">
        <f>CU135+CU145</f>
        <v>90.1</v>
      </c>
      <c r="CV134" s="156">
        <f>CV135+CV145</f>
        <v>0</v>
      </c>
      <c r="CW134" s="156">
        <f>CW135+CW145</f>
        <v>0</v>
      </c>
      <c r="CX134" s="156"/>
      <c r="CY134" s="168">
        <f t="shared" si="102"/>
        <v>89.1</v>
      </c>
      <c r="CZ134" s="157">
        <f>CZ135+CZ145</f>
        <v>89.1</v>
      </c>
      <c r="DA134" s="157">
        <f>DA135+DA145</f>
        <v>0</v>
      </c>
      <c r="DB134" s="157">
        <f>DB135+DB145</f>
        <v>0</v>
      </c>
      <c r="DC134" s="157"/>
      <c r="DD134" s="168">
        <f>DE134+DF134+DG134+DH134</f>
        <v>82.7</v>
      </c>
      <c r="DE134" s="157">
        <f>DE135+DE145</f>
        <v>82.7</v>
      </c>
      <c r="DF134" s="157">
        <f>DF135+DF145</f>
        <v>0</v>
      </c>
      <c r="DG134" s="157"/>
      <c r="DH134" s="168"/>
      <c r="DI134" s="167">
        <f t="shared" si="103"/>
        <v>90.1</v>
      </c>
      <c r="DJ134" s="156">
        <f>DJ135+DJ145</f>
        <v>90.1</v>
      </c>
      <c r="DK134" s="156">
        <f>DK135+DK145</f>
        <v>0</v>
      </c>
      <c r="DL134" s="156">
        <f>DL135+DL145</f>
        <v>0</v>
      </c>
      <c r="DM134" s="156"/>
      <c r="DN134" s="168">
        <f t="shared" si="104"/>
        <v>89.1</v>
      </c>
      <c r="DO134" s="157">
        <f>DO135+DO145</f>
        <v>89.1</v>
      </c>
      <c r="DP134" s="157">
        <f>DP135+DP145</f>
        <v>0</v>
      </c>
      <c r="DQ134" s="157">
        <f>DQ135+DQ145</f>
        <v>0</v>
      </c>
      <c r="DR134" s="157"/>
    </row>
    <row r="135" spans="1:122" ht="36">
      <c r="A135" s="113" t="s">
        <v>44</v>
      </c>
      <c r="B135" s="14">
        <v>7301</v>
      </c>
      <c r="C135" s="97" t="s">
        <v>387</v>
      </c>
      <c r="D135" s="93" t="s">
        <v>387</v>
      </c>
      <c r="E135" s="93" t="s">
        <v>387</v>
      </c>
      <c r="F135" s="93" t="s">
        <v>387</v>
      </c>
      <c r="G135" s="93" t="s">
        <v>387</v>
      </c>
      <c r="H135" s="93" t="s">
        <v>387</v>
      </c>
      <c r="I135" s="93" t="s">
        <v>387</v>
      </c>
      <c r="J135" s="93" t="s">
        <v>387</v>
      </c>
      <c r="K135" s="93" t="s">
        <v>387</v>
      </c>
      <c r="L135" s="93" t="s">
        <v>387</v>
      </c>
      <c r="M135" s="93" t="s">
        <v>387</v>
      </c>
      <c r="N135" s="93" t="s">
        <v>387</v>
      </c>
      <c r="O135" s="93" t="s">
        <v>387</v>
      </c>
      <c r="P135" s="93" t="s">
        <v>387</v>
      </c>
      <c r="Q135" s="94" t="s">
        <v>387</v>
      </c>
      <c r="R135" s="94" t="s">
        <v>387</v>
      </c>
      <c r="S135" s="94" t="s">
        <v>387</v>
      </c>
      <c r="T135" s="94" t="s">
        <v>387</v>
      </c>
      <c r="U135" s="94" t="s">
        <v>387</v>
      </c>
      <c r="V135" s="94" t="s">
        <v>387</v>
      </c>
      <c r="W135" s="94" t="s">
        <v>387</v>
      </c>
      <c r="X135" s="93" t="s">
        <v>387</v>
      </c>
      <c r="Y135" s="93" t="s">
        <v>387</v>
      </c>
      <c r="Z135" s="93" t="s">
        <v>387</v>
      </c>
      <c r="AA135" s="93" t="s">
        <v>387</v>
      </c>
      <c r="AB135" s="93" t="s">
        <v>387</v>
      </c>
      <c r="AC135" s="8" t="s">
        <v>387</v>
      </c>
      <c r="AD135" s="8" t="s">
        <v>387</v>
      </c>
      <c r="AE135" s="8"/>
      <c r="AF135" s="8"/>
      <c r="AG135" s="162">
        <f>AI135+AK135+AM135+AO135</f>
        <v>87.4</v>
      </c>
      <c r="AH135" s="162">
        <f>AJ135+AL135+AN135+AP135</f>
        <v>82.7</v>
      </c>
      <c r="AI135" s="153">
        <f>AI138+AI143</f>
        <v>82.7</v>
      </c>
      <c r="AJ135" s="153">
        <f>AJ138+AJ143</f>
        <v>82.7</v>
      </c>
      <c r="AK135" s="153">
        <f t="shared" ref="AK135:BD135" si="111">AK138+AK143</f>
        <v>4.7</v>
      </c>
      <c r="AL135" s="153">
        <f t="shared" si="111"/>
        <v>0</v>
      </c>
      <c r="AM135" s="153">
        <f t="shared" si="111"/>
        <v>0</v>
      </c>
      <c r="AN135" s="153"/>
      <c r="AO135" s="153"/>
      <c r="AP135" s="162"/>
      <c r="AQ135" s="161">
        <f t="shared" si="107"/>
        <v>90.1</v>
      </c>
      <c r="AR135" s="155">
        <f t="shared" si="111"/>
        <v>90.1</v>
      </c>
      <c r="AS135" s="155">
        <f t="shared" si="111"/>
        <v>0</v>
      </c>
      <c r="AT135" s="155">
        <f t="shared" si="111"/>
        <v>0</v>
      </c>
      <c r="AU135" s="155"/>
      <c r="AV135" s="162">
        <f t="shared" si="108"/>
        <v>89.1</v>
      </c>
      <c r="AW135" s="153">
        <f t="shared" si="111"/>
        <v>89.1</v>
      </c>
      <c r="AX135" s="153">
        <f t="shared" si="111"/>
        <v>0</v>
      </c>
      <c r="AY135" s="153">
        <f t="shared" si="111"/>
        <v>0</v>
      </c>
      <c r="AZ135" s="153"/>
      <c r="BA135" s="161">
        <f t="shared" si="109"/>
        <v>89.1</v>
      </c>
      <c r="BB135" s="155">
        <f t="shared" si="111"/>
        <v>89.1</v>
      </c>
      <c r="BC135" s="155">
        <f t="shared" si="111"/>
        <v>0</v>
      </c>
      <c r="BD135" s="155">
        <f t="shared" si="111"/>
        <v>0</v>
      </c>
      <c r="BE135" s="155"/>
      <c r="BF135" s="161">
        <f t="shared" si="96"/>
        <v>89.1</v>
      </c>
      <c r="BG135" s="155">
        <f>BG138+BG143</f>
        <v>89.1</v>
      </c>
      <c r="BH135" s="155">
        <f>BH138+BH143</f>
        <v>0</v>
      </c>
      <c r="BI135" s="155">
        <f>BI138+BI143</f>
        <v>0</v>
      </c>
      <c r="BJ135" s="155"/>
      <c r="BK135" s="162">
        <f t="shared" si="105"/>
        <v>87.4</v>
      </c>
      <c r="BL135" s="162">
        <f>BN135+BP135+BR135+BT135</f>
        <v>82.7</v>
      </c>
      <c r="BM135" s="153">
        <f>BM138+BM143</f>
        <v>82.7</v>
      </c>
      <c r="BN135" s="153">
        <f>BN138+BN143</f>
        <v>82.7</v>
      </c>
      <c r="BO135" s="153">
        <f>BO138+BO143</f>
        <v>4.7</v>
      </c>
      <c r="BP135" s="153">
        <f>BP138+BP143</f>
        <v>0</v>
      </c>
      <c r="BQ135" s="153">
        <f>BQ138+BQ143</f>
        <v>0</v>
      </c>
      <c r="BR135" s="153"/>
      <c r="BS135" s="153"/>
      <c r="BT135" s="162"/>
      <c r="BU135" s="161">
        <f t="shared" si="97"/>
        <v>90.1</v>
      </c>
      <c r="BV135" s="155">
        <f>BV138+BV143</f>
        <v>90.1</v>
      </c>
      <c r="BW135" s="155">
        <f>BW138+BW143</f>
        <v>0</v>
      </c>
      <c r="BX135" s="155">
        <f>BX138+BX143</f>
        <v>0</v>
      </c>
      <c r="BY135" s="155"/>
      <c r="BZ135" s="162">
        <f t="shared" si="98"/>
        <v>89.1</v>
      </c>
      <c r="CA135" s="153">
        <f>CA138+CA143</f>
        <v>89.1</v>
      </c>
      <c r="CB135" s="153">
        <f>CB138+CB143</f>
        <v>0</v>
      </c>
      <c r="CC135" s="153">
        <f>CC138+CC143</f>
        <v>0</v>
      </c>
      <c r="CD135" s="153"/>
      <c r="CE135" s="161">
        <f t="shared" si="99"/>
        <v>89.1</v>
      </c>
      <c r="CF135" s="155">
        <f>CF138+CF143</f>
        <v>89.1</v>
      </c>
      <c r="CG135" s="155">
        <f>CG138+CG143</f>
        <v>0</v>
      </c>
      <c r="CH135" s="155">
        <f>CH138+CH143</f>
        <v>0</v>
      </c>
      <c r="CI135" s="155"/>
      <c r="CJ135" s="161">
        <f t="shared" si="100"/>
        <v>89.1</v>
      </c>
      <c r="CK135" s="155">
        <f>CK138+CK143</f>
        <v>89.1</v>
      </c>
      <c r="CL135" s="155">
        <f>CL138+CL143</f>
        <v>0</v>
      </c>
      <c r="CM135" s="155">
        <f>CM138+CM143</f>
        <v>0</v>
      </c>
      <c r="CN135" s="155"/>
      <c r="CO135" s="162">
        <f>CP135+CQ135+CR135+CS135</f>
        <v>82.7</v>
      </c>
      <c r="CP135" s="153">
        <f>CP138+CP143</f>
        <v>82.7</v>
      </c>
      <c r="CQ135" s="153">
        <f>CQ138+CQ143</f>
        <v>0</v>
      </c>
      <c r="CR135" s="153"/>
      <c r="CS135" s="162"/>
      <c r="CT135" s="161">
        <f t="shared" si="101"/>
        <v>90.1</v>
      </c>
      <c r="CU135" s="155">
        <f>CU138+CU143</f>
        <v>90.1</v>
      </c>
      <c r="CV135" s="155">
        <f>CV138+CV143</f>
        <v>0</v>
      </c>
      <c r="CW135" s="155">
        <f>CW138+CW143</f>
        <v>0</v>
      </c>
      <c r="CX135" s="155"/>
      <c r="CY135" s="162">
        <f t="shared" si="102"/>
        <v>89.1</v>
      </c>
      <c r="CZ135" s="153">
        <f>CZ138+CZ143</f>
        <v>89.1</v>
      </c>
      <c r="DA135" s="153">
        <f>DA138+DA143</f>
        <v>0</v>
      </c>
      <c r="DB135" s="153">
        <f>DB138+DB143</f>
        <v>0</v>
      </c>
      <c r="DC135" s="153"/>
      <c r="DD135" s="162">
        <f>DE135+DF135+DG135+DH135</f>
        <v>82.7</v>
      </c>
      <c r="DE135" s="153">
        <f>DE138+DE143</f>
        <v>82.7</v>
      </c>
      <c r="DF135" s="153">
        <f>DF138+DF143</f>
        <v>0</v>
      </c>
      <c r="DG135" s="153"/>
      <c r="DH135" s="162"/>
      <c r="DI135" s="161">
        <f t="shared" si="103"/>
        <v>90.1</v>
      </c>
      <c r="DJ135" s="155">
        <f>DJ138+DJ143</f>
        <v>90.1</v>
      </c>
      <c r="DK135" s="155">
        <f>DK138+DK143</f>
        <v>0</v>
      </c>
      <c r="DL135" s="155">
        <f>DL138+DL143</f>
        <v>0</v>
      </c>
      <c r="DM135" s="155"/>
      <c r="DN135" s="162">
        <f t="shared" si="104"/>
        <v>89.1</v>
      </c>
      <c r="DO135" s="153">
        <f>DO138+DO143</f>
        <v>89.1</v>
      </c>
      <c r="DP135" s="153">
        <f>DP138+DP143</f>
        <v>0</v>
      </c>
      <c r="DQ135" s="153">
        <f>DQ138+DQ143</f>
        <v>0</v>
      </c>
      <c r="DR135" s="153"/>
    </row>
    <row r="136" spans="1:122">
      <c r="A136" s="114" t="s">
        <v>92</v>
      </c>
      <c r="B136" s="15"/>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16"/>
      <c r="AD136" s="16"/>
      <c r="AE136" s="16"/>
      <c r="AF136" s="16"/>
      <c r="AG136" s="162">
        <f t="shared" si="106"/>
        <v>0</v>
      </c>
      <c r="AH136" s="165"/>
      <c r="AI136" s="160"/>
      <c r="AJ136" s="160"/>
      <c r="AK136" s="160"/>
      <c r="AL136" s="160"/>
      <c r="AM136" s="160"/>
      <c r="AN136" s="160"/>
      <c r="AO136" s="160"/>
      <c r="AP136" s="165"/>
      <c r="AQ136" s="161">
        <f t="shared" si="107"/>
        <v>0</v>
      </c>
      <c r="AR136" s="159"/>
      <c r="AS136" s="159"/>
      <c r="AT136" s="159"/>
      <c r="AU136" s="159"/>
      <c r="AV136" s="162">
        <f t="shared" si="108"/>
        <v>0</v>
      </c>
      <c r="AW136" s="160"/>
      <c r="AX136" s="160"/>
      <c r="AY136" s="160"/>
      <c r="AZ136" s="160"/>
      <c r="BA136" s="161">
        <f t="shared" si="109"/>
        <v>0</v>
      </c>
      <c r="BB136" s="159"/>
      <c r="BC136" s="159"/>
      <c r="BD136" s="159"/>
      <c r="BE136" s="159"/>
      <c r="BF136" s="161">
        <f t="shared" si="96"/>
        <v>0</v>
      </c>
      <c r="BG136" s="159"/>
      <c r="BH136" s="159"/>
      <c r="BI136" s="159"/>
      <c r="BJ136" s="159"/>
      <c r="BK136" s="162">
        <f t="shared" ref="BK136:BK159" si="112">BM136+BO136+BQ136+BS136</f>
        <v>0</v>
      </c>
      <c r="BL136" s="165"/>
      <c r="BM136" s="160"/>
      <c r="BN136" s="160"/>
      <c r="BO136" s="160"/>
      <c r="BP136" s="160"/>
      <c r="BQ136" s="160"/>
      <c r="BR136" s="160"/>
      <c r="BS136" s="160"/>
      <c r="BT136" s="165"/>
      <c r="BU136" s="161">
        <f t="shared" si="97"/>
        <v>0</v>
      </c>
      <c r="BV136" s="159"/>
      <c r="BW136" s="159"/>
      <c r="BX136" s="159"/>
      <c r="BY136" s="159"/>
      <c r="BZ136" s="162">
        <f t="shared" si="98"/>
        <v>0</v>
      </c>
      <c r="CA136" s="160"/>
      <c r="CB136" s="160"/>
      <c r="CC136" s="160"/>
      <c r="CD136" s="160"/>
      <c r="CE136" s="161">
        <f t="shared" si="99"/>
        <v>0</v>
      </c>
      <c r="CF136" s="159"/>
      <c r="CG136" s="159"/>
      <c r="CH136" s="159"/>
      <c r="CI136" s="159"/>
      <c r="CJ136" s="161">
        <f t="shared" si="100"/>
        <v>0</v>
      </c>
      <c r="CK136" s="159"/>
      <c r="CL136" s="159"/>
      <c r="CM136" s="159"/>
      <c r="CN136" s="159"/>
      <c r="CO136" s="165"/>
      <c r="CP136" s="160"/>
      <c r="CQ136" s="160"/>
      <c r="CR136" s="160"/>
      <c r="CS136" s="165"/>
      <c r="CT136" s="161">
        <f t="shared" si="101"/>
        <v>0</v>
      </c>
      <c r="CU136" s="159"/>
      <c r="CV136" s="159"/>
      <c r="CW136" s="159"/>
      <c r="CX136" s="159"/>
      <c r="CY136" s="162">
        <f t="shared" si="102"/>
        <v>0</v>
      </c>
      <c r="CZ136" s="160"/>
      <c r="DA136" s="160"/>
      <c r="DB136" s="160"/>
      <c r="DC136" s="160"/>
      <c r="DD136" s="165"/>
      <c r="DE136" s="160"/>
      <c r="DF136" s="160"/>
      <c r="DG136" s="160"/>
      <c r="DH136" s="165"/>
      <c r="DI136" s="161">
        <f t="shared" si="103"/>
        <v>0</v>
      </c>
      <c r="DJ136" s="159"/>
      <c r="DK136" s="159"/>
      <c r="DL136" s="159"/>
      <c r="DM136" s="159"/>
      <c r="DN136" s="162">
        <f t="shared" si="104"/>
        <v>0</v>
      </c>
      <c r="DO136" s="160"/>
      <c r="DP136" s="160"/>
      <c r="DQ136" s="160"/>
      <c r="DR136" s="160"/>
    </row>
    <row r="137" spans="1:122" ht="0.75" customHeight="1">
      <c r="A137" s="115" t="s">
        <v>93</v>
      </c>
      <c r="B137" s="17"/>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18"/>
      <c r="AD137" s="18"/>
      <c r="AE137" s="18"/>
      <c r="AF137" s="18"/>
      <c r="AG137" s="162">
        <f t="shared" si="106"/>
        <v>0</v>
      </c>
      <c r="AH137" s="162"/>
      <c r="AI137" s="162"/>
      <c r="AJ137" s="162"/>
      <c r="AK137" s="162"/>
      <c r="AL137" s="162"/>
      <c r="AM137" s="162"/>
      <c r="AN137" s="162"/>
      <c r="AO137" s="162"/>
      <c r="AP137" s="162"/>
      <c r="AQ137" s="161">
        <f t="shared" si="107"/>
        <v>0</v>
      </c>
      <c r="AR137" s="161"/>
      <c r="AS137" s="161"/>
      <c r="AT137" s="161"/>
      <c r="AU137" s="161"/>
      <c r="AV137" s="162">
        <f t="shared" si="108"/>
        <v>0</v>
      </c>
      <c r="AW137" s="162"/>
      <c r="AX137" s="162"/>
      <c r="AY137" s="162"/>
      <c r="AZ137" s="162"/>
      <c r="BA137" s="161">
        <f t="shared" si="109"/>
        <v>0</v>
      </c>
      <c r="BB137" s="161"/>
      <c r="BC137" s="161"/>
      <c r="BD137" s="161"/>
      <c r="BE137" s="161"/>
      <c r="BF137" s="161">
        <f t="shared" si="96"/>
        <v>0</v>
      </c>
      <c r="BG137" s="161"/>
      <c r="BH137" s="161"/>
      <c r="BI137" s="161"/>
      <c r="BJ137" s="161"/>
      <c r="BK137" s="162">
        <f t="shared" si="112"/>
        <v>0</v>
      </c>
      <c r="BL137" s="162"/>
      <c r="BM137" s="162"/>
      <c r="BN137" s="162"/>
      <c r="BO137" s="162"/>
      <c r="BP137" s="162"/>
      <c r="BQ137" s="162"/>
      <c r="BR137" s="162"/>
      <c r="BS137" s="162"/>
      <c r="BT137" s="162"/>
      <c r="BU137" s="161">
        <f t="shared" si="97"/>
        <v>0</v>
      </c>
      <c r="BV137" s="161"/>
      <c r="BW137" s="161"/>
      <c r="BX137" s="161"/>
      <c r="BY137" s="161"/>
      <c r="BZ137" s="162">
        <f t="shared" si="98"/>
        <v>0</v>
      </c>
      <c r="CA137" s="162"/>
      <c r="CB137" s="162"/>
      <c r="CC137" s="162"/>
      <c r="CD137" s="162"/>
      <c r="CE137" s="161">
        <f t="shared" si="99"/>
        <v>0</v>
      </c>
      <c r="CF137" s="161"/>
      <c r="CG137" s="161"/>
      <c r="CH137" s="161"/>
      <c r="CI137" s="161"/>
      <c r="CJ137" s="161">
        <f t="shared" si="100"/>
        <v>0</v>
      </c>
      <c r="CK137" s="161"/>
      <c r="CL137" s="161"/>
      <c r="CM137" s="161"/>
      <c r="CN137" s="161"/>
      <c r="CO137" s="162"/>
      <c r="CP137" s="162"/>
      <c r="CQ137" s="162"/>
      <c r="CR137" s="162"/>
      <c r="CS137" s="162"/>
      <c r="CT137" s="161">
        <f t="shared" si="101"/>
        <v>0</v>
      </c>
      <c r="CU137" s="161"/>
      <c r="CV137" s="161"/>
      <c r="CW137" s="161"/>
      <c r="CX137" s="161"/>
      <c r="CY137" s="162">
        <f t="shared" si="102"/>
        <v>0</v>
      </c>
      <c r="CZ137" s="162"/>
      <c r="DA137" s="162"/>
      <c r="DB137" s="162"/>
      <c r="DC137" s="162"/>
      <c r="DD137" s="162"/>
      <c r="DE137" s="162"/>
      <c r="DF137" s="162"/>
      <c r="DG137" s="162"/>
      <c r="DH137" s="162"/>
      <c r="DI137" s="161">
        <f t="shared" si="103"/>
        <v>0</v>
      </c>
      <c r="DJ137" s="161"/>
      <c r="DK137" s="161"/>
      <c r="DL137" s="161"/>
      <c r="DM137" s="161"/>
      <c r="DN137" s="162">
        <f t="shared" si="104"/>
        <v>0</v>
      </c>
      <c r="DO137" s="162"/>
      <c r="DP137" s="162"/>
      <c r="DQ137" s="162"/>
      <c r="DR137" s="162"/>
    </row>
    <row r="138" spans="1:122" ht="27.75" customHeight="1">
      <c r="A138" s="1278" t="s">
        <v>122</v>
      </c>
      <c r="B138" s="17">
        <v>7304</v>
      </c>
      <c r="C138" s="1060" t="s">
        <v>83</v>
      </c>
      <c r="D138" s="58" t="s">
        <v>424</v>
      </c>
      <c r="E138" s="1069" t="s">
        <v>84</v>
      </c>
      <c r="F138" s="59"/>
      <c r="G138" s="59"/>
      <c r="H138" s="59"/>
      <c r="I138" s="59"/>
      <c r="J138" s="59"/>
      <c r="K138" s="59"/>
      <c r="L138" s="59"/>
      <c r="M138" s="1229" t="s">
        <v>73</v>
      </c>
      <c r="N138" s="60" t="s">
        <v>424</v>
      </c>
      <c r="O138" s="60" t="s">
        <v>74</v>
      </c>
      <c r="P138" s="59">
        <v>29</v>
      </c>
      <c r="Q138" s="59"/>
      <c r="R138" s="59"/>
      <c r="S138" s="59"/>
      <c r="T138" s="59"/>
      <c r="U138" s="59"/>
      <c r="V138" s="59"/>
      <c r="W138" s="1060" t="s">
        <v>488</v>
      </c>
      <c r="X138" s="1063" t="s">
        <v>388</v>
      </c>
      <c r="Y138" s="1063" t="s">
        <v>142</v>
      </c>
      <c r="Z138" s="1270" t="s">
        <v>167</v>
      </c>
      <c r="AA138" s="63" t="s">
        <v>424</v>
      </c>
      <c r="AB138" s="63" t="s">
        <v>56</v>
      </c>
      <c r="AC138" s="18"/>
      <c r="AD138" s="18" t="s">
        <v>89</v>
      </c>
      <c r="AE138" s="18"/>
      <c r="AF138" s="18"/>
      <c r="AG138" s="162">
        <f t="shared" si="106"/>
        <v>82.7</v>
      </c>
      <c r="AH138" s="162">
        <f t="shared" si="106"/>
        <v>82.7</v>
      </c>
      <c r="AI138" s="162">
        <f>AI139+AI140</f>
        <v>82.7</v>
      </c>
      <c r="AJ138" s="162">
        <f>AJ139+AJ140</f>
        <v>82.7</v>
      </c>
      <c r="AK138" s="162"/>
      <c r="AL138" s="162"/>
      <c r="AM138" s="162"/>
      <c r="AN138" s="162"/>
      <c r="AO138" s="162"/>
      <c r="AP138" s="162"/>
      <c r="AQ138" s="161">
        <f t="shared" si="107"/>
        <v>90.1</v>
      </c>
      <c r="AR138" s="161">
        <f>AR139+AR140</f>
        <v>90.1</v>
      </c>
      <c r="AS138" s="161"/>
      <c r="AT138" s="161"/>
      <c r="AU138" s="161"/>
      <c r="AV138" s="162">
        <f t="shared" si="108"/>
        <v>89.1</v>
      </c>
      <c r="AW138" s="162">
        <f>AW139+AW140</f>
        <v>89.1</v>
      </c>
      <c r="AX138" s="162"/>
      <c r="AY138" s="162"/>
      <c r="AZ138" s="162"/>
      <c r="BA138" s="161">
        <f t="shared" si="109"/>
        <v>89.1</v>
      </c>
      <c r="BB138" s="161">
        <f>BB139+BB140</f>
        <v>89.1</v>
      </c>
      <c r="BC138" s="161"/>
      <c r="BD138" s="161"/>
      <c r="BE138" s="161"/>
      <c r="BF138" s="161">
        <f t="shared" si="96"/>
        <v>89.1</v>
      </c>
      <c r="BG138" s="161">
        <f>BG139+BG140</f>
        <v>89.1</v>
      </c>
      <c r="BH138" s="161"/>
      <c r="BI138" s="161"/>
      <c r="BJ138" s="161"/>
      <c r="BK138" s="162">
        <f t="shared" si="112"/>
        <v>82.7</v>
      </c>
      <c r="BL138" s="162">
        <f>BN138+BP138+BR138+BT138</f>
        <v>82.7</v>
      </c>
      <c r="BM138" s="162">
        <f>BM139+BM140</f>
        <v>82.7</v>
      </c>
      <c r="BN138" s="162">
        <f>BN139+BN140</f>
        <v>82.7</v>
      </c>
      <c r="BO138" s="162"/>
      <c r="BP138" s="162"/>
      <c r="BQ138" s="162"/>
      <c r="BR138" s="162"/>
      <c r="BS138" s="162"/>
      <c r="BT138" s="162"/>
      <c r="BU138" s="161">
        <f t="shared" si="97"/>
        <v>90.1</v>
      </c>
      <c r="BV138" s="161">
        <f>BV139+BV140</f>
        <v>90.1</v>
      </c>
      <c r="BW138" s="161"/>
      <c r="BX138" s="161"/>
      <c r="BY138" s="161"/>
      <c r="BZ138" s="162">
        <f t="shared" si="98"/>
        <v>89.1</v>
      </c>
      <c r="CA138" s="162">
        <f>CA139+CA140</f>
        <v>89.1</v>
      </c>
      <c r="CB138" s="162"/>
      <c r="CC138" s="162"/>
      <c r="CD138" s="162"/>
      <c r="CE138" s="161">
        <f t="shared" si="99"/>
        <v>89.1</v>
      </c>
      <c r="CF138" s="161">
        <f>CF139+CF140</f>
        <v>89.1</v>
      </c>
      <c r="CG138" s="161"/>
      <c r="CH138" s="161"/>
      <c r="CI138" s="161"/>
      <c r="CJ138" s="161">
        <f t="shared" si="100"/>
        <v>89.1</v>
      </c>
      <c r="CK138" s="161">
        <f>CK139+CK140</f>
        <v>89.1</v>
      </c>
      <c r="CL138" s="161"/>
      <c r="CM138" s="161"/>
      <c r="CN138" s="161"/>
      <c r="CO138" s="162">
        <f>CP138+CQ138+CR138+CS138</f>
        <v>82.7</v>
      </c>
      <c r="CP138" s="162">
        <f>CP139+CP140</f>
        <v>82.7</v>
      </c>
      <c r="CQ138" s="162"/>
      <c r="CR138" s="162"/>
      <c r="CS138" s="162"/>
      <c r="CT138" s="161">
        <f t="shared" si="101"/>
        <v>90.1</v>
      </c>
      <c r="CU138" s="161">
        <f>CU139+CU140</f>
        <v>90.1</v>
      </c>
      <c r="CV138" s="161"/>
      <c r="CW138" s="161"/>
      <c r="CX138" s="161"/>
      <c r="CY138" s="162">
        <f t="shared" si="102"/>
        <v>89.1</v>
      </c>
      <c r="CZ138" s="162">
        <f>CZ139+CZ140</f>
        <v>89.1</v>
      </c>
      <c r="DA138" s="162"/>
      <c r="DB138" s="162"/>
      <c r="DC138" s="162"/>
      <c r="DD138" s="162">
        <f>DE138+DF138+DG138+DH138</f>
        <v>82.7</v>
      </c>
      <c r="DE138" s="162">
        <f>DE139+DE140</f>
        <v>82.7</v>
      </c>
      <c r="DF138" s="162"/>
      <c r="DG138" s="162"/>
      <c r="DH138" s="162"/>
      <c r="DI138" s="161">
        <f t="shared" si="103"/>
        <v>90.1</v>
      </c>
      <c r="DJ138" s="161">
        <f>DJ139+DJ140</f>
        <v>90.1</v>
      </c>
      <c r="DK138" s="161"/>
      <c r="DL138" s="161"/>
      <c r="DM138" s="161"/>
      <c r="DN138" s="162">
        <f t="shared" si="104"/>
        <v>89.1</v>
      </c>
      <c r="DO138" s="162">
        <f>DO139+DO140</f>
        <v>89.1</v>
      </c>
      <c r="DP138" s="162"/>
      <c r="DQ138" s="162"/>
      <c r="DR138" s="162"/>
    </row>
    <row r="139" spans="1:122">
      <c r="A139" s="1279"/>
      <c r="B139" s="17"/>
      <c r="C139" s="1061"/>
      <c r="D139" s="58"/>
      <c r="E139" s="1070"/>
      <c r="F139" s="59"/>
      <c r="G139" s="59"/>
      <c r="H139" s="59"/>
      <c r="I139" s="59"/>
      <c r="J139" s="59"/>
      <c r="K139" s="59"/>
      <c r="L139" s="59"/>
      <c r="M139" s="1230"/>
      <c r="N139" s="60"/>
      <c r="O139" s="60"/>
      <c r="P139" s="59"/>
      <c r="Q139" s="59"/>
      <c r="R139" s="59"/>
      <c r="S139" s="59"/>
      <c r="T139" s="59"/>
      <c r="U139" s="59"/>
      <c r="V139" s="59"/>
      <c r="W139" s="1061"/>
      <c r="X139" s="1064"/>
      <c r="Y139" s="1064"/>
      <c r="Z139" s="1271"/>
      <c r="AA139" s="63"/>
      <c r="AB139" s="63"/>
      <c r="AC139" s="18"/>
      <c r="AD139" s="18" t="s">
        <v>89</v>
      </c>
      <c r="AE139" s="18" t="s">
        <v>414</v>
      </c>
      <c r="AF139" s="18" t="s">
        <v>406</v>
      </c>
      <c r="AG139" s="162">
        <f t="shared" si="106"/>
        <v>81.400000000000006</v>
      </c>
      <c r="AH139" s="162">
        <f t="shared" si="106"/>
        <v>81.400000000000006</v>
      </c>
      <c r="AI139" s="162">
        <v>81.400000000000006</v>
      </c>
      <c r="AJ139" s="162">
        <v>81.400000000000006</v>
      </c>
      <c r="AK139" s="162"/>
      <c r="AL139" s="162"/>
      <c r="AM139" s="162"/>
      <c r="AN139" s="162"/>
      <c r="AO139" s="162"/>
      <c r="AP139" s="162"/>
      <c r="AQ139" s="161">
        <f t="shared" si="107"/>
        <v>88.1</v>
      </c>
      <c r="AR139" s="161">
        <v>88.1</v>
      </c>
      <c r="AS139" s="161"/>
      <c r="AT139" s="161"/>
      <c r="AU139" s="161"/>
      <c r="AV139" s="162">
        <f t="shared" si="108"/>
        <v>88.1</v>
      </c>
      <c r="AW139" s="162">
        <v>88.1</v>
      </c>
      <c r="AX139" s="162"/>
      <c r="AY139" s="162"/>
      <c r="AZ139" s="162"/>
      <c r="BA139" s="161">
        <f t="shared" si="109"/>
        <v>88.1</v>
      </c>
      <c r="BB139" s="161">
        <v>88.1</v>
      </c>
      <c r="BC139" s="161"/>
      <c r="BD139" s="161"/>
      <c r="BE139" s="161"/>
      <c r="BF139" s="161">
        <f t="shared" si="96"/>
        <v>88.1</v>
      </c>
      <c r="BG139" s="161">
        <v>88.1</v>
      </c>
      <c r="BH139" s="161"/>
      <c r="BI139" s="161"/>
      <c r="BJ139" s="161"/>
      <c r="BK139" s="162">
        <f t="shared" si="112"/>
        <v>81.400000000000006</v>
      </c>
      <c r="BL139" s="162">
        <f>BN139+BP139+BR139+BT139</f>
        <v>81.400000000000006</v>
      </c>
      <c r="BM139" s="162">
        <v>81.400000000000006</v>
      </c>
      <c r="BN139" s="162">
        <v>81.400000000000006</v>
      </c>
      <c r="BO139" s="162"/>
      <c r="BP139" s="162"/>
      <c r="BQ139" s="162"/>
      <c r="BR139" s="162"/>
      <c r="BS139" s="162"/>
      <c r="BT139" s="162"/>
      <c r="BU139" s="161">
        <f t="shared" si="97"/>
        <v>88.1</v>
      </c>
      <c r="BV139" s="161">
        <v>88.1</v>
      </c>
      <c r="BW139" s="161"/>
      <c r="BX139" s="161"/>
      <c r="BY139" s="161"/>
      <c r="BZ139" s="162">
        <f t="shared" si="98"/>
        <v>88.1</v>
      </c>
      <c r="CA139" s="162">
        <v>88.1</v>
      </c>
      <c r="CB139" s="162"/>
      <c r="CC139" s="162"/>
      <c r="CD139" s="162"/>
      <c r="CE139" s="161">
        <f t="shared" si="99"/>
        <v>88.1</v>
      </c>
      <c r="CF139" s="161">
        <v>88.1</v>
      </c>
      <c r="CG139" s="161"/>
      <c r="CH139" s="161"/>
      <c r="CI139" s="161"/>
      <c r="CJ139" s="161">
        <f t="shared" si="100"/>
        <v>88.1</v>
      </c>
      <c r="CK139" s="161">
        <v>88.1</v>
      </c>
      <c r="CL139" s="161"/>
      <c r="CM139" s="161"/>
      <c r="CN139" s="161"/>
      <c r="CO139" s="162">
        <f>CP139+CQ139+CR139+CS139</f>
        <v>81.400000000000006</v>
      </c>
      <c r="CP139" s="162">
        <v>81.400000000000006</v>
      </c>
      <c r="CQ139" s="162"/>
      <c r="CR139" s="162"/>
      <c r="CS139" s="162"/>
      <c r="CT139" s="161">
        <f t="shared" si="101"/>
        <v>88.1</v>
      </c>
      <c r="CU139" s="161">
        <v>88.1</v>
      </c>
      <c r="CV139" s="161"/>
      <c r="CW139" s="161"/>
      <c r="CX139" s="161"/>
      <c r="CY139" s="162">
        <f t="shared" si="102"/>
        <v>88.1</v>
      </c>
      <c r="CZ139" s="162">
        <v>88.1</v>
      </c>
      <c r="DA139" s="162"/>
      <c r="DB139" s="162"/>
      <c r="DC139" s="162"/>
      <c r="DD139" s="162">
        <f>DE139+DF139+DG139+DH139</f>
        <v>81.400000000000006</v>
      </c>
      <c r="DE139" s="162">
        <v>81.400000000000006</v>
      </c>
      <c r="DF139" s="162"/>
      <c r="DG139" s="162"/>
      <c r="DH139" s="162"/>
      <c r="DI139" s="161">
        <f t="shared" si="103"/>
        <v>88.1</v>
      </c>
      <c r="DJ139" s="161">
        <v>88.1</v>
      </c>
      <c r="DK139" s="161"/>
      <c r="DL139" s="161"/>
      <c r="DM139" s="161"/>
      <c r="DN139" s="162">
        <f t="shared" si="104"/>
        <v>88.1</v>
      </c>
      <c r="DO139" s="162">
        <v>88.1</v>
      </c>
      <c r="DP139" s="162"/>
      <c r="DQ139" s="162"/>
      <c r="DR139" s="162"/>
    </row>
    <row r="140" spans="1:122" ht="118.5" customHeight="1" thickBot="1">
      <c r="A140" s="1280"/>
      <c r="B140" s="17"/>
      <c r="C140" s="1062"/>
      <c r="D140" s="58"/>
      <c r="E140" s="1071"/>
      <c r="F140" s="59"/>
      <c r="G140" s="59"/>
      <c r="H140" s="59"/>
      <c r="I140" s="59"/>
      <c r="J140" s="59"/>
      <c r="K140" s="59"/>
      <c r="L140" s="59"/>
      <c r="M140" s="1231"/>
      <c r="N140" s="60"/>
      <c r="O140" s="60"/>
      <c r="P140" s="59"/>
      <c r="Q140" s="59"/>
      <c r="R140" s="59"/>
      <c r="S140" s="59"/>
      <c r="T140" s="59"/>
      <c r="U140" s="59"/>
      <c r="V140" s="59"/>
      <c r="W140" s="1062"/>
      <c r="X140" s="1065"/>
      <c r="Y140" s="1065"/>
      <c r="Z140" s="1271"/>
      <c r="AA140" s="63"/>
      <c r="AB140" s="63"/>
      <c r="AC140" s="18"/>
      <c r="AD140" s="18" t="s">
        <v>89</v>
      </c>
      <c r="AE140" s="18" t="s">
        <v>414</v>
      </c>
      <c r="AF140" s="18" t="s">
        <v>412</v>
      </c>
      <c r="AG140" s="162">
        <f t="shared" si="106"/>
        <v>1.3</v>
      </c>
      <c r="AH140" s="162">
        <f t="shared" si="106"/>
        <v>1.3</v>
      </c>
      <c r="AI140" s="162">
        <v>1.3</v>
      </c>
      <c r="AJ140" s="162">
        <v>1.3</v>
      </c>
      <c r="AK140" s="162"/>
      <c r="AL140" s="162"/>
      <c r="AM140" s="162"/>
      <c r="AN140" s="162"/>
      <c r="AO140" s="162"/>
      <c r="AP140" s="162"/>
      <c r="AQ140" s="161">
        <f t="shared" si="107"/>
        <v>2</v>
      </c>
      <c r="AR140" s="161">
        <v>2</v>
      </c>
      <c r="AS140" s="161"/>
      <c r="AT140" s="161"/>
      <c r="AU140" s="161"/>
      <c r="AV140" s="162">
        <f t="shared" si="108"/>
        <v>1</v>
      </c>
      <c r="AW140" s="162">
        <v>1</v>
      </c>
      <c r="AX140" s="162"/>
      <c r="AY140" s="162"/>
      <c r="AZ140" s="162"/>
      <c r="BA140" s="161">
        <f t="shared" si="109"/>
        <v>1</v>
      </c>
      <c r="BB140" s="161">
        <v>1</v>
      </c>
      <c r="BC140" s="161"/>
      <c r="BD140" s="161"/>
      <c r="BE140" s="161"/>
      <c r="BF140" s="161">
        <f t="shared" si="96"/>
        <v>1</v>
      </c>
      <c r="BG140" s="161">
        <v>1</v>
      </c>
      <c r="BH140" s="161"/>
      <c r="BI140" s="161"/>
      <c r="BJ140" s="161"/>
      <c r="BK140" s="162">
        <f t="shared" si="112"/>
        <v>1.3</v>
      </c>
      <c r="BL140" s="162">
        <f>BN140+BP140+BR140+BT140</f>
        <v>1.3</v>
      </c>
      <c r="BM140" s="162">
        <v>1.3</v>
      </c>
      <c r="BN140" s="162">
        <v>1.3</v>
      </c>
      <c r="BO140" s="162"/>
      <c r="BP140" s="162"/>
      <c r="BQ140" s="162"/>
      <c r="BR140" s="162"/>
      <c r="BS140" s="162"/>
      <c r="BT140" s="162"/>
      <c r="BU140" s="161">
        <f t="shared" si="97"/>
        <v>2</v>
      </c>
      <c r="BV140" s="161">
        <v>2</v>
      </c>
      <c r="BW140" s="161"/>
      <c r="BX140" s="161"/>
      <c r="BY140" s="161"/>
      <c r="BZ140" s="162">
        <f t="shared" si="98"/>
        <v>1</v>
      </c>
      <c r="CA140" s="162">
        <v>1</v>
      </c>
      <c r="CB140" s="162"/>
      <c r="CC140" s="162"/>
      <c r="CD140" s="162"/>
      <c r="CE140" s="161">
        <f t="shared" si="99"/>
        <v>1</v>
      </c>
      <c r="CF140" s="161">
        <v>1</v>
      </c>
      <c r="CG140" s="161"/>
      <c r="CH140" s="161"/>
      <c r="CI140" s="161"/>
      <c r="CJ140" s="161">
        <f t="shared" si="100"/>
        <v>1</v>
      </c>
      <c r="CK140" s="161">
        <v>1</v>
      </c>
      <c r="CL140" s="161"/>
      <c r="CM140" s="161"/>
      <c r="CN140" s="161"/>
      <c r="CO140" s="162">
        <f>CP140+CQ140+CR140+CS140</f>
        <v>1.3</v>
      </c>
      <c r="CP140" s="162">
        <v>1.3</v>
      </c>
      <c r="CQ140" s="162"/>
      <c r="CR140" s="162"/>
      <c r="CS140" s="162"/>
      <c r="CT140" s="161">
        <f t="shared" si="101"/>
        <v>2</v>
      </c>
      <c r="CU140" s="161">
        <v>2</v>
      </c>
      <c r="CV140" s="161"/>
      <c r="CW140" s="161"/>
      <c r="CX140" s="161"/>
      <c r="CY140" s="162">
        <f t="shared" si="102"/>
        <v>1</v>
      </c>
      <c r="CZ140" s="162">
        <v>1</v>
      </c>
      <c r="DA140" s="162"/>
      <c r="DB140" s="162"/>
      <c r="DC140" s="162"/>
      <c r="DD140" s="162">
        <f>DE140+DF140+DG140+DH140</f>
        <v>1.3</v>
      </c>
      <c r="DE140" s="162">
        <v>1.3</v>
      </c>
      <c r="DF140" s="162"/>
      <c r="DG140" s="162"/>
      <c r="DH140" s="162"/>
      <c r="DI140" s="161">
        <f t="shared" si="103"/>
        <v>2</v>
      </c>
      <c r="DJ140" s="161">
        <v>2</v>
      </c>
      <c r="DK140" s="161"/>
      <c r="DL140" s="161"/>
      <c r="DM140" s="161"/>
      <c r="DN140" s="162">
        <f t="shared" si="104"/>
        <v>1</v>
      </c>
      <c r="DO140" s="162">
        <v>1</v>
      </c>
      <c r="DP140" s="162"/>
      <c r="DQ140" s="162"/>
      <c r="DR140" s="162"/>
    </row>
    <row r="141" spans="1:122" ht="24.75" thickBot="1">
      <c r="A141" s="128" t="s">
        <v>460</v>
      </c>
      <c r="B141" s="17">
        <v>7400</v>
      </c>
      <c r="C141" s="98"/>
      <c r="D141" s="58"/>
      <c r="E141" s="58"/>
      <c r="F141" s="59"/>
      <c r="G141" s="59"/>
      <c r="H141" s="59"/>
      <c r="I141" s="59"/>
      <c r="J141" s="59"/>
      <c r="K141" s="59"/>
      <c r="L141" s="59"/>
      <c r="M141" s="61"/>
      <c r="N141" s="60"/>
      <c r="O141" s="60"/>
      <c r="P141" s="59"/>
      <c r="Q141" s="59"/>
      <c r="R141" s="59"/>
      <c r="S141" s="59"/>
      <c r="T141" s="59"/>
      <c r="U141" s="59"/>
      <c r="V141" s="59"/>
      <c r="W141" s="98"/>
      <c r="X141" s="58"/>
      <c r="Y141" s="65"/>
      <c r="Z141" s="87"/>
      <c r="AA141" s="87"/>
      <c r="AB141" s="87"/>
      <c r="AC141" s="18"/>
      <c r="AD141" s="18"/>
      <c r="AE141" s="18"/>
      <c r="AF141" s="18"/>
      <c r="AG141" s="162">
        <f t="shared" si="106"/>
        <v>0</v>
      </c>
      <c r="AH141" s="162"/>
      <c r="AI141" s="162"/>
      <c r="AJ141" s="162"/>
      <c r="AK141" s="162"/>
      <c r="AL141" s="162"/>
      <c r="AM141" s="162"/>
      <c r="AN141" s="162"/>
      <c r="AO141" s="162"/>
      <c r="AP141" s="162"/>
      <c r="AQ141" s="161">
        <f t="shared" si="107"/>
        <v>0</v>
      </c>
      <c r="AR141" s="161"/>
      <c r="AS141" s="161"/>
      <c r="AT141" s="161"/>
      <c r="AU141" s="161"/>
      <c r="AV141" s="162">
        <f t="shared" si="108"/>
        <v>0</v>
      </c>
      <c r="AW141" s="162"/>
      <c r="AX141" s="162"/>
      <c r="AY141" s="162"/>
      <c r="AZ141" s="162"/>
      <c r="BA141" s="161">
        <f t="shared" si="109"/>
        <v>0</v>
      </c>
      <c r="BB141" s="161"/>
      <c r="BC141" s="161"/>
      <c r="BD141" s="161"/>
      <c r="BE141" s="161"/>
      <c r="BF141" s="161">
        <f t="shared" si="96"/>
        <v>0</v>
      </c>
      <c r="BG141" s="161"/>
      <c r="BH141" s="161"/>
      <c r="BI141" s="161"/>
      <c r="BJ141" s="161"/>
      <c r="BK141" s="162">
        <f t="shared" si="112"/>
        <v>0</v>
      </c>
      <c r="BL141" s="162"/>
      <c r="BM141" s="162"/>
      <c r="BN141" s="162"/>
      <c r="BO141" s="162"/>
      <c r="BP141" s="162"/>
      <c r="BQ141" s="162"/>
      <c r="BR141" s="162"/>
      <c r="BS141" s="162"/>
      <c r="BT141" s="162"/>
      <c r="BU141" s="161">
        <f t="shared" si="97"/>
        <v>0</v>
      </c>
      <c r="BV141" s="161"/>
      <c r="BW141" s="161"/>
      <c r="BX141" s="161"/>
      <c r="BY141" s="161"/>
      <c r="BZ141" s="162">
        <f t="shared" si="98"/>
        <v>0</v>
      </c>
      <c r="CA141" s="162"/>
      <c r="CB141" s="162"/>
      <c r="CC141" s="162"/>
      <c r="CD141" s="162"/>
      <c r="CE141" s="161">
        <f t="shared" si="99"/>
        <v>0</v>
      </c>
      <c r="CF141" s="161"/>
      <c r="CG141" s="161"/>
      <c r="CH141" s="161"/>
      <c r="CI141" s="161"/>
      <c r="CJ141" s="161">
        <f t="shared" si="100"/>
        <v>0</v>
      </c>
      <c r="CK141" s="161"/>
      <c r="CL141" s="161"/>
      <c r="CM141" s="161"/>
      <c r="CN141" s="161"/>
      <c r="CO141" s="162"/>
      <c r="CP141" s="162"/>
      <c r="CQ141" s="162"/>
      <c r="CR141" s="162"/>
      <c r="CS141" s="162"/>
      <c r="CT141" s="161">
        <f t="shared" si="101"/>
        <v>0</v>
      </c>
      <c r="CU141" s="161"/>
      <c r="CV141" s="161"/>
      <c r="CW141" s="161"/>
      <c r="CX141" s="161"/>
      <c r="CY141" s="162">
        <f t="shared" si="102"/>
        <v>0</v>
      </c>
      <c r="CZ141" s="162"/>
      <c r="DA141" s="162"/>
      <c r="DB141" s="162"/>
      <c r="DC141" s="162"/>
      <c r="DD141" s="162"/>
      <c r="DE141" s="162"/>
      <c r="DF141" s="162"/>
      <c r="DG141" s="162"/>
      <c r="DH141" s="162"/>
      <c r="DI141" s="161">
        <f t="shared" si="103"/>
        <v>0</v>
      </c>
      <c r="DJ141" s="161"/>
      <c r="DK141" s="161"/>
      <c r="DL141" s="161"/>
      <c r="DM141" s="161"/>
      <c r="DN141" s="162">
        <f t="shared" si="104"/>
        <v>0</v>
      </c>
      <c r="DO141" s="162"/>
      <c r="DP141" s="162"/>
      <c r="DQ141" s="162"/>
      <c r="DR141" s="162"/>
    </row>
    <row r="142" spans="1:122" hidden="1">
      <c r="A142" s="129"/>
      <c r="B142" s="17"/>
      <c r="C142" s="98"/>
      <c r="D142" s="58"/>
      <c r="E142" s="58"/>
      <c r="F142" s="59"/>
      <c r="G142" s="59"/>
      <c r="H142" s="59"/>
      <c r="I142" s="59"/>
      <c r="J142" s="59"/>
      <c r="K142" s="59"/>
      <c r="L142" s="59"/>
      <c r="M142" s="61"/>
      <c r="N142" s="60"/>
      <c r="O142" s="60"/>
      <c r="P142" s="59"/>
      <c r="Q142" s="59"/>
      <c r="R142" s="59"/>
      <c r="S142" s="59"/>
      <c r="T142" s="59"/>
      <c r="U142" s="59"/>
      <c r="V142" s="59"/>
      <c r="W142" s="98"/>
      <c r="X142" s="58"/>
      <c r="Y142" s="58"/>
      <c r="Z142" s="63"/>
      <c r="AA142" s="63"/>
      <c r="AB142" s="63"/>
      <c r="AC142" s="18"/>
      <c r="AD142" s="18"/>
      <c r="AE142" s="18"/>
      <c r="AF142" s="18"/>
      <c r="AG142" s="162">
        <f t="shared" si="106"/>
        <v>0</v>
      </c>
      <c r="AH142" s="162"/>
      <c r="AI142" s="162"/>
      <c r="AJ142" s="162"/>
      <c r="AK142" s="162"/>
      <c r="AL142" s="162"/>
      <c r="AM142" s="162"/>
      <c r="AN142" s="162"/>
      <c r="AO142" s="162"/>
      <c r="AP142" s="162"/>
      <c r="AQ142" s="161">
        <f t="shared" si="107"/>
        <v>0</v>
      </c>
      <c r="AR142" s="161"/>
      <c r="AS142" s="161"/>
      <c r="AT142" s="161"/>
      <c r="AU142" s="161"/>
      <c r="AV142" s="162">
        <f t="shared" si="108"/>
        <v>0</v>
      </c>
      <c r="AW142" s="162"/>
      <c r="AX142" s="162"/>
      <c r="AY142" s="162"/>
      <c r="AZ142" s="162"/>
      <c r="BA142" s="161">
        <f t="shared" si="109"/>
        <v>0</v>
      </c>
      <c r="BB142" s="161"/>
      <c r="BC142" s="161"/>
      <c r="BD142" s="161"/>
      <c r="BE142" s="161"/>
      <c r="BF142" s="161">
        <f t="shared" si="96"/>
        <v>0</v>
      </c>
      <c r="BG142" s="161"/>
      <c r="BH142" s="161"/>
      <c r="BI142" s="161"/>
      <c r="BJ142" s="161"/>
      <c r="BK142" s="162">
        <f t="shared" si="112"/>
        <v>0</v>
      </c>
      <c r="BL142" s="162"/>
      <c r="BM142" s="162"/>
      <c r="BN142" s="162"/>
      <c r="BO142" s="162"/>
      <c r="BP142" s="162"/>
      <c r="BQ142" s="162"/>
      <c r="BR142" s="162"/>
      <c r="BS142" s="162"/>
      <c r="BT142" s="162"/>
      <c r="BU142" s="161">
        <f t="shared" si="97"/>
        <v>0</v>
      </c>
      <c r="BV142" s="161"/>
      <c r="BW142" s="161"/>
      <c r="BX142" s="161"/>
      <c r="BY142" s="161"/>
      <c r="BZ142" s="162">
        <f t="shared" si="98"/>
        <v>0</v>
      </c>
      <c r="CA142" s="162"/>
      <c r="CB142" s="162"/>
      <c r="CC142" s="162"/>
      <c r="CD142" s="162"/>
      <c r="CE142" s="161">
        <f t="shared" si="99"/>
        <v>0</v>
      </c>
      <c r="CF142" s="161"/>
      <c r="CG142" s="161"/>
      <c r="CH142" s="161"/>
      <c r="CI142" s="161"/>
      <c r="CJ142" s="161">
        <f t="shared" si="100"/>
        <v>0</v>
      </c>
      <c r="CK142" s="161"/>
      <c r="CL142" s="161"/>
      <c r="CM142" s="161"/>
      <c r="CN142" s="161"/>
      <c r="CO142" s="162"/>
      <c r="CP142" s="162"/>
      <c r="CQ142" s="162"/>
      <c r="CR142" s="162"/>
      <c r="CS142" s="162"/>
      <c r="CT142" s="161">
        <f t="shared" si="101"/>
        <v>0</v>
      </c>
      <c r="CU142" s="161"/>
      <c r="CV142" s="161"/>
      <c r="CW142" s="161"/>
      <c r="CX142" s="161"/>
      <c r="CY142" s="162">
        <f t="shared" si="102"/>
        <v>0</v>
      </c>
      <c r="CZ142" s="162"/>
      <c r="DA142" s="162"/>
      <c r="DB142" s="162"/>
      <c r="DC142" s="162"/>
      <c r="DD142" s="162"/>
      <c r="DE142" s="162"/>
      <c r="DF142" s="162"/>
      <c r="DG142" s="162"/>
      <c r="DH142" s="162"/>
      <c r="DI142" s="161">
        <f t="shared" si="103"/>
        <v>0</v>
      </c>
      <c r="DJ142" s="161"/>
      <c r="DK142" s="161"/>
      <c r="DL142" s="161"/>
      <c r="DM142" s="161"/>
      <c r="DN142" s="162">
        <f t="shared" si="104"/>
        <v>0</v>
      </c>
      <c r="DO142" s="162"/>
      <c r="DP142" s="162"/>
      <c r="DQ142" s="162"/>
      <c r="DR142" s="162"/>
    </row>
    <row r="143" spans="1:122" ht="126" customHeight="1">
      <c r="A143" s="113" t="s">
        <v>49</v>
      </c>
      <c r="B143" s="17">
        <v>7454</v>
      </c>
      <c r="C143" s="58" t="s">
        <v>124</v>
      </c>
      <c r="D143" s="58" t="s">
        <v>398</v>
      </c>
      <c r="E143" s="58" t="s">
        <v>125</v>
      </c>
      <c r="F143" s="59"/>
      <c r="G143" s="59"/>
      <c r="H143" s="59"/>
      <c r="I143" s="59"/>
      <c r="J143" s="59"/>
      <c r="K143" s="59"/>
      <c r="L143" s="59"/>
      <c r="M143" s="64" t="s">
        <v>486</v>
      </c>
      <c r="N143" s="66" t="s">
        <v>424</v>
      </c>
      <c r="O143" s="60" t="s">
        <v>487</v>
      </c>
      <c r="P143" s="59">
        <v>17</v>
      </c>
      <c r="Q143" s="59"/>
      <c r="R143" s="59"/>
      <c r="S143" s="59"/>
      <c r="T143" s="59"/>
      <c r="U143" s="59"/>
      <c r="V143" s="59"/>
      <c r="W143" s="58" t="s">
        <v>488</v>
      </c>
      <c r="X143" s="58" t="s">
        <v>388</v>
      </c>
      <c r="Y143" s="58" t="s">
        <v>142</v>
      </c>
      <c r="Z143" s="80" t="s">
        <v>147</v>
      </c>
      <c r="AA143" s="81" t="s">
        <v>95</v>
      </c>
      <c r="AB143" s="81" t="s">
        <v>148</v>
      </c>
      <c r="AC143" s="18"/>
      <c r="AD143" s="18" t="s">
        <v>153</v>
      </c>
      <c r="AE143" s="18" t="s">
        <v>413</v>
      </c>
      <c r="AF143" s="18" t="s">
        <v>399</v>
      </c>
      <c r="AG143" s="162">
        <f t="shared" si="106"/>
        <v>4.7</v>
      </c>
      <c r="AH143" s="162"/>
      <c r="AI143" s="162"/>
      <c r="AJ143" s="162"/>
      <c r="AK143" s="162">
        <v>4.7</v>
      </c>
      <c r="AL143" s="162">
        <v>0</v>
      </c>
      <c r="AM143" s="162"/>
      <c r="AN143" s="162"/>
      <c r="AO143" s="162"/>
      <c r="AP143" s="162"/>
      <c r="AQ143" s="161">
        <f t="shared" si="107"/>
        <v>0</v>
      </c>
      <c r="AR143" s="161"/>
      <c r="AS143" s="161"/>
      <c r="AT143" s="161"/>
      <c r="AU143" s="161"/>
      <c r="AV143" s="162">
        <f t="shared" si="108"/>
        <v>0</v>
      </c>
      <c r="AW143" s="162"/>
      <c r="AX143" s="162"/>
      <c r="AY143" s="162"/>
      <c r="AZ143" s="162"/>
      <c r="BA143" s="161">
        <f t="shared" si="109"/>
        <v>0</v>
      </c>
      <c r="BB143" s="161"/>
      <c r="BC143" s="161"/>
      <c r="BD143" s="161"/>
      <c r="BE143" s="161"/>
      <c r="BF143" s="161">
        <f t="shared" si="96"/>
        <v>0</v>
      </c>
      <c r="BG143" s="161"/>
      <c r="BH143" s="161"/>
      <c r="BI143" s="161"/>
      <c r="BJ143" s="161"/>
      <c r="BK143" s="162">
        <f t="shared" si="112"/>
        <v>4.7</v>
      </c>
      <c r="BL143" s="162"/>
      <c r="BM143" s="162"/>
      <c r="BN143" s="162"/>
      <c r="BO143" s="162">
        <v>4.7</v>
      </c>
      <c r="BP143" s="162">
        <v>0</v>
      </c>
      <c r="BQ143" s="162"/>
      <c r="BR143" s="162"/>
      <c r="BS143" s="162"/>
      <c r="BT143" s="162"/>
      <c r="BU143" s="161">
        <f t="shared" si="97"/>
        <v>0</v>
      </c>
      <c r="BV143" s="161"/>
      <c r="BW143" s="161"/>
      <c r="BX143" s="161"/>
      <c r="BY143" s="161"/>
      <c r="BZ143" s="162">
        <f t="shared" si="98"/>
        <v>0</v>
      </c>
      <c r="CA143" s="162"/>
      <c r="CB143" s="162"/>
      <c r="CC143" s="162"/>
      <c r="CD143" s="162"/>
      <c r="CE143" s="161">
        <f t="shared" si="99"/>
        <v>0</v>
      </c>
      <c r="CF143" s="161"/>
      <c r="CG143" s="161"/>
      <c r="CH143" s="161"/>
      <c r="CI143" s="161"/>
      <c r="CJ143" s="161">
        <f t="shared" si="100"/>
        <v>0</v>
      </c>
      <c r="CK143" s="161"/>
      <c r="CL143" s="161"/>
      <c r="CM143" s="161"/>
      <c r="CN143" s="161"/>
      <c r="CO143" s="162"/>
      <c r="CP143" s="162"/>
      <c r="CQ143" s="162">
        <v>0</v>
      </c>
      <c r="CR143" s="162"/>
      <c r="CS143" s="162"/>
      <c r="CT143" s="161">
        <f t="shared" si="101"/>
        <v>0</v>
      </c>
      <c r="CU143" s="161"/>
      <c r="CV143" s="161"/>
      <c r="CW143" s="161"/>
      <c r="CX143" s="161"/>
      <c r="CY143" s="162">
        <f t="shared" si="102"/>
        <v>0</v>
      </c>
      <c r="CZ143" s="162"/>
      <c r="DA143" s="162"/>
      <c r="DB143" s="162"/>
      <c r="DC143" s="162"/>
      <c r="DD143" s="162"/>
      <c r="DE143" s="162"/>
      <c r="DF143" s="162">
        <v>0</v>
      </c>
      <c r="DG143" s="162"/>
      <c r="DH143" s="162"/>
      <c r="DI143" s="161">
        <f t="shared" si="103"/>
        <v>0</v>
      </c>
      <c r="DJ143" s="161"/>
      <c r="DK143" s="161"/>
      <c r="DL143" s="161"/>
      <c r="DM143" s="161"/>
      <c r="DN143" s="162">
        <f t="shared" si="104"/>
        <v>0</v>
      </c>
      <c r="DO143" s="162"/>
      <c r="DP143" s="162"/>
      <c r="DQ143" s="162"/>
      <c r="DR143" s="162"/>
    </row>
    <row r="144" spans="1:122" hidden="1">
      <c r="A144" s="113"/>
      <c r="B144" s="14"/>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12"/>
      <c r="AD144" s="12"/>
      <c r="AE144" s="12"/>
      <c r="AF144" s="12"/>
      <c r="AG144" s="162">
        <f t="shared" si="106"/>
        <v>0</v>
      </c>
      <c r="AH144" s="162"/>
      <c r="AI144" s="153"/>
      <c r="AJ144" s="153"/>
      <c r="AK144" s="153"/>
      <c r="AL144" s="153"/>
      <c r="AM144" s="153"/>
      <c r="AN144" s="153"/>
      <c r="AO144" s="153"/>
      <c r="AP144" s="162"/>
      <c r="AQ144" s="161">
        <f t="shared" si="107"/>
        <v>0</v>
      </c>
      <c r="AR144" s="155"/>
      <c r="AS144" s="155"/>
      <c r="AT144" s="155"/>
      <c r="AU144" s="155"/>
      <c r="AV144" s="162">
        <f t="shared" si="108"/>
        <v>0</v>
      </c>
      <c r="AW144" s="153"/>
      <c r="AX144" s="153"/>
      <c r="AY144" s="153"/>
      <c r="AZ144" s="153"/>
      <c r="BA144" s="161">
        <f t="shared" si="109"/>
        <v>0</v>
      </c>
      <c r="BB144" s="155"/>
      <c r="BC144" s="155"/>
      <c r="BD144" s="155"/>
      <c r="BE144" s="155"/>
      <c r="BF144" s="161">
        <f t="shared" si="96"/>
        <v>0</v>
      </c>
      <c r="BG144" s="155"/>
      <c r="BH144" s="155"/>
      <c r="BI144" s="155"/>
      <c r="BJ144" s="155"/>
      <c r="BK144" s="162">
        <f t="shared" si="112"/>
        <v>0</v>
      </c>
      <c r="BL144" s="162"/>
      <c r="BM144" s="153"/>
      <c r="BN144" s="153"/>
      <c r="BO144" s="153"/>
      <c r="BP144" s="153"/>
      <c r="BQ144" s="153"/>
      <c r="BR144" s="153"/>
      <c r="BS144" s="153"/>
      <c r="BT144" s="162"/>
      <c r="BU144" s="161">
        <f t="shared" si="97"/>
        <v>0</v>
      </c>
      <c r="BV144" s="155"/>
      <c r="BW144" s="155"/>
      <c r="BX144" s="155"/>
      <c r="BY144" s="155"/>
      <c r="BZ144" s="162">
        <f t="shared" si="98"/>
        <v>0</v>
      </c>
      <c r="CA144" s="153"/>
      <c r="CB144" s="153"/>
      <c r="CC144" s="153"/>
      <c r="CD144" s="153"/>
      <c r="CE144" s="161">
        <f t="shared" si="99"/>
        <v>0</v>
      </c>
      <c r="CF144" s="155"/>
      <c r="CG144" s="155"/>
      <c r="CH144" s="155"/>
      <c r="CI144" s="155"/>
      <c r="CJ144" s="161">
        <f t="shared" si="100"/>
        <v>0</v>
      </c>
      <c r="CK144" s="155"/>
      <c r="CL144" s="155"/>
      <c r="CM144" s="155"/>
      <c r="CN144" s="155"/>
      <c r="CO144" s="162"/>
      <c r="CP144" s="153"/>
      <c r="CQ144" s="153"/>
      <c r="CR144" s="153"/>
      <c r="CS144" s="162"/>
      <c r="CT144" s="161">
        <f t="shared" si="101"/>
        <v>0</v>
      </c>
      <c r="CU144" s="155"/>
      <c r="CV144" s="155"/>
      <c r="CW144" s="155"/>
      <c r="CX144" s="155"/>
      <c r="CY144" s="162">
        <f t="shared" si="102"/>
        <v>0</v>
      </c>
      <c r="CZ144" s="153"/>
      <c r="DA144" s="153"/>
      <c r="DB144" s="153"/>
      <c r="DC144" s="153"/>
      <c r="DD144" s="162"/>
      <c r="DE144" s="153"/>
      <c r="DF144" s="153"/>
      <c r="DG144" s="153"/>
      <c r="DH144" s="162"/>
      <c r="DI144" s="161">
        <f t="shared" si="103"/>
        <v>0</v>
      </c>
      <c r="DJ144" s="155"/>
      <c r="DK144" s="155"/>
      <c r="DL144" s="155"/>
      <c r="DM144" s="155"/>
      <c r="DN144" s="162">
        <f t="shared" si="104"/>
        <v>0</v>
      </c>
      <c r="DO144" s="153"/>
      <c r="DP144" s="153"/>
      <c r="DQ144" s="153"/>
      <c r="DR144" s="153"/>
    </row>
    <row r="145" spans="1:122" ht="36">
      <c r="A145" s="113" t="s">
        <v>370</v>
      </c>
      <c r="B145" s="14">
        <v>7500</v>
      </c>
      <c r="C145" s="97" t="s">
        <v>387</v>
      </c>
      <c r="D145" s="93" t="s">
        <v>387</v>
      </c>
      <c r="E145" s="93" t="s">
        <v>387</v>
      </c>
      <c r="F145" s="93" t="s">
        <v>387</v>
      </c>
      <c r="G145" s="93" t="s">
        <v>387</v>
      </c>
      <c r="H145" s="93" t="s">
        <v>387</v>
      </c>
      <c r="I145" s="93" t="s">
        <v>387</v>
      </c>
      <c r="J145" s="93" t="s">
        <v>387</v>
      </c>
      <c r="K145" s="93" t="s">
        <v>387</v>
      </c>
      <c r="L145" s="93" t="s">
        <v>387</v>
      </c>
      <c r="M145" s="93" t="s">
        <v>387</v>
      </c>
      <c r="N145" s="93" t="s">
        <v>387</v>
      </c>
      <c r="O145" s="93" t="s">
        <v>387</v>
      </c>
      <c r="P145" s="93" t="s">
        <v>387</v>
      </c>
      <c r="Q145" s="94" t="s">
        <v>387</v>
      </c>
      <c r="R145" s="94" t="s">
        <v>387</v>
      </c>
      <c r="S145" s="94" t="s">
        <v>387</v>
      </c>
      <c r="T145" s="94" t="s">
        <v>387</v>
      </c>
      <c r="U145" s="94" t="s">
        <v>387</v>
      </c>
      <c r="V145" s="94" t="s">
        <v>387</v>
      </c>
      <c r="W145" s="94" t="s">
        <v>387</v>
      </c>
      <c r="X145" s="93" t="s">
        <v>387</v>
      </c>
      <c r="Y145" s="93" t="s">
        <v>387</v>
      </c>
      <c r="Z145" s="93" t="s">
        <v>387</v>
      </c>
      <c r="AA145" s="93" t="s">
        <v>387</v>
      </c>
      <c r="AB145" s="93" t="s">
        <v>387</v>
      </c>
      <c r="AC145" s="8" t="s">
        <v>387</v>
      </c>
      <c r="AD145" s="8" t="s">
        <v>387</v>
      </c>
      <c r="AE145" s="8"/>
      <c r="AF145" s="8"/>
      <c r="AG145" s="162">
        <f t="shared" si="106"/>
        <v>0</v>
      </c>
      <c r="AH145" s="162"/>
      <c r="AI145" s="153"/>
      <c r="AJ145" s="153"/>
      <c r="AK145" s="153"/>
      <c r="AL145" s="153"/>
      <c r="AM145" s="153"/>
      <c r="AN145" s="153"/>
      <c r="AO145" s="153"/>
      <c r="AP145" s="162"/>
      <c r="AQ145" s="161">
        <f t="shared" si="107"/>
        <v>0</v>
      </c>
      <c r="AR145" s="155"/>
      <c r="AS145" s="155"/>
      <c r="AT145" s="155"/>
      <c r="AU145" s="155"/>
      <c r="AV145" s="162">
        <f t="shared" si="108"/>
        <v>0</v>
      </c>
      <c r="AW145" s="153"/>
      <c r="AX145" s="153"/>
      <c r="AY145" s="153"/>
      <c r="AZ145" s="153"/>
      <c r="BA145" s="161">
        <f t="shared" si="109"/>
        <v>0</v>
      </c>
      <c r="BB145" s="155"/>
      <c r="BC145" s="155"/>
      <c r="BD145" s="155"/>
      <c r="BE145" s="155"/>
      <c r="BF145" s="161">
        <f t="shared" si="96"/>
        <v>0</v>
      </c>
      <c r="BG145" s="155"/>
      <c r="BH145" s="155"/>
      <c r="BI145" s="155"/>
      <c r="BJ145" s="155"/>
      <c r="BK145" s="162">
        <f t="shared" si="112"/>
        <v>0</v>
      </c>
      <c r="BL145" s="162"/>
      <c r="BM145" s="153"/>
      <c r="BN145" s="153"/>
      <c r="BO145" s="153"/>
      <c r="BP145" s="153"/>
      <c r="BQ145" s="153"/>
      <c r="BR145" s="153"/>
      <c r="BS145" s="153"/>
      <c r="BT145" s="162"/>
      <c r="BU145" s="161">
        <f t="shared" si="97"/>
        <v>0</v>
      </c>
      <c r="BV145" s="155"/>
      <c r="BW145" s="155"/>
      <c r="BX145" s="155"/>
      <c r="BY145" s="155"/>
      <c r="BZ145" s="162">
        <f t="shared" si="98"/>
        <v>0</v>
      </c>
      <c r="CA145" s="153"/>
      <c r="CB145" s="153"/>
      <c r="CC145" s="153"/>
      <c r="CD145" s="153"/>
      <c r="CE145" s="161">
        <f t="shared" si="99"/>
        <v>0</v>
      </c>
      <c r="CF145" s="155"/>
      <c r="CG145" s="155"/>
      <c r="CH145" s="155"/>
      <c r="CI145" s="155"/>
      <c r="CJ145" s="161">
        <f t="shared" si="100"/>
        <v>0</v>
      </c>
      <c r="CK145" s="155"/>
      <c r="CL145" s="155"/>
      <c r="CM145" s="155"/>
      <c r="CN145" s="155"/>
      <c r="CO145" s="162"/>
      <c r="CP145" s="153"/>
      <c r="CQ145" s="153"/>
      <c r="CR145" s="153"/>
      <c r="CS145" s="162"/>
      <c r="CT145" s="161">
        <f t="shared" si="101"/>
        <v>0</v>
      </c>
      <c r="CU145" s="155"/>
      <c r="CV145" s="155"/>
      <c r="CW145" s="155"/>
      <c r="CX145" s="155"/>
      <c r="CY145" s="162">
        <f t="shared" si="102"/>
        <v>0</v>
      </c>
      <c r="CZ145" s="153"/>
      <c r="DA145" s="153"/>
      <c r="DB145" s="153"/>
      <c r="DC145" s="153"/>
      <c r="DD145" s="162"/>
      <c r="DE145" s="153"/>
      <c r="DF145" s="153"/>
      <c r="DG145" s="153"/>
      <c r="DH145" s="162"/>
      <c r="DI145" s="161">
        <f t="shared" si="103"/>
        <v>0</v>
      </c>
      <c r="DJ145" s="155"/>
      <c r="DK145" s="155"/>
      <c r="DL145" s="155"/>
      <c r="DM145" s="155"/>
      <c r="DN145" s="162">
        <f t="shared" si="104"/>
        <v>0</v>
      </c>
      <c r="DO145" s="153"/>
      <c r="DP145" s="153"/>
      <c r="DQ145" s="153"/>
      <c r="DR145" s="153"/>
    </row>
    <row r="146" spans="1:122">
      <c r="A146" s="114" t="s">
        <v>92</v>
      </c>
      <c r="B146" s="15">
        <v>7501</v>
      </c>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16"/>
      <c r="AD146" s="16"/>
      <c r="AE146" s="16"/>
      <c r="AF146" s="16"/>
      <c r="AG146" s="162">
        <f t="shared" si="106"/>
        <v>0</v>
      </c>
      <c r="AH146" s="165"/>
      <c r="AI146" s="160"/>
      <c r="AJ146" s="160"/>
      <c r="AK146" s="160"/>
      <c r="AL146" s="160"/>
      <c r="AM146" s="160"/>
      <c r="AN146" s="160"/>
      <c r="AO146" s="160"/>
      <c r="AP146" s="165"/>
      <c r="AQ146" s="161">
        <f t="shared" si="107"/>
        <v>0</v>
      </c>
      <c r="AR146" s="159"/>
      <c r="AS146" s="159"/>
      <c r="AT146" s="159"/>
      <c r="AU146" s="159"/>
      <c r="AV146" s="162">
        <f t="shared" si="108"/>
        <v>0</v>
      </c>
      <c r="AW146" s="160"/>
      <c r="AX146" s="160"/>
      <c r="AY146" s="160"/>
      <c r="AZ146" s="160"/>
      <c r="BA146" s="161">
        <f t="shared" si="109"/>
        <v>0</v>
      </c>
      <c r="BB146" s="159"/>
      <c r="BC146" s="159"/>
      <c r="BD146" s="159"/>
      <c r="BE146" s="159"/>
      <c r="BF146" s="161">
        <f t="shared" si="96"/>
        <v>0</v>
      </c>
      <c r="BG146" s="159"/>
      <c r="BH146" s="159"/>
      <c r="BI146" s="159"/>
      <c r="BJ146" s="159"/>
      <c r="BK146" s="162">
        <f t="shared" si="112"/>
        <v>0</v>
      </c>
      <c r="BL146" s="165"/>
      <c r="BM146" s="160"/>
      <c r="BN146" s="160"/>
      <c r="BO146" s="160"/>
      <c r="BP146" s="160"/>
      <c r="BQ146" s="160"/>
      <c r="BR146" s="160"/>
      <c r="BS146" s="160"/>
      <c r="BT146" s="165"/>
      <c r="BU146" s="161">
        <f t="shared" si="97"/>
        <v>0</v>
      </c>
      <c r="BV146" s="159"/>
      <c r="BW146" s="159"/>
      <c r="BX146" s="159"/>
      <c r="BY146" s="159"/>
      <c r="BZ146" s="162">
        <f t="shared" si="98"/>
        <v>0</v>
      </c>
      <c r="CA146" s="160"/>
      <c r="CB146" s="160"/>
      <c r="CC146" s="160"/>
      <c r="CD146" s="160"/>
      <c r="CE146" s="161">
        <f t="shared" si="99"/>
        <v>0</v>
      </c>
      <c r="CF146" s="159"/>
      <c r="CG146" s="159"/>
      <c r="CH146" s="159"/>
      <c r="CI146" s="159"/>
      <c r="CJ146" s="161">
        <f t="shared" si="100"/>
        <v>0</v>
      </c>
      <c r="CK146" s="159"/>
      <c r="CL146" s="159"/>
      <c r="CM146" s="159"/>
      <c r="CN146" s="159"/>
      <c r="CO146" s="165"/>
      <c r="CP146" s="160"/>
      <c r="CQ146" s="160"/>
      <c r="CR146" s="160"/>
      <c r="CS146" s="165"/>
      <c r="CT146" s="161">
        <f t="shared" si="101"/>
        <v>0</v>
      </c>
      <c r="CU146" s="159"/>
      <c r="CV146" s="159"/>
      <c r="CW146" s="159"/>
      <c r="CX146" s="159"/>
      <c r="CY146" s="162">
        <f t="shared" si="102"/>
        <v>0</v>
      </c>
      <c r="CZ146" s="160"/>
      <c r="DA146" s="160"/>
      <c r="DB146" s="160"/>
      <c r="DC146" s="160"/>
      <c r="DD146" s="165"/>
      <c r="DE146" s="160"/>
      <c r="DF146" s="160"/>
      <c r="DG146" s="160"/>
      <c r="DH146" s="165"/>
      <c r="DI146" s="161">
        <f t="shared" si="103"/>
        <v>0</v>
      </c>
      <c r="DJ146" s="159"/>
      <c r="DK146" s="159"/>
      <c r="DL146" s="159"/>
      <c r="DM146" s="159"/>
      <c r="DN146" s="162">
        <f t="shared" si="104"/>
        <v>0</v>
      </c>
      <c r="DO146" s="160"/>
      <c r="DP146" s="160"/>
      <c r="DQ146" s="160"/>
      <c r="DR146" s="160"/>
    </row>
    <row r="147" spans="1:122" ht="1.5" customHeight="1">
      <c r="A147" s="115" t="s">
        <v>93</v>
      </c>
      <c r="B147" s="17"/>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18"/>
      <c r="AD147" s="18"/>
      <c r="AE147" s="18"/>
      <c r="AF147" s="18"/>
      <c r="AG147" s="162">
        <f t="shared" si="106"/>
        <v>0</v>
      </c>
      <c r="AH147" s="162"/>
      <c r="AI147" s="162"/>
      <c r="AJ147" s="162"/>
      <c r="AK147" s="162"/>
      <c r="AL147" s="162"/>
      <c r="AM147" s="162"/>
      <c r="AN147" s="162"/>
      <c r="AO147" s="162"/>
      <c r="AP147" s="162"/>
      <c r="AQ147" s="161">
        <f t="shared" si="107"/>
        <v>0</v>
      </c>
      <c r="AR147" s="161"/>
      <c r="AS147" s="161"/>
      <c r="AT147" s="161"/>
      <c r="AU147" s="161"/>
      <c r="AV147" s="162">
        <f t="shared" si="108"/>
        <v>0</v>
      </c>
      <c r="AW147" s="162"/>
      <c r="AX147" s="162"/>
      <c r="AY147" s="162"/>
      <c r="AZ147" s="162"/>
      <c r="BA147" s="161">
        <f t="shared" si="109"/>
        <v>0</v>
      </c>
      <c r="BB147" s="161"/>
      <c r="BC147" s="161"/>
      <c r="BD147" s="161"/>
      <c r="BE147" s="161"/>
      <c r="BF147" s="161">
        <f t="shared" si="96"/>
        <v>0</v>
      </c>
      <c r="BG147" s="161"/>
      <c r="BH147" s="161"/>
      <c r="BI147" s="161"/>
      <c r="BJ147" s="161"/>
      <c r="BK147" s="162">
        <f t="shared" si="112"/>
        <v>0</v>
      </c>
      <c r="BL147" s="162"/>
      <c r="BM147" s="162"/>
      <c r="BN147" s="162"/>
      <c r="BO147" s="162"/>
      <c r="BP147" s="162"/>
      <c r="BQ147" s="162"/>
      <c r="BR147" s="162"/>
      <c r="BS147" s="162"/>
      <c r="BT147" s="162"/>
      <c r="BU147" s="161">
        <f t="shared" si="97"/>
        <v>0</v>
      </c>
      <c r="BV147" s="161"/>
      <c r="BW147" s="161"/>
      <c r="BX147" s="161"/>
      <c r="BY147" s="161"/>
      <c r="BZ147" s="162">
        <f t="shared" si="98"/>
        <v>0</v>
      </c>
      <c r="CA147" s="162"/>
      <c r="CB147" s="162"/>
      <c r="CC147" s="162"/>
      <c r="CD147" s="162"/>
      <c r="CE147" s="161">
        <f t="shared" si="99"/>
        <v>0</v>
      </c>
      <c r="CF147" s="161"/>
      <c r="CG147" s="161"/>
      <c r="CH147" s="161"/>
      <c r="CI147" s="161"/>
      <c r="CJ147" s="161">
        <f t="shared" si="100"/>
        <v>0</v>
      </c>
      <c r="CK147" s="161"/>
      <c r="CL147" s="161"/>
      <c r="CM147" s="161"/>
      <c r="CN147" s="161"/>
      <c r="CO147" s="162"/>
      <c r="CP147" s="162"/>
      <c r="CQ147" s="162"/>
      <c r="CR147" s="162"/>
      <c r="CS147" s="162"/>
      <c r="CT147" s="161">
        <f t="shared" si="101"/>
        <v>0</v>
      </c>
      <c r="CU147" s="161"/>
      <c r="CV147" s="161"/>
      <c r="CW147" s="161"/>
      <c r="CX147" s="161"/>
      <c r="CY147" s="162">
        <f t="shared" si="102"/>
        <v>0</v>
      </c>
      <c r="CZ147" s="162"/>
      <c r="DA147" s="162"/>
      <c r="DB147" s="162"/>
      <c r="DC147" s="162"/>
      <c r="DD147" s="162"/>
      <c r="DE147" s="162"/>
      <c r="DF147" s="162"/>
      <c r="DG147" s="162"/>
      <c r="DH147" s="162"/>
      <c r="DI147" s="161">
        <f t="shared" si="103"/>
        <v>0</v>
      </c>
      <c r="DJ147" s="161"/>
      <c r="DK147" s="161"/>
      <c r="DL147" s="161"/>
      <c r="DM147" s="161"/>
      <c r="DN147" s="162">
        <f t="shared" si="104"/>
        <v>0</v>
      </c>
      <c r="DO147" s="162"/>
      <c r="DP147" s="162"/>
      <c r="DQ147" s="162"/>
      <c r="DR147" s="162"/>
    </row>
    <row r="148" spans="1:122" ht="48">
      <c r="A148" s="130" t="s">
        <v>461</v>
      </c>
      <c r="B148" s="33">
        <v>7600</v>
      </c>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12"/>
      <c r="AD148" s="12"/>
      <c r="AE148" s="12"/>
      <c r="AF148" s="12"/>
      <c r="AG148" s="162">
        <f t="shared" si="106"/>
        <v>0</v>
      </c>
      <c r="AH148" s="162"/>
      <c r="AI148" s="153"/>
      <c r="AJ148" s="153"/>
      <c r="AK148" s="153"/>
      <c r="AL148" s="153"/>
      <c r="AM148" s="153"/>
      <c r="AN148" s="153"/>
      <c r="AO148" s="153"/>
      <c r="AP148" s="162"/>
      <c r="AQ148" s="161">
        <f t="shared" si="107"/>
        <v>0</v>
      </c>
      <c r="AR148" s="155"/>
      <c r="AS148" s="155"/>
      <c r="AT148" s="155"/>
      <c r="AU148" s="155"/>
      <c r="AV148" s="162">
        <f t="shared" si="108"/>
        <v>0</v>
      </c>
      <c r="AW148" s="153"/>
      <c r="AX148" s="153"/>
      <c r="AY148" s="153"/>
      <c r="AZ148" s="153"/>
      <c r="BA148" s="161">
        <f t="shared" si="109"/>
        <v>0</v>
      </c>
      <c r="BB148" s="155"/>
      <c r="BC148" s="155"/>
      <c r="BD148" s="155"/>
      <c r="BE148" s="155"/>
      <c r="BF148" s="161">
        <f t="shared" si="96"/>
        <v>0</v>
      </c>
      <c r="BG148" s="155"/>
      <c r="BH148" s="155"/>
      <c r="BI148" s="155"/>
      <c r="BJ148" s="155"/>
      <c r="BK148" s="162">
        <f t="shared" si="112"/>
        <v>0</v>
      </c>
      <c r="BL148" s="162"/>
      <c r="BM148" s="153"/>
      <c r="BN148" s="153"/>
      <c r="BO148" s="153"/>
      <c r="BP148" s="153"/>
      <c r="BQ148" s="153"/>
      <c r="BR148" s="153"/>
      <c r="BS148" s="153"/>
      <c r="BT148" s="162"/>
      <c r="BU148" s="161">
        <f t="shared" si="97"/>
        <v>0</v>
      </c>
      <c r="BV148" s="155"/>
      <c r="BW148" s="155"/>
      <c r="BX148" s="155"/>
      <c r="BY148" s="155"/>
      <c r="BZ148" s="162">
        <f t="shared" si="98"/>
        <v>0</v>
      </c>
      <c r="CA148" s="153"/>
      <c r="CB148" s="153"/>
      <c r="CC148" s="153"/>
      <c r="CD148" s="153"/>
      <c r="CE148" s="161">
        <f t="shared" si="99"/>
        <v>0</v>
      </c>
      <c r="CF148" s="155"/>
      <c r="CG148" s="155"/>
      <c r="CH148" s="155"/>
      <c r="CI148" s="155"/>
      <c r="CJ148" s="161">
        <f t="shared" si="100"/>
        <v>0</v>
      </c>
      <c r="CK148" s="155"/>
      <c r="CL148" s="155"/>
      <c r="CM148" s="155"/>
      <c r="CN148" s="155"/>
      <c r="CO148" s="162"/>
      <c r="CP148" s="153"/>
      <c r="CQ148" s="153"/>
      <c r="CR148" s="153"/>
      <c r="CS148" s="162"/>
      <c r="CT148" s="161">
        <f t="shared" si="101"/>
        <v>0</v>
      </c>
      <c r="CU148" s="155"/>
      <c r="CV148" s="155"/>
      <c r="CW148" s="155"/>
      <c r="CX148" s="155"/>
      <c r="CY148" s="162">
        <f t="shared" si="102"/>
        <v>0</v>
      </c>
      <c r="CZ148" s="153"/>
      <c r="DA148" s="153"/>
      <c r="DB148" s="153"/>
      <c r="DC148" s="153"/>
      <c r="DD148" s="162"/>
      <c r="DE148" s="153"/>
      <c r="DF148" s="153"/>
      <c r="DG148" s="153"/>
      <c r="DH148" s="162"/>
      <c r="DI148" s="161">
        <f t="shared" si="103"/>
        <v>0</v>
      </c>
      <c r="DJ148" s="155"/>
      <c r="DK148" s="155"/>
      <c r="DL148" s="155"/>
      <c r="DM148" s="155"/>
      <c r="DN148" s="162">
        <f t="shared" si="104"/>
        <v>0</v>
      </c>
      <c r="DO148" s="153"/>
      <c r="DP148" s="153"/>
      <c r="DQ148" s="153"/>
      <c r="DR148" s="153"/>
    </row>
    <row r="149" spans="1:122" ht="96">
      <c r="A149" s="113" t="s">
        <v>371</v>
      </c>
      <c r="B149" s="10">
        <v>7700</v>
      </c>
      <c r="C149" s="100" t="s">
        <v>387</v>
      </c>
      <c r="D149" s="93" t="s">
        <v>387</v>
      </c>
      <c r="E149" s="93" t="s">
        <v>387</v>
      </c>
      <c r="F149" s="93" t="s">
        <v>387</v>
      </c>
      <c r="G149" s="93" t="s">
        <v>387</v>
      </c>
      <c r="H149" s="93" t="s">
        <v>387</v>
      </c>
      <c r="I149" s="93" t="s">
        <v>387</v>
      </c>
      <c r="J149" s="93" t="s">
        <v>387</v>
      </c>
      <c r="K149" s="93" t="s">
        <v>387</v>
      </c>
      <c r="L149" s="93" t="s">
        <v>387</v>
      </c>
      <c r="M149" s="93" t="s">
        <v>387</v>
      </c>
      <c r="N149" s="93" t="s">
        <v>387</v>
      </c>
      <c r="O149" s="93" t="s">
        <v>387</v>
      </c>
      <c r="P149" s="93" t="s">
        <v>387</v>
      </c>
      <c r="Q149" s="94" t="s">
        <v>387</v>
      </c>
      <c r="R149" s="94" t="s">
        <v>387</v>
      </c>
      <c r="S149" s="94" t="s">
        <v>387</v>
      </c>
      <c r="T149" s="94" t="s">
        <v>387</v>
      </c>
      <c r="U149" s="94" t="s">
        <v>387</v>
      </c>
      <c r="V149" s="94" t="s">
        <v>387</v>
      </c>
      <c r="W149" s="94" t="s">
        <v>387</v>
      </c>
      <c r="X149" s="93" t="s">
        <v>387</v>
      </c>
      <c r="Y149" s="93" t="s">
        <v>387</v>
      </c>
      <c r="Z149" s="93" t="s">
        <v>387</v>
      </c>
      <c r="AA149" s="93" t="s">
        <v>387</v>
      </c>
      <c r="AB149" s="93" t="s">
        <v>387</v>
      </c>
      <c r="AC149" s="8" t="s">
        <v>387</v>
      </c>
      <c r="AD149" s="8" t="s">
        <v>387</v>
      </c>
      <c r="AE149" s="8"/>
      <c r="AF149" s="8"/>
      <c r="AG149" s="162">
        <f t="shared" si="106"/>
        <v>437</v>
      </c>
      <c r="AH149" s="162">
        <f t="shared" si="106"/>
        <v>437</v>
      </c>
      <c r="AI149" s="153">
        <f t="shared" ref="AI149:BE149" si="113">AI150+AI151</f>
        <v>0</v>
      </c>
      <c r="AJ149" s="153"/>
      <c r="AK149" s="153">
        <f t="shared" si="113"/>
        <v>0</v>
      </c>
      <c r="AL149" s="153"/>
      <c r="AM149" s="153">
        <f t="shared" si="113"/>
        <v>0</v>
      </c>
      <c r="AN149" s="153"/>
      <c r="AO149" s="153">
        <f t="shared" si="113"/>
        <v>437</v>
      </c>
      <c r="AP149" s="153">
        <f t="shared" si="113"/>
        <v>437</v>
      </c>
      <c r="AQ149" s="161">
        <f t="shared" si="107"/>
        <v>351.3</v>
      </c>
      <c r="AR149" s="155">
        <f t="shared" si="113"/>
        <v>0</v>
      </c>
      <c r="AS149" s="155">
        <f t="shared" si="113"/>
        <v>0</v>
      </c>
      <c r="AT149" s="155">
        <f t="shared" si="113"/>
        <v>0</v>
      </c>
      <c r="AU149" s="155">
        <f t="shared" si="113"/>
        <v>351.3</v>
      </c>
      <c r="AV149" s="162">
        <f t="shared" si="108"/>
        <v>441.3</v>
      </c>
      <c r="AW149" s="153">
        <f t="shared" si="113"/>
        <v>0</v>
      </c>
      <c r="AX149" s="153">
        <f t="shared" si="113"/>
        <v>0</v>
      </c>
      <c r="AY149" s="153">
        <f>AY150+AY151</f>
        <v>0</v>
      </c>
      <c r="AZ149" s="153">
        <f>AZ150+AZ151</f>
        <v>441.3</v>
      </c>
      <c r="BA149" s="161">
        <f t="shared" si="109"/>
        <v>441.3</v>
      </c>
      <c r="BB149" s="155">
        <f t="shared" si="113"/>
        <v>0</v>
      </c>
      <c r="BC149" s="155">
        <f t="shared" si="113"/>
        <v>0</v>
      </c>
      <c r="BD149" s="155">
        <f t="shared" si="113"/>
        <v>0</v>
      </c>
      <c r="BE149" s="155">
        <f t="shared" si="113"/>
        <v>441.3</v>
      </c>
      <c r="BF149" s="161">
        <f t="shared" si="96"/>
        <v>441.3</v>
      </c>
      <c r="BG149" s="155">
        <f>BG150+BG151</f>
        <v>0</v>
      </c>
      <c r="BH149" s="155">
        <f>BH150+BH151</f>
        <v>0</v>
      </c>
      <c r="BI149" s="155">
        <f>BI150+BI151</f>
        <v>0</v>
      </c>
      <c r="BJ149" s="155">
        <f>BJ150+BJ151</f>
        <v>441.3</v>
      </c>
      <c r="BK149" s="162">
        <f t="shared" si="112"/>
        <v>437</v>
      </c>
      <c r="BL149" s="162">
        <f>BN149+BP149+BR149+BT149</f>
        <v>437</v>
      </c>
      <c r="BM149" s="153">
        <f>BM150+BM151</f>
        <v>0</v>
      </c>
      <c r="BN149" s="153"/>
      <c r="BO149" s="153">
        <f>BO150+BO151</f>
        <v>0</v>
      </c>
      <c r="BP149" s="153"/>
      <c r="BQ149" s="153">
        <f>BQ150+BQ151</f>
        <v>0</v>
      </c>
      <c r="BR149" s="153"/>
      <c r="BS149" s="153">
        <f>BS150+BS151</f>
        <v>437</v>
      </c>
      <c r="BT149" s="153">
        <f>BT150+BT151</f>
        <v>437</v>
      </c>
      <c r="BU149" s="161">
        <f t="shared" si="97"/>
        <v>351.3</v>
      </c>
      <c r="BV149" s="155">
        <f>BV150+BV151</f>
        <v>0</v>
      </c>
      <c r="BW149" s="155">
        <f>BW150+BW151</f>
        <v>0</v>
      </c>
      <c r="BX149" s="155">
        <f>BX150+BX151</f>
        <v>0</v>
      </c>
      <c r="BY149" s="155">
        <f>BY150+BY151</f>
        <v>351.3</v>
      </c>
      <c r="BZ149" s="162">
        <f t="shared" si="98"/>
        <v>441.3</v>
      </c>
      <c r="CA149" s="153">
        <f>CA150+CA151</f>
        <v>0</v>
      </c>
      <c r="CB149" s="153">
        <f>CB150+CB151</f>
        <v>0</v>
      </c>
      <c r="CC149" s="153">
        <f>CC150+CC151</f>
        <v>0</v>
      </c>
      <c r="CD149" s="153">
        <f>CD150+CD151</f>
        <v>441.3</v>
      </c>
      <c r="CE149" s="161">
        <f t="shared" si="99"/>
        <v>441.3</v>
      </c>
      <c r="CF149" s="155">
        <f>CF150+CF151</f>
        <v>0</v>
      </c>
      <c r="CG149" s="155">
        <f>CG150+CG151</f>
        <v>0</v>
      </c>
      <c r="CH149" s="155">
        <f>CH150+CH151</f>
        <v>0</v>
      </c>
      <c r="CI149" s="155">
        <f>CI150+CI151</f>
        <v>441.3</v>
      </c>
      <c r="CJ149" s="161">
        <f t="shared" si="100"/>
        <v>441.3</v>
      </c>
      <c r="CK149" s="155">
        <f>CK150+CK151</f>
        <v>0</v>
      </c>
      <c r="CL149" s="155">
        <f>CL150+CL151</f>
        <v>0</v>
      </c>
      <c r="CM149" s="155">
        <f>CM150+CM151</f>
        <v>0</v>
      </c>
      <c r="CN149" s="155">
        <f>CN150+CN151</f>
        <v>441.3</v>
      </c>
      <c r="CO149" s="162">
        <f>CP149+CQ149+CR149+CS149</f>
        <v>437</v>
      </c>
      <c r="CP149" s="153"/>
      <c r="CQ149" s="153"/>
      <c r="CR149" s="153"/>
      <c r="CS149" s="153">
        <f>CS150+CS151</f>
        <v>437</v>
      </c>
      <c r="CT149" s="161">
        <f t="shared" si="101"/>
        <v>351.3</v>
      </c>
      <c r="CU149" s="155">
        <f>CU150+CU151</f>
        <v>0</v>
      </c>
      <c r="CV149" s="155">
        <f>CV150+CV151</f>
        <v>0</v>
      </c>
      <c r="CW149" s="155">
        <f>CW150+CW151</f>
        <v>0</v>
      </c>
      <c r="CX149" s="155">
        <f>CX150+CX151</f>
        <v>351.3</v>
      </c>
      <c r="CY149" s="162">
        <f t="shared" si="102"/>
        <v>441.3</v>
      </c>
      <c r="CZ149" s="153">
        <f>CZ150+CZ151</f>
        <v>0</v>
      </c>
      <c r="DA149" s="153">
        <f>DA150+DA151</f>
        <v>0</v>
      </c>
      <c r="DB149" s="153">
        <f>DB150+DB151</f>
        <v>0</v>
      </c>
      <c r="DC149" s="153">
        <f>DC150+DC151</f>
        <v>441.3</v>
      </c>
      <c r="DD149" s="162">
        <f>DE149+DF149+DG149+DH149</f>
        <v>437</v>
      </c>
      <c r="DE149" s="153"/>
      <c r="DF149" s="153"/>
      <c r="DG149" s="153"/>
      <c r="DH149" s="153">
        <f>DH150+DH151</f>
        <v>437</v>
      </c>
      <c r="DI149" s="161">
        <f t="shared" si="103"/>
        <v>351.3</v>
      </c>
      <c r="DJ149" s="155">
        <f>DJ150+DJ151</f>
        <v>0</v>
      </c>
      <c r="DK149" s="155">
        <f>DK150+DK151</f>
        <v>0</v>
      </c>
      <c r="DL149" s="155">
        <f>DL150+DL151</f>
        <v>0</v>
      </c>
      <c r="DM149" s="155">
        <f>DM150+DM151</f>
        <v>351.3</v>
      </c>
      <c r="DN149" s="162">
        <f t="shared" si="104"/>
        <v>441.3</v>
      </c>
      <c r="DO149" s="153">
        <f>DO150+DO151</f>
        <v>0</v>
      </c>
      <c r="DP149" s="153">
        <f>DP150+DP151</f>
        <v>0</v>
      </c>
      <c r="DQ149" s="153">
        <f>DQ150+DQ151</f>
        <v>0</v>
      </c>
      <c r="DR149" s="153">
        <f>DR150+DR151</f>
        <v>441.3</v>
      </c>
    </row>
    <row r="150" spans="1:122" ht="24">
      <c r="A150" s="113" t="s">
        <v>166</v>
      </c>
      <c r="B150" s="14">
        <v>7701</v>
      </c>
      <c r="C150" s="100" t="s">
        <v>387</v>
      </c>
      <c r="D150" s="93" t="s">
        <v>387</v>
      </c>
      <c r="E150" s="93" t="s">
        <v>387</v>
      </c>
      <c r="F150" s="93" t="s">
        <v>387</v>
      </c>
      <c r="G150" s="93" t="s">
        <v>387</v>
      </c>
      <c r="H150" s="93" t="s">
        <v>387</v>
      </c>
      <c r="I150" s="93" t="s">
        <v>387</v>
      </c>
      <c r="J150" s="93" t="s">
        <v>387</v>
      </c>
      <c r="K150" s="93" t="s">
        <v>387</v>
      </c>
      <c r="L150" s="93" t="s">
        <v>387</v>
      </c>
      <c r="M150" s="93" t="s">
        <v>387</v>
      </c>
      <c r="N150" s="93" t="s">
        <v>387</v>
      </c>
      <c r="O150" s="93" t="s">
        <v>387</v>
      </c>
      <c r="P150" s="93" t="s">
        <v>387</v>
      </c>
      <c r="Q150" s="94" t="s">
        <v>387</v>
      </c>
      <c r="R150" s="94" t="s">
        <v>387</v>
      </c>
      <c r="S150" s="94" t="s">
        <v>387</v>
      </c>
      <c r="T150" s="94" t="s">
        <v>387</v>
      </c>
      <c r="U150" s="94" t="s">
        <v>387</v>
      </c>
      <c r="V150" s="94" t="s">
        <v>387</v>
      </c>
      <c r="W150" s="94" t="s">
        <v>387</v>
      </c>
      <c r="X150" s="93" t="s">
        <v>387</v>
      </c>
      <c r="Y150" s="93" t="s">
        <v>387</v>
      </c>
      <c r="Z150" s="93" t="s">
        <v>387</v>
      </c>
      <c r="AA150" s="93" t="s">
        <v>387</v>
      </c>
      <c r="AB150" s="93" t="s">
        <v>387</v>
      </c>
      <c r="AC150" s="8" t="s">
        <v>387</v>
      </c>
      <c r="AD150" s="8" t="s">
        <v>387</v>
      </c>
      <c r="AE150" s="8"/>
      <c r="AF150" s="8"/>
      <c r="AG150" s="162">
        <f t="shared" si="106"/>
        <v>0</v>
      </c>
      <c r="AH150" s="162"/>
      <c r="AI150" s="153"/>
      <c r="AJ150" s="153"/>
      <c r="AK150" s="153"/>
      <c r="AL150" s="153"/>
      <c r="AM150" s="153"/>
      <c r="AN150" s="153"/>
      <c r="AO150" s="153"/>
      <c r="AP150" s="162"/>
      <c r="AQ150" s="161">
        <f t="shared" si="107"/>
        <v>0</v>
      </c>
      <c r="AR150" s="155"/>
      <c r="AS150" s="155"/>
      <c r="AT150" s="155"/>
      <c r="AU150" s="155"/>
      <c r="AV150" s="162">
        <f t="shared" si="108"/>
        <v>0</v>
      </c>
      <c r="AW150" s="153"/>
      <c r="AX150" s="153"/>
      <c r="AY150" s="153"/>
      <c r="AZ150" s="153"/>
      <c r="BA150" s="161">
        <f t="shared" si="109"/>
        <v>0</v>
      </c>
      <c r="BB150" s="155"/>
      <c r="BC150" s="155"/>
      <c r="BD150" s="155"/>
      <c r="BE150" s="155"/>
      <c r="BF150" s="161">
        <f t="shared" si="96"/>
        <v>0</v>
      </c>
      <c r="BG150" s="155"/>
      <c r="BH150" s="155"/>
      <c r="BI150" s="155"/>
      <c r="BJ150" s="155"/>
      <c r="BK150" s="162">
        <f t="shared" si="112"/>
        <v>0</v>
      </c>
      <c r="BL150" s="162"/>
      <c r="BM150" s="153"/>
      <c r="BN150" s="153"/>
      <c r="BO150" s="153"/>
      <c r="BP150" s="153"/>
      <c r="BQ150" s="153"/>
      <c r="BR150" s="153"/>
      <c r="BS150" s="153"/>
      <c r="BT150" s="162"/>
      <c r="BU150" s="161">
        <f t="shared" si="97"/>
        <v>0</v>
      </c>
      <c r="BV150" s="155"/>
      <c r="BW150" s="155"/>
      <c r="BX150" s="155"/>
      <c r="BY150" s="155"/>
      <c r="BZ150" s="162">
        <f t="shared" si="98"/>
        <v>0</v>
      </c>
      <c r="CA150" s="153"/>
      <c r="CB150" s="153"/>
      <c r="CC150" s="153"/>
      <c r="CD150" s="153"/>
      <c r="CE150" s="161">
        <f t="shared" si="99"/>
        <v>0</v>
      </c>
      <c r="CF150" s="155"/>
      <c r="CG150" s="155"/>
      <c r="CH150" s="155"/>
      <c r="CI150" s="155"/>
      <c r="CJ150" s="161">
        <f t="shared" si="100"/>
        <v>0</v>
      </c>
      <c r="CK150" s="155"/>
      <c r="CL150" s="155"/>
      <c r="CM150" s="155"/>
      <c r="CN150" s="155"/>
      <c r="CO150" s="162"/>
      <c r="CP150" s="153"/>
      <c r="CQ150" s="153"/>
      <c r="CR150" s="153"/>
      <c r="CS150" s="162"/>
      <c r="CT150" s="161">
        <f t="shared" si="101"/>
        <v>0</v>
      </c>
      <c r="CU150" s="155"/>
      <c r="CV150" s="155"/>
      <c r="CW150" s="155"/>
      <c r="CX150" s="155"/>
      <c r="CY150" s="162">
        <f t="shared" si="102"/>
        <v>0</v>
      </c>
      <c r="CZ150" s="153"/>
      <c r="DA150" s="153"/>
      <c r="DB150" s="153"/>
      <c r="DC150" s="153"/>
      <c r="DD150" s="162"/>
      <c r="DE150" s="153"/>
      <c r="DF150" s="153"/>
      <c r="DG150" s="153"/>
      <c r="DH150" s="162"/>
      <c r="DI150" s="161">
        <f t="shared" si="103"/>
        <v>0</v>
      </c>
      <c r="DJ150" s="155"/>
      <c r="DK150" s="155"/>
      <c r="DL150" s="155"/>
      <c r="DM150" s="155"/>
      <c r="DN150" s="162">
        <f t="shared" si="104"/>
        <v>0</v>
      </c>
      <c r="DO150" s="153"/>
      <c r="DP150" s="153"/>
      <c r="DQ150" s="153"/>
      <c r="DR150" s="153"/>
    </row>
    <row r="151" spans="1:122" ht="24">
      <c r="A151" s="113" t="s">
        <v>372</v>
      </c>
      <c r="B151" s="14">
        <v>7800</v>
      </c>
      <c r="C151" s="100" t="s">
        <v>387</v>
      </c>
      <c r="D151" s="95" t="s">
        <v>387</v>
      </c>
      <c r="E151" s="93" t="s">
        <v>387</v>
      </c>
      <c r="F151" s="93" t="s">
        <v>387</v>
      </c>
      <c r="G151" s="93" t="s">
        <v>387</v>
      </c>
      <c r="H151" s="93" t="s">
        <v>387</v>
      </c>
      <c r="I151" s="93" t="s">
        <v>387</v>
      </c>
      <c r="J151" s="93" t="s">
        <v>387</v>
      </c>
      <c r="K151" s="93" t="s">
        <v>387</v>
      </c>
      <c r="L151" s="93" t="s">
        <v>387</v>
      </c>
      <c r="M151" s="93" t="s">
        <v>387</v>
      </c>
      <c r="N151" s="93" t="s">
        <v>387</v>
      </c>
      <c r="O151" s="93" t="s">
        <v>387</v>
      </c>
      <c r="P151" s="93" t="s">
        <v>387</v>
      </c>
      <c r="Q151" s="94" t="s">
        <v>387</v>
      </c>
      <c r="R151" s="94" t="s">
        <v>387</v>
      </c>
      <c r="S151" s="94" t="s">
        <v>387</v>
      </c>
      <c r="T151" s="94" t="s">
        <v>387</v>
      </c>
      <c r="U151" s="94" t="s">
        <v>387</v>
      </c>
      <c r="V151" s="94" t="s">
        <v>387</v>
      </c>
      <c r="W151" s="94" t="s">
        <v>387</v>
      </c>
      <c r="X151" s="93" t="s">
        <v>387</v>
      </c>
      <c r="Y151" s="93" t="s">
        <v>387</v>
      </c>
      <c r="Z151" s="93" t="s">
        <v>387</v>
      </c>
      <c r="AA151" s="93" t="s">
        <v>387</v>
      </c>
      <c r="AB151" s="93" t="s">
        <v>387</v>
      </c>
      <c r="AC151" s="8" t="s">
        <v>387</v>
      </c>
      <c r="AD151" s="8" t="s">
        <v>387</v>
      </c>
      <c r="AE151" s="8"/>
      <c r="AF151" s="8"/>
      <c r="AG151" s="162">
        <f t="shared" si="106"/>
        <v>437</v>
      </c>
      <c r="AH151" s="162">
        <f t="shared" si="106"/>
        <v>437</v>
      </c>
      <c r="AI151" s="153">
        <f t="shared" ref="AI151:BE151" si="114">AI152+AI156</f>
        <v>0</v>
      </c>
      <c r="AJ151" s="153"/>
      <c r="AK151" s="153">
        <f t="shared" si="114"/>
        <v>0</v>
      </c>
      <c r="AL151" s="153"/>
      <c r="AM151" s="153">
        <f t="shared" si="114"/>
        <v>0</v>
      </c>
      <c r="AN151" s="153"/>
      <c r="AO151" s="153">
        <f t="shared" si="114"/>
        <v>437</v>
      </c>
      <c r="AP151" s="153">
        <f t="shared" si="114"/>
        <v>437</v>
      </c>
      <c r="AQ151" s="161">
        <f t="shared" si="107"/>
        <v>351.3</v>
      </c>
      <c r="AR151" s="155">
        <f t="shared" si="114"/>
        <v>0</v>
      </c>
      <c r="AS151" s="155">
        <f t="shared" si="114"/>
        <v>0</v>
      </c>
      <c r="AT151" s="155">
        <f t="shared" si="114"/>
        <v>0</v>
      </c>
      <c r="AU151" s="155">
        <f t="shared" si="114"/>
        <v>351.3</v>
      </c>
      <c r="AV151" s="162">
        <f t="shared" si="108"/>
        <v>441.3</v>
      </c>
      <c r="AW151" s="153">
        <f>AW152+AW156</f>
        <v>0</v>
      </c>
      <c r="AX151" s="153">
        <f>AX152+AX156</f>
        <v>0</v>
      </c>
      <c r="AY151" s="153">
        <f>AY152+AY156</f>
        <v>0</v>
      </c>
      <c r="AZ151" s="153">
        <f>AZ152+AZ156</f>
        <v>441.3</v>
      </c>
      <c r="BA151" s="161">
        <f t="shared" si="109"/>
        <v>441.3</v>
      </c>
      <c r="BB151" s="155">
        <f t="shared" si="114"/>
        <v>0</v>
      </c>
      <c r="BC151" s="155">
        <f t="shared" si="114"/>
        <v>0</v>
      </c>
      <c r="BD151" s="155">
        <f t="shared" si="114"/>
        <v>0</v>
      </c>
      <c r="BE151" s="155">
        <f t="shared" si="114"/>
        <v>441.3</v>
      </c>
      <c r="BF151" s="161">
        <f t="shared" si="96"/>
        <v>441.3</v>
      </c>
      <c r="BG151" s="155">
        <f>BG152+BG156</f>
        <v>0</v>
      </c>
      <c r="BH151" s="155">
        <f>BH152+BH156</f>
        <v>0</v>
      </c>
      <c r="BI151" s="155">
        <f>BI152+BI156</f>
        <v>0</v>
      </c>
      <c r="BJ151" s="155">
        <f>BJ152+BJ156</f>
        <v>441.3</v>
      </c>
      <c r="BK151" s="162">
        <f t="shared" si="112"/>
        <v>437</v>
      </c>
      <c r="BL151" s="162">
        <f>BN151+BP151+BR151+BT151</f>
        <v>437</v>
      </c>
      <c r="BM151" s="153">
        <f>BM152+BM156</f>
        <v>0</v>
      </c>
      <c r="BN151" s="153"/>
      <c r="BO151" s="153">
        <f>BO152+BO156</f>
        <v>0</v>
      </c>
      <c r="BP151" s="153"/>
      <c r="BQ151" s="153">
        <f>BQ152+BQ156</f>
        <v>0</v>
      </c>
      <c r="BR151" s="153"/>
      <c r="BS151" s="153">
        <f>BS152+BS156</f>
        <v>437</v>
      </c>
      <c r="BT151" s="153">
        <f>BT152+BT156</f>
        <v>437</v>
      </c>
      <c r="BU151" s="161">
        <f t="shared" si="97"/>
        <v>351.3</v>
      </c>
      <c r="BV151" s="155">
        <f>BV152+BV156</f>
        <v>0</v>
      </c>
      <c r="BW151" s="155">
        <f>BW152+BW156</f>
        <v>0</v>
      </c>
      <c r="BX151" s="155">
        <f>BX152+BX156</f>
        <v>0</v>
      </c>
      <c r="BY151" s="155">
        <f>BY152+BY156</f>
        <v>351.3</v>
      </c>
      <c r="BZ151" s="162">
        <f t="shared" si="98"/>
        <v>441.3</v>
      </c>
      <c r="CA151" s="153">
        <f>CA152+CA156</f>
        <v>0</v>
      </c>
      <c r="CB151" s="153">
        <f>CB152+CB156</f>
        <v>0</v>
      </c>
      <c r="CC151" s="153">
        <f>CC152+CC156</f>
        <v>0</v>
      </c>
      <c r="CD151" s="153">
        <f>CD152+CD156</f>
        <v>441.3</v>
      </c>
      <c r="CE151" s="161">
        <f t="shared" si="99"/>
        <v>441.3</v>
      </c>
      <c r="CF151" s="155">
        <f>CF152+CF156</f>
        <v>0</v>
      </c>
      <c r="CG151" s="155">
        <f>CG152+CG156</f>
        <v>0</v>
      </c>
      <c r="CH151" s="155">
        <f>CH152+CH156</f>
        <v>0</v>
      </c>
      <c r="CI151" s="155">
        <f>CI152+CI156</f>
        <v>441.3</v>
      </c>
      <c r="CJ151" s="161">
        <f t="shared" si="100"/>
        <v>441.3</v>
      </c>
      <c r="CK151" s="155">
        <f>CK152+CK156</f>
        <v>0</v>
      </c>
      <c r="CL151" s="155">
        <f>CL152+CL156</f>
        <v>0</v>
      </c>
      <c r="CM151" s="155">
        <f>CM152+CM156</f>
        <v>0</v>
      </c>
      <c r="CN151" s="155">
        <f>CN152+CN156</f>
        <v>441.3</v>
      </c>
      <c r="CO151" s="162">
        <f>CP151+CQ151+CR151+CS151</f>
        <v>437</v>
      </c>
      <c r="CP151" s="153"/>
      <c r="CQ151" s="153"/>
      <c r="CR151" s="153"/>
      <c r="CS151" s="153">
        <f>CS152+CS156</f>
        <v>437</v>
      </c>
      <c r="CT151" s="161">
        <f t="shared" si="101"/>
        <v>351.3</v>
      </c>
      <c r="CU151" s="155">
        <f>CU152+CU156</f>
        <v>0</v>
      </c>
      <c r="CV151" s="155">
        <f>CV152+CV156</f>
        <v>0</v>
      </c>
      <c r="CW151" s="155">
        <f>CW152+CW156</f>
        <v>0</v>
      </c>
      <c r="CX151" s="155">
        <f>CX152+CX156</f>
        <v>351.3</v>
      </c>
      <c r="CY151" s="162">
        <f t="shared" si="102"/>
        <v>441.3</v>
      </c>
      <c r="CZ151" s="153">
        <f>CZ152+CZ156</f>
        <v>0</v>
      </c>
      <c r="DA151" s="153">
        <f>DA152+DA156</f>
        <v>0</v>
      </c>
      <c r="DB151" s="153">
        <f>DB152+DB156</f>
        <v>0</v>
      </c>
      <c r="DC151" s="153">
        <f>DC152+DC156</f>
        <v>441.3</v>
      </c>
      <c r="DD151" s="162">
        <f>DE151+DF151+DG151+DH151</f>
        <v>437</v>
      </c>
      <c r="DE151" s="153"/>
      <c r="DF151" s="153"/>
      <c r="DG151" s="153"/>
      <c r="DH151" s="153">
        <f>DH152+DH156</f>
        <v>437</v>
      </c>
      <c r="DI151" s="161">
        <f t="shared" si="103"/>
        <v>351.3</v>
      </c>
      <c r="DJ151" s="155">
        <f>DJ152+DJ156</f>
        <v>0</v>
      </c>
      <c r="DK151" s="155">
        <f>DK152+DK156</f>
        <v>0</v>
      </c>
      <c r="DL151" s="155">
        <f>DL152+DL156</f>
        <v>0</v>
      </c>
      <c r="DM151" s="155">
        <f>DM152+DM156</f>
        <v>351.3</v>
      </c>
      <c r="DN151" s="162">
        <f t="shared" si="104"/>
        <v>441.3</v>
      </c>
      <c r="DO151" s="153">
        <f>DO152+DO156</f>
        <v>0</v>
      </c>
      <c r="DP151" s="153">
        <f>DP152+DP156</f>
        <v>0</v>
      </c>
      <c r="DQ151" s="153">
        <f>DQ152+DQ156</f>
        <v>0</v>
      </c>
      <c r="DR151" s="153">
        <f>DR152+DR156</f>
        <v>441.3</v>
      </c>
    </row>
    <row r="152" spans="1:122" ht="84">
      <c r="A152" s="113" t="s">
        <v>164</v>
      </c>
      <c r="B152" s="14">
        <v>7801</v>
      </c>
      <c r="C152" s="93" t="s">
        <v>387</v>
      </c>
      <c r="D152" s="95" t="s">
        <v>387</v>
      </c>
      <c r="E152" s="93" t="s">
        <v>387</v>
      </c>
      <c r="F152" s="93" t="s">
        <v>387</v>
      </c>
      <c r="G152" s="93" t="s">
        <v>387</v>
      </c>
      <c r="H152" s="93" t="s">
        <v>387</v>
      </c>
      <c r="I152" s="93" t="s">
        <v>387</v>
      </c>
      <c r="J152" s="93" t="s">
        <v>387</v>
      </c>
      <c r="K152" s="93" t="s">
        <v>387</v>
      </c>
      <c r="L152" s="93" t="s">
        <v>387</v>
      </c>
      <c r="M152" s="93" t="s">
        <v>387</v>
      </c>
      <c r="N152" s="93" t="s">
        <v>387</v>
      </c>
      <c r="O152" s="93" t="s">
        <v>387</v>
      </c>
      <c r="P152" s="93" t="s">
        <v>387</v>
      </c>
      <c r="Q152" s="94" t="s">
        <v>387</v>
      </c>
      <c r="R152" s="94" t="s">
        <v>387</v>
      </c>
      <c r="S152" s="94" t="s">
        <v>387</v>
      </c>
      <c r="T152" s="94" t="s">
        <v>387</v>
      </c>
      <c r="U152" s="94" t="s">
        <v>387</v>
      </c>
      <c r="V152" s="94" t="s">
        <v>387</v>
      </c>
      <c r="W152" s="94" t="s">
        <v>387</v>
      </c>
      <c r="X152" s="93" t="s">
        <v>387</v>
      </c>
      <c r="Y152" s="93" t="s">
        <v>387</v>
      </c>
      <c r="Z152" s="93" t="s">
        <v>387</v>
      </c>
      <c r="AA152" s="93" t="s">
        <v>387</v>
      </c>
      <c r="AB152" s="93" t="s">
        <v>387</v>
      </c>
      <c r="AC152" s="8" t="s">
        <v>387</v>
      </c>
      <c r="AD152" s="8" t="s">
        <v>387</v>
      </c>
      <c r="AE152" s="8"/>
      <c r="AF152" s="8"/>
      <c r="AG152" s="162">
        <f t="shared" si="106"/>
        <v>437</v>
      </c>
      <c r="AH152" s="162">
        <f t="shared" si="106"/>
        <v>437</v>
      </c>
      <c r="AI152" s="153">
        <f t="shared" ref="AI152:AT152" si="115">AI154</f>
        <v>0</v>
      </c>
      <c r="AJ152" s="153"/>
      <c r="AK152" s="153">
        <f t="shared" si="115"/>
        <v>0</v>
      </c>
      <c r="AL152" s="153"/>
      <c r="AM152" s="153">
        <f t="shared" si="115"/>
        <v>0</v>
      </c>
      <c r="AN152" s="153"/>
      <c r="AO152" s="153">
        <f t="shared" si="115"/>
        <v>437</v>
      </c>
      <c r="AP152" s="153">
        <f t="shared" si="115"/>
        <v>437</v>
      </c>
      <c r="AQ152" s="161">
        <f t="shared" si="107"/>
        <v>351.3</v>
      </c>
      <c r="AR152" s="155">
        <f t="shared" si="115"/>
        <v>0</v>
      </c>
      <c r="AS152" s="155">
        <f t="shared" si="115"/>
        <v>0</v>
      </c>
      <c r="AT152" s="155">
        <f t="shared" si="115"/>
        <v>0</v>
      </c>
      <c r="AU152" s="155">
        <v>351.3</v>
      </c>
      <c r="AV152" s="155">
        <f t="shared" ref="AV152:BE152" si="116">AV154+AV155</f>
        <v>441.3</v>
      </c>
      <c r="AW152" s="155">
        <f t="shared" si="116"/>
        <v>0</v>
      </c>
      <c r="AX152" s="155">
        <f t="shared" si="116"/>
        <v>0</v>
      </c>
      <c r="AY152" s="155">
        <f t="shared" si="116"/>
        <v>0</v>
      </c>
      <c r="AZ152" s="155">
        <f t="shared" si="116"/>
        <v>441.3</v>
      </c>
      <c r="BA152" s="155">
        <f t="shared" si="116"/>
        <v>441.3</v>
      </c>
      <c r="BB152" s="155">
        <f t="shared" si="116"/>
        <v>0</v>
      </c>
      <c r="BC152" s="155">
        <f t="shared" si="116"/>
        <v>0</v>
      </c>
      <c r="BD152" s="155">
        <f t="shared" si="116"/>
        <v>0</v>
      </c>
      <c r="BE152" s="155">
        <f t="shared" si="116"/>
        <v>441.3</v>
      </c>
      <c r="BF152" s="155">
        <f>BF154+BF155</f>
        <v>441.3</v>
      </c>
      <c r="BG152" s="155">
        <f>BG154+BG155</f>
        <v>0</v>
      </c>
      <c r="BH152" s="155">
        <f>BH154+BH155</f>
        <v>0</v>
      </c>
      <c r="BI152" s="155">
        <f>BI154+BI155</f>
        <v>0</v>
      </c>
      <c r="BJ152" s="155">
        <f>BJ154+BJ155</f>
        <v>441.3</v>
      </c>
      <c r="BK152" s="162">
        <f t="shared" si="112"/>
        <v>437</v>
      </c>
      <c r="BL152" s="162">
        <f>BN152+BP152+BR152+BT152</f>
        <v>437</v>
      </c>
      <c r="BM152" s="153">
        <f>BM154</f>
        <v>0</v>
      </c>
      <c r="BN152" s="153"/>
      <c r="BO152" s="153">
        <f>BO154</f>
        <v>0</v>
      </c>
      <c r="BP152" s="153"/>
      <c r="BQ152" s="153">
        <f>BQ154</f>
        <v>0</v>
      </c>
      <c r="BR152" s="153"/>
      <c r="BS152" s="153">
        <f>BS154</f>
        <v>437</v>
      </c>
      <c r="BT152" s="153">
        <f>BT154</f>
        <v>437</v>
      </c>
      <c r="BU152" s="161">
        <f t="shared" si="97"/>
        <v>351.3</v>
      </c>
      <c r="BV152" s="155">
        <f>BV154</f>
        <v>0</v>
      </c>
      <c r="BW152" s="155">
        <f>BW154</f>
        <v>0</v>
      </c>
      <c r="BX152" s="155">
        <f>BX154</f>
        <v>0</v>
      </c>
      <c r="BY152" s="155">
        <v>351.3</v>
      </c>
      <c r="BZ152" s="155">
        <f t="shared" ref="BZ152:CI152" si="117">BZ154+BZ155</f>
        <v>441.3</v>
      </c>
      <c r="CA152" s="155">
        <f t="shared" si="117"/>
        <v>0</v>
      </c>
      <c r="CB152" s="155">
        <f t="shared" si="117"/>
        <v>0</v>
      </c>
      <c r="CC152" s="155">
        <f t="shared" si="117"/>
        <v>0</v>
      </c>
      <c r="CD152" s="155">
        <f t="shared" si="117"/>
        <v>441.3</v>
      </c>
      <c r="CE152" s="155">
        <f t="shared" si="117"/>
        <v>441.3</v>
      </c>
      <c r="CF152" s="155">
        <f t="shared" si="117"/>
        <v>0</v>
      </c>
      <c r="CG152" s="155">
        <f t="shared" si="117"/>
        <v>0</v>
      </c>
      <c r="CH152" s="155">
        <f t="shared" si="117"/>
        <v>0</v>
      </c>
      <c r="CI152" s="155">
        <f t="shared" si="117"/>
        <v>441.3</v>
      </c>
      <c r="CJ152" s="155">
        <f>CJ154+CJ155</f>
        <v>441.3</v>
      </c>
      <c r="CK152" s="155">
        <f>CK154+CK155</f>
        <v>0</v>
      </c>
      <c r="CL152" s="155">
        <f>CL154+CL155</f>
        <v>0</v>
      </c>
      <c r="CM152" s="155">
        <f>CM154+CM155</f>
        <v>0</v>
      </c>
      <c r="CN152" s="155">
        <f>CN154+CN155</f>
        <v>441.3</v>
      </c>
      <c r="CO152" s="162">
        <f>CP152+CQ152+CR152+CS152</f>
        <v>437</v>
      </c>
      <c r="CP152" s="153"/>
      <c r="CQ152" s="153"/>
      <c r="CR152" s="153"/>
      <c r="CS152" s="153">
        <f>CS154</f>
        <v>437</v>
      </c>
      <c r="CT152" s="161">
        <f t="shared" si="101"/>
        <v>351.3</v>
      </c>
      <c r="CU152" s="155">
        <f>CU154</f>
        <v>0</v>
      </c>
      <c r="CV152" s="155">
        <f>CV154</f>
        <v>0</v>
      </c>
      <c r="CW152" s="155">
        <f>CW154</f>
        <v>0</v>
      </c>
      <c r="CX152" s="155">
        <v>351.3</v>
      </c>
      <c r="CY152" s="155">
        <f>CY154+CY155</f>
        <v>441.3</v>
      </c>
      <c r="CZ152" s="155">
        <f>CZ154+CZ155</f>
        <v>0</v>
      </c>
      <c r="DA152" s="155">
        <f>DA154+DA155</f>
        <v>0</v>
      </c>
      <c r="DB152" s="155">
        <f>DB154+DB155</f>
        <v>0</v>
      </c>
      <c r="DC152" s="155">
        <f>DC154+DC155</f>
        <v>441.3</v>
      </c>
      <c r="DD152" s="162">
        <f>DE152+DF152+DG152+DH152</f>
        <v>437</v>
      </c>
      <c r="DE152" s="153"/>
      <c r="DF152" s="153"/>
      <c r="DG152" s="153"/>
      <c r="DH152" s="153">
        <f>DH154</f>
        <v>437</v>
      </c>
      <c r="DI152" s="161">
        <f t="shared" si="103"/>
        <v>351.3</v>
      </c>
      <c r="DJ152" s="155">
        <f>DJ154</f>
        <v>0</v>
      </c>
      <c r="DK152" s="155">
        <f>DK154</f>
        <v>0</v>
      </c>
      <c r="DL152" s="155">
        <f>DL154</f>
        <v>0</v>
      </c>
      <c r="DM152" s="155">
        <v>351.3</v>
      </c>
      <c r="DN152" s="155">
        <f>DN154+DN155</f>
        <v>441.3</v>
      </c>
      <c r="DO152" s="155">
        <f>DO154+DO155</f>
        <v>0</v>
      </c>
      <c r="DP152" s="155">
        <f>DP154+DP155</f>
        <v>0</v>
      </c>
      <c r="DQ152" s="155">
        <f>DQ154+DQ155</f>
        <v>0</v>
      </c>
      <c r="DR152" s="155">
        <f>DR154+DR155</f>
        <v>441.3</v>
      </c>
    </row>
    <row r="153" spans="1:122">
      <c r="A153" s="114" t="s">
        <v>92</v>
      </c>
      <c r="B153" s="15"/>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16"/>
      <c r="AD153" s="16"/>
      <c r="AE153" s="16"/>
      <c r="AF153" s="16"/>
      <c r="AG153" s="162">
        <f t="shared" si="106"/>
        <v>0</v>
      </c>
      <c r="AH153" s="165"/>
      <c r="AI153" s="160"/>
      <c r="AJ153" s="160"/>
      <c r="AK153" s="160"/>
      <c r="AL153" s="160"/>
      <c r="AM153" s="160"/>
      <c r="AN153" s="160"/>
      <c r="AO153" s="160"/>
      <c r="AP153" s="165"/>
      <c r="AQ153" s="161">
        <f t="shared" si="107"/>
        <v>0</v>
      </c>
      <c r="AR153" s="159"/>
      <c r="AS153" s="159"/>
      <c r="AT153" s="159"/>
      <c r="AU153" s="159"/>
      <c r="AV153" s="162">
        <f t="shared" si="108"/>
        <v>0</v>
      </c>
      <c r="AW153" s="160"/>
      <c r="AX153" s="160"/>
      <c r="AY153" s="160"/>
      <c r="AZ153" s="160"/>
      <c r="BA153" s="161">
        <f t="shared" si="109"/>
        <v>0</v>
      </c>
      <c r="BB153" s="159"/>
      <c r="BC153" s="159"/>
      <c r="BD153" s="159"/>
      <c r="BE153" s="159"/>
      <c r="BF153" s="161">
        <f t="shared" ref="BF153:BF159" si="118">BG153+BH153+BI153+BJ153</f>
        <v>0</v>
      </c>
      <c r="BG153" s="159"/>
      <c r="BH153" s="159"/>
      <c r="BI153" s="159"/>
      <c r="BJ153" s="159"/>
      <c r="BK153" s="162">
        <f t="shared" si="112"/>
        <v>0</v>
      </c>
      <c r="BL153" s="165"/>
      <c r="BM153" s="160"/>
      <c r="BN153" s="160"/>
      <c r="BO153" s="160"/>
      <c r="BP153" s="160"/>
      <c r="BQ153" s="160"/>
      <c r="BR153" s="160"/>
      <c r="BS153" s="160"/>
      <c r="BT153" s="165"/>
      <c r="BU153" s="161">
        <f t="shared" si="97"/>
        <v>0</v>
      </c>
      <c r="BV153" s="159"/>
      <c r="BW153" s="159"/>
      <c r="BX153" s="159"/>
      <c r="BY153" s="159"/>
      <c r="BZ153" s="162">
        <f t="shared" ref="BZ153:BZ159" si="119">CA153+CB153+CC153+CD153</f>
        <v>0</v>
      </c>
      <c r="CA153" s="160"/>
      <c r="CB153" s="160"/>
      <c r="CC153" s="160"/>
      <c r="CD153" s="160"/>
      <c r="CE153" s="161">
        <f t="shared" ref="CE153:CE159" si="120">CF153+CG153+CH153+CI153</f>
        <v>0</v>
      </c>
      <c r="CF153" s="159"/>
      <c r="CG153" s="159"/>
      <c r="CH153" s="159"/>
      <c r="CI153" s="159"/>
      <c r="CJ153" s="161">
        <f t="shared" ref="CJ153:CJ159" si="121">CK153+CL153+CM153+CN153</f>
        <v>0</v>
      </c>
      <c r="CK153" s="159"/>
      <c r="CL153" s="159"/>
      <c r="CM153" s="159"/>
      <c r="CN153" s="159"/>
      <c r="CO153" s="165"/>
      <c r="CP153" s="160"/>
      <c r="CQ153" s="160"/>
      <c r="CR153" s="160"/>
      <c r="CS153" s="165"/>
      <c r="CT153" s="161">
        <f t="shared" si="101"/>
        <v>0</v>
      </c>
      <c r="CU153" s="159"/>
      <c r="CV153" s="159"/>
      <c r="CW153" s="159"/>
      <c r="CX153" s="159"/>
      <c r="CY153" s="162">
        <f t="shared" ref="CY153:CY159" si="122">CZ153+DA153+DB153+DC153</f>
        <v>0</v>
      </c>
      <c r="CZ153" s="160"/>
      <c r="DA153" s="160"/>
      <c r="DB153" s="160"/>
      <c r="DC153" s="160"/>
      <c r="DD153" s="165"/>
      <c r="DE153" s="160"/>
      <c r="DF153" s="160"/>
      <c r="DG153" s="160"/>
      <c r="DH153" s="165"/>
      <c r="DI153" s="161">
        <f t="shared" si="103"/>
        <v>0</v>
      </c>
      <c r="DJ153" s="159"/>
      <c r="DK153" s="159"/>
      <c r="DL153" s="159"/>
      <c r="DM153" s="159"/>
      <c r="DN153" s="162">
        <f t="shared" ref="DN153:DN159" si="123">DO153+DP153+DQ153+DR153</f>
        <v>0</v>
      </c>
      <c r="DO153" s="160"/>
      <c r="DP153" s="160"/>
      <c r="DQ153" s="160"/>
      <c r="DR153" s="160"/>
    </row>
    <row r="154" spans="1:122" ht="129.75" customHeight="1">
      <c r="A154" s="115" t="s">
        <v>87</v>
      </c>
      <c r="B154" s="17">
        <v>7803</v>
      </c>
      <c r="C154" s="58" t="s">
        <v>124</v>
      </c>
      <c r="D154" s="58" t="s">
        <v>390</v>
      </c>
      <c r="E154" s="58" t="s">
        <v>125</v>
      </c>
      <c r="F154" s="59"/>
      <c r="G154" s="59"/>
      <c r="H154" s="59"/>
      <c r="I154" s="59"/>
      <c r="J154" s="59"/>
      <c r="K154" s="59"/>
      <c r="L154" s="59"/>
      <c r="M154" s="64" t="s">
        <v>123</v>
      </c>
      <c r="N154" s="60" t="s">
        <v>424</v>
      </c>
      <c r="O154" s="67" t="s">
        <v>74</v>
      </c>
      <c r="P154" s="59">
        <v>9</v>
      </c>
      <c r="Q154" s="59"/>
      <c r="R154" s="59"/>
      <c r="S154" s="59"/>
      <c r="T154" s="59"/>
      <c r="U154" s="59"/>
      <c r="V154" s="59"/>
      <c r="W154" s="442" t="s">
        <v>332</v>
      </c>
      <c r="X154" s="320" t="s">
        <v>333</v>
      </c>
      <c r="Y154" s="322" t="s">
        <v>334</v>
      </c>
      <c r="Z154" s="59"/>
      <c r="AA154" s="59"/>
      <c r="AB154" s="59"/>
      <c r="AC154" s="18"/>
      <c r="AD154" s="18" t="s">
        <v>156</v>
      </c>
      <c r="AE154" s="18" t="s">
        <v>404</v>
      </c>
      <c r="AF154" s="18" t="s">
        <v>416</v>
      </c>
      <c r="AG154" s="162">
        <f t="shared" si="106"/>
        <v>437</v>
      </c>
      <c r="AH154" s="162">
        <f t="shared" si="106"/>
        <v>437</v>
      </c>
      <c r="AI154" s="162"/>
      <c r="AJ154" s="162"/>
      <c r="AK154" s="162"/>
      <c r="AL154" s="162"/>
      <c r="AM154" s="162">
        <v>0</v>
      </c>
      <c r="AN154" s="162"/>
      <c r="AO154" s="162">
        <v>437</v>
      </c>
      <c r="AP154" s="162">
        <v>437</v>
      </c>
      <c r="AQ154" s="161">
        <f t="shared" si="107"/>
        <v>0</v>
      </c>
      <c r="AR154" s="161"/>
      <c r="AS154" s="161"/>
      <c r="AT154" s="161">
        <v>0</v>
      </c>
      <c r="AU154" s="161"/>
      <c r="AV154" s="162">
        <f t="shared" si="108"/>
        <v>0</v>
      </c>
      <c r="AW154" s="162"/>
      <c r="AX154" s="162"/>
      <c r="AY154" s="162">
        <v>0</v>
      </c>
      <c r="AZ154" s="162"/>
      <c r="BA154" s="161">
        <f t="shared" si="109"/>
        <v>0</v>
      </c>
      <c r="BB154" s="161"/>
      <c r="BC154" s="161"/>
      <c r="BD154" s="161">
        <v>0</v>
      </c>
      <c r="BE154" s="161"/>
      <c r="BF154" s="161">
        <f t="shared" si="118"/>
        <v>0</v>
      </c>
      <c r="BG154" s="161"/>
      <c r="BH154" s="161"/>
      <c r="BI154" s="161">
        <v>0</v>
      </c>
      <c r="BJ154" s="161"/>
      <c r="BK154" s="162">
        <f t="shared" si="112"/>
        <v>437</v>
      </c>
      <c r="BL154" s="162">
        <f>BN154+BP154+BR154+BT154</f>
        <v>437</v>
      </c>
      <c r="BM154" s="162"/>
      <c r="BN154" s="162"/>
      <c r="BO154" s="162"/>
      <c r="BP154" s="162"/>
      <c r="BQ154" s="162">
        <v>0</v>
      </c>
      <c r="BR154" s="162"/>
      <c r="BS154" s="162">
        <v>437</v>
      </c>
      <c r="BT154" s="162">
        <v>437</v>
      </c>
      <c r="BU154" s="161">
        <f t="shared" si="97"/>
        <v>0</v>
      </c>
      <c r="BV154" s="161"/>
      <c r="BW154" s="161"/>
      <c r="BX154" s="161">
        <v>0</v>
      </c>
      <c r="BY154" s="161"/>
      <c r="BZ154" s="162">
        <f t="shared" si="119"/>
        <v>0</v>
      </c>
      <c r="CA154" s="162"/>
      <c r="CB154" s="162"/>
      <c r="CC154" s="162">
        <v>0</v>
      </c>
      <c r="CD154" s="162"/>
      <c r="CE154" s="161">
        <f t="shared" si="120"/>
        <v>0</v>
      </c>
      <c r="CF154" s="161"/>
      <c r="CG154" s="161"/>
      <c r="CH154" s="161">
        <v>0</v>
      </c>
      <c r="CI154" s="161"/>
      <c r="CJ154" s="161">
        <f t="shared" si="121"/>
        <v>0</v>
      </c>
      <c r="CK154" s="161"/>
      <c r="CL154" s="161"/>
      <c r="CM154" s="161">
        <v>0</v>
      </c>
      <c r="CN154" s="161"/>
      <c r="CO154" s="162">
        <f>CP154+CQ154+CR154+CS154</f>
        <v>437</v>
      </c>
      <c r="CP154" s="162"/>
      <c r="CQ154" s="162"/>
      <c r="CR154" s="162"/>
      <c r="CS154" s="162">
        <v>437</v>
      </c>
      <c r="CT154" s="161">
        <f t="shared" si="101"/>
        <v>0</v>
      </c>
      <c r="CU154" s="161"/>
      <c r="CV154" s="161"/>
      <c r="CW154" s="161">
        <v>0</v>
      </c>
      <c r="CX154" s="161"/>
      <c r="CY154" s="162">
        <f t="shared" si="122"/>
        <v>0</v>
      </c>
      <c r="CZ154" s="162"/>
      <c r="DA154" s="162"/>
      <c r="DB154" s="162">
        <v>0</v>
      </c>
      <c r="DC154" s="162"/>
      <c r="DD154" s="162">
        <f>DE154+DF154+DG154+DH154</f>
        <v>437</v>
      </c>
      <c r="DE154" s="162"/>
      <c r="DF154" s="162"/>
      <c r="DG154" s="162"/>
      <c r="DH154" s="162">
        <v>437</v>
      </c>
      <c r="DI154" s="161">
        <f t="shared" si="103"/>
        <v>0</v>
      </c>
      <c r="DJ154" s="161"/>
      <c r="DK154" s="161"/>
      <c r="DL154" s="161">
        <v>0</v>
      </c>
      <c r="DM154" s="161"/>
      <c r="DN154" s="162">
        <f t="shared" si="123"/>
        <v>0</v>
      </c>
      <c r="DO154" s="162"/>
      <c r="DP154" s="162"/>
      <c r="DQ154" s="162">
        <v>0</v>
      </c>
      <c r="DR154" s="162"/>
    </row>
    <row r="155" spans="1:122">
      <c r="A155" s="113"/>
      <c r="B155" s="14"/>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8" t="s">
        <v>156</v>
      </c>
      <c r="AE155" s="18" t="s">
        <v>202</v>
      </c>
      <c r="AF155" s="18" t="s">
        <v>416</v>
      </c>
      <c r="AG155" s="162">
        <f t="shared" si="106"/>
        <v>0</v>
      </c>
      <c r="AH155" s="162"/>
      <c r="AI155" s="153"/>
      <c r="AJ155" s="153"/>
      <c r="AK155" s="153"/>
      <c r="AL155" s="153"/>
      <c r="AM155" s="153"/>
      <c r="AN155" s="153"/>
      <c r="AO155" s="153"/>
      <c r="AP155" s="162"/>
      <c r="AQ155" s="161">
        <f t="shared" si="107"/>
        <v>441.3</v>
      </c>
      <c r="AR155" s="155"/>
      <c r="AS155" s="155"/>
      <c r="AT155" s="155"/>
      <c r="AU155" s="155">
        <v>441.3</v>
      </c>
      <c r="AV155" s="162">
        <f t="shared" si="108"/>
        <v>441.3</v>
      </c>
      <c r="AW155" s="153"/>
      <c r="AX155" s="153"/>
      <c r="AY155" s="153"/>
      <c r="AZ155" s="153">
        <v>441.3</v>
      </c>
      <c r="BA155" s="161">
        <f t="shared" si="109"/>
        <v>441.3</v>
      </c>
      <c r="BB155" s="155"/>
      <c r="BC155" s="155"/>
      <c r="BD155" s="155"/>
      <c r="BE155" s="155">
        <v>441.3</v>
      </c>
      <c r="BF155" s="161">
        <f t="shared" si="118"/>
        <v>441.3</v>
      </c>
      <c r="BG155" s="155"/>
      <c r="BH155" s="155"/>
      <c r="BI155" s="155"/>
      <c r="BJ155" s="155">
        <v>441.3</v>
      </c>
      <c r="BK155" s="162">
        <f t="shared" si="112"/>
        <v>0</v>
      </c>
      <c r="BL155" s="162"/>
      <c r="BM155" s="153"/>
      <c r="BN155" s="153"/>
      <c r="BO155" s="153"/>
      <c r="BP155" s="153"/>
      <c r="BQ155" s="153"/>
      <c r="BR155" s="153"/>
      <c r="BS155" s="153"/>
      <c r="BT155" s="162"/>
      <c r="BU155" s="161">
        <f t="shared" si="97"/>
        <v>441.3</v>
      </c>
      <c r="BV155" s="155"/>
      <c r="BW155" s="155"/>
      <c r="BX155" s="155"/>
      <c r="BY155" s="155">
        <v>441.3</v>
      </c>
      <c r="BZ155" s="162">
        <f t="shared" si="119"/>
        <v>441.3</v>
      </c>
      <c r="CA155" s="153"/>
      <c r="CB155" s="153"/>
      <c r="CC155" s="153"/>
      <c r="CD155" s="153">
        <v>441.3</v>
      </c>
      <c r="CE155" s="161">
        <f t="shared" si="120"/>
        <v>441.3</v>
      </c>
      <c r="CF155" s="155"/>
      <c r="CG155" s="155"/>
      <c r="CH155" s="155"/>
      <c r="CI155" s="155">
        <v>441.3</v>
      </c>
      <c r="CJ155" s="161">
        <f t="shared" si="121"/>
        <v>441.3</v>
      </c>
      <c r="CK155" s="155"/>
      <c r="CL155" s="155"/>
      <c r="CM155" s="155"/>
      <c r="CN155" s="155">
        <v>441.3</v>
      </c>
      <c r="CO155" s="162"/>
      <c r="CP155" s="153"/>
      <c r="CQ155" s="153"/>
      <c r="CR155" s="153"/>
      <c r="CS155" s="162"/>
      <c r="CT155" s="161">
        <f t="shared" si="101"/>
        <v>441.3</v>
      </c>
      <c r="CU155" s="155"/>
      <c r="CV155" s="155"/>
      <c r="CW155" s="155"/>
      <c r="CX155" s="155">
        <v>441.3</v>
      </c>
      <c r="CY155" s="162">
        <f t="shared" si="122"/>
        <v>441.3</v>
      </c>
      <c r="CZ155" s="153"/>
      <c r="DA155" s="153"/>
      <c r="DB155" s="153"/>
      <c r="DC155" s="153">
        <v>441.3</v>
      </c>
      <c r="DD155" s="162"/>
      <c r="DE155" s="153"/>
      <c r="DF155" s="153"/>
      <c r="DG155" s="153"/>
      <c r="DH155" s="162"/>
      <c r="DI155" s="161">
        <f t="shared" si="103"/>
        <v>441.3</v>
      </c>
      <c r="DJ155" s="155"/>
      <c r="DK155" s="155"/>
      <c r="DL155" s="155"/>
      <c r="DM155" s="155">
        <v>441.3</v>
      </c>
      <c r="DN155" s="162">
        <f t="shared" si="123"/>
        <v>441.3</v>
      </c>
      <c r="DO155" s="153"/>
      <c r="DP155" s="153"/>
      <c r="DQ155" s="153"/>
      <c r="DR155" s="153">
        <v>441.3</v>
      </c>
    </row>
    <row r="156" spans="1:122" ht="36">
      <c r="A156" s="113" t="s">
        <v>373</v>
      </c>
      <c r="B156" s="14">
        <v>7900</v>
      </c>
      <c r="C156" s="8" t="s">
        <v>387</v>
      </c>
      <c r="D156" s="25" t="s">
        <v>387</v>
      </c>
      <c r="E156" s="8" t="s">
        <v>387</v>
      </c>
      <c r="F156" s="8" t="s">
        <v>387</v>
      </c>
      <c r="G156" s="8" t="s">
        <v>387</v>
      </c>
      <c r="H156" s="8" t="s">
        <v>387</v>
      </c>
      <c r="I156" s="8" t="s">
        <v>387</v>
      </c>
      <c r="J156" s="8" t="s">
        <v>387</v>
      </c>
      <c r="K156" s="8" t="s">
        <v>387</v>
      </c>
      <c r="L156" s="8" t="s">
        <v>387</v>
      </c>
      <c r="M156" s="8" t="s">
        <v>387</v>
      </c>
      <c r="N156" s="8" t="s">
        <v>387</v>
      </c>
      <c r="O156" s="8" t="s">
        <v>387</v>
      </c>
      <c r="P156" s="8" t="s">
        <v>387</v>
      </c>
      <c r="Q156" s="11" t="s">
        <v>387</v>
      </c>
      <c r="R156" s="11" t="s">
        <v>387</v>
      </c>
      <c r="S156" s="11" t="s">
        <v>387</v>
      </c>
      <c r="T156" s="11" t="s">
        <v>387</v>
      </c>
      <c r="U156" s="11" t="s">
        <v>387</v>
      </c>
      <c r="V156" s="11" t="s">
        <v>387</v>
      </c>
      <c r="W156" s="11" t="s">
        <v>387</v>
      </c>
      <c r="X156" s="8" t="s">
        <v>387</v>
      </c>
      <c r="Y156" s="8" t="s">
        <v>387</v>
      </c>
      <c r="Z156" s="8" t="s">
        <v>387</v>
      </c>
      <c r="AA156" s="8" t="s">
        <v>387</v>
      </c>
      <c r="AB156" s="8" t="s">
        <v>387</v>
      </c>
      <c r="AC156" s="8" t="s">
        <v>387</v>
      </c>
      <c r="AD156" s="8" t="s">
        <v>387</v>
      </c>
      <c r="AE156" s="8"/>
      <c r="AF156" s="8"/>
      <c r="AG156" s="162">
        <f t="shared" si="106"/>
        <v>0</v>
      </c>
      <c r="AH156" s="162"/>
      <c r="AI156" s="153"/>
      <c r="AJ156" s="153"/>
      <c r="AK156" s="153"/>
      <c r="AL156" s="153"/>
      <c r="AM156" s="153"/>
      <c r="AN156" s="153"/>
      <c r="AO156" s="153"/>
      <c r="AP156" s="162"/>
      <c r="AQ156" s="161">
        <f t="shared" si="107"/>
        <v>0</v>
      </c>
      <c r="AR156" s="155"/>
      <c r="AS156" s="155"/>
      <c r="AT156" s="155"/>
      <c r="AU156" s="155"/>
      <c r="AV156" s="162">
        <f t="shared" si="108"/>
        <v>0</v>
      </c>
      <c r="AW156" s="153"/>
      <c r="AX156" s="153"/>
      <c r="AY156" s="153"/>
      <c r="AZ156" s="153"/>
      <c r="BA156" s="161">
        <f t="shared" si="109"/>
        <v>0</v>
      </c>
      <c r="BB156" s="155"/>
      <c r="BC156" s="155"/>
      <c r="BD156" s="155"/>
      <c r="BE156" s="155"/>
      <c r="BF156" s="161">
        <f t="shared" si="118"/>
        <v>0</v>
      </c>
      <c r="BG156" s="155"/>
      <c r="BH156" s="155"/>
      <c r="BI156" s="155"/>
      <c r="BJ156" s="155"/>
      <c r="BK156" s="162">
        <f t="shared" si="112"/>
        <v>0</v>
      </c>
      <c r="BL156" s="162"/>
      <c r="BM156" s="153"/>
      <c r="BN156" s="153"/>
      <c r="BO156" s="153"/>
      <c r="BP156" s="153"/>
      <c r="BQ156" s="153"/>
      <c r="BR156" s="153"/>
      <c r="BS156" s="153"/>
      <c r="BT156" s="162"/>
      <c r="BU156" s="161">
        <f t="shared" si="97"/>
        <v>0</v>
      </c>
      <c r="BV156" s="155"/>
      <c r="BW156" s="155"/>
      <c r="BX156" s="155"/>
      <c r="BY156" s="155"/>
      <c r="BZ156" s="162">
        <f t="shared" si="119"/>
        <v>0</v>
      </c>
      <c r="CA156" s="153"/>
      <c r="CB156" s="153"/>
      <c r="CC156" s="153"/>
      <c r="CD156" s="153"/>
      <c r="CE156" s="161">
        <f t="shared" si="120"/>
        <v>0</v>
      </c>
      <c r="CF156" s="155"/>
      <c r="CG156" s="155"/>
      <c r="CH156" s="155"/>
      <c r="CI156" s="155"/>
      <c r="CJ156" s="161">
        <f t="shared" si="121"/>
        <v>0</v>
      </c>
      <c r="CK156" s="155"/>
      <c r="CL156" s="155"/>
      <c r="CM156" s="155"/>
      <c r="CN156" s="155"/>
      <c r="CO156" s="162"/>
      <c r="CP156" s="153"/>
      <c r="CQ156" s="153"/>
      <c r="CR156" s="153"/>
      <c r="CS156" s="162"/>
      <c r="CT156" s="161">
        <f t="shared" si="101"/>
        <v>0</v>
      </c>
      <c r="CU156" s="155"/>
      <c r="CV156" s="155"/>
      <c r="CW156" s="155"/>
      <c r="CX156" s="155"/>
      <c r="CY156" s="162">
        <f t="shared" si="122"/>
        <v>0</v>
      </c>
      <c r="CZ156" s="153"/>
      <c r="DA156" s="153"/>
      <c r="DB156" s="153"/>
      <c r="DC156" s="153"/>
      <c r="DD156" s="162"/>
      <c r="DE156" s="153"/>
      <c r="DF156" s="153"/>
      <c r="DG156" s="153"/>
      <c r="DH156" s="162"/>
      <c r="DI156" s="161">
        <f t="shared" si="103"/>
        <v>0</v>
      </c>
      <c r="DJ156" s="155"/>
      <c r="DK156" s="155"/>
      <c r="DL156" s="155"/>
      <c r="DM156" s="155"/>
      <c r="DN156" s="162">
        <f t="shared" si="123"/>
        <v>0</v>
      </c>
      <c r="DO156" s="153"/>
      <c r="DP156" s="153"/>
      <c r="DQ156" s="153"/>
      <c r="DR156" s="153"/>
    </row>
    <row r="157" spans="1:122">
      <c r="A157" s="114" t="s">
        <v>92</v>
      </c>
      <c r="B157" s="15">
        <v>7901</v>
      </c>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2">
        <f t="shared" si="106"/>
        <v>0</v>
      </c>
      <c r="AH157" s="165"/>
      <c r="AI157" s="160"/>
      <c r="AJ157" s="160"/>
      <c r="AK157" s="160"/>
      <c r="AL157" s="160"/>
      <c r="AM157" s="160"/>
      <c r="AN157" s="160"/>
      <c r="AO157" s="160"/>
      <c r="AP157" s="165"/>
      <c r="AQ157" s="161">
        <f t="shared" si="107"/>
        <v>0</v>
      </c>
      <c r="AR157" s="159"/>
      <c r="AS157" s="159"/>
      <c r="AT157" s="159"/>
      <c r="AU157" s="159"/>
      <c r="AV157" s="162">
        <f t="shared" si="108"/>
        <v>0</v>
      </c>
      <c r="AW157" s="160"/>
      <c r="AX157" s="160"/>
      <c r="AY157" s="160"/>
      <c r="AZ157" s="160"/>
      <c r="BA157" s="161">
        <f t="shared" si="109"/>
        <v>0</v>
      </c>
      <c r="BB157" s="159"/>
      <c r="BC157" s="159"/>
      <c r="BD157" s="159"/>
      <c r="BE157" s="159"/>
      <c r="BF157" s="161">
        <f t="shared" si="118"/>
        <v>0</v>
      </c>
      <c r="BG157" s="159"/>
      <c r="BH157" s="159"/>
      <c r="BI157" s="159"/>
      <c r="BJ157" s="159"/>
      <c r="BK157" s="162">
        <f t="shared" si="112"/>
        <v>0</v>
      </c>
      <c r="BL157" s="165"/>
      <c r="BM157" s="160"/>
      <c r="BN157" s="160"/>
      <c r="BO157" s="160"/>
      <c r="BP157" s="160"/>
      <c r="BQ157" s="160"/>
      <c r="BR157" s="160"/>
      <c r="BS157" s="160"/>
      <c r="BT157" s="165"/>
      <c r="BU157" s="161">
        <f t="shared" si="97"/>
        <v>0</v>
      </c>
      <c r="BV157" s="159"/>
      <c r="BW157" s="159"/>
      <c r="BX157" s="159"/>
      <c r="BY157" s="159"/>
      <c r="BZ157" s="162">
        <f t="shared" si="119"/>
        <v>0</v>
      </c>
      <c r="CA157" s="160"/>
      <c r="CB157" s="160"/>
      <c r="CC157" s="160"/>
      <c r="CD157" s="160"/>
      <c r="CE157" s="161">
        <f t="shared" si="120"/>
        <v>0</v>
      </c>
      <c r="CF157" s="159"/>
      <c r="CG157" s="159"/>
      <c r="CH157" s="159"/>
      <c r="CI157" s="159"/>
      <c r="CJ157" s="161">
        <f t="shared" si="121"/>
        <v>0</v>
      </c>
      <c r="CK157" s="159"/>
      <c r="CL157" s="159"/>
      <c r="CM157" s="159"/>
      <c r="CN157" s="159"/>
      <c r="CO157" s="165"/>
      <c r="CP157" s="160"/>
      <c r="CQ157" s="160"/>
      <c r="CR157" s="160"/>
      <c r="CS157" s="165"/>
      <c r="CT157" s="161">
        <f t="shared" si="101"/>
        <v>0</v>
      </c>
      <c r="CU157" s="159"/>
      <c r="CV157" s="159"/>
      <c r="CW157" s="159"/>
      <c r="CX157" s="159"/>
      <c r="CY157" s="162">
        <f t="shared" si="122"/>
        <v>0</v>
      </c>
      <c r="CZ157" s="160"/>
      <c r="DA157" s="160"/>
      <c r="DB157" s="160"/>
      <c r="DC157" s="160"/>
      <c r="DD157" s="165"/>
      <c r="DE157" s="160"/>
      <c r="DF157" s="160"/>
      <c r="DG157" s="160"/>
      <c r="DH157" s="165"/>
      <c r="DI157" s="161">
        <f t="shared" si="103"/>
        <v>0</v>
      </c>
      <c r="DJ157" s="159"/>
      <c r="DK157" s="159"/>
      <c r="DL157" s="159"/>
      <c r="DM157" s="159"/>
      <c r="DN157" s="162">
        <f t="shared" si="123"/>
        <v>0</v>
      </c>
      <c r="DO157" s="160"/>
      <c r="DP157" s="160"/>
      <c r="DQ157" s="160"/>
      <c r="DR157" s="160"/>
    </row>
    <row r="158" spans="1:122" ht="0.75" customHeight="1">
      <c r="A158" s="115" t="s">
        <v>93</v>
      </c>
      <c r="B158" s="17"/>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62">
        <f t="shared" si="106"/>
        <v>0</v>
      </c>
      <c r="AH158" s="162"/>
      <c r="AI158" s="162"/>
      <c r="AJ158" s="162"/>
      <c r="AK158" s="162"/>
      <c r="AL158" s="162"/>
      <c r="AM158" s="162"/>
      <c r="AN158" s="162"/>
      <c r="AO158" s="162"/>
      <c r="AP158" s="162"/>
      <c r="AQ158" s="161">
        <f t="shared" si="107"/>
        <v>0</v>
      </c>
      <c r="AR158" s="161"/>
      <c r="AS158" s="161"/>
      <c r="AT158" s="161"/>
      <c r="AU158" s="161"/>
      <c r="AV158" s="162">
        <f t="shared" si="108"/>
        <v>0</v>
      </c>
      <c r="AW158" s="162"/>
      <c r="AX158" s="162"/>
      <c r="AY158" s="162"/>
      <c r="AZ158" s="162"/>
      <c r="BA158" s="161">
        <f t="shared" si="109"/>
        <v>0</v>
      </c>
      <c r="BB158" s="161"/>
      <c r="BC158" s="161"/>
      <c r="BD158" s="161"/>
      <c r="BE158" s="161"/>
      <c r="BF158" s="161">
        <f t="shared" si="118"/>
        <v>0</v>
      </c>
      <c r="BG158" s="161"/>
      <c r="BH158" s="161"/>
      <c r="BI158" s="161"/>
      <c r="BJ158" s="161"/>
      <c r="BK158" s="162">
        <f t="shared" si="112"/>
        <v>0</v>
      </c>
      <c r="BL158" s="162"/>
      <c r="BM158" s="162"/>
      <c r="BN158" s="162"/>
      <c r="BO158" s="162"/>
      <c r="BP158" s="162"/>
      <c r="BQ158" s="162"/>
      <c r="BR158" s="162"/>
      <c r="BS158" s="162"/>
      <c r="BT158" s="162"/>
      <c r="BU158" s="161">
        <f t="shared" si="97"/>
        <v>0</v>
      </c>
      <c r="BV158" s="161"/>
      <c r="BW158" s="161"/>
      <c r="BX158" s="161"/>
      <c r="BY158" s="161"/>
      <c r="BZ158" s="162">
        <f t="shared" si="119"/>
        <v>0</v>
      </c>
      <c r="CA158" s="162"/>
      <c r="CB158" s="162"/>
      <c r="CC158" s="162"/>
      <c r="CD158" s="162"/>
      <c r="CE158" s="161">
        <f t="shared" si="120"/>
        <v>0</v>
      </c>
      <c r="CF158" s="161"/>
      <c r="CG158" s="161"/>
      <c r="CH158" s="161"/>
      <c r="CI158" s="161"/>
      <c r="CJ158" s="161">
        <f t="shared" si="121"/>
        <v>0</v>
      </c>
      <c r="CK158" s="161"/>
      <c r="CL158" s="161"/>
      <c r="CM158" s="161"/>
      <c r="CN158" s="161"/>
      <c r="CO158" s="162"/>
      <c r="CP158" s="162"/>
      <c r="CQ158" s="162"/>
      <c r="CR158" s="162"/>
      <c r="CS158" s="162"/>
      <c r="CT158" s="161">
        <f t="shared" si="101"/>
        <v>0</v>
      </c>
      <c r="CU158" s="161"/>
      <c r="CV158" s="161"/>
      <c r="CW158" s="161"/>
      <c r="CX158" s="161"/>
      <c r="CY158" s="162">
        <f t="shared" si="122"/>
        <v>0</v>
      </c>
      <c r="CZ158" s="162"/>
      <c r="DA158" s="162"/>
      <c r="DB158" s="162"/>
      <c r="DC158" s="162"/>
      <c r="DD158" s="162"/>
      <c r="DE158" s="162"/>
      <c r="DF158" s="162"/>
      <c r="DG158" s="162"/>
      <c r="DH158" s="162"/>
      <c r="DI158" s="161">
        <f t="shared" si="103"/>
        <v>0</v>
      </c>
      <c r="DJ158" s="161"/>
      <c r="DK158" s="161"/>
      <c r="DL158" s="161"/>
      <c r="DM158" s="161"/>
      <c r="DN158" s="162">
        <f t="shared" si="123"/>
        <v>0</v>
      </c>
      <c r="DO158" s="162"/>
      <c r="DP158" s="162"/>
      <c r="DQ158" s="162"/>
      <c r="DR158" s="162"/>
    </row>
    <row r="159" spans="1:122" ht="37.5" customHeight="1">
      <c r="A159" s="113" t="s">
        <v>465</v>
      </c>
      <c r="B159" s="29">
        <v>8000</v>
      </c>
      <c r="C159" s="16"/>
      <c r="D159" s="16"/>
      <c r="E159" s="16"/>
      <c r="F159" s="16"/>
      <c r="G159" s="16"/>
      <c r="H159" s="16"/>
      <c r="I159" s="16"/>
      <c r="J159" s="16"/>
      <c r="K159" s="16"/>
      <c r="L159" s="16"/>
      <c r="M159" s="16"/>
      <c r="N159" s="16"/>
      <c r="O159" s="16"/>
      <c r="P159" s="16"/>
      <c r="Q159" s="21"/>
      <c r="R159" s="21"/>
      <c r="S159" s="21"/>
      <c r="T159" s="21"/>
      <c r="U159" s="21"/>
      <c r="V159" s="21"/>
      <c r="W159" s="21"/>
      <c r="X159" s="16"/>
      <c r="Y159" s="16"/>
      <c r="Z159" s="16"/>
      <c r="AA159" s="16"/>
      <c r="AB159" s="16"/>
      <c r="AC159" s="16"/>
      <c r="AD159" s="548" t="s">
        <v>338</v>
      </c>
      <c r="AE159" s="548" t="s">
        <v>364</v>
      </c>
      <c r="AF159" s="548" t="s">
        <v>422</v>
      </c>
      <c r="AG159" s="162">
        <f t="shared" si="106"/>
        <v>0</v>
      </c>
      <c r="AH159" s="165"/>
      <c r="AI159" s="160"/>
      <c r="AJ159" s="160"/>
      <c r="AK159" s="160"/>
      <c r="AL159" s="160"/>
      <c r="AM159" s="160"/>
      <c r="AN159" s="160"/>
      <c r="AO159" s="160"/>
      <c r="AP159" s="165"/>
      <c r="AQ159" s="161">
        <f t="shared" si="107"/>
        <v>0</v>
      </c>
      <c r="AR159" s="159"/>
      <c r="AS159" s="159"/>
      <c r="AT159" s="159"/>
      <c r="AU159" s="159">
        <v>0</v>
      </c>
      <c r="AV159" s="162">
        <f t="shared" si="108"/>
        <v>54.5</v>
      </c>
      <c r="AW159" s="160"/>
      <c r="AX159" s="160"/>
      <c r="AY159" s="160"/>
      <c r="AZ159" s="160">
        <v>54.5</v>
      </c>
      <c r="BA159" s="161">
        <f t="shared" si="109"/>
        <v>109.6</v>
      </c>
      <c r="BB159" s="159"/>
      <c r="BC159" s="159"/>
      <c r="BD159" s="159"/>
      <c r="BE159" s="159">
        <v>109.6</v>
      </c>
      <c r="BF159" s="161">
        <f t="shared" si="118"/>
        <v>109.6</v>
      </c>
      <c r="BG159" s="159"/>
      <c r="BH159" s="159"/>
      <c r="BI159" s="159"/>
      <c r="BJ159" s="159">
        <v>109.6</v>
      </c>
      <c r="BK159" s="162">
        <f t="shared" si="112"/>
        <v>0</v>
      </c>
      <c r="BL159" s="165"/>
      <c r="BM159" s="160"/>
      <c r="BN159" s="160"/>
      <c r="BO159" s="160"/>
      <c r="BP159" s="160"/>
      <c r="BQ159" s="160"/>
      <c r="BR159" s="160"/>
      <c r="BS159" s="160"/>
      <c r="BT159" s="165"/>
      <c r="BU159" s="161">
        <f t="shared" si="97"/>
        <v>0</v>
      </c>
      <c r="BV159" s="159"/>
      <c r="BW159" s="159"/>
      <c r="BX159" s="159"/>
      <c r="BY159" s="159">
        <v>0</v>
      </c>
      <c r="BZ159" s="162">
        <f t="shared" si="119"/>
        <v>54.5</v>
      </c>
      <c r="CA159" s="160"/>
      <c r="CB159" s="160"/>
      <c r="CC159" s="160"/>
      <c r="CD159" s="160">
        <v>54.5</v>
      </c>
      <c r="CE159" s="161">
        <f t="shared" si="120"/>
        <v>109.6</v>
      </c>
      <c r="CF159" s="159"/>
      <c r="CG159" s="159"/>
      <c r="CH159" s="159"/>
      <c r="CI159" s="159">
        <v>109.6</v>
      </c>
      <c r="CJ159" s="161">
        <f t="shared" si="121"/>
        <v>109.6</v>
      </c>
      <c r="CK159" s="159"/>
      <c r="CL159" s="159"/>
      <c r="CM159" s="159"/>
      <c r="CN159" s="159">
        <v>109.6</v>
      </c>
      <c r="CO159" s="165"/>
      <c r="CP159" s="160"/>
      <c r="CQ159" s="160"/>
      <c r="CR159" s="160"/>
      <c r="CS159" s="165"/>
      <c r="CT159" s="161">
        <f t="shared" si="101"/>
        <v>0</v>
      </c>
      <c r="CU159" s="159"/>
      <c r="CV159" s="159"/>
      <c r="CW159" s="159"/>
      <c r="CX159" s="159">
        <v>0</v>
      </c>
      <c r="CY159" s="162">
        <f t="shared" si="122"/>
        <v>54.5</v>
      </c>
      <c r="CZ159" s="160"/>
      <c r="DA159" s="160"/>
      <c r="DB159" s="160"/>
      <c r="DC159" s="160">
        <v>54.5</v>
      </c>
      <c r="DD159" s="165"/>
      <c r="DE159" s="160"/>
      <c r="DF159" s="160"/>
      <c r="DG159" s="160"/>
      <c r="DH159" s="165"/>
      <c r="DI159" s="161">
        <f t="shared" si="103"/>
        <v>0</v>
      </c>
      <c r="DJ159" s="159"/>
      <c r="DK159" s="159"/>
      <c r="DL159" s="159"/>
      <c r="DM159" s="159">
        <v>0</v>
      </c>
      <c r="DN159" s="162">
        <f t="shared" si="123"/>
        <v>54.5</v>
      </c>
      <c r="DO159" s="160"/>
      <c r="DP159" s="160"/>
      <c r="DQ159" s="160"/>
      <c r="DR159" s="160">
        <v>54.5</v>
      </c>
    </row>
    <row r="160" spans="1:122" ht="24.75" thickBot="1">
      <c r="A160" s="113" t="s">
        <v>374</v>
      </c>
      <c r="B160" s="26">
        <v>10700</v>
      </c>
      <c r="C160" s="27" t="s">
        <v>387</v>
      </c>
      <c r="D160" s="27" t="s">
        <v>387</v>
      </c>
      <c r="E160" s="27" t="s">
        <v>387</v>
      </c>
      <c r="F160" s="27" t="s">
        <v>387</v>
      </c>
      <c r="G160" s="27" t="s">
        <v>387</v>
      </c>
      <c r="H160" s="27" t="s">
        <v>387</v>
      </c>
      <c r="I160" s="27" t="s">
        <v>387</v>
      </c>
      <c r="J160" s="27" t="s">
        <v>387</v>
      </c>
      <c r="K160" s="27" t="s">
        <v>387</v>
      </c>
      <c r="L160" s="27" t="s">
        <v>387</v>
      </c>
      <c r="M160" s="27" t="s">
        <v>387</v>
      </c>
      <c r="N160" s="27" t="s">
        <v>387</v>
      </c>
      <c r="O160" s="27" t="s">
        <v>387</v>
      </c>
      <c r="P160" s="27" t="s">
        <v>387</v>
      </c>
      <c r="Q160" s="28" t="s">
        <v>387</v>
      </c>
      <c r="R160" s="28" t="s">
        <v>387</v>
      </c>
      <c r="S160" s="28" t="s">
        <v>387</v>
      </c>
      <c r="T160" s="28" t="s">
        <v>387</v>
      </c>
      <c r="U160" s="28" t="s">
        <v>387</v>
      </c>
      <c r="V160" s="28" t="s">
        <v>387</v>
      </c>
      <c r="W160" s="28" t="s">
        <v>387</v>
      </c>
      <c r="X160" s="27" t="s">
        <v>387</v>
      </c>
      <c r="Y160" s="27" t="s">
        <v>387</v>
      </c>
      <c r="Z160" s="27" t="s">
        <v>387</v>
      </c>
      <c r="AA160" s="27" t="s">
        <v>387</v>
      </c>
      <c r="AB160" s="27" t="s">
        <v>387</v>
      </c>
      <c r="AC160" s="27" t="s">
        <v>387</v>
      </c>
      <c r="AD160" s="27" t="s">
        <v>387</v>
      </c>
      <c r="AE160" s="27"/>
      <c r="AF160" s="27"/>
      <c r="AG160" s="169">
        <f t="shared" ref="AG160:AQ160" si="124">AG20</f>
        <v>4200.1000000000004</v>
      </c>
      <c r="AH160" s="169">
        <f t="shared" si="124"/>
        <v>3802.4</v>
      </c>
      <c r="AI160" s="169">
        <f t="shared" si="124"/>
        <v>82.7</v>
      </c>
      <c r="AJ160" s="169">
        <f t="shared" si="124"/>
        <v>82.7</v>
      </c>
      <c r="AK160" s="169">
        <f t="shared" si="124"/>
        <v>473.9</v>
      </c>
      <c r="AL160" s="169">
        <f t="shared" si="124"/>
        <v>469.2</v>
      </c>
      <c r="AM160" s="169">
        <f t="shared" si="124"/>
        <v>0</v>
      </c>
      <c r="AN160" s="169"/>
      <c r="AO160" s="169">
        <f t="shared" si="124"/>
        <v>3643.5</v>
      </c>
      <c r="AP160" s="169">
        <f t="shared" si="124"/>
        <v>3250.5</v>
      </c>
      <c r="AQ160" s="170">
        <f t="shared" si="124"/>
        <v>6379.7000000000007</v>
      </c>
      <c r="AR160" s="170">
        <f t="shared" ref="AR160:BE160" si="125">AR20</f>
        <v>90.1</v>
      </c>
      <c r="AS160" s="170">
        <f t="shared" si="125"/>
        <v>1517.4</v>
      </c>
      <c r="AT160" s="170">
        <f t="shared" si="125"/>
        <v>0</v>
      </c>
      <c r="AU160" s="170">
        <f t="shared" si="125"/>
        <v>4772.2</v>
      </c>
      <c r="AV160" s="170">
        <f t="shared" si="125"/>
        <v>3233.3</v>
      </c>
      <c r="AW160" s="170">
        <f t="shared" si="125"/>
        <v>89.1</v>
      </c>
      <c r="AX160" s="170">
        <f t="shared" si="125"/>
        <v>962</v>
      </c>
      <c r="AY160" s="170">
        <f t="shared" si="125"/>
        <v>0</v>
      </c>
      <c r="AZ160" s="170">
        <f t="shared" si="125"/>
        <v>2182.2000000000003</v>
      </c>
      <c r="BA160" s="170">
        <f t="shared" si="125"/>
        <v>3240</v>
      </c>
      <c r="BB160" s="170">
        <f t="shared" si="125"/>
        <v>89.1</v>
      </c>
      <c r="BC160" s="170">
        <f t="shared" si="125"/>
        <v>959.7</v>
      </c>
      <c r="BD160" s="170">
        <f t="shared" si="125"/>
        <v>0</v>
      </c>
      <c r="BE160" s="170">
        <f t="shared" si="125"/>
        <v>2191.2000000000003</v>
      </c>
      <c r="BF160" s="170">
        <f>BF20</f>
        <v>3240</v>
      </c>
      <c r="BG160" s="170">
        <f>BG20</f>
        <v>89.1</v>
      </c>
      <c r="BH160" s="170">
        <f>BH20</f>
        <v>959.7</v>
      </c>
      <c r="BI160" s="170">
        <f>BI20</f>
        <v>0</v>
      </c>
      <c r="BJ160" s="170">
        <f>BJ20</f>
        <v>2191.2000000000003</v>
      </c>
      <c r="BK160" s="169">
        <f t="shared" ref="BK160:BQ160" si="126">BK20</f>
        <v>4052.2000000000003</v>
      </c>
      <c r="BL160" s="169">
        <f t="shared" si="126"/>
        <v>3703</v>
      </c>
      <c r="BM160" s="169">
        <f t="shared" si="126"/>
        <v>82.7</v>
      </c>
      <c r="BN160" s="169">
        <f t="shared" si="126"/>
        <v>82.7</v>
      </c>
      <c r="BO160" s="169">
        <f t="shared" si="126"/>
        <v>473.9</v>
      </c>
      <c r="BP160" s="169">
        <f t="shared" si="126"/>
        <v>469.2</v>
      </c>
      <c r="BQ160" s="169">
        <f t="shared" si="126"/>
        <v>0</v>
      </c>
      <c r="BR160" s="169"/>
      <c r="BS160" s="169">
        <f t="shared" ref="BS160:CI160" si="127">BS20</f>
        <v>3495.6000000000004</v>
      </c>
      <c r="BT160" s="169">
        <f t="shared" si="127"/>
        <v>3151.1</v>
      </c>
      <c r="BU160" s="170">
        <f t="shared" si="127"/>
        <v>4947.0000000000009</v>
      </c>
      <c r="BV160" s="170">
        <f t="shared" si="127"/>
        <v>90.1</v>
      </c>
      <c r="BW160" s="170">
        <f t="shared" si="127"/>
        <v>1517.4</v>
      </c>
      <c r="BX160" s="170">
        <f t="shared" si="127"/>
        <v>0</v>
      </c>
      <c r="BY160" s="170">
        <f t="shared" si="127"/>
        <v>3339.5</v>
      </c>
      <c r="BZ160" s="170">
        <f t="shared" si="127"/>
        <v>3233.3</v>
      </c>
      <c r="CA160" s="170">
        <f t="shared" si="127"/>
        <v>89.1</v>
      </c>
      <c r="CB160" s="170">
        <f t="shared" si="127"/>
        <v>962</v>
      </c>
      <c r="CC160" s="170">
        <f t="shared" si="127"/>
        <v>0</v>
      </c>
      <c r="CD160" s="170">
        <f t="shared" si="127"/>
        <v>2182.2000000000003</v>
      </c>
      <c r="CE160" s="170">
        <f t="shared" si="127"/>
        <v>3240</v>
      </c>
      <c r="CF160" s="170">
        <f t="shared" si="127"/>
        <v>89.1</v>
      </c>
      <c r="CG160" s="170">
        <f t="shared" si="127"/>
        <v>959.7</v>
      </c>
      <c r="CH160" s="170">
        <f t="shared" si="127"/>
        <v>0</v>
      </c>
      <c r="CI160" s="170">
        <f t="shared" si="127"/>
        <v>2191.2000000000003</v>
      </c>
      <c r="CJ160" s="170">
        <f t="shared" ref="CJ160:CQ160" si="128">CJ20</f>
        <v>3240</v>
      </c>
      <c r="CK160" s="170">
        <f t="shared" si="128"/>
        <v>89.1</v>
      </c>
      <c r="CL160" s="170">
        <f t="shared" si="128"/>
        <v>959.7</v>
      </c>
      <c r="CM160" s="170">
        <f t="shared" si="128"/>
        <v>0</v>
      </c>
      <c r="CN160" s="170">
        <f t="shared" si="128"/>
        <v>2191.2000000000003</v>
      </c>
      <c r="CO160" s="169">
        <f t="shared" si="128"/>
        <v>3802.4</v>
      </c>
      <c r="CP160" s="169">
        <f t="shared" si="128"/>
        <v>82.7</v>
      </c>
      <c r="CQ160" s="169">
        <f t="shared" si="128"/>
        <v>469.2</v>
      </c>
      <c r="CR160" s="169"/>
      <c r="CS160" s="169">
        <f t="shared" ref="CS160:DF160" si="129">CS20</f>
        <v>3250.5</v>
      </c>
      <c r="CT160" s="170">
        <f t="shared" si="129"/>
        <v>6379.7000000000007</v>
      </c>
      <c r="CU160" s="170">
        <f t="shared" si="129"/>
        <v>90.1</v>
      </c>
      <c r="CV160" s="170">
        <f t="shared" si="129"/>
        <v>1517.4</v>
      </c>
      <c r="CW160" s="170">
        <f t="shared" si="129"/>
        <v>0</v>
      </c>
      <c r="CX160" s="170">
        <f t="shared" si="129"/>
        <v>4772.2</v>
      </c>
      <c r="CY160" s="170">
        <f t="shared" si="129"/>
        <v>3233.3</v>
      </c>
      <c r="CZ160" s="170">
        <f t="shared" si="129"/>
        <v>89.1</v>
      </c>
      <c r="DA160" s="170">
        <f t="shared" si="129"/>
        <v>962</v>
      </c>
      <c r="DB160" s="170">
        <f t="shared" si="129"/>
        <v>0</v>
      </c>
      <c r="DC160" s="170">
        <f t="shared" si="129"/>
        <v>2182.2000000000003</v>
      </c>
      <c r="DD160" s="169">
        <f t="shared" si="129"/>
        <v>3703</v>
      </c>
      <c r="DE160" s="169">
        <f t="shared" si="129"/>
        <v>82.7</v>
      </c>
      <c r="DF160" s="169">
        <f t="shared" si="129"/>
        <v>469.2</v>
      </c>
      <c r="DG160" s="169"/>
      <c r="DH160" s="169">
        <f t="shared" ref="DH160:DR160" si="130">DH20</f>
        <v>3151.1</v>
      </c>
      <c r="DI160" s="170">
        <f t="shared" si="130"/>
        <v>4947.0000000000009</v>
      </c>
      <c r="DJ160" s="170">
        <f t="shared" si="130"/>
        <v>90.1</v>
      </c>
      <c r="DK160" s="170">
        <f t="shared" si="130"/>
        <v>1517.4</v>
      </c>
      <c r="DL160" s="170">
        <f t="shared" si="130"/>
        <v>0</v>
      </c>
      <c r="DM160" s="170">
        <f t="shared" si="130"/>
        <v>3339.5</v>
      </c>
      <c r="DN160" s="170">
        <f t="shared" si="130"/>
        <v>3233.3</v>
      </c>
      <c r="DO160" s="170">
        <f t="shared" si="130"/>
        <v>89.1</v>
      </c>
      <c r="DP160" s="170">
        <f t="shared" si="130"/>
        <v>962</v>
      </c>
      <c r="DQ160" s="170">
        <f t="shared" si="130"/>
        <v>0</v>
      </c>
      <c r="DR160" s="170">
        <f t="shared" si="130"/>
        <v>2182.2000000000003</v>
      </c>
    </row>
    <row r="162" spans="1:73" s="46" customFormat="1" ht="16.5">
      <c r="A162" s="52" t="s">
        <v>172</v>
      </c>
      <c r="B162" s="42"/>
      <c r="C162" s="43" t="s">
        <v>185</v>
      </c>
      <c r="D162" s="43"/>
      <c r="E162" s="43"/>
      <c r="F162" s="43"/>
      <c r="G162" s="44"/>
      <c r="H162" s="43"/>
      <c r="I162" s="43"/>
      <c r="J162" s="43"/>
      <c r="K162" s="44"/>
      <c r="L162" s="44"/>
      <c r="M162" s="43"/>
      <c r="N162" s="43"/>
      <c r="O162" s="43"/>
      <c r="P162" s="43"/>
      <c r="Q162" s="44"/>
      <c r="R162" s="44"/>
      <c r="S162" s="44"/>
      <c r="T162" s="44"/>
      <c r="U162" s="44"/>
      <c r="V162" s="44"/>
      <c r="W162" s="44"/>
      <c r="X162" s="44"/>
      <c r="Y162" s="44"/>
      <c r="Z162" s="44"/>
      <c r="AA162" s="44"/>
      <c r="AB162" s="44"/>
      <c r="AC162" s="44"/>
      <c r="AD162" s="45"/>
      <c r="AE162" s="43"/>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row>
    <row r="163" spans="1:73" ht="6" customHeight="1"/>
    <row r="164" spans="1:73" ht="7.5" customHeight="1"/>
    <row r="165" spans="1:73" s="46" customFormat="1" ht="17.25" customHeight="1">
      <c r="A165" s="54" t="s">
        <v>173</v>
      </c>
      <c r="B165" s="49"/>
      <c r="C165" s="133" t="s">
        <v>186</v>
      </c>
      <c r="D165" s="49"/>
      <c r="E165" s="49"/>
      <c r="F165" s="48"/>
      <c r="G165" s="48"/>
      <c r="H165" s="43"/>
      <c r="I165" s="43"/>
      <c r="J165" s="43"/>
      <c r="K165" s="48"/>
      <c r="L165" s="48"/>
      <c r="M165" s="43"/>
      <c r="N165" s="43"/>
      <c r="O165" s="43"/>
      <c r="P165" s="43"/>
      <c r="Q165" s="48"/>
      <c r="R165" s="48"/>
      <c r="S165" s="48"/>
      <c r="T165" s="48"/>
      <c r="U165" s="48"/>
      <c r="V165" s="48"/>
      <c r="W165" s="50"/>
      <c r="X165" s="44"/>
      <c r="Y165" s="44"/>
      <c r="Z165" s="48"/>
      <c r="AA165" s="48"/>
      <c r="AB165" s="48"/>
      <c r="AC165" s="48"/>
      <c r="AD165" s="51"/>
      <c r="AE165" s="110"/>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row>
    <row r="166" spans="1:73" s="35" customFormat="1">
      <c r="AG166" s="35">
        <v>4200.1000000000004</v>
      </c>
      <c r="AH166" s="35">
        <v>3802.4</v>
      </c>
      <c r="AI166" s="35">
        <v>82.7</v>
      </c>
      <c r="AK166" s="35">
        <v>473.9</v>
      </c>
      <c r="AO166" s="35">
        <v>2899.1</v>
      </c>
      <c r="AQ166" s="35">
        <v>6379.7</v>
      </c>
      <c r="AR166" s="35">
        <v>90.1</v>
      </c>
      <c r="AS166" s="35">
        <v>1517.45</v>
      </c>
      <c r="AU166" s="35">
        <v>0</v>
      </c>
      <c r="AV166" s="35">
        <v>3233.25</v>
      </c>
      <c r="AW166" s="35">
        <v>89.05</v>
      </c>
      <c r="AX166" s="35">
        <v>962</v>
      </c>
      <c r="AZ166" s="35">
        <v>0</v>
      </c>
      <c r="BA166" s="35">
        <v>3239.95</v>
      </c>
      <c r="BB166" s="35">
        <v>89.05</v>
      </c>
      <c r="BC166" s="35">
        <v>959.7</v>
      </c>
      <c r="BE166" s="35">
        <v>0</v>
      </c>
      <c r="BK166" s="35">
        <v>4052.2</v>
      </c>
      <c r="BL166" s="35">
        <v>3703</v>
      </c>
      <c r="BU166" s="35">
        <v>4947</v>
      </c>
    </row>
    <row r="168" spans="1:73" s="34" customFormat="1">
      <c r="AG168" s="34">
        <f>AG160-AG166</f>
        <v>0</v>
      </c>
      <c r="AI168" s="34">
        <f>AI160-AI166</f>
        <v>0</v>
      </c>
      <c r="AK168" s="34">
        <f>AK160-AK166</f>
        <v>0</v>
      </c>
      <c r="AQ168" s="34">
        <f>AQ160-AQ166</f>
        <v>0</v>
      </c>
      <c r="AV168" s="34">
        <f>AV160-AV166</f>
        <v>5.0000000000181899E-2</v>
      </c>
      <c r="BA168" s="34">
        <f>BA160-BA166</f>
        <v>5.0000000000181899E-2</v>
      </c>
    </row>
  </sheetData>
  <mergeCells count="259">
    <mergeCell ref="X138:X140"/>
    <mergeCell ref="Y138:Y140"/>
    <mergeCell ref="W138:W140"/>
    <mergeCell ref="AQ12:AU12"/>
    <mergeCell ref="AK14:AK18"/>
    <mergeCell ref="AD13:AD18"/>
    <mergeCell ref="AT13:AT18"/>
    <mergeCell ref="AI14:AI18"/>
    <mergeCell ref="AU13:AU18"/>
    <mergeCell ref="AN14:AN18"/>
    <mergeCell ref="AB108:AB111"/>
    <mergeCell ref="X79:X87"/>
    <mergeCell ref="Y55:Y63"/>
    <mergeCell ref="Z89:Z91"/>
    <mergeCell ref="Z83:Z88"/>
    <mergeCell ref="Z55:Z64"/>
    <mergeCell ref="AA108:AA111"/>
    <mergeCell ref="X108:X111"/>
    <mergeCell ref="AB55:AB63"/>
    <mergeCell ref="X55:X63"/>
    <mergeCell ref="Z25:Z33"/>
    <mergeCell ref="W55:W64"/>
    <mergeCell ref="M25:M33"/>
    <mergeCell ref="V13:V18"/>
    <mergeCell ref="P13:P18"/>
    <mergeCell ref="W34:W38"/>
    <mergeCell ref="S13:S18"/>
    <mergeCell ref="Q13:Q18"/>
    <mergeCell ref="N13:N18"/>
    <mergeCell ref="O13:O18"/>
    <mergeCell ref="AA25:AA33"/>
    <mergeCell ref="AB25:AB33"/>
    <mergeCell ref="AB39:AB44"/>
    <mergeCell ref="AB112:AB117"/>
    <mergeCell ref="W79:W88"/>
    <mergeCell ref="W39:W53"/>
    <mergeCell ref="AA39:AA44"/>
    <mergeCell ref="Y25:Y33"/>
    <mergeCell ref="W25:W33"/>
    <mergeCell ref="X25:X32"/>
    <mergeCell ref="Z138:Z140"/>
    <mergeCell ref="Z106:Z107"/>
    <mergeCell ref="Z112:Z117"/>
    <mergeCell ref="Z108:Z111"/>
    <mergeCell ref="AA112:AA117"/>
    <mergeCell ref="Z39:Z53"/>
    <mergeCell ref="M138:M140"/>
    <mergeCell ref="M106:M117"/>
    <mergeCell ref="D39:D44"/>
    <mergeCell ref="E55:E63"/>
    <mergeCell ref="D55:D63"/>
    <mergeCell ref="M75:M78"/>
    <mergeCell ref="E138:E140"/>
    <mergeCell ref="A108:A111"/>
    <mergeCell ref="D108:D111"/>
    <mergeCell ref="W106:W107"/>
    <mergeCell ref="C108:C111"/>
    <mergeCell ref="B108:B111"/>
    <mergeCell ref="E108:E111"/>
    <mergeCell ref="E106:E107"/>
    <mergeCell ref="M89:M91"/>
    <mergeCell ref="C106:C107"/>
    <mergeCell ref="A79:A89"/>
    <mergeCell ref="D79:D87"/>
    <mergeCell ref="F100:F101"/>
    <mergeCell ref="M83:M88"/>
    <mergeCell ref="A39:A53"/>
    <mergeCell ref="A96:A97"/>
    <mergeCell ref="B55:B65"/>
    <mergeCell ref="C55:C64"/>
    <mergeCell ref="C39:C53"/>
    <mergeCell ref="A71:A78"/>
    <mergeCell ref="B39:B53"/>
    <mergeCell ref="A55:A65"/>
    <mergeCell ref="C79:C88"/>
    <mergeCell ref="A138:A140"/>
    <mergeCell ref="C138:C140"/>
    <mergeCell ref="D112:D117"/>
    <mergeCell ref="E112:E117"/>
    <mergeCell ref="A112:A117"/>
    <mergeCell ref="B112:B117"/>
    <mergeCell ref="C112:C117"/>
    <mergeCell ref="J12:L12"/>
    <mergeCell ref="D13:D18"/>
    <mergeCell ref="E13:E18"/>
    <mergeCell ref="A25:A33"/>
    <mergeCell ref="C25:C33"/>
    <mergeCell ref="C13:C18"/>
    <mergeCell ref="G13:G18"/>
    <mergeCell ref="F12:I12"/>
    <mergeCell ref="I13:I18"/>
    <mergeCell ref="B25:B33"/>
    <mergeCell ref="D25:D32"/>
    <mergeCell ref="A34:A38"/>
    <mergeCell ref="C34:C38"/>
    <mergeCell ref="E25:E33"/>
    <mergeCell ref="B34:B38"/>
    <mergeCell ref="AD9:AF12"/>
    <mergeCell ref="Y34:Y38"/>
    <mergeCell ref="E79:E87"/>
    <mergeCell ref="W11:AB11"/>
    <mergeCell ref="M13:M18"/>
    <mergeCell ref="AM13:AN13"/>
    <mergeCell ref="E39:E44"/>
    <mergeCell ref="M55:M64"/>
    <mergeCell ref="M39:M53"/>
    <mergeCell ref="E34:E38"/>
    <mergeCell ref="W112:W117"/>
    <mergeCell ref="X39:X44"/>
    <mergeCell ref="Y108:Y111"/>
    <mergeCell ref="W108:W111"/>
    <mergeCell ref="X112:X117"/>
    <mergeCell ref="Y39:Y44"/>
    <mergeCell ref="Y79:Y87"/>
    <mergeCell ref="Y112:Y117"/>
    <mergeCell ref="R13:R18"/>
    <mergeCell ref="AB13:AB18"/>
    <mergeCell ref="AK13:AL13"/>
    <mergeCell ref="AF13:AF18"/>
    <mergeCell ref="AE13:AE18"/>
    <mergeCell ref="AC9:AC18"/>
    <mergeCell ref="AG9:BJ9"/>
    <mergeCell ref="BD14:BD18"/>
    <mergeCell ref="BA13:BE13"/>
    <mergeCell ref="AG12:AP12"/>
    <mergeCell ref="L13:L18"/>
    <mergeCell ref="H13:H18"/>
    <mergeCell ref="K13:K18"/>
    <mergeCell ref="J13:J18"/>
    <mergeCell ref="AO14:AO18"/>
    <mergeCell ref="AH14:AH18"/>
    <mergeCell ref="AG14:AG18"/>
    <mergeCell ref="AG13:AH13"/>
    <mergeCell ref="AI13:AJ13"/>
    <mergeCell ref="AM14:AM18"/>
    <mergeCell ref="T12:V12"/>
    <mergeCell ref="AJ14:AJ18"/>
    <mergeCell ref="BA14:BA18"/>
    <mergeCell ref="AX13:AX18"/>
    <mergeCell ref="C11:V11"/>
    <mergeCell ref="Z12:AB12"/>
    <mergeCell ref="U13:U18"/>
    <mergeCell ref="T13:T18"/>
    <mergeCell ref="AA13:AA18"/>
    <mergeCell ref="F13:F18"/>
    <mergeCell ref="AL14:AL18"/>
    <mergeCell ref="AP14:AP18"/>
    <mergeCell ref="AR13:AR18"/>
    <mergeCell ref="AY13:AY18"/>
    <mergeCell ref="A3:BE4"/>
    <mergeCell ref="A5:AX5"/>
    <mergeCell ref="A9:A18"/>
    <mergeCell ref="B9:B18"/>
    <mergeCell ref="C9:AB10"/>
    <mergeCell ref="C12:E12"/>
    <mergeCell ref="BJ14:BJ18"/>
    <mergeCell ref="AV13:AV18"/>
    <mergeCell ref="AS13:AS18"/>
    <mergeCell ref="BF14:BF18"/>
    <mergeCell ref="AV12:AZ12"/>
    <mergeCell ref="AQ13:AQ18"/>
    <mergeCell ref="M12:P12"/>
    <mergeCell ref="Y13:Y18"/>
    <mergeCell ref="BG14:BG18"/>
    <mergeCell ref="AZ13:AZ18"/>
    <mergeCell ref="AW13:AW18"/>
    <mergeCell ref="BE14:BE18"/>
    <mergeCell ref="BC14:BC18"/>
    <mergeCell ref="BB14:BB18"/>
    <mergeCell ref="BF13:BJ13"/>
    <mergeCell ref="BI14:BI18"/>
    <mergeCell ref="Q12:S12"/>
    <mergeCell ref="AO13:AP13"/>
    <mergeCell ref="BK14:BK18"/>
    <mergeCell ref="BL14:BL18"/>
    <mergeCell ref="X13:X18"/>
    <mergeCell ref="BA12:BJ12"/>
    <mergeCell ref="BH14:BH18"/>
    <mergeCell ref="W13:W18"/>
    <mergeCell ref="Z13:Z18"/>
    <mergeCell ref="W12:Y12"/>
    <mergeCell ref="BM14:BM18"/>
    <mergeCell ref="BN14:BN18"/>
    <mergeCell ref="CC13:CC18"/>
    <mergeCell ref="BO14:BO18"/>
    <mergeCell ref="BM13:BN13"/>
    <mergeCell ref="BO13:BP13"/>
    <mergeCell ref="BR14:BR18"/>
    <mergeCell ref="BQ13:BR13"/>
    <mergeCell ref="BP14:BP18"/>
    <mergeCell ref="BT14:BT18"/>
    <mergeCell ref="BV13:BV18"/>
    <mergeCell ref="BZ13:BZ18"/>
    <mergeCell ref="CA13:CA18"/>
    <mergeCell ref="BY13:BY18"/>
    <mergeCell ref="BX13:BX18"/>
    <mergeCell ref="BW13:BW18"/>
    <mergeCell ref="BS13:BT13"/>
    <mergeCell ref="BU13:BU18"/>
    <mergeCell ref="BS14:BS18"/>
    <mergeCell ref="BQ14:BQ18"/>
    <mergeCell ref="BK13:BL13"/>
    <mergeCell ref="BK9:CN11"/>
    <mergeCell ref="CO9:DC11"/>
    <mergeCell ref="CJ13:CN13"/>
    <mergeCell ref="BK12:BT12"/>
    <mergeCell ref="CG14:CG18"/>
    <mergeCell ref="CH14:CH18"/>
    <mergeCell ref="CB13:CB18"/>
    <mergeCell ref="BU12:BY12"/>
    <mergeCell ref="DH13:DH18"/>
    <mergeCell ref="DG13:DG18"/>
    <mergeCell ref="CZ13:CZ18"/>
    <mergeCell ref="CE12:CN12"/>
    <mergeCell ref="CY12:DC12"/>
    <mergeCell ref="CP13:CP18"/>
    <mergeCell ref="CU13:CU18"/>
    <mergeCell ref="CE13:CI13"/>
    <mergeCell ref="CE14:CE18"/>
    <mergeCell ref="CF14:CF18"/>
    <mergeCell ref="DD9:DR11"/>
    <mergeCell ref="CT12:CX12"/>
    <mergeCell ref="DP13:DP18"/>
    <mergeCell ref="DR13:DR18"/>
    <mergeCell ref="DD13:DD18"/>
    <mergeCell ref="DD12:DH12"/>
    <mergeCell ref="DQ13:DQ18"/>
    <mergeCell ref="DI12:DM12"/>
    <mergeCell ref="DJ13:DJ18"/>
    <mergeCell ref="DM13:DM18"/>
    <mergeCell ref="BZ12:CD12"/>
    <mergeCell ref="DC13:DC18"/>
    <mergeCell ref="DA13:DA18"/>
    <mergeCell ref="CO12:CS12"/>
    <mergeCell ref="CQ13:CQ18"/>
    <mergeCell ref="CR13:CR18"/>
    <mergeCell ref="CX13:CX18"/>
    <mergeCell ref="CD13:CD18"/>
    <mergeCell ref="CL14:CL18"/>
    <mergeCell ref="CM14:CM18"/>
    <mergeCell ref="DF13:DF18"/>
    <mergeCell ref="CT13:CT18"/>
    <mergeCell ref="DO13:DO18"/>
    <mergeCell ref="DN12:DR12"/>
    <mergeCell ref="DI13:DI18"/>
    <mergeCell ref="DN13:DN18"/>
    <mergeCell ref="DL13:DL18"/>
    <mergeCell ref="DK13:DK18"/>
    <mergeCell ref="CW13:CW18"/>
    <mergeCell ref="DB13:DB18"/>
    <mergeCell ref="DE13:DE18"/>
    <mergeCell ref="CY13:CY18"/>
    <mergeCell ref="CS13:CS18"/>
    <mergeCell ref="CV13:CV18"/>
    <mergeCell ref="CI14:CI18"/>
    <mergeCell ref="CO13:CO18"/>
    <mergeCell ref="CJ14:CJ18"/>
    <mergeCell ref="CK14:CK18"/>
    <mergeCell ref="CN14:CN18"/>
  </mergeCells>
  <phoneticPr fontId="0" type="noConversion"/>
  <pageMargins left="0.75" right="0.28000000000000003" top="0.49" bottom="0.51" header="0.5" footer="0.5"/>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dimension ref="A3:DR159"/>
  <sheetViews>
    <sheetView view="pageBreakPreview" topLeftCell="A133" zoomScaleNormal="75" zoomScaleSheetLayoutView="100" workbookViewId="0">
      <selection activeCell="AD147" sqref="AD147:AF147"/>
    </sheetView>
  </sheetViews>
  <sheetFormatPr defaultRowHeight="12.75"/>
  <cols>
    <col min="1" max="1" width="40.7109375" style="2" customWidth="1"/>
    <col min="2" max="2" width="5.85546875" style="2" customWidth="1"/>
    <col min="3" max="3" width="16.140625" style="2" customWidth="1"/>
    <col min="4" max="4" width="3.28515625" style="2" customWidth="1"/>
    <col min="5" max="5" width="4.42578125" style="2" customWidth="1"/>
    <col min="6" max="6" width="8.7109375" style="2" hidden="1" customWidth="1"/>
    <col min="7" max="7" width="7.85546875" style="2" hidden="1" customWidth="1"/>
    <col min="8" max="8" width="7.7109375" style="2" hidden="1" customWidth="1"/>
    <col min="9" max="9" width="8.28515625" style="2" hidden="1" customWidth="1"/>
    <col min="10" max="11" width="8" style="2" hidden="1" customWidth="1"/>
    <col min="12" max="12" width="9.140625" style="2" hidden="1" customWidth="1"/>
    <col min="13" max="13" width="10" style="2" hidden="1" customWidth="1"/>
    <col min="14" max="14" width="9.7109375" style="2" hidden="1" customWidth="1"/>
    <col min="15" max="15" width="9.5703125" style="2" hidden="1" customWidth="1"/>
    <col min="16" max="16" width="11.28515625" style="2" hidden="1" customWidth="1"/>
    <col min="17" max="17" width="10" style="2" hidden="1" customWidth="1"/>
    <col min="18" max="18" width="12.42578125" style="2" hidden="1" customWidth="1"/>
    <col min="19" max="19" width="9.5703125" style="2" hidden="1" customWidth="1"/>
    <col min="20" max="20" width="11.140625" style="2" hidden="1" customWidth="1"/>
    <col min="21" max="21" width="9" style="2" hidden="1" customWidth="1"/>
    <col min="22" max="22" width="9.28515625" style="2" hidden="1" customWidth="1"/>
    <col min="23" max="23" width="13.7109375" style="2" customWidth="1"/>
    <col min="24" max="24" width="3" style="2" customWidth="1"/>
    <col min="25" max="25" width="4.5703125" style="2" customWidth="1"/>
    <col min="26" max="26" width="17.42578125" style="2" hidden="1" customWidth="1"/>
    <col min="27" max="27" width="3.42578125" style="2" hidden="1" customWidth="1"/>
    <col min="28" max="28" width="5.42578125" style="2" hidden="1" customWidth="1"/>
    <col min="29" max="29" width="13.42578125" style="2" hidden="1" customWidth="1"/>
    <col min="30" max="30" width="5.28515625" style="2" customWidth="1"/>
    <col min="31" max="31" width="11.140625" style="2" customWidth="1"/>
    <col min="32" max="32" width="3.85546875" style="2" customWidth="1"/>
    <col min="33" max="34" width="6.7109375" style="2" customWidth="1"/>
    <col min="35" max="36" width="5.28515625" style="2" customWidth="1"/>
    <col min="37" max="38" width="5.7109375" style="2" customWidth="1"/>
    <col min="39" max="40" width="5.28515625" style="2" customWidth="1"/>
    <col min="41" max="42" width="6.7109375" style="2" customWidth="1"/>
    <col min="43" max="43" width="7.140625" style="2" customWidth="1"/>
    <col min="44" max="44" width="5.42578125" style="2" customWidth="1"/>
    <col min="45" max="45" width="6.5703125" style="2" customWidth="1"/>
    <col min="46" max="46" width="4.42578125" style="2" customWidth="1"/>
    <col min="47" max="47" width="6.85546875" style="2" customWidth="1"/>
    <col min="48" max="48" width="7" style="2" customWidth="1"/>
    <col min="49" max="49" width="6.28515625" style="2" customWidth="1"/>
    <col min="50" max="50" width="6.140625" style="2" customWidth="1"/>
    <col min="51" max="51" width="5.140625" style="2" customWidth="1"/>
    <col min="52" max="52" width="7" style="2" customWidth="1"/>
    <col min="53" max="53" width="6.85546875" style="2" customWidth="1"/>
    <col min="54" max="54" width="5" style="2" customWidth="1"/>
    <col min="55" max="55" width="6.7109375" style="2" customWidth="1"/>
    <col min="56" max="56" width="4.85546875" style="2" customWidth="1"/>
    <col min="57" max="60" width="6.5703125" style="2" customWidth="1"/>
    <col min="61" max="61" width="5.28515625" style="2" customWidth="1"/>
    <col min="62" max="62" width="6.5703125" style="2" customWidth="1"/>
    <col min="63" max="63" width="7.5703125" style="2" customWidth="1"/>
    <col min="64" max="64" width="7.28515625" style="2" customWidth="1"/>
    <col min="65" max="65" width="6.28515625" style="2" customWidth="1"/>
    <col min="66" max="66" width="5.140625" style="2" customWidth="1"/>
    <col min="67" max="67" width="7" style="2" customWidth="1"/>
    <col min="68" max="68" width="6.28515625" style="2" customWidth="1"/>
    <col min="69" max="69" width="5.5703125" style="2" customWidth="1"/>
    <col min="70" max="70" width="5.140625" style="2" customWidth="1"/>
    <col min="71" max="71" width="6.85546875" style="2" customWidth="1"/>
    <col min="72" max="72" width="7.7109375" style="2" customWidth="1"/>
    <col min="73" max="73" width="6.7109375" style="2" customWidth="1"/>
    <col min="74" max="74" width="5.28515625" style="2" customWidth="1"/>
    <col min="75" max="75" width="6.140625" style="2" customWidth="1"/>
    <col min="76" max="76" width="5.28515625" style="2" customWidth="1"/>
    <col min="77" max="77" width="6.85546875" style="2" customWidth="1"/>
    <col min="78" max="78" width="7.28515625" style="2" customWidth="1"/>
    <col min="79" max="79" width="6.140625" style="2" customWidth="1"/>
    <col min="80" max="80" width="5" style="2" customWidth="1"/>
    <col min="81" max="81" width="5.7109375" style="2" customWidth="1"/>
    <col min="82" max="82" width="7" style="2" customWidth="1"/>
    <col min="83" max="83" width="6.85546875" style="2" customWidth="1"/>
    <col min="84" max="84" width="5.5703125" style="2" customWidth="1"/>
    <col min="85" max="85" width="6.140625" style="2" customWidth="1"/>
    <col min="86" max="86" width="4.5703125" style="2" customWidth="1"/>
    <col min="87" max="87" width="7.28515625" style="2" customWidth="1"/>
    <col min="88" max="88" width="7" style="2" customWidth="1"/>
    <col min="89" max="89" width="6.42578125" style="2" customWidth="1"/>
    <col min="90" max="90" width="7.5703125" style="2" customWidth="1"/>
    <col min="91" max="91" width="5.140625" style="2" customWidth="1"/>
    <col min="92" max="93" width="7.28515625" style="2" customWidth="1"/>
    <col min="94" max="95" width="6.85546875" style="2" customWidth="1"/>
    <col min="96" max="96" width="5.85546875" style="2" customWidth="1"/>
    <col min="97" max="98" width="6.85546875" style="2" customWidth="1"/>
    <col min="99" max="100" width="6.28515625" style="2" customWidth="1"/>
    <col min="101" max="101" width="6.140625" style="2" customWidth="1"/>
    <col min="102" max="103" width="7.5703125" style="2" customWidth="1"/>
    <col min="104" max="104" width="6.28515625" style="2" customWidth="1"/>
    <col min="105" max="105" width="6.42578125" style="2" customWidth="1"/>
    <col min="106" max="106" width="5.28515625" style="2" customWidth="1"/>
    <col min="107" max="107" width="7.5703125" style="2" customWidth="1"/>
    <col min="108" max="108" width="6.85546875" style="2" customWidth="1"/>
    <col min="109" max="109" width="5.28515625" style="2" customWidth="1"/>
    <col min="110" max="110" width="6.7109375" style="2" customWidth="1"/>
    <col min="111" max="111" width="4.85546875" style="2" customWidth="1"/>
    <col min="112" max="112" width="7.140625" style="2" customWidth="1"/>
    <col min="113" max="113" width="7.28515625" style="2" customWidth="1"/>
    <col min="114" max="114" width="6" style="2" customWidth="1"/>
    <col min="115" max="115" width="6.85546875" style="2" customWidth="1"/>
    <col min="116" max="116" width="5.5703125" style="2" customWidth="1"/>
    <col min="117" max="118" width="7.5703125" style="2" customWidth="1"/>
    <col min="119" max="119" width="6.5703125" style="2" customWidth="1"/>
    <col min="120" max="120" width="6.140625" style="2" customWidth="1"/>
    <col min="121" max="121" width="5.140625" style="2" customWidth="1"/>
    <col min="122" max="122" width="7" style="2" customWidth="1"/>
    <col min="123" max="16384" width="9.140625" style="2"/>
  </cols>
  <sheetData>
    <row r="3" spans="1:122" s="56" customFormat="1" ht="6" customHeight="1">
      <c r="A3" s="1205" t="s">
        <v>178</v>
      </c>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55"/>
      <c r="BG3" s="55"/>
      <c r="BH3" s="55"/>
      <c r="BI3" s="55"/>
      <c r="BJ3" s="55"/>
    </row>
    <row r="4" spans="1:122" s="56" customFormat="1" ht="15">
      <c r="A4" s="1205"/>
      <c r="B4" s="1205"/>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c r="AI4" s="1205"/>
      <c r="AJ4" s="1205"/>
      <c r="AK4" s="1205"/>
      <c r="AL4" s="1205"/>
      <c r="AM4" s="1205"/>
      <c r="AN4" s="1205"/>
      <c r="AO4" s="1205"/>
      <c r="AP4" s="1205"/>
      <c r="AQ4" s="1205"/>
      <c r="AR4" s="1205"/>
      <c r="AS4" s="1205"/>
      <c r="AT4" s="1205"/>
      <c r="AU4" s="1205"/>
      <c r="AV4" s="1205"/>
      <c r="AW4" s="1205"/>
      <c r="AX4" s="1205"/>
      <c r="AY4" s="1205"/>
      <c r="AZ4" s="1205"/>
      <c r="BA4" s="1205"/>
      <c r="BB4" s="1205"/>
      <c r="BC4" s="1205"/>
      <c r="BD4" s="1205"/>
      <c r="BE4" s="1205"/>
      <c r="BF4" s="55"/>
      <c r="BG4" s="55"/>
      <c r="BH4" s="55"/>
      <c r="BI4" s="55"/>
      <c r="BJ4" s="55"/>
    </row>
    <row r="5" spans="1:122" s="56" customFormat="1" ht="15">
      <c r="A5" s="1206" t="s">
        <v>359</v>
      </c>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57"/>
      <c r="AZ5" s="57"/>
      <c r="BA5" s="57"/>
      <c r="BB5" s="57"/>
      <c r="BC5" s="57"/>
      <c r="BD5" s="57"/>
      <c r="BE5" s="57"/>
      <c r="BF5" s="57"/>
      <c r="BG5" s="57"/>
      <c r="BH5" s="57"/>
      <c r="BI5" s="57"/>
      <c r="BJ5" s="57"/>
    </row>
    <row r="6" spans="1:122">
      <c r="B6" s="3"/>
    </row>
    <row r="7" spans="1:122" hidden="1">
      <c r="A7" s="2" t="s">
        <v>90</v>
      </c>
      <c r="B7" s="4"/>
      <c r="C7" s="5"/>
      <c r="D7" s="5"/>
      <c r="E7" s="5"/>
      <c r="F7" s="5"/>
      <c r="G7" s="5"/>
      <c r="H7" s="5"/>
      <c r="I7" s="5"/>
      <c r="J7" s="5"/>
      <c r="K7" s="5"/>
      <c r="L7" s="5"/>
      <c r="M7" s="5"/>
      <c r="N7" s="5"/>
      <c r="O7" s="5"/>
      <c r="P7" s="5"/>
      <c r="Q7" s="6"/>
      <c r="R7" s="6"/>
      <c r="S7" s="6"/>
      <c r="T7" s="6"/>
      <c r="U7" s="6"/>
      <c r="V7" s="6"/>
    </row>
    <row r="8" spans="1:122">
      <c r="A8" s="2" t="s">
        <v>91</v>
      </c>
      <c r="B8" s="3"/>
    </row>
    <row r="9" spans="1:122" ht="27.75" customHeight="1">
      <c r="A9" s="890" t="s">
        <v>384</v>
      </c>
      <c r="B9" s="1223" t="s">
        <v>385</v>
      </c>
      <c r="C9" s="899" t="s">
        <v>168</v>
      </c>
      <c r="D9" s="949"/>
      <c r="E9" s="949"/>
      <c r="F9" s="949"/>
      <c r="G9" s="949"/>
      <c r="H9" s="949"/>
      <c r="I9" s="949"/>
      <c r="J9" s="949"/>
      <c r="K9" s="949"/>
      <c r="L9" s="949"/>
      <c r="M9" s="949"/>
      <c r="N9" s="949"/>
      <c r="O9" s="949"/>
      <c r="P9" s="949"/>
      <c r="Q9" s="949"/>
      <c r="R9" s="949"/>
      <c r="S9" s="949"/>
      <c r="T9" s="949"/>
      <c r="U9" s="949"/>
      <c r="V9" s="949"/>
      <c r="W9" s="949"/>
      <c r="X9" s="949"/>
      <c r="Y9" s="949"/>
      <c r="Z9" s="949"/>
      <c r="AA9" s="949"/>
      <c r="AB9" s="900"/>
      <c r="AC9" s="890" t="s">
        <v>376</v>
      </c>
      <c r="AD9" s="1217" t="s">
        <v>377</v>
      </c>
      <c r="AE9" s="1218"/>
      <c r="AF9" s="1219"/>
      <c r="AG9" s="1211" t="s">
        <v>378</v>
      </c>
      <c r="AH9" s="1212"/>
      <c r="AI9" s="1212"/>
      <c r="AJ9" s="1212"/>
      <c r="AK9" s="1212"/>
      <c r="AL9" s="1212"/>
      <c r="AM9" s="1212"/>
      <c r="AN9" s="1212"/>
      <c r="AO9" s="1212"/>
      <c r="AP9" s="1212"/>
      <c r="AQ9" s="1212"/>
      <c r="AR9" s="1212"/>
      <c r="AS9" s="1212"/>
      <c r="AT9" s="1212"/>
      <c r="AU9" s="1212"/>
      <c r="AV9" s="1212"/>
      <c r="AW9" s="1212"/>
      <c r="AX9" s="1212"/>
      <c r="AY9" s="1212"/>
      <c r="AZ9" s="1212"/>
      <c r="BA9" s="1212"/>
      <c r="BB9" s="1212"/>
      <c r="BC9" s="1212"/>
      <c r="BD9" s="1212"/>
      <c r="BE9" s="1212"/>
      <c r="BF9" s="1212"/>
      <c r="BG9" s="1212"/>
      <c r="BH9" s="1212"/>
      <c r="BI9" s="1212"/>
      <c r="BJ9" s="1213"/>
      <c r="BK9" s="992" t="s">
        <v>235</v>
      </c>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t="s">
        <v>236</v>
      </c>
      <c r="CP9" s="992"/>
      <c r="CQ9" s="992"/>
      <c r="CR9" s="992"/>
      <c r="CS9" s="992"/>
      <c r="CT9" s="992"/>
      <c r="CU9" s="992"/>
      <c r="CV9" s="992"/>
      <c r="CW9" s="992"/>
      <c r="CX9" s="992"/>
      <c r="CY9" s="992"/>
      <c r="CZ9" s="992"/>
      <c r="DA9" s="992"/>
      <c r="DB9" s="992"/>
      <c r="DC9" s="992"/>
      <c r="DD9" s="1108" t="s">
        <v>237</v>
      </c>
      <c r="DE9" s="1108"/>
      <c r="DF9" s="1108"/>
      <c r="DG9" s="1108"/>
      <c r="DH9" s="1108"/>
      <c r="DI9" s="1108"/>
      <c r="DJ9" s="1108"/>
      <c r="DK9" s="1108"/>
      <c r="DL9" s="1108"/>
      <c r="DM9" s="1108"/>
      <c r="DN9" s="1108"/>
      <c r="DO9" s="1108"/>
      <c r="DP9" s="1108"/>
      <c r="DQ9" s="1108"/>
      <c r="DR9" s="1108"/>
    </row>
    <row r="10" spans="1:122" ht="18" hidden="1" customHeight="1">
      <c r="A10" s="891"/>
      <c r="B10" s="1224"/>
      <c r="C10" s="953"/>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5"/>
      <c r="AC10" s="891"/>
      <c r="AD10" s="1220"/>
      <c r="AE10" s="1221"/>
      <c r="AF10" s="1222"/>
      <c r="AG10" s="607"/>
      <c r="AH10" s="607"/>
      <c r="AI10" s="607"/>
      <c r="AJ10" s="607"/>
      <c r="AK10" s="607"/>
      <c r="AL10" s="607"/>
      <c r="AM10" s="607"/>
      <c r="AN10" s="607"/>
      <c r="AO10" s="607"/>
      <c r="AP10" s="607"/>
      <c r="AQ10" s="607"/>
      <c r="AR10" s="607"/>
      <c r="AS10" s="607"/>
      <c r="AT10" s="607"/>
      <c r="AU10" s="607"/>
      <c r="AV10" s="607"/>
      <c r="AW10" s="607"/>
      <c r="AX10" s="607"/>
      <c r="AY10" s="607"/>
      <c r="AZ10" s="607"/>
      <c r="BA10" s="608"/>
      <c r="BB10" s="150"/>
      <c r="BC10" s="150"/>
      <c r="BD10" s="150"/>
      <c r="BE10" s="150"/>
      <c r="BF10" s="150"/>
      <c r="BG10" s="150"/>
      <c r="BH10" s="150"/>
      <c r="BI10" s="150"/>
      <c r="BJ10" s="150"/>
      <c r="BK10" s="992"/>
      <c r="BL10" s="992"/>
      <c r="BM10" s="992"/>
      <c r="BN10" s="992"/>
      <c r="BO10" s="992"/>
      <c r="BP10" s="992"/>
      <c r="BQ10" s="992"/>
      <c r="BR10" s="992"/>
      <c r="BS10" s="992"/>
      <c r="BT10" s="992"/>
      <c r="BU10" s="992"/>
      <c r="BV10" s="992"/>
      <c r="BW10" s="992"/>
      <c r="BX10" s="992"/>
      <c r="BY10" s="992"/>
      <c r="BZ10" s="992"/>
      <c r="CA10" s="992"/>
      <c r="CB10" s="992"/>
      <c r="CC10" s="992"/>
      <c r="CD10" s="992"/>
      <c r="CE10" s="992"/>
      <c r="CF10" s="992"/>
      <c r="CG10" s="992"/>
      <c r="CH10" s="992"/>
      <c r="CI10" s="992"/>
      <c r="CJ10" s="992"/>
      <c r="CK10" s="992"/>
      <c r="CL10" s="992"/>
      <c r="CM10" s="992"/>
      <c r="CN10" s="992"/>
      <c r="CO10" s="992"/>
      <c r="CP10" s="992"/>
      <c r="CQ10" s="992"/>
      <c r="CR10" s="992"/>
      <c r="CS10" s="992"/>
      <c r="CT10" s="992"/>
      <c r="CU10" s="992"/>
      <c r="CV10" s="992"/>
      <c r="CW10" s="992"/>
      <c r="CX10" s="992"/>
      <c r="CY10" s="992"/>
      <c r="CZ10" s="992"/>
      <c r="DA10" s="992"/>
      <c r="DB10" s="992"/>
      <c r="DC10" s="992"/>
      <c r="DD10" s="1108"/>
      <c r="DE10" s="1108"/>
      <c r="DF10" s="1108"/>
      <c r="DG10" s="1108"/>
      <c r="DH10" s="1108"/>
      <c r="DI10" s="1108"/>
      <c r="DJ10" s="1108"/>
      <c r="DK10" s="1108"/>
      <c r="DL10" s="1108"/>
      <c r="DM10" s="1108"/>
      <c r="DN10" s="1108"/>
      <c r="DO10" s="1108"/>
      <c r="DP10" s="1108"/>
      <c r="DQ10" s="1108"/>
      <c r="DR10" s="1108"/>
    </row>
    <row r="11" spans="1:122" ht="18" hidden="1" customHeight="1">
      <c r="A11" s="891"/>
      <c r="B11" s="1224"/>
      <c r="C11" s="1199" t="s">
        <v>472</v>
      </c>
      <c r="D11" s="1200"/>
      <c r="E11" s="1200"/>
      <c r="F11" s="1200"/>
      <c r="G11" s="1200"/>
      <c r="H11" s="1200"/>
      <c r="I11" s="1200"/>
      <c r="J11" s="1200"/>
      <c r="K11" s="1200"/>
      <c r="L11" s="1200"/>
      <c r="M11" s="1200"/>
      <c r="N11" s="1200"/>
      <c r="O11" s="1200"/>
      <c r="P11" s="1200"/>
      <c r="Q11" s="1200"/>
      <c r="R11" s="1200"/>
      <c r="S11" s="1200"/>
      <c r="T11" s="1200"/>
      <c r="U11" s="1200"/>
      <c r="V11" s="1200"/>
      <c r="W11" s="1199" t="s">
        <v>473</v>
      </c>
      <c r="X11" s="1200"/>
      <c r="Y11" s="1200"/>
      <c r="Z11" s="1200"/>
      <c r="AA11" s="1200"/>
      <c r="AB11" s="1200"/>
      <c r="AC11" s="891"/>
      <c r="AD11" s="1220"/>
      <c r="AE11" s="1221"/>
      <c r="AF11" s="1222"/>
      <c r="AG11" s="609"/>
      <c r="AH11" s="609"/>
      <c r="AI11" s="609"/>
      <c r="AJ11" s="609"/>
      <c r="AK11" s="609"/>
      <c r="AL11" s="609"/>
      <c r="AM11" s="609"/>
      <c r="AN11" s="609"/>
      <c r="AO11" s="609"/>
      <c r="AP11" s="609"/>
      <c r="AQ11" s="609"/>
      <c r="AR11" s="609"/>
      <c r="AS11" s="609"/>
      <c r="AT11" s="609"/>
      <c r="AU11" s="609"/>
      <c r="AV11" s="609"/>
      <c r="AW11" s="609"/>
      <c r="AX11" s="609"/>
      <c r="AY11" s="609"/>
      <c r="AZ11" s="609"/>
      <c r="BA11" s="613"/>
      <c r="BB11" s="611"/>
      <c r="BC11" s="611"/>
      <c r="BD11" s="611"/>
      <c r="BE11" s="611"/>
      <c r="BF11" s="611"/>
      <c r="BG11" s="611"/>
      <c r="BH11" s="611"/>
      <c r="BI11" s="611"/>
      <c r="BJ11" s="611"/>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1108"/>
      <c r="DE11" s="1108"/>
      <c r="DF11" s="1108"/>
      <c r="DG11" s="1108"/>
      <c r="DH11" s="1108"/>
      <c r="DI11" s="1108"/>
      <c r="DJ11" s="1108"/>
      <c r="DK11" s="1108"/>
      <c r="DL11" s="1108"/>
      <c r="DM11" s="1108"/>
      <c r="DN11" s="1108"/>
      <c r="DO11" s="1108"/>
      <c r="DP11" s="1108"/>
      <c r="DQ11" s="1108"/>
      <c r="DR11" s="1108"/>
    </row>
    <row r="12" spans="1:122" ht="39" customHeight="1">
      <c r="A12" s="891"/>
      <c r="B12" s="1224"/>
      <c r="C12" s="1226" t="s">
        <v>379</v>
      </c>
      <c r="D12" s="1227"/>
      <c r="E12" s="1228"/>
      <c r="F12" s="1199" t="s">
        <v>380</v>
      </c>
      <c r="G12" s="1200"/>
      <c r="H12" s="1200"/>
      <c r="I12" s="1201"/>
      <c r="J12" s="1199" t="s">
        <v>381</v>
      </c>
      <c r="K12" s="1200"/>
      <c r="L12" s="1201"/>
      <c r="M12" s="899" t="s">
        <v>474</v>
      </c>
      <c r="N12" s="949"/>
      <c r="O12" s="949"/>
      <c r="P12" s="900"/>
      <c r="Q12" s="1199" t="s">
        <v>382</v>
      </c>
      <c r="R12" s="1200"/>
      <c r="S12" s="1200"/>
      <c r="T12" s="1199" t="s">
        <v>475</v>
      </c>
      <c r="U12" s="1200"/>
      <c r="V12" s="1201"/>
      <c r="W12" s="1199" t="s">
        <v>476</v>
      </c>
      <c r="X12" s="1200"/>
      <c r="Y12" s="1201"/>
      <c r="Z12" s="1199" t="s">
        <v>477</v>
      </c>
      <c r="AA12" s="1200"/>
      <c r="AB12" s="1201"/>
      <c r="AC12" s="891"/>
      <c r="AD12" s="1220"/>
      <c r="AE12" s="1221"/>
      <c r="AF12" s="1222"/>
      <c r="AG12" s="1214" t="s">
        <v>66</v>
      </c>
      <c r="AH12" s="1215"/>
      <c r="AI12" s="1212"/>
      <c r="AJ12" s="1212"/>
      <c r="AK12" s="1212"/>
      <c r="AL12" s="1212"/>
      <c r="AM12" s="1212"/>
      <c r="AN12" s="1212"/>
      <c r="AO12" s="1212"/>
      <c r="AP12" s="1213"/>
      <c r="AQ12" s="1211" t="s">
        <v>68</v>
      </c>
      <c r="AR12" s="1212"/>
      <c r="AS12" s="1212"/>
      <c r="AT12" s="1212"/>
      <c r="AU12" s="1213"/>
      <c r="AV12" s="1211" t="s">
        <v>70</v>
      </c>
      <c r="AW12" s="1212"/>
      <c r="AX12" s="1212"/>
      <c r="AY12" s="1212"/>
      <c r="AZ12" s="1213"/>
      <c r="BA12" s="1210" t="s">
        <v>113</v>
      </c>
      <c r="BB12" s="1210"/>
      <c r="BC12" s="1210"/>
      <c r="BD12" s="1210"/>
      <c r="BE12" s="1210"/>
      <c r="BF12" s="1210"/>
      <c r="BG12" s="1210"/>
      <c r="BH12" s="1210"/>
      <c r="BI12" s="1210"/>
      <c r="BJ12" s="1210"/>
      <c r="BK12" s="1214" t="s">
        <v>66</v>
      </c>
      <c r="BL12" s="1215"/>
      <c r="BM12" s="1212"/>
      <c r="BN12" s="1212"/>
      <c r="BO12" s="1212"/>
      <c r="BP12" s="1212"/>
      <c r="BQ12" s="1212"/>
      <c r="BR12" s="1212"/>
      <c r="BS12" s="1212"/>
      <c r="BT12" s="1213"/>
      <c r="BU12" s="1211" t="s">
        <v>68</v>
      </c>
      <c r="BV12" s="1212"/>
      <c r="BW12" s="1212"/>
      <c r="BX12" s="1212"/>
      <c r="BY12" s="1213"/>
      <c r="BZ12" s="1211" t="s">
        <v>70</v>
      </c>
      <c r="CA12" s="1212"/>
      <c r="CB12" s="1212"/>
      <c r="CC12" s="1212"/>
      <c r="CD12" s="1213"/>
      <c r="CE12" s="1210" t="s">
        <v>113</v>
      </c>
      <c r="CF12" s="1210"/>
      <c r="CG12" s="1210"/>
      <c r="CH12" s="1210"/>
      <c r="CI12" s="1210"/>
      <c r="CJ12" s="1210"/>
      <c r="CK12" s="1210"/>
      <c r="CL12" s="1210"/>
      <c r="CM12" s="1210"/>
      <c r="CN12" s="1210"/>
      <c r="CO12" s="1211" t="s">
        <v>126</v>
      </c>
      <c r="CP12" s="1212"/>
      <c r="CQ12" s="1212"/>
      <c r="CR12" s="1212"/>
      <c r="CS12" s="1213"/>
      <c r="CT12" s="1211" t="s">
        <v>68</v>
      </c>
      <c r="CU12" s="1212"/>
      <c r="CV12" s="1212"/>
      <c r="CW12" s="1212"/>
      <c r="CX12" s="1213"/>
      <c r="CY12" s="1211" t="s">
        <v>70</v>
      </c>
      <c r="CZ12" s="1212"/>
      <c r="DA12" s="1212"/>
      <c r="DB12" s="1212"/>
      <c r="DC12" s="1213"/>
      <c r="DD12" s="1211" t="s">
        <v>126</v>
      </c>
      <c r="DE12" s="1212"/>
      <c r="DF12" s="1212"/>
      <c r="DG12" s="1212"/>
      <c r="DH12" s="1213"/>
      <c r="DI12" s="1211" t="s">
        <v>68</v>
      </c>
      <c r="DJ12" s="1212"/>
      <c r="DK12" s="1212"/>
      <c r="DL12" s="1212"/>
      <c r="DM12" s="1213"/>
      <c r="DN12" s="1211" t="s">
        <v>70</v>
      </c>
      <c r="DO12" s="1212"/>
      <c r="DP12" s="1212"/>
      <c r="DQ12" s="1212"/>
      <c r="DR12" s="1213"/>
    </row>
    <row r="13" spans="1:122" ht="81.75" customHeight="1">
      <c r="A13" s="891"/>
      <c r="B13" s="1224"/>
      <c r="C13" s="893" t="s">
        <v>478</v>
      </c>
      <c r="D13" s="893" t="s">
        <v>479</v>
      </c>
      <c r="E13" s="893" t="s">
        <v>480</v>
      </c>
      <c r="F13" s="893" t="s">
        <v>478</v>
      </c>
      <c r="G13" s="893" t="s">
        <v>479</v>
      </c>
      <c r="H13" s="893" t="s">
        <v>480</v>
      </c>
      <c r="I13" s="890" t="s">
        <v>481</v>
      </c>
      <c r="J13" s="893" t="s">
        <v>478</v>
      </c>
      <c r="K13" s="899" t="s">
        <v>482</v>
      </c>
      <c r="L13" s="893" t="s">
        <v>480</v>
      </c>
      <c r="M13" s="893" t="s">
        <v>478</v>
      </c>
      <c r="N13" s="899" t="s">
        <v>482</v>
      </c>
      <c r="O13" s="893" t="s">
        <v>480</v>
      </c>
      <c r="P13" s="890" t="s">
        <v>481</v>
      </c>
      <c r="Q13" s="893" t="s">
        <v>478</v>
      </c>
      <c r="R13" s="899" t="s">
        <v>482</v>
      </c>
      <c r="S13" s="890" t="s">
        <v>480</v>
      </c>
      <c r="T13" s="893" t="s">
        <v>478</v>
      </c>
      <c r="U13" s="899" t="s">
        <v>482</v>
      </c>
      <c r="V13" s="890" t="s">
        <v>480</v>
      </c>
      <c r="W13" s="893" t="s">
        <v>478</v>
      </c>
      <c r="X13" s="893" t="s">
        <v>479</v>
      </c>
      <c r="Y13" s="893" t="s">
        <v>480</v>
      </c>
      <c r="Z13" s="893" t="s">
        <v>478</v>
      </c>
      <c r="AA13" s="899" t="s">
        <v>482</v>
      </c>
      <c r="AB13" s="893" t="s">
        <v>480</v>
      </c>
      <c r="AC13" s="891"/>
      <c r="AD13" s="1289" t="s">
        <v>483</v>
      </c>
      <c r="AE13" s="1289" t="s">
        <v>434</v>
      </c>
      <c r="AF13" s="1289" t="s">
        <v>435</v>
      </c>
      <c r="AG13" s="1247" t="s">
        <v>117</v>
      </c>
      <c r="AH13" s="1248"/>
      <c r="AI13" s="1210" t="s">
        <v>169</v>
      </c>
      <c r="AJ13" s="1210"/>
      <c r="AK13" s="1210" t="s">
        <v>170</v>
      </c>
      <c r="AL13" s="1210"/>
      <c r="AM13" s="1210" t="s">
        <v>184</v>
      </c>
      <c r="AN13" s="1210"/>
      <c r="AO13" s="1210" t="s">
        <v>150</v>
      </c>
      <c r="AP13" s="1210"/>
      <c r="AQ13" s="1210" t="s">
        <v>117</v>
      </c>
      <c r="AR13" s="1202" t="s">
        <v>169</v>
      </c>
      <c r="AS13" s="1202" t="s">
        <v>170</v>
      </c>
      <c r="AT13" s="1202" t="s">
        <v>184</v>
      </c>
      <c r="AU13" s="1202" t="s">
        <v>150</v>
      </c>
      <c r="AV13" s="1203" t="s">
        <v>117</v>
      </c>
      <c r="AW13" s="1202" t="s">
        <v>169</v>
      </c>
      <c r="AX13" s="1202" t="s">
        <v>170</v>
      </c>
      <c r="AY13" s="1202" t="s">
        <v>184</v>
      </c>
      <c r="AZ13" s="1202" t="s">
        <v>150</v>
      </c>
      <c r="BA13" s="1210" t="s">
        <v>464</v>
      </c>
      <c r="BB13" s="1210"/>
      <c r="BC13" s="1210"/>
      <c r="BD13" s="1210"/>
      <c r="BE13" s="1210"/>
      <c r="BF13" s="1210" t="s">
        <v>65</v>
      </c>
      <c r="BG13" s="1210"/>
      <c r="BH13" s="1210"/>
      <c r="BI13" s="1210"/>
      <c r="BJ13" s="1210"/>
      <c r="BK13" s="1247" t="s">
        <v>117</v>
      </c>
      <c r="BL13" s="1248"/>
      <c r="BM13" s="1210" t="s">
        <v>169</v>
      </c>
      <c r="BN13" s="1210"/>
      <c r="BO13" s="1210" t="s">
        <v>170</v>
      </c>
      <c r="BP13" s="1210"/>
      <c r="BQ13" s="1210" t="s">
        <v>184</v>
      </c>
      <c r="BR13" s="1210"/>
      <c r="BS13" s="1210" t="s">
        <v>150</v>
      </c>
      <c r="BT13" s="1210"/>
      <c r="BU13" s="1210" t="s">
        <v>117</v>
      </c>
      <c r="BV13" s="1202" t="s">
        <v>169</v>
      </c>
      <c r="BW13" s="1202" t="s">
        <v>170</v>
      </c>
      <c r="BX13" s="1202" t="s">
        <v>184</v>
      </c>
      <c r="BY13" s="1202" t="s">
        <v>150</v>
      </c>
      <c r="BZ13" s="1210" t="s">
        <v>117</v>
      </c>
      <c r="CA13" s="1202" t="s">
        <v>169</v>
      </c>
      <c r="CB13" s="1202" t="s">
        <v>170</v>
      </c>
      <c r="CC13" s="1202" t="s">
        <v>184</v>
      </c>
      <c r="CD13" s="1202" t="s">
        <v>150</v>
      </c>
      <c r="CE13" s="1210" t="s">
        <v>464</v>
      </c>
      <c r="CF13" s="1210"/>
      <c r="CG13" s="1210"/>
      <c r="CH13" s="1210"/>
      <c r="CI13" s="1210"/>
      <c r="CJ13" s="1210" t="s">
        <v>65</v>
      </c>
      <c r="CK13" s="1210"/>
      <c r="CL13" s="1210"/>
      <c r="CM13" s="1210"/>
      <c r="CN13" s="1210"/>
      <c r="CO13" s="1202" t="s">
        <v>117</v>
      </c>
      <c r="CP13" s="1202" t="s">
        <v>169</v>
      </c>
      <c r="CQ13" s="1202" t="s">
        <v>170</v>
      </c>
      <c r="CR13" s="1202" t="s">
        <v>184</v>
      </c>
      <c r="CS13" s="1202" t="s">
        <v>150</v>
      </c>
      <c r="CT13" s="1202" t="s">
        <v>117</v>
      </c>
      <c r="CU13" s="1202" t="s">
        <v>169</v>
      </c>
      <c r="CV13" s="1202" t="s">
        <v>170</v>
      </c>
      <c r="CW13" s="1202" t="s">
        <v>184</v>
      </c>
      <c r="CX13" s="1202" t="s">
        <v>150</v>
      </c>
      <c r="CY13" s="1203" t="s">
        <v>117</v>
      </c>
      <c r="CZ13" s="1202" t="s">
        <v>169</v>
      </c>
      <c r="DA13" s="1202" t="s">
        <v>170</v>
      </c>
      <c r="DB13" s="1202" t="s">
        <v>184</v>
      </c>
      <c r="DC13" s="1202" t="s">
        <v>150</v>
      </c>
      <c r="DD13" s="1202" t="s">
        <v>117</v>
      </c>
      <c r="DE13" s="1202" t="s">
        <v>169</v>
      </c>
      <c r="DF13" s="1202" t="s">
        <v>170</v>
      </c>
      <c r="DG13" s="1202" t="s">
        <v>184</v>
      </c>
      <c r="DH13" s="1202" t="s">
        <v>150</v>
      </c>
      <c r="DI13" s="1202" t="s">
        <v>117</v>
      </c>
      <c r="DJ13" s="1202" t="s">
        <v>169</v>
      </c>
      <c r="DK13" s="1202" t="s">
        <v>170</v>
      </c>
      <c r="DL13" s="1202" t="s">
        <v>184</v>
      </c>
      <c r="DM13" s="1202" t="s">
        <v>150</v>
      </c>
      <c r="DN13" s="1202" t="s">
        <v>117</v>
      </c>
      <c r="DO13" s="1202" t="s">
        <v>169</v>
      </c>
      <c r="DP13" s="1202" t="s">
        <v>170</v>
      </c>
      <c r="DQ13" s="1202" t="s">
        <v>184</v>
      </c>
      <c r="DR13" s="1202" t="s">
        <v>150</v>
      </c>
    </row>
    <row r="14" spans="1:122" ht="18" customHeight="1">
      <c r="A14" s="891"/>
      <c r="B14" s="1224"/>
      <c r="C14" s="893"/>
      <c r="D14" s="893"/>
      <c r="E14" s="893"/>
      <c r="F14" s="893"/>
      <c r="G14" s="893"/>
      <c r="H14" s="893"/>
      <c r="I14" s="891"/>
      <c r="J14" s="893"/>
      <c r="K14" s="950"/>
      <c r="L14" s="893"/>
      <c r="M14" s="893"/>
      <c r="N14" s="950"/>
      <c r="O14" s="893"/>
      <c r="P14" s="891"/>
      <c r="Q14" s="893"/>
      <c r="R14" s="950"/>
      <c r="S14" s="891"/>
      <c r="T14" s="893"/>
      <c r="U14" s="950"/>
      <c r="V14" s="891"/>
      <c r="W14" s="893"/>
      <c r="X14" s="893"/>
      <c r="Y14" s="893"/>
      <c r="Z14" s="893"/>
      <c r="AA14" s="950"/>
      <c r="AB14" s="893"/>
      <c r="AC14" s="891"/>
      <c r="AD14" s="1289"/>
      <c r="AE14" s="1289"/>
      <c r="AF14" s="1289"/>
      <c r="AG14" s="1202" t="s">
        <v>114</v>
      </c>
      <c r="AH14" s="1202" t="s">
        <v>115</v>
      </c>
      <c r="AI14" s="1210" t="s">
        <v>463</v>
      </c>
      <c r="AJ14" s="1210" t="s">
        <v>462</v>
      </c>
      <c r="AK14" s="1210" t="s">
        <v>463</v>
      </c>
      <c r="AL14" s="1210" t="s">
        <v>462</v>
      </c>
      <c r="AM14" s="1210" t="s">
        <v>463</v>
      </c>
      <c r="AN14" s="1210" t="s">
        <v>462</v>
      </c>
      <c r="AO14" s="1210" t="s">
        <v>463</v>
      </c>
      <c r="AP14" s="1210" t="s">
        <v>462</v>
      </c>
      <c r="AQ14" s="1210"/>
      <c r="AR14" s="1203"/>
      <c r="AS14" s="1203"/>
      <c r="AT14" s="1203"/>
      <c r="AU14" s="1203"/>
      <c r="AV14" s="1203"/>
      <c r="AW14" s="1203"/>
      <c r="AX14" s="1203"/>
      <c r="AY14" s="1203"/>
      <c r="AZ14" s="1203"/>
      <c r="BA14" s="1207" t="s">
        <v>110</v>
      </c>
      <c r="BB14" s="1202" t="s">
        <v>169</v>
      </c>
      <c r="BC14" s="1202" t="s">
        <v>170</v>
      </c>
      <c r="BD14" s="1202" t="s">
        <v>184</v>
      </c>
      <c r="BE14" s="1202" t="s">
        <v>150</v>
      </c>
      <c r="BF14" s="1207" t="s">
        <v>64</v>
      </c>
      <c r="BG14" s="1202" t="s">
        <v>169</v>
      </c>
      <c r="BH14" s="1202" t="s">
        <v>170</v>
      </c>
      <c r="BI14" s="1202" t="s">
        <v>184</v>
      </c>
      <c r="BJ14" s="1202" t="s">
        <v>150</v>
      </c>
      <c r="BK14" s="1202" t="s">
        <v>114</v>
      </c>
      <c r="BL14" s="1202" t="s">
        <v>115</v>
      </c>
      <c r="BM14" s="1210" t="s">
        <v>463</v>
      </c>
      <c r="BN14" s="1210" t="s">
        <v>462</v>
      </c>
      <c r="BO14" s="1210" t="s">
        <v>463</v>
      </c>
      <c r="BP14" s="1210" t="s">
        <v>462</v>
      </c>
      <c r="BQ14" s="1210" t="s">
        <v>463</v>
      </c>
      <c r="BR14" s="1210" t="s">
        <v>462</v>
      </c>
      <c r="BS14" s="1210" t="s">
        <v>463</v>
      </c>
      <c r="BT14" s="1210" t="s">
        <v>462</v>
      </c>
      <c r="BU14" s="1210"/>
      <c r="BV14" s="1203"/>
      <c r="BW14" s="1203"/>
      <c r="BX14" s="1203"/>
      <c r="BY14" s="1203"/>
      <c r="BZ14" s="1210"/>
      <c r="CA14" s="1203"/>
      <c r="CB14" s="1203"/>
      <c r="CC14" s="1203"/>
      <c r="CD14" s="1203"/>
      <c r="CE14" s="1207" t="s">
        <v>110</v>
      </c>
      <c r="CF14" s="1202" t="s">
        <v>169</v>
      </c>
      <c r="CG14" s="1202" t="s">
        <v>170</v>
      </c>
      <c r="CH14" s="1202" t="s">
        <v>184</v>
      </c>
      <c r="CI14" s="1202" t="s">
        <v>150</v>
      </c>
      <c r="CJ14" s="1207" t="s">
        <v>64</v>
      </c>
      <c r="CK14" s="1202" t="s">
        <v>169</v>
      </c>
      <c r="CL14" s="1202" t="s">
        <v>170</v>
      </c>
      <c r="CM14" s="1202" t="s">
        <v>184</v>
      </c>
      <c r="CN14" s="1202" t="s">
        <v>150</v>
      </c>
      <c r="CO14" s="1203"/>
      <c r="CP14" s="1203"/>
      <c r="CQ14" s="1203"/>
      <c r="CR14" s="1203"/>
      <c r="CS14" s="1203"/>
      <c r="CT14" s="1203"/>
      <c r="CU14" s="1203"/>
      <c r="CV14" s="1203"/>
      <c r="CW14" s="1203"/>
      <c r="CX14" s="1203"/>
      <c r="CY14" s="1203"/>
      <c r="CZ14" s="1203"/>
      <c r="DA14" s="1203"/>
      <c r="DB14" s="1203"/>
      <c r="DC14" s="1203"/>
      <c r="DD14" s="1203"/>
      <c r="DE14" s="1203"/>
      <c r="DF14" s="1203"/>
      <c r="DG14" s="1203"/>
      <c r="DH14" s="1203"/>
      <c r="DI14" s="1203"/>
      <c r="DJ14" s="1203"/>
      <c r="DK14" s="1203"/>
      <c r="DL14" s="1203"/>
      <c r="DM14" s="1203"/>
      <c r="DN14" s="1203"/>
      <c r="DO14" s="1203"/>
      <c r="DP14" s="1203"/>
      <c r="DQ14" s="1203"/>
      <c r="DR14" s="1203"/>
    </row>
    <row r="15" spans="1:122" ht="78" customHeight="1">
      <c r="A15" s="891"/>
      <c r="B15" s="1224"/>
      <c r="C15" s="893"/>
      <c r="D15" s="893"/>
      <c r="E15" s="893"/>
      <c r="F15" s="893"/>
      <c r="G15" s="893"/>
      <c r="H15" s="893"/>
      <c r="I15" s="891"/>
      <c r="J15" s="893"/>
      <c r="K15" s="950"/>
      <c r="L15" s="893"/>
      <c r="M15" s="893"/>
      <c r="N15" s="950"/>
      <c r="O15" s="893"/>
      <c r="P15" s="891"/>
      <c r="Q15" s="893"/>
      <c r="R15" s="950"/>
      <c r="S15" s="891"/>
      <c r="T15" s="893"/>
      <c r="U15" s="950"/>
      <c r="V15" s="891"/>
      <c r="W15" s="893"/>
      <c r="X15" s="893"/>
      <c r="Y15" s="893"/>
      <c r="Z15" s="893"/>
      <c r="AA15" s="950"/>
      <c r="AB15" s="893"/>
      <c r="AC15" s="891"/>
      <c r="AD15" s="1289"/>
      <c r="AE15" s="1289"/>
      <c r="AF15" s="1289"/>
      <c r="AG15" s="1203"/>
      <c r="AH15" s="1203"/>
      <c r="AI15" s="1210"/>
      <c r="AJ15" s="1210"/>
      <c r="AK15" s="1210"/>
      <c r="AL15" s="1210"/>
      <c r="AM15" s="1210"/>
      <c r="AN15" s="1210"/>
      <c r="AO15" s="1210"/>
      <c r="AP15" s="1210"/>
      <c r="AQ15" s="1210"/>
      <c r="AR15" s="1203"/>
      <c r="AS15" s="1203"/>
      <c r="AT15" s="1203"/>
      <c r="AU15" s="1203"/>
      <c r="AV15" s="1203"/>
      <c r="AW15" s="1203"/>
      <c r="AX15" s="1203"/>
      <c r="AY15" s="1203"/>
      <c r="AZ15" s="1203"/>
      <c r="BA15" s="1208"/>
      <c r="BB15" s="1203"/>
      <c r="BC15" s="1203"/>
      <c r="BD15" s="1203"/>
      <c r="BE15" s="1203"/>
      <c r="BF15" s="1208"/>
      <c r="BG15" s="1203"/>
      <c r="BH15" s="1203"/>
      <c r="BI15" s="1203"/>
      <c r="BJ15" s="1203"/>
      <c r="BK15" s="1203"/>
      <c r="BL15" s="1203"/>
      <c r="BM15" s="1210"/>
      <c r="BN15" s="1210"/>
      <c r="BO15" s="1210"/>
      <c r="BP15" s="1210"/>
      <c r="BQ15" s="1210"/>
      <c r="BR15" s="1210"/>
      <c r="BS15" s="1210"/>
      <c r="BT15" s="1210"/>
      <c r="BU15" s="1210"/>
      <c r="BV15" s="1203"/>
      <c r="BW15" s="1203"/>
      <c r="BX15" s="1203"/>
      <c r="BY15" s="1203"/>
      <c r="BZ15" s="1210"/>
      <c r="CA15" s="1203"/>
      <c r="CB15" s="1203"/>
      <c r="CC15" s="1203"/>
      <c r="CD15" s="1203"/>
      <c r="CE15" s="1208"/>
      <c r="CF15" s="1203"/>
      <c r="CG15" s="1203"/>
      <c r="CH15" s="1203"/>
      <c r="CI15" s="1203"/>
      <c r="CJ15" s="1208"/>
      <c r="CK15" s="1203"/>
      <c r="CL15" s="1203"/>
      <c r="CM15" s="1203"/>
      <c r="CN15" s="1203"/>
      <c r="CO15" s="1203"/>
      <c r="CP15" s="1203"/>
      <c r="CQ15" s="1203"/>
      <c r="CR15" s="1203"/>
      <c r="CS15" s="1203"/>
      <c r="CT15" s="1203"/>
      <c r="CU15" s="1203"/>
      <c r="CV15" s="1203"/>
      <c r="CW15" s="1203"/>
      <c r="CX15" s="1203"/>
      <c r="CY15" s="1203"/>
      <c r="CZ15" s="1203"/>
      <c r="DA15" s="1203"/>
      <c r="DB15" s="1203"/>
      <c r="DC15" s="1203"/>
      <c r="DD15" s="1203"/>
      <c r="DE15" s="1203"/>
      <c r="DF15" s="1203"/>
      <c r="DG15" s="1203"/>
      <c r="DH15" s="1203"/>
      <c r="DI15" s="1203"/>
      <c r="DJ15" s="1203"/>
      <c r="DK15" s="1203"/>
      <c r="DL15" s="1203"/>
      <c r="DM15" s="1203"/>
      <c r="DN15" s="1203"/>
      <c r="DO15" s="1203"/>
      <c r="DP15" s="1203"/>
      <c r="DQ15" s="1203"/>
      <c r="DR15" s="1203"/>
    </row>
    <row r="16" spans="1:122" ht="18" hidden="1" customHeight="1">
      <c r="A16" s="891"/>
      <c r="B16" s="1224"/>
      <c r="C16" s="893"/>
      <c r="D16" s="893"/>
      <c r="E16" s="893"/>
      <c r="F16" s="893"/>
      <c r="G16" s="893"/>
      <c r="H16" s="893"/>
      <c r="I16" s="891"/>
      <c r="J16" s="893"/>
      <c r="K16" s="950"/>
      <c r="L16" s="893"/>
      <c r="M16" s="893"/>
      <c r="N16" s="950"/>
      <c r="O16" s="893"/>
      <c r="P16" s="891"/>
      <c r="Q16" s="893"/>
      <c r="R16" s="950"/>
      <c r="S16" s="891"/>
      <c r="T16" s="893"/>
      <c r="U16" s="950"/>
      <c r="V16" s="891"/>
      <c r="W16" s="893"/>
      <c r="X16" s="893"/>
      <c r="Y16" s="893"/>
      <c r="Z16" s="893"/>
      <c r="AA16" s="950"/>
      <c r="AB16" s="893"/>
      <c r="AC16" s="891"/>
      <c r="AD16" s="1289"/>
      <c r="AE16" s="1289"/>
      <c r="AF16" s="1289"/>
      <c r="AG16" s="1203"/>
      <c r="AH16" s="1203"/>
      <c r="AI16" s="1210"/>
      <c r="AJ16" s="1210"/>
      <c r="AK16" s="1210"/>
      <c r="AL16" s="1210"/>
      <c r="AM16" s="1210"/>
      <c r="AN16" s="1210"/>
      <c r="AO16" s="1210"/>
      <c r="AP16" s="1210"/>
      <c r="AQ16" s="1210"/>
      <c r="AR16" s="1203"/>
      <c r="AS16" s="1203"/>
      <c r="AT16" s="1203"/>
      <c r="AU16" s="1203"/>
      <c r="AV16" s="1203"/>
      <c r="AW16" s="1203"/>
      <c r="AX16" s="1203"/>
      <c r="AY16" s="1203"/>
      <c r="AZ16" s="1203"/>
      <c r="BA16" s="1208"/>
      <c r="BB16" s="1203"/>
      <c r="BC16" s="1203"/>
      <c r="BD16" s="1203"/>
      <c r="BE16" s="1203"/>
      <c r="BF16" s="1208"/>
      <c r="BG16" s="1203"/>
      <c r="BH16" s="1203"/>
      <c r="BI16" s="1203"/>
      <c r="BJ16" s="1203"/>
      <c r="BK16" s="1203"/>
      <c r="BL16" s="1203"/>
      <c r="BM16" s="1210"/>
      <c r="BN16" s="1210"/>
      <c r="BO16" s="1210"/>
      <c r="BP16" s="1210"/>
      <c r="BQ16" s="1210"/>
      <c r="BR16" s="1210"/>
      <c r="BS16" s="1210"/>
      <c r="BT16" s="1210"/>
      <c r="BU16" s="1210"/>
      <c r="BV16" s="1203"/>
      <c r="BW16" s="1203"/>
      <c r="BX16" s="1203"/>
      <c r="BY16" s="1203"/>
      <c r="BZ16" s="1210"/>
      <c r="CA16" s="1203"/>
      <c r="CB16" s="1203"/>
      <c r="CC16" s="1203"/>
      <c r="CD16" s="1203"/>
      <c r="CE16" s="1208"/>
      <c r="CF16" s="1203"/>
      <c r="CG16" s="1203"/>
      <c r="CH16" s="1203"/>
      <c r="CI16" s="1203"/>
      <c r="CJ16" s="1208"/>
      <c r="CK16" s="1203"/>
      <c r="CL16" s="1203"/>
      <c r="CM16" s="1203"/>
      <c r="CN16" s="1203"/>
      <c r="CO16" s="1203"/>
      <c r="CP16" s="1203"/>
      <c r="CQ16" s="1203"/>
      <c r="CR16" s="1203"/>
      <c r="CS16" s="1203"/>
      <c r="CT16" s="1203"/>
      <c r="CU16" s="1203"/>
      <c r="CV16" s="1203"/>
      <c r="CW16" s="1203"/>
      <c r="CX16" s="1203"/>
      <c r="CY16" s="1203"/>
      <c r="CZ16" s="1203"/>
      <c r="DA16" s="1203"/>
      <c r="DB16" s="1203"/>
      <c r="DC16" s="1203"/>
      <c r="DD16" s="1203"/>
      <c r="DE16" s="1203"/>
      <c r="DF16" s="1203"/>
      <c r="DG16" s="1203"/>
      <c r="DH16" s="1203"/>
      <c r="DI16" s="1203"/>
      <c r="DJ16" s="1203"/>
      <c r="DK16" s="1203"/>
      <c r="DL16" s="1203"/>
      <c r="DM16" s="1203"/>
      <c r="DN16" s="1203"/>
      <c r="DO16" s="1203"/>
      <c r="DP16" s="1203"/>
      <c r="DQ16" s="1203"/>
      <c r="DR16" s="1203"/>
    </row>
    <row r="17" spans="1:122" ht="18" hidden="1" customHeight="1">
      <c r="A17" s="891"/>
      <c r="B17" s="1224"/>
      <c r="C17" s="893"/>
      <c r="D17" s="893"/>
      <c r="E17" s="893"/>
      <c r="F17" s="893"/>
      <c r="G17" s="893"/>
      <c r="H17" s="893"/>
      <c r="I17" s="891"/>
      <c r="J17" s="893"/>
      <c r="K17" s="950"/>
      <c r="L17" s="893"/>
      <c r="M17" s="893"/>
      <c r="N17" s="950"/>
      <c r="O17" s="893"/>
      <c r="P17" s="891"/>
      <c r="Q17" s="893"/>
      <c r="R17" s="950"/>
      <c r="S17" s="891"/>
      <c r="T17" s="893"/>
      <c r="U17" s="950"/>
      <c r="V17" s="891"/>
      <c r="W17" s="893"/>
      <c r="X17" s="893"/>
      <c r="Y17" s="893"/>
      <c r="Z17" s="893"/>
      <c r="AA17" s="950"/>
      <c r="AB17" s="893"/>
      <c r="AC17" s="891"/>
      <c r="AD17" s="1289"/>
      <c r="AE17" s="1289"/>
      <c r="AF17" s="1289"/>
      <c r="AG17" s="1203"/>
      <c r="AH17" s="1203"/>
      <c r="AI17" s="1210"/>
      <c r="AJ17" s="1210"/>
      <c r="AK17" s="1210"/>
      <c r="AL17" s="1210"/>
      <c r="AM17" s="1210"/>
      <c r="AN17" s="1210"/>
      <c r="AO17" s="1210"/>
      <c r="AP17" s="1210"/>
      <c r="AQ17" s="1210"/>
      <c r="AR17" s="1203"/>
      <c r="AS17" s="1203"/>
      <c r="AT17" s="1203"/>
      <c r="AU17" s="1203"/>
      <c r="AV17" s="1203"/>
      <c r="AW17" s="1203"/>
      <c r="AX17" s="1203"/>
      <c r="AY17" s="1203"/>
      <c r="AZ17" s="1203"/>
      <c r="BA17" s="1208"/>
      <c r="BB17" s="1203"/>
      <c r="BC17" s="1203"/>
      <c r="BD17" s="1203"/>
      <c r="BE17" s="1203"/>
      <c r="BF17" s="1208"/>
      <c r="BG17" s="1203"/>
      <c r="BH17" s="1203"/>
      <c r="BI17" s="1203"/>
      <c r="BJ17" s="1203"/>
      <c r="BK17" s="1203"/>
      <c r="BL17" s="1203"/>
      <c r="BM17" s="1210"/>
      <c r="BN17" s="1210"/>
      <c r="BO17" s="1210"/>
      <c r="BP17" s="1210"/>
      <c r="BQ17" s="1210"/>
      <c r="BR17" s="1210"/>
      <c r="BS17" s="1210"/>
      <c r="BT17" s="1210"/>
      <c r="BU17" s="1210"/>
      <c r="BV17" s="1203"/>
      <c r="BW17" s="1203"/>
      <c r="BX17" s="1203"/>
      <c r="BY17" s="1203"/>
      <c r="BZ17" s="1210"/>
      <c r="CA17" s="1203"/>
      <c r="CB17" s="1203"/>
      <c r="CC17" s="1203"/>
      <c r="CD17" s="1203"/>
      <c r="CE17" s="1208"/>
      <c r="CF17" s="1203"/>
      <c r="CG17" s="1203"/>
      <c r="CH17" s="1203"/>
      <c r="CI17" s="1203"/>
      <c r="CJ17" s="1208"/>
      <c r="CK17" s="1203"/>
      <c r="CL17" s="1203"/>
      <c r="CM17" s="1203"/>
      <c r="CN17" s="1203"/>
      <c r="CO17" s="1203"/>
      <c r="CP17" s="1203"/>
      <c r="CQ17" s="1203"/>
      <c r="CR17" s="1203"/>
      <c r="CS17" s="1203"/>
      <c r="CT17" s="1203"/>
      <c r="CU17" s="1203"/>
      <c r="CV17" s="1203"/>
      <c r="CW17" s="1203"/>
      <c r="CX17" s="1203"/>
      <c r="CY17" s="1203"/>
      <c r="CZ17" s="1203"/>
      <c r="DA17" s="1203"/>
      <c r="DB17" s="1203"/>
      <c r="DC17" s="1203"/>
      <c r="DD17" s="1203"/>
      <c r="DE17" s="1203"/>
      <c r="DF17" s="1203"/>
      <c r="DG17" s="1203"/>
      <c r="DH17" s="1203"/>
      <c r="DI17" s="1203"/>
      <c r="DJ17" s="1203"/>
      <c r="DK17" s="1203"/>
      <c r="DL17" s="1203"/>
      <c r="DM17" s="1203"/>
      <c r="DN17" s="1203"/>
      <c r="DO17" s="1203"/>
      <c r="DP17" s="1203"/>
      <c r="DQ17" s="1203"/>
      <c r="DR17" s="1203"/>
    </row>
    <row r="18" spans="1:122" ht="18" hidden="1" customHeight="1">
      <c r="A18" s="892"/>
      <c r="B18" s="1225"/>
      <c r="C18" s="893"/>
      <c r="D18" s="893"/>
      <c r="E18" s="893"/>
      <c r="F18" s="893"/>
      <c r="G18" s="893"/>
      <c r="H18" s="893"/>
      <c r="I18" s="892"/>
      <c r="J18" s="893"/>
      <c r="K18" s="953"/>
      <c r="L18" s="893"/>
      <c r="M18" s="893"/>
      <c r="N18" s="953"/>
      <c r="O18" s="893"/>
      <c r="P18" s="892"/>
      <c r="Q18" s="893"/>
      <c r="R18" s="953"/>
      <c r="S18" s="892"/>
      <c r="T18" s="893"/>
      <c r="U18" s="953"/>
      <c r="V18" s="892"/>
      <c r="W18" s="893"/>
      <c r="X18" s="893"/>
      <c r="Y18" s="893"/>
      <c r="Z18" s="893"/>
      <c r="AA18" s="953"/>
      <c r="AB18" s="893"/>
      <c r="AC18" s="892"/>
      <c r="AD18" s="1289"/>
      <c r="AE18" s="1289"/>
      <c r="AF18" s="1289"/>
      <c r="AG18" s="1204"/>
      <c r="AH18" s="1204"/>
      <c r="AI18" s="1210"/>
      <c r="AJ18" s="1210"/>
      <c r="AK18" s="1210"/>
      <c r="AL18" s="1210"/>
      <c r="AM18" s="1210"/>
      <c r="AN18" s="1210"/>
      <c r="AO18" s="1210"/>
      <c r="AP18" s="1210"/>
      <c r="AQ18" s="1210"/>
      <c r="AR18" s="1204"/>
      <c r="AS18" s="1204"/>
      <c r="AT18" s="1204"/>
      <c r="AU18" s="1204"/>
      <c r="AV18" s="1204"/>
      <c r="AW18" s="1204"/>
      <c r="AX18" s="1204"/>
      <c r="AY18" s="1204"/>
      <c r="AZ18" s="1204"/>
      <c r="BA18" s="1209"/>
      <c r="BB18" s="1204"/>
      <c r="BC18" s="1204"/>
      <c r="BD18" s="1204"/>
      <c r="BE18" s="1204"/>
      <c r="BF18" s="1209"/>
      <c r="BG18" s="1204"/>
      <c r="BH18" s="1204"/>
      <c r="BI18" s="1204"/>
      <c r="BJ18" s="1204"/>
      <c r="BK18" s="1204"/>
      <c r="BL18" s="1204"/>
      <c r="BM18" s="1210"/>
      <c r="BN18" s="1210"/>
      <c r="BO18" s="1210"/>
      <c r="BP18" s="1210"/>
      <c r="BQ18" s="1210"/>
      <c r="BR18" s="1210"/>
      <c r="BS18" s="1210"/>
      <c r="BT18" s="1210"/>
      <c r="BU18" s="1210"/>
      <c r="BV18" s="1204"/>
      <c r="BW18" s="1204"/>
      <c r="BX18" s="1204"/>
      <c r="BY18" s="1204"/>
      <c r="BZ18" s="1210"/>
      <c r="CA18" s="1204"/>
      <c r="CB18" s="1204"/>
      <c r="CC18" s="1204"/>
      <c r="CD18" s="1204"/>
      <c r="CE18" s="1209"/>
      <c r="CF18" s="1204"/>
      <c r="CG18" s="1204"/>
      <c r="CH18" s="1204"/>
      <c r="CI18" s="1204"/>
      <c r="CJ18" s="1209"/>
      <c r="CK18" s="1204"/>
      <c r="CL18" s="1204"/>
      <c r="CM18" s="1204"/>
      <c r="CN18" s="1204"/>
      <c r="CO18" s="1204"/>
      <c r="CP18" s="1204"/>
      <c r="CQ18" s="1204"/>
      <c r="CR18" s="1204"/>
      <c r="CS18" s="1204"/>
      <c r="CT18" s="1204"/>
      <c r="CU18" s="1204"/>
      <c r="CV18" s="1204"/>
      <c r="CW18" s="1204"/>
      <c r="CX18" s="1204"/>
      <c r="CY18" s="1204"/>
      <c r="CZ18" s="1204"/>
      <c r="DA18" s="1204"/>
      <c r="DB18" s="1204"/>
      <c r="DC18" s="1204"/>
      <c r="DD18" s="1204"/>
      <c r="DE18" s="1204"/>
      <c r="DF18" s="1204"/>
      <c r="DG18" s="1204"/>
      <c r="DH18" s="1204"/>
      <c r="DI18" s="1204"/>
      <c r="DJ18" s="1204"/>
      <c r="DK18" s="1204"/>
      <c r="DL18" s="1204"/>
      <c r="DM18" s="1204"/>
      <c r="DN18" s="1204"/>
      <c r="DO18" s="1204"/>
      <c r="DP18" s="1204"/>
      <c r="DQ18" s="1204"/>
      <c r="DR18" s="1204"/>
    </row>
    <row r="19" spans="1:122" ht="18" customHeight="1">
      <c r="A19" s="8">
        <v>1</v>
      </c>
      <c r="B19" s="9" t="s">
        <v>386</v>
      </c>
      <c r="C19" s="36">
        <v>3</v>
      </c>
      <c r="D19" s="36">
        <v>4</v>
      </c>
      <c r="E19" s="36">
        <v>5</v>
      </c>
      <c r="F19" s="36">
        <v>6</v>
      </c>
      <c r="G19" s="36">
        <v>7</v>
      </c>
      <c r="H19" s="36">
        <v>8</v>
      </c>
      <c r="I19" s="36">
        <v>9</v>
      </c>
      <c r="J19" s="36">
        <v>10</v>
      </c>
      <c r="K19" s="36">
        <v>11</v>
      </c>
      <c r="L19" s="36">
        <v>12</v>
      </c>
      <c r="M19" s="36">
        <v>13</v>
      </c>
      <c r="N19" s="36">
        <v>14</v>
      </c>
      <c r="O19" s="36">
        <v>15</v>
      </c>
      <c r="P19" s="36">
        <v>16</v>
      </c>
      <c r="Q19" s="36">
        <v>17</v>
      </c>
      <c r="R19" s="36">
        <v>18</v>
      </c>
      <c r="S19" s="36">
        <v>19</v>
      </c>
      <c r="T19" s="36">
        <v>20</v>
      </c>
      <c r="U19" s="36">
        <v>21</v>
      </c>
      <c r="V19" s="36">
        <v>22</v>
      </c>
      <c r="W19" s="36">
        <v>23</v>
      </c>
      <c r="X19" s="36">
        <v>24</v>
      </c>
      <c r="Y19" s="36">
        <v>25</v>
      </c>
      <c r="Z19" s="36">
        <v>26</v>
      </c>
      <c r="AA19" s="36">
        <v>27</v>
      </c>
      <c r="AB19" s="36">
        <v>28</v>
      </c>
      <c r="AC19" s="36">
        <v>29</v>
      </c>
      <c r="AD19" s="36">
        <v>30</v>
      </c>
      <c r="AE19" s="7"/>
      <c r="AF19" s="7"/>
      <c r="AG19" s="152">
        <v>33</v>
      </c>
      <c r="AH19" s="152"/>
      <c r="AI19" s="152"/>
      <c r="AJ19" s="152"/>
      <c r="AK19" s="152"/>
      <c r="AL19" s="152"/>
      <c r="AM19" s="152"/>
      <c r="AN19" s="152"/>
      <c r="AO19" s="152"/>
      <c r="AP19" s="152"/>
      <c r="AQ19" s="152">
        <v>34</v>
      </c>
      <c r="AR19" s="152"/>
      <c r="AS19" s="152"/>
      <c r="AT19" s="152"/>
      <c r="AU19" s="152"/>
      <c r="AV19" s="152">
        <v>35</v>
      </c>
      <c r="AW19" s="152"/>
      <c r="AX19" s="152"/>
      <c r="AY19" s="152"/>
      <c r="AZ19" s="152"/>
      <c r="BA19" s="152">
        <v>36</v>
      </c>
      <c r="BB19" s="152"/>
      <c r="BC19" s="152"/>
      <c r="BD19" s="152"/>
      <c r="BE19" s="152"/>
      <c r="BF19" s="152"/>
      <c r="BG19" s="152"/>
      <c r="BH19" s="152"/>
      <c r="BI19" s="152"/>
      <c r="BJ19" s="152"/>
      <c r="BK19" s="152">
        <v>33</v>
      </c>
      <c r="BL19" s="152"/>
      <c r="BM19" s="152"/>
      <c r="BN19" s="152"/>
      <c r="BO19" s="152"/>
      <c r="BP19" s="152"/>
      <c r="BQ19" s="152"/>
      <c r="BR19" s="152"/>
      <c r="BS19" s="152"/>
      <c r="BT19" s="152"/>
      <c r="BU19" s="152">
        <v>34</v>
      </c>
      <c r="BV19" s="152"/>
      <c r="BW19" s="152"/>
      <c r="BX19" s="152"/>
      <c r="BY19" s="152"/>
      <c r="BZ19" s="152">
        <v>35</v>
      </c>
      <c r="CA19" s="152"/>
      <c r="CB19" s="152"/>
      <c r="CC19" s="152"/>
      <c r="CD19" s="152"/>
      <c r="CE19" s="152">
        <v>36</v>
      </c>
      <c r="CF19" s="152"/>
      <c r="CG19" s="152"/>
      <c r="CH19" s="152"/>
      <c r="CI19" s="152"/>
      <c r="CJ19" s="152"/>
      <c r="CK19" s="152"/>
      <c r="CL19" s="152"/>
      <c r="CM19" s="152"/>
      <c r="CN19" s="152"/>
      <c r="CO19" s="152"/>
      <c r="CP19" s="152"/>
      <c r="CQ19" s="152"/>
      <c r="CR19" s="152"/>
      <c r="CS19" s="152"/>
      <c r="CT19" s="152">
        <v>34</v>
      </c>
      <c r="CU19" s="152"/>
      <c r="CV19" s="152"/>
      <c r="CW19" s="152"/>
      <c r="CX19" s="152"/>
      <c r="CY19" s="152">
        <v>35</v>
      </c>
      <c r="CZ19" s="152"/>
      <c r="DA19" s="152"/>
      <c r="DB19" s="152"/>
      <c r="DC19" s="152"/>
      <c r="DD19" s="152"/>
      <c r="DE19" s="152"/>
      <c r="DF19" s="152"/>
      <c r="DG19" s="152"/>
      <c r="DH19" s="152"/>
      <c r="DI19" s="152">
        <v>34</v>
      </c>
      <c r="DJ19" s="152"/>
      <c r="DK19" s="152"/>
      <c r="DL19" s="152"/>
      <c r="DM19" s="152"/>
      <c r="DN19" s="152">
        <v>35</v>
      </c>
      <c r="DO19" s="152"/>
      <c r="DP19" s="152"/>
      <c r="DQ19" s="152"/>
      <c r="DR19" s="152"/>
    </row>
    <row r="20" spans="1:122" ht="48">
      <c r="A20" s="112" t="s">
        <v>77</v>
      </c>
      <c r="B20" s="10">
        <v>6500</v>
      </c>
      <c r="C20" s="8" t="s">
        <v>387</v>
      </c>
      <c r="D20" s="8" t="s">
        <v>387</v>
      </c>
      <c r="E20" s="8" t="s">
        <v>387</v>
      </c>
      <c r="F20" s="8" t="s">
        <v>387</v>
      </c>
      <c r="G20" s="8" t="s">
        <v>387</v>
      </c>
      <c r="H20" s="8" t="s">
        <v>387</v>
      </c>
      <c r="I20" s="8" t="s">
        <v>387</v>
      </c>
      <c r="J20" s="8" t="s">
        <v>387</v>
      </c>
      <c r="K20" s="8" t="s">
        <v>387</v>
      </c>
      <c r="L20" s="8" t="s">
        <v>387</v>
      </c>
      <c r="M20" s="8" t="s">
        <v>387</v>
      </c>
      <c r="N20" s="8" t="s">
        <v>387</v>
      </c>
      <c r="O20" s="8" t="s">
        <v>387</v>
      </c>
      <c r="P20" s="8" t="s">
        <v>387</v>
      </c>
      <c r="Q20" s="11" t="s">
        <v>387</v>
      </c>
      <c r="R20" s="11" t="s">
        <v>387</v>
      </c>
      <c r="S20" s="11" t="s">
        <v>387</v>
      </c>
      <c r="T20" s="11" t="s">
        <v>387</v>
      </c>
      <c r="U20" s="11" t="s">
        <v>387</v>
      </c>
      <c r="V20" s="11" t="s">
        <v>387</v>
      </c>
      <c r="W20" s="8" t="s">
        <v>387</v>
      </c>
      <c r="X20" s="8" t="s">
        <v>387</v>
      </c>
      <c r="Y20" s="8" t="s">
        <v>387</v>
      </c>
      <c r="Z20" s="8" t="s">
        <v>387</v>
      </c>
      <c r="AA20" s="8" t="s">
        <v>387</v>
      </c>
      <c r="AB20" s="8" t="s">
        <v>387</v>
      </c>
      <c r="AC20" s="8" t="s">
        <v>387</v>
      </c>
      <c r="AD20" s="8" t="s">
        <v>387</v>
      </c>
      <c r="AE20" s="8"/>
      <c r="AF20" s="8"/>
      <c r="AG20" s="153">
        <f t="shared" ref="AG20:AM20" si="0">AG21+AG95+AG109+AG122+AG137</f>
        <v>2801.3</v>
      </c>
      <c r="AH20" s="153">
        <f t="shared" si="0"/>
        <v>2745.7000000000003</v>
      </c>
      <c r="AI20" s="153">
        <f t="shared" si="0"/>
        <v>82.3</v>
      </c>
      <c r="AJ20" s="153">
        <f t="shared" si="0"/>
        <v>82.3</v>
      </c>
      <c r="AK20" s="153">
        <f t="shared" si="0"/>
        <v>235.4</v>
      </c>
      <c r="AL20" s="153">
        <f t="shared" si="0"/>
        <v>235.4</v>
      </c>
      <c r="AM20" s="153">
        <f t="shared" si="0"/>
        <v>0</v>
      </c>
      <c r="AN20" s="153"/>
      <c r="AO20" s="153">
        <f>AO21+AO95+AO109+AO122+AO137</f>
        <v>2483.6</v>
      </c>
      <c r="AP20" s="153">
        <f>AP21+AP95+AP109+AP122+AP137</f>
        <v>2428</v>
      </c>
      <c r="AQ20" s="154">
        <f t="shared" ref="AQ20:BJ20" si="1">AQ21+AQ95+AQ109+AQ122+AQ137+AQ147</f>
        <v>3647.7</v>
      </c>
      <c r="AR20" s="154">
        <f t="shared" si="1"/>
        <v>90.1</v>
      </c>
      <c r="AS20" s="154">
        <f t="shared" si="1"/>
        <v>736.4</v>
      </c>
      <c r="AT20" s="154">
        <f t="shared" si="1"/>
        <v>0</v>
      </c>
      <c r="AU20" s="173">
        <f t="shared" si="1"/>
        <v>2821.2</v>
      </c>
      <c r="AV20" s="154">
        <f t="shared" si="1"/>
        <v>1838.4999999999998</v>
      </c>
      <c r="AW20" s="154">
        <f t="shared" si="1"/>
        <v>89.1</v>
      </c>
      <c r="AX20" s="154">
        <f t="shared" si="1"/>
        <v>413.3</v>
      </c>
      <c r="AY20" s="154">
        <f t="shared" si="1"/>
        <v>0</v>
      </c>
      <c r="AZ20" s="154">
        <f t="shared" si="1"/>
        <v>1336.1000000000001</v>
      </c>
      <c r="BA20" s="154">
        <f t="shared" si="1"/>
        <v>1843.6999999999998</v>
      </c>
      <c r="BB20" s="154">
        <f t="shared" si="1"/>
        <v>89.1</v>
      </c>
      <c r="BC20" s="154">
        <f t="shared" si="1"/>
        <v>412.3</v>
      </c>
      <c r="BD20" s="154">
        <f t="shared" si="1"/>
        <v>0</v>
      </c>
      <c r="BE20" s="173">
        <f t="shared" si="1"/>
        <v>1342.3000000000002</v>
      </c>
      <c r="BF20" s="173">
        <f t="shared" si="1"/>
        <v>1843.6999999999998</v>
      </c>
      <c r="BG20" s="154">
        <f t="shared" si="1"/>
        <v>89.1</v>
      </c>
      <c r="BH20" s="154">
        <f t="shared" si="1"/>
        <v>412.3</v>
      </c>
      <c r="BI20" s="154">
        <f t="shared" si="1"/>
        <v>0</v>
      </c>
      <c r="BJ20" s="154">
        <f t="shared" si="1"/>
        <v>1342.3000000000002</v>
      </c>
      <c r="BK20" s="153">
        <f t="shared" ref="BK20:BQ20" si="2">BK21+BK95+BK109+BK122+BK137</f>
        <v>2798.6</v>
      </c>
      <c r="BL20" s="172">
        <f t="shared" si="2"/>
        <v>2743</v>
      </c>
      <c r="BM20" s="153">
        <f t="shared" si="2"/>
        <v>82.3</v>
      </c>
      <c r="BN20" s="153">
        <f t="shared" si="2"/>
        <v>82.3</v>
      </c>
      <c r="BO20" s="153">
        <f t="shared" si="2"/>
        <v>235.4</v>
      </c>
      <c r="BP20" s="153">
        <f t="shared" si="2"/>
        <v>235.4</v>
      </c>
      <c r="BQ20" s="153">
        <f t="shared" si="2"/>
        <v>0</v>
      </c>
      <c r="BR20" s="153"/>
      <c r="BS20" s="153">
        <f>BS21+BS95+BS109+BS122+BS137</f>
        <v>2480.8999999999996</v>
      </c>
      <c r="BT20" s="153">
        <f>BT21+BT95+BT109+BT122+BT137</f>
        <v>2425.3000000000002</v>
      </c>
      <c r="BU20" s="154">
        <f t="shared" ref="BU20:CN20" si="3">BU21+BU95+BU109+BU122+BU137+BU147</f>
        <v>3509.3999999999996</v>
      </c>
      <c r="BV20" s="154">
        <f t="shared" si="3"/>
        <v>90.1</v>
      </c>
      <c r="BW20" s="154">
        <f t="shared" si="3"/>
        <v>736.4</v>
      </c>
      <c r="BX20" s="154">
        <f t="shared" si="3"/>
        <v>0</v>
      </c>
      <c r="BY20" s="154">
        <f t="shared" si="3"/>
        <v>2682.9</v>
      </c>
      <c r="BZ20" s="154">
        <f t="shared" si="3"/>
        <v>1838.4999999999998</v>
      </c>
      <c r="CA20" s="154">
        <f t="shared" si="3"/>
        <v>89.1</v>
      </c>
      <c r="CB20" s="154">
        <f t="shared" si="3"/>
        <v>413.3</v>
      </c>
      <c r="CC20" s="154">
        <f t="shared" si="3"/>
        <v>0</v>
      </c>
      <c r="CD20" s="154">
        <f t="shared" si="3"/>
        <v>1336.1000000000001</v>
      </c>
      <c r="CE20" s="154">
        <f t="shared" si="3"/>
        <v>1843.6999999999998</v>
      </c>
      <c r="CF20" s="154">
        <f t="shared" si="3"/>
        <v>89.1</v>
      </c>
      <c r="CG20" s="154">
        <f t="shared" si="3"/>
        <v>412.3</v>
      </c>
      <c r="CH20" s="154">
        <f t="shared" si="3"/>
        <v>0</v>
      </c>
      <c r="CI20" s="154">
        <f t="shared" si="3"/>
        <v>1342.3000000000002</v>
      </c>
      <c r="CJ20" s="154">
        <f t="shared" si="3"/>
        <v>1843.6999999999998</v>
      </c>
      <c r="CK20" s="154">
        <f t="shared" si="3"/>
        <v>89.1</v>
      </c>
      <c r="CL20" s="154">
        <f t="shared" si="3"/>
        <v>412.3</v>
      </c>
      <c r="CM20" s="154">
        <f t="shared" si="3"/>
        <v>0</v>
      </c>
      <c r="CN20" s="154">
        <f t="shared" si="3"/>
        <v>1342.3000000000002</v>
      </c>
      <c r="CO20" s="153">
        <f>CO21+CO95+CO109+CO122+CO137</f>
        <v>2745.7000000000003</v>
      </c>
      <c r="CP20" s="153">
        <f>CP21+CP95+CP109+CP122+CP137</f>
        <v>82.3</v>
      </c>
      <c r="CQ20" s="153">
        <f>CQ21+CQ95+CQ109+CQ122+CQ137</f>
        <v>235.4</v>
      </c>
      <c r="CR20" s="153"/>
      <c r="CS20" s="153">
        <f>CS21+CS95+CS109+CS122+CS137</f>
        <v>2428</v>
      </c>
      <c r="CT20" s="154">
        <f t="shared" ref="CT20:DC20" si="4">CT21+CT95+CT109+CT122+CT137+CT147</f>
        <v>3647.7</v>
      </c>
      <c r="CU20" s="154">
        <f t="shared" si="4"/>
        <v>90.1</v>
      </c>
      <c r="CV20" s="154">
        <f t="shared" si="4"/>
        <v>736.4</v>
      </c>
      <c r="CW20" s="154">
        <f t="shared" si="4"/>
        <v>0</v>
      </c>
      <c r="CX20" s="154">
        <f t="shared" si="4"/>
        <v>2821.2</v>
      </c>
      <c r="CY20" s="154">
        <f t="shared" si="4"/>
        <v>1838.4999999999998</v>
      </c>
      <c r="CZ20" s="154">
        <f t="shared" si="4"/>
        <v>89.1</v>
      </c>
      <c r="DA20" s="154">
        <f t="shared" si="4"/>
        <v>413.3</v>
      </c>
      <c r="DB20" s="154">
        <f t="shared" si="4"/>
        <v>0</v>
      </c>
      <c r="DC20" s="154">
        <f t="shared" si="4"/>
        <v>1336.1000000000001</v>
      </c>
      <c r="DD20" s="172">
        <f>DD21+DD95+DD109+DD122+DD137</f>
        <v>2743</v>
      </c>
      <c r="DE20" s="153">
        <f>DE21+DE95+DE109+DE122+DE137</f>
        <v>82.3</v>
      </c>
      <c r="DF20" s="153">
        <f>DF21+DF95+DF109+DF122+DF137</f>
        <v>235.4</v>
      </c>
      <c r="DG20" s="153"/>
      <c r="DH20" s="153">
        <f>DH21+DH95+DH109+DH122+DH137</f>
        <v>2425.3000000000002</v>
      </c>
      <c r="DI20" s="154">
        <f t="shared" ref="DI20:DR20" si="5">DI21+DI95+DI109+DI122+DI137+DI147</f>
        <v>3509.3999999999996</v>
      </c>
      <c r="DJ20" s="154">
        <f t="shared" si="5"/>
        <v>90.1</v>
      </c>
      <c r="DK20" s="154">
        <f t="shared" si="5"/>
        <v>736.4</v>
      </c>
      <c r="DL20" s="154">
        <f t="shared" si="5"/>
        <v>0</v>
      </c>
      <c r="DM20" s="154">
        <f t="shared" si="5"/>
        <v>2682.9</v>
      </c>
      <c r="DN20" s="154">
        <f t="shared" si="5"/>
        <v>1838.4999999999998</v>
      </c>
      <c r="DO20" s="154">
        <f t="shared" si="5"/>
        <v>89.1</v>
      </c>
      <c r="DP20" s="154">
        <f t="shared" si="5"/>
        <v>413.3</v>
      </c>
      <c r="DQ20" s="154">
        <f t="shared" si="5"/>
        <v>0</v>
      </c>
      <c r="DR20" s="154">
        <f t="shared" si="5"/>
        <v>1336.1000000000001</v>
      </c>
    </row>
    <row r="21" spans="1:122" ht="72">
      <c r="A21" s="113" t="s">
        <v>389</v>
      </c>
      <c r="B21" s="10">
        <v>6501</v>
      </c>
      <c r="C21" s="13" t="s">
        <v>387</v>
      </c>
      <c r="D21" s="8" t="s">
        <v>387</v>
      </c>
      <c r="E21" s="8" t="s">
        <v>387</v>
      </c>
      <c r="F21" s="8" t="s">
        <v>387</v>
      </c>
      <c r="G21" s="8" t="s">
        <v>387</v>
      </c>
      <c r="H21" s="8" t="s">
        <v>387</v>
      </c>
      <c r="I21" s="8" t="s">
        <v>387</v>
      </c>
      <c r="J21" s="8" t="s">
        <v>387</v>
      </c>
      <c r="K21" s="8" t="s">
        <v>387</v>
      </c>
      <c r="L21" s="8" t="s">
        <v>387</v>
      </c>
      <c r="M21" s="8" t="s">
        <v>387</v>
      </c>
      <c r="N21" s="8" t="s">
        <v>387</v>
      </c>
      <c r="O21" s="8" t="s">
        <v>387</v>
      </c>
      <c r="P21" s="8" t="s">
        <v>387</v>
      </c>
      <c r="Q21" s="11" t="s">
        <v>387</v>
      </c>
      <c r="R21" s="11" t="s">
        <v>387</v>
      </c>
      <c r="S21" s="11" t="s">
        <v>387</v>
      </c>
      <c r="T21" s="11" t="s">
        <v>387</v>
      </c>
      <c r="U21" s="11" t="s">
        <v>387</v>
      </c>
      <c r="V21" s="11" t="s">
        <v>387</v>
      </c>
      <c r="W21" s="11" t="s">
        <v>387</v>
      </c>
      <c r="X21" s="8" t="s">
        <v>387</v>
      </c>
      <c r="Y21" s="8" t="s">
        <v>387</v>
      </c>
      <c r="Z21" s="8" t="s">
        <v>387</v>
      </c>
      <c r="AA21" s="8" t="s">
        <v>387</v>
      </c>
      <c r="AB21" s="8" t="s">
        <v>387</v>
      </c>
      <c r="AC21" s="8" t="s">
        <v>387</v>
      </c>
      <c r="AD21" s="8" t="s">
        <v>387</v>
      </c>
      <c r="AE21" s="8"/>
      <c r="AF21" s="8"/>
      <c r="AG21" s="153">
        <f t="shared" ref="AG21:BE21" si="6">AG22+AG62</f>
        <v>1015.9</v>
      </c>
      <c r="AH21" s="153">
        <f t="shared" si="6"/>
        <v>985.09999999999991</v>
      </c>
      <c r="AI21" s="153">
        <f t="shared" si="6"/>
        <v>0</v>
      </c>
      <c r="AJ21" s="153"/>
      <c r="AK21" s="153">
        <f t="shared" si="6"/>
        <v>235.4</v>
      </c>
      <c r="AL21" s="153">
        <f t="shared" si="6"/>
        <v>235.4</v>
      </c>
      <c r="AM21" s="153">
        <f t="shared" si="6"/>
        <v>0</v>
      </c>
      <c r="AN21" s="153"/>
      <c r="AO21" s="153">
        <f t="shared" si="6"/>
        <v>780.5</v>
      </c>
      <c r="AP21" s="153">
        <f t="shared" si="6"/>
        <v>749.69999999999993</v>
      </c>
      <c r="AQ21" s="155">
        <f t="shared" si="6"/>
        <v>1585.3999999999999</v>
      </c>
      <c r="AR21" s="155">
        <f t="shared" si="6"/>
        <v>0</v>
      </c>
      <c r="AS21" s="155">
        <f t="shared" si="6"/>
        <v>736.4</v>
      </c>
      <c r="AT21" s="155">
        <f t="shared" si="6"/>
        <v>0</v>
      </c>
      <c r="AU21" s="695">
        <f t="shared" si="6"/>
        <v>848.99999999999989</v>
      </c>
      <c r="AV21" s="153">
        <f t="shared" si="6"/>
        <v>692.1</v>
      </c>
      <c r="AW21" s="153">
        <f t="shared" si="6"/>
        <v>0</v>
      </c>
      <c r="AX21" s="153">
        <f t="shared" si="6"/>
        <v>413.3</v>
      </c>
      <c r="AY21" s="153">
        <f t="shared" si="6"/>
        <v>0</v>
      </c>
      <c r="AZ21" s="153">
        <f t="shared" si="6"/>
        <v>278.8</v>
      </c>
      <c r="BA21" s="155">
        <f t="shared" si="6"/>
        <v>688.7</v>
      </c>
      <c r="BB21" s="155">
        <f t="shared" si="6"/>
        <v>0</v>
      </c>
      <c r="BC21" s="155">
        <f t="shared" si="6"/>
        <v>412.3</v>
      </c>
      <c r="BD21" s="155">
        <f t="shared" si="6"/>
        <v>0</v>
      </c>
      <c r="BE21" s="155">
        <f t="shared" si="6"/>
        <v>276.40000000000003</v>
      </c>
      <c r="BF21" s="155">
        <f t="shared" ref="BF21:BM21" si="7">BF22+BF62</f>
        <v>688.7</v>
      </c>
      <c r="BG21" s="155">
        <f t="shared" si="7"/>
        <v>0</v>
      </c>
      <c r="BH21" s="155">
        <f t="shared" si="7"/>
        <v>412.3</v>
      </c>
      <c r="BI21" s="155">
        <f t="shared" si="7"/>
        <v>0</v>
      </c>
      <c r="BJ21" s="155">
        <f t="shared" si="7"/>
        <v>276.40000000000003</v>
      </c>
      <c r="BK21" s="153">
        <f t="shared" si="7"/>
        <v>1013.1999999999999</v>
      </c>
      <c r="BL21" s="153">
        <f t="shared" si="7"/>
        <v>982.39999999999986</v>
      </c>
      <c r="BM21" s="153">
        <f t="shared" si="7"/>
        <v>0</v>
      </c>
      <c r="BN21" s="153"/>
      <c r="BO21" s="153">
        <f>BO22+BO62</f>
        <v>235.4</v>
      </c>
      <c r="BP21" s="153">
        <f>BP22+BP62</f>
        <v>235.4</v>
      </c>
      <c r="BQ21" s="153">
        <f>BQ22+BQ62</f>
        <v>0</v>
      </c>
      <c r="BR21" s="153"/>
      <c r="BS21" s="153">
        <f t="shared" ref="BS21:CI21" si="8">BS22+BS62</f>
        <v>777.8</v>
      </c>
      <c r="BT21" s="153">
        <f t="shared" si="8"/>
        <v>746.99999999999989</v>
      </c>
      <c r="BU21" s="155">
        <f t="shared" si="8"/>
        <v>1447.1</v>
      </c>
      <c r="BV21" s="155">
        <f t="shared" si="8"/>
        <v>0</v>
      </c>
      <c r="BW21" s="155">
        <f t="shared" si="8"/>
        <v>736.4</v>
      </c>
      <c r="BX21" s="155">
        <f t="shared" si="8"/>
        <v>0</v>
      </c>
      <c r="BY21" s="155">
        <f t="shared" si="8"/>
        <v>710.7</v>
      </c>
      <c r="BZ21" s="153">
        <f t="shared" si="8"/>
        <v>692.1</v>
      </c>
      <c r="CA21" s="153">
        <f t="shared" si="8"/>
        <v>0</v>
      </c>
      <c r="CB21" s="153">
        <f t="shared" si="8"/>
        <v>413.3</v>
      </c>
      <c r="CC21" s="153">
        <f t="shared" si="8"/>
        <v>0</v>
      </c>
      <c r="CD21" s="153">
        <f t="shared" si="8"/>
        <v>278.8</v>
      </c>
      <c r="CE21" s="155">
        <f t="shared" si="8"/>
        <v>688.7</v>
      </c>
      <c r="CF21" s="155">
        <f t="shared" si="8"/>
        <v>0</v>
      </c>
      <c r="CG21" s="155">
        <f t="shared" si="8"/>
        <v>412.3</v>
      </c>
      <c r="CH21" s="155">
        <f t="shared" si="8"/>
        <v>0</v>
      </c>
      <c r="CI21" s="155">
        <f t="shared" si="8"/>
        <v>276.40000000000003</v>
      </c>
      <c r="CJ21" s="155">
        <f t="shared" ref="CJ21:CO21" si="9">CJ22+CJ62</f>
        <v>688.7</v>
      </c>
      <c r="CK21" s="155">
        <f t="shared" si="9"/>
        <v>0</v>
      </c>
      <c r="CL21" s="155">
        <f t="shared" si="9"/>
        <v>412.3</v>
      </c>
      <c r="CM21" s="155">
        <f t="shared" si="9"/>
        <v>0</v>
      </c>
      <c r="CN21" s="155">
        <f t="shared" si="9"/>
        <v>276.40000000000003</v>
      </c>
      <c r="CO21" s="153">
        <f t="shared" si="9"/>
        <v>985.09999999999991</v>
      </c>
      <c r="CP21" s="153"/>
      <c r="CQ21" s="153">
        <f>CQ22+CQ62</f>
        <v>235.4</v>
      </c>
      <c r="CR21" s="153"/>
      <c r="CS21" s="153">
        <f t="shared" ref="CS21:DD21" si="10">CS22+CS62</f>
        <v>749.69999999999993</v>
      </c>
      <c r="CT21" s="155">
        <f t="shared" si="10"/>
        <v>1585.3999999999999</v>
      </c>
      <c r="CU21" s="155">
        <f t="shared" si="10"/>
        <v>0</v>
      </c>
      <c r="CV21" s="155">
        <f t="shared" si="10"/>
        <v>736.4</v>
      </c>
      <c r="CW21" s="155">
        <f t="shared" si="10"/>
        <v>0</v>
      </c>
      <c r="CX21" s="155">
        <f t="shared" si="10"/>
        <v>848.99999999999989</v>
      </c>
      <c r="CY21" s="153">
        <f t="shared" si="10"/>
        <v>692.1</v>
      </c>
      <c r="CZ21" s="153">
        <f t="shared" si="10"/>
        <v>0</v>
      </c>
      <c r="DA21" s="153">
        <f t="shared" si="10"/>
        <v>413.3</v>
      </c>
      <c r="DB21" s="153">
        <f t="shared" si="10"/>
        <v>0</v>
      </c>
      <c r="DC21" s="153">
        <f t="shared" si="10"/>
        <v>278.8</v>
      </c>
      <c r="DD21" s="153">
        <f t="shared" si="10"/>
        <v>982.39999999999986</v>
      </c>
      <c r="DE21" s="153"/>
      <c r="DF21" s="153">
        <f>DF22+DF62</f>
        <v>235.4</v>
      </c>
      <c r="DG21" s="153"/>
      <c r="DH21" s="153">
        <f t="shared" ref="DH21:DR21" si="11">DH22+DH62</f>
        <v>746.99999999999989</v>
      </c>
      <c r="DI21" s="155">
        <f t="shared" si="11"/>
        <v>1447.1</v>
      </c>
      <c r="DJ21" s="155">
        <f t="shared" si="11"/>
        <v>0</v>
      </c>
      <c r="DK21" s="155">
        <f t="shared" si="11"/>
        <v>736.4</v>
      </c>
      <c r="DL21" s="155">
        <f t="shared" si="11"/>
        <v>0</v>
      </c>
      <c r="DM21" s="155">
        <f t="shared" si="11"/>
        <v>710.7</v>
      </c>
      <c r="DN21" s="153">
        <f t="shared" si="11"/>
        <v>692.1</v>
      </c>
      <c r="DO21" s="153">
        <f t="shared" si="11"/>
        <v>0</v>
      </c>
      <c r="DP21" s="153">
        <f t="shared" si="11"/>
        <v>413.3</v>
      </c>
      <c r="DQ21" s="153">
        <f t="shared" si="11"/>
        <v>0</v>
      </c>
      <c r="DR21" s="153">
        <f t="shared" si="11"/>
        <v>278.8</v>
      </c>
    </row>
    <row r="22" spans="1:122" s="40" customFormat="1" ht="59.25" customHeight="1">
      <c r="A22" s="118" t="s">
        <v>146</v>
      </c>
      <c r="B22" s="33">
        <v>6502</v>
      </c>
      <c r="C22" s="41" t="s">
        <v>387</v>
      </c>
      <c r="D22" s="38" t="s">
        <v>387</v>
      </c>
      <c r="E22" s="38" t="s">
        <v>387</v>
      </c>
      <c r="F22" s="38" t="s">
        <v>387</v>
      </c>
      <c r="G22" s="38" t="s">
        <v>387</v>
      </c>
      <c r="H22" s="38" t="s">
        <v>387</v>
      </c>
      <c r="I22" s="38" t="s">
        <v>387</v>
      </c>
      <c r="J22" s="38" t="s">
        <v>387</v>
      </c>
      <c r="K22" s="38" t="s">
        <v>387</v>
      </c>
      <c r="L22" s="38" t="s">
        <v>387</v>
      </c>
      <c r="M22" s="38" t="s">
        <v>387</v>
      </c>
      <c r="N22" s="38" t="s">
        <v>387</v>
      </c>
      <c r="O22" s="38" t="s">
        <v>387</v>
      </c>
      <c r="P22" s="38" t="s">
        <v>387</v>
      </c>
      <c r="Q22" s="39" t="s">
        <v>387</v>
      </c>
      <c r="R22" s="39" t="s">
        <v>387</v>
      </c>
      <c r="S22" s="39" t="s">
        <v>387</v>
      </c>
      <c r="T22" s="39" t="s">
        <v>387</v>
      </c>
      <c r="U22" s="39" t="s">
        <v>387</v>
      </c>
      <c r="V22" s="39" t="s">
        <v>387</v>
      </c>
      <c r="W22" s="39" t="s">
        <v>387</v>
      </c>
      <c r="X22" s="38" t="s">
        <v>387</v>
      </c>
      <c r="Y22" s="38" t="s">
        <v>387</v>
      </c>
      <c r="Z22" s="38" t="s">
        <v>387</v>
      </c>
      <c r="AA22" s="38" t="s">
        <v>387</v>
      </c>
      <c r="AB22" s="38" t="s">
        <v>387</v>
      </c>
      <c r="AC22" s="38" t="s">
        <v>387</v>
      </c>
      <c r="AD22" s="38" t="s">
        <v>387</v>
      </c>
      <c r="AE22" s="38"/>
      <c r="AF22" s="38"/>
      <c r="AG22" s="157">
        <f>AG25+AG31+AG34+AG49+AG51+AG59+AG60+AG61</f>
        <v>595</v>
      </c>
      <c r="AH22" s="157">
        <f t="shared" ref="AH22:BE22" si="12">AH25+AH31+AH34+AH49+AH51+AH59+AH60+AH61</f>
        <v>583.9</v>
      </c>
      <c r="AI22" s="157">
        <f t="shared" si="12"/>
        <v>0</v>
      </c>
      <c r="AJ22" s="157"/>
      <c r="AK22" s="157">
        <f t="shared" si="12"/>
        <v>59.5</v>
      </c>
      <c r="AL22" s="157">
        <f t="shared" si="12"/>
        <v>59.5</v>
      </c>
      <c r="AM22" s="157">
        <f t="shared" si="12"/>
        <v>0</v>
      </c>
      <c r="AN22" s="157"/>
      <c r="AO22" s="157">
        <f t="shared" si="12"/>
        <v>535.5</v>
      </c>
      <c r="AP22" s="157">
        <f t="shared" si="12"/>
        <v>524.4</v>
      </c>
      <c r="AQ22" s="156">
        <f t="shared" si="12"/>
        <v>710.09999999999991</v>
      </c>
      <c r="AR22" s="156">
        <f t="shared" si="12"/>
        <v>0</v>
      </c>
      <c r="AS22" s="156">
        <f t="shared" si="12"/>
        <v>136</v>
      </c>
      <c r="AT22" s="156">
        <f t="shared" si="12"/>
        <v>0</v>
      </c>
      <c r="AU22" s="156">
        <f>AU25+AU31+AU34+AU49+AU51+AU59+AU60+AU61</f>
        <v>574.09999999999991</v>
      </c>
      <c r="AV22" s="157">
        <f t="shared" si="12"/>
        <v>38</v>
      </c>
      <c r="AW22" s="157">
        <f t="shared" si="12"/>
        <v>0</v>
      </c>
      <c r="AX22" s="157">
        <f t="shared" si="12"/>
        <v>0</v>
      </c>
      <c r="AY22" s="157">
        <f t="shared" si="12"/>
        <v>0</v>
      </c>
      <c r="AZ22" s="157">
        <f t="shared" si="12"/>
        <v>38</v>
      </c>
      <c r="BA22" s="156">
        <f t="shared" si="12"/>
        <v>35.6</v>
      </c>
      <c r="BB22" s="156">
        <f t="shared" si="12"/>
        <v>0</v>
      </c>
      <c r="BC22" s="156">
        <f t="shared" si="12"/>
        <v>0</v>
      </c>
      <c r="BD22" s="156">
        <f t="shared" si="12"/>
        <v>0</v>
      </c>
      <c r="BE22" s="156">
        <f t="shared" si="12"/>
        <v>35.6</v>
      </c>
      <c r="BF22" s="156">
        <f t="shared" ref="BF22:BM22" si="13">BF25+BF31+BF34+BF49+BF51+BF59+BF60+BF61</f>
        <v>35.6</v>
      </c>
      <c r="BG22" s="156">
        <f t="shared" si="13"/>
        <v>0</v>
      </c>
      <c r="BH22" s="156">
        <f t="shared" si="13"/>
        <v>0</v>
      </c>
      <c r="BI22" s="156">
        <f t="shared" si="13"/>
        <v>0</v>
      </c>
      <c r="BJ22" s="156">
        <f t="shared" si="13"/>
        <v>35.6</v>
      </c>
      <c r="BK22" s="157">
        <f t="shared" si="13"/>
        <v>592.29999999999995</v>
      </c>
      <c r="BL22" s="157">
        <f t="shared" si="13"/>
        <v>581.19999999999993</v>
      </c>
      <c r="BM22" s="157">
        <f t="shared" si="13"/>
        <v>0</v>
      </c>
      <c r="BN22" s="157"/>
      <c r="BO22" s="157">
        <f>BO25+BO31+BO34+BO49+BO51+BO59+BO60+BO61</f>
        <v>59.5</v>
      </c>
      <c r="BP22" s="157">
        <f>BP25+BP31+BP34+BP49+BP51+BP59+BP60+BP61</f>
        <v>59.5</v>
      </c>
      <c r="BQ22" s="157">
        <f>BQ25+BQ31+BQ34+BQ49+BQ51+BQ59+BQ60+BQ61</f>
        <v>0</v>
      </c>
      <c r="BR22" s="157"/>
      <c r="BS22" s="157">
        <f t="shared" ref="BS22:BY22" si="14">BS25+BS31+BS34+BS49+BS51+BS59+BS60+BS61</f>
        <v>532.79999999999995</v>
      </c>
      <c r="BT22" s="157">
        <f t="shared" si="14"/>
        <v>521.69999999999993</v>
      </c>
      <c r="BU22" s="156">
        <f t="shared" si="14"/>
        <v>571.79999999999995</v>
      </c>
      <c r="BV22" s="156">
        <f t="shared" si="14"/>
        <v>0</v>
      </c>
      <c r="BW22" s="156">
        <f t="shared" si="14"/>
        <v>136</v>
      </c>
      <c r="BX22" s="156">
        <f t="shared" si="14"/>
        <v>0</v>
      </c>
      <c r="BY22" s="156">
        <f t="shared" si="14"/>
        <v>435.8</v>
      </c>
      <c r="BZ22" s="157">
        <f t="shared" ref="BZ22:CI22" si="15">BZ25+BZ31+BZ34+BZ49+BZ51+BZ59+BZ60+BZ61</f>
        <v>38</v>
      </c>
      <c r="CA22" s="157">
        <f t="shared" si="15"/>
        <v>0</v>
      </c>
      <c r="CB22" s="157">
        <f t="shared" si="15"/>
        <v>0</v>
      </c>
      <c r="CC22" s="157">
        <f t="shared" si="15"/>
        <v>0</v>
      </c>
      <c r="CD22" s="157">
        <f t="shared" si="15"/>
        <v>38</v>
      </c>
      <c r="CE22" s="156">
        <f t="shared" si="15"/>
        <v>35.6</v>
      </c>
      <c r="CF22" s="156">
        <f t="shared" si="15"/>
        <v>0</v>
      </c>
      <c r="CG22" s="156">
        <f t="shared" si="15"/>
        <v>0</v>
      </c>
      <c r="CH22" s="156">
        <f t="shared" si="15"/>
        <v>0</v>
      </c>
      <c r="CI22" s="156">
        <f t="shared" si="15"/>
        <v>35.6</v>
      </c>
      <c r="CJ22" s="156">
        <f t="shared" ref="CJ22:CO22" si="16">CJ25+CJ31+CJ34+CJ49+CJ51+CJ59+CJ60+CJ61</f>
        <v>35.6</v>
      </c>
      <c r="CK22" s="156">
        <f t="shared" si="16"/>
        <v>0</v>
      </c>
      <c r="CL22" s="156">
        <f t="shared" si="16"/>
        <v>0</v>
      </c>
      <c r="CM22" s="156">
        <f t="shared" si="16"/>
        <v>0</v>
      </c>
      <c r="CN22" s="156">
        <f t="shared" si="16"/>
        <v>35.6</v>
      </c>
      <c r="CO22" s="157">
        <f t="shared" si="16"/>
        <v>583.9</v>
      </c>
      <c r="CP22" s="157"/>
      <c r="CQ22" s="157">
        <f>CQ25+CQ31+CQ34+CQ49+CQ51+CQ59+CQ60+CQ61</f>
        <v>59.5</v>
      </c>
      <c r="CR22" s="157"/>
      <c r="CS22" s="157">
        <f t="shared" ref="CS22:CX22" si="17">CS25+CS31+CS34+CS49+CS51+CS59+CS60+CS61</f>
        <v>524.4</v>
      </c>
      <c r="CT22" s="156">
        <f t="shared" si="17"/>
        <v>710.09999999999991</v>
      </c>
      <c r="CU22" s="156">
        <f t="shared" si="17"/>
        <v>0</v>
      </c>
      <c r="CV22" s="156">
        <f t="shared" si="17"/>
        <v>136</v>
      </c>
      <c r="CW22" s="156">
        <f t="shared" si="17"/>
        <v>0</v>
      </c>
      <c r="CX22" s="156">
        <f t="shared" si="17"/>
        <v>574.09999999999991</v>
      </c>
      <c r="CY22" s="157">
        <f t="shared" ref="CY22:DD22" si="18">CY25+CY31+CY34+CY49+CY51+CY59+CY60+CY61</f>
        <v>38</v>
      </c>
      <c r="CZ22" s="157">
        <f t="shared" si="18"/>
        <v>0</v>
      </c>
      <c r="DA22" s="157">
        <f t="shared" si="18"/>
        <v>0</v>
      </c>
      <c r="DB22" s="157">
        <f t="shared" si="18"/>
        <v>0</v>
      </c>
      <c r="DC22" s="157">
        <f t="shared" si="18"/>
        <v>38</v>
      </c>
      <c r="DD22" s="157">
        <f t="shared" si="18"/>
        <v>581.19999999999993</v>
      </c>
      <c r="DE22" s="157"/>
      <c r="DF22" s="157">
        <f>DF25+DF31+DF34+DF49+DF51+DF59+DF60+DF61</f>
        <v>59.5</v>
      </c>
      <c r="DG22" s="157"/>
      <c r="DH22" s="157">
        <f t="shared" ref="DH22:DR22" si="19">DH25+DH31+DH34+DH49+DH51+DH59+DH60+DH61</f>
        <v>521.69999999999993</v>
      </c>
      <c r="DI22" s="156">
        <f t="shared" si="19"/>
        <v>571.79999999999995</v>
      </c>
      <c r="DJ22" s="156">
        <f t="shared" si="19"/>
        <v>0</v>
      </c>
      <c r="DK22" s="156">
        <f t="shared" si="19"/>
        <v>136</v>
      </c>
      <c r="DL22" s="156">
        <f t="shared" si="19"/>
        <v>0</v>
      </c>
      <c r="DM22" s="156">
        <f t="shared" si="19"/>
        <v>435.8</v>
      </c>
      <c r="DN22" s="157">
        <f t="shared" si="19"/>
        <v>38</v>
      </c>
      <c r="DO22" s="157">
        <f t="shared" si="19"/>
        <v>0</v>
      </c>
      <c r="DP22" s="157">
        <f t="shared" si="19"/>
        <v>0</v>
      </c>
      <c r="DQ22" s="157">
        <f t="shared" si="19"/>
        <v>0</v>
      </c>
      <c r="DR22" s="157">
        <f t="shared" si="19"/>
        <v>38</v>
      </c>
    </row>
    <row r="23" spans="1:122" hidden="1">
      <c r="A23" s="114" t="s">
        <v>92</v>
      </c>
      <c r="B23" s="15"/>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0"/>
      <c r="AH23" s="160"/>
      <c r="AI23" s="160"/>
      <c r="AJ23" s="160"/>
      <c r="AK23" s="160"/>
      <c r="AL23" s="160"/>
      <c r="AM23" s="160"/>
      <c r="AN23" s="160"/>
      <c r="AO23" s="160"/>
      <c r="AP23" s="160"/>
      <c r="AQ23" s="159"/>
      <c r="AR23" s="159"/>
      <c r="AS23" s="159"/>
      <c r="AT23" s="159"/>
      <c r="AU23" s="159"/>
      <c r="AV23" s="160"/>
      <c r="AW23" s="160"/>
      <c r="AX23" s="160"/>
      <c r="AY23" s="160"/>
      <c r="AZ23" s="160"/>
      <c r="BA23" s="159"/>
      <c r="BB23" s="159"/>
      <c r="BC23" s="159"/>
      <c r="BD23" s="159"/>
      <c r="BE23" s="159"/>
      <c r="BF23" s="159"/>
      <c r="BG23" s="159"/>
      <c r="BH23" s="159"/>
      <c r="BI23" s="159"/>
      <c r="BJ23" s="159"/>
      <c r="BK23" s="160"/>
      <c r="BL23" s="160"/>
      <c r="BM23" s="160"/>
      <c r="BN23" s="160"/>
      <c r="BO23" s="160"/>
      <c r="BP23" s="160"/>
      <c r="BQ23" s="160"/>
      <c r="BR23" s="160"/>
      <c r="BS23" s="160"/>
      <c r="BT23" s="160"/>
      <c r="BU23" s="159"/>
      <c r="BV23" s="159"/>
      <c r="BW23" s="159"/>
      <c r="BX23" s="159"/>
      <c r="BY23" s="159"/>
      <c r="BZ23" s="160"/>
      <c r="CA23" s="160"/>
      <c r="CB23" s="160"/>
      <c r="CC23" s="160"/>
      <c r="CD23" s="160"/>
      <c r="CE23" s="159"/>
      <c r="CF23" s="159"/>
      <c r="CG23" s="159"/>
      <c r="CH23" s="159"/>
      <c r="CI23" s="159"/>
      <c r="CJ23" s="159"/>
      <c r="CK23" s="159"/>
      <c r="CL23" s="159"/>
      <c r="CM23" s="159"/>
      <c r="CN23" s="159"/>
      <c r="CO23" s="160"/>
      <c r="CP23" s="160"/>
      <c r="CQ23" s="160"/>
      <c r="CR23" s="160"/>
      <c r="CS23" s="160"/>
      <c r="CT23" s="159"/>
      <c r="CU23" s="159"/>
      <c r="CV23" s="159"/>
      <c r="CW23" s="159"/>
      <c r="CX23" s="159"/>
      <c r="CY23" s="160"/>
      <c r="CZ23" s="160"/>
      <c r="DA23" s="160"/>
      <c r="DB23" s="160"/>
      <c r="DC23" s="160"/>
      <c r="DD23" s="160"/>
      <c r="DE23" s="160"/>
      <c r="DF23" s="160"/>
      <c r="DG23" s="160"/>
      <c r="DH23" s="160"/>
      <c r="DI23" s="159"/>
      <c r="DJ23" s="159"/>
      <c r="DK23" s="159"/>
      <c r="DL23" s="159"/>
      <c r="DM23" s="159"/>
      <c r="DN23" s="160"/>
      <c r="DO23" s="160"/>
      <c r="DP23" s="160"/>
      <c r="DQ23" s="160"/>
      <c r="DR23" s="160"/>
    </row>
    <row r="24" spans="1:122" hidden="1">
      <c r="A24" s="115" t="s">
        <v>93</v>
      </c>
      <c r="B24" s="1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62"/>
      <c r="AH24" s="162"/>
      <c r="AI24" s="162"/>
      <c r="AJ24" s="162"/>
      <c r="AK24" s="162"/>
      <c r="AL24" s="162"/>
      <c r="AM24" s="162"/>
      <c r="AN24" s="162"/>
      <c r="AO24" s="162"/>
      <c r="AP24" s="162"/>
      <c r="AQ24" s="161"/>
      <c r="AR24" s="161"/>
      <c r="AS24" s="161"/>
      <c r="AT24" s="161"/>
      <c r="AU24" s="161"/>
      <c r="AV24" s="162"/>
      <c r="AW24" s="162"/>
      <c r="AX24" s="162"/>
      <c r="AY24" s="162"/>
      <c r="AZ24" s="162"/>
      <c r="BA24" s="161"/>
      <c r="BB24" s="161"/>
      <c r="BC24" s="161"/>
      <c r="BD24" s="161"/>
      <c r="BE24" s="161"/>
      <c r="BF24" s="161"/>
      <c r="BG24" s="161"/>
      <c r="BH24" s="161"/>
      <c r="BI24" s="161"/>
      <c r="BJ24" s="161"/>
      <c r="BK24" s="162"/>
      <c r="BL24" s="162"/>
      <c r="BM24" s="162"/>
      <c r="BN24" s="162"/>
      <c r="BO24" s="162"/>
      <c r="BP24" s="162"/>
      <c r="BQ24" s="162"/>
      <c r="BR24" s="162"/>
      <c r="BS24" s="162"/>
      <c r="BT24" s="162"/>
      <c r="BU24" s="161"/>
      <c r="BV24" s="161"/>
      <c r="BW24" s="161"/>
      <c r="BX24" s="161"/>
      <c r="BY24" s="161"/>
      <c r="BZ24" s="162"/>
      <c r="CA24" s="162"/>
      <c r="CB24" s="162"/>
      <c r="CC24" s="162"/>
      <c r="CD24" s="162"/>
      <c r="CE24" s="161"/>
      <c r="CF24" s="161"/>
      <c r="CG24" s="161"/>
      <c r="CH24" s="161"/>
      <c r="CI24" s="161"/>
      <c r="CJ24" s="161"/>
      <c r="CK24" s="161"/>
      <c r="CL24" s="161"/>
      <c r="CM24" s="161"/>
      <c r="CN24" s="161"/>
      <c r="CO24" s="162"/>
      <c r="CP24" s="162"/>
      <c r="CQ24" s="162"/>
      <c r="CR24" s="162"/>
      <c r="CS24" s="162"/>
      <c r="CT24" s="161"/>
      <c r="CU24" s="161"/>
      <c r="CV24" s="161"/>
      <c r="CW24" s="161"/>
      <c r="CX24" s="161"/>
      <c r="CY24" s="162"/>
      <c r="CZ24" s="162"/>
      <c r="DA24" s="162"/>
      <c r="DB24" s="162"/>
      <c r="DC24" s="162"/>
      <c r="DD24" s="162"/>
      <c r="DE24" s="162"/>
      <c r="DF24" s="162"/>
      <c r="DG24" s="162"/>
      <c r="DH24" s="162"/>
      <c r="DI24" s="161"/>
      <c r="DJ24" s="161"/>
      <c r="DK24" s="161"/>
      <c r="DL24" s="161"/>
      <c r="DM24" s="161"/>
      <c r="DN24" s="162"/>
      <c r="DO24" s="162"/>
      <c r="DP24" s="162"/>
      <c r="DQ24" s="162"/>
      <c r="DR24" s="162"/>
    </row>
    <row r="25" spans="1:122" ht="19.5" customHeight="1">
      <c r="A25" s="1232" t="s">
        <v>426</v>
      </c>
      <c r="B25" s="1235">
        <v>6505</v>
      </c>
      <c r="C25" s="1060" t="s">
        <v>124</v>
      </c>
      <c r="D25" s="1063" t="s">
        <v>99</v>
      </c>
      <c r="E25" s="1069" t="s">
        <v>125</v>
      </c>
      <c r="F25" s="59"/>
      <c r="G25" s="59"/>
      <c r="H25" s="59"/>
      <c r="I25" s="59"/>
      <c r="J25" s="59"/>
      <c r="K25" s="59"/>
      <c r="L25" s="59"/>
      <c r="M25" s="1229" t="s">
        <v>73</v>
      </c>
      <c r="N25" s="60" t="s">
        <v>424</v>
      </c>
      <c r="O25" s="60" t="s">
        <v>74</v>
      </c>
      <c r="P25" s="59">
        <v>29</v>
      </c>
      <c r="Q25" s="59"/>
      <c r="R25" s="59"/>
      <c r="S25" s="59"/>
      <c r="T25" s="59"/>
      <c r="U25" s="59"/>
      <c r="V25" s="59"/>
      <c r="W25" s="1060" t="s">
        <v>45</v>
      </c>
      <c r="X25" s="1063" t="s">
        <v>391</v>
      </c>
      <c r="Y25" s="1063" t="s">
        <v>46</v>
      </c>
      <c r="Z25" s="1268" t="s">
        <v>167</v>
      </c>
      <c r="AA25" s="1270" t="s">
        <v>424</v>
      </c>
      <c r="AB25" s="1270" t="s">
        <v>56</v>
      </c>
      <c r="AC25" s="18"/>
      <c r="AD25" s="18"/>
      <c r="AE25" s="18"/>
      <c r="AF25" s="18"/>
      <c r="AG25" s="162">
        <f>AI25+AK25+AM25+AO25</f>
        <v>103.3</v>
      </c>
      <c r="AH25" s="162">
        <f>AJ25+AL25+AN25+AP25</f>
        <v>102.9</v>
      </c>
      <c r="AI25" s="162">
        <f>AI26+AI27+AI28+AI30</f>
        <v>0</v>
      </c>
      <c r="AJ25" s="162"/>
      <c r="AK25" s="162">
        <f>AK26+AK27+AK28+AK30</f>
        <v>0</v>
      </c>
      <c r="AL25" s="162"/>
      <c r="AM25" s="162">
        <f>AM26+AM27+AM28+AM30</f>
        <v>0</v>
      </c>
      <c r="AN25" s="162"/>
      <c r="AO25" s="162">
        <f>AO26+AO27+AO28+AO30</f>
        <v>103.3</v>
      </c>
      <c r="AP25" s="162">
        <f>AP26+AP27+AP28+AP30</f>
        <v>102.9</v>
      </c>
      <c r="AQ25" s="161">
        <f t="shared" ref="AQ25:AQ39" si="20">AR25+AS25+AT25+AU25</f>
        <v>3.3</v>
      </c>
      <c r="AR25" s="161"/>
      <c r="AS25" s="161"/>
      <c r="AT25" s="161"/>
      <c r="AU25" s="161">
        <f>AU26+AU27+AU28+AU29</f>
        <v>3.3</v>
      </c>
      <c r="AV25" s="161">
        <f t="shared" ref="AV25:BE25" si="21">AV26+AV27+AV28+AV29</f>
        <v>3.3</v>
      </c>
      <c r="AW25" s="161">
        <f t="shared" si="21"/>
        <v>0</v>
      </c>
      <c r="AX25" s="161">
        <f t="shared" si="21"/>
        <v>0</v>
      </c>
      <c r="AY25" s="161">
        <f t="shared" si="21"/>
        <v>0</v>
      </c>
      <c r="AZ25" s="161">
        <f t="shared" si="21"/>
        <v>3.3</v>
      </c>
      <c r="BA25" s="161">
        <f t="shared" si="21"/>
        <v>3.3</v>
      </c>
      <c r="BB25" s="161">
        <f t="shared" si="21"/>
        <v>0</v>
      </c>
      <c r="BC25" s="161">
        <f t="shared" si="21"/>
        <v>0</v>
      </c>
      <c r="BD25" s="161">
        <f t="shared" si="21"/>
        <v>0</v>
      </c>
      <c r="BE25" s="161">
        <f t="shared" si="21"/>
        <v>3.3</v>
      </c>
      <c r="BF25" s="161">
        <f>BF26+BF27+BF28+BF29</f>
        <v>3.3</v>
      </c>
      <c r="BG25" s="161">
        <f>BG26+BG27+BG28+BG29</f>
        <v>0</v>
      </c>
      <c r="BH25" s="161">
        <f>BH26+BH27+BH28+BH29</f>
        <v>0</v>
      </c>
      <c r="BI25" s="161">
        <f>BI26+BI27+BI28+BI29</f>
        <v>0</v>
      </c>
      <c r="BJ25" s="161">
        <f>BJ26+BJ27+BJ28+BJ29</f>
        <v>3.3</v>
      </c>
      <c r="BK25" s="162">
        <f>BM25+BO25+BQ25+BS25</f>
        <v>103.3</v>
      </c>
      <c r="BL25" s="162">
        <f>BN25+BP25+BR25+BT25</f>
        <v>102.9</v>
      </c>
      <c r="BM25" s="162">
        <f>BM26+BM27+BM28+BM30</f>
        <v>0</v>
      </c>
      <c r="BN25" s="162"/>
      <c r="BO25" s="162">
        <f>BO26+BO27+BO28+BO30</f>
        <v>0</v>
      </c>
      <c r="BP25" s="162"/>
      <c r="BQ25" s="162">
        <f>BQ26+BQ27+BQ28+BQ30</f>
        <v>0</v>
      </c>
      <c r="BR25" s="162"/>
      <c r="BS25" s="162">
        <f>BS26+BS27+BS28+BS30</f>
        <v>103.3</v>
      </c>
      <c r="BT25" s="162">
        <f>BT26+BT27+BT28+BT30</f>
        <v>102.9</v>
      </c>
      <c r="BU25" s="161">
        <f t="shared" ref="BU25:BU31" si="22">BV25+BW25+BX25+BY25</f>
        <v>3.3</v>
      </c>
      <c r="BV25" s="161"/>
      <c r="BW25" s="161"/>
      <c r="BX25" s="161"/>
      <c r="BY25" s="161">
        <f>BY26+BY27+BY28+BY29</f>
        <v>3.3</v>
      </c>
      <c r="BZ25" s="161">
        <f t="shared" ref="BZ25:CI25" si="23">BZ26+BZ27+BZ28+BZ29</f>
        <v>3.3</v>
      </c>
      <c r="CA25" s="161">
        <f t="shared" si="23"/>
        <v>0</v>
      </c>
      <c r="CB25" s="161">
        <f t="shared" si="23"/>
        <v>0</v>
      </c>
      <c r="CC25" s="161">
        <f t="shared" si="23"/>
        <v>0</v>
      </c>
      <c r="CD25" s="161">
        <f t="shared" si="23"/>
        <v>3.3</v>
      </c>
      <c r="CE25" s="161">
        <f t="shared" si="23"/>
        <v>3.3</v>
      </c>
      <c r="CF25" s="161">
        <f t="shared" si="23"/>
        <v>0</v>
      </c>
      <c r="CG25" s="161">
        <f t="shared" si="23"/>
        <v>0</v>
      </c>
      <c r="CH25" s="161">
        <f t="shared" si="23"/>
        <v>0</v>
      </c>
      <c r="CI25" s="161">
        <f t="shared" si="23"/>
        <v>3.3</v>
      </c>
      <c r="CJ25" s="161">
        <f>CJ26+CJ27+CJ28+CJ29</f>
        <v>3.3</v>
      </c>
      <c r="CK25" s="161">
        <f>CK26+CK27+CK28+CK29</f>
        <v>0</v>
      </c>
      <c r="CL25" s="161">
        <f>CL26+CL27+CL28+CL29</f>
        <v>0</v>
      </c>
      <c r="CM25" s="161">
        <f>CM26+CM27+CM28+CM29</f>
        <v>0</v>
      </c>
      <c r="CN25" s="161">
        <f>CN26+CN27+CN28+CN29</f>
        <v>3.3</v>
      </c>
      <c r="CO25" s="162">
        <f>CP25+CQ25+CR25+CS25</f>
        <v>102.9</v>
      </c>
      <c r="CP25" s="162"/>
      <c r="CQ25" s="162"/>
      <c r="CR25" s="162"/>
      <c r="CS25" s="162">
        <f>CS26+CS27+CS28+CS30</f>
        <v>102.9</v>
      </c>
      <c r="CT25" s="161">
        <f t="shared" ref="CT25:CT31" si="24">CU25+CV25+CW25+CX25</f>
        <v>3.3</v>
      </c>
      <c r="CU25" s="161"/>
      <c r="CV25" s="161"/>
      <c r="CW25" s="161"/>
      <c r="CX25" s="161">
        <f t="shared" ref="CX25:DC25" si="25">CX26+CX27+CX28+CX29</f>
        <v>3.3</v>
      </c>
      <c r="CY25" s="161">
        <f t="shared" si="25"/>
        <v>3.3</v>
      </c>
      <c r="CZ25" s="161">
        <f t="shared" si="25"/>
        <v>0</v>
      </c>
      <c r="DA25" s="161">
        <f t="shared" si="25"/>
        <v>0</v>
      </c>
      <c r="DB25" s="161">
        <f t="shared" si="25"/>
        <v>0</v>
      </c>
      <c r="DC25" s="161">
        <f t="shared" si="25"/>
        <v>3.3</v>
      </c>
      <c r="DD25" s="162">
        <f>DE25+DF25+DG25+DH25</f>
        <v>102.9</v>
      </c>
      <c r="DE25" s="162"/>
      <c r="DF25" s="162"/>
      <c r="DG25" s="162"/>
      <c r="DH25" s="162">
        <f>DH26+DH27+DH28+DH30</f>
        <v>102.9</v>
      </c>
      <c r="DI25" s="161">
        <f t="shared" ref="DI25:DI56" si="26">DJ25+DK25+DL25+DM25</f>
        <v>3.3</v>
      </c>
      <c r="DJ25" s="161"/>
      <c r="DK25" s="161"/>
      <c r="DL25" s="161"/>
      <c r="DM25" s="161">
        <f t="shared" ref="DM25:DR25" si="27">DM26+DM27+DM28+DM29</f>
        <v>3.3</v>
      </c>
      <c r="DN25" s="161">
        <f t="shared" si="27"/>
        <v>3.3</v>
      </c>
      <c r="DO25" s="161">
        <f t="shared" si="27"/>
        <v>0</v>
      </c>
      <c r="DP25" s="161">
        <f t="shared" si="27"/>
        <v>0</v>
      </c>
      <c r="DQ25" s="161">
        <f t="shared" si="27"/>
        <v>0</v>
      </c>
      <c r="DR25" s="161">
        <f t="shared" si="27"/>
        <v>3.3</v>
      </c>
    </row>
    <row r="26" spans="1:122">
      <c r="A26" s="1233"/>
      <c r="B26" s="1236"/>
      <c r="C26" s="1061"/>
      <c r="D26" s="1064"/>
      <c r="E26" s="1070"/>
      <c r="F26" s="59"/>
      <c r="G26" s="59"/>
      <c r="H26" s="59"/>
      <c r="I26" s="59"/>
      <c r="J26" s="59"/>
      <c r="K26" s="59"/>
      <c r="L26" s="59"/>
      <c r="M26" s="1230"/>
      <c r="N26" s="60"/>
      <c r="O26" s="60"/>
      <c r="P26" s="59"/>
      <c r="Q26" s="59"/>
      <c r="R26" s="59"/>
      <c r="S26" s="59"/>
      <c r="T26" s="59"/>
      <c r="U26" s="59"/>
      <c r="V26" s="59"/>
      <c r="W26" s="1061"/>
      <c r="X26" s="1064"/>
      <c r="Y26" s="1064"/>
      <c r="Z26" s="1269"/>
      <c r="AA26" s="1271"/>
      <c r="AB26" s="1271"/>
      <c r="AC26" s="18"/>
      <c r="AD26" s="18" t="s">
        <v>161</v>
      </c>
      <c r="AE26" s="18" t="s">
        <v>436</v>
      </c>
      <c r="AF26" s="18" t="s">
        <v>399</v>
      </c>
      <c r="AG26" s="162">
        <f t="shared" ref="AG26:AH41" si="28">AI26+AK26+AM26+AO26</f>
        <v>0</v>
      </c>
      <c r="AH26" s="162"/>
      <c r="AI26" s="162"/>
      <c r="AJ26" s="162"/>
      <c r="AK26" s="162"/>
      <c r="AL26" s="162"/>
      <c r="AM26" s="162"/>
      <c r="AN26" s="162"/>
      <c r="AO26" s="162"/>
      <c r="AP26" s="162"/>
      <c r="AQ26" s="161">
        <f t="shared" si="20"/>
        <v>0</v>
      </c>
      <c r="AR26" s="161"/>
      <c r="AS26" s="161"/>
      <c r="AT26" s="161"/>
      <c r="AU26" s="161"/>
      <c r="AV26" s="162">
        <f t="shared" ref="AV26:AV39" si="29">AW26+AX26+AY26+AZ26</f>
        <v>0</v>
      </c>
      <c r="AW26" s="162"/>
      <c r="AX26" s="162"/>
      <c r="AY26" s="162"/>
      <c r="AZ26" s="162"/>
      <c r="BA26" s="161">
        <f t="shared" ref="BA26:BA39" si="30">BB26+BC26+BD26+BE26</f>
        <v>0</v>
      </c>
      <c r="BB26" s="161"/>
      <c r="BC26" s="161"/>
      <c r="BD26" s="161"/>
      <c r="BE26" s="161"/>
      <c r="BF26" s="161">
        <f t="shared" ref="BF26:BF33" si="31">BG26+BH26+BI26+BJ26</f>
        <v>0</v>
      </c>
      <c r="BG26" s="161"/>
      <c r="BH26" s="161"/>
      <c r="BI26" s="161"/>
      <c r="BJ26" s="161"/>
      <c r="BK26" s="162">
        <f>BM26+BO26+BQ26+BS26</f>
        <v>0</v>
      </c>
      <c r="BL26" s="162"/>
      <c r="BM26" s="162"/>
      <c r="BN26" s="162"/>
      <c r="BO26" s="162"/>
      <c r="BP26" s="162"/>
      <c r="BQ26" s="162"/>
      <c r="BR26" s="162"/>
      <c r="BS26" s="162"/>
      <c r="BT26" s="162"/>
      <c r="BU26" s="161">
        <f t="shared" si="22"/>
        <v>0</v>
      </c>
      <c r="BV26" s="161"/>
      <c r="BW26" s="161"/>
      <c r="BX26" s="161"/>
      <c r="BY26" s="161"/>
      <c r="BZ26" s="162">
        <f t="shared" ref="BZ26:BZ33" si="32">CA26+CB26+CC26+CD26</f>
        <v>0</v>
      </c>
      <c r="CA26" s="162"/>
      <c r="CB26" s="162"/>
      <c r="CC26" s="162"/>
      <c r="CD26" s="162"/>
      <c r="CE26" s="161">
        <f t="shared" ref="CE26:CE33" si="33">CF26+CG26+CH26+CI26</f>
        <v>0</v>
      </c>
      <c r="CF26" s="161"/>
      <c r="CG26" s="161"/>
      <c r="CH26" s="161"/>
      <c r="CI26" s="161"/>
      <c r="CJ26" s="161">
        <f t="shared" ref="CJ26:CJ33" si="34">CK26+CL26+CM26+CN26</f>
        <v>0</v>
      </c>
      <c r="CK26" s="161"/>
      <c r="CL26" s="161"/>
      <c r="CM26" s="161"/>
      <c r="CN26" s="161"/>
      <c r="CO26" s="162"/>
      <c r="CP26" s="162"/>
      <c r="CQ26" s="162"/>
      <c r="CR26" s="162"/>
      <c r="CS26" s="162"/>
      <c r="CT26" s="161">
        <f t="shared" si="24"/>
        <v>0</v>
      </c>
      <c r="CU26" s="161"/>
      <c r="CV26" s="161"/>
      <c r="CW26" s="161"/>
      <c r="CX26" s="161"/>
      <c r="CY26" s="162">
        <f t="shared" ref="CY26:CY33" si="35">CZ26+DA26+DB26+DC26</f>
        <v>0</v>
      </c>
      <c r="CZ26" s="162"/>
      <c r="DA26" s="162"/>
      <c r="DB26" s="162"/>
      <c r="DC26" s="162"/>
      <c r="DD26" s="162"/>
      <c r="DE26" s="162"/>
      <c r="DF26" s="162"/>
      <c r="DG26" s="162"/>
      <c r="DH26" s="162"/>
      <c r="DI26" s="161">
        <f t="shared" si="26"/>
        <v>0</v>
      </c>
      <c r="DJ26" s="161"/>
      <c r="DK26" s="161"/>
      <c r="DL26" s="161"/>
      <c r="DM26" s="161"/>
      <c r="DN26" s="162">
        <f t="shared" ref="DN26:DN33" si="36">DO26+DP26+DQ26+DR26</f>
        <v>0</v>
      </c>
      <c r="DO26" s="162"/>
      <c r="DP26" s="162"/>
      <c r="DQ26" s="162"/>
      <c r="DR26" s="162"/>
    </row>
    <row r="27" spans="1:122">
      <c r="A27" s="1233"/>
      <c r="B27" s="1236"/>
      <c r="C27" s="1061"/>
      <c r="D27" s="1064"/>
      <c r="E27" s="1070"/>
      <c r="F27" s="59"/>
      <c r="G27" s="59"/>
      <c r="H27" s="59"/>
      <c r="I27" s="59"/>
      <c r="J27" s="59"/>
      <c r="K27" s="59"/>
      <c r="L27" s="59"/>
      <c r="M27" s="1230"/>
      <c r="N27" s="60"/>
      <c r="O27" s="60"/>
      <c r="P27" s="59"/>
      <c r="Q27" s="59"/>
      <c r="R27" s="59"/>
      <c r="S27" s="59"/>
      <c r="T27" s="59"/>
      <c r="U27" s="59"/>
      <c r="V27" s="59"/>
      <c r="W27" s="1061"/>
      <c r="X27" s="1064"/>
      <c r="Y27" s="1064"/>
      <c r="Z27" s="1269"/>
      <c r="AA27" s="1271"/>
      <c r="AB27" s="1271"/>
      <c r="AC27" s="18"/>
      <c r="AD27" s="18" t="s">
        <v>161</v>
      </c>
      <c r="AE27" s="18" t="s">
        <v>437</v>
      </c>
      <c r="AF27" s="18" t="s">
        <v>399</v>
      </c>
      <c r="AG27" s="162">
        <f t="shared" si="28"/>
        <v>0</v>
      </c>
      <c r="AH27" s="162"/>
      <c r="AI27" s="162"/>
      <c r="AJ27" s="162"/>
      <c r="AK27" s="162"/>
      <c r="AL27" s="162"/>
      <c r="AM27" s="162"/>
      <c r="AN27" s="162"/>
      <c r="AO27" s="162"/>
      <c r="AP27" s="162"/>
      <c r="AQ27" s="161">
        <f t="shared" si="20"/>
        <v>0</v>
      </c>
      <c r="AR27" s="161"/>
      <c r="AS27" s="161"/>
      <c r="AT27" s="161"/>
      <c r="AU27" s="161"/>
      <c r="AV27" s="162">
        <f t="shared" si="29"/>
        <v>0</v>
      </c>
      <c r="AW27" s="162"/>
      <c r="AX27" s="162"/>
      <c r="AY27" s="162"/>
      <c r="AZ27" s="162"/>
      <c r="BA27" s="161">
        <f t="shared" si="30"/>
        <v>0</v>
      </c>
      <c r="BB27" s="161"/>
      <c r="BC27" s="161"/>
      <c r="BD27" s="161"/>
      <c r="BE27" s="161"/>
      <c r="BF27" s="161">
        <f t="shared" si="31"/>
        <v>0</v>
      </c>
      <c r="BG27" s="161"/>
      <c r="BH27" s="161"/>
      <c r="BI27" s="161"/>
      <c r="BJ27" s="161"/>
      <c r="BK27" s="162">
        <f>BM27+BO27+BQ27+BS27</f>
        <v>0</v>
      </c>
      <c r="BL27" s="162"/>
      <c r="BM27" s="162"/>
      <c r="BN27" s="162"/>
      <c r="BO27" s="162"/>
      <c r="BP27" s="162"/>
      <c r="BQ27" s="162"/>
      <c r="BR27" s="162"/>
      <c r="BS27" s="162"/>
      <c r="BT27" s="162"/>
      <c r="BU27" s="161">
        <f t="shared" si="22"/>
        <v>0</v>
      </c>
      <c r="BV27" s="161"/>
      <c r="BW27" s="161"/>
      <c r="BX27" s="161"/>
      <c r="BY27" s="161"/>
      <c r="BZ27" s="162">
        <f t="shared" si="32"/>
        <v>0</v>
      </c>
      <c r="CA27" s="162"/>
      <c r="CB27" s="162"/>
      <c r="CC27" s="162"/>
      <c r="CD27" s="162"/>
      <c r="CE27" s="161">
        <f t="shared" si="33"/>
        <v>0</v>
      </c>
      <c r="CF27" s="161"/>
      <c r="CG27" s="161"/>
      <c r="CH27" s="161"/>
      <c r="CI27" s="161"/>
      <c r="CJ27" s="161">
        <f t="shared" si="34"/>
        <v>0</v>
      </c>
      <c r="CK27" s="161"/>
      <c r="CL27" s="161"/>
      <c r="CM27" s="161"/>
      <c r="CN27" s="161"/>
      <c r="CO27" s="162"/>
      <c r="CP27" s="162"/>
      <c r="CQ27" s="162"/>
      <c r="CR27" s="162"/>
      <c r="CS27" s="162"/>
      <c r="CT27" s="161">
        <f t="shared" si="24"/>
        <v>0</v>
      </c>
      <c r="CU27" s="161"/>
      <c r="CV27" s="161"/>
      <c r="CW27" s="161"/>
      <c r="CX27" s="161"/>
      <c r="CY27" s="162">
        <f t="shared" si="35"/>
        <v>0</v>
      </c>
      <c r="CZ27" s="162"/>
      <c r="DA27" s="162"/>
      <c r="DB27" s="162"/>
      <c r="DC27" s="162"/>
      <c r="DD27" s="162"/>
      <c r="DE27" s="162"/>
      <c r="DF27" s="162"/>
      <c r="DG27" s="162"/>
      <c r="DH27" s="162"/>
      <c r="DI27" s="161">
        <f t="shared" si="26"/>
        <v>0</v>
      </c>
      <c r="DJ27" s="161"/>
      <c r="DK27" s="161"/>
      <c r="DL27" s="161"/>
      <c r="DM27" s="161"/>
      <c r="DN27" s="162">
        <f t="shared" si="36"/>
        <v>0</v>
      </c>
      <c r="DO27" s="162"/>
      <c r="DP27" s="162"/>
      <c r="DQ27" s="162"/>
      <c r="DR27" s="162"/>
    </row>
    <row r="28" spans="1:122">
      <c r="A28" s="1233"/>
      <c r="B28" s="1236"/>
      <c r="C28" s="1061"/>
      <c r="D28" s="1064"/>
      <c r="E28" s="1070"/>
      <c r="F28" s="59"/>
      <c r="G28" s="59"/>
      <c r="H28" s="59"/>
      <c r="I28" s="59"/>
      <c r="J28" s="59"/>
      <c r="K28" s="59"/>
      <c r="L28" s="59"/>
      <c r="M28" s="1230"/>
      <c r="N28" s="60"/>
      <c r="O28" s="60"/>
      <c r="P28" s="59"/>
      <c r="Q28" s="59"/>
      <c r="R28" s="59"/>
      <c r="S28" s="59"/>
      <c r="T28" s="59"/>
      <c r="U28" s="59"/>
      <c r="V28" s="59"/>
      <c r="W28" s="1061"/>
      <c r="X28" s="1064"/>
      <c r="Y28" s="1064"/>
      <c r="Z28" s="1269"/>
      <c r="AA28" s="1271"/>
      <c r="AB28" s="1271"/>
      <c r="AC28" s="18"/>
      <c r="AD28" s="18" t="s">
        <v>155</v>
      </c>
      <c r="AE28" s="18" t="s">
        <v>403</v>
      </c>
      <c r="AF28" s="18" t="s">
        <v>399</v>
      </c>
      <c r="AG28" s="162">
        <f t="shared" si="28"/>
        <v>100</v>
      </c>
      <c r="AH28" s="162">
        <f>AJ28+AL28+AN28+AP28</f>
        <v>100</v>
      </c>
      <c r="AI28" s="162"/>
      <c r="AJ28" s="162"/>
      <c r="AK28" s="162"/>
      <c r="AL28" s="162"/>
      <c r="AM28" s="162"/>
      <c r="AN28" s="162"/>
      <c r="AO28" s="162">
        <v>100</v>
      </c>
      <c r="AP28" s="162">
        <v>100</v>
      </c>
      <c r="AQ28" s="161">
        <f t="shared" si="20"/>
        <v>0</v>
      </c>
      <c r="AR28" s="161"/>
      <c r="AS28" s="161"/>
      <c r="AT28" s="161"/>
      <c r="AU28" s="161"/>
      <c r="AV28" s="162">
        <f t="shared" si="29"/>
        <v>0</v>
      </c>
      <c r="AW28" s="162"/>
      <c r="AX28" s="162"/>
      <c r="AY28" s="162"/>
      <c r="AZ28" s="162"/>
      <c r="BA28" s="161">
        <f t="shared" si="30"/>
        <v>0</v>
      </c>
      <c r="BB28" s="161"/>
      <c r="BC28" s="161"/>
      <c r="BD28" s="161"/>
      <c r="BE28" s="161"/>
      <c r="BF28" s="161">
        <f t="shared" si="31"/>
        <v>0</v>
      </c>
      <c r="BG28" s="161"/>
      <c r="BH28" s="161"/>
      <c r="BI28" s="161"/>
      <c r="BJ28" s="161"/>
      <c r="BK28" s="162">
        <f>BM28+BO28+BQ28+BS28</f>
        <v>100</v>
      </c>
      <c r="BL28" s="162">
        <f>BN28+BP28+BR28+BT28</f>
        <v>100</v>
      </c>
      <c r="BM28" s="162"/>
      <c r="BN28" s="162"/>
      <c r="BO28" s="162"/>
      <c r="BP28" s="162"/>
      <c r="BQ28" s="162"/>
      <c r="BR28" s="162"/>
      <c r="BS28" s="162">
        <v>100</v>
      </c>
      <c r="BT28" s="162">
        <v>100</v>
      </c>
      <c r="BU28" s="161">
        <f t="shared" si="22"/>
        <v>0</v>
      </c>
      <c r="BV28" s="161"/>
      <c r="BW28" s="161"/>
      <c r="BX28" s="161"/>
      <c r="BY28" s="161"/>
      <c r="BZ28" s="162">
        <f t="shared" si="32"/>
        <v>0</v>
      </c>
      <c r="CA28" s="162"/>
      <c r="CB28" s="162"/>
      <c r="CC28" s="162"/>
      <c r="CD28" s="162"/>
      <c r="CE28" s="161">
        <f t="shared" si="33"/>
        <v>0</v>
      </c>
      <c r="CF28" s="161"/>
      <c r="CG28" s="161"/>
      <c r="CH28" s="161"/>
      <c r="CI28" s="161"/>
      <c r="CJ28" s="161">
        <f t="shared" si="34"/>
        <v>0</v>
      </c>
      <c r="CK28" s="161"/>
      <c r="CL28" s="161"/>
      <c r="CM28" s="161"/>
      <c r="CN28" s="161"/>
      <c r="CO28" s="162">
        <f>CP28+CQ28+CR28+CS28</f>
        <v>100</v>
      </c>
      <c r="CP28" s="162"/>
      <c r="CQ28" s="162"/>
      <c r="CR28" s="162"/>
      <c r="CS28" s="162">
        <v>100</v>
      </c>
      <c r="CT28" s="161">
        <f t="shared" si="24"/>
        <v>0</v>
      </c>
      <c r="CU28" s="161"/>
      <c r="CV28" s="161"/>
      <c r="CW28" s="161"/>
      <c r="CX28" s="161"/>
      <c r="CY28" s="162">
        <f t="shared" si="35"/>
        <v>0</v>
      </c>
      <c r="CZ28" s="162"/>
      <c r="DA28" s="162"/>
      <c r="DB28" s="162"/>
      <c r="DC28" s="162"/>
      <c r="DD28" s="162">
        <f>DE28+DF28+DG28+DH28</f>
        <v>100</v>
      </c>
      <c r="DE28" s="162"/>
      <c r="DF28" s="162"/>
      <c r="DG28" s="162"/>
      <c r="DH28" s="162">
        <v>100</v>
      </c>
      <c r="DI28" s="161">
        <f t="shared" si="26"/>
        <v>0</v>
      </c>
      <c r="DJ28" s="161"/>
      <c r="DK28" s="161"/>
      <c r="DL28" s="161"/>
      <c r="DM28" s="161"/>
      <c r="DN28" s="162">
        <f t="shared" si="36"/>
        <v>0</v>
      </c>
      <c r="DO28" s="162"/>
      <c r="DP28" s="162"/>
      <c r="DQ28" s="162"/>
      <c r="DR28" s="162"/>
    </row>
    <row r="29" spans="1:122">
      <c r="A29" s="1233"/>
      <c r="B29" s="1236"/>
      <c r="C29" s="1061"/>
      <c r="D29" s="1065"/>
      <c r="E29" s="1071"/>
      <c r="F29" s="59"/>
      <c r="G29" s="59"/>
      <c r="H29" s="59"/>
      <c r="I29" s="59"/>
      <c r="J29" s="59"/>
      <c r="K29" s="59"/>
      <c r="L29" s="59"/>
      <c r="M29" s="1230"/>
      <c r="N29" s="60"/>
      <c r="O29" s="60"/>
      <c r="P29" s="59"/>
      <c r="Q29" s="59"/>
      <c r="R29" s="59"/>
      <c r="S29" s="59"/>
      <c r="T29" s="59"/>
      <c r="U29" s="59"/>
      <c r="V29" s="59"/>
      <c r="W29" s="1061"/>
      <c r="X29" s="1065"/>
      <c r="Y29" s="1065"/>
      <c r="Z29" s="1269"/>
      <c r="AA29" s="1271"/>
      <c r="AB29" s="1271"/>
      <c r="AC29" s="21"/>
      <c r="AD29" s="18" t="s">
        <v>159</v>
      </c>
      <c r="AE29" s="18" t="s">
        <v>207</v>
      </c>
      <c r="AF29" s="18" t="s">
        <v>399</v>
      </c>
      <c r="AG29" s="162"/>
      <c r="AH29" s="162"/>
      <c r="AI29" s="162"/>
      <c r="AJ29" s="162"/>
      <c r="AK29" s="162"/>
      <c r="AL29" s="162"/>
      <c r="AM29" s="162"/>
      <c r="AN29" s="162"/>
      <c r="AO29" s="162"/>
      <c r="AP29" s="162"/>
      <c r="AQ29" s="161">
        <f t="shared" si="20"/>
        <v>3.3</v>
      </c>
      <c r="AR29" s="161"/>
      <c r="AS29" s="161"/>
      <c r="AT29" s="161"/>
      <c r="AU29" s="161">
        <v>3.3</v>
      </c>
      <c r="AV29" s="162">
        <f t="shared" si="29"/>
        <v>3.3</v>
      </c>
      <c r="AW29" s="162"/>
      <c r="AX29" s="162"/>
      <c r="AY29" s="162"/>
      <c r="AZ29" s="162">
        <v>3.3</v>
      </c>
      <c r="BA29" s="161">
        <f t="shared" si="30"/>
        <v>3.3</v>
      </c>
      <c r="BB29" s="161"/>
      <c r="BC29" s="161"/>
      <c r="BD29" s="161"/>
      <c r="BE29" s="161">
        <v>3.3</v>
      </c>
      <c r="BF29" s="161">
        <f t="shared" si="31"/>
        <v>3.3</v>
      </c>
      <c r="BG29" s="161"/>
      <c r="BH29" s="161"/>
      <c r="BI29" s="161"/>
      <c r="BJ29" s="161">
        <v>3.3</v>
      </c>
      <c r="BK29" s="162"/>
      <c r="BL29" s="162"/>
      <c r="BM29" s="162"/>
      <c r="BN29" s="162"/>
      <c r="BO29" s="162"/>
      <c r="BP29" s="162"/>
      <c r="BQ29" s="162"/>
      <c r="BR29" s="162"/>
      <c r="BS29" s="162"/>
      <c r="BT29" s="162"/>
      <c r="BU29" s="161">
        <f t="shared" si="22"/>
        <v>3.3</v>
      </c>
      <c r="BV29" s="161"/>
      <c r="BW29" s="161"/>
      <c r="BX29" s="161"/>
      <c r="BY29" s="161">
        <v>3.3</v>
      </c>
      <c r="BZ29" s="162">
        <f t="shared" si="32"/>
        <v>3.3</v>
      </c>
      <c r="CA29" s="162"/>
      <c r="CB29" s="162"/>
      <c r="CC29" s="162"/>
      <c r="CD29" s="162">
        <v>3.3</v>
      </c>
      <c r="CE29" s="161">
        <f t="shared" si="33"/>
        <v>3.3</v>
      </c>
      <c r="CF29" s="161"/>
      <c r="CG29" s="161"/>
      <c r="CH29" s="161"/>
      <c r="CI29" s="161">
        <v>3.3</v>
      </c>
      <c r="CJ29" s="161">
        <f t="shared" si="34"/>
        <v>3.3</v>
      </c>
      <c r="CK29" s="161"/>
      <c r="CL29" s="161"/>
      <c r="CM29" s="161"/>
      <c r="CN29" s="161">
        <v>3.3</v>
      </c>
      <c r="CO29" s="162"/>
      <c r="CP29" s="162"/>
      <c r="CQ29" s="162"/>
      <c r="CR29" s="162"/>
      <c r="CS29" s="162"/>
      <c r="CT29" s="161">
        <f t="shared" si="24"/>
        <v>3.3</v>
      </c>
      <c r="CU29" s="161"/>
      <c r="CV29" s="161"/>
      <c r="CW29" s="161"/>
      <c r="CX29" s="161">
        <v>3.3</v>
      </c>
      <c r="CY29" s="162">
        <f t="shared" si="35"/>
        <v>3.3</v>
      </c>
      <c r="CZ29" s="162"/>
      <c r="DA29" s="162"/>
      <c r="DB29" s="162"/>
      <c r="DC29" s="162">
        <v>3.3</v>
      </c>
      <c r="DD29" s="162"/>
      <c r="DE29" s="162"/>
      <c r="DF29" s="162"/>
      <c r="DG29" s="162"/>
      <c r="DH29" s="162"/>
      <c r="DI29" s="161">
        <f t="shared" si="26"/>
        <v>3.3</v>
      </c>
      <c r="DJ29" s="161"/>
      <c r="DK29" s="161"/>
      <c r="DL29" s="161"/>
      <c r="DM29" s="161">
        <v>3.3</v>
      </c>
      <c r="DN29" s="162">
        <f t="shared" si="36"/>
        <v>3.3</v>
      </c>
      <c r="DO29" s="162"/>
      <c r="DP29" s="162"/>
      <c r="DQ29" s="162"/>
      <c r="DR29" s="162">
        <v>3.3</v>
      </c>
    </row>
    <row r="30" spans="1:122" ht="31.5" customHeight="1">
      <c r="A30" s="1234"/>
      <c r="B30" s="1237"/>
      <c r="C30" s="1062"/>
      <c r="D30" s="58"/>
      <c r="E30" s="58"/>
      <c r="F30" s="59"/>
      <c r="G30" s="59"/>
      <c r="H30" s="59"/>
      <c r="I30" s="59"/>
      <c r="J30" s="59"/>
      <c r="K30" s="59"/>
      <c r="L30" s="59"/>
      <c r="M30" s="1231"/>
      <c r="N30" s="60"/>
      <c r="O30" s="60"/>
      <c r="P30" s="59"/>
      <c r="Q30" s="59"/>
      <c r="R30" s="59"/>
      <c r="S30" s="59"/>
      <c r="T30" s="59"/>
      <c r="U30" s="59"/>
      <c r="V30" s="59"/>
      <c r="W30" s="1062"/>
      <c r="X30" s="58"/>
      <c r="Y30" s="58"/>
      <c r="Z30" s="1273"/>
      <c r="AA30" s="1272"/>
      <c r="AB30" s="1272"/>
      <c r="AC30" s="21"/>
      <c r="AD30" s="18" t="s">
        <v>159</v>
      </c>
      <c r="AE30" s="18" t="s">
        <v>453</v>
      </c>
      <c r="AF30" s="18" t="s">
        <v>399</v>
      </c>
      <c r="AG30" s="162">
        <f t="shared" si="28"/>
        <v>3.3</v>
      </c>
      <c r="AH30" s="162">
        <f t="shared" si="28"/>
        <v>2.9</v>
      </c>
      <c r="AI30" s="162"/>
      <c r="AJ30" s="162"/>
      <c r="AK30" s="162"/>
      <c r="AL30" s="162"/>
      <c r="AM30" s="162"/>
      <c r="AN30" s="162"/>
      <c r="AO30" s="162">
        <v>3.3</v>
      </c>
      <c r="AP30" s="162">
        <v>2.9</v>
      </c>
      <c r="AQ30" s="161">
        <f t="shared" si="20"/>
        <v>0</v>
      </c>
      <c r="AR30" s="161"/>
      <c r="AS30" s="161"/>
      <c r="AT30" s="161"/>
      <c r="AU30" s="161"/>
      <c r="AV30" s="162">
        <f t="shared" si="29"/>
        <v>0</v>
      </c>
      <c r="AW30" s="162"/>
      <c r="AX30" s="162"/>
      <c r="AY30" s="162"/>
      <c r="AZ30" s="162"/>
      <c r="BA30" s="161">
        <f t="shared" si="30"/>
        <v>0</v>
      </c>
      <c r="BB30" s="161"/>
      <c r="BC30" s="161"/>
      <c r="BD30" s="161"/>
      <c r="BE30" s="161"/>
      <c r="BF30" s="161">
        <f t="shared" si="31"/>
        <v>0</v>
      </c>
      <c r="BG30" s="161"/>
      <c r="BH30" s="161"/>
      <c r="BI30" s="161"/>
      <c r="BJ30" s="161"/>
      <c r="BK30" s="162">
        <f t="shared" ref="BK30:BK38" si="37">BM30+BO30+BQ30+BS30</f>
        <v>3.3</v>
      </c>
      <c r="BL30" s="162">
        <f t="shared" ref="BL30:BL53" si="38">BN30+BP30+BR30+BT30</f>
        <v>2.9</v>
      </c>
      <c r="BM30" s="162"/>
      <c r="BN30" s="162"/>
      <c r="BO30" s="162"/>
      <c r="BP30" s="162"/>
      <c r="BQ30" s="162"/>
      <c r="BR30" s="162"/>
      <c r="BS30" s="162">
        <v>3.3</v>
      </c>
      <c r="BT30" s="162">
        <v>2.9</v>
      </c>
      <c r="BU30" s="161">
        <f t="shared" si="22"/>
        <v>0</v>
      </c>
      <c r="BV30" s="161"/>
      <c r="BW30" s="161"/>
      <c r="BX30" s="161"/>
      <c r="BY30" s="161"/>
      <c r="BZ30" s="162">
        <f t="shared" si="32"/>
        <v>0</v>
      </c>
      <c r="CA30" s="162"/>
      <c r="CB30" s="162"/>
      <c r="CC30" s="162"/>
      <c r="CD30" s="162"/>
      <c r="CE30" s="161">
        <f t="shared" si="33"/>
        <v>0</v>
      </c>
      <c r="CF30" s="161"/>
      <c r="CG30" s="161"/>
      <c r="CH30" s="161"/>
      <c r="CI30" s="161"/>
      <c r="CJ30" s="161">
        <f t="shared" si="34"/>
        <v>0</v>
      </c>
      <c r="CK30" s="161"/>
      <c r="CL30" s="161"/>
      <c r="CM30" s="161"/>
      <c r="CN30" s="161"/>
      <c r="CO30" s="162">
        <f t="shared" ref="CO30:CO35" si="39">CP30+CQ30+CR30+CS30</f>
        <v>2.9</v>
      </c>
      <c r="CP30" s="162"/>
      <c r="CQ30" s="162"/>
      <c r="CR30" s="162"/>
      <c r="CS30" s="162">
        <v>2.9</v>
      </c>
      <c r="CT30" s="161">
        <f t="shared" si="24"/>
        <v>0</v>
      </c>
      <c r="CU30" s="161"/>
      <c r="CV30" s="161"/>
      <c r="CW30" s="161"/>
      <c r="CX30" s="161"/>
      <c r="CY30" s="162">
        <f t="shared" si="35"/>
        <v>0</v>
      </c>
      <c r="CZ30" s="162"/>
      <c r="DA30" s="162"/>
      <c r="DB30" s="162"/>
      <c r="DC30" s="162"/>
      <c r="DD30" s="162">
        <f t="shared" ref="DD30:DD35" si="40">DE30+DF30+DG30+DH30</f>
        <v>2.9</v>
      </c>
      <c r="DE30" s="162"/>
      <c r="DF30" s="162"/>
      <c r="DG30" s="162"/>
      <c r="DH30" s="162">
        <v>2.9</v>
      </c>
      <c r="DI30" s="161">
        <f t="shared" si="26"/>
        <v>0</v>
      </c>
      <c r="DJ30" s="161"/>
      <c r="DK30" s="161"/>
      <c r="DL30" s="161"/>
      <c r="DM30" s="161"/>
      <c r="DN30" s="162">
        <f t="shared" si="36"/>
        <v>0</v>
      </c>
      <c r="DO30" s="162"/>
      <c r="DP30" s="162"/>
      <c r="DQ30" s="162"/>
      <c r="DR30" s="162"/>
    </row>
    <row r="31" spans="1:122" ht="54" customHeight="1">
      <c r="A31" s="1232" t="s">
        <v>427</v>
      </c>
      <c r="B31" s="1238">
        <v>6506</v>
      </c>
      <c r="C31" s="1243" t="s">
        <v>78</v>
      </c>
      <c r="D31" s="58" t="s">
        <v>392</v>
      </c>
      <c r="E31" s="1251" t="s">
        <v>79</v>
      </c>
      <c r="F31" s="59"/>
      <c r="G31" s="59"/>
      <c r="H31" s="59"/>
      <c r="I31" s="59"/>
      <c r="J31" s="59"/>
      <c r="K31" s="59"/>
      <c r="L31" s="59"/>
      <c r="M31" s="64" t="s">
        <v>485</v>
      </c>
      <c r="N31" s="60" t="s">
        <v>424</v>
      </c>
      <c r="O31" s="60" t="s">
        <v>74</v>
      </c>
      <c r="P31" s="59" t="s">
        <v>102</v>
      </c>
      <c r="Q31" s="59"/>
      <c r="R31" s="59"/>
      <c r="S31" s="59"/>
      <c r="T31" s="59"/>
      <c r="U31" s="59"/>
      <c r="V31" s="59"/>
      <c r="W31" s="1283" t="s">
        <v>80</v>
      </c>
      <c r="X31" s="58" t="s">
        <v>81</v>
      </c>
      <c r="Y31" s="1251" t="s">
        <v>82</v>
      </c>
      <c r="Z31" s="66"/>
      <c r="AA31" s="66"/>
      <c r="AB31" s="66"/>
      <c r="AC31" s="12"/>
      <c r="AD31" s="18" t="s">
        <v>425</v>
      </c>
      <c r="AE31" s="18"/>
      <c r="AF31" s="18"/>
      <c r="AG31" s="162">
        <f t="shared" si="28"/>
        <v>2.6</v>
      </c>
      <c r="AH31" s="162">
        <f t="shared" si="28"/>
        <v>2.6</v>
      </c>
      <c r="AI31" s="162">
        <f>AI32+AI33</f>
        <v>0</v>
      </c>
      <c r="AJ31" s="162"/>
      <c r="AK31" s="162">
        <f>AK32+AK33</f>
        <v>0</v>
      </c>
      <c r="AL31" s="162"/>
      <c r="AM31" s="162">
        <f>AM32+AM33</f>
        <v>0</v>
      </c>
      <c r="AN31" s="162"/>
      <c r="AO31" s="162">
        <f>AO32+AO33</f>
        <v>2.6</v>
      </c>
      <c r="AP31" s="162">
        <f>AP32+AP33</f>
        <v>2.6</v>
      </c>
      <c r="AQ31" s="161">
        <f>AR31+AS31+AT31+AU31</f>
        <v>0</v>
      </c>
      <c r="AR31" s="161">
        <f>AR32+AR33</f>
        <v>0</v>
      </c>
      <c r="AS31" s="161">
        <f>AS32+AS33</f>
        <v>0</v>
      </c>
      <c r="AT31" s="161">
        <f>AT32+AT33</f>
        <v>0</v>
      </c>
      <c r="AU31" s="161">
        <f>AU32+AU33</f>
        <v>0</v>
      </c>
      <c r="AV31" s="162">
        <f t="shared" si="29"/>
        <v>0</v>
      </c>
      <c r="AW31" s="162">
        <f>AW32+AW33</f>
        <v>0</v>
      </c>
      <c r="AX31" s="162">
        <f>AX32+AX33</f>
        <v>0</v>
      </c>
      <c r="AY31" s="162">
        <f>AY32+AY33</f>
        <v>0</v>
      </c>
      <c r="AZ31" s="162">
        <f>AZ32+AZ33</f>
        <v>0</v>
      </c>
      <c r="BA31" s="161">
        <f t="shared" si="30"/>
        <v>0</v>
      </c>
      <c r="BB31" s="161">
        <f>BB32+BB33</f>
        <v>0</v>
      </c>
      <c r="BC31" s="161">
        <f>BC32+BC33</f>
        <v>0</v>
      </c>
      <c r="BD31" s="161">
        <f>BD32+BD33</f>
        <v>0</v>
      </c>
      <c r="BE31" s="161">
        <f>BE32+BE33</f>
        <v>0</v>
      </c>
      <c r="BF31" s="161">
        <f t="shared" si="31"/>
        <v>0</v>
      </c>
      <c r="BG31" s="161">
        <f>BG32+BG33</f>
        <v>0</v>
      </c>
      <c r="BH31" s="161">
        <f>BH32+BH33</f>
        <v>0</v>
      </c>
      <c r="BI31" s="161">
        <f>BI32+BI33</f>
        <v>0</v>
      </c>
      <c r="BJ31" s="161">
        <f>BJ32+BJ33</f>
        <v>0</v>
      </c>
      <c r="BK31" s="162">
        <f t="shared" si="37"/>
        <v>2.6</v>
      </c>
      <c r="BL31" s="162">
        <f t="shared" si="38"/>
        <v>2.6</v>
      </c>
      <c r="BM31" s="162">
        <f>BM32+BM33</f>
        <v>0</v>
      </c>
      <c r="BN31" s="162"/>
      <c r="BO31" s="162">
        <f>BO32+BO33</f>
        <v>0</v>
      </c>
      <c r="BP31" s="162"/>
      <c r="BQ31" s="162">
        <f>BQ32+BQ33</f>
        <v>0</v>
      </c>
      <c r="BR31" s="162"/>
      <c r="BS31" s="162">
        <f>BS32+BS33</f>
        <v>2.6</v>
      </c>
      <c r="BT31" s="162">
        <f>BT32+BT33</f>
        <v>2.6</v>
      </c>
      <c r="BU31" s="161">
        <f t="shared" si="22"/>
        <v>0</v>
      </c>
      <c r="BV31" s="161">
        <f>BV32+BV33</f>
        <v>0</v>
      </c>
      <c r="BW31" s="161">
        <f>BW32+BW33</f>
        <v>0</v>
      </c>
      <c r="BX31" s="161">
        <f>BX32+BX33</f>
        <v>0</v>
      </c>
      <c r="BY31" s="161">
        <f>BY32+BY33</f>
        <v>0</v>
      </c>
      <c r="BZ31" s="162">
        <f t="shared" si="32"/>
        <v>0</v>
      </c>
      <c r="CA31" s="162">
        <f>CA32+CA33</f>
        <v>0</v>
      </c>
      <c r="CB31" s="162">
        <f>CB32+CB33</f>
        <v>0</v>
      </c>
      <c r="CC31" s="162">
        <f>CC32+CC33</f>
        <v>0</v>
      </c>
      <c r="CD31" s="162">
        <f>CD32+CD33</f>
        <v>0</v>
      </c>
      <c r="CE31" s="161">
        <f t="shared" si="33"/>
        <v>0</v>
      </c>
      <c r="CF31" s="161">
        <f>CF32+CF33</f>
        <v>0</v>
      </c>
      <c r="CG31" s="161">
        <f>CG32+CG33</f>
        <v>0</v>
      </c>
      <c r="CH31" s="161">
        <f>CH32+CH33</f>
        <v>0</v>
      </c>
      <c r="CI31" s="161">
        <f>CI32+CI33</f>
        <v>0</v>
      </c>
      <c r="CJ31" s="161">
        <f t="shared" si="34"/>
        <v>0</v>
      </c>
      <c r="CK31" s="161">
        <f>CK32+CK33</f>
        <v>0</v>
      </c>
      <c r="CL31" s="161">
        <f>CL32+CL33</f>
        <v>0</v>
      </c>
      <c r="CM31" s="161">
        <f>CM32+CM33</f>
        <v>0</v>
      </c>
      <c r="CN31" s="161">
        <f>CN32+CN33</f>
        <v>0</v>
      </c>
      <c r="CO31" s="162">
        <f t="shared" si="39"/>
        <v>2.6</v>
      </c>
      <c r="CP31" s="162"/>
      <c r="CQ31" s="162"/>
      <c r="CR31" s="162"/>
      <c r="CS31" s="162">
        <f>CS32+CS33</f>
        <v>2.6</v>
      </c>
      <c r="CT31" s="161">
        <f t="shared" si="24"/>
        <v>0</v>
      </c>
      <c r="CU31" s="161">
        <f>CU32+CU33</f>
        <v>0</v>
      </c>
      <c r="CV31" s="161">
        <f>CV32+CV33</f>
        <v>0</v>
      </c>
      <c r="CW31" s="161">
        <f>CW32+CW33</f>
        <v>0</v>
      </c>
      <c r="CX31" s="161">
        <f>CX32+CX33</f>
        <v>0</v>
      </c>
      <c r="CY31" s="162">
        <f t="shared" si="35"/>
        <v>0</v>
      </c>
      <c r="CZ31" s="162">
        <f>CZ32+CZ33</f>
        <v>0</v>
      </c>
      <c r="DA31" s="162">
        <f>DA32+DA33</f>
        <v>0</v>
      </c>
      <c r="DB31" s="162">
        <f>DB32+DB33</f>
        <v>0</v>
      </c>
      <c r="DC31" s="162">
        <f>DC32+DC33</f>
        <v>0</v>
      </c>
      <c r="DD31" s="162">
        <f t="shared" si="40"/>
        <v>2.6</v>
      </c>
      <c r="DE31" s="162"/>
      <c r="DF31" s="162"/>
      <c r="DG31" s="162"/>
      <c r="DH31" s="162">
        <f>DH32+DH33</f>
        <v>2.6</v>
      </c>
      <c r="DI31" s="161">
        <f t="shared" si="26"/>
        <v>0</v>
      </c>
      <c r="DJ31" s="161">
        <f>DJ32+DJ33</f>
        <v>0</v>
      </c>
      <c r="DK31" s="161">
        <f>DK32+DK33</f>
        <v>0</v>
      </c>
      <c r="DL31" s="161">
        <f>DL32+DL33</f>
        <v>0</v>
      </c>
      <c r="DM31" s="161">
        <f>DM32+DM33</f>
        <v>0</v>
      </c>
      <c r="DN31" s="162">
        <f t="shared" si="36"/>
        <v>0</v>
      </c>
      <c r="DO31" s="162">
        <f>DO32+DO33</f>
        <v>0</v>
      </c>
      <c r="DP31" s="162">
        <f>DP32+DP33</f>
        <v>0</v>
      </c>
      <c r="DQ31" s="162">
        <f>DQ32+DQ33</f>
        <v>0</v>
      </c>
      <c r="DR31" s="162">
        <f>DR32+DR33</f>
        <v>0</v>
      </c>
    </row>
    <row r="32" spans="1:122">
      <c r="A32" s="1233"/>
      <c r="B32" s="1239"/>
      <c r="C32" s="1064"/>
      <c r="D32" s="58"/>
      <c r="E32" s="1070"/>
      <c r="F32" s="59"/>
      <c r="G32" s="59"/>
      <c r="H32" s="59"/>
      <c r="I32" s="59"/>
      <c r="J32" s="59"/>
      <c r="K32" s="59"/>
      <c r="L32" s="59"/>
      <c r="M32" s="64"/>
      <c r="N32" s="60"/>
      <c r="O32" s="67"/>
      <c r="P32" s="59"/>
      <c r="Q32" s="59"/>
      <c r="R32" s="59"/>
      <c r="S32" s="59"/>
      <c r="T32" s="59"/>
      <c r="U32" s="59"/>
      <c r="V32" s="59"/>
      <c r="W32" s="1061"/>
      <c r="X32" s="58"/>
      <c r="Y32" s="1070"/>
      <c r="Z32" s="66"/>
      <c r="AA32" s="66"/>
      <c r="AB32" s="66"/>
      <c r="AC32" s="12"/>
      <c r="AD32" s="18" t="s">
        <v>425</v>
      </c>
      <c r="AE32" s="18" t="s">
        <v>440</v>
      </c>
      <c r="AF32" s="18" t="s">
        <v>406</v>
      </c>
      <c r="AG32" s="162">
        <f t="shared" si="28"/>
        <v>0</v>
      </c>
      <c r="AH32" s="162">
        <f t="shared" si="28"/>
        <v>0</v>
      </c>
      <c r="AI32" s="162"/>
      <c r="AJ32" s="162"/>
      <c r="AK32" s="162"/>
      <c r="AL32" s="162"/>
      <c r="AM32" s="162"/>
      <c r="AN32" s="162"/>
      <c r="AO32" s="162"/>
      <c r="AP32" s="162"/>
      <c r="AQ32" s="161">
        <f t="shared" si="20"/>
        <v>0</v>
      </c>
      <c r="AR32" s="161"/>
      <c r="AS32" s="161"/>
      <c r="AT32" s="161"/>
      <c r="AU32" s="161"/>
      <c r="AV32" s="162">
        <f t="shared" si="29"/>
        <v>0</v>
      </c>
      <c r="AW32" s="162"/>
      <c r="AX32" s="162"/>
      <c r="AY32" s="162"/>
      <c r="AZ32" s="162"/>
      <c r="BA32" s="161">
        <f t="shared" si="30"/>
        <v>0</v>
      </c>
      <c r="BB32" s="161"/>
      <c r="BC32" s="161"/>
      <c r="BD32" s="161"/>
      <c r="BE32" s="161"/>
      <c r="BF32" s="161">
        <f t="shared" si="31"/>
        <v>0</v>
      </c>
      <c r="BG32" s="161"/>
      <c r="BH32" s="161"/>
      <c r="BI32" s="161"/>
      <c r="BJ32" s="161"/>
      <c r="BK32" s="162">
        <f t="shared" si="37"/>
        <v>0</v>
      </c>
      <c r="BL32" s="162">
        <f t="shared" si="38"/>
        <v>0</v>
      </c>
      <c r="BM32" s="162"/>
      <c r="BN32" s="162"/>
      <c r="BO32" s="162"/>
      <c r="BP32" s="162"/>
      <c r="BQ32" s="162"/>
      <c r="BR32" s="162"/>
      <c r="BS32" s="162"/>
      <c r="BT32" s="162"/>
      <c r="BU32" s="161">
        <f t="shared" ref="BU32:BU39" si="41">BV32+BW32+BX32+BY32</f>
        <v>0</v>
      </c>
      <c r="BV32" s="161"/>
      <c r="BW32" s="161"/>
      <c r="BX32" s="161"/>
      <c r="BY32" s="161"/>
      <c r="BZ32" s="162">
        <f t="shared" si="32"/>
        <v>0</v>
      </c>
      <c r="CA32" s="162"/>
      <c r="CB32" s="162"/>
      <c r="CC32" s="162"/>
      <c r="CD32" s="162"/>
      <c r="CE32" s="161">
        <f t="shared" si="33"/>
        <v>0</v>
      </c>
      <c r="CF32" s="161"/>
      <c r="CG32" s="161"/>
      <c r="CH32" s="161"/>
      <c r="CI32" s="161"/>
      <c r="CJ32" s="161">
        <f t="shared" si="34"/>
        <v>0</v>
      </c>
      <c r="CK32" s="161"/>
      <c r="CL32" s="161"/>
      <c r="CM32" s="161"/>
      <c r="CN32" s="161"/>
      <c r="CO32" s="162">
        <f t="shared" si="39"/>
        <v>0</v>
      </c>
      <c r="CP32" s="162"/>
      <c r="CQ32" s="162"/>
      <c r="CR32" s="162"/>
      <c r="CS32" s="162"/>
      <c r="CT32" s="161">
        <f t="shared" ref="CT32:CT39" si="42">CU32+CV32+CW32+CX32</f>
        <v>0</v>
      </c>
      <c r="CU32" s="161"/>
      <c r="CV32" s="161"/>
      <c r="CW32" s="161"/>
      <c r="CX32" s="161"/>
      <c r="CY32" s="162">
        <f t="shared" si="35"/>
        <v>0</v>
      </c>
      <c r="CZ32" s="162"/>
      <c r="DA32" s="162"/>
      <c r="DB32" s="162"/>
      <c r="DC32" s="162"/>
      <c r="DD32" s="162">
        <f t="shared" si="40"/>
        <v>0</v>
      </c>
      <c r="DE32" s="162"/>
      <c r="DF32" s="162"/>
      <c r="DG32" s="162"/>
      <c r="DH32" s="162"/>
      <c r="DI32" s="161">
        <f t="shared" si="26"/>
        <v>0</v>
      </c>
      <c r="DJ32" s="161"/>
      <c r="DK32" s="161"/>
      <c r="DL32" s="161"/>
      <c r="DM32" s="161"/>
      <c r="DN32" s="162">
        <f t="shared" si="36"/>
        <v>0</v>
      </c>
      <c r="DO32" s="162"/>
      <c r="DP32" s="162"/>
      <c r="DQ32" s="162"/>
      <c r="DR32" s="162"/>
    </row>
    <row r="33" spans="1:122" ht="12" customHeight="1">
      <c r="A33" s="1234"/>
      <c r="B33" s="1240"/>
      <c r="C33" s="1065"/>
      <c r="D33" s="58"/>
      <c r="E33" s="1071"/>
      <c r="F33" s="59"/>
      <c r="G33" s="59"/>
      <c r="H33" s="59"/>
      <c r="I33" s="59"/>
      <c r="J33" s="59"/>
      <c r="K33" s="59"/>
      <c r="L33" s="59"/>
      <c r="M33" s="64"/>
      <c r="N33" s="60"/>
      <c r="O33" s="67"/>
      <c r="P33" s="59"/>
      <c r="Q33" s="59"/>
      <c r="R33" s="59"/>
      <c r="S33" s="59"/>
      <c r="T33" s="59"/>
      <c r="U33" s="59"/>
      <c r="V33" s="59"/>
      <c r="W33" s="1062"/>
      <c r="X33" s="58"/>
      <c r="Y33" s="1071"/>
      <c r="Z33" s="66"/>
      <c r="AA33" s="66"/>
      <c r="AB33" s="66"/>
      <c r="AC33" s="12"/>
      <c r="AD33" s="18" t="s">
        <v>425</v>
      </c>
      <c r="AE33" s="18" t="s">
        <v>440</v>
      </c>
      <c r="AF33" s="18">
        <v>244</v>
      </c>
      <c r="AG33" s="162">
        <f t="shared" si="28"/>
        <v>2.6</v>
      </c>
      <c r="AH33" s="162">
        <f t="shared" si="28"/>
        <v>2.6</v>
      </c>
      <c r="AI33" s="162"/>
      <c r="AJ33" s="162"/>
      <c r="AK33" s="162"/>
      <c r="AL33" s="162"/>
      <c r="AM33" s="162"/>
      <c r="AN33" s="162"/>
      <c r="AO33" s="162">
        <v>2.6</v>
      </c>
      <c r="AP33" s="162">
        <v>2.6</v>
      </c>
      <c r="AQ33" s="161">
        <f t="shared" si="20"/>
        <v>0</v>
      </c>
      <c r="AR33" s="161"/>
      <c r="AS33" s="161"/>
      <c r="AT33" s="161"/>
      <c r="AU33" s="161"/>
      <c r="AV33" s="162">
        <f t="shared" si="29"/>
        <v>0</v>
      </c>
      <c r="AW33" s="162"/>
      <c r="AX33" s="162"/>
      <c r="AY33" s="162"/>
      <c r="AZ33" s="162"/>
      <c r="BA33" s="161">
        <f t="shared" si="30"/>
        <v>0</v>
      </c>
      <c r="BB33" s="161"/>
      <c r="BC33" s="161"/>
      <c r="BD33" s="161"/>
      <c r="BE33" s="161"/>
      <c r="BF33" s="161">
        <f t="shared" si="31"/>
        <v>0</v>
      </c>
      <c r="BG33" s="161"/>
      <c r="BH33" s="161"/>
      <c r="BI33" s="161"/>
      <c r="BJ33" s="161"/>
      <c r="BK33" s="162">
        <f t="shared" si="37"/>
        <v>2.6</v>
      </c>
      <c r="BL33" s="162">
        <f t="shared" si="38"/>
        <v>2.6</v>
      </c>
      <c r="BM33" s="162"/>
      <c r="BN33" s="162"/>
      <c r="BO33" s="162"/>
      <c r="BP33" s="162"/>
      <c r="BQ33" s="162"/>
      <c r="BR33" s="162"/>
      <c r="BS33" s="162">
        <v>2.6</v>
      </c>
      <c r="BT33" s="162">
        <v>2.6</v>
      </c>
      <c r="BU33" s="161">
        <f t="shared" si="41"/>
        <v>0</v>
      </c>
      <c r="BV33" s="161"/>
      <c r="BW33" s="161"/>
      <c r="BX33" s="161"/>
      <c r="BY33" s="161"/>
      <c r="BZ33" s="162">
        <f t="shared" si="32"/>
        <v>0</v>
      </c>
      <c r="CA33" s="162"/>
      <c r="CB33" s="162"/>
      <c r="CC33" s="162"/>
      <c r="CD33" s="162"/>
      <c r="CE33" s="161">
        <f t="shared" si="33"/>
        <v>0</v>
      </c>
      <c r="CF33" s="161"/>
      <c r="CG33" s="161"/>
      <c r="CH33" s="161"/>
      <c r="CI33" s="161"/>
      <c r="CJ33" s="161">
        <f t="shared" si="34"/>
        <v>0</v>
      </c>
      <c r="CK33" s="161"/>
      <c r="CL33" s="161"/>
      <c r="CM33" s="161"/>
      <c r="CN33" s="161"/>
      <c r="CO33" s="162">
        <f t="shared" si="39"/>
        <v>2.6</v>
      </c>
      <c r="CP33" s="162"/>
      <c r="CQ33" s="162"/>
      <c r="CR33" s="162"/>
      <c r="CS33" s="162">
        <v>2.6</v>
      </c>
      <c r="CT33" s="161">
        <f t="shared" si="42"/>
        <v>0</v>
      </c>
      <c r="CU33" s="161"/>
      <c r="CV33" s="161"/>
      <c r="CW33" s="161"/>
      <c r="CX33" s="161"/>
      <c r="CY33" s="162">
        <f t="shared" si="35"/>
        <v>0</v>
      </c>
      <c r="CZ33" s="162"/>
      <c r="DA33" s="162"/>
      <c r="DB33" s="162"/>
      <c r="DC33" s="162"/>
      <c r="DD33" s="162">
        <f t="shared" si="40"/>
        <v>2.6</v>
      </c>
      <c r="DE33" s="162"/>
      <c r="DF33" s="162"/>
      <c r="DG33" s="162"/>
      <c r="DH33" s="162">
        <v>2.6</v>
      </c>
      <c r="DI33" s="161">
        <f t="shared" si="26"/>
        <v>0</v>
      </c>
      <c r="DJ33" s="161"/>
      <c r="DK33" s="161"/>
      <c r="DL33" s="161"/>
      <c r="DM33" s="161"/>
      <c r="DN33" s="162">
        <f t="shared" si="36"/>
        <v>0</v>
      </c>
      <c r="DO33" s="162"/>
      <c r="DP33" s="162"/>
      <c r="DQ33" s="162"/>
      <c r="DR33" s="162"/>
    </row>
    <row r="34" spans="1:122" ht="22.5" customHeight="1">
      <c r="A34" s="1232" t="s">
        <v>118</v>
      </c>
      <c r="B34" s="1238">
        <v>6508</v>
      </c>
      <c r="C34" s="1243" t="s">
        <v>124</v>
      </c>
      <c r="D34" s="1243" t="s">
        <v>99</v>
      </c>
      <c r="E34" s="1251" t="s">
        <v>125</v>
      </c>
      <c r="F34" s="59"/>
      <c r="G34" s="59"/>
      <c r="H34" s="59"/>
      <c r="I34" s="59"/>
      <c r="J34" s="59"/>
      <c r="K34" s="59"/>
      <c r="L34" s="59"/>
      <c r="M34" s="1229" t="s">
        <v>123</v>
      </c>
      <c r="N34" s="60" t="s">
        <v>424</v>
      </c>
      <c r="O34" s="67" t="s">
        <v>74</v>
      </c>
      <c r="P34" s="59">
        <v>9</v>
      </c>
      <c r="Q34" s="59"/>
      <c r="R34" s="59"/>
      <c r="S34" s="59"/>
      <c r="T34" s="59"/>
      <c r="U34" s="59"/>
      <c r="V34" s="59"/>
      <c r="W34" s="1283" t="s">
        <v>45</v>
      </c>
      <c r="X34" s="1243" t="s">
        <v>391</v>
      </c>
      <c r="Y34" s="1243" t="s">
        <v>46</v>
      </c>
      <c r="Z34" s="1259" t="s">
        <v>96</v>
      </c>
      <c r="AA34" s="1308" t="s">
        <v>97</v>
      </c>
      <c r="AB34" s="1308" t="s">
        <v>98</v>
      </c>
      <c r="AC34" s="18"/>
      <c r="AD34" s="18" t="s">
        <v>156</v>
      </c>
      <c r="AE34" s="18"/>
      <c r="AF34" s="18"/>
      <c r="AG34" s="162">
        <f>AI34+AK34+AM34+AO34</f>
        <v>333.8</v>
      </c>
      <c r="AH34" s="162">
        <f t="shared" si="28"/>
        <v>323.09999999999997</v>
      </c>
      <c r="AI34" s="162">
        <f>AI35+AI36+AI37+AI38+AI40+AI41+AI42+AI43+AI44+AI45+AI46+AI47</f>
        <v>0</v>
      </c>
      <c r="AJ34" s="162"/>
      <c r="AK34" s="162">
        <f>AK35+AK36+AK37+AK38+AK40+AK41+AK42+AK43+AK44+AK45+AK46+AK47</f>
        <v>0</v>
      </c>
      <c r="AL34" s="162"/>
      <c r="AM34" s="162">
        <f>AM35+AM36+AM37+AM38+AM40+AM41+AM42+AM43+AM44+AM45+AM46+AM47</f>
        <v>0</v>
      </c>
      <c r="AN34" s="162"/>
      <c r="AO34" s="162">
        <f>AO35+AO36+AO37+AO38+AO40+AO41+AO42+AO43+AO44+AO45+AO46+AO47</f>
        <v>333.8</v>
      </c>
      <c r="AP34" s="162">
        <f>AP35+AP36+AP37+AP38+AP40+AP41+AP42+AP43+AP44+AP45+AP46+AP47</f>
        <v>323.09999999999997</v>
      </c>
      <c r="AQ34" s="161">
        <f t="shared" si="20"/>
        <v>496.79999999999995</v>
      </c>
      <c r="AR34" s="161">
        <f>AR35+AR36+AR37+AR38+AR40+AR41+AR42+AR43+AR44+AR45+AR46+AR47+AR39</f>
        <v>0</v>
      </c>
      <c r="AS34" s="161">
        <f t="shared" ref="AS34:BE34" si="43">AS35+AS36+AS37+AS38+AS40+AS41+AS42+AS43+AS44+AS45+AS46+AS47+AS39</f>
        <v>136</v>
      </c>
      <c r="AT34" s="161">
        <f t="shared" si="43"/>
        <v>0</v>
      </c>
      <c r="AU34" s="161">
        <f>AU35+AU36+AU37+AU38+AU40+AU41+AU42+AU43+AU44+AU45+AU46+AU47+AU39</f>
        <v>360.79999999999995</v>
      </c>
      <c r="AV34" s="161">
        <f t="shared" si="43"/>
        <v>22.1</v>
      </c>
      <c r="AW34" s="161">
        <f t="shared" si="43"/>
        <v>0</v>
      </c>
      <c r="AX34" s="161">
        <f t="shared" si="43"/>
        <v>0</v>
      </c>
      <c r="AY34" s="161">
        <f t="shared" si="43"/>
        <v>0</v>
      </c>
      <c r="AZ34" s="161">
        <f t="shared" si="43"/>
        <v>22.1</v>
      </c>
      <c r="BA34" s="161">
        <f t="shared" si="43"/>
        <v>20.7</v>
      </c>
      <c r="BB34" s="161">
        <f t="shared" si="43"/>
        <v>0</v>
      </c>
      <c r="BC34" s="161">
        <f t="shared" si="43"/>
        <v>0</v>
      </c>
      <c r="BD34" s="161">
        <f t="shared" si="43"/>
        <v>0</v>
      </c>
      <c r="BE34" s="161">
        <f t="shared" si="43"/>
        <v>20.7</v>
      </c>
      <c r="BF34" s="161">
        <f>BF35+BF36+BF37+BF38+BF40+BF41+BF42+BF43+BF44+BF45+BF46+BF47+BF39</f>
        <v>20.7</v>
      </c>
      <c r="BG34" s="161">
        <f>BG35+BG36+BG37+BG38+BG40+BG41+BG42+BG43+BG44+BG45+BG46+BG47+BG39</f>
        <v>0</v>
      </c>
      <c r="BH34" s="161">
        <f>BH35+BH36+BH37+BH38+BH40+BH41+BH42+BH43+BH44+BH45+BH46+BH47+BH39</f>
        <v>0</v>
      </c>
      <c r="BI34" s="161">
        <f>BI35+BI36+BI37+BI38+BI40+BI41+BI42+BI43+BI44+BI45+BI46+BI47+BI39</f>
        <v>0</v>
      </c>
      <c r="BJ34" s="161">
        <f>BJ35+BJ36+BJ37+BJ38+BJ40+BJ41+BJ42+BJ43+BJ44+BJ45+BJ46+BJ47+BJ39</f>
        <v>20.7</v>
      </c>
      <c r="BK34" s="162">
        <f t="shared" si="37"/>
        <v>331.09999999999997</v>
      </c>
      <c r="BL34" s="162">
        <f t="shared" si="38"/>
        <v>320.39999999999998</v>
      </c>
      <c r="BM34" s="162">
        <f>BM35+BM36+BM37+BM38+BM40+BM41+BM42+BM43+BM44+BM45+BM46+BM47</f>
        <v>0</v>
      </c>
      <c r="BN34" s="162"/>
      <c r="BO34" s="162">
        <f>BO35+BO36+BO37+BO38+BO40+BO41+BO42+BO43+BO44+BO45+BO46+BO47</f>
        <v>0</v>
      </c>
      <c r="BP34" s="162"/>
      <c r="BQ34" s="162">
        <f>BQ35+BQ36+BQ37+BQ38+BQ40+BQ41+BQ42+BQ43+BQ44+BQ45+BQ46+BQ47</f>
        <v>0</v>
      </c>
      <c r="BR34" s="162"/>
      <c r="BS34" s="162">
        <f>BS35+BS36+BS37+BS38+BS40+BS41+BS42+BS43+BS44+BS45+BS46+BS47</f>
        <v>331.09999999999997</v>
      </c>
      <c r="BT34" s="162">
        <f>BT35+BT36+BT37+BT38+BT40+BT41+BT42+BT43+BT44+BT45+BT46+BT47</f>
        <v>320.39999999999998</v>
      </c>
      <c r="BU34" s="161">
        <f t="shared" si="41"/>
        <v>493.5</v>
      </c>
      <c r="BV34" s="161">
        <f>BV35+BV36+BV37+BV38+BV40+BV41+BV42+BV43+BV44+BV45+BV46+BV47+BV39</f>
        <v>0</v>
      </c>
      <c r="BW34" s="161">
        <f t="shared" ref="BW34:CI34" si="44">BW35+BW36+BW37+BW38+BW40+BW41+BW42+BW43+BW44+BW45+BW46+BW47+BW39</f>
        <v>136</v>
      </c>
      <c r="BX34" s="161">
        <f t="shared" si="44"/>
        <v>0</v>
      </c>
      <c r="BY34" s="161">
        <f t="shared" si="44"/>
        <v>357.5</v>
      </c>
      <c r="BZ34" s="161">
        <f t="shared" si="44"/>
        <v>22.1</v>
      </c>
      <c r="CA34" s="161">
        <f t="shared" si="44"/>
        <v>0</v>
      </c>
      <c r="CB34" s="161">
        <f t="shared" si="44"/>
        <v>0</v>
      </c>
      <c r="CC34" s="161">
        <f t="shared" si="44"/>
        <v>0</v>
      </c>
      <c r="CD34" s="161">
        <f t="shared" si="44"/>
        <v>22.1</v>
      </c>
      <c r="CE34" s="161">
        <f t="shared" si="44"/>
        <v>20.7</v>
      </c>
      <c r="CF34" s="161">
        <f t="shared" si="44"/>
        <v>0</v>
      </c>
      <c r="CG34" s="161">
        <f t="shared" si="44"/>
        <v>0</v>
      </c>
      <c r="CH34" s="161">
        <f t="shared" si="44"/>
        <v>0</v>
      </c>
      <c r="CI34" s="161">
        <f t="shared" si="44"/>
        <v>20.7</v>
      </c>
      <c r="CJ34" s="161">
        <f>CJ35+CJ36+CJ37+CJ38+CJ40+CJ41+CJ42+CJ43+CJ44+CJ45+CJ46+CJ47+CJ39</f>
        <v>20.7</v>
      </c>
      <c r="CK34" s="161">
        <f>CK35+CK36+CK37+CK38+CK40+CK41+CK42+CK43+CK44+CK45+CK46+CK47+CK39</f>
        <v>0</v>
      </c>
      <c r="CL34" s="161">
        <f>CL35+CL36+CL37+CL38+CL40+CL41+CL42+CL43+CL44+CL45+CL46+CL47+CL39</f>
        <v>0</v>
      </c>
      <c r="CM34" s="161">
        <f>CM35+CM36+CM37+CM38+CM40+CM41+CM42+CM43+CM44+CM45+CM46+CM47+CM39</f>
        <v>0</v>
      </c>
      <c r="CN34" s="161">
        <f>CN35+CN36+CN37+CN38+CN40+CN41+CN42+CN43+CN44+CN45+CN46+CN47+CN39</f>
        <v>20.7</v>
      </c>
      <c r="CO34" s="162">
        <f t="shared" si="39"/>
        <v>323.09999999999997</v>
      </c>
      <c r="CP34" s="162"/>
      <c r="CQ34" s="162"/>
      <c r="CR34" s="162"/>
      <c r="CS34" s="162">
        <f>CS35+CS36+CS37+CS38+CS40+CS41+CS42+CS43+CS44+CS45+CS46+CS47</f>
        <v>323.09999999999997</v>
      </c>
      <c r="CT34" s="161">
        <f t="shared" si="42"/>
        <v>496.79999999999995</v>
      </c>
      <c r="CU34" s="161">
        <f t="shared" ref="CU34:DC34" si="45">CU35+CU36+CU37+CU38+CU40+CU41+CU42+CU43+CU44+CU45+CU46+CU47+CU39</f>
        <v>0</v>
      </c>
      <c r="CV34" s="161">
        <f t="shared" si="45"/>
        <v>136</v>
      </c>
      <c r="CW34" s="161">
        <f t="shared" si="45"/>
        <v>0</v>
      </c>
      <c r="CX34" s="161">
        <f t="shared" si="45"/>
        <v>360.79999999999995</v>
      </c>
      <c r="CY34" s="161">
        <f t="shared" si="45"/>
        <v>22.1</v>
      </c>
      <c r="CZ34" s="161">
        <f t="shared" si="45"/>
        <v>0</v>
      </c>
      <c r="DA34" s="161">
        <f t="shared" si="45"/>
        <v>0</v>
      </c>
      <c r="DB34" s="161">
        <f t="shared" si="45"/>
        <v>0</v>
      </c>
      <c r="DC34" s="161">
        <f t="shared" si="45"/>
        <v>22.1</v>
      </c>
      <c r="DD34" s="162">
        <f t="shared" si="40"/>
        <v>320.39999999999998</v>
      </c>
      <c r="DE34" s="162"/>
      <c r="DF34" s="162"/>
      <c r="DG34" s="162"/>
      <c r="DH34" s="162">
        <f>DH35+DH36+DH37+DH38+DH40+DH41+DH42+DH43+DH44+DH45+DH46+DH47</f>
        <v>320.39999999999998</v>
      </c>
      <c r="DI34" s="161">
        <f t="shared" si="26"/>
        <v>493.5</v>
      </c>
      <c r="DJ34" s="161">
        <f>DJ35+DJ36+DJ37+DJ38+DJ40+DJ41+DJ42+DJ43+DJ44+DJ45+DJ46+DJ47+DJ39</f>
        <v>0</v>
      </c>
      <c r="DK34" s="161">
        <f t="shared" ref="DK34:DR34" si="46">DK35+DK36+DK37+DK38+DK40+DK41+DK42+DK43+DK44+DK45+DK46+DK47+DK39</f>
        <v>136</v>
      </c>
      <c r="DL34" s="161">
        <f t="shared" si="46"/>
        <v>0</v>
      </c>
      <c r="DM34" s="161">
        <f t="shared" si="46"/>
        <v>357.5</v>
      </c>
      <c r="DN34" s="161">
        <f t="shared" si="46"/>
        <v>22.1</v>
      </c>
      <c r="DO34" s="161">
        <f t="shared" si="46"/>
        <v>0</v>
      </c>
      <c r="DP34" s="161">
        <f t="shared" si="46"/>
        <v>0</v>
      </c>
      <c r="DQ34" s="161">
        <f t="shared" si="46"/>
        <v>0</v>
      </c>
      <c r="DR34" s="161">
        <f t="shared" si="46"/>
        <v>22.1</v>
      </c>
    </row>
    <row r="35" spans="1:122">
      <c r="A35" s="1233"/>
      <c r="B35" s="1239"/>
      <c r="C35" s="1064"/>
      <c r="D35" s="1064"/>
      <c r="E35" s="1070"/>
      <c r="F35" s="59"/>
      <c r="G35" s="59"/>
      <c r="H35" s="59"/>
      <c r="I35" s="59"/>
      <c r="J35" s="59"/>
      <c r="K35" s="59"/>
      <c r="L35" s="59"/>
      <c r="M35" s="1230"/>
      <c r="N35" s="60"/>
      <c r="O35" s="67"/>
      <c r="P35" s="59"/>
      <c r="Q35" s="59"/>
      <c r="R35" s="59"/>
      <c r="S35" s="59"/>
      <c r="T35" s="59"/>
      <c r="U35" s="59"/>
      <c r="V35" s="59"/>
      <c r="W35" s="1061"/>
      <c r="X35" s="1064"/>
      <c r="Y35" s="1064"/>
      <c r="Z35" s="1260"/>
      <c r="AA35" s="1309"/>
      <c r="AB35" s="1309"/>
      <c r="AC35" s="18"/>
      <c r="AD35" s="18" t="s">
        <v>156</v>
      </c>
      <c r="AE35" s="18" t="s">
        <v>423</v>
      </c>
      <c r="AF35" s="18" t="s">
        <v>399</v>
      </c>
      <c r="AG35" s="162">
        <f t="shared" si="28"/>
        <v>0.4</v>
      </c>
      <c r="AH35" s="162">
        <f t="shared" si="28"/>
        <v>0.4</v>
      </c>
      <c r="AI35" s="162"/>
      <c r="AJ35" s="162"/>
      <c r="AK35" s="162"/>
      <c r="AL35" s="162"/>
      <c r="AM35" s="162"/>
      <c r="AN35" s="162"/>
      <c r="AO35" s="162">
        <v>0.4</v>
      </c>
      <c r="AP35" s="162">
        <v>0.4</v>
      </c>
      <c r="AQ35" s="161">
        <f t="shared" si="20"/>
        <v>0</v>
      </c>
      <c r="AR35" s="161"/>
      <c r="AS35" s="161"/>
      <c r="AT35" s="161"/>
      <c r="AU35" s="161">
        <v>0</v>
      </c>
      <c r="AV35" s="162">
        <f t="shared" si="29"/>
        <v>0</v>
      </c>
      <c r="AW35" s="162"/>
      <c r="AX35" s="162"/>
      <c r="AY35" s="162"/>
      <c r="AZ35" s="162">
        <v>0</v>
      </c>
      <c r="BA35" s="161">
        <f t="shared" si="30"/>
        <v>0</v>
      </c>
      <c r="BB35" s="161"/>
      <c r="BC35" s="161"/>
      <c r="BD35" s="161"/>
      <c r="BE35" s="161">
        <v>0</v>
      </c>
      <c r="BF35" s="161">
        <f t="shared" ref="BF35:BF50" si="47">BG35+BH35+BI35+BJ35</f>
        <v>0</v>
      </c>
      <c r="BG35" s="161"/>
      <c r="BH35" s="161"/>
      <c r="BI35" s="161"/>
      <c r="BJ35" s="161">
        <v>0</v>
      </c>
      <c r="BK35" s="162">
        <f t="shared" si="37"/>
        <v>0.4</v>
      </c>
      <c r="BL35" s="162">
        <f t="shared" si="38"/>
        <v>0.4</v>
      </c>
      <c r="BM35" s="162"/>
      <c r="BN35" s="162"/>
      <c r="BO35" s="162"/>
      <c r="BP35" s="162"/>
      <c r="BQ35" s="162"/>
      <c r="BR35" s="162"/>
      <c r="BS35" s="162">
        <v>0.4</v>
      </c>
      <c r="BT35" s="162">
        <v>0.4</v>
      </c>
      <c r="BU35" s="161">
        <f t="shared" si="41"/>
        <v>0</v>
      </c>
      <c r="BV35" s="161"/>
      <c r="BW35" s="161"/>
      <c r="BX35" s="161"/>
      <c r="BY35" s="161">
        <v>0</v>
      </c>
      <c r="BZ35" s="162">
        <f t="shared" ref="BZ35:BZ50" si="48">CA35+CB35+CC35+CD35</f>
        <v>0</v>
      </c>
      <c r="CA35" s="162"/>
      <c r="CB35" s="162"/>
      <c r="CC35" s="162"/>
      <c r="CD35" s="162">
        <v>0</v>
      </c>
      <c r="CE35" s="161">
        <f t="shared" ref="CE35:CE50" si="49">CF35+CG35+CH35+CI35</f>
        <v>0</v>
      </c>
      <c r="CF35" s="161"/>
      <c r="CG35" s="161"/>
      <c r="CH35" s="161"/>
      <c r="CI35" s="161">
        <v>0</v>
      </c>
      <c r="CJ35" s="161">
        <f t="shared" ref="CJ35:CJ50" si="50">CK35+CL35+CM35+CN35</f>
        <v>0</v>
      </c>
      <c r="CK35" s="161"/>
      <c r="CL35" s="161"/>
      <c r="CM35" s="161"/>
      <c r="CN35" s="161">
        <v>0</v>
      </c>
      <c r="CO35" s="162">
        <f t="shared" si="39"/>
        <v>0.4</v>
      </c>
      <c r="CP35" s="162"/>
      <c r="CQ35" s="162"/>
      <c r="CR35" s="162"/>
      <c r="CS35" s="162">
        <v>0.4</v>
      </c>
      <c r="CT35" s="161">
        <f t="shared" si="42"/>
        <v>0</v>
      </c>
      <c r="CU35" s="161"/>
      <c r="CV35" s="161"/>
      <c r="CW35" s="161"/>
      <c r="CX35" s="161">
        <v>0</v>
      </c>
      <c r="CY35" s="162">
        <f t="shared" ref="CY35:CY50" si="51">CZ35+DA35+DB35+DC35</f>
        <v>0</v>
      </c>
      <c r="CZ35" s="162"/>
      <c r="DA35" s="162"/>
      <c r="DB35" s="162"/>
      <c r="DC35" s="162">
        <v>0</v>
      </c>
      <c r="DD35" s="162">
        <f t="shared" si="40"/>
        <v>0.4</v>
      </c>
      <c r="DE35" s="162"/>
      <c r="DF35" s="162"/>
      <c r="DG35" s="162"/>
      <c r="DH35" s="162">
        <v>0.4</v>
      </c>
      <c r="DI35" s="161">
        <f t="shared" si="26"/>
        <v>0</v>
      </c>
      <c r="DJ35" s="161"/>
      <c r="DK35" s="161"/>
      <c r="DL35" s="161"/>
      <c r="DM35" s="161">
        <v>0</v>
      </c>
      <c r="DN35" s="162">
        <f t="shared" ref="DN35:DN50" si="52">DO35+DP35+DQ35+DR35</f>
        <v>0</v>
      </c>
      <c r="DO35" s="162"/>
      <c r="DP35" s="162"/>
      <c r="DQ35" s="162"/>
      <c r="DR35" s="162">
        <v>0</v>
      </c>
    </row>
    <row r="36" spans="1:122">
      <c r="A36" s="1233"/>
      <c r="B36" s="1239"/>
      <c r="C36" s="1064"/>
      <c r="D36" s="1064"/>
      <c r="E36" s="1070"/>
      <c r="F36" s="59"/>
      <c r="G36" s="59"/>
      <c r="H36" s="59"/>
      <c r="I36" s="59"/>
      <c r="J36" s="59"/>
      <c r="K36" s="59"/>
      <c r="L36" s="59"/>
      <c r="M36" s="1230"/>
      <c r="N36" s="60"/>
      <c r="O36" s="67"/>
      <c r="P36" s="59"/>
      <c r="Q36" s="59"/>
      <c r="R36" s="59"/>
      <c r="S36" s="59"/>
      <c r="T36" s="59"/>
      <c r="U36" s="59"/>
      <c r="V36" s="59"/>
      <c r="W36" s="1061"/>
      <c r="X36" s="1064"/>
      <c r="Y36" s="1064"/>
      <c r="Z36" s="1260"/>
      <c r="AA36" s="1309"/>
      <c r="AB36" s="1309"/>
      <c r="AC36" s="18"/>
      <c r="AD36" s="1" t="s">
        <v>156</v>
      </c>
      <c r="AE36" s="12" t="s">
        <v>106</v>
      </c>
      <c r="AF36" s="18" t="s">
        <v>399</v>
      </c>
      <c r="AG36" s="162">
        <f t="shared" si="28"/>
        <v>0</v>
      </c>
      <c r="AH36" s="162"/>
      <c r="AI36" s="162"/>
      <c r="AJ36" s="162"/>
      <c r="AK36" s="162"/>
      <c r="AL36" s="162"/>
      <c r="AM36" s="615"/>
      <c r="AN36" s="162"/>
      <c r="AO36" s="162"/>
      <c r="AP36" s="162"/>
      <c r="AQ36" s="161">
        <f t="shared" si="20"/>
        <v>9.5</v>
      </c>
      <c r="AR36" s="161"/>
      <c r="AS36" s="161"/>
      <c r="AT36" s="161"/>
      <c r="AU36" s="161">
        <v>9.5</v>
      </c>
      <c r="AV36" s="162">
        <f t="shared" si="29"/>
        <v>0</v>
      </c>
      <c r="AW36" s="162"/>
      <c r="AX36" s="162"/>
      <c r="AY36" s="162"/>
      <c r="AZ36" s="162"/>
      <c r="BA36" s="161">
        <f t="shared" si="30"/>
        <v>0</v>
      </c>
      <c r="BB36" s="161"/>
      <c r="BC36" s="161"/>
      <c r="BD36" s="161"/>
      <c r="BE36" s="161"/>
      <c r="BF36" s="161">
        <f t="shared" si="47"/>
        <v>0</v>
      </c>
      <c r="BG36" s="161"/>
      <c r="BH36" s="161"/>
      <c r="BI36" s="161"/>
      <c r="BJ36" s="161"/>
      <c r="BK36" s="162">
        <f t="shared" si="37"/>
        <v>0</v>
      </c>
      <c r="BL36" s="162"/>
      <c r="BM36" s="162"/>
      <c r="BN36" s="162"/>
      <c r="BO36" s="162"/>
      <c r="BP36" s="162"/>
      <c r="BQ36" s="615"/>
      <c r="BR36" s="162"/>
      <c r="BS36" s="162"/>
      <c r="BT36" s="162"/>
      <c r="BU36" s="161">
        <f t="shared" si="41"/>
        <v>9.5</v>
      </c>
      <c r="BV36" s="161"/>
      <c r="BW36" s="161"/>
      <c r="BX36" s="161"/>
      <c r="BY36" s="161">
        <v>9.5</v>
      </c>
      <c r="BZ36" s="162">
        <f t="shared" si="48"/>
        <v>0</v>
      </c>
      <c r="CA36" s="162"/>
      <c r="CB36" s="162"/>
      <c r="CC36" s="162"/>
      <c r="CD36" s="162"/>
      <c r="CE36" s="161">
        <f t="shared" si="49"/>
        <v>0</v>
      </c>
      <c r="CF36" s="161"/>
      <c r="CG36" s="161"/>
      <c r="CH36" s="161"/>
      <c r="CI36" s="161"/>
      <c r="CJ36" s="161">
        <f t="shared" si="50"/>
        <v>0</v>
      </c>
      <c r="CK36" s="161"/>
      <c r="CL36" s="161"/>
      <c r="CM36" s="161"/>
      <c r="CN36" s="161"/>
      <c r="CO36" s="162"/>
      <c r="CP36" s="162"/>
      <c r="CQ36" s="162"/>
      <c r="CR36" s="162"/>
      <c r="CS36" s="162"/>
      <c r="CT36" s="161">
        <f t="shared" si="42"/>
        <v>9.5</v>
      </c>
      <c r="CU36" s="161"/>
      <c r="CV36" s="161"/>
      <c r="CW36" s="161"/>
      <c r="CX36" s="161">
        <v>9.5</v>
      </c>
      <c r="CY36" s="162">
        <f t="shared" si="51"/>
        <v>0</v>
      </c>
      <c r="CZ36" s="162"/>
      <c r="DA36" s="162"/>
      <c r="DB36" s="162"/>
      <c r="DC36" s="162"/>
      <c r="DD36" s="162"/>
      <c r="DE36" s="162"/>
      <c r="DF36" s="162"/>
      <c r="DG36" s="162"/>
      <c r="DH36" s="162"/>
      <c r="DI36" s="161">
        <f t="shared" si="26"/>
        <v>9.5</v>
      </c>
      <c r="DJ36" s="161"/>
      <c r="DK36" s="161"/>
      <c r="DL36" s="161"/>
      <c r="DM36" s="161">
        <v>9.5</v>
      </c>
      <c r="DN36" s="162">
        <f t="shared" si="52"/>
        <v>0</v>
      </c>
      <c r="DO36" s="162"/>
      <c r="DP36" s="162"/>
      <c r="DQ36" s="162"/>
      <c r="DR36" s="162"/>
    </row>
    <row r="37" spans="1:122">
      <c r="A37" s="1233"/>
      <c r="B37" s="1239"/>
      <c r="C37" s="1064"/>
      <c r="D37" s="1064"/>
      <c r="E37" s="1070"/>
      <c r="F37" s="59"/>
      <c r="G37" s="59"/>
      <c r="H37" s="59"/>
      <c r="I37" s="59"/>
      <c r="J37" s="59"/>
      <c r="K37" s="59"/>
      <c r="L37" s="59"/>
      <c r="M37" s="1230"/>
      <c r="N37" s="60"/>
      <c r="O37" s="67"/>
      <c r="P37" s="59"/>
      <c r="Q37" s="59"/>
      <c r="R37" s="59"/>
      <c r="S37" s="59"/>
      <c r="T37" s="59"/>
      <c r="U37" s="59"/>
      <c r="V37" s="59"/>
      <c r="W37" s="1061"/>
      <c r="X37" s="1064"/>
      <c r="Y37" s="1064"/>
      <c r="Z37" s="1260"/>
      <c r="AA37" s="1309"/>
      <c r="AB37" s="1309"/>
      <c r="AC37" s="18"/>
      <c r="AD37" s="18" t="s">
        <v>156</v>
      </c>
      <c r="AE37" s="18" t="s">
        <v>162</v>
      </c>
      <c r="AF37" s="18" t="s">
        <v>399</v>
      </c>
      <c r="AG37" s="162">
        <f t="shared" si="28"/>
        <v>0</v>
      </c>
      <c r="AH37" s="162">
        <f t="shared" si="28"/>
        <v>0</v>
      </c>
      <c r="AI37" s="162"/>
      <c r="AJ37" s="162"/>
      <c r="AK37" s="162"/>
      <c r="AL37" s="162"/>
      <c r="AM37" s="162"/>
      <c r="AN37" s="162"/>
      <c r="AO37" s="162"/>
      <c r="AP37" s="162"/>
      <c r="AQ37" s="161">
        <f t="shared" si="20"/>
        <v>226.6</v>
      </c>
      <c r="AR37" s="161"/>
      <c r="AS37" s="161">
        <v>136</v>
      </c>
      <c r="AT37" s="161"/>
      <c r="AU37" s="161">
        <v>90.6</v>
      </c>
      <c r="AV37" s="162">
        <f t="shared" si="29"/>
        <v>0</v>
      </c>
      <c r="AW37" s="162"/>
      <c r="AX37" s="162"/>
      <c r="AY37" s="162"/>
      <c r="AZ37" s="162"/>
      <c r="BA37" s="161">
        <f t="shared" si="30"/>
        <v>0</v>
      </c>
      <c r="BB37" s="161"/>
      <c r="BC37" s="161"/>
      <c r="BD37" s="161"/>
      <c r="BE37" s="161"/>
      <c r="BF37" s="161">
        <f t="shared" si="47"/>
        <v>0</v>
      </c>
      <c r="BG37" s="161"/>
      <c r="BH37" s="161"/>
      <c r="BI37" s="161"/>
      <c r="BJ37" s="161"/>
      <c r="BK37" s="162">
        <f t="shared" si="37"/>
        <v>0</v>
      </c>
      <c r="BL37" s="162">
        <f t="shared" si="38"/>
        <v>0</v>
      </c>
      <c r="BM37" s="162"/>
      <c r="BN37" s="162"/>
      <c r="BO37" s="162"/>
      <c r="BP37" s="162"/>
      <c r="BQ37" s="162"/>
      <c r="BR37" s="162"/>
      <c r="BS37" s="162"/>
      <c r="BT37" s="162"/>
      <c r="BU37" s="161">
        <f t="shared" si="41"/>
        <v>226.6</v>
      </c>
      <c r="BV37" s="161"/>
      <c r="BW37" s="161">
        <v>136</v>
      </c>
      <c r="BX37" s="161"/>
      <c r="BY37" s="161">
        <v>90.6</v>
      </c>
      <c r="BZ37" s="162">
        <f t="shared" si="48"/>
        <v>0</v>
      </c>
      <c r="CA37" s="162"/>
      <c r="CB37" s="162"/>
      <c r="CC37" s="162"/>
      <c r="CD37" s="162"/>
      <c r="CE37" s="161">
        <f t="shared" si="49"/>
        <v>0</v>
      </c>
      <c r="CF37" s="161"/>
      <c r="CG37" s="161"/>
      <c r="CH37" s="161"/>
      <c r="CI37" s="161"/>
      <c r="CJ37" s="161">
        <f t="shared" si="50"/>
        <v>0</v>
      </c>
      <c r="CK37" s="161"/>
      <c r="CL37" s="161"/>
      <c r="CM37" s="161"/>
      <c r="CN37" s="161"/>
      <c r="CO37" s="162">
        <f t="shared" ref="CO37:CO53" si="53">CP37+CQ37+CR37+CS37</f>
        <v>0</v>
      </c>
      <c r="CP37" s="162"/>
      <c r="CQ37" s="162"/>
      <c r="CR37" s="162"/>
      <c r="CS37" s="162"/>
      <c r="CT37" s="161">
        <f t="shared" si="42"/>
        <v>226.6</v>
      </c>
      <c r="CU37" s="161"/>
      <c r="CV37" s="161">
        <v>136</v>
      </c>
      <c r="CW37" s="161"/>
      <c r="CX37" s="161">
        <v>90.6</v>
      </c>
      <c r="CY37" s="162">
        <f t="shared" si="51"/>
        <v>0</v>
      </c>
      <c r="CZ37" s="162"/>
      <c r="DA37" s="162"/>
      <c r="DB37" s="162"/>
      <c r="DC37" s="162"/>
      <c r="DD37" s="162">
        <f t="shared" ref="DD37:DD53" si="54">DE37+DF37+DG37+DH37</f>
        <v>0</v>
      </c>
      <c r="DE37" s="162"/>
      <c r="DF37" s="162"/>
      <c r="DG37" s="162"/>
      <c r="DH37" s="162"/>
      <c r="DI37" s="161">
        <f t="shared" si="26"/>
        <v>226.6</v>
      </c>
      <c r="DJ37" s="161"/>
      <c r="DK37" s="161">
        <v>136</v>
      </c>
      <c r="DL37" s="161"/>
      <c r="DM37" s="161">
        <v>90.6</v>
      </c>
      <c r="DN37" s="162">
        <f t="shared" si="52"/>
        <v>0</v>
      </c>
      <c r="DO37" s="162"/>
      <c r="DP37" s="162"/>
      <c r="DQ37" s="162"/>
      <c r="DR37" s="162"/>
    </row>
    <row r="38" spans="1:122">
      <c r="A38" s="1233"/>
      <c r="B38" s="1239"/>
      <c r="C38" s="1064"/>
      <c r="D38" s="1064"/>
      <c r="E38" s="1070"/>
      <c r="F38" s="59"/>
      <c r="G38" s="59"/>
      <c r="H38" s="59"/>
      <c r="I38" s="59"/>
      <c r="J38" s="59"/>
      <c r="K38" s="59"/>
      <c r="L38" s="59"/>
      <c r="M38" s="1230"/>
      <c r="N38" s="60"/>
      <c r="O38" s="67"/>
      <c r="P38" s="59"/>
      <c r="Q38" s="59"/>
      <c r="R38" s="59"/>
      <c r="S38" s="59"/>
      <c r="T38" s="59"/>
      <c r="U38" s="59"/>
      <c r="V38" s="59"/>
      <c r="W38" s="1061"/>
      <c r="X38" s="1064"/>
      <c r="Y38" s="1064"/>
      <c r="Z38" s="1260"/>
      <c r="AA38" s="1309"/>
      <c r="AB38" s="1309"/>
      <c r="AC38" s="18"/>
      <c r="AD38" s="18" t="s">
        <v>156</v>
      </c>
      <c r="AE38" s="18" t="s">
        <v>404</v>
      </c>
      <c r="AF38" s="18">
        <v>244</v>
      </c>
      <c r="AG38" s="162">
        <f t="shared" si="28"/>
        <v>326.60000000000002</v>
      </c>
      <c r="AH38" s="162">
        <f t="shared" si="28"/>
        <v>315.89999999999998</v>
      </c>
      <c r="AI38" s="162"/>
      <c r="AJ38" s="162"/>
      <c r="AK38" s="162"/>
      <c r="AL38" s="162"/>
      <c r="AM38" s="162"/>
      <c r="AN38" s="162"/>
      <c r="AO38" s="162">
        <v>326.60000000000002</v>
      </c>
      <c r="AP38" s="162">
        <v>315.89999999999998</v>
      </c>
      <c r="AQ38" s="161">
        <f t="shared" si="20"/>
        <v>0</v>
      </c>
      <c r="AR38" s="161"/>
      <c r="AS38" s="161"/>
      <c r="AT38" s="161"/>
      <c r="AU38" s="161"/>
      <c r="AV38" s="162">
        <f t="shared" si="29"/>
        <v>0</v>
      </c>
      <c r="AW38" s="162"/>
      <c r="AX38" s="162"/>
      <c r="AY38" s="162"/>
      <c r="AZ38" s="162"/>
      <c r="BA38" s="161">
        <f t="shared" si="30"/>
        <v>0</v>
      </c>
      <c r="BB38" s="161"/>
      <c r="BC38" s="161"/>
      <c r="BD38" s="161"/>
      <c r="BE38" s="161"/>
      <c r="BF38" s="161">
        <f t="shared" si="47"/>
        <v>0</v>
      </c>
      <c r="BG38" s="161"/>
      <c r="BH38" s="161"/>
      <c r="BI38" s="161"/>
      <c r="BJ38" s="161"/>
      <c r="BK38" s="162">
        <f t="shared" si="37"/>
        <v>323.89999999999998</v>
      </c>
      <c r="BL38" s="162">
        <f t="shared" si="38"/>
        <v>313.2</v>
      </c>
      <c r="BM38" s="162"/>
      <c r="BN38" s="162"/>
      <c r="BO38" s="162"/>
      <c r="BP38" s="162"/>
      <c r="BQ38" s="162"/>
      <c r="BR38" s="162"/>
      <c r="BS38" s="162">
        <v>323.89999999999998</v>
      </c>
      <c r="BT38" s="162">
        <v>313.2</v>
      </c>
      <c r="BU38" s="161">
        <f t="shared" si="41"/>
        <v>0</v>
      </c>
      <c r="BV38" s="161"/>
      <c r="BW38" s="161"/>
      <c r="BX38" s="161"/>
      <c r="BY38" s="161"/>
      <c r="BZ38" s="162">
        <f t="shared" si="48"/>
        <v>0</v>
      </c>
      <c r="CA38" s="162"/>
      <c r="CB38" s="162"/>
      <c r="CC38" s="162"/>
      <c r="CD38" s="162"/>
      <c r="CE38" s="161">
        <f t="shared" si="49"/>
        <v>0</v>
      </c>
      <c r="CF38" s="161"/>
      <c r="CG38" s="161"/>
      <c r="CH38" s="161"/>
      <c r="CI38" s="161"/>
      <c r="CJ38" s="161">
        <f t="shared" si="50"/>
        <v>0</v>
      </c>
      <c r="CK38" s="161"/>
      <c r="CL38" s="161"/>
      <c r="CM38" s="161"/>
      <c r="CN38" s="161"/>
      <c r="CO38" s="162">
        <f t="shared" si="53"/>
        <v>315.89999999999998</v>
      </c>
      <c r="CP38" s="162"/>
      <c r="CQ38" s="162"/>
      <c r="CR38" s="162"/>
      <c r="CS38" s="162">
        <v>315.89999999999998</v>
      </c>
      <c r="CT38" s="161">
        <f t="shared" si="42"/>
        <v>0</v>
      </c>
      <c r="CU38" s="161"/>
      <c r="CV38" s="161"/>
      <c r="CW38" s="161"/>
      <c r="CX38" s="161"/>
      <c r="CY38" s="162">
        <f t="shared" si="51"/>
        <v>0</v>
      </c>
      <c r="CZ38" s="162"/>
      <c r="DA38" s="162"/>
      <c r="DB38" s="162"/>
      <c r="DC38" s="162"/>
      <c r="DD38" s="162">
        <f t="shared" si="54"/>
        <v>313.2</v>
      </c>
      <c r="DE38" s="162"/>
      <c r="DF38" s="162"/>
      <c r="DG38" s="162"/>
      <c r="DH38" s="162">
        <v>313.2</v>
      </c>
      <c r="DI38" s="161">
        <f t="shared" si="26"/>
        <v>0</v>
      </c>
      <c r="DJ38" s="161"/>
      <c r="DK38" s="161"/>
      <c r="DL38" s="161"/>
      <c r="DM38" s="161"/>
      <c r="DN38" s="162">
        <f t="shared" si="52"/>
        <v>0</v>
      </c>
      <c r="DO38" s="162"/>
      <c r="DP38" s="162"/>
      <c r="DQ38" s="162"/>
      <c r="DR38" s="162"/>
    </row>
    <row r="39" spans="1:122">
      <c r="A39" s="1233"/>
      <c r="B39" s="1239"/>
      <c r="C39" s="1064"/>
      <c r="D39" s="1064"/>
      <c r="E39" s="1070"/>
      <c r="F39" s="59"/>
      <c r="G39" s="59"/>
      <c r="H39" s="59"/>
      <c r="I39" s="59"/>
      <c r="J39" s="59"/>
      <c r="K39" s="59"/>
      <c r="L39" s="59"/>
      <c r="M39" s="1230"/>
      <c r="N39" s="60"/>
      <c r="O39" s="67"/>
      <c r="P39" s="59"/>
      <c r="Q39" s="59"/>
      <c r="R39" s="59"/>
      <c r="S39" s="59"/>
      <c r="T39" s="59"/>
      <c r="U39" s="59"/>
      <c r="V39" s="59"/>
      <c r="W39" s="1061"/>
      <c r="X39" s="1064"/>
      <c r="Y39" s="1064"/>
      <c r="Z39" s="1260"/>
      <c r="AA39" s="1309"/>
      <c r="AB39" s="1309"/>
      <c r="AC39" s="18"/>
      <c r="AD39" s="18" t="s">
        <v>156</v>
      </c>
      <c r="AE39" s="18" t="s">
        <v>202</v>
      </c>
      <c r="AF39" s="18">
        <v>244</v>
      </c>
      <c r="AG39" s="162"/>
      <c r="AH39" s="162">
        <f t="shared" si="28"/>
        <v>0</v>
      </c>
      <c r="AI39" s="162"/>
      <c r="AJ39" s="162"/>
      <c r="AK39" s="162"/>
      <c r="AL39" s="162"/>
      <c r="AM39" s="162"/>
      <c r="AN39" s="162"/>
      <c r="AO39" s="162"/>
      <c r="AP39" s="162"/>
      <c r="AQ39" s="161">
        <f t="shared" si="20"/>
        <v>260.7</v>
      </c>
      <c r="AR39" s="161"/>
      <c r="AS39" s="161"/>
      <c r="AT39" s="161"/>
      <c r="AU39" s="161">
        <v>260.7</v>
      </c>
      <c r="AV39" s="162">
        <f t="shared" si="29"/>
        <v>22.1</v>
      </c>
      <c r="AW39" s="162"/>
      <c r="AX39" s="162"/>
      <c r="AY39" s="162"/>
      <c r="AZ39" s="162">
        <v>22.1</v>
      </c>
      <c r="BA39" s="161">
        <f t="shared" si="30"/>
        <v>20.7</v>
      </c>
      <c r="BB39" s="161"/>
      <c r="BC39" s="161"/>
      <c r="BD39" s="161"/>
      <c r="BE39" s="161">
        <v>20.7</v>
      </c>
      <c r="BF39" s="161">
        <f t="shared" si="47"/>
        <v>20.7</v>
      </c>
      <c r="BG39" s="161"/>
      <c r="BH39" s="161"/>
      <c r="BI39" s="161"/>
      <c r="BJ39" s="161">
        <v>20.7</v>
      </c>
      <c r="BK39" s="162"/>
      <c r="BL39" s="162">
        <f t="shared" si="38"/>
        <v>0</v>
      </c>
      <c r="BM39" s="162"/>
      <c r="BN39" s="162"/>
      <c r="BO39" s="162"/>
      <c r="BP39" s="162"/>
      <c r="BQ39" s="162"/>
      <c r="BR39" s="162"/>
      <c r="BS39" s="162"/>
      <c r="BT39" s="162"/>
      <c r="BU39" s="161">
        <f t="shared" si="41"/>
        <v>257.39999999999998</v>
      </c>
      <c r="BV39" s="161"/>
      <c r="BW39" s="161"/>
      <c r="BX39" s="161"/>
      <c r="BY39" s="161">
        <v>257.39999999999998</v>
      </c>
      <c r="BZ39" s="162">
        <f t="shared" si="48"/>
        <v>22.1</v>
      </c>
      <c r="CA39" s="162"/>
      <c r="CB39" s="162"/>
      <c r="CC39" s="162"/>
      <c r="CD39" s="162">
        <v>22.1</v>
      </c>
      <c r="CE39" s="161">
        <f t="shared" si="49"/>
        <v>20.7</v>
      </c>
      <c r="CF39" s="161"/>
      <c r="CG39" s="161"/>
      <c r="CH39" s="161"/>
      <c r="CI39" s="161">
        <v>20.7</v>
      </c>
      <c r="CJ39" s="161">
        <f t="shared" si="50"/>
        <v>20.7</v>
      </c>
      <c r="CK39" s="161"/>
      <c r="CL39" s="161"/>
      <c r="CM39" s="161"/>
      <c r="CN39" s="161">
        <v>20.7</v>
      </c>
      <c r="CO39" s="162">
        <f t="shared" si="53"/>
        <v>0</v>
      </c>
      <c r="CP39" s="162"/>
      <c r="CQ39" s="162"/>
      <c r="CR39" s="162"/>
      <c r="CS39" s="162"/>
      <c r="CT39" s="161">
        <f t="shared" si="42"/>
        <v>260.7</v>
      </c>
      <c r="CU39" s="161"/>
      <c r="CV39" s="161"/>
      <c r="CW39" s="161"/>
      <c r="CX39" s="161">
        <v>260.7</v>
      </c>
      <c r="CY39" s="162">
        <f t="shared" si="51"/>
        <v>22.1</v>
      </c>
      <c r="CZ39" s="162"/>
      <c r="DA39" s="162"/>
      <c r="DB39" s="162"/>
      <c r="DC39" s="162">
        <v>22.1</v>
      </c>
      <c r="DD39" s="162">
        <f t="shared" si="54"/>
        <v>0</v>
      </c>
      <c r="DE39" s="162"/>
      <c r="DF39" s="162"/>
      <c r="DG39" s="162"/>
      <c r="DH39" s="162"/>
      <c r="DI39" s="161">
        <f t="shared" si="26"/>
        <v>257.39999999999998</v>
      </c>
      <c r="DJ39" s="161"/>
      <c r="DK39" s="161"/>
      <c r="DL39" s="161"/>
      <c r="DM39" s="161">
        <v>257.39999999999998</v>
      </c>
      <c r="DN39" s="162">
        <f t="shared" si="52"/>
        <v>22.1</v>
      </c>
      <c r="DO39" s="162"/>
      <c r="DP39" s="162"/>
      <c r="DQ39" s="162"/>
      <c r="DR39" s="162">
        <v>22.1</v>
      </c>
    </row>
    <row r="40" spans="1:122">
      <c r="A40" s="1233"/>
      <c r="B40" s="1239"/>
      <c r="C40" s="1064"/>
      <c r="D40" s="1064"/>
      <c r="E40" s="1070"/>
      <c r="F40" s="59"/>
      <c r="G40" s="59"/>
      <c r="H40" s="59"/>
      <c r="I40" s="59"/>
      <c r="J40" s="59"/>
      <c r="K40" s="59"/>
      <c r="L40" s="59"/>
      <c r="M40" s="1230"/>
      <c r="N40" s="60"/>
      <c r="O40" s="67"/>
      <c r="P40" s="59"/>
      <c r="Q40" s="59"/>
      <c r="R40" s="59"/>
      <c r="S40" s="59"/>
      <c r="T40" s="59"/>
      <c r="U40" s="59"/>
      <c r="V40" s="59"/>
      <c r="W40" s="1061"/>
      <c r="X40" s="1065"/>
      <c r="Y40" s="1065"/>
      <c r="Z40" s="1260"/>
      <c r="AA40" s="1310"/>
      <c r="AB40" s="1310"/>
      <c r="AC40" s="18"/>
      <c r="AD40" s="18" t="s">
        <v>156</v>
      </c>
      <c r="AE40" s="18" t="s">
        <v>193</v>
      </c>
      <c r="AF40" s="18" t="s">
        <v>399</v>
      </c>
      <c r="AG40" s="162">
        <f>AI40+AK40+AM40+AO40</f>
        <v>6.8</v>
      </c>
      <c r="AH40" s="162">
        <f t="shared" si="28"/>
        <v>6.8</v>
      </c>
      <c r="AI40" s="162"/>
      <c r="AJ40" s="162"/>
      <c r="AK40" s="162"/>
      <c r="AL40" s="162"/>
      <c r="AM40" s="162"/>
      <c r="AN40" s="162"/>
      <c r="AO40" s="162">
        <v>6.8</v>
      </c>
      <c r="AP40" s="162">
        <v>6.8</v>
      </c>
      <c r="AQ40" s="161">
        <f>AR40+AS40+AT40+AU40</f>
        <v>0</v>
      </c>
      <c r="AR40" s="161"/>
      <c r="AS40" s="161"/>
      <c r="AT40" s="161"/>
      <c r="AU40" s="161"/>
      <c r="AV40" s="162">
        <f>AW40+AX40+AY40+AZ40</f>
        <v>0</v>
      </c>
      <c r="AW40" s="162"/>
      <c r="AX40" s="162"/>
      <c r="AY40" s="162"/>
      <c r="AZ40" s="162"/>
      <c r="BA40" s="161">
        <f>BB40+BC40+BD40+BE40</f>
        <v>0</v>
      </c>
      <c r="BB40" s="161"/>
      <c r="BC40" s="161"/>
      <c r="BD40" s="161"/>
      <c r="BE40" s="161"/>
      <c r="BF40" s="161">
        <f t="shared" si="47"/>
        <v>0</v>
      </c>
      <c r="BG40" s="161"/>
      <c r="BH40" s="161"/>
      <c r="BI40" s="161"/>
      <c r="BJ40" s="161"/>
      <c r="BK40" s="162">
        <f t="shared" ref="BK40:BK47" si="55">BM40+BO40+BQ40+BS40</f>
        <v>6.8</v>
      </c>
      <c r="BL40" s="162">
        <f t="shared" si="38"/>
        <v>6.8</v>
      </c>
      <c r="BM40" s="162"/>
      <c r="BN40" s="162"/>
      <c r="BO40" s="162"/>
      <c r="BP40" s="162"/>
      <c r="BQ40" s="162"/>
      <c r="BR40" s="162"/>
      <c r="BS40" s="162">
        <v>6.8</v>
      </c>
      <c r="BT40" s="162">
        <v>6.8</v>
      </c>
      <c r="BU40" s="161">
        <f t="shared" ref="BU40:BU56" si="56">BV40+BW40+BX40+BY40</f>
        <v>0</v>
      </c>
      <c r="BV40" s="161"/>
      <c r="BW40" s="161"/>
      <c r="BX40" s="161"/>
      <c r="BY40" s="161"/>
      <c r="BZ40" s="162">
        <f t="shared" si="48"/>
        <v>0</v>
      </c>
      <c r="CA40" s="162"/>
      <c r="CB40" s="162"/>
      <c r="CC40" s="162"/>
      <c r="CD40" s="162"/>
      <c r="CE40" s="161">
        <f t="shared" si="49"/>
        <v>0</v>
      </c>
      <c r="CF40" s="161"/>
      <c r="CG40" s="161"/>
      <c r="CH40" s="161"/>
      <c r="CI40" s="161"/>
      <c r="CJ40" s="161">
        <f t="shared" si="50"/>
        <v>0</v>
      </c>
      <c r="CK40" s="161"/>
      <c r="CL40" s="161"/>
      <c r="CM40" s="161"/>
      <c r="CN40" s="161"/>
      <c r="CO40" s="162">
        <f t="shared" si="53"/>
        <v>6.8</v>
      </c>
      <c r="CP40" s="162"/>
      <c r="CQ40" s="162"/>
      <c r="CR40" s="162"/>
      <c r="CS40" s="162">
        <v>6.8</v>
      </c>
      <c r="CT40" s="161">
        <f t="shared" ref="CT40:CT56" si="57">CU40+CV40+CW40+CX40</f>
        <v>0</v>
      </c>
      <c r="CU40" s="161"/>
      <c r="CV40" s="161"/>
      <c r="CW40" s="161"/>
      <c r="CX40" s="161"/>
      <c r="CY40" s="162">
        <f t="shared" si="51"/>
        <v>0</v>
      </c>
      <c r="CZ40" s="162"/>
      <c r="DA40" s="162"/>
      <c r="DB40" s="162"/>
      <c r="DC40" s="162"/>
      <c r="DD40" s="162">
        <f t="shared" si="54"/>
        <v>6.8</v>
      </c>
      <c r="DE40" s="162"/>
      <c r="DF40" s="162"/>
      <c r="DG40" s="162"/>
      <c r="DH40" s="162">
        <v>6.8</v>
      </c>
      <c r="DI40" s="161">
        <f t="shared" si="26"/>
        <v>0</v>
      </c>
      <c r="DJ40" s="161"/>
      <c r="DK40" s="161"/>
      <c r="DL40" s="161"/>
      <c r="DM40" s="161"/>
      <c r="DN40" s="162">
        <f t="shared" si="52"/>
        <v>0</v>
      </c>
      <c r="DO40" s="162"/>
      <c r="DP40" s="162"/>
      <c r="DQ40" s="162"/>
      <c r="DR40" s="162"/>
    </row>
    <row r="41" spans="1:122" ht="12.75" hidden="1" customHeight="1">
      <c r="A41" s="1233"/>
      <c r="B41" s="1239"/>
      <c r="C41" s="1064"/>
      <c r="D41" s="1064"/>
      <c r="E41" s="1070"/>
      <c r="F41" s="59"/>
      <c r="G41" s="59"/>
      <c r="H41" s="59"/>
      <c r="I41" s="59"/>
      <c r="J41" s="59"/>
      <c r="K41" s="59"/>
      <c r="L41" s="59"/>
      <c r="M41" s="1230"/>
      <c r="N41" s="60"/>
      <c r="O41" s="67"/>
      <c r="P41" s="59"/>
      <c r="Q41" s="59"/>
      <c r="R41" s="59"/>
      <c r="S41" s="59"/>
      <c r="T41" s="59"/>
      <c r="U41" s="59"/>
      <c r="V41" s="59"/>
      <c r="W41" s="1061"/>
      <c r="X41" s="58"/>
      <c r="Y41" s="58"/>
      <c r="Z41" s="1260"/>
      <c r="AA41" s="69"/>
      <c r="AB41" s="69"/>
      <c r="AC41" s="18"/>
      <c r="AD41" s="18" t="s">
        <v>156</v>
      </c>
      <c r="AE41" s="18" t="s">
        <v>405</v>
      </c>
      <c r="AF41" s="18" t="s">
        <v>399</v>
      </c>
      <c r="AG41" s="162">
        <f t="shared" ref="AG41:AH109" si="58">AI41+AK41+AM41+AO41</f>
        <v>0</v>
      </c>
      <c r="AH41" s="162">
        <f t="shared" si="28"/>
        <v>0</v>
      </c>
      <c r="AI41" s="162"/>
      <c r="AJ41" s="162"/>
      <c r="AK41" s="162"/>
      <c r="AL41" s="162"/>
      <c r="AM41" s="162"/>
      <c r="AN41" s="162"/>
      <c r="AO41" s="162"/>
      <c r="AP41" s="162"/>
      <c r="AQ41" s="161">
        <f t="shared" ref="AQ41:AQ109" si="59">AR41+AS41+AT41+AU41</f>
        <v>0</v>
      </c>
      <c r="AR41" s="161"/>
      <c r="AS41" s="161"/>
      <c r="AT41" s="161"/>
      <c r="AU41" s="161"/>
      <c r="AV41" s="162">
        <f t="shared" ref="AV41:AV109" si="60">AW41+AX41+AY41+AZ41</f>
        <v>0</v>
      </c>
      <c r="AW41" s="162"/>
      <c r="AX41" s="162"/>
      <c r="AY41" s="162"/>
      <c r="AZ41" s="162"/>
      <c r="BA41" s="161">
        <f t="shared" ref="BA41:BA109" si="61">BB41+BC41+BD41+BE41</f>
        <v>0</v>
      </c>
      <c r="BB41" s="161"/>
      <c r="BC41" s="161"/>
      <c r="BD41" s="161"/>
      <c r="BE41" s="161"/>
      <c r="BF41" s="161">
        <f t="shared" si="47"/>
        <v>0</v>
      </c>
      <c r="BG41" s="161"/>
      <c r="BH41" s="161"/>
      <c r="BI41" s="161"/>
      <c r="BJ41" s="161"/>
      <c r="BK41" s="162">
        <f t="shared" si="55"/>
        <v>0</v>
      </c>
      <c r="BL41" s="162">
        <f t="shared" si="38"/>
        <v>0</v>
      </c>
      <c r="BM41" s="162"/>
      <c r="BN41" s="162"/>
      <c r="BO41" s="162"/>
      <c r="BP41" s="162"/>
      <c r="BQ41" s="162"/>
      <c r="BR41" s="162"/>
      <c r="BS41" s="162"/>
      <c r="BT41" s="162"/>
      <c r="BU41" s="161">
        <f t="shared" si="56"/>
        <v>0</v>
      </c>
      <c r="BV41" s="161"/>
      <c r="BW41" s="161"/>
      <c r="BX41" s="161"/>
      <c r="BY41" s="161"/>
      <c r="BZ41" s="162">
        <f t="shared" si="48"/>
        <v>0</v>
      </c>
      <c r="CA41" s="162"/>
      <c r="CB41" s="162"/>
      <c r="CC41" s="162"/>
      <c r="CD41" s="162"/>
      <c r="CE41" s="161">
        <f t="shared" si="49"/>
        <v>0</v>
      </c>
      <c r="CF41" s="161"/>
      <c r="CG41" s="161"/>
      <c r="CH41" s="161"/>
      <c r="CI41" s="161"/>
      <c r="CJ41" s="161">
        <f t="shared" si="50"/>
        <v>0</v>
      </c>
      <c r="CK41" s="161"/>
      <c r="CL41" s="161"/>
      <c r="CM41" s="161"/>
      <c r="CN41" s="161"/>
      <c r="CO41" s="162">
        <f t="shared" si="53"/>
        <v>0</v>
      </c>
      <c r="CP41" s="162"/>
      <c r="CQ41" s="162"/>
      <c r="CR41" s="162"/>
      <c r="CS41" s="162"/>
      <c r="CT41" s="161">
        <f t="shared" si="57"/>
        <v>0</v>
      </c>
      <c r="CU41" s="161"/>
      <c r="CV41" s="161"/>
      <c r="CW41" s="161"/>
      <c r="CX41" s="161"/>
      <c r="CY41" s="162">
        <f t="shared" si="51"/>
        <v>0</v>
      </c>
      <c r="CZ41" s="162"/>
      <c r="DA41" s="162"/>
      <c r="DB41" s="162"/>
      <c r="DC41" s="162"/>
      <c r="DD41" s="162">
        <f t="shared" si="54"/>
        <v>0</v>
      </c>
      <c r="DE41" s="162"/>
      <c r="DF41" s="162"/>
      <c r="DG41" s="162"/>
      <c r="DH41" s="162"/>
      <c r="DI41" s="161">
        <f t="shared" si="26"/>
        <v>0</v>
      </c>
      <c r="DJ41" s="161"/>
      <c r="DK41" s="161"/>
      <c r="DL41" s="161"/>
      <c r="DM41" s="161"/>
      <c r="DN41" s="162">
        <f t="shared" si="52"/>
        <v>0</v>
      </c>
      <c r="DO41" s="162"/>
      <c r="DP41" s="162"/>
      <c r="DQ41" s="162"/>
      <c r="DR41" s="162"/>
    </row>
    <row r="42" spans="1:122" ht="12.75" hidden="1" customHeight="1">
      <c r="A42" s="1233"/>
      <c r="B42" s="1239"/>
      <c r="C42" s="1064"/>
      <c r="D42" s="1064"/>
      <c r="E42" s="1070"/>
      <c r="F42" s="59"/>
      <c r="G42" s="59"/>
      <c r="H42" s="59"/>
      <c r="I42" s="59"/>
      <c r="J42" s="59"/>
      <c r="K42" s="59"/>
      <c r="L42" s="59"/>
      <c r="M42" s="1230"/>
      <c r="N42" s="60"/>
      <c r="O42" s="67"/>
      <c r="P42" s="59"/>
      <c r="Q42" s="59"/>
      <c r="R42" s="59"/>
      <c r="S42" s="59"/>
      <c r="T42" s="59"/>
      <c r="U42" s="59"/>
      <c r="V42" s="59"/>
      <c r="W42" s="1061"/>
      <c r="X42" s="58"/>
      <c r="Y42" s="58"/>
      <c r="Z42" s="1260"/>
      <c r="AA42" s="69"/>
      <c r="AB42" s="69"/>
      <c r="AC42" s="18"/>
      <c r="AD42" s="18" t="s">
        <v>156</v>
      </c>
      <c r="AE42" s="18" t="s">
        <v>420</v>
      </c>
      <c r="AF42" s="18" t="s">
        <v>402</v>
      </c>
      <c r="AG42" s="162">
        <f t="shared" si="58"/>
        <v>0</v>
      </c>
      <c r="AH42" s="162">
        <f t="shared" si="58"/>
        <v>0</v>
      </c>
      <c r="AI42" s="162"/>
      <c r="AJ42" s="162"/>
      <c r="AK42" s="162"/>
      <c r="AL42" s="162"/>
      <c r="AM42" s="162"/>
      <c r="AN42" s="162"/>
      <c r="AO42" s="162"/>
      <c r="AP42" s="162"/>
      <c r="AQ42" s="161">
        <f t="shared" si="59"/>
        <v>0</v>
      </c>
      <c r="AR42" s="161"/>
      <c r="AS42" s="161"/>
      <c r="AT42" s="161"/>
      <c r="AU42" s="161"/>
      <c r="AV42" s="162">
        <f t="shared" si="60"/>
        <v>0</v>
      </c>
      <c r="AW42" s="162"/>
      <c r="AX42" s="162"/>
      <c r="AY42" s="162"/>
      <c r="AZ42" s="162"/>
      <c r="BA42" s="161">
        <f t="shared" si="61"/>
        <v>0</v>
      </c>
      <c r="BB42" s="161"/>
      <c r="BC42" s="161"/>
      <c r="BD42" s="161"/>
      <c r="BE42" s="161"/>
      <c r="BF42" s="161">
        <f t="shared" si="47"/>
        <v>0</v>
      </c>
      <c r="BG42" s="161"/>
      <c r="BH42" s="161"/>
      <c r="BI42" s="161"/>
      <c r="BJ42" s="161"/>
      <c r="BK42" s="162">
        <f t="shared" si="55"/>
        <v>0</v>
      </c>
      <c r="BL42" s="162">
        <f t="shared" si="38"/>
        <v>0</v>
      </c>
      <c r="BM42" s="162"/>
      <c r="BN42" s="162"/>
      <c r="BO42" s="162"/>
      <c r="BP42" s="162"/>
      <c r="BQ42" s="162"/>
      <c r="BR42" s="162"/>
      <c r="BS42" s="162"/>
      <c r="BT42" s="162"/>
      <c r="BU42" s="161">
        <f t="shared" si="56"/>
        <v>0</v>
      </c>
      <c r="BV42" s="161"/>
      <c r="BW42" s="161"/>
      <c r="BX42" s="161"/>
      <c r="BY42" s="161"/>
      <c r="BZ42" s="162">
        <f t="shared" si="48"/>
        <v>0</v>
      </c>
      <c r="CA42" s="162"/>
      <c r="CB42" s="162"/>
      <c r="CC42" s="162"/>
      <c r="CD42" s="162"/>
      <c r="CE42" s="161">
        <f t="shared" si="49"/>
        <v>0</v>
      </c>
      <c r="CF42" s="161"/>
      <c r="CG42" s="161"/>
      <c r="CH42" s="161"/>
      <c r="CI42" s="161"/>
      <c r="CJ42" s="161">
        <f t="shared" si="50"/>
        <v>0</v>
      </c>
      <c r="CK42" s="161"/>
      <c r="CL42" s="161"/>
      <c r="CM42" s="161"/>
      <c r="CN42" s="161"/>
      <c r="CO42" s="162">
        <f t="shared" si="53"/>
        <v>0</v>
      </c>
      <c r="CP42" s="162"/>
      <c r="CQ42" s="162"/>
      <c r="CR42" s="162"/>
      <c r="CS42" s="162"/>
      <c r="CT42" s="161">
        <f t="shared" si="57"/>
        <v>0</v>
      </c>
      <c r="CU42" s="161"/>
      <c r="CV42" s="161"/>
      <c r="CW42" s="161"/>
      <c r="CX42" s="161"/>
      <c r="CY42" s="162">
        <f t="shared" si="51"/>
        <v>0</v>
      </c>
      <c r="CZ42" s="162"/>
      <c r="DA42" s="162"/>
      <c r="DB42" s="162"/>
      <c r="DC42" s="162"/>
      <c r="DD42" s="162">
        <f t="shared" si="54"/>
        <v>0</v>
      </c>
      <c r="DE42" s="162"/>
      <c r="DF42" s="162"/>
      <c r="DG42" s="162"/>
      <c r="DH42" s="162"/>
      <c r="DI42" s="161">
        <f t="shared" si="26"/>
        <v>0</v>
      </c>
      <c r="DJ42" s="161"/>
      <c r="DK42" s="161"/>
      <c r="DL42" s="161"/>
      <c r="DM42" s="161"/>
      <c r="DN42" s="162">
        <f t="shared" si="52"/>
        <v>0</v>
      </c>
      <c r="DO42" s="162"/>
      <c r="DP42" s="162"/>
      <c r="DQ42" s="162"/>
      <c r="DR42" s="162"/>
    </row>
    <row r="43" spans="1:122" ht="12.75" hidden="1" customHeight="1">
      <c r="A43" s="1233"/>
      <c r="B43" s="1239"/>
      <c r="C43" s="1064"/>
      <c r="D43" s="1064"/>
      <c r="E43" s="1070"/>
      <c r="F43" s="59"/>
      <c r="G43" s="59"/>
      <c r="H43" s="59"/>
      <c r="I43" s="59"/>
      <c r="J43" s="59"/>
      <c r="K43" s="59"/>
      <c r="L43" s="59"/>
      <c r="M43" s="1230"/>
      <c r="N43" s="60"/>
      <c r="O43" s="67"/>
      <c r="P43" s="59"/>
      <c r="Q43" s="59"/>
      <c r="R43" s="59"/>
      <c r="S43" s="59"/>
      <c r="T43" s="59"/>
      <c r="U43" s="59"/>
      <c r="V43" s="59"/>
      <c r="W43" s="1061"/>
      <c r="X43" s="58"/>
      <c r="Y43" s="58"/>
      <c r="Z43" s="1260"/>
      <c r="AA43" s="69"/>
      <c r="AB43" s="69"/>
      <c r="AC43" s="18"/>
      <c r="AD43" s="18" t="s">
        <v>156</v>
      </c>
      <c r="AE43" s="18" t="s">
        <v>441</v>
      </c>
      <c r="AF43" s="18" t="s">
        <v>401</v>
      </c>
      <c r="AG43" s="162">
        <f t="shared" si="58"/>
        <v>0</v>
      </c>
      <c r="AH43" s="162">
        <f t="shared" si="58"/>
        <v>0</v>
      </c>
      <c r="AI43" s="162"/>
      <c r="AJ43" s="162"/>
      <c r="AK43" s="162"/>
      <c r="AL43" s="162"/>
      <c r="AM43" s="162"/>
      <c r="AN43" s="162"/>
      <c r="AO43" s="162"/>
      <c r="AP43" s="162"/>
      <c r="AQ43" s="161">
        <f t="shared" si="59"/>
        <v>0</v>
      </c>
      <c r="AR43" s="161"/>
      <c r="AS43" s="161"/>
      <c r="AT43" s="161"/>
      <c r="AU43" s="161"/>
      <c r="AV43" s="162">
        <f t="shared" si="60"/>
        <v>0</v>
      </c>
      <c r="AW43" s="162"/>
      <c r="AX43" s="162"/>
      <c r="AY43" s="162"/>
      <c r="AZ43" s="162"/>
      <c r="BA43" s="161">
        <f t="shared" si="61"/>
        <v>0</v>
      </c>
      <c r="BB43" s="161"/>
      <c r="BC43" s="161"/>
      <c r="BD43" s="161"/>
      <c r="BE43" s="161"/>
      <c r="BF43" s="161">
        <f t="shared" si="47"/>
        <v>0</v>
      </c>
      <c r="BG43" s="161"/>
      <c r="BH43" s="161"/>
      <c r="BI43" s="161"/>
      <c r="BJ43" s="161"/>
      <c r="BK43" s="162">
        <f t="shared" si="55"/>
        <v>0</v>
      </c>
      <c r="BL43" s="162">
        <f t="shared" si="38"/>
        <v>0</v>
      </c>
      <c r="BM43" s="162"/>
      <c r="BN43" s="162"/>
      <c r="BO43" s="162"/>
      <c r="BP43" s="162"/>
      <c r="BQ43" s="162"/>
      <c r="BR43" s="162"/>
      <c r="BS43" s="162"/>
      <c r="BT43" s="162"/>
      <c r="BU43" s="161">
        <f t="shared" si="56"/>
        <v>0</v>
      </c>
      <c r="BV43" s="161"/>
      <c r="BW43" s="161"/>
      <c r="BX43" s="161"/>
      <c r="BY43" s="161"/>
      <c r="BZ43" s="162">
        <f t="shared" si="48"/>
        <v>0</v>
      </c>
      <c r="CA43" s="162"/>
      <c r="CB43" s="162"/>
      <c r="CC43" s="162"/>
      <c r="CD43" s="162"/>
      <c r="CE43" s="161">
        <f t="shared" si="49"/>
        <v>0</v>
      </c>
      <c r="CF43" s="161"/>
      <c r="CG43" s="161"/>
      <c r="CH43" s="161"/>
      <c r="CI43" s="161"/>
      <c r="CJ43" s="161">
        <f t="shared" si="50"/>
        <v>0</v>
      </c>
      <c r="CK43" s="161"/>
      <c r="CL43" s="161"/>
      <c r="CM43" s="161"/>
      <c r="CN43" s="161"/>
      <c r="CO43" s="162">
        <f t="shared" si="53"/>
        <v>0</v>
      </c>
      <c r="CP43" s="162"/>
      <c r="CQ43" s="162"/>
      <c r="CR43" s="162"/>
      <c r="CS43" s="162"/>
      <c r="CT43" s="161">
        <f t="shared" si="57"/>
        <v>0</v>
      </c>
      <c r="CU43" s="161"/>
      <c r="CV43" s="161"/>
      <c r="CW43" s="161"/>
      <c r="CX43" s="161"/>
      <c r="CY43" s="162">
        <f t="shared" si="51"/>
        <v>0</v>
      </c>
      <c r="CZ43" s="162"/>
      <c r="DA43" s="162"/>
      <c r="DB43" s="162"/>
      <c r="DC43" s="162"/>
      <c r="DD43" s="162">
        <f t="shared" si="54"/>
        <v>0</v>
      </c>
      <c r="DE43" s="162"/>
      <c r="DF43" s="162"/>
      <c r="DG43" s="162"/>
      <c r="DH43" s="162"/>
      <c r="DI43" s="161">
        <f t="shared" si="26"/>
        <v>0</v>
      </c>
      <c r="DJ43" s="161"/>
      <c r="DK43" s="161"/>
      <c r="DL43" s="161"/>
      <c r="DM43" s="161"/>
      <c r="DN43" s="162">
        <f t="shared" si="52"/>
        <v>0</v>
      </c>
      <c r="DO43" s="162"/>
      <c r="DP43" s="162"/>
      <c r="DQ43" s="162"/>
      <c r="DR43" s="162"/>
    </row>
    <row r="44" spans="1:122" ht="12.75" hidden="1" customHeight="1">
      <c r="A44" s="1233"/>
      <c r="B44" s="1239"/>
      <c r="C44" s="1064"/>
      <c r="D44" s="1064"/>
      <c r="E44" s="1070"/>
      <c r="F44" s="59"/>
      <c r="G44" s="59"/>
      <c r="H44" s="59"/>
      <c r="I44" s="59"/>
      <c r="J44" s="59"/>
      <c r="K44" s="59"/>
      <c r="L44" s="59"/>
      <c r="M44" s="1230"/>
      <c r="N44" s="60"/>
      <c r="O44" s="67"/>
      <c r="P44" s="59"/>
      <c r="Q44" s="59"/>
      <c r="R44" s="59"/>
      <c r="S44" s="59"/>
      <c r="T44" s="59"/>
      <c r="U44" s="59"/>
      <c r="V44" s="59"/>
      <c r="W44" s="1061"/>
      <c r="X44" s="58"/>
      <c r="Y44" s="58"/>
      <c r="Z44" s="1260"/>
      <c r="AA44" s="69"/>
      <c r="AB44" s="69"/>
      <c r="AC44" s="18"/>
      <c r="AD44" s="18" t="s">
        <v>156</v>
      </c>
      <c r="AE44" s="18" t="s">
        <v>442</v>
      </c>
      <c r="AF44" s="18" t="s">
        <v>399</v>
      </c>
      <c r="AG44" s="162">
        <f t="shared" si="58"/>
        <v>0</v>
      </c>
      <c r="AH44" s="162">
        <f t="shared" si="58"/>
        <v>0</v>
      </c>
      <c r="AI44" s="162"/>
      <c r="AJ44" s="162"/>
      <c r="AK44" s="162"/>
      <c r="AL44" s="162"/>
      <c r="AM44" s="162"/>
      <c r="AN44" s="162"/>
      <c r="AO44" s="162"/>
      <c r="AP44" s="162"/>
      <c r="AQ44" s="161">
        <f t="shared" si="59"/>
        <v>0</v>
      </c>
      <c r="AR44" s="161"/>
      <c r="AS44" s="161"/>
      <c r="AT44" s="161"/>
      <c r="AU44" s="161"/>
      <c r="AV44" s="162">
        <f t="shared" si="60"/>
        <v>0</v>
      </c>
      <c r="AW44" s="162"/>
      <c r="AX44" s="162"/>
      <c r="AY44" s="162"/>
      <c r="AZ44" s="162"/>
      <c r="BA44" s="161">
        <f t="shared" si="61"/>
        <v>0</v>
      </c>
      <c r="BB44" s="161"/>
      <c r="BC44" s="161"/>
      <c r="BD44" s="161"/>
      <c r="BE44" s="161"/>
      <c r="BF44" s="161">
        <f t="shared" si="47"/>
        <v>0</v>
      </c>
      <c r="BG44" s="161"/>
      <c r="BH44" s="161"/>
      <c r="BI44" s="161"/>
      <c r="BJ44" s="161"/>
      <c r="BK44" s="162">
        <f t="shared" si="55"/>
        <v>0</v>
      </c>
      <c r="BL44" s="162">
        <f t="shared" si="38"/>
        <v>0</v>
      </c>
      <c r="BM44" s="162"/>
      <c r="BN44" s="162"/>
      <c r="BO44" s="162"/>
      <c r="BP44" s="162"/>
      <c r="BQ44" s="162"/>
      <c r="BR44" s="162"/>
      <c r="BS44" s="162"/>
      <c r="BT44" s="162"/>
      <c r="BU44" s="161">
        <f t="shared" si="56"/>
        <v>0</v>
      </c>
      <c r="BV44" s="161"/>
      <c r="BW44" s="161"/>
      <c r="BX44" s="161"/>
      <c r="BY44" s="161"/>
      <c r="BZ44" s="162">
        <f t="shared" si="48"/>
        <v>0</v>
      </c>
      <c r="CA44" s="162"/>
      <c r="CB44" s="162"/>
      <c r="CC44" s="162"/>
      <c r="CD44" s="162"/>
      <c r="CE44" s="161">
        <f t="shared" si="49"/>
        <v>0</v>
      </c>
      <c r="CF44" s="161"/>
      <c r="CG44" s="161"/>
      <c r="CH44" s="161"/>
      <c r="CI44" s="161"/>
      <c r="CJ44" s="161">
        <f t="shared" si="50"/>
        <v>0</v>
      </c>
      <c r="CK44" s="161"/>
      <c r="CL44" s="161"/>
      <c r="CM44" s="161"/>
      <c r="CN44" s="161"/>
      <c r="CO44" s="162">
        <f t="shared" si="53"/>
        <v>0</v>
      </c>
      <c r="CP44" s="162"/>
      <c r="CQ44" s="162"/>
      <c r="CR44" s="162"/>
      <c r="CS44" s="162"/>
      <c r="CT44" s="161">
        <f t="shared" si="57"/>
        <v>0</v>
      </c>
      <c r="CU44" s="161"/>
      <c r="CV44" s="161"/>
      <c r="CW44" s="161"/>
      <c r="CX44" s="161"/>
      <c r="CY44" s="162">
        <f t="shared" si="51"/>
        <v>0</v>
      </c>
      <c r="CZ44" s="162"/>
      <c r="DA44" s="162"/>
      <c r="DB44" s="162"/>
      <c r="DC44" s="162"/>
      <c r="DD44" s="162">
        <f t="shared" si="54"/>
        <v>0</v>
      </c>
      <c r="DE44" s="162"/>
      <c r="DF44" s="162"/>
      <c r="DG44" s="162"/>
      <c r="DH44" s="162"/>
      <c r="DI44" s="161">
        <f t="shared" si="26"/>
        <v>0</v>
      </c>
      <c r="DJ44" s="161"/>
      <c r="DK44" s="161"/>
      <c r="DL44" s="161"/>
      <c r="DM44" s="161"/>
      <c r="DN44" s="162">
        <f t="shared" si="52"/>
        <v>0</v>
      </c>
      <c r="DO44" s="162"/>
      <c r="DP44" s="162"/>
      <c r="DQ44" s="162"/>
      <c r="DR44" s="162"/>
    </row>
    <row r="45" spans="1:122" ht="12.75" hidden="1" customHeight="1">
      <c r="A45" s="1233"/>
      <c r="B45" s="1239"/>
      <c r="C45" s="1064"/>
      <c r="D45" s="1064"/>
      <c r="E45" s="1070"/>
      <c r="F45" s="59"/>
      <c r="G45" s="59"/>
      <c r="H45" s="59"/>
      <c r="I45" s="59"/>
      <c r="J45" s="59"/>
      <c r="K45" s="59"/>
      <c r="L45" s="59"/>
      <c r="M45" s="1230"/>
      <c r="N45" s="60"/>
      <c r="O45" s="67"/>
      <c r="P45" s="59"/>
      <c r="Q45" s="59"/>
      <c r="R45" s="59"/>
      <c r="S45" s="59"/>
      <c r="T45" s="59"/>
      <c r="U45" s="59"/>
      <c r="V45" s="59"/>
      <c r="W45" s="1061"/>
      <c r="X45" s="58"/>
      <c r="Y45" s="58"/>
      <c r="Z45" s="1260"/>
      <c r="AA45" s="69"/>
      <c r="AB45" s="69"/>
      <c r="AC45" s="18"/>
      <c r="AD45" s="18" t="s">
        <v>156</v>
      </c>
      <c r="AE45" s="18" t="s">
        <v>452</v>
      </c>
      <c r="AF45" s="18" t="s">
        <v>399</v>
      </c>
      <c r="AG45" s="162">
        <f t="shared" si="58"/>
        <v>0</v>
      </c>
      <c r="AH45" s="162">
        <f t="shared" si="58"/>
        <v>0</v>
      </c>
      <c r="AI45" s="162"/>
      <c r="AJ45" s="162"/>
      <c r="AK45" s="162"/>
      <c r="AL45" s="162"/>
      <c r="AM45" s="162"/>
      <c r="AN45" s="162"/>
      <c r="AO45" s="162"/>
      <c r="AP45" s="162"/>
      <c r="AQ45" s="161">
        <f t="shared" si="59"/>
        <v>0</v>
      </c>
      <c r="AR45" s="161"/>
      <c r="AS45" s="161"/>
      <c r="AT45" s="161"/>
      <c r="AU45" s="161"/>
      <c r="AV45" s="162">
        <f t="shared" si="60"/>
        <v>0</v>
      </c>
      <c r="AW45" s="162"/>
      <c r="AX45" s="162"/>
      <c r="AY45" s="162"/>
      <c r="AZ45" s="162"/>
      <c r="BA45" s="161">
        <f t="shared" si="61"/>
        <v>0</v>
      </c>
      <c r="BB45" s="161"/>
      <c r="BC45" s="161"/>
      <c r="BD45" s="161"/>
      <c r="BE45" s="161"/>
      <c r="BF45" s="161">
        <f t="shared" si="47"/>
        <v>0</v>
      </c>
      <c r="BG45" s="161"/>
      <c r="BH45" s="161"/>
      <c r="BI45" s="161"/>
      <c r="BJ45" s="161"/>
      <c r="BK45" s="162">
        <f t="shared" si="55"/>
        <v>0</v>
      </c>
      <c r="BL45" s="162">
        <f t="shared" si="38"/>
        <v>0</v>
      </c>
      <c r="BM45" s="162"/>
      <c r="BN45" s="162"/>
      <c r="BO45" s="162"/>
      <c r="BP45" s="162"/>
      <c r="BQ45" s="162"/>
      <c r="BR45" s="162"/>
      <c r="BS45" s="162"/>
      <c r="BT45" s="162"/>
      <c r="BU45" s="161">
        <f t="shared" si="56"/>
        <v>0</v>
      </c>
      <c r="BV45" s="161"/>
      <c r="BW45" s="161"/>
      <c r="BX45" s="161"/>
      <c r="BY45" s="161"/>
      <c r="BZ45" s="162">
        <f t="shared" si="48"/>
        <v>0</v>
      </c>
      <c r="CA45" s="162"/>
      <c r="CB45" s="162"/>
      <c r="CC45" s="162"/>
      <c r="CD45" s="162"/>
      <c r="CE45" s="161">
        <f t="shared" si="49"/>
        <v>0</v>
      </c>
      <c r="CF45" s="161"/>
      <c r="CG45" s="161"/>
      <c r="CH45" s="161"/>
      <c r="CI45" s="161"/>
      <c r="CJ45" s="161">
        <f t="shared" si="50"/>
        <v>0</v>
      </c>
      <c r="CK45" s="161"/>
      <c r="CL45" s="161"/>
      <c r="CM45" s="161"/>
      <c r="CN45" s="161"/>
      <c r="CO45" s="162">
        <f t="shared" si="53"/>
        <v>0</v>
      </c>
      <c r="CP45" s="162"/>
      <c r="CQ45" s="162"/>
      <c r="CR45" s="162"/>
      <c r="CS45" s="162"/>
      <c r="CT45" s="161">
        <f t="shared" si="57"/>
        <v>0</v>
      </c>
      <c r="CU45" s="161"/>
      <c r="CV45" s="161"/>
      <c r="CW45" s="161"/>
      <c r="CX45" s="161"/>
      <c r="CY45" s="162">
        <f t="shared" si="51"/>
        <v>0</v>
      </c>
      <c r="CZ45" s="162"/>
      <c r="DA45" s="162"/>
      <c r="DB45" s="162"/>
      <c r="DC45" s="162"/>
      <c r="DD45" s="162">
        <f t="shared" si="54"/>
        <v>0</v>
      </c>
      <c r="DE45" s="162"/>
      <c r="DF45" s="162"/>
      <c r="DG45" s="162"/>
      <c r="DH45" s="162"/>
      <c r="DI45" s="161">
        <f t="shared" si="26"/>
        <v>0</v>
      </c>
      <c r="DJ45" s="161"/>
      <c r="DK45" s="161"/>
      <c r="DL45" s="161"/>
      <c r="DM45" s="161"/>
      <c r="DN45" s="162">
        <f t="shared" si="52"/>
        <v>0</v>
      </c>
      <c r="DO45" s="162"/>
      <c r="DP45" s="162"/>
      <c r="DQ45" s="162"/>
      <c r="DR45" s="162"/>
    </row>
    <row r="46" spans="1:122" ht="12.75" hidden="1" customHeight="1">
      <c r="A46" s="1233"/>
      <c r="B46" s="1239"/>
      <c r="C46" s="1064"/>
      <c r="D46" s="1064"/>
      <c r="E46" s="1070"/>
      <c r="F46" s="59"/>
      <c r="G46" s="59"/>
      <c r="H46" s="59"/>
      <c r="I46" s="59"/>
      <c r="J46" s="59"/>
      <c r="K46" s="59"/>
      <c r="L46" s="59"/>
      <c r="M46" s="1230"/>
      <c r="N46" s="60"/>
      <c r="O46" s="67"/>
      <c r="P46" s="59"/>
      <c r="Q46" s="59"/>
      <c r="R46" s="59"/>
      <c r="S46" s="59"/>
      <c r="T46" s="59"/>
      <c r="U46" s="59"/>
      <c r="V46" s="59"/>
      <c r="W46" s="1061"/>
      <c r="X46" s="58"/>
      <c r="Y46" s="58"/>
      <c r="Z46" s="1260"/>
      <c r="AA46" s="69"/>
      <c r="AB46" s="69"/>
      <c r="AC46" s="18"/>
      <c r="AD46" s="18" t="s">
        <v>156</v>
      </c>
      <c r="AE46" s="18" t="s">
        <v>431</v>
      </c>
      <c r="AF46" s="18" t="s">
        <v>402</v>
      </c>
      <c r="AG46" s="162">
        <f t="shared" si="58"/>
        <v>0</v>
      </c>
      <c r="AH46" s="162">
        <f t="shared" si="58"/>
        <v>0</v>
      </c>
      <c r="AI46" s="162">
        <v>0</v>
      </c>
      <c r="AJ46" s="162"/>
      <c r="AK46" s="162"/>
      <c r="AL46" s="162"/>
      <c r="AM46" s="162"/>
      <c r="AN46" s="162"/>
      <c r="AO46" s="162"/>
      <c r="AP46" s="162"/>
      <c r="AQ46" s="161">
        <f t="shared" si="59"/>
        <v>0</v>
      </c>
      <c r="AR46" s="161"/>
      <c r="AS46" s="161"/>
      <c r="AT46" s="161"/>
      <c r="AU46" s="161"/>
      <c r="AV46" s="162">
        <f t="shared" si="60"/>
        <v>0</v>
      </c>
      <c r="AW46" s="162"/>
      <c r="AX46" s="162"/>
      <c r="AY46" s="162"/>
      <c r="AZ46" s="162"/>
      <c r="BA46" s="161">
        <f t="shared" si="61"/>
        <v>0</v>
      </c>
      <c r="BB46" s="161"/>
      <c r="BC46" s="161"/>
      <c r="BD46" s="161"/>
      <c r="BE46" s="161"/>
      <c r="BF46" s="161">
        <f t="shared" si="47"/>
        <v>0</v>
      </c>
      <c r="BG46" s="161"/>
      <c r="BH46" s="161"/>
      <c r="BI46" s="161"/>
      <c r="BJ46" s="161"/>
      <c r="BK46" s="162">
        <f t="shared" si="55"/>
        <v>0</v>
      </c>
      <c r="BL46" s="162">
        <f t="shared" si="38"/>
        <v>0</v>
      </c>
      <c r="BM46" s="162">
        <v>0</v>
      </c>
      <c r="BN46" s="162"/>
      <c r="BO46" s="162"/>
      <c r="BP46" s="162"/>
      <c r="BQ46" s="162"/>
      <c r="BR46" s="162"/>
      <c r="BS46" s="162"/>
      <c r="BT46" s="162"/>
      <c r="BU46" s="161">
        <f t="shared" si="56"/>
        <v>0</v>
      </c>
      <c r="BV46" s="161"/>
      <c r="BW46" s="161"/>
      <c r="BX46" s="161"/>
      <c r="BY46" s="161"/>
      <c r="BZ46" s="162">
        <f t="shared" si="48"/>
        <v>0</v>
      </c>
      <c r="CA46" s="162"/>
      <c r="CB46" s="162"/>
      <c r="CC46" s="162"/>
      <c r="CD46" s="162"/>
      <c r="CE46" s="161">
        <f t="shared" si="49"/>
        <v>0</v>
      </c>
      <c r="CF46" s="161"/>
      <c r="CG46" s="161"/>
      <c r="CH46" s="161"/>
      <c r="CI46" s="161"/>
      <c r="CJ46" s="161">
        <f t="shared" si="50"/>
        <v>0</v>
      </c>
      <c r="CK46" s="161"/>
      <c r="CL46" s="161"/>
      <c r="CM46" s="161"/>
      <c r="CN46" s="161"/>
      <c r="CO46" s="162">
        <f t="shared" si="53"/>
        <v>0</v>
      </c>
      <c r="CP46" s="162"/>
      <c r="CQ46" s="162"/>
      <c r="CR46" s="162"/>
      <c r="CS46" s="162"/>
      <c r="CT46" s="161">
        <f t="shared" si="57"/>
        <v>0</v>
      </c>
      <c r="CU46" s="161"/>
      <c r="CV46" s="161"/>
      <c r="CW46" s="161"/>
      <c r="CX46" s="161"/>
      <c r="CY46" s="162">
        <f t="shared" si="51"/>
        <v>0</v>
      </c>
      <c r="CZ46" s="162"/>
      <c r="DA46" s="162"/>
      <c r="DB46" s="162"/>
      <c r="DC46" s="162"/>
      <c r="DD46" s="162">
        <f t="shared" si="54"/>
        <v>0</v>
      </c>
      <c r="DE46" s="162"/>
      <c r="DF46" s="162"/>
      <c r="DG46" s="162"/>
      <c r="DH46" s="162"/>
      <c r="DI46" s="161">
        <f t="shared" si="26"/>
        <v>0</v>
      </c>
      <c r="DJ46" s="161"/>
      <c r="DK46" s="161"/>
      <c r="DL46" s="161"/>
      <c r="DM46" s="161"/>
      <c r="DN46" s="162">
        <f t="shared" si="52"/>
        <v>0</v>
      </c>
      <c r="DO46" s="162"/>
      <c r="DP46" s="162"/>
      <c r="DQ46" s="162"/>
      <c r="DR46" s="162"/>
    </row>
    <row r="47" spans="1:122" ht="12.75" hidden="1" customHeight="1">
      <c r="A47" s="1233"/>
      <c r="B47" s="1239"/>
      <c r="C47" s="1064"/>
      <c r="D47" s="1064"/>
      <c r="E47" s="1070"/>
      <c r="F47" s="59"/>
      <c r="G47" s="59"/>
      <c r="H47" s="59"/>
      <c r="I47" s="59"/>
      <c r="J47" s="59"/>
      <c r="K47" s="59"/>
      <c r="L47" s="59"/>
      <c r="M47" s="1230"/>
      <c r="N47" s="60"/>
      <c r="O47" s="67"/>
      <c r="P47" s="59"/>
      <c r="Q47" s="59"/>
      <c r="R47" s="59"/>
      <c r="S47" s="59"/>
      <c r="T47" s="59"/>
      <c r="U47" s="59"/>
      <c r="V47" s="59"/>
      <c r="W47" s="1061"/>
      <c r="X47" s="58"/>
      <c r="Y47" s="58"/>
      <c r="Z47" s="1260"/>
      <c r="AA47" s="69"/>
      <c r="AB47" s="69"/>
      <c r="AC47" s="18"/>
      <c r="AD47" s="18" t="s">
        <v>156</v>
      </c>
      <c r="AE47" s="18" t="s">
        <v>430</v>
      </c>
      <c r="AF47" s="18" t="s">
        <v>399</v>
      </c>
      <c r="AG47" s="162">
        <f t="shared" si="58"/>
        <v>0</v>
      </c>
      <c r="AH47" s="162">
        <f t="shared" si="58"/>
        <v>0</v>
      </c>
      <c r="AI47" s="162"/>
      <c r="AJ47" s="162"/>
      <c r="AK47" s="162"/>
      <c r="AL47" s="162"/>
      <c r="AM47" s="162"/>
      <c r="AN47" s="162"/>
      <c r="AO47" s="162"/>
      <c r="AP47" s="162"/>
      <c r="AQ47" s="161">
        <f t="shared" si="59"/>
        <v>0</v>
      </c>
      <c r="AR47" s="161"/>
      <c r="AS47" s="161"/>
      <c r="AT47" s="161"/>
      <c r="AU47" s="161"/>
      <c r="AV47" s="162">
        <f t="shared" si="60"/>
        <v>0</v>
      </c>
      <c r="AW47" s="162"/>
      <c r="AX47" s="162"/>
      <c r="AY47" s="162"/>
      <c r="AZ47" s="162"/>
      <c r="BA47" s="161">
        <f t="shared" si="61"/>
        <v>0</v>
      </c>
      <c r="BB47" s="161"/>
      <c r="BC47" s="161"/>
      <c r="BD47" s="161"/>
      <c r="BE47" s="161"/>
      <c r="BF47" s="161">
        <f t="shared" si="47"/>
        <v>0</v>
      </c>
      <c r="BG47" s="161"/>
      <c r="BH47" s="161"/>
      <c r="BI47" s="161"/>
      <c r="BJ47" s="161"/>
      <c r="BK47" s="162">
        <f t="shared" si="55"/>
        <v>0</v>
      </c>
      <c r="BL47" s="162">
        <f t="shared" si="38"/>
        <v>0</v>
      </c>
      <c r="BM47" s="162"/>
      <c r="BN47" s="162"/>
      <c r="BO47" s="162"/>
      <c r="BP47" s="162"/>
      <c r="BQ47" s="162"/>
      <c r="BR47" s="162"/>
      <c r="BS47" s="162"/>
      <c r="BT47" s="162"/>
      <c r="BU47" s="161">
        <f t="shared" si="56"/>
        <v>0</v>
      </c>
      <c r="BV47" s="161"/>
      <c r="BW47" s="161"/>
      <c r="BX47" s="161"/>
      <c r="BY47" s="161"/>
      <c r="BZ47" s="162">
        <f t="shared" si="48"/>
        <v>0</v>
      </c>
      <c r="CA47" s="162"/>
      <c r="CB47" s="162"/>
      <c r="CC47" s="162"/>
      <c r="CD47" s="162"/>
      <c r="CE47" s="161">
        <f t="shared" si="49"/>
        <v>0</v>
      </c>
      <c r="CF47" s="161"/>
      <c r="CG47" s="161"/>
      <c r="CH47" s="161"/>
      <c r="CI47" s="161"/>
      <c r="CJ47" s="161">
        <f t="shared" si="50"/>
        <v>0</v>
      </c>
      <c r="CK47" s="161"/>
      <c r="CL47" s="161"/>
      <c r="CM47" s="161"/>
      <c r="CN47" s="161"/>
      <c r="CO47" s="162">
        <f t="shared" si="53"/>
        <v>0</v>
      </c>
      <c r="CP47" s="162"/>
      <c r="CQ47" s="162"/>
      <c r="CR47" s="162"/>
      <c r="CS47" s="162"/>
      <c r="CT47" s="161">
        <f t="shared" si="57"/>
        <v>0</v>
      </c>
      <c r="CU47" s="161"/>
      <c r="CV47" s="161"/>
      <c r="CW47" s="161"/>
      <c r="CX47" s="161"/>
      <c r="CY47" s="162">
        <f t="shared" si="51"/>
        <v>0</v>
      </c>
      <c r="CZ47" s="162"/>
      <c r="DA47" s="162"/>
      <c r="DB47" s="162"/>
      <c r="DC47" s="162"/>
      <c r="DD47" s="162">
        <f t="shared" si="54"/>
        <v>0</v>
      </c>
      <c r="DE47" s="162"/>
      <c r="DF47" s="162"/>
      <c r="DG47" s="162"/>
      <c r="DH47" s="162"/>
      <c r="DI47" s="161">
        <f t="shared" si="26"/>
        <v>0</v>
      </c>
      <c r="DJ47" s="161"/>
      <c r="DK47" s="161"/>
      <c r="DL47" s="161"/>
      <c r="DM47" s="161"/>
      <c r="DN47" s="162">
        <f t="shared" si="52"/>
        <v>0</v>
      </c>
      <c r="DO47" s="162"/>
      <c r="DP47" s="162"/>
      <c r="DQ47" s="162"/>
      <c r="DR47" s="162"/>
    </row>
    <row r="48" spans="1:122" ht="14.25" customHeight="1">
      <c r="A48" s="1234"/>
      <c r="B48" s="1240"/>
      <c r="C48" s="1065"/>
      <c r="D48" s="1065"/>
      <c r="E48" s="1071"/>
      <c r="F48" s="59"/>
      <c r="G48" s="59"/>
      <c r="H48" s="59"/>
      <c r="I48" s="59"/>
      <c r="J48" s="59"/>
      <c r="K48" s="59"/>
      <c r="L48" s="59"/>
      <c r="M48" s="1231"/>
      <c r="N48" s="60"/>
      <c r="O48" s="67"/>
      <c r="P48" s="59"/>
      <c r="Q48" s="59"/>
      <c r="R48" s="59"/>
      <c r="S48" s="59"/>
      <c r="T48" s="59"/>
      <c r="U48" s="59"/>
      <c r="V48" s="59"/>
      <c r="W48" s="1062"/>
      <c r="X48" s="58"/>
      <c r="Y48" s="58"/>
      <c r="Z48" s="1261"/>
      <c r="AA48" s="69"/>
      <c r="AB48" s="69"/>
      <c r="AC48" s="18"/>
      <c r="AD48" s="18"/>
      <c r="AE48" s="18"/>
      <c r="AF48" s="18"/>
      <c r="AG48" s="162"/>
      <c r="AH48" s="162">
        <f t="shared" si="58"/>
        <v>0</v>
      </c>
      <c r="AI48" s="162">
        <f>SUM(AI45:AI47)</f>
        <v>0</v>
      </c>
      <c r="AJ48" s="162"/>
      <c r="AK48" s="162">
        <f>SUM(AK45:AK47)</f>
        <v>0</v>
      </c>
      <c r="AL48" s="162"/>
      <c r="AM48" s="162"/>
      <c r="AN48" s="162"/>
      <c r="AO48" s="162"/>
      <c r="AP48" s="162"/>
      <c r="AQ48" s="161">
        <f t="shared" si="59"/>
        <v>360.79999999999995</v>
      </c>
      <c r="AR48" s="161"/>
      <c r="AS48" s="161"/>
      <c r="AT48" s="161"/>
      <c r="AU48" s="161">
        <f>SUM(AU35:AU47)</f>
        <v>360.79999999999995</v>
      </c>
      <c r="AV48" s="162">
        <f t="shared" si="60"/>
        <v>22.1</v>
      </c>
      <c r="AW48" s="162"/>
      <c r="AX48" s="162"/>
      <c r="AY48" s="162"/>
      <c r="AZ48" s="162">
        <f>SUM(AZ35:AZ47)</f>
        <v>22.1</v>
      </c>
      <c r="BA48" s="161">
        <f t="shared" si="61"/>
        <v>20.7</v>
      </c>
      <c r="BB48" s="161"/>
      <c r="BC48" s="161"/>
      <c r="BD48" s="161"/>
      <c r="BE48" s="161">
        <f>SUM(BE35:BE47)</f>
        <v>20.7</v>
      </c>
      <c r="BF48" s="161">
        <f t="shared" si="47"/>
        <v>20.7</v>
      </c>
      <c r="BG48" s="161"/>
      <c r="BH48" s="161"/>
      <c r="BI48" s="161"/>
      <c r="BJ48" s="161">
        <f>SUM(BJ35:BJ47)</f>
        <v>20.7</v>
      </c>
      <c r="BK48" s="162"/>
      <c r="BL48" s="162">
        <f t="shared" si="38"/>
        <v>0</v>
      </c>
      <c r="BM48" s="162">
        <f>SUM(BM45:BM47)</f>
        <v>0</v>
      </c>
      <c r="BN48" s="162"/>
      <c r="BO48" s="162">
        <f>SUM(BO45:BO47)</f>
        <v>0</v>
      </c>
      <c r="BP48" s="162"/>
      <c r="BQ48" s="162"/>
      <c r="BR48" s="162"/>
      <c r="BS48" s="162"/>
      <c r="BT48" s="162"/>
      <c r="BU48" s="161">
        <f t="shared" si="56"/>
        <v>357.5</v>
      </c>
      <c r="BV48" s="161"/>
      <c r="BW48" s="161"/>
      <c r="BX48" s="161"/>
      <c r="BY48" s="161">
        <f>SUM(BY35:BY47)</f>
        <v>357.5</v>
      </c>
      <c r="BZ48" s="162">
        <f t="shared" si="48"/>
        <v>22.1</v>
      </c>
      <c r="CA48" s="162"/>
      <c r="CB48" s="162"/>
      <c r="CC48" s="162"/>
      <c r="CD48" s="162">
        <f>SUM(CD35:CD47)</f>
        <v>22.1</v>
      </c>
      <c r="CE48" s="161">
        <f t="shared" si="49"/>
        <v>20.7</v>
      </c>
      <c r="CF48" s="161"/>
      <c r="CG48" s="161"/>
      <c r="CH48" s="161"/>
      <c r="CI48" s="161">
        <f>SUM(CI35:CI47)</f>
        <v>20.7</v>
      </c>
      <c r="CJ48" s="161">
        <f t="shared" si="50"/>
        <v>20.7</v>
      </c>
      <c r="CK48" s="161"/>
      <c r="CL48" s="161"/>
      <c r="CM48" s="161"/>
      <c r="CN48" s="161">
        <f>SUM(CN35:CN47)</f>
        <v>20.7</v>
      </c>
      <c r="CO48" s="162">
        <f t="shared" si="53"/>
        <v>0</v>
      </c>
      <c r="CP48" s="162"/>
      <c r="CQ48" s="162"/>
      <c r="CR48" s="162"/>
      <c r="CS48" s="162"/>
      <c r="CT48" s="161">
        <f t="shared" si="57"/>
        <v>360.79999999999995</v>
      </c>
      <c r="CU48" s="161"/>
      <c r="CV48" s="161"/>
      <c r="CW48" s="161"/>
      <c r="CX48" s="161">
        <f>SUM(CX35:CX47)</f>
        <v>360.79999999999995</v>
      </c>
      <c r="CY48" s="162">
        <f t="shared" si="51"/>
        <v>22.1</v>
      </c>
      <c r="CZ48" s="162"/>
      <c r="DA48" s="162"/>
      <c r="DB48" s="162"/>
      <c r="DC48" s="162">
        <f>SUM(DC35:DC47)</f>
        <v>22.1</v>
      </c>
      <c r="DD48" s="162">
        <f t="shared" si="54"/>
        <v>0</v>
      </c>
      <c r="DE48" s="162"/>
      <c r="DF48" s="162"/>
      <c r="DG48" s="162"/>
      <c r="DH48" s="162"/>
      <c r="DI48" s="161">
        <f t="shared" si="26"/>
        <v>357.5</v>
      </c>
      <c r="DJ48" s="161"/>
      <c r="DK48" s="161"/>
      <c r="DL48" s="161"/>
      <c r="DM48" s="161">
        <f>SUM(DM35:DM47)</f>
        <v>357.5</v>
      </c>
      <c r="DN48" s="162">
        <f t="shared" si="52"/>
        <v>22.1</v>
      </c>
      <c r="DO48" s="162"/>
      <c r="DP48" s="162"/>
      <c r="DQ48" s="162"/>
      <c r="DR48" s="162">
        <f>SUM(DR35:DR47)</f>
        <v>22.1</v>
      </c>
    </row>
    <row r="49" spans="1:122" ht="0.75" hidden="1" customHeight="1">
      <c r="A49" s="117" t="s">
        <v>456</v>
      </c>
      <c r="B49" s="17">
        <v>6509</v>
      </c>
      <c r="C49" s="58" t="s">
        <v>135</v>
      </c>
      <c r="D49" s="68" t="s">
        <v>393</v>
      </c>
      <c r="E49" s="58" t="s">
        <v>136</v>
      </c>
      <c r="F49" s="59"/>
      <c r="G49" s="59"/>
      <c r="H49" s="59"/>
      <c r="I49" s="59"/>
      <c r="J49" s="59"/>
      <c r="K49" s="59"/>
      <c r="L49" s="59"/>
      <c r="M49" s="64" t="s">
        <v>466</v>
      </c>
      <c r="N49" s="60" t="s">
        <v>424</v>
      </c>
      <c r="O49" s="60" t="s">
        <v>74</v>
      </c>
      <c r="P49" s="59">
        <v>11</v>
      </c>
      <c r="Q49" s="59"/>
      <c r="R49" s="59"/>
      <c r="S49" s="59"/>
      <c r="T49" s="59"/>
      <c r="U49" s="59"/>
      <c r="V49" s="59"/>
      <c r="W49" s="58" t="s">
        <v>139</v>
      </c>
      <c r="X49" s="68" t="s">
        <v>99</v>
      </c>
      <c r="Y49" s="68" t="s">
        <v>141</v>
      </c>
      <c r="Z49" s="70" t="s">
        <v>149</v>
      </c>
      <c r="AA49" s="70" t="s">
        <v>424</v>
      </c>
      <c r="AB49" s="70" t="s">
        <v>98</v>
      </c>
      <c r="AC49" s="18"/>
      <c r="AD49" s="18" t="s">
        <v>375</v>
      </c>
      <c r="AE49" s="18" t="s">
        <v>407</v>
      </c>
      <c r="AF49" s="18" t="s">
        <v>399</v>
      </c>
      <c r="AG49" s="162">
        <f t="shared" si="58"/>
        <v>0</v>
      </c>
      <c r="AH49" s="162">
        <f t="shared" si="58"/>
        <v>0</v>
      </c>
      <c r="AI49" s="162"/>
      <c r="AJ49" s="162"/>
      <c r="AK49" s="162"/>
      <c r="AL49" s="162"/>
      <c r="AM49" s="162"/>
      <c r="AN49" s="162"/>
      <c r="AO49" s="162"/>
      <c r="AP49" s="162"/>
      <c r="AQ49" s="161">
        <f t="shared" si="59"/>
        <v>0</v>
      </c>
      <c r="AR49" s="161"/>
      <c r="AS49" s="161"/>
      <c r="AT49" s="161"/>
      <c r="AU49" s="161"/>
      <c r="AV49" s="162">
        <f t="shared" si="60"/>
        <v>0</v>
      </c>
      <c r="AW49" s="162"/>
      <c r="AX49" s="162"/>
      <c r="AY49" s="162"/>
      <c r="AZ49" s="162"/>
      <c r="BA49" s="161">
        <f t="shared" si="61"/>
        <v>0</v>
      </c>
      <c r="BB49" s="161"/>
      <c r="BC49" s="161"/>
      <c r="BD49" s="161"/>
      <c r="BE49" s="161"/>
      <c r="BF49" s="161">
        <f t="shared" si="47"/>
        <v>0</v>
      </c>
      <c r="BG49" s="161"/>
      <c r="BH49" s="161"/>
      <c r="BI49" s="161"/>
      <c r="BJ49" s="161"/>
      <c r="BK49" s="162">
        <f>BM49+BO49+BQ49+BS49</f>
        <v>0</v>
      </c>
      <c r="BL49" s="162">
        <f t="shared" si="38"/>
        <v>0</v>
      </c>
      <c r="BM49" s="162"/>
      <c r="BN49" s="162"/>
      <c r="BO49" s="162"/>
      <c r="BP49" s="162"/>
      <c r="BQ49" s="162"/>
      <c r="BR49" s="162"/>
      <c r="BS49" s="162"/>
      <c r="BT49" s="162"/>
      <c r="BU49" s="161">
        <f t="shared" si="56"/>
        <v>0</v>
      </c>
      <c r="BV49" s="161"/>
      <c r="BW49" s="161"/>
      <c r="BX49" s="161"/>
      <c r="BY49" s="161"/>
      <c r="BZ49" s="162">
        <f t="shared" si="48"/>
        <v>0</v>
      </c>
      <c r="CA49" s="162"/>
      <c r="CB49" s="162"/>
      <c r="CC49" s="162"/>
      <c r="CD49" s="162"/>
      <c r="CE49" s="161">
        <f t="shared" si="49"/>
        <v>0</v>
      </c>
      <c r="CF49" s="161"/>
      <c r="CG49" s="161"/>
      <c r="CH49" s="161"/>
      <c r="CI49" s="161"/>
      <c r="CJ49" s="161">
        <f t="shared" si="50"/>
        <v>0</v>
      </c>
      <c r="CK49" s="161"/>
      <c r="CL49" s="161"/>
      <c r="CM49" s="161"/>
      <c r="CN49" s="161"/>
      <c r="CO49" s="162">
        <f t="shared" si="53"/>
        <v>0</v>
      </c>
      <c r="CP49" s="162"/>
      <c r="CQ49" s="162"/>
      <c r="CR49" s="162"/>
      <c r="CS49" s="162"/>
      <c r="CT49" s="161">
        <f t="shared" si="57"/>
        <v>0</v>
      </c>
      <c r="CU49" s="161"/>
      <c r="CV49" s="161"/>
      <c r="CW49" s="161"/>
      <c r="CX49" s="161"/>
      <c r="CY49" s="162">
        <f t="shared" si="51"/>
        <v>0</v>
      </c>
      <c r="CZ49" s="162"/>
      <c r="DA49" s="162"/>
      <c r="DB49" s="162"/>
      <c r="DC49" s="162"/>
      <c r="DD49" s="162">
        <f t="shared" si="54"/>
        <v>0</v>
      </c>
      <c r="DE49" s="162"/>
      <c r="DF49" s="162"/>
      <c r="DG49" s="162"/>
      <c r="DH49" s="162"/>
      <c r="DI49" s="161">
        <f t="shared" si="26"/>
        <v>0</v>
      </c>
      <c r="DJ49" s="161"/>
      <c r="DK49" s="161"/>
      <c r="DL49" s="161"/>
      <c r="DM49" s="161"/>
      <c r="DN49" s="162">
        <f t="shared" si="52"/>
        <v>0</v>
      </c>
      <c r="DO49" s="162"/>
      <c r="DP49" s="162"/>
      <c r="DQ49" s="162"/>
      <c r="DR49" s="162"/>
    </row>
    <row r="50" spans="1:122" ht="17.25" customHeight="1">
      <c r="A50" s="1278" t="s">
        <v>457</v>
      </c>
      <c r="B50" s="1235">
        <v>6513</v>
      </c>
      <c r="C50" s="1241" t="s">
        <v>124</v>
      </c>
      <c r="D50" s="1244" t="s">
        <v>99</v>
      </c>
      <c r="E50" s="1323" t="s">
        <v>125</v>
      </c>
      <c r="F50" s="59"/>
      <c r="G50" s="59"/>
      <c r="H50" s="59"/>
      <c r="I50" s="59"/>
      <c r="J50" s="59"/>
      <c r="K50" s="59"/>
      <c r="L50" s="59"/>
      <c r="M50" s="1256" t="s">
        <v>75</v>
      </c>
      <c r="N50" s="60" t="s">
        <v>424</v>
      </c>
      <c r="O50" s="60" t="s">
        <v>74</v>
      </c>
      <c r="P50" s="59" t="s">
        <v>101</v>
      </c>
      <c r="Q50" s="59"/>
      <c r="R50" s="59"/>
      <c r="S50" s="59"/>
      <c r="T50" s="59"/>
      <c r="U50" s="59"/>
      <c r="V50" s="59"/>
      <c r="W50" s="1241" t="s">
        <v>45</v>
      </c>
      <c r="X50" s="1244" t="s">
        <v>391</v>
      </c>
      <c r="Y50" s="1244" t="s">
        <v>46</v>
      </c>
      <c r="Z50" s="1311" t="s">
        <v>94</v>
      </c>
      <c r="AA50" s="1305" t="s">
        <v>424</v>
      </c>
      <c r="AB50" s="1305" t="s">
        <v>56</v>
      </c>
      <c r="AC50" s="18"/>
      <c r="AD50" s="18"/>
      <c r="AE50" s="18"/>
      <c r="AF50" s="18"/>
      <c r="AG50" s="162">
        <f t="shared" si="58"/>
        <v>0</v>
      </c>
      <c r="AH50" s="162">
        <f t="shared" si="58"/>
        <v>0</v>
      </c>
      <c r="AI50" s="162"/>
      <c r="AJ50" s="162"/>
      <c r="AK50" s="162"/>
      <c r="AL50" s="162"/>
      <c r="AM50" s="162"/>
      <c r="AN50" s="162"/>
      <c r="AO50" s="162"/>
      <c r="AP50" s="162"/>
      <c r="AQ50" s="161">
        <f t="shared" si="59"/>
        <v>0</v>
      </c>
      <c r="AR50" s="161"/>
      <c r="AS50" s="161"/>
      <c r="AT50" s="161"/>
      <c r="AU50" s="161"/>
      <c r="AV50" s="162">
        <f t="shared" si="60"/>
        <v>0</v>
      </c>
      <c r="AW50" s="162"/>
      <c r="AX50" s="162"/>
      <c r="AY50" s="162"/>
      <c r="AZ50" s="162"/>
      <c r="BA50" s="161">
        <f t="shared" si="61"/>
        <v>0</v>
      </c>
      <c r="BB50" s="161"/>
      <c r="BC50" s="161"/>
      <c r="BD50" s="161"/>
      <c r="BE50" s="161"/>
      <c r="BF50" s="161">
        <f t="shared" si="47"/>
        <v>0</v>
      </c>
      <c r="BG50" s="161"/>
      <c r="BH50" s="161"/>
      <c r="BI50" s="161"/>
      <c r="BJ50" s="161"/>
      <c r="BK50" s="162">
        <f>BM50+BO50+BQ50+BS50</f>
        <v>0</v>
      </c>
      <c r="BL50" s="162">
        <f t="shared" si="38"/>
        <v>0</v>
      </c>
      <c r="BM50" s="162"/>
      <c r="BN50" s="162"/>
      <c r="BO50" s="162"/>
      <c r="BP50" s="162"/>
      <c r="BQ50" s="162"/>
      <c r="BR50" s="162"/>
      <c r="BS50" s="162"/>
      <c r="BT50" s="162"/>
      <c r="BU50" s="161">
        <f t="shared" si="56"/>
        <v>0</v>
      </c>
      <c r="BV50" s="161"/>
      <c r="BW50" s="161"/>
      <c r="BX50" s="161"/>
      <c r="BY50" s="161"/>
      <c r="BZ50" s="162">
        <f t="shared" si="48"/>
        <v>0</v>
      </c>
      <c r="CA50" s="162"/>
      <c r="CB50" s="162"/>
      <c r="CC50" s="162"/>
      <c r="CD50" s="162"/>
      <c r="CE50" s="161">
        <f t="shared" si="49"/>
        <v>0</v>
      </c>
      <c r="CF50" s="161"/>
      <c r="CG50" s="161"/>
      <c r="CH50" s="161"/>
      <c r="CI50" s="161"/>
      <c r="CJ50" s="161">
        <f t="shared" si="50"/>
        <v>0</v>
      </c>
      <c r="CK50" s="161"/>
      <c r="CL50" s="161"/>
      <c r="CM50" s="161"/>
      <c r="CN50" s="161"/>
      <c r="CO50" s="162">
        <f t="shared" si="53"/>
        <v>0</v>
      </c>
      <c r="CP50" s="162"/>
      <c r="CQ50" s="162"/>
      <c r="CR50" s="162"/>
      <c r="CS50" s="162"/>
      <c r="CT50" s="161">
        <f t="shared" si="57"/>
        <v>0</v>
      </c>
      <c r="CU50" s="161"/>
      <c r="CV50" s="161"/>
      <c r="CW50" s="161"/>
      <c r="CX50" s="161"/>
      <c r="CY50" s="162">
        <f t="shared" si="51"/>
        <v>0</v>
      </c>
      <c r="CZ50" s="162"/>
      <c r="DA50" s="162"/>
      <c r="DB50" s="162"/>
      <c r="DC50" s="162"/>
      <c r="DD50" s="162">
        <f t="shared" si="54"/>
        <v>0</v>
      </c>
      <c r="DE50" s="162"/>
      <c r="DF50" s="162"/>
      <c r="DG50" s="162"/>
      <c r="DH50" s="162"/>
      <c r="DI50" s="161">
        <f t="shared" si="26"/>
        <v>0</v>
      </c>
      <c r="DJ50" s="161"/>
      <c r="DK50" s="161"/>
      <c r="DL50" s="161"/>
      <c r="DM50" s="161"/>
      <c r="DN50" s="162">
        <f t="shared" si="52"/>
        <v>0</v>
      </c>
      <c r="DO50" s="162"/>
      <c r="DP50" s="162"/>
      <c r="DQ50" s="162"/>
      <c r="DR50" s="162"/>
    </row>
    <row r="51" spans="1:122" ht="12.75" customHeight="1">
      <c r="A51" s="1279"/>
      <c r="B51" s="1236"/>
      <c r="C51" s="1096"/>
      <c r="D51" s="1244"/>
      <c r="E51" s="1181"/>
      <c r="F51" s="59"/>
      <c r="G51" s="59"/>
      <c r="H51" s="59"/>
      <c r="I51" s="59"/>
      <c r="J51" s="59"/>
      <c r="K51" s="59"/>
      <c r="L51" s="59"/>
      <c r="M51" s="1257"/>
      <c r="N51" s="72"/>
      <c r="O51" s="72"/>
      <c r="P51" s="72"/>
      <c r="Q51" s="59"/>
      <c r="R51" s="59"/>
      <c r="S51" s="59"/>
      <c r="T51" s="59"/>
      <c r="U51" s="59"/>
      <c r="V51" s="59"/>
      <c r="W51" s="1096"/>
      <c r="X51" s="1244"/>
      <c r="Y51" s="1244"/>
      <c r="Z51" s="1312"/>
      <c r="AA51" s="1306"/>
      <c r="AB51" s="1306"/>
      <c r="AC51" s="18"/>
      <c r="AD51" s="18" t="s">
        <v>154</v>
      </c>
      <c r="AE51" s="18"/>
      <c r="AF51" s="18"/>
      <c r="AG51" s="162">
        <f>AI51+AK51+AM51+AO51</f>
        <v>152.4</v>
      </c>
      <c r="AH51" s="162">
        <f t="shared" si="58"/>
        <v>152.4</v>
      </c>
      <c r="AI51" s="162"/>
      <c r="AJ51" s="162"/>
      <c r="AK51" s="162">
        <f>AK52+AK55+AK56</f>
        <v>59.5</v>
      </c>
      <c r="AL51" s="162">
        <f>AL52+AL55+AL56</f>
        <v>59.5</v>
      </c>
      <c r="AM51" s="162">
        <f>AM52+AM55+AM56</f>
        <v>0</v>
      </c>
      <c r="AN51" s="162"/>
      <c r="AO51" s="162">
        <f>AO52+AO55+AO56+AO57</f>
        <v>92.9</v>
      </c>
      <c r="AP51" s="162">
        <f>AP52+AP55+AP56+AP57</f>
        <v>92.9</v>
      </c>
      <c r="AQ51" s="161">
        <f t="shared" si="59"/>
        <v>210</v>
      </c>
      <c r="AR51" s="161"/>
      <c r="AS51" s="161"/>
      <c r="AT51" s="161"/>
      <c r="AU51" s="161">
        <f>AU52+AU55+AU56+AU53+AU54</f>
        <v>210</v>
      </c>
      <c r="AV51" s="161">
        <f t="shared" ref="AV51:BE51" si="62">AV52+AV55+AV56+AV53</f>
        <v>12.6</v>
      </c>
      <c r="AW51" s="161">
        <f t="shared" si="62"/>
        <v>0</v>
      </c>
      <c r="AX51" s="161">
        <f t="shared" si="62"/>
        <v>0</v>
      </c>
      <c r="AY51" s="161">
        <f t="shared" si="62"/>
        <v>0</v>
      </c>
      <c r="AZ51" s="161">
        <f t="shared" si="62"/>
        <v>12.6</v>
      </c>
      <c r="BA51" s="161">
        <f t="shared" si="62"/>
        <v>11.6</v>
      </c>
      <c r="BB51" s="161">
        <f t="shared" si="62"/>
        <v>0</v>
      </c>
      <c r="BC51" s="161">
        <f t="shared" si="62"/>
        <v>0</v>
      </c>
      <c r="BD51" s="161">
        <f t="shared" si="62"/>
        <v>0</v>
      </c>
      <c r="BE51" s="161">
        <f t="shared" si="62"/>
        <v>11.6</v>
      </c>
      <c r="BF51" s="161">
        <f>BF52+BF55+BF56+BF53</f>
        <v>11.6</v>
      </c>
      <c r="BG51" s="161">
        <f>BG52+BG55+BG56+BG53</f>
        <v>0</v>
      </c>
      <c r="BH51" s="161">
        <f>BH52+BH55+BH56+BH53</f>
        <v>0</v>
      </c>
      <c r="BI51" s="161">
        <f>BI52+BI55+BI56+BI53</f>
        <v>0</v>
      </c>
      <c r="BJ51" s="161">
        <f>BJ52+BJ55+BJ56+BJ53</f>
        <v>11.6</v>
      </c>
      <c r="BK51" s="162">
        <f>BM51+BO51+BQ51+BS51</f>
        <v>152.4</v>
      </c>
      <c r="BL51" s="162">
        <f t="shared" si="38"/>
        <v>152.4</v>
      </c>
      <c r="BM51" s="162"/>
      <c r="BN51" s="162"/>
      <c r="BO51" s="162">
        <f>BO52+BO55+BO56</f>
        <v>59.5</v>
      </c>
      <c r="BP51" s="162">
        <f>BP52+BP55+BP56</f>
        <v>59.5</v>
      </c>
      <c r="BQ51" s="162">
        <f>BQ52+BQ55+BQ56</f>
        <v>0</v>
      </c>
      <c r="BR51" s="162"/>
      <c r="BS51" s="162">
        <f>BS52+BS55+BS56+BS57</f>
        <v>92.9</v>
      </c>
      <c r="BT51" s="162">
        <f>BT52+BT55+BT56+BT57</f>
        <v>92.9</v>
      </c>
      <c r="BU51" s="161">
        <f t="shared" si="56"/>
        <v>75</v>
      </c>
      <c r="BV51" s="161"/>
      <c r="BW51" s="161"/>
      <c r="BX51" s="161"/>
      <c r="BY51" s="161">
        <f>BY52+BY55+BY56+BY53+BY54</f>
        <v>75</v>
      </c>
      <c r="BZ51" s="161">
        <f t="shared" ref="BZ51:CI51" si="63">BZ52+BZ55+BZ56+BZ53</f>
        <v>12.6</v>
      </c>
      <c r="CA51" s="161">
        <f t="shared" si="63"/>
        <v>0</v>
      </c>
      <c r="CB51" s="161">
        <f t="shared" si="63"/>
        <v>0</v>
      </c>
      <c r="CC51" s="161">
        <f t="shared" si="63"/>
        <v>0</v>
      </c>
      <c r="CD51" s="161">
        <f t="shared" si="63"/>
        <v>12.6</v>
      </c>
      <c r="CE51" s="161">
        <f t="shared" si="63"/>
        <v>11.6</v>
      </c>
      <c r="CF51" s="161">
        <f t="shared" si="63"/>
        <v>0</v>
      </c>
      <c r="CG51" s="161">
        <f t="shared" si="63"/>
        <v>0</v>
      </c>
      <c r="CH51" s="161">
        <f t="shared" si="63"/>
        <v>0</v>
      </c>
      <c r="CI51" s="161">
        <f t="shared" si="63"/>
        <v>11.6</v>
      </c>
      <c r="CJ51" s="161">
        <f>CJ52+CJ55+CJ56+CJ53</f>
        <v>11.6</v>
      </c>
      <c r="CK51" s="161">
        <f>CK52+CK55+CK56+CK53</f>
        <v>0</v>
      </c>
      <c r="CL51" s="161">
        <f>CL52+CL55+CL56+CL53</f>
        <v>0</v>
      </c>
      <c r="CM51" s="161">
        <f>CM52+CM55+CM56+CM53</f>
        <v>0</v>
      </c>
      <c r="CN51" s="161">
        <f>CN52+CN55+CN56+CN53</f>
        <v>11.6</v>
      </c>
      <c r="CO51" s="162">
        <f t="shared" si="53"/>
        <v>152.4</v>
      </c>
      <c r="CP51" s="162"/>
      <c r="CQ51" s="162">
        <f>CQ52+CQ55+CQ56</f>
        <v>59.5</v>
      </c>
      <c r="CR51" s="162"/>
      <c r="CS51" s="162">
        <f>CS52+CS55+CS56+CS57</f>
        <v>92.9</v>
      </c>
      <c r="CT51" s="161">
        <f t="shared" si="57"/>
        <v>210</v>
      </c>
      <c r="CU51" s="161"/>
      <c r="CV51" s="161"/>
      <c r="CW51" s="161"/>
      <c r="CX51" s="161">
        <f>CX52+CX55+CX56+CX53+CX54</f>
        <v>210</v>
      </c>
      <c r="CY51" s="161">
        <f>CY52+CY55+CY56+CY53</f>
        <v>12.6</v>
      </c>
      <c r="CZ51" s="161">
        <f>CZ52+CZ55+CZ56+CZ53</f>
        <v>0</v>
      </c>
      <c r="DA51" s="161">
        <f>DA52+DA55+DA56+DA53</f>
        <v>0</v>
      </c>
      <c r="DB51" s="161">
        <f>DB52+DB55+DB56+DB53</f>
        <v>0</v>
      </c>
      <c r="DC51" s="161">
        <f>DC52+DC55+DC56+DC53</f>
        <v>12.6</v>
      </c>
      <c r="DD51" s="162">
        <f t="shared" si="54"/>
        <v>152.4</v>
      </c>
      <c r="DE51" s="162"/>
      <c r="DF51" s="162">
        <f>DF52+DF55+DF56</f>
        <v>59.5</v>
      </c>
      <c r="DG51" s="162"/>
      <c r="DH51" s="162">
        <f>DH52+DH55+DH56+DH57</f>
        <v>92.9</v>
      </c>
      <c r="DI51" s="161">
        <f t="shared" si="26"/>
        <v>75</v>
      </c>
      <c r="DJ51" s="161"/>
      <c r="DK51" s="161"/>
      <c r="DL51" s="161"/>
      <c r="DM51" s="161">
        <f>DM52+DM55+DM56+DM53+DM54</f>
        <v>75</v>
      </c>
      <c r="DN51" s="161">
        <f>DN52+DN55+DN56+DN53</f>
        <v>12.6</v>
      </c>
      <c r="DO51" s="161">
        <f>DO52+DO55+DO56+DO53</f>
        <v>0</v>
      </c>
      <c r="DP51" s="161">
        <f>DP52+DP55+DP56+DP53</f>
        <v>0</v>
      </c>
      <c r="DQ51" s="161">
        <f>DQ52+DQ55+DQ56+DQ53</f>
        <v>0</v>
      </c>
      <c r="DR51" s="161">
        <f>DR52+DR55+DR56+DR53</f>
        <v>12.6</v>
      </c>
    </row>
    <row r="52" spans="1:122" ht="12.75" customHeight="1">
      <c r="A52" s="1279"/>
      <c r="B52" s="1236"/>
      <c r="C52" s="1096"/>
      <c r="D52" s="1244"/>
      <c r="E52" s="1181"/>
      <c r="F52" s="59"/>
      <c r="G52" s="59"/>
      <c r="H52" s="59"/>
      <c r="I52" s="59"/>
      <c r="J52" s="59"/>
      <c r="K52" s="59"/>
      <c r="L52" s="59"/>
      <c r="M52" s="1257"/>
      <c r="N52" s="60"/>
      <c r="O52" s="60"/>
      <c r="P52" s="59"/>
      <c r="Q52" s="59"/>
      <c r="R52" s="59"/>
      <c r="S52" s="59"/>
      <c r="T52" s="59"/>
      <c r="U52" s="59"/>
      <c r="V52" s="59"/>
      <c r="W52" s="1096"/>
      <c r="X52" s="1244"/>
      <c r="Y52" s="1244"/>
      <c r="Z52" s="1312"/>
      <c r="AA52" s="1306"/>
      <c r="AB52" s="1306"/>
      <c r="AC52" s="18"/>
      <c r="AD52" s="18" t="s">
        <v>154</v>
      </c>
      <c r="AE52" s="18" t="s">
        <v>444</v>
      </c>
      <c r="AF52" s="18" t="s">
        <v>399</v>
      </c>
      <c r="AG52" s="162">
        <f t="shared" si="58"/>
        <v>52</v>
      </c>
      <c r="AH52" s="162">
        <f t="shared" si="58"/>
        <v>52</v>
      </c>
      <c r="AI52" s="162"/>
      <c r="AJ52" s="162"/>
      <c r="AK52" s="162"/>
      <c r="AL52" s="162"/>
      <c r="AM52" s="162"/>
      <c r="AN52" s="162"/>
      <c r="AO52" s="162">
        <v>52</v>
      </c>
      <c r="AP52" s="162">
        <v>52</v>
      </c>
      <c r="AQ52" s="161">
        <f t="shared" si="59"/>
        <v>0</v>
      </c>
      <c r="AR52" s="161"/>
      <c r="AS52" s="161"/>
      <c r="AT52" s="161"/>
      <c r="AU52" s="161"/>
      <c r="AV52" s="162">
        <f t="shared" si="60"/>
        <v>0</v>
      </c>
      <c r="AW52" s="153"/>
      <c r="AX52" s="153"/>
      <c r="AY52" s="153"/>
      <c r="AZ52" s="153"/>
      <c r="BA52" s="161">
        <f t="shared" si="61"/>
        <v>0</v>
      </c>
      <c r="BB52" s="161"/>
      <c r="BC52" s="161"/>
      <c r="BD52" s="161"/>
      <c r="BE52" s="155"/>
      <c r="BF52" s="161">
        <f>BG52+BH52+BI52+BJ52</f>
        <v>0</v>
      </c>
      <c r="BG52" s="161"/>
      <c r="BH52" s="161"/>
      <c r="BI52" s="161"/>
      <c r="BJ52" s="155"/>
      <c r="BK52" s="162">
        <f>BM52+BO52+BQ52+BS52</f>
        <v>52</v>
      </c>
      <c r="BL52" s="162">
        <f t="shared" si="38"/>
        <v>52</v>
      </c>
      <c r="BM52" s="162"/>
      <c r="BN52" s="162"/>
      <c r="BO52" s="162"/>
      <c r="BP52" s="162"/>
      <c r="BQ52" s="162"/>
      <c r="BR52" s="162"/>
      <c r="BS52" s="162">
        <v>52</v>
      </c>
      <c r="BT52" s="162">
        <v>52</v>
      </c>
      <c r="BU52" s="161">
        <f t="shared" si="56"/>
        <v>0</v>
      </c>
      <c r="BV52" s="161"/>
      <c r="BW52" s="161"/>
      <c r="BX52" s="161"/>
      <c r="BY52" s="161"/>
      <c r="BZ52" s="162">
        <f>CA52+CB52+CC52+CD52</f>
        <v>0</v>
      </c>
      <c r="CA52" s="153"/>
      <c r="CB52" s="153"/>
      <c r="CC52" s="153"/>
      <c r="CD52" s="153"/>
      <c r="CE52" s="161">
        <f>CF52+CG52+CH52+CI52</f>
        <v>0</v>
      </c>
      <c r="CF52" s="161"/>
      <c r="CG52" s="161"/>
      <c r="CH52" s="161"/>
      <c r="CI52" s="155"/>
      <c r="CJ52" s="161">
        <f>CK52+CL52+CM52+CN52</f>
        <v>0</v>
      </c>
      <c r="CK52" s="161"/>
      <c r="CL52" s="161"/>
      <c r="CM52" s="161"/>
      <c r="CN52" s="155"/>
      <c r="CO52" s="162">
        <f t="shared" si="53"/>
        <v>52</v>
      </c>
      <c r="CP52" s="162"/>
      <c r="CQ52" s="162"/>
      <c r="CR52" s="162"/>
      <c r="CS52" s="162">
        <v>52</v>
      </c>
      <c r="CT52" s="161">
        <f t="shared" si="57"/>
        <v>0</v>
      </c>
      <c r="CU52" s="161"/>
      <c r="CV52" s="161"/>
      <c r="CW52" s="161"/>
      <c r="CX52" s="161"/>
      <c r="CY52" s="162">
        <f>CZ52+DA52+DB52+DC52</f>
        <v>0</v>
      </c>
      <c r="CZ52" s="153"/>
      <c r="DA52" s="153"/>
      <c r="DB52" s="153"/>
      <c r="DC52" s="153"/>
      <c r="DD52" s="162">
        <f t="shared" si="54"/>
        <v>52</v>
      </c>
      <c r="DE52" s="162"/>
      <c r="DF52" s="162"/>
      <c r="DG52" s="162"/>
      <c r="DH52" s="162">
        <v>52</v>
      </c>
      <c r="DI52" s="161">
        <f t="shared" si="26"/>
        <v>0</v>
      </c>
      <c r="DJ52" s="161"/>
      <c r="DK52" s="161"/>
      <c r="DL52" s="161"/>
      <c r="DM52" s="161"/>
      <c r="DN52" s="162">
        <f>DO52+DP52+DQ52+DR52</f>
        <v>0</v>
      </c>
      <c r="DO52" s="153"/>
      <c r="DP52" s="153"/>
      <c r="DQ52" s="153"/>
      <c r="DR52" s="153"/>
    </row>
    <row r="53" spans="1:122" ht="12.75" customHeight="1">
      <c r="A53" s="1279"/>
      <c r="B53" s="1236"/>
      <c r="C53" s="1096"/>
      <c r="D53" s="1244"/>
      <c r="E53" s="1181"/>
      <c r="F53" s="59"/>
      <c r="G53" s="59"/>
      <c r="H53" s="59"/>
      <c r="I53" s="59"/>
      <c r="J53" s="59"/>
      <c r="K53" s="59"/>
      <c r="L53" s="59"/>
      <c r="M53" s="1257"/>
      <c r="N53" s="60"/>
      <c r="O53" s="60"/>
      <c r="P53" s="59"/>
      <c r="Q53" s="59"/>
      <c r="R53" s="59"/>
      <c r="S53" s="59"/>
      <c r="T53" s="59"/>
      <c r="U53" s="59"/>
      <c r="V53" s="59"/>
      <c r="W53" s="1096"/>
      <c r="X53" s="1244"/>
      <c r="Y53" s="1244"/>
      <c r="Z53" s="1312"/>
      <c r="AA53" s="1306"/>
      <c r="AB53" s="1306"/>
      <c r="AC53" s="18"/>
      <c r="AD53" s="18" t="s">
        <v>154</v>
      </c>
      <c r="AE53" s="18" t="s">
        <v>198</v>
      </c>
      <c r="AF53" s="18" t="s">
        <v>399</v>
      </c>
      <c r="AG53" s="162"/>
      <c r="AH53" s="162">
        <f t="shared" si="58"/>
        <v>0</v>
      </c>
      <c r="AI53" s="162"/>
      <c r="AJ53" s="162"/>
      <c r="AK53" s="162"/>
      <c r="AL53" s="162"/>
      <c r="AM53" s="162"/>
      <c r="AN53" s="162"/>
      <c r="AO53" s="162"/>
      <c r="AP53" s="162"/>
      <c r="AQ53" s="161">
        <f t="shared" si="59"/>
        <v>75</v>
      </c>
      <c r="AR53" s="161"/>
      <c r="AS53" s="161"/>
      <c r="AT53" s="161"/>
      <c r="AU53" s="161">
        <v>75</v>
      </c>
      <c r="AV53" s="162">
        <f t="shared" si="60"/>
        <v>12.6</v>
      </c>
      <c r="AW53" s="153"/>
      <c r="AX53" s="153"/>
      <c r="AY53" s="153"/>
      <c r="AZ53" s="153">
        <v>12.6</v>
      </c>
      <c r="BA53" s="161">
        <f t="shared" si="61"/>
        <v>11.6</v>
      </c>
      <c r="BB53" s="161"/>
      <c r="BC53" s="161"/>
      <c r="BD53" s="161"/>
      <c r="BE53" s="155">
        <v>11.6</v>
      </c>
      <c r="BF53" s="161">
        <f>BG53+BH53+BI53+BJ53</f>
        <v>11.6</v>
      </c>
      <c r="BG53" s="161"/>
      <c r="BH53" s="161"/>
      <c r="BI53" s="161"/>
      <c r="BJ53" s="155">
        <v>11.6</v>
      </c>
      <c r="BK53" s="162"/>
      <c r="BL53" s="162">
        <f t="shared" si="38"/>
        <v>0</v>
      </c>
      <c r="BM53" s="162"/>
      <c r="BN53" s="162"/>
      <c r="BO53" s="162"/>
      <c r="BP53" s="162"/>
      <c r="BQ53" s="162"/>
      <c r="BR53" s="162"/>
      <c r="BS53" s="162"/>
      <c r="BT53" s="162"/>
      <c r="BU53" s="161">
        <f t="shared" si="56"/>
        <v>75</v>
      </c>
      <c r="BV53" s="161"/>
      <c r="BW53" s="161"/>
      <c r="BX53" s="161"/>
      <c r="BY53" s="161">
        <v>75</v>
      </c>
      <c r="BZ53" s="162">
        <f>CA53+CB53+CC53+CD53</f>
        <v>12.6</v>
      </c>
      <c r="CA53" s="153"/>
      <c r="CB53" s="153"/>
      <c r="CC53" s="153"/>
      <c r="CD53" s="153">
        <v>12.6</v>
      </c>
      <c r="CE53" s="161">
        <f>CF53+CG53+CH53+CI53</f>
        <v>11.6</v>
      </c>
      <c r="CF53" s="161"/>
      <c r="CG53" s="161"/>
      <c r="CH53" s="161"/>
      <c r="CI53" s="155">
        <v>11.6</v>
      </c>
      <c r="CJ53" s="161">
        <f>CK53+CL53+CM53+CN53</f>
        <v>11.6</v>
      </c>
      <c r="CK53" s="161"/>
      <c r="CL53" s="161"/>
      <c r="CM53" s="161"/>
      <c r="CN53" s="155">
        <v>11.6</v>
      </c>
      <c r="CO53" s="162">
        <f t="shared" si="53"/>
        <v>0</v>
      </c>
      <c r="CP53" s="162"/>
      <c r="CQ53" s="162"/>
      <c r="CR53" s="162"/>
      <c r="CS53" s="162"/>
      <c r="CT53" s="161">
        <f t="shared" si="57"/>
        <v>75</v>
      </c>
      <c r="CU53" s="161"/>
      <c r="CV53" s="161"/>
      <c r="CW53" s="161"/>
      <c r="CX53" s="161">
        <v>75</v>
      </c>
      <c r="CY53" s="162">
        <f>CZ53+DA53+DB53+DC53</f>
        <v>12.6</v>
      </c>
      <c r="CZ53" s="153"/>
      <c r="DA53" s="153"/>
      <c r="DB53" s="153"/>
      <c r="DC53" s="153">
        <v>12.6</v>
      </c>
      <c r="DD53" s="162">
        <f t="shared" si="54"/>
        <v>0</v>
      </c>
      <c r="DE53" s="162"/>
      <c r="DF53" s="162"/>
      <c r="DG53" s="162"/>
      <c r="DH53" s="162"/>
      <c r="DI53" s="161">
        <f t="shared" si="26"/>
        <v>75</v>
      </c>
      <c r="DJ53" s="161"/>
      <c r="DK53" s="161"/>
      <c r="DL53" s="161"/>
      <c r="DM53" s="161">
        <v>75</v>
      </c>
      <c r="DN53" s="162">
        <f>DO53+DP53+DQ53+DR53</f>
        <v>12.6</v>
      </c>
      <c r="DO53" s="153"/>
      <c r="DP53" s="153"/>
      <c r="DQ53" s="153"/>
      <c r="DR53" s="153">
        <v>12.6</v>
      </c>
    </row>
    <row r="54" spans="1:122" ht="12.75" customHeight="1">
      <c r="A54" s="1279"/>
      <c r="B54" s="1236"/>
      <c r="C54" s="1096"/>
      <c r="D54" s="1244"/>
      <c r="E54" s="1181"/>
      <c r="F54" s="59"/>
      <c r="G54" s="59"/>
      <c r="H54" s="59"/>
      <c r="I54" s="59"/>
      <c r="J54" s="59"/>
      <c r="K54" s="59"/>
      <c r="L54" s="59"/>
      <c r="M54" s="1257"/>
      <c r="N54" s="60"/>
      <c r="O54" s="60"/>
      <c r="P54" s="59"/>
      <c r="Q54" s="59"/>
      <c r="R54" s="59"/>
      <c r="S54" s="59"/>
      <c r="T54" s="59"/>
      <c r="U54" s="59"/>
      <c r="V54" s="59"/>
      <c r="W54" s="1096"/>
      <c r="X54" s="1244"/>
      <c r="Y54" s="1244"/>
      <c r="Z54" s="1312"/>
      <c r="AA54" s="1306"/>
      <c r="AB54" s="1306"/>
      <c r="AC54" s="18"/>
      <c r="AD54" s="18" t="s">
        <v>154</v>
      </c>
      <c r="AE54" s="18" t="s">
        <v>206</v>
      </c>
      <c r="AF54" s="18" t="s">
        <v>399</v>
      </c>
      <c r="AG54" s="162"/>
      <c r="AH54" s="162"/>
      <c r="AI54" s="162"/>
      <c r="AJ54" s="162"/>
      <c r="AK54" s="162"/>
      <c r="AL54" s="162"/>
      <c r="AM54" s="162"/>
      <c r="AN54" s="162"/>
      <c r="AO54" s="162"/>
      <c r="AP54" s="162"/>
      <c r="AQ54" s="161">
        <f t="shared" si="59"/>
        <v>135</v>
      </c>
      <c r="AR54" s="161"/>
      <c r="AS54" s="161"/>
      <c r="AT54" s="161"/>
      <c r="AU54" s="161">
        <v>135</v>
      </c>
      <c r="AV54" s="162"/>
      <c r="AW54" s="153"/>
      <c r="AX54" s="153"/>
      <c r="AY54" s="153"/>
      <c r="AZ54" s="153"/>
      <c r="BA54" s="161"/>
      <c r="BB54" s="161"/>
      <c r="BC54" s="161"/>
      <c r="BD54" s="161"/>
      <c r="BE54" s="155"/>
      <c r="BF54" s="161"/>
      <c r="BG54" s="161"/>
      <c r="BH54" s="161"/>
      <c r="BI54" s="161"/>
      <c r="BJ54" s="155"/>
      <c r="BK54" s="162"/>
      <c r="BL54" s="162"/>
      <c r="BM54" s="162"/>
      <c r="BN54" s="162"/>
      <c r="BO54" s="162"/>
      <c r="BP54" s="162"/>
      <c r="BQ54" s="162"/>
      <c r="BR54" s="162"/>
      <c r="BS54" s="162"/>
      <c r="BT54" s="162"/>
      <c r="BU54" s="161">
        <f t="shared" si="56"/>
        <v>0</v>
      </c>
      <c r="BV54" s="161"/>
      <c r="BW54" s="161"/>
      <c r="BX54" s="161"/>
      <c r="BY54" s="161">
        <v>0</v>
      </c>
      <c r="BZ54" s="162"/>
      <c r="CA54" s="153"/>
      <c r="CB54" s="153"/>
      <c r="CC54" s="153"/>
      <c r="CD54" s="153"/>
      <c r="CE54" s="161"/>
      <c r="CF54" s="161"/>
      <c r="CG54" s="161"/>
      <c r="CH54" s="161"/>
      <c r="CI54" s="155"/>
      <c r="CJ54" s="161"/>
      <c r="CK54" s="161"/>
      <c r="CL54" s="161"/>
      <c r="CM54" s="161"/>
      <c r="CN54" s="155"/>
      <c r="CO54" s="162"/>
      <c r="CP54" s="162"/>
      <c r="CQ54" s="162"/>
      <c r="CR54" s="162"/>
      <c r="CS54" s="162"/>
      <c r="CT54" s="161">
        <f t="shared" si="57"/>
        <v>135</v>
      </c>
      <c r="CU54" s="161"/>
      <c r="CV54" s="161"/>
      <c r="CW54" s="161"/>
      <c r="CX54" s="161">
        <v>135</v>
      </c>
      <c r="CY54" s="162"/>
      <c r="CZ54" s="153"/>
      <c r="DA54" s="153"/>
      <c r="DB54" s="153"/>
      <c r="DC54" s="153"/>
      <c r="DD54" s="162"/>
      <c r="DE54" s="162"/>
      <c r="DF54" s="162"/>
      <c r="DG54" s="162"/>
      <c r="DH54" s="162"/>
      <c r="DI54" s="161">
        <f t="shared" si="26"/>
        <v>0</v>
      </c>
      <c r="DJ54" s="161"/>
      <c r="DK54" s="161"/>
      <c r="DL54" s="161"/>
      <c r="DM54" s="161">
        <v>0</v>
      </c>
      <c r="DN54" s="162"/>
      <c r="DO54" s="153"/>
      <c r="DP54" s="153"/>
      <c r="DQ54" s="153"/>
      <c r="DR54" s="153"/>
    </row>
    <row r="55" spans="1:122" ht="12.75" customHeight="1">
      <c r="A55" s="1279"/>
      <c r="B55" s="1236"/>
      <c r="C55" s="1096"/>
      <c r="D55" s="1244"/>
      <c r="E55" s="1181"/>
      <c r="F55" s="59"/>
      <c r="G55" s="59"/>
      <c r="H55" s="59"/>
      <c r="I55" s="59"/>
      <c r="J55" s="59"/>
      <c r="K55" s="59"/>
      <c r="L55" s="59"/>
      <c r="M55" s="1257"/>
      <c r="N55" s="60"/>
      <c r="O55" s="60"/>
      <c r="P55" s="59"/>
      <c r="Q55" s="59"/>
      <c r="R55" s="59"/>
      <c r="S55" s="59"/>
      <c r="T55" s="59"/>
      <c r="U55" s="59"/>
      <c r="V55" s="59"/>
      <c r="W55" s="1096"/>
      <c r="X55" s="1244"/>
      <c r="Y55" s="1244"/>
      <c r="Z55" s="1312"/>
      <c r="AA55" s="1306"/>
      <c r="AB55" s="1306"/>
      <c r="AC55" s="18"/>
      <c r="AD55" s="18" t="s">
        <v>154</v>
      </c>
      <c r="AE55" s="18" t="s">
        <v>445</v>
      </c>
      <c r="AF55" s="18" t="s">
        <v>399</v>
      </c>
      <c r="AG55" s="162">
        <f t="shared" si="58"/>
        <v>0.3</v>
      </c>
      <c r="AH55" s="162">
        <f t="shared" si="58"/>
        <v>0.3</v>
      </c>
      <c r="AI55" s="162"/>
      <c r="AJ55" s="162"/>
      <c r="AK55" s="162"/>
      <c r="AL55" s="162"/>
      <c r="AM55" s="162"/>
      <c r="AN55" s="162"/>
      <c r="AO55" s="162">
        <v>0.3</v>
      </c>
      <c r="AP55" s="162">
        <v>0.3</v>
      </c>
      <c r="AQ55" s="161">
        <f t="shared" si="59"/>
        <v>0</v>
      </c>
      <c r="AR55" s="161"/>
      <c r="AS55" s="161"/>
      <c r="AT55" s="161"/>
      <c r="AU55" s="161"/>
      <c r="AV55" s="162">
        <f t="shared" si="60"/>
        <v>0</v>
      </c>
      <c r="AW55" s="153"/>
      <c r="AX55" s="153"/>
      <c r="AY55" s="153"/>
      <c r="AZ55" s="153"/>
      <c r="BA55" s="161">
        <f t="shared" si="61"/>
        <v>0</v>
      </c>
      <c r="BB55" s="161"/>
      <c r="BC55" s="161"/>
      <c r="BD55" s="161"/>
      <c r="BE55" s="155"/>
      <c r="BF55" s="161">
        <f>BG55+BH55+BI55+BJ55</f>
        <v>0</v>
      </c>
      <c r="BG55" s="161"/>
      <c r="BH55" s="161"/>
      <c r="BI55" s="161"/>
      <c r="BJ55" s="155"/>
      <c r="BK55" s="162">
        <f t="shared" ref="BK55:BL57" si="64">BM55+BO55+BQ55+BS55</f>
        <v>0.3</v>
      </c>
      <c r="BL55" s="162">
        <f t="shared" si="64"/>
        <v>0.3</v>
      </c>
      <c r="BM55" s="162"/>
      <c r="BN55" s="162"/>
      <c r="BO55" s="162"/>
      <c r="BP55" s="162"/>
      <c r="BQ55" s="162"/>
      <c r="BR55" s="162"/>
      <c r="BS55" s="162">
        <v>0.3</v>
      </c>
      <c r="BT55" s="162">
        <v>0.3</v>
      </c>
      <c r="BU55" s="161">
        <f t="shared" si="56"/>
        <v>0</v>
      </c>
      <c r="BV55" s="161"/>
      <c r="BW55" s="161"/>
      <c r="BX55" s="161"/>
      <c r="BY55" s="161"/>
      <c r="BZ55" s="162">
        <f>CA55+CB55+CC55+CD55</f>
        <v>0</v>
      </c>
      <c r="CA55" s="153"/>
      <c r="CB55" s="153"/>
      <c r="CC55" s="153"/>
      <c r="CD55" s="153"/>
      <c r="CE55" s="161">
        <f>CF55+CG55+CH55+CI55</f>
        <v>0</v>
      </c>
      <c r="CF55" s="161"/>
      <c r="CG55" s="161"/>
      <c r="CH55" s="161"/>
      <c r="CI55" s="155"/>
      <c r="CJ55" s="161">
        <f>CK55+CL55+CM55+CN55</f>
        <v>0</v>
      </c>
      <c r="CK55" s="161"/>
      <c r="CL55" s="161"/>
      <c r="CM55" s="161"/>
      <c r="CN55" s="155"/>
      <c r="CO55" s="162">
        <f>CP55+CQ55+CR55+CS55</f>
        <v>0.3</v>
      </c>
      <c r="CP55" s="162"/>
      <c r="CQ55" s="162"/>
      <c r="CR55" s="162"/>
      <c r="CS55" s="162">
        <v>0.3</v>
      </c>
      <c r="CT55" s="161">
        <f t="shared" si="57"/>
        <v>0</v>
      </c>
      <c r="CU55" s="161"/>
      <c r="CV55" s="161"/>
      <c r="CW55" s="161"/>
      <c r="CX55" s="161"/>
      <c r="CY55" s="162">
        <f>CZ55+DA55+DB55+DC55</f>
        <v>0</v>
      </c>
      <c r="CZ55" s="153"/>
      <c r="DA55" s="153"/>
      <c r="DB55" s="153"/>
      <c r="DC55" s="153"/>
      <c r="DD55" s="162">
        <f>DE55+DF55+DG55+DH55</f>
        <v>0.3</v>
      </c>
      <c r="DE55" s="162"/>
      <c r="DF55" s="162"/>
      <c r="DG55" s="162"/>
      <c r="DH55" s="162">
        <v>0.3</v>
      </c>
      <c r="DI55" s="161">
        <f t="shared" si="26"/>
        <v>0</v>
      </c>
      <c r="DJ55" s="161"/>
      <c r="DK55" s="161"/>
      <c r="DL55" s="161"/>
      <c r="DM55" s="161"/>
      <c r="DN55" s="162">
        <f>DO55+DP55+DQ55+DR55</f>
        <v>0</v>
      </c>
      <c r="DO55" s="153"/>
      <c r="DP55" s="153"/>
      <c r="DQ55" s="153"/>
      <c r="DR55" s="153"/>
    </row>
    <row r="56" spans="1:122" ht="12.75" customHeight="1">
      <c r="A56" s="1279"/>
      <c r="B56" s="1236"/>
      <c r="C56" s="1096"/>
      <c r="D56" s="1244"/>
      <c r="E56" s="1181"/>
      <c r="F56" s="59"/>
      <c r="G56" s="59"/>
      <c r="H56" s="59"/>
      <c r="I56" s="59"/>
      <c r="J56" s="59"/>
      <c r="K56" s="59"/>
      <c r="L56" s="59"/>
      <c r="M56" s="1257"/>
      <c r="N56" s="60"/>
      <c r="O56" s="60"/>
      <c r="P56" s="59"/>
      <c r="Q56" s="59"/>
      <c r="R56" s="59"/>
      <c r="S56" s="59"/>
      <c r="T56" s="59"/>
      <c r="U56" s="59"/>
      <c r="V56" s="59"/>
      <c r="W56" s="1096"/>
      <c r="X56" s="1244"/>
      <c r="Y56" s="1244"/>
      <c r="Z56" s="1312"/>
      <c r="AA56" s="1307"/>
      <c r="AB56" s="1307"/>
      <c r="AC56" s="18"/>
      <c r="AD56" s="18" t="s">
        <v>154</v>
      </c>
      <c r="AE56" s="18" t="s">
        <v>430</v>
      </c>
      <c r="AF56" s="18" t="s">
        <v>399</v>
      </c>
      <c r="AG56" s="162">
        <f t="shared" si="58"/>
        <v>99.2</v>
      </c>
      <c r="AH56" s="162">
        <f t="shared" si="58"/>
        <v>99.2</v>
      </c>
      <c r="AI56" s="162"/>
      <c r="AJ56" s="162"/>
      <c r="AK56" s="162">
        <v>59.5</v>
      </c>
      <c r="AL56" s="162">
        <v>59.5</v>
      </c>
      <c r="AM56" s="162"/>
      <c r="AN56" s="162"/>
      <c r="AO56" s="162">
        <v>39.700000000000003</v>
      </c>
      <c r="AP56" s="162">
        <v>39.700000000000003</v>
      </c>
      <c r="AQ56" s="161">
        <f t="shared" si="59"/>
        <v>0</v>
      </c>
      <c r="AR56" s="161"/>
      <c r="AS56" s="161"/>
      <c r="AT56" s="161"/>
      <c r="AU56" s="161"/>
      <c r="AV56" s="162">
        <f t="shared" si="60"/>
        <v>0</v>
      </c>
      <c r="AW56" s="153"/>
      <c r="AX56" s="153"/>
      <c r="AY56" s="153"/>
      <c r="AZ56" s="153"/>
      <c r="BA56" s="161">
        <f t="shared" si="61"/>
        <v>0</v>
      </c>
      <c r="BB56" s="161"/>
      <c r="BC56" s="161"/>
      <c r="BD56" s="161"/>
      <c r="BE56" s="155"/>
      <c r="BF56" s="161">
        <f>BG56+BH56+BI56+BJ56</f>
        <v>0</v>
      </c>
      <c r="BG56" s="161"/>
      <c r="BH56" s="161"/>
      <c r="BI56" s="161"/>
      <c r="BJ56" s="155"/>
      <c r="BK56" s="162">
        <f t="shared" si="64"/>
        <v>99.2</v>
      </c>
      <c r="BL56" s="162">
        <f t="shared" si="64"/>
        <v>99.2</v>
      </c>
      <c r="BM56" s="162"/>
      <c r="BN56" s="162"/>
      <c r="BO56" s="162">
        <v>59.5</v>
      </c>
      <c r="BP56" s="162">
        <v>59.5</v>
      </c>
      <c r="BQ56" s="162"/>
      <c r="BR56" s="162"/>
      <c r="BS56" s="162">
        <v>39.700000000000003</v>
      </c>
      <c r="BT56" s="162">
        <v>39.700000000000003</v>
      </c>
      <c r="BU56" s="161">
        <f t="shared" si="56"/>
        <v>0</v>
      </c>
      <c r="BV56" s="161"/>
      <c r="BW56" s="161"/>
      <c r="BX56" s="161"/>
      <c r="BY56" s="161"/>
      <c r="BZ56" s="162">
        <f>CA56+CB56+CC56+CD56</f>
        <v>0</v>
      </c>
      <c r="CA56" s="153"/>
      <c r="CB56" s="153"/>
      <c r="CC56" s="153"/>
      <c r="CD56" s="153"/>
      <c r="CE56" s="161">
        <f>CF56+CG56+CH56+CI56</f>
        <v>0</v>
      </c>
      <c r="CF56" s="161"/>
      <c r="CG56" s="161"/>
      <c r="CH56" s="161"/>
      <c r="CI56" s="155"/>
      <c r="CJ56" s="161">
        <f>CK56+CL56+CM56+CN56</f>
        <v>0</v>
      </c>
      <c r="CK56" s="161"/>
      <c r="CL56" s="161"/>
      <c r="CM56" s="161"/>
      <c r="CN56" s="155"/>
      <c r="CO56" s="162">
        <f>CP56+CQ56+CR56+CS56</f>
        <v>99.2</v>
      </c>
      <c r="CP56" s="162"/>
      <c r="CQ56" s="162">
        <v>59.5</v>
      </c>
      <c r="CR56" s="162"/>
      <c r="CS56" s="162">
        <v>39.700000000000003</v>
      </c>
      <c r="CT56" s="161">
        <f t="shared" si="57"/>
        <v>0</v>
      </c>
      <c r="CU56" s="161"/>
      <c r="CV56" s="161"/>
      <c r="CW56" s="161"/>
      <c r="CX56" s="161"/>
      <c r="CY56" s="162">
        <f>CZ56+DA56+DB56+DC56</f>
        <v>0</v>
      </c>
      <c r="CZ56" s="153"/>
      <c r="DA56" s="153"/>
      <c r="DB56" s="153"/>
      <c r="DC56" s="153"/>
      <c r="DD56" s="162">
        <f>DE56+DF56+DG56+DH56</f>
        <v>99.2</v>
      </c>
      <c r="DE56" s="162"/>
      <c r="DF56" s="162">
        <v>59.5</v>
      </c>
      <c r="DG56" s="162"/>
      <c r="DH56" s="162">
        <v>39.700000000000003</v>
      </c>
      <c r="DI56" s="161">
        <f t="shared" si="26"/>
        <v>0</v>
      </c>
      <c r="DJ56" s="161"/>
      <c r="DK56" s="161"/>
      <c r="DL56" s="161"/>
      <c r="DM56" s="161"/>
      <c r="DN56" s="162">
        <f>DO56+DP56+DQ56+DR56</f>
        <v>0</v>
      </c>
      <c r="DO56" s="153"/>
      <c r="DP56" s="153"/>
      <c r="DQ56" s="153"/>
      <c r="DR56" s="153"/>
    </row>
    <row r="57" spans="1:122" ht="12.75" customHeight="1">
      <c r="A57" s="1279"/>
      <c r="B57" s="1236"/>
      <c r="C57" s="1096"/>
      <c r="D57" s="1244"/>
      <c r="E57" s="1182"/>
      <c r="F57" s="59"/>
      <c r="G57" s="59"/>
      <c r="H57" s="59"/>
      <c r="I57" s="59"/>
      <c r="J57" s="59"/>
      <c r="K57" s="59"/>
      <c r="L57" s="59"/>
      <c r="M57" s="1257"/>
      <c r="N57" s="60"/>
      <c r="O57" s="60"/>
      <c r="P57" s="59"/>
      <c r="Q57" s="59"/>
      <c r="R57" s="59"/>
      <c r="S57" s="59"/>
      <c r="T57" s="59"/>
      <c r="U57" s="59"/>
      <c r="V57" s="59"/>
      <c r="W57" s="1096"/>
      <c r="X57" s="1244"/>
      <c r="Y57" s="66"/>
      <c r="Z57" s="1312"/>
      <c r="AA57" s="59"/>
      <c r="AB57" s="59"/>
      <c r="AC57" s="18"/>
      <c r="AD57" s="18" t="s">
        <v>154</v>
      </c>
      <c r="AE57" s="12" t="s">
        <v>446</v>
      </c>
      <c r="AF57" s="12" t="s">
        <v>399</v>
      </c>
      <c r="AG57" s="162">
        <f t="shared" si="58"/>
        <v>0.9</v>
      </c>
      <c r="AH57" s="162">
        <f t="shared" si="58"/>
        <v>0.9</v>
      </c>
      <c r="AI57" s="162"/>
      <c r="AJ57" s="162"/>
      <c r="AK57" s="162"/>
      <c r="AL57" s="162"/>
      <c r="AM57" s="162"/>
      <c r="AN57" s="162"/>
      <c r="AO57" s="162">
        <v>0.9</v>
      </c>
      <c r="AP57" s="162">
        <v>0.9</v>
      </c>
      <c r="AQ57" s="161"/>
      <c r="AR57" s="161"/>
      <c r="AS57" s="161"/>
      <c r="AT57" s="161"/>
      <c r="AU57" s="161"/>
      <c r="AV57" s="162"/>
      <c r="AW57" s="153"/>
      <c r="AX57" s="153"/>
      <c r="AY57" s="153"/>
      <c r="AZ57" s="153"/>
      <c r="BA57" s="161"/>
      <c r="BB57" s="161"/>
      <c r="BC57" s="161"/>
      <c r="BD57" s="161"/>
      <c r="BE57" s="155"/>
      <c r="BF57" s="161"/>
      <c r="BG57" s="161"/>
      <c r="BH57" s="161"/>
      <c r="BI57" s="161"/>
      <c r="BJ57" s="155"/>
      <c r="BK57" s="162">
        <f t="shared" si="64"/>
        <v>0.9</v>
      </c>
      <c r="BL57" s="162">
        <f t="shared" si="64"/>
        <v>0.9</v>
      </c>
      <c r="BM57" s="162"/>
      <c r="BN57" s="162"/>
      <c r="BO57" s="162"/>
      <c r="BP57" s="162"/>
      <c r="BQ57" s="162"/>
      <c r="BR57" s="162"/>
      <c r="BS57" s="162">
        <v>0.9</v>
      </c>
      <c r="BT57" s="162">
        <v>0.9</v>
      </c>
      <c r="BU57" s="161"/>
      <c r="BV57" s="161"/>
      <c r="BW57" s="161"/>
      <c r="BX57" s="161"/>
      <c r="BY57" s="161"/>
      <c r="BZ57" s="162"/>
      <c r="CA57" s="153"/>
      <c r="CB57" s="153"/>
      <c r="CC57" s="153"/>
      <c r="CD57" s="153"/>
      <c r="CE57" s="161"/>
      <c r="CF57" s="161"/>
      <c r="CG57" s="161"/>
      <c r="CH57" s="161"/>
      <c r="CI57" s="155"/>
      <c r="CJ57" s="161"/>
      <c r="CK57" s="161"/>
      <c r="CL57" s="161"/>
      <c r="CM57" s="161"/>
      <c r="CN57" s="155"/>
      <c r="CO57" s="162">
        <f>CP57+CQ57+CR57+CS57</f>
        <v>0.9</v>
      </c>
      <c r="CP57" s="162"/>
      <c r="CQ57" s="162"/>
      <c r="CR57" s="162"/>
      <c r="CS57" s="162">
        <v>0.9</v>
      </c>
      <c r="CT57" s="161"/>
      <c r="CU57" s="161"/>
      <c r="CV57" s="161"/>
      <c r="CW57" s="161"/>
      <c r="CX57" s="161"/>
      <c r="CY57" s="162"/>
      <c r="CZ57" s="153"/>
      <c r="DA57" s="153"/>
      <c r="DB57" s="153"/>
      <c r="DC57" s="153"/>
      <c r="DD57" s="162">
        <f>DE57+DF57+DG57+DH57</f>
        <v>0.9</v>
      </c>
      <c r="DE57" s="162"/>
      <c r="DF57" s="162"/>
      <c r="DG57" s="162"/>
      <c r="DH57" s="162">
        <v>0.9</v>
      </c>
      <c r="DI57" s="161"/>
      <c r="DJ57" s="161"/>
      <c r="DK57" s="161"/>
      <c r="DL57" s="161"/>
      <c r="DM57" s="161"/>
      <c r="DN57" s="162"/>
      <c r="DO57" s="153"/>
      <c r="DP57" s="153"/>
      <c r="DQ57" s="153"/>
      <c r="DR57" s="153"/>
    </row>
    <row r="58" spans="1:122" ht="15" customHeight="1">
      <c r="A58" s="1279"/>
      <c r="B58" s="1237"/>
      <c r="C58" s="1097"/>
      <c r="D58" s="59"/>
      <c r="E58" s="59"/>
      <c r="F58" s="59"/>
      <c r="G58" s="59"/>
      <c r="H58" s="59"/>
      <c r="I58" s="59"/>
      <c r="J58" s="59"/>
      <c r="K58" s="59"/>
      <c r="L58" s="59"/>
      <c r="M58" s="1258"/>
      <c r="N58" s="60"/>
      <c r="O58" s="60"/>
      <c r="P58" s="59"/>
      <c r="Q58" s="59"/>
      <c r="R58" s="59"/>
      <c r="S58" s="59"/>
      <c r="T58" s="59"/>
      <c r="U58" s="59"/>
      <c r="V58" s="59"/>
      <c r="W58" s="1097"/>
      <c r="X58" s="59"/>
      <c r="Y58" s="59"/>
      <c r="Z58" s="1313"/>
      <c r="AA58" s="59"/>
      <c r="AB58" s="59"/>
      <c r="AC58" s="18"/>
      <c r="AD58" s="18"/>
      <c r="AE58" s="18"/>
      <c r="AF58" s="18"/>
      <c r="AG58" s="162"/>
      <c r="AH58" s="162"/>
      <c r="AI58" s="162"/>
      <c r="AJ58" s="162"/>
      <c r="AK58" s="162"/>
      <c r="AL58" s="162"/>
      <c r="AM58" s="162"/>
      <c r="AN58" s="162"/>
      <c r="AO58" s="162"/>
      <c r="AP58" s="162"/>
      <c r="AQ58" s="161">
        <f t="shared" si="59"/>
        <v>210</v>
      </c>
      <c r="AR58" s="161"/>
      <c r="AS58" s="161"/>
      <c r="AT58" s="161"/>
      <c r="AU58" s="161">
        <f>SUM(AU52:AU56)</f>
        <v>210</v>
      </c>
      <c r="AV58" s="162">
        <f t="shared" si="60"/>
        <v>12.6</v>
      </c>
      <c r="AW58" s="153"/>
      <c r="AX58" s="153"/>
      <c r="AY58" s="153"/>
      <c r="AZ58" s="153">
        <f>SUM(AZ52:AZ56)</f>
        <v>12.6</v>
      </c>
      <c r="BA58" s="161">
        <f t="shared" si="61"/>
        <v>11.6</v>
      </c>
      <c r="BB58" s="161"/>
      <c r="BC58" s="161"/>
      <c r="BD58" s="161"/>
      <c r="BE58" s="155">
        <f>SUM(BE52:BE56)</f>
        <v>11.6</v>
      </c>
      <c r="BF58" s="161">
        <f t="shared" ref="BF58:BF76" si="65">BG58+BH58+BI58+BJ58</f>
        <v>11.6</v>
      </c>
      <c r="BG58" s="161"/>
      <c r="BH58" s="161"/>
      <c r="BI58" s="161"/>
      <c r="BJ58" s="155">
        <f>SUM(BJ52:BJ56)</f>
        <v>11.6</v>
      </c>
      <c r="BK58" s="162"/>
      <c r="BL58" s="162"/>
      <c r="BM58" s="162"/>
      <c r="BN58" s="162"/>
      <c r="BO58" s="162"/>
      <c r="BP58" s="162"/>
      <c r="BQ58" s="162"/>
      <c r="BR58" s="162"/>
      <c r="BS58" s="162"/>
      <c r="BT58" s="162"/>
      <c r="BU58" s="161">
        <f t="shared" ref="BU58:BU106" si="66">BV58+BW58+BX58+BY58</f>
        <v>75</v>
      </c>
      <c r="BV58" s="161"/>
      <c r="BW58" s="161"/>
      <c r="BX58" s="161"/>
      <c r="BY58" s="161">
        <f>SUM(BY52:BY56)</f>
        <v>75</v>
      </c>
      <c r="BZ58" s="162">
        <f t="shared" ref="BZ58:BZ76" si="67">CA58+CB58+CC58+CD58</f>
        <v>12.6</v>
      </c>
      <c r="CA58" s="153"/>
      <c r="CB58" s="153"/>
      <c r="CC58" s="153"/>
      <c r="CD58" s="153">
        <f>SUM(CD52:CD56)</f>
        <v>12.6</v>
      </c>
      <c r="CE58" s="161">
        <f t="shared" ref="CE58:CE76" si="68">CF58+CG58+CH58+CI58</f>
        <v>11.6</v>
      </c>
      <c r="CF58" s="161"/>
      <c r="CG58" s="161"/>
      <c r="CH58" s="161"/>
      <c r="CI58" s="155">
        <f>SUM(CI52:CI56)</f>
        <v>11.6</v>
      </c>
      <c r="CJ58" s="161">
        <f t="shared" ref="CJ58:CJ76" si="69">CK58+CL58+CM58+CN58</f>
        <v>11.6</v>
      </c>
      <c r="CK58" s="161"/>
      <c r="CL58" s="161"/>
      <c r="CM58" s="161"/>
      <c r="CN58" s="155">
        <f>SUM(CN52:CN56)</f>
        <v>11.6</v>
      </c>
      <c r="CO58" s="162"/>
      <c r="CP58" s="162"/>
      <c r="CQ58" s="162"/>
      <c r="CR58" s="162"/>
      <c r="CS58" s="162"/>
      <c r="CT58" s="161">
        <f t="shared" ref="CT58:CT69" si="70">CU58+CV58+CW58+CX58</f>
        <v>210</v>
      </c>
      <c r="CU58" s="161"/>
      <c r="CV58" s="161"/>
      <c r="CW58" s="161"/>
      <c r="CX58" s="161">
        <f>SUM(CX52:CX56)</f>
        <v>210</v>
      </c>
      <c r="CY58" s="162">
        <f t="shared" ref="CY58:CY69" si="71">CZ58+DA58+DB58+DC58</f>
        <v>12.6</v>
      </c>
      <c r="CZ58" s="153"/>
      <c r="DA58" s="153"/>
      <c r="DB58" s="153"/>
      <c r="DC58" s="153">
        <f>SUM(DC52:DC56)</f>
        <v>12.6</v>
      </c>
      <c r="DD58" s="162"/>
      <c r="DE58" s="162"/>
      <c r="DF58" s="162"/>
      <c r="DG58" s="162"/>
      <c r="DH58" s="162"/>
      <c r="DI58" s="161">
        <f t="shared" ref="DI58:DI69" si="72">DJ58+DK58+DL58+DM58</f>
        <v>75</v>
      </c>
      <c r="DJ58" s="161"/>
      <c r="DK58" s="161"/>
      <c r="DL58" s="161"/>
      <c r="DM58" s="161">
        <f>SUM(DM52:DM56)</f>
        <v>75</v>
      </c>
      <c r="DN58" s="162">
        <f t="shared" ref="DN58:DN69" si="73">DO58+DP58+DQ58+DR58</f>
        <v>12.6</v>
      </c>
      <c r="DO58" s="153"/>
      <c r="DP58" s="153"/>
      <c r="DQ58" s="153"/>
      <c r="DR58" s="153">
        <f>SUM(DR52:DR56)</f>
        <v>12.6</v>
      </c>
    </row>
    <row r="59" spans="1:122" ht="18" customHeight="1">
      <c r="A59" s="1280"/>
      <c r="B59" s="14">
        <v>6513</v>
      </c>
      <c r="C59" s="66"/>
      <c r="D59" s="66"/>
      <c r="E59" s="66"/>
      <c r="F59" s="66"/>
      <c r="G59" s="66"/>
      <c r="H59" s="66"/>
      <c r="I59" s="66"/>
      <c r="J59" s="66"/>
      <c r="K59" s="66"/>
      <c r="L59" s="66"/>
      <c r="M59" s="64" t="s">
        <v>50</v>
      </c>
      <c r="N59" s="60" t="s">
        <v>424</v>
      </c>
      <c r="O59" s="60" t="s">
        <v>74</v>
      </c>
      <c r="P59" s="66" t="s">
        <v>103</v>
      </c>
      <c r="Q59" s="66"/>
      <c r="R59" s="66"/>
      <c r="S59" s="66"/>
      <c r="T59" s="66"/>
      <c r="U59" s="66"/>
      <c r="V59" s="66"/>
      <c r="W59" s="66"/>
      <c r="X59" s="66"/>
      <c r="Y59" s="66"/>
      <c r="Z59" s="73" t="s">
        <v>52</v>
      </c>
      <c r="AA59" s="73"/>
      <c r="AB59" s="73" t="s">
        <v>53</v>
      </c>
      <c r="AC59" s="12"/>
      <c r="AD59" s="12" t="s">
        <v>154</v>
      </c>
      <c r="AE59" s="12" t="s">
        <v>443</v>
      </c>
      <c r="AF59" s="12" t="s">
        <v>399</v>
      </c>
      <c r="AG59" s="162">
        <f t="shared" si="58"/>
        <v>2.9</v>
      </c>
      <c r="AH59" s="162">
        <f t="shared" si="58"/>
        <v>2.9</v>
      </c>
      <c r="AI59" s="153"/>
      <c r="AJ59" s="153"/>
      <c r="AK59" s="153"/>
      <c r="AL59" s="153"/>
      <c r="AM59" s="153"/>
      <c r="AN59" s="153"/>
      <c r="AO59" s="153">
        <v>2.9</v>
      </c>
      <c r="AP59" s="162">
        <v>2.9</v>
      </c>
      <c r="AQ59" s="161">
        <f t="shared" si="59"/>
        <v>0</v>
      </c>
      <c r="AR59" s="155"/>
      <c r="AS59" s="155"/>
      <c r="AT59" s="155"/>
      <c r="AU59" s="155"/>
      <c r="AV59" s="162">
        <f t="shared" si="60"/>
        <v>0</v>
      </c>
      <c r="AW59" s="153"/>
      <c r="AX59" s="153"/>
      <c r="AY59" s="153"/>
      <c r="AZ59" s="153"/>
      <c r="BA59" s="161">
        <f t="shared" si="61"/>
        <v>0</v>
      </c>
      <c r="BB59" s="123"/>
      <c r="BC59" s="123"/>
      <c r="BD59" s="123"/>
      <c r="BE59" s="123"/>
      <c r="BF59" s="161">
        <f t="shared" si="65"/>
        <v>0</v>
      </c>
      <c r="BG59" s="123"/>
      <c r="BH59" s="123"/>
      <c r="BI59" s="123"/>
      <c r="BJ59" s="123"/>
      <c r="BK59" s="162">
        <f>BM59+BO59+BQ59+BS59</f>
        <v>2.9</v>
      </c>
      <c r="BL59" s="162">
        <f>BN59+BP59+BR59+BT59</f>
        <v>2.9</v>
      </c>
      <c r="BM59" s="153"/>
      <c r="BN59" s="153"/>
      <c r="BO59" s="153"/>
      <c r="BP59" s="153"/>
      <c r="BQ59" s="153"/>
      <c r="BR59" s="153"/>
      <c r="BS59" s="153">
        <v>2.9</v>
      </c>
      <c r="BT59" s="162">
        <v>2.9</v>
      </c>
      <c r="BU59" s="161">
        <f t="shared" si="66"/>
        <v>0</v>
      </c>
      <c r="BV59" s="155"/>
      <c r="BW59" s="155"/>
      <c r="BX59" s="155"/>
      <c r="BY59" s="155"/>
      <c r="BZ59" s="162">
        <f t="shared" si="67"/>
        <v>0</v>
      </c>
      <c r="CA59" s="153"/>
      <c r="CB59" s="153"/>
      <c r="CC59" s="153"/>
      <c r="CD59" s="153"/>
      <c r="CE59" s="161">
        <f t="shared" si="68"/>
        <v>0</v>
      </c>
      <c r="CF59" s="123"/>
      <c r="CG59" s="123"/>
      <c r="CH59" s="123"/>
      <c r="CI59" s="123"/>
      <c r="CJ59" s="161">
        <f t="shared" si="69"/>
        <v>0</v>
      </c>
      <c r="CK59" s="123"/>
      <c r="CL59" s="123"/>
      <c r="CM59" s="123"/>
      <c r="CN59" s="123"/>
      <c r="CO59" s="162">
        <f>CP59+CQ59+CR59+CS59</f>
        <v>2.9</v>
      </c>
      <c r="CP59" s="153"/>
      <c r="CQ59" s="153"/>
      <c r="CR59" s="153"/>
      <c r="CS59" s="162">
        <v>2.9</v>
      </c>
      <c r="CT59" s="161">
        <f t="shared" si="70"/>
        <v>0</v>
      </c>
      <c r="CU59" s="155"/>
      <c r="CV59" s="155"/>
      <c r="CW59" s="155"/>
      <c r="CX59" s="155"/>
      <c r="CY59" s="162">
        <f t="shared" si="71"/>
        <v>0</v>
      </c>
      <c r="CZ59" s="153"/>
      <c r="DA59" s="153"/>
      <c r="DB59" s="153"/>
      <c r="DC59" s="153"/>
      <c r="DD59" s="162">
        <f>DE59+DF59+DG59+DH59</f>
        <v>2.9</v>
      </c>
      <c r="DE59" s="153"/>
      <c r="DF59" s="153"/>
      <c r="DG59" s="153"/>
      <c r="DH59" s="162">
        <v>2.9</v>
      </c>
      <c r="DI59" s="161">
        <f t="shared" si="72"/>
        <v>0</v>
      </c>
      <c r="DJ59" s="155"/>
      <c r="DK59" s="155"/>
      <c r="DL59" s="155"/>
      <c r="DM59" s="155"/>
      <c r="DN59" s="162">
        <f t="shared" si="73"/>
        <v>0</v>
      </c>
      <c r="DO59" s="153"/>
      <c r="DP59" s="153"/>
      <c r="DQ59" s="153"/>
      <c r="DR59" s="153"/>
    </row>
    <row r="60" spans="1:122" hidden="1">
      <c r="A60" s="113"/>
      <c r="B60" s="14"/>
      <c r="C60" s="66"/>
      <c r="D60" s="66"/>
      <c r="E60" s="66"/>
      <c r="F60" s="66"/>
      <c r="G60" s="66"/>
      <c r="H60" s="66"/>
      <c r="I60" s="66"/>
      <c r="J60" s="66"/>
      <c r="K60" s="66"/>
      <c r="L60" s="66"/>
      <c r="M60" s="66"/>
      <c r="N60" s="66"/>
      <c r="O60" s="66"/>
      <c r="P60" s="66"/>
      <c r="Q60" s="59"/>
      <c r="R60" s="59"/>
      <c r="S60" s="59"/>
      <c r="T60" s="59"/>
      <c r="U60" s="59"/>
      <c r="V60" s="59"/>
      <c r="W60" s="59"/>
      <c r="X60" s="66"/>
      <c r="Y60" s="66"/>
      <c r="Z60" s="66"/>
      <c r="AA60" s="66"/>
      <c r="AB60" s="66"/>
      <c r="AC60" s="12"/>
      <c r="AD60" s="12"/>
      <c r="AE60" s="12"/>
      <c r="AF60" s="12"/>
      <c r="AG60" s="162">
        <f t="shared" si="58"/>
        <v>0</v>
      </c>
      <c r="AH60" s="162"/>
      <c r="AI60" s="153"/>
      <c r="AJ60" s="153"/>
      <c r="AK60" s="153"/>
      <c r="AL60" s="153"/>
      <c r="AM60" s="153"/>
      <c r="AN60" s="153"/>
      <c r="AO60" s="153"/>
      <c r="AP60" s="162"/>
      <c r="AQ60" s="161">
        <f t="shared" si="59"/>
        <v>0</v>
      </c>
      <c r="AR60" s="163"/>
      <c r="AS60" s="163"/>
      <c r="AT60" s="163"/>
      <c r="AU60" s="155"/>
      <c r="AV60" s="162">
        <f t="shared" si="60"/>
        <v>0</v>
      </c>
      <c r="AW60" s="164"/>
      <c r="AX60" s="164"/>
      <c r="AY60" s="164"/>
      <c r="AZ60" s="165"/>
      <c r="BA60" s="161">
        <f t="shared" si="61"/>
        <v>0</v>
      </c>
      <c r="BB60" s="166"/>
      <c r="BC60" s="166"/>
      <c r="BD60" s="166"/>
      <c r="BE60" s="166"/>
      <c r="BF60" s="161">
        <f t="shared" si="65"/>
        <v>0</v>
      </c>
      <c r="BG60" s="166"/>
      <c r="BH60" s="166"/>
      <c r="BI60" s="166"/>
      <c r="BJ60" s="166"/>
      <c r="BK60" s="162">
        <f t="shared" ref="BK60:BK79" si="74">BM60+BO60+BQ60+BS60</f>
        <v>0</v>
      </c>
      <c r="BL60" s="162"/>
      <c r="BM60" s="153"/>
      <c r="BN60" s="153"/>
      <c r="BO60" s="153"/>
      <c r="BP60" s="153"/>
      <c r="BQ60" s="153"/>
      <c r="BR60" s="153"/>
      <c r="BS60" s="153"/>
      <c r="BT60" s="162"/>
      <c r="BU60" s="161">
        <f t="shared" si="66"/>
        <v>0</v>
      </c>
      <c r="BV60" s="163"/>
      <c r="BW60" s="163"/>
      <c r="BX60" s="163"/>
      <c r="BY60" s="155"/>
      <c r="BZ60" s="162">
        <f t="shared" si="67"/>
        <v>0</v>
      </c>
      <c r="CA60" s="164"/>
      <c r="CB60" s="164"/>
      <c r="CC60" s="164"/>
      <c r="CD60" s="165"/>
      <c r="CE60" s="161">
        <f t="shared" si="68"/>
        <v>0</v>
      </c>
      <c r="CF60" s="166"/>
      <c r="CG60" s="166"/>
      <c r="CH60" s="166"/>
      <c r="CI60" s="166"/>
      <c r="CJ60" s="161">
        <f t="shared" si="69"/>
        <v>0</v>
      </c>
      <c r="CK60" s="166"/>
      <c r="CL60" s="166"/>
      <c r="CM60" s="166"/>
      <c r="CN60" s="166"/>
      <c r="CO60" s="162"/>
      <c r="CP60" s="153"/>
      <c r="CQ60" s="153"/>
      <c r="CR60" s="153"/>
      <c r="CS60" s="162"/>
      <c r="CT60" s="161">
        <f t="shared" si="70"/>
        <v>0</v>
      </c>
      <c r="CU60" s="163"/>
      <c r="CV60" s="163"/>
      <c r="CW60" s="163"/>
      <c r="CX60" s="155"/>
      <c r="CY60" s="162">
        <f t="shared" si="71"/>
        <v>0</v>
      </c>
      <c r="CZ60" s="164"/>
      <c r="DA60" s="164"/>
      <c r="DB60" s="164"/>
      <c r="DC60" s="165"/>
      <c r="DD60" s="162"/>
      <c r="DE60" s="153"/>
      <c r="DF60" s="153"/>
      <c r="DG60" s="153"/>
      <c r="DH60" s="162"/>
      <c r="DI60" s="161">
        <f t="shared" si="72"/>
        <v>0</v>
      </c>
      <c r="DJ60" s="163"/>
      <c r="DK60" s="163"/>
      <c r="DL60" s="163"/>
      <c r="DM60" s="155"/>
      <c r="DN60" s="162">
        <f t="shared" si="73"/>
        <v>0</v>
      </c>
      <c r="DO60" s="164"/>
      <c r="DP60" s="164"/>
      <c r="DQ60" s="164"/>
      <c r="DR60" s="165"/>
    </row>
    <row r="61" spans="1:122" ht="19.5" customHeight="1">
      <c r="A61" s="113"/>
      <c r="B61" s="14">
        <v>6513</v>
      </c>
      <c r="C61" s="58"/>
      <c r="D61" s="58"/>
      <c r="E61" s="58"/>
      <c r="F61" s="66"/>
      <c r="G61" s="66"/>
      <c r="H61" s="66"/>
      <c r="I61" s="66"/>
      <c r="J61" s="66"/>
      <c r="K61" s="66"/>
      <c r="L61" s="66"/>
      <c r="M61" s="74"/>
      <c r="N61" s="60"/>
      <c r="O61" s="60"/>
      <c r="P61" s="66"/>
      <c r="Q61" s="59"/>
      <c r="R61" s="59"/>
      <c r="S61" s="59"/>
      <c r="T61" s="59"/>
      <c r="U61" s="59"/>
      <c r="V61" s="59"/>
      <c r="W61" s="58"/>
      <c r="X61" s="58"/>
      <c r="Y61" s="58"/>
      <c r="Z61" s="73"/>
      <c r="AA61" s="73"/>
      <c r="AB61" s="73"/>
      <c r="AC61" s="12"/>
      <c r="AD61" s="12" t="s">
        <v>154</v>
      </c>
      <c r="AE61" s="18" t="s">
        <v>446</v>
      </c>
      <c r="AF61" s="18" t="s">
        <v>399</v>
      </c>
      <c r="AG61" s="162">
        <f t="shared" si="58"/>
        <v>0</v>
      </c>
      <c r="AH61" s="162"/>
      <c r="AI61" s="153"/>
      <c r="AJ61" s="153"/>
      <c r="AK61" s="153"/>
      <c r="AL61" s="153"/>
      <c r="AM61" s="153"/>
      <c r="AN61" s="153"/>
      <c r="AO61" s="153">
        <v>0</v>
      </c>
      <c r="AP61" s="162"/>
      <c r="AQ61" s="161">
        <f t="shared" si="59"/>
        <v>0</v>
      </c>
      <c r="AR61" s="155"/>
      <c r="AS61" s="155"/>
      <c r="AT61" s="155"/>
      <c r="AU61" s="155"/>
      <c r="AV61" s="162">
        <f t="shared" si="60"/>
        <v>0</v>
      </c>
      <c r="AW61" s="153"/>
      <c r="AX61" s="153"/>
      <c r="AY61" s="153"/>
      <c r="AZ61" s="153"/>
      <c r="BA61" s="161">
        <f t="shared" si="61"/>
        <v>0</v>
      </c>
      <c r="BB61" s="123"/>
      <c r="BC61" s="123"/>
      <c r="BD61" s="123"/>
      <c r="BE61" s="123"/>
      <c r="BF61" s="161">
        <f t="shared" si="65"/>
        <v>0</v>
      </c>
      <c r="BG61" s="123"/>
      <c r="BH61" s="123"/>
      <c r="BI61" s="123"/>
      <c r="BJ61" s="123"/>
      <c r="BK61" s="162">
        <f t="shared" si="74"/>
        <v>0</v>
      </c>
      <c r="BL61" s="162"/>
      <c r="BM61" s="153"/>
      <c r="BN61" s="153"/>
      <c r="BO61" s="153"/>
      <c r="BP61" s="153"/>
      <c r="BQ61" s="153"/>
      <c r="BR61" s="153"/>
      <c r="BS61" s="153">
        <v>0</v>
      </c>
      <c r="BT61" s="162"/>
      <c r="BU61" s="161">
        <f t="shared" si="66"/>
        <v>0</v>
      </c>
      <c r="BV61" s="155"/>
      <c r="BW61" s="155"/>
      <c r="BX61" s="155"/>
      <c r="BY61" s="155"/>
      <c r="BZ61" s="162">
        <f t="shared" si="67"/>
        <v>0</v>
      </c>
      <c r="CA61" s="153"/>
      <c r="CB61" s="153"/>
      <c r="CC61" s="153"/>
      <c r="CD61" s="153"/>
      <c r="CE61" s="161">
        <f t="shared" si="68"/>
        <v>0</v>
      </c>
      <c r="CF61" s="123"/>
      <c r="CG61" s="123"/>
      <c r="CH61" s="123"/>
      <c r="CI61" s="123"/>
      <c r="CJ61" s="161">
        <f t="shared" si="69"/>
        <v>0</v>
      </c>
      <c r="CK61" s="123"/>
      <c r="CL61" s="123"/>
      <c r="CM61" s="123"/>
      <c r="CN61" s="123"/>
      <c r="CO61" s="162"/>
      <c r="CP61" s="153"/>
      <c r="CQ61" s="153"/>
      <c r="CR61" s="153"/>
      <c r="CS61" s="162"/>
      <c r="CT61" s="161">
        <f t="shared" si="70"/>
        <v>0</v>
      </c>
      <c r="CU61" s="155"/>
      <c r="CV61" s="155"/>
      <c r="CW61" s="155"/>
      <c r="CX61" s="155"/>
      <c r="CY61" s="162">
        <f t="shared" si="71"/>
        <v>0</v>
      </c>
      <c r="CZ61" s="153"/>
      <c r="DA61" s="153"/>
      <c r="DB61" s="153"/>
      <c r="DC61" s="153"/>
      <c r="DD61" s="162"/>
      <c r="DE61" s="153"/>
      <c r="DF61" s="153"/>
      <c r="DG61" s="153"/>
      <c r="DH61" s="162"/>
      <c r="DI61" s="161">
        <f t="shared" si="72"/>
        <v>0</v>
      </c>
      <c r="DJ61" s="155"/>
      <c r="DK61" s="155"/>
      <c r="DL61" s="155"/>
      <c r="DM61" s="155"/>
      <c r="DN61" s="162">
        <f t="shared" si="73"/>
        <v>0</v>
      </c>
      <c r="DO61" s="153"/>
      <c r="DP61" s="153"/>
      <c r="DQ61" s="153"/>
      <c r="DR61" s="153"/>
    </row>
    <row r="62" spans="1:122" s="40" customFormat="1" ht="98.25" customHeight="1">
      <c r="A62" s="118" t="s">
        <v>165</v>
      </c>
      <c r="B62" s="33">
        <v>6600</v>
      </c>
      <c r="C62" s="75" t="s">
        <v>387</v>
      </c>
      <c r="D62" s="76" t="s">
        <v>387</v>
      </c>
      <c r="E62" s="76" t="s">
        <v>387</v>
      </c>
      <c r="F62" s="76" t="s">
        <v>387</v>
      </c>
      <c r="G62" s="76" t="s">
        <v>387</v>
      </c>
      <c r="H62" s="76" t="s">
        <v>387</v>
      </c>
      <c r="I62" s="76" t="s">
        <v>387</v>
      </c>
      <c r="J62" s="76" t="s">
        <v>387</v>
      </c>
      <c r="K62" s="76" t="s">
        <v>387</v>
      </c>
      <c r="L62" s="76" t="s">
        <v>387</v>
      </c>
      <c r="M62" s="76" t="s">
        <v>387</v>
      </c>
      <c r="N62" s="76" t="s">
        <v>387</v>
      </c>
      <c r="O62" s="76" t="s">
        <v>387</v>
      </c>
      <c r="P62" s="76" t="s">
        <v>387</v>
      </c>
      <c r="Q62" s="77" t="s">
        <v>387</v>
      </c>
      <c r="R62" s="77" t="s">
        <v>387</v>
      </c>
      <c r="S62" s="77" t="s">
        <v>387</v>
      </c>
      <c r="T62" s="77" t="s">
        <v>387</v>
      </c>
      <c r="U62" s="77" t="s">
        <v>387</v>
      </c>
      <c r="V62" s="77" t="s">
        <v>387</v>
      </c>
      <c r="W62" s="77" t="s">
        <v>387</v>
      </c>
      <c r="X62" s="76" t="s">
        <v>387</v>
      </c>
      <c r="Y62" s="76" t="s">
        <v>387</v>
      </c>
      <c r="Z62" s="76" t="s">
        <v>387</v>
      </c>
      <c r="AA62" s="76" t="s">
        <v>387</v>
      </c>
      <c r="AB62" s="76" t="s">
        <v>387</v>
      </c>
      <c r="AC62" s="38" t="s">
        <v>387</v>
      </c>
      <c r="AD62" s="38" t="s">
        <v>387</v>
      </c>
      <c r="AE62" s="38"/>
      <c r="AF62" s="38"/>
      <c r="AG62" s="168">
        <f>AI62+AK62+AM62+AO62</f>
        <v>420.9</v>
      </c>
      <c r="AH62" s="168">
        <f t="shared" si="58"/>
        <v>401.2</v>
      </c>
      <c r="AI62" s="157">
        <f t="shared" ref="AI62:BE62" si="75">AI65+AI73+AI88+AI89+AI91+AI68+AI69+AI87+AI86</f>
        <v>0</v>
      </c>
      <c r="AJ62" s="157"/>
      <c r="AK62" s="157">
        <f>AK65+AK73+AK88+AK89+AK91+AK68+AK69+AK87+AK86</f>
        <v>175.9</v>
      </c>
      <c r="AL62" s="157">
        <f t="shared" si="75"/>
        <v>175.9</v>
      </c>
      <c r="AM62" s="157">
        <f t="shared" si="75"/>
        <v>0</v>
      </c>
      <c r="AN62" s="157"/>
      <c r="AO62" s="157">
        <f t="shared" si="75"/>
        <v>245</v>
      </c>
      <c r="AP62" s="157">
        <f t="shared" si="75"/>
        <v>225.29999999999998</v>
      </c>
      <c r="AQ62" s="167">
        <f t="shared" si="59"/>
        <v>875.3</v>
      </c>
      <c r="AR62" s="156">
        <f t="shared" si="75"/>
        <v>0</v>
      </c>
      <c r="AS62" s="156">
        <f t="shared" si="75"/>
        <v>600.4</v>
      </c>
      <c r="AT62" s="156">
        <f t="shared" si="75"/>
        <v>0</v>
      </c>
      <c r="AU62" s="156">
        <f>AU65+AU73+AU88+AU89+AU91+AU68+AU69+AU87+AU86</f>
        <v>274.89999999999998</v>
      </c>
      <c r="AV62" s="168">
        <f t="shared" si="60"/>
        <v>654.1</v>
      </c>
      <c r="AW62" s="157">
        <f t="shared" si="75"/>
        <v>0</v>
      </c>
      <c r="AX62" s="157">
        <f t="shared" si="75"/>
        <v>413.3</v>
      </c>
      <c r="AY62" s="157">
        <f t="shared" si="75"/>
        <v>0</v>
      </c>
      <c r="AZ62" s="157">
        <f t="shared" si="75"/>
        <v>240.8</v>
      </c>
      <c r="BA62" s="167">
        <f t="shared" si="61"/>
        <v>653.1</v>
      </c>
      <c r="BB62" s="156">
        <f t="shared" si="75"/>
        <v>0</v>
      </c>
      <c r="BC62" s="156">
        <f t="shared" si="75"/>
        <v>412.3</v>
      </c>
      <c r="BD62" s="156">
        <f t="shared" si="75"/>
        <v>0</v>
      </c>
      <c r="BE62" s="156">
        <f t="shared" si="75"/>
        <v>240.8</v>
      </c>
      <c r="BF62" s="167">
        <f t="shared" si="65"/>
        <v>653.1</v>
      </c>
      <c r="BG62" s="156">
        <f>BG65+BG73+BG88+BG89+BG91+BG68+BG69+BG87+BG86</f>
        <v>0</v>
      </c>
      <c r="BH62" s="156">
        <f>BH65+BH73+BH88+BH89+BH91+BH68+BH69+BH87+BH86</f>
        <v>412.3</v>
      </c>
      <c r="BI62" s="156">
        <f>BI65+BI73+BI88+BI89+BI91+BI68+BI69+BI87+BI86</f>
        <v>0</v>
      </c>
      <c r="BJ62" s="156">
        <f>BJ65+BJ73+BJ88+BJ89+BJ91+BJ68+BJ69+BJ87+BJ86</f>
        <v>240.8</v>
      </c>
      <c r="BK62" s="168">
        <f t="shared" si="74"/>
        <v>420.9</v>
      </c>
      <c r="BL62" s="168">
        <f>BN62+BP62+BR62+BT62</f>
        <v>401.2</v>
      </c>
      <c r="BM62" s="157">
        <f>BM65+BM73+BM88+BM89+BM91+BM68+BM69+BM87+BM86</f>
        <v>0</v>
      </c>
      <c r="BN62" s="157"/>
      <c r="BO62" s="157">
        <f>BO65+BO73+BO88+BO89+BO91+BO68+BO69+BO87+BO86</f>
        <v>175.9</v>
      </c>
      <c r="BP62" s="157">
        <f>BP65+BP73+BP88+BP89+BP91+BP68+BP69+BP87+BP86</f>
        <v>175.9</v>
      </c>
      <c r="BQ62" s="157">
        <f>BQ65+BQ73+BQ88+BQ89+BQ91+BQ68+BQ69+BQ87+BQ86</f>
        <v>0</v>
      </c>
      <c r="BR62" s="157"/>
      <c r="BS62" s="157">
        <f>BS65+BS73+BS88+BS89+BS91+BS68+BS69+BS87+BS86</f>
        <v>245</v>
      </c>
      <c r="BT62" s="157">
        <f>BT65+BT73+BT88+BT89+BT91+BT68+BT69+BT87+BT86</f>
        <v>225.29999999999998</v>
      </c>
      <c r="BU62" s="167">
        <f t="shared" si="66"/>
        <v>875.3</v>
      </c>
      <c r="BV62" s="156">
        <f>BV65+BV73+BV88+BV89+BV91+BV68+BV69+BV87+BV86</f>
        <v>0</v>
      </c>
      <c r="BW62" s="156">
        <f>BW65+BW73+BW88+BW89+BW91+BW68+BW69+BW87+BW86</f>
        <v>600.4</v>
      </c>
      <c r="BX62" s="156">
        <f>BX65+BX73+BX88+BX89+BX91+BX68+BX69+BX87+BX86</f>
        <v>0</v>
      </c>
      <c r="BY62" s="156">
        <f>BY65+BY73+BY88+BY89+BY91+BY68+BY69+BY87+BY86</f>
        <v>274.89999999999998</v>
      </c>
      <c r="BZ62" s="168">
        <f t="shared" si="67"/>
        <v>654.1</v>
      </c>
      <c r="CA62" s="157">
        <f>CA65+CA73+CA88+CA89+CA91+CA68+CA69+CA87+CA86</f>
        <v>0</v>
      </c>
      <c r="CB62" s="157">
        <f>CB65+CB73+CB88+CB89+CB91+CB68+CB69+CB87+CB86</f>
        <v>413.3</v>
      </c>
      <c r="CC62" s="157">
        <f>CC65+CC73+CC88+CC89+CC91+CC68+CC69+CC87+CC86</f>
        <v>0</v>
      </c>
      <c r="CD62" s="157">
        <f>CD65+CD73+CD88+CD89+CD91+CD68+CD69+CD87+CD86</f>
        <v>240.8</v>
      </c>
      <c r="CE62" s="167">
        <f t="shared" si="68"/>
        <v>653.1</v>
      </c>
      <c r="CF62" s="156">
        <f>CF65+CF73+CF88+CF89+CF91+CF68+CF69+CF87+CF86</f>
        <v>0</v>
      </c>
      <c r="CG62" s="156">
        <f>CG65+CG73+CG88+CG89+CG91+CG68+CG69+CG87+CG86</f>
        <v>412.3</v>
      </c>
      <c r="CH62" s="156">
        <f>CH65+CH73+CH88+CH89+CH91+CH68+CH69+CH87+CH86</f>
        <v>0</v>
      </c>
      <c r="CI62" s="156">
        <f>CI65+CI73+CI88+CI89+CI91+CI68+CI69+CI87+CI86</f>
        <v>240.8</v>
      </c>
      <c r="CJ62" s="167">
        <f t="shared" si="69"/>
        <v>653.1</v>
      </c>
      <c r="CK62" s="156">
        <f>CK65+CK73+CK88+CK89+CK91+CK68+CK69+CK87+CK86</f>
        <v>0</v>
      </c>
      <c r="CL62" s="156">
        <f>CL65+CL73+CL88+CL89+CL91+CL68+CL69+CL87+CL86</f>
        <v>412.3</v>
      </c>
      <c r="CM62" s="156">
        <f>CM65+CM73+CM88+CM89+CM91+CM68+CM69+CM87+CM86</f>
        <v>0</v>
      </c>
      <c r="CN62" s="156">
        <f>CN65+CN73+CN88+CN89+CN91+CN68+CN69+CN87+CN86</f>
        <v>240.8</v>
      </c>
      <c r="CO62" s="168">
        <f>CP62+CQ62+CR62+CS62</f>
        <v>401.2</v>
      </c>
      <c r="CP62" s="157"/>
      <c r="CQ62" s="157">
        <f>CQ65+CQ73+CQ88+CQ89+CQ91+CQ68+CQ69+CQ87+CQ86</f>
        <v>175.9</v>
      </c>
      <c r="CR62" s="157"/>
      <c r="CS62" s="157">
        <f>CS65+CS73+CS88+CS89+CS91+CS68+CS69+CS87+CS86</f>
        <v>225.29999999999998</v>
      </c>
      <c r="CT62" s="167">
        <f t="shared" si="70"/>
        <v>875.3</v>
      </c>
      <c r="CU62" s="156">
        <f>CU65+CU73+CU88+CU89+CU91+CU68+CU69+CU87+CU86</f>
        <v>0</v>
      </c>
      <c r="CV62" s="156">
        <f>CV65+CV73+CV88+CV89+CV91+CV68+CV69+CV87+CV86</f>
        <v>600.4</v>
      </c>
      <c r="CW62" s="156">
        <f>CW65+CW73+CW88+CW89+CW91+CW68+CW69+CW87+CW86</f>
        <v>0</v>
      </c>
      <c r="CX62" s="156">
        <f>CX65+CX73+CX88+CX89+CX91+CX68+CX69+CX87+CX86</f>
        <v>274.89999999999998</v>
      </c>
      <c r="CY62" s="168">
        <f t="shared" si="71"/>
        <v>654.1</v>
      </c>
      <c r="CZ62" s="157">
        <f>CZ65+CZ73+CZ88+CZ89+CZ91+CZ68+CZ69+CZ87+CZ86</f>
        <v>0</v>
      </c>
      <c r="DA62" s="157">
        <f>DA65+DA73+DA88+DA89+DA91+DA68+DA69+DA87+DA86</f>
        <v>413.3</v>
      </c>
      <c r="DB62" s="157">
        <f>DB65+DB73+DB88+DB89+DB91+DB68+DB69+DB87+DB86</f>
        <v>0</v>
      </c>
      <c r="DC62" s="157">
        <f>DC65+DC73+DC88+DC89+DC91+DC68+DC69+DC87+DC86</f>
        <v>240.8</v>
      </c>
      <c r="DD62" s="168">
        <f>DE62+DF62+DG62+DH62</f>
        <v>401.2</v>
      </c>
      <c r="DE62" s="157"/>
      <c r="DF62" s="157">
        <f>DF65+DF73+DF88+DF89+DF91+DF68+DF69+DF87+DF86</f>
        <v>175.9</v>
      </c>
      <c r="DG62" s="157"/>
      <c r="DH62" s="157">
        <f>DH65+DH73+DH88+DH89+DH91+DH68+DH69+DH87+DH86</f>
        <v>225.29999999999998</v>
      </c>
      <c r="DI62" s="167">
        <f t="shared" si="72"/>
        <v>875.3</v>
      </c>
      <c r="DJ62" s="156">
        <f>DJ65+DJ73+DJ88+DJ89+DJ91+DJ68+DJ69+DJ87+DJ86</f>
        <v>0</v>
      </c>
      <c r="DK62" s="156">
        <f>DK65+DK73+DK88+DK89+DK91+DK68+DK69+DK87+DK86</f>
        <v>600.4</v>
      </c>
      <c r="DL62" s="156">
        <f>DL65+DL73+DL88+DL89+DL91+DL68+DL69+DL87+DL86</f>
        <v>0</v>
      </c>
      <c r="DM62" s="156">
        <f>DM65+DM73+DM88+DM89+DM91+DM68+DM69+DM87+DM86</f>
        <v>274.89999999999998</v>
      </c>
      <c r="DN62" s="168">
        <f t="shared" si="73"/>
        <v>654.1</v>
      </c>
      <c r="DO62" s="157">
        <f>DO65+DO73+DO88+DO89+DO91+DO68+DO69+DO87+DO86</f>
        <v>0</v>
      </c>
      <c r="DP62" s="157">
        <f>DP65+DP73+DP88+DP89+DP91+DP68+DP69+DP87+DP86</f>
        <v>413.3</v>
      </c>
      <c r="DQ62" s="157">
        <f>DQ65+DQ73+DQ88+DQ89+DQ91+DQ68+DQ69+DQ87+DQ86</f>
        <v>0</v>
      </c>
      <c r="DR62" s="157">
        <f>DR65+DR73+DR88+DR89+DR91+DR68+DR69+DR87+DR86</f>
        <v>240.8</v>
      </c>
    </row>
    <row r="63" spans="1:122" ht="18" hidden="1" customHeight="1">
      <c r="A63" s="114" t="s">
        <v>92</v>
      </c>
      <c r="B63" s="1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16"/>
      <c r="AD63" s="16"/>
      <c r="AE63" s="16"/>
      <c r="AF63" s="16"/>
      <c r="AG63" s="168">
        <f t="shared" si="58"/>
        <v>0</v>
      </c>
      <c r="AH63" s="165"/>
      <c r="AI63" s="160"/>
      <c r="AJ63" s="160"/>
      <c r="AK63" s="160"/>
      <c r="AL63" s="160"/>
      <c r="AM63" s="160"/>
      <c r="AN63" s="160"/>
      <c r="AO63" s="160"/>
      <c r="AP63" s="165"/>
      <c r="AQ63" s="161">
        <f t="shared" si="59"/>
        <v>0</v>
      </c>
      <c r="AR63" s="159"/>
      <c r="AS63" s="159"/>
      <c r="AT63" s="159"/>
      <c r="AU63" s="159"/>
      <c r="AV63" s="162">
        <f t="shared" si="60"/>
        <v>0</v>
      </c>
      <c r="AW63" s="160"/>
      <c r="AX63" s="160"/>
      <c r="AY63" s="160"/>
      <c r="AZ63" s="160"/>
      <c r="BA63" s="161">
        <f t="shared" si="61"/>
        <v>0</v>
      </c>
      <c r="BB63" s="159"/>
      <c r="BC63" s="159"/>
      <c r="BD63" s="159"/>
      <c r="BE63" s="159"/>
      <c r="BF63" s="161">
        <f t="shared" si="65"/>
        <v>0</v>
      </c>
      <c r="BG63" s="159"/>
      <c r="BH63" s="159"/>
      <c r="BI63" s="159"/>
      <c r="BJ63" s="159"/>
      <c r="BK63" s="168">
        <f t="shared" si="74"/>
        <v>0</v>
      </c>
      <c r="BL63" s="165"/>
      <c r="BM63" s="160"/>
      <c r="BN63" s="160"/>
      <c r="BO63" s="160"/>
      <c r="BP63" s="160"/>
      <c r="BQ63" s="160"/>
      <c r="BR63" s="160"/>
      <c r="BS63" s="160"/>
      <c r="BT63" s="165"/>
      <c r="BU63" s="161">
        <f t="shared" si="66"/>
        <v>0</v>
      </c>
      <c r="BV63" s="159"/>
      <c r="BW63" s="159"/>
      <c r="BX63" s="159"/>
      <c r="BY63" s="159"/>
      <c r="BZ63" s="162">
        <f t="shared" si="67"/>
        <v>0</v>
      </c>
      <c r="CA63" s="160"/>
      <c r="CB63" s="160"/>
      <c r="CC63" s="160"/>
      <c r="CD63" s="160"/>
      <c r="CE63" s="161">
        <f t="shared" si="68"/>
        <v>0</v>
      </c>
      <c r="CF63" s="159"/>
      <c r="CG63" s="159"/>
      <c r="CH63" s="159"/>
      <c r="CI63" s="159"/>
      <c r="CJ63" s="161">
        <f t="shared" si="69"/>
        <v>0</v>
      </c>
      <c r="CK63" s="159"/>
      <c r="CL63" s="159"/>
      <c r="CM63" s="159"/>
      <c r="CN63" s="159"/>
      <c r="CO63" s="165"/>
      <c r="CP63" s="160"/>
      <c r="CQ63" s="160"/>
      <c r="CR63" s="160"/>
      <c r="CS63" s="165"/>
      <c r="CT63" s="161">
        <f t="shared" si="70"/>
        <v>0</v>
      </c>
      <c r="CU63" s="159"/>
      <c r="CV63" s="159"/>
      <c r="CW63" s="159"/>
      <c r="CX63" s="159"/>
      <c r="CY63" s="162">
        <f t="shared" si="71"/>
        <v>0</v>
      </c>
      <c r="CZ63" s="160"/>
      <c r="DA63" s="160"/>
      <c r="DB63" s="160"/>
      <c r="DC63" s="160"/>
      <c r="DD63" s="165"/>
      <c r="DE63" s="160"/>
      <c r="DF63" s="160"/>
      <c r="DG63" s="160"/>
      <c r="DH63" s="165"/>
      <c r="DI63" s="161">
        <f t="shared" si="72"/>
        <v>0</v>
      </c>
      <c r="DJ63" s="159"/>
      <c r="DK63" s="159"/>
      <c r="DL63" s="159"/>
      <c r="DM63" s="159"/>
      <c r="DN63" s="162">
        <f t="shared" si="73"/>
        <v>0</v>
      </c>
      <c r="DO63" s="160"/>
      <c r="DP63" s="160"/>
      <c r="DQ63" s="160"/>
      <c r="DR63" s="160"/>
    </row>
    <row r="64" spans="1:122" ht="19.5" hidden="1" customHeight="1">
      <c r="A64" s="115" t="s">
        <v>93</v>
      </c>
      <c r="B64" s="17"/>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18"/>
      <c r="AD64" s="18"/>
      <c r="AE64" s="18"/>
      <c r="AF64" s="18"/>
      <c r="AG64" s="168">
        <f t="shared" si="58"/>
        <v>0</v>
      </c>
      <c r="AH64" s="162"/>
      <c r="AI64" s="162"/>
      <c r="AJ64" s="162"/>
      <c r="AK64" s="162"/>
      <c r="AL64" s="162"/>
      <c r="AM64" s="162"/>
      <c r="AN64" s="162"/>
      <c r="AO64" s="162"/>
      <c r="AP64" s="162"/>
      <c r="AQ64" s="161">
        <f t="shared" si="59"/>
        <v>0</v>
      </c>
      <c r="AR64" s="161"/>
      <c r="AS64" s="161"/>
      <c r="AT64" s="161"/>
      <c r="AU64" s="161"/>
      <c r="AV64" s="162">
        <f t="shared" si="60"/>
        <v>0</v>
      </c>
      <c r="AW64" s="162"/>
      <c r="AX64" s="162"/>
      <c r="AY64" s="162"/>
      <c r="AZ64" s="162"/>
      <c r="BA64" s="161">
        <f t="shared" si="61"/>
        <v>0</v>
      </c>
      <c r="BB64" s="161"/>
      <c r="BC64" s="161"/>
      <c r="BD64" s="161"/>
      <c r="BE64" s="161"/>
      <c r="BF64" s="161">
        <f t="shared" si="65"/>
        <v>0</v>
      </c>
      <c r="BG64" s="161"/>
      <c r="BH64" s="161"/>
      <c r="BI64" s="161"/>
      <c r="BJ64" s="161"/>
      <c r="BK64" s="168">
        <f t="shared" si="74"/>
        <v>0</v>
      </c>
      <c r="BL64" s="162"/>
      <c r="BM64" s="162"/>
      <c r="BN64" s="162"/>
      <c r="BO64" s="162"/>
      <c r="BP64" s="162"/>
      <c r="BQ64" s="162"/>
      <c r="BR64" s="162"/>
      <c r="BS64" s="162"/>
      <c r="BT64" s="162"/>
      <c r="BU64" s="161">
        <f t="shared" si="66"/>
        <v>0</v>
      </c>
      <c r="BV64" s="161"/>
      <c r="BW64" s="161"/>
      <c r="BX64" s="161"/>
      <c r="BY64" s="161"/>
      <c r="BZ64" s="162">
        <f t="shared" si="67"/>
        <v>0</v>
      </c>
      <c r="CA64" s="162"/>
      <c r="CB64" s="162"/>
      <c r="CC64" s="162"/>
      <c r="CD64" s="162"/>
      <c r="CE64" s="161">
        <f t="shared" si="68"/>
        <v>0</v>
      </c>
      <c r="CF64" s="161"/>
      <c r="CG64" s="161"/>
      <c r="CH64" s="161"/>
      <c r="CI64" s="161"/>
      <c r="CJ64" s="161">
        <f t="shared" si="69"/>
        <v>0</v>
      </c>
      <c r="CK64" s="161"/>
      <c r="CL64" s="161"/>
      <c r="CM64" s="161"/>
      <c r="CN64" s="161"/>
      <c r="CO64" s="162"/>
      <c r="CP64" s="162"/>
      <c r="CQ64" s="162"/>
      <c r="CR64" s="162"/>
      <c r="CS64" s="162"/>
      <c r="CT64" s="161">
        <f t="shared" si="70"/>
        <v>0</v>
      </c>
      <c r="CU64" s="161"/>
      <c r="CV64" s="161"/>
      <c r="CW64" s="161"/>
      <c r="CX64" s="161"/>
      <c r="CY64" s="162">
        <f t="shared" si="71"/>
        <v>0</v>
      </c>
      <c r="CZ64" s="162"/>
      <c r="DA64" s="162"/>
      <c r="DB64" s="162"/>
      <c r="DC64" s="162"/>
      <c r="DD64" s="162"/>
      <c r="DE64" s="162"/>
      <c r="DF64" s="162"/>
      <c r="DG64" s="162"/>
      <c r="DH64" s="162"/>
      <c r="DI64" s="161">
        <f t="shared" si="72"/>
        <v>0</v>
      </c>
      <c r="DJ64" s="161"/>
      <c r="DK64" s="161"/>
      <c r="DL64" s="161"/>
      <c r="DM64" s="161"/>
      <c r="DN64" s="162">
        <f t="shared" si="73"/>
        <v>0</v>
      </c>
      <c r="DO64" s="162"/>
      <c r="DP64" s="162"/>
      <c r="DQ64" s="162"/>
      <c r="DR64" s="162"/>
    </row>
    <row r="65" spans="1:122" ht="21" hidden="1" customHeight="1">
      <c r="A65" s="1232" t="s">
        <v>100</v>
      </c>
      <c r="B65" s="22">
        <v>6601</v>
      </c>
      <c r="C65" s="68" t="s">
        <v>124</v>
      </c>
      <c r="D65" s="68" t="s">
        <v>394</v>
      </c>
      <c r="E65" s="68" t="s">
        <v>125</v>
      </c>
      <c r="F65" s="59"/>
      <c r="G65" s="59"/>
      <c r="H65" s="59"/>
      <c r="I65" s="59"/>
      <c r="J65" s="59"/>
      <c r="K65" s="59"/>
      <c r="L65" s="59"/>
      <c r="M65" s="64" t="s">
        <v>75</v>
      </c>
      <c r="N65" s="60" t="s">
        <v>424</v>
      </c>
      <c r="O65" s="60" t="s">
        <v>74</v>
      </c>
      <c r="P65" s="59" t="s">
        <v>101</v>
      </c>
      <c r="Q65" s="59"/>
      <c r="R65" s="59"/>
      <c r="S65" s="59"/>
      <c r="T65" s="59"/>
      <c r="U65" s="59"/>
      <c r="V65" s="59"/>
      <c r="W65" s="68" t="s">
        <v>45</v>
      </c>
      <c r="X65" s="68" t="s">
        <v>391</v>
      </c>
      <c r="Y65" s="68" t="s">
        <v>46</v>
      </c>
      <c r="Z65" s="70" t="s">
        <v>94</v>
      </c>
      <c r="AA65" s="71" t="s">
        <v>424</v>
      </c>
      <c r="AB65" s="71" t="s">
        <v>56</v>
      </c>
      <c r="AC65" s="18"/>
      <c r="AD65" s="18">
        <v>502</v>
      </c>
      <c r="AE65" s="18"/>
      <c r="AF65" s="18"/>
      <c r="AG65" s="168">
        <f t="shared" si="58"/>
        <v>0</v>
      </c>
      <c r="AH65" s="162"/>
      <c r="AI65" s="162">
        <f>AI66+AI67</f>
        <v>0</v>
      </c>
      <c r="AJ65" s="162"/>
      <c r="AK65" s="162">
        <f>AK66+AK67</f>
        <v>0</v>
      </c>
      <c r="AL65" s="162"/>
      <c r="AM65" s="162">
        <f>AM66+AM67</f>
        <v>0</v>
      </c>
      <c r="AN65" s="162"/>
      <c r="AO65" s="162">
        <f>AO66+AO67</f>
        <v>0</v>
      </c>
      <c r="AP65" s="162"/>
      <c r="AQ65" s="161">
        <f t="shared" si="59"/>
        <v>0</v>
      </c>
      <c r="AR65" s="161"/>
      <c r="AS65" s="161"/>
      <c r="AT65" s="161"/>
      <c r="AU65" s="161"/>
      <c r="AV65" s="162">
        <f t="shared" si="60"/>
        <v>0</v>
      </c>
      <c r="AW65" s="162"/>
      <c r="AX65" s="162"/>
      <c r="AY65" s="162"/>
      <c r="AZ65" s="162"/>
      <c r="BA65" s="161">
        <f t="shared" si="61"/>
        <v>0</v>
      </c>
      <c r="BB65" s="161"/>
      <c r="BC65" s="161"/>
      <c r="BD65" s="161"/>
      <c r="BE65" s="161"/>
      <c r="BF65" s="161">
        <f t="shared" si="65"/>
        <v>0</v>
      </c>
      <c r="BG65" s="161"/>
      <c r="BH65" s="161"/>
      <c r="BI65" s="161"/>
      <c r="BJ65" s="161"/>
      <c r="BK65" s="168">
        <f t="shared" si="74"/>
        <v>0</v>
      </c>
      <c r="BL65" s="162"/>
      <c r="BM65" s="162">
        <f>BM66+BM67</f>
        <v>0</v>
      </c>
      <c r="BN65" s="162"/>
      <c r="BO65" s="162">
        <f>BO66+BO67</f>
        <v>0</v>
      </c>
      <c r="BP65" s="162"/>
      <c r="BQ65" s="162">
        <f>BQ66+BQ67</f>
        <v>0</v>
      </c>
      <c r="BR65" s="162"/>
      <c r="BS65" s="162">
        <f>BS66+BS67</f>
        <v>0</v>
      </c>
      <c r="BT65" s="162"/>
      <c r="BU65" s="161">
        <f t="shared" si="66"/>
        <v>0</v>
      </c>
      <c r="BV65" s="161"/>
      <c r="BW65" s="161"/>
      <c r="BX65" s="161"/>
      <c r="BY65" s="161"/>
      <c r="BZ65" s="162">
        <f t="shared" si="67"/>
        <v>0</v>
      </c>
      <c r="CA65" s="162"/>
      <c r="CB65" s="162"/>
      <c r="CC65" s="162"/>
      <c r="CD65" s="162"/>
      <c r="CE65" s="161">
        <f t="shared" si="68"/>
        <v>0</v>
      </c>
      <c r="CF65" s="161"/>
      <c r="CG65" s="161"/>
      <c r="CH65" s="161"/>
      <c r="CI65" s="161"/>
      <c r="CJ65" s="161">
        <f t="shared" si="69"/>
        <v>0</v>
      </c>
      <c r="CK65" s="161"/>
      <c r="CL65" s="161"/>
      <c r="CM65" s="161"/>
      <c r="CN65" s="161"/>
      <c r="CO65" s="162"/>
      <c r="CP65" s="162"/>
      <c r="CQ65" s="162"/>
      <c r="CR65" s="162"/>
      <c r="CS65" s="162"/>
      <c r="CT65" s="161">
        <f t="shared" si="70"/>
        <v>0</v>
      </c>
      <c r="CU65" s="161"/>
      <c r="CV65" s="161"/>
      <c r="CW65" s="161"/>
      <c r="CX65" s="161"/>
      <c r="CY65" s="162">
        <f t="shared" si="71"/>
        <v>0</v>
      </c>
      <c r="CZ65" s="162"/>
      <c r="DA65" s="162"/>
      <c r="DB65" s="162"/>
      <c r="DC65" s="162"/>
      <c r="DD65" s="162"/>
      <c r="DE65" s="162"/>
      <c r="DF65" s="162"/>
      <c r="DG65" s="162"/>
      <c r="DH65" s="162"/>
      <c r="DI65" s="161">
        <f t="shared" si="72"/>
        <v>0</v>
      </c>
      <c r="DJ65" s="161"/>
      <c r="DK65" s="161"/>
      <c r="DL65" s="161"/>
      <c r="DM65" s="161"/>
      <c r="DN65" s="162">
        <f t="shared" si="73"/>
        <v>0</v>
      </c>
      <c r="DO65" s="162"/>
      <c r="DP65" s="162"/>
      <c r="DQ65" s="162"/>
      <c r="DR65" s="162"/>
    </row>
    <row r="66" spans="1:122" ht="16.5" hidden="1" customHeight="1">
      <c r="A66" s="1233"/>
      <c r="B66" s="22"/>
      <c r="C66" s="79"/>
      <c r="D66" s="79"/>
      <c r="E66" s="79"/>
      <c r="F66" s="59"/>
      <c r="G66" s="59"/>
      <c r="H66" s="59"/>
      <c r="I66" s="59"/>
      <c r="J66" s="59"/>
      <c r="K66" s="59"/>
      <c r="L66" s="59"/>
      <c r="M66" s="64"/>
      <c r="N66" s="60"/>
      <c r="O66" s="60"/>
      <c r="P66" s="59"/>
      <c r="Q66" s="59"/>
      <c r="R66" s="59"/>
      <c r="S66" s="59"/>
      <c r="T66" s="59"/>
      <c r="U66" s="59"/>
      <c r="V66" s="59"/>
      <c r="W66" s="79"/>
      <c r="X66" s="79"/>
      <c r="Y66" s="79"/>
      <c r="Z66" s="70"/>
      <c r="AA66" s="71"/>
      <c r="AB66" s="71"/>
      <c r="AC66" s="18"/>
      <c r="AD66" s="18" t="s">
        <v>158</v>
      </c>
      <c r="AE66" s="18" t="s">
        <v>429</v>
      </c>
      <c r="AF66" s="18" t="s">
        <v>402</v>
      </c>
      <c r="AG66" s="168">
        <f t="shared" si="58"/>
        <v>0</v>
      </c>
      <c r="AH66" s="162"/>
      <c r="AI66" s="162"/>
      <c r="AJ66" s="162"/>
      <c r="AK66" s="162"/>
      <c r="AL66" s="162"/>
      <c r="AM66" s="162"/>
      <c r="AN66" s="162"/>
      <c r="AO66" s="162"/>
      <c r="AP66" s="162"/>
      <c r="AQ66" s="161">
        <f t="shared" si="59"/>
        <v>0</v>
      </c>
      <c r="AR66" s="161"/>
      <c r="AS66" s="161"/>
      <c r="AT66" s="161"/>
      <c r="AU66" s="161"/>
      <c r="AV66" s="162">
        <f t="shared" si="60"/>
        <v>0</v>
      </c>
      <c r="AW66" s="162"/>
      <c r="AX66" s="162"/>
      <c r="AY66" s="162"/>
      <c r="AZ66" s="162"/>
      <c r="BA66" s="161">
        <f t="shared" si="61"/>
        <v>0</v>
      </c>
      <c r="BB66" s="161"/>
      <c r="BC66" s="161"/>
      <c r="BD66" s="161"/>
      <c r="BE66" s="161"/>
      <c r="BF66" s="161">
        <f t="shared" si="65"/>
        <v>0</v>
      </c>
      <c r="BG66" s="161"/>
      <c r="BH66" s="161"/>
      <c r="BI66" s="161"/>
      <c r="BJ66" s="161"/>
      <c r="BK66" s="168">
        <f t="shared" si="74"/>
        <v>0</v>
      </c>
      <c r="BL66" s="162"/>
      <c r="BM66" s="162"/>
      <c r="BN66" s="162"/>
      <c r="BO66" s="162"/>
      <c r="BP66" s="162"/>
      <c r="BQ66" s="162"/>
      <c r="BR66" s="162"/>
      <c r="BS66" s="162"/>
      <c r="BT66" s="162"/>
      <c r="BU66" s="161">
        <f t="shared" si="66"/>
        <v>0</v>
      </c>
      <c r="BV66" s="161"/>
      <c r="BW66" s="161"/>
      <c r="BX66" s="161"/>
      <c r="BY66" s="161"/>
      <c r="BZ66" s="162">
        <f t="shared" si="67"/>
        <v>0</v>
      </c>
      <c r="CA66" s="162"/>
      <c r="CB66" s="162"/>
      <c r="CC66" s="162"/>
      <c r="CD66" s="162"/>
      <c r="CE66" s="161">
        <f t="shared" si="68"/>
        <v>0</v>
      </c>
      <c r="CF66" s="161"/>
      <c r="CG66" s="161"/>
      <c r="CH66" s="161"/>
      <c r="CI66" s="161"/>
      <c r="CJ66" s="161">
        <f t="shared" si="69"/>
        <v>0</v>
      </c>
      <c r="CK66" s="161"/>
      <c r="CL66" s="161"/>
      <c r="CM66" s="161"/>
      <c r="CN66" s="161"/>
      <c r="CO66" s="162"/>
      <c r="CP66" s="162"/>
      <c r="CQ66" s="162"/>
      <c r="CR66" s="162"/>
      <c r="CS66" s="162"/>
      <c r="CT66" s="161">
        <f t="shared" si="70"/>
        <v>0</v>
      </c>
      <c r="CU66" s="161"/>
      <c r="CV66" s="161"/>
      <c r="CW66" s="161"/>
      <c r="CX66" s="161"/>
      <c r="CY66" s="162">
        <f t="shared" si="71"/>
        <v>0</v>
      </c>
      <c r="CZ66" s="162"/>
      <c r="DA66" s="162"/>
      <c r="DB66" s="162"/>
      <c r="DC66" s="162"/>
      <c r="DD66" s="162"/>
      <c r="DE66" s="162"/>
      <c r="DF66" s="162"/>
      <c r="DG66" s="162"/>
      <c r="DH66" s="162"/>
      <c r="DI66" s="161">
        <f t="shared" si="72"/>
        <v>0</v>
      </c>
      <c r="DJ66" s="161"/>
      <c r="DK66" s="161"/>
      <c r="DL66" s="161"/>
      <c r="DM66" s="161"/>
      <c r="DN66" s="162">
        <f t="shared" si="73"/>
        <v>0</v>
      </c>
      <c r="DO66" s="162"/>
      <c r="DP66" s="162"/>
      <c r="DQ66" s="162"/>
      <c r="DR66" s="162"/>
    </row>
    <row r="67" spans="1:122" ht="18" hidden="1" customHeight="1">
      <c r="A67" s="1233"/>
      <c r="B67" s="22"/>
      <c r="C67" s="79"/>
      <c r="D67" s="79"/>
      <c r="E67" s="79"/>
      <c r="F67" s="59"/>
      <c r="G67" s="59"/>
      <c r="H67" s="59"/>
      <c r="I67" s="59"/>
      <c r="J67" s="59"/>
      <c r="K67" s="59"/>
      <c r="L67" s="59"/>
      <c r="M67" s="64"/>
      <c r="N67" s="60"/>
      <c r="O67" s="60"/>
      <c r="P67" s="59"/>
      <c r="Q67" s="59"/>
      <c r="R67" s="59"/>
      <c r="S67" s="59"/>
      <c r="T67" s="59"/>
      <c r="U67" s="59"/>
      <c r="V67" s="59"/>
      <c r="W67" s="79"/>
      <c r="X67" s="79"/>
      <c r="Y67" s="79"/>
      <c r="Z67" s="70"/>
      <c r="AA67" s="71"/>
      <c r="AB67" s="71"/>
      <c r="AC67" s="18"/>
      <c r="AD67" s="18" t="s">
        <v>158</v>
      </c>
      <c r="AE67" s="18" t="s">
        <v>428</v>
      </c>
      <c r="AF67" s="18" t="s">
        <v>402</v>
      </c>
      <c r="AG67" s="168">
        <f t="shared" si="58"/>
        <v>0</v>
      </c>
      <c r="AH67" s="162"/>
      <c r="AI67" s="162"/>
      <c r="AJ67" s="162"/>
      <c r="AK67" s="162"/>
      <c r="AL67" s="162"/>
      <c r="AM67" s="162"/>
      <c r="AN67" s="162"/>
      <c r="AO67" s="162"/>
      <c r="AP67" s="162"/>
      <c r="AQ67" s="161">
        <f t="shared" si="59"/>
        <v>0</v>
      </c>
      <c r="AR67" s="161"/>
      <c r="AS67" s="161"/>
      <c r="AT67" s="161"/>
      <c r="AU67" s="161"/>
      <c r="AV67" s="162">
        <f t="shared" si="60"/>
        <v>0</v>
      </c>
      <c r="AW67" s="162"/>
      <c r="AX67" s="162"/>
      <c r="AY67" s="162"/>
      <c r="AZ67" s="162"/>
      <c r="BA67" s="161">
        <f t="shared" si="61"/>
        <v>0</v>
      </c>
      <c r="BB67" s="161"/>
      <c r="BC67" s="161"/>
      <c r="BD67" s="161"/>
      <c r="BE67" s="161"/>
      <c r="BF67" s="161">
        <f t="shared" si="65"/>
        <v>0</v>
      </c>
      <c r="BG67" s="161"/>
      <c r="BH67" s="161"/>
      <c r="BI67" s="161"/>
      <c r="BJ67" s="161"/>
      <c r="BK67" s="168">
        <f t="shared" si="74"/>
        <v>0</v>
      </c>
      <c r="BL67" s="162"/>
      <c r="BM67" s="162"/>
      <c r="BN67" s="162"/>
      <c r="BO67" s="162"/>
      <c r="BP67" s="162"/>
      <c r="BQ67" s="162"/>
      <c r="BR67" s="162"/>
      <c r="BS67" s="162"/>
      <c r="BT67" s="162"/>
      <c r="BU67" s="161">
        <f t="shared" si="66"/>
        <v>0</v>
      </c>
      <c r="BV67" s="161"/>
      <c r="BW67" s="161"/>
      <c r="BX67" s="161"/>
      <c r="BY67" s="161"/>
      <c r="BZ67" s="162">
        <f t="shared" si="67"/>
        <v>0</v>
      </c>
      <c r="CA67" s="162"/>
      <c r="CB67" s="162"/>
      <c r="CC67" s="162"/>
      <c r="CD67" s="162"/>
      <c r="CE67" s="161">
        <f t="shared" si="68"/>
        <v>0</v>
      </c>
      <c r="CF67" s="161"/>
      <c r="CG67" s="161"/>
      <c r="CH67" s="161"/>
      <c r="CI67" s="161"/>
      <c r="CJ67" s="161">
        <f t="shared" si="69"/>
        <v>0</v>
      </c>
      <c r="CK67" s="161"/>
      <c r="CL67" s="161"/>
      <c r="CM67" s="161"/>
      <c r="CN67" s="161"/>
      <c r="CO67" s="162"/>
      <c r="CP67" s="162"/>
      <c r="CQ67" s="162"/>
      <c r="CR67" s="162"/>
      <c r="CS67" s="162"/>
      <c r="CT67" s="161">
        <f t="shared" si="70"/>
        <v>0</v>
      </c>
      <c r="CU67" s="161"/>
      <c r="CV67" s="161"/>
      <c r="CW67" s="161"/>
      <c r="CX67" s="161"/>
      <c r="CY67" s="162">
        <f t="shared" si="71"/>
        <v>0</v>
      </c>
      <c r="CZ67" s="162"/>
      <c r="DA67" s="162"/>
      <c r="DB67" s="162"/>
      <c r="DC67" s="162"/>
      <c r="DD67" s="162"/>
      <c r="DE67" s="162"/>
      <c r="DF67" s="162"/>
      <c r="DG67" s="162"/>
      <c r="DH67" s="162"/>
      <c r="DI67" s="161">
        <f t="shared" si="72"/>
        <v>0</v>
      </c>
      <c r="DJ67" s="161"/>
      <c r="DK67" s="161"/>
      <c r="DL67" s="161"/>
      <c r="DM67" s="161"/>
      <c r="DN67" s="162">
        <f t="shared" si="73"/>
        <v>0</v>
      </c>
      <c r="DO67" s="162"/>
      <c r="DP67" s="162"/>
      <c r="DQ67" s="162"/>
      <c r="DR67" s="162"/>
    </row>
    <row r="68" spans="1:122" ht="18" hidden="1" customHeight="1">
      <c r="A68" s="1233"/>
      <c r="B68" s="22"/>
      <c r="C68" s="59"/>
      <c r="D68" s="59"/>
      <c r="E68" s="59"/>
      <c r="F68" s="59"/>
      <c r="G68" s="59"/>
      <c r="H68" s="59"/>
      <c r="I68" s="59"/>
      <c r="J68" s="59"/>
      <c r="K68" s="59"/>
      <c r="L68" s="59"/>
      <c r="M68" s="64" t="s">
        <v>73</v>
      </c>
      <c r="N68" s="60" t="s">
        <v>424</v>
      </c>
      <c r="O68" s="60" t="s">
        <v>74</v>
      </c>
      <c r="P68" s="59">
        <v>29</v>
      </c>
      <c r="Q68" s="59"/>
      <c r="R68" s="59"/>
      <c r="S68" s="59"/>
      <c r="T68" s="59"/>
      <c r="U68" s="59"/>
      <c r="V68" s="59"/>
      <c r="W68" s="59"/>
      <c r="X68" s="59"/>
      <c r="Y68" s="59"/>
      <c r="Z68" s="63" t="s">
        <v>167</v>
      </c>
      <c r="AA68" s="63" t="s">
        <v>424</v>
      </c>
      <c r="AB68" s="63" t="s">
        <v>56</v>
      </c>
      <c r="AC68" s="18"/>
      <c r="AD68" s="18" t="s">
        <v>158</v>
      </c>
      <c r="AE68" s="18"/>
      <c r="AF68" s="18"/>
      <c r="AG68" s="168">
        <f t="shared" si="58"/>
        <v>0</v>
      </c>
      <c r="AH68" s="162"/>
      <c r="AI68" s="162"/>
      <c r="AJ68" s="162"/>
      <c r="AK68" s="162"/>
      <c r="AL68" s="162"/>
      <c r="AM68" s="162"/>
      <c r="AN68" s="162"/>
      <c r="AO68" s="162"/>
      <c r="AP68" s="162"/>
      <c r="AQ68" s="161">
        <f t="shared" si="59"/>
        <v>0</v>
      </c>
      <c r="AR68" s="161"/>
      <c r="AS68" s="161"/>
      <c r="AT68" s="161"/>
      <c r="AU68" s="161"/>
      <c r="AV68" s="162">
        <f t="shared" si="60"/>
        <v>0</v>
      </c>
      <c r="AW68" s="162"/>
      <c r="AX68" s="162"/>
      <c r="AY68" s="162"/>
      <c r="AZ68" s="162"/>
      <c r="BA68" s="161">
        <f t="shared" si="61"/>
        <v>0</v>
      </c>
      <c r="BB68" s="161"/>
      <c r="BC68" s="161"/>
      <c r="BD68" s="161"/>
      <c r="BE68" s="161"/>
      <c r="BF68" s="161">
        <f t="shared" si="65"/>
        <v>0</v>
      </c>
      <c r="BG68" s="161"/>
      <c r="BH68" s="161"/>
      <c r="BI68" s="161"/>
      <c r="BJ68" s="161"/>
      <c r="BK68" s="168">
        <f t="shared" si="74"/>
        <v>0</v>
      </c>
      <c r="BL68" s="162"/>
      <c r="BM68" s="162"/>
      <c r="BN68" s="162"/>
      <c r="BO68" s="162"/>
      <c r="BP68" s="162"/>
      <c r="BQ68" s="162"/>
      <c r="BR68" s="162"/>
      <c r="BS68" s="162"/>
      <c r="BT68" s="162"/>
      <c r="BU68" s="161">
        <f t="shared" si="66"/>
        <v>0</v>
      </c>
      <c r="BV68" s="161"/>
      <c r="BW68" s="161"/>
      <c r="BX68" s="161"/>
      <c r="BY68" s="161"/>
      <c r="BZ68" s="162">
        <f t="shared" si="67"/>
        <v>0</v>
      </c>
      <c r="CA68" s="162"/>
      <c r="CB68" s="162"/>
      <c r="CC68" s="162"/>
      <c r="CD68" s="162"/>
      <c r="CE68" s="161">
        <f t="shared" si="68"/>
        <v>0</v>
      </c>
      <c r="CF68" s="161"/>
      <c r="CG68" s="161"/>
      <c r="CH68" s="161"/>
      <c r="CI68" s="161"/>
      <c r="CJ68" s="161">
        <f t="shared" si="69"/>
        <v>0</v>
      </c>
      <c r="CK68" s="161"/>
      <c r="CL68" s="161"/>
      <c r="CM68" s="161"/>
      <c r="CN68" s="161"/>
      <c r="CO68" s="162"/>
      <c r="CP68" s="162"/>
      <c r="CQ68" s="162"/>
      <c r="CR68" s="162"/>
      <c r="CS68" s="162"/>
      <c r="CT68" s="161">
        <f t="shared" si="70"/>
        <v>0</v>
      </c>
      <c r="CU68" s="161"/>
      <c r="CV68" s="161"/>
      <c r="CW68" s="161"/>
      <c r="CX68" s="161"/>
      <c r="CY68" s="162">
        <f t="shared" si="71"/>
        <v>0</v>
      </c>
      <c r="CZ68" s="162"/>
      <c r="DA68" s="162"/>
      <c r="DB68" s="162"/>
      <c r="DC68" s="162"/>
      <c r="DD68" s="162"/>
      <c r="DE68" s="162"/>
      <c r="DF68" s="162"/>
      <c r="DG68" s="162"/>
      <c r="DH68" s="162"/>
      <c r="DI68" s="161">
        <f t="shared" si="72"/>
        <v>0</v>
      </c>
      <c r="DJ68" s="161"/>
      <c r="DK68" s="161"/>
      <c r="DL68" s="161"/>
      <c r="DM68" s="161"/>
      <c r="DN68" s="162">
        <f t="shared" si="73"/>
        <v>0</v>
      </c>
      <c r="DO68" s="162"/>
      <c r="DP68" s="162"/>
      <c r="DQ68" s="162"/>
      <c r="DR68" s="162"/>
    </row>
    <row r="69" spans="1:122" ht="0.75" customHeight="1">
      <c r="A69" s="1233"/>
      <c r="B69" s="22"/>
      <c r="C69" s="59"/>
      <c r="D69" s="59"/>
      <c r="E69" s="59"/>
      <c r="F69" s="59"/>
      <c r="G69" s="59"/>
      <c r="H69" s="59"/>
      <c r="I69" s="59"/>
      <c r="J69" s="59"/>
      <c r="K69" s="59"/>
      <c r="L69" s="59"/>
      <c r="M69" s="1229" t="s">
        <v>129</v>
      </c>
      <c r="N69" s="1245" t="s">
        <v>424</v>
      </c>
      <c r="O69" s="1245" t="s">
        <v>74</v>
      </c>
      <c r="P69" s="59">
        <v>10</v>
      </c>
      <c r="Q69" s="59"/>
      <c r="R69" s="59"/>
      <c r="S69" s="59"/>
      <c r="T69" s="59"/>
      <c r="U69" s="59"/>
      <c r="V69" s="59"/>
      <c r="W69" s="59"/>
      <c r="X69" s="59"/>
      <c r="Y69" s="59"/>
      <c r="Z69" s="66"/>
      <c r="AA69" s="66"/>
      <c r="AB69" s="66"/>
      <c r="AC69" s="18"/>
      <c r="AD69" s="18" t="s">
        <v>119</v>
      </c>
      <c r="AE69" s="18"/>
      <c r="AF69" s="18"/>
      <c r="AG69" s="162">
        <f t="shared" si="58"/>
        <v>0</v>
      </c>
      <c r="AH69" s="162"/>
      <c r="AI69" s="162"/>
      <c r="AJ69" s="162"/>
      <c r="AK69" s="162"/>
      <c r="AL69" s="162"/>
      <c r="AM69" s="162"/>
      <c r="AN69" s="162"/>
      <c r="AO69" s="162"/>
      <c r="AP69" s="162"/>
      <c r="AQ69" s="161">
        <f t="shared" si="59"/>
        <v>0</v>
      </c>
      <c r="AR69" s="161"/>
      <c r="AS69" s="161"/>
      <c r="AT69" s="161"/>
      <c r="AU69" s="161">
        <f>AU70</f>
        <v>0</v>
      </c>
      <c r="AV69" s="162">
        <f t="shared" si="60"/>
        <v>0</v>
      </c>
      <c r="AW69" s="162"/>
      <c r="AX69" s="162"/>
      <c r="AY69" s="162"/>
      <c r="AZ69" s="162"/>
      <c r="BA69" s="161">
        <f t="shared" si="61"/>
        <v>0</v>
      </c>
      <c r="BB69" s="161"/>
      <c r="BC69" s="161"/>
      <c r="BD69" s="161"/>
      <c r="BE69" s="161"/>
      <c r="BF69" s="161">
        <f t="shared" si="65"/>
        <v>0</v>
      </c>
      <c r="BG69" s="161"/>
      <c r="BH69" s="161"/>
      <c r="BI69" s="161"/>
      <c r="BJ69" s="161"/>
      <c r="BK69" s="162">
        <f t="shared" si="74"/>
        <v>0</v>
      </c>
      <c r="BL69" s="162"/>
      <c r="BM69" s="162"/>
      <c r="BN69" s="162"/>
      <c r="BO69" s="162"/>
      <c r="BP69" s="162"/>
      <c r="BQ69" s="162"/>
      <c r="BR69" s="162"/>
      <c r="BS69" s="162"/>
      <c r="BT69" s="162"/>
      <c r="BU69" s="161">
        <f t="shared" si="66"/>
        <v>0</v>
      </c>
      <c r="BV69" s="161"/>
      <c r="BW69" s="161"/>
      <c r="BX69" s="161"/>
      <c r="BY69" s="161">
        <f>BY70</f>
        <v>0</v>
      </c>
      <c r="BZ69" s="162">
        <f t="shared" si="67"/>
        <v>0</v>
      </c>
      <c r="CA69" s="162"/>
      <c r="CB69" s="162"/>
      <c r="CC69" s="162"/>
      <c r="CD69" s="162"/>
      <c r="CE69" s="161">
        <f t="shared" si="68"/>
        <v>0</v>
      </c>
      <c r="CF69" s="161"/>
      <c r="CG69" s="161"/>
      <c r="CH69" s="161"/>
      <c r="CI69" s="161"/>
      <c r="CJ69" s="161">
        <f t="shared" si="69"/>
        <v>0</v>
      </c>
      <c r="CK69" s="161"/>
      <c r="CL69" s="161"/>
      <c r="CM69" s="161"/>
      <c r="CN69" s="161"/>
      <c r="CO69" s="162"/>
      <c r="CP69" s="162"/>
      <c r="CQ69" s="162"/>
      <c r="CR69" s="162"/>
      <c r="CS69" s="162"/>
      <c r="CT69" s="161">
        <f t="shared" si="70"/>
        <v>0</v>
      </c>
      <c r="CU69" s="161"/>
      <c r="CV69" s="161"/>
      <c r="CW69" s="161"/>
      <c r="CX69" s="161">
        <f>CX70</f>
        <v>0</v>
      </c>
      <c r="CY69" s="162">
        <f t="shared" si="71"/>
        <v>0</v>
      </c>
      <c r="CZ69" s="162"/>
      <c r="DA69" s="162"/>
      <c r="DB69" s="162"/>
      <c r="DC69" s="162"/>
      <c r="DD69" s="162"/>
      <c r="DE69" s="162"/>
      <c r="DF69" s="162"/>
      <c r="DG69" s="162"/>
      <c r="DH69" s="162"/>
      <c r="DI69" s="161">
        <f t="shared" si="72"/>
        <v>0</v>
      </c>
      <c r="DJ69" s="161"/>
      <c r="DK69" s="161"/>
      <c r="DL69" s="161"/>
      <c r="DM69" s="161">
        <f>DM70</f>
        <v>0</v>
      </c>
      <c r="DN69" s="162">
        <f t="shared" si="73"/>
        <v>0</v>
      </c>
      <c r="DO69" s="162"/>
      <c r="DP69" s="162"/>
      <c r="DQ69" s="162"/>
      <c r="DR69" s="162"/>
    </row>
    <row r="70" spans="1:122" ht="57.75" hidden="1" customHeight="1">
      <c r="A70" s="1233"/>
      <c r="B70" s="22">
        <v>6601</v>
      </c>
      <c r="C70" s="66"/>
      <c r="D70" s="66"/>
      <c r="E70" s="66"/>
      <c r="F70" s="59"/>
      <c r="G70" s="59"/>
      <c r="H70" s="59"/>
      <c r="I70" s="59"/>
      <c r="J70" s="59"/>
      <c r="K70" s="59"/>
      <c r="L70" s="59"/>
      <c r="M70" s="1230"/>
      <c r="N70" s="1246"/>
      <c r="O70" s="1246"/>
      <c r="P70" s="59"/>
      <c r="Q70" s="59"/>
      <c r="R70" s="59"/>
      <c r="S70" s="59"/>
      <c r="T70" s="59"/>
      <c r="U70" s="59"/>
      <c r="V70" s="59"/>
      <c r="W70" s="66"/>
      <c r="X70" s="66"/>
      <c r="Y70" s="66"/>
      <c r="Z70" s="59"/>
      <c r="AA70" s="59"/>
      <c r="AB70" s="59"/>
      <c r="AC70" s="18"/>
      <c r="AD70" s="18" t="s">
        <v>119</v>
      </c>
      <c r="AE70" s="18" t="s">
        <v>447</v>
      </c>
      <c r="AF70" s="18" t="s">
        <v>399</v>
      </c>
      <c r="AG70" s="162"/>
      <c r="AH70" s="162"/>
      <c r="AI70" s="162"/>
      <c r="AJ70" s="162"/>
      <c r="AK70" s="162"/>
      <c r="AL70" s="162"/>
      <c r="AM70" s="162"/>
      <c r="AN70" s="162"/>
      <c r="AO70" s="162"/>
      <c r="AP70" s="162"/>
      <c r="AQ70" s="161"/>
      <c r="AR70" s="161"/>
      <c r="AS70" s="161"/>
      <c r="AT70" s="161"/>
      <c r="AU70" s="161"/>
      <c r="AV70" s="162"/>
      <c r="AW70" s="162"/>
      <c r="AX70" s="162"/>
      <c r="AY70" s="162"/>
      <c r="AZ70" s="162"/>
      <c r="BA70" s="161"/>
      <c r="BB70" s="161"/>
      <c r="BC70" s="161"/>
      <c r="BD70" s="161"/>
      <c r="BE70" s="161"/>
      <c r="BF70" s="161"/>
      <c r="BG70" s="161"/>
      <c r="BH70" s="161"/>
      <c r="BI70" s="161"/>
      <c r="BJ70" s="161"/>
      <c r="BK70" s="162"/>
      <c r="BL70" s="162"/>
      <c r="BM70" s="162"/>
      <c r="BN70" s="162"/>
      <c r="BO70" s="162"/>
      <c r="BP70" s="162"/>
      <c r="BQ70" s="162"/>
      <c r="BR70" s="162"/>
      <c r="BS70" s="162"/>
      <c r="BT70" s="162"/>
      <c r="BU70" s="161"/>
      <c r="BV70" s="161"/>
      <c r="BW70" s="161"/>
      <c r="BX70" s="161"/>
      <c r="BY70" s="161"/>
      <c r="BZ70" s="162"/>
      <c r="CA70" s="162"/>
      <c r="CB70" s="162"/>
      <c r="CC70" s="162"/>
      <c r="CD70" s="162"/>
      <c r="CE70" s="161"/>
      <c r="CF70" s="161"/>
      <c r="CG70" s="161"/>
      <c r="CH70" s="161"/>
      <c r="CI70" s="161"/>
      <c r="CJ70" s="161"/>
      <c r="CK70" s="161"/>
      <c r="CL70" s="161"/>
      <c r="CM70" s="161"/>
      <c r="CN70" s="161"/>
      <c r="CO70" s="162"/>
      <c r="CP70" s="162"/>
      <c r="CQ70" s="162"/>
      <c r="CR70" s="162"/>
      <c r="CS70" s="162"/>
      <c r="CT70" s="161"/>
      <c r="CU70" s="161"/>
      <c r="CV70" s="161"/>
      <c r="CW70" s="161"/>
      <c r="CX70" s="161"/>
      <c r="CY70" s="162"/>
      <c r="CZ70" s="162"/>
      <c r="DA70" s="162"/>
      <c r="DB70" s="162"/>
      <c r="DC70" s="162"/>
      <c r="DD70" s="162"/>
      <c r="DE70" s="162"/>
      <c r="DF70" s="162"/>
      <c r="DG70" s="162"/>
      <c r="DH70" s="162"/>
      <c r="DI70" s="161"/>
      <c r="DJ70" s="161"/>
      <c r="DK70" s="161"/>
      <c r="DL70" s="161"/>
      <c r="DM70" s="161"/>
      <c r="DN70" s="162"/>
      <c r="DO70" s="162"/>
      <c r="DP70" s="162"/>
      <c r="DQ70" s="162"/>
      <c r="DR70" s="162"/>
    </row>
    <row r="71" spans="1:122" ht="0.75" hidden="1" customHeight="1">
      <c r="A71" s="1233"/>
      <c r="B71" s="22"/>
      <c r="C71" s="66"/>
      <c r="D71" s="66"/>
      <c r="E71" s="66"/>
      <c r="F71" s="59"/>
      <c r="G71" s="59"/>
      <c r="H71" s="59"/>
      <c r="I71" s="59"/>
      <c r="J71" s="59"/>
      <c r="K71" s="59"/>
      <c r="L71" s="59"/>
      <c r="M71" s="1230"/>
      <c r="N71" s="67"/>
      <c r="O71" s="67"/>
      <c r="P71" s="59"/>
      <c r="Q71" s="59"/>
      <c r="R71" s="59"/>
      <c r="S71" s="59"/>
      <c r="T71" s="59"/>
      <c r="U71" s="59"/>
      <c r="V71" s="59"/>
      <c r="W71" s="66"/>
      <c r="X71" s="66"/>
      <c r="Y71" s="66"/>
      <c r="Z71" s="59"/>
      <c r="AA71" s="59"/>
      <c r="AB71" s="59"/>
      <c r="AC71" s="18"/>
      <c r="AD71" s="18" t="s">
        <v>119</v>
      </c>
      <c r="AE71" s="18" t="s">
        <v>415</v>
      </c>
      <c r="AF71" s="18" t="s">
        <v>399</v>
      </c>
      <c r="AG71" s="162">
        <f t="shared" si="58"/>
        <v>0</v>
      </c>
      <c r="AH71" s="162"/>
      <c r="AI71" s="162"/>
      <c r="AJ71" s="162"/>
      <c r="AK71" s="162"/>
      <c r="AL71" s="162"/>
      <c r="AM71" s="162"/>
      <c r="AN71" s="162"/>
      <c r="AO71" s="162"/>
      <c r="AP71" s="162"/>
      <c r="AQ71" s="161">
        <f t="shared" si="59"/>
        <v>0</v>
      </c>
      <c r="AR71" s="161"/>
      <c r="AS71" s="161"/>
      <c r="AT71" s="161"/>
      <c r="AU71" s="161"/>
      <c r="AV71" s="162">
        <f t="shared" si="60"/>
        <v>0</v>
      </c>
      <c r="AW71" s="162"/>
      <c r="AX71" s="162"/>
      <c r="AY71" s="162"/>
      <c r="AZ71" s="162"/>
      <c r="BA71" s="161">
        <f t="shared" si="61"/>
        <v>0</v>
      </c>
      <c r="BB71" s="161"/>
      <c r="BC71" s="161"/>
      <c r="BD71" s="161"/>
      <c r="BE71" s="161"/>
      <c r="BF71" s="161">
        <f t="shared" si="65"/>
        <v>0</v>
      </c>
      <c r="BG71" s="161"/>
      <c r="BH71" s="161"/>
      <c r="BI71" s="161"/>
      <c r="BJ71" s="161"/>
      <c r="BK71" s="162">
        <f t="shared" si="74"/>
        <v>0</v>
      </c>
      <c r="BL71" s="162"/>
      <c r="BM71" s="162"/>
      <c r="BN71" s="162"/>
      <c r="BO71" s="162"/>
      <c r="BP71" s="162"/>
      <c r="BQ71" s="162"/>
      <c r="BR71" s="162"/>
      <c r="BS71" s="162"/>
      <c r="BT71" s="162"/>
      <c r="BU71" s="161">
        <f t="shared" si="66"/>
        <v>0</v>
      </c>
      <c r="BV71" s="161"/>
      <c r="BW71" s="161"/>
      <c r="BX71" s="161"/>
      <c r="BY71" s="161"/>
      <c r="BZ71" s="162">
        <f t="shared" si="67"/>
        <v>0</v>
      </c>
      <c r="CA71" s="162"/>
      <c r="CB71" s="162"/>
      <c r="CC71" s="162"/>
      <c r="CD71" s="162"/>
      <c r="CE71" s="161">
        <f t="shared" si="68"/>
        <v>0</v>
      </c>
      <c r="CF71" s="161"/>
      <c r="CG71" s="161"/>
      <c r="CH71" s="161"/>
      <c r="CI71" s="161"/>
      <c r="CJ71" s="161">
        <f t="shared" si="69"/>
        <v>0</v>
      </c>
      <c r="CK71" s="161"/>
      <c r="CL71" s="161"/>
      <c r="CM71" s="161"/>
      <c r="CN71" s="161"/>
      <c r="CO71" s="162"/>
      <c r="CP71" s="162"/>
      <c r="CQ71" s="162"/>
      <c r="CR71" s="162"/>
      <c r="CS71" s="162"/>
      <c r="CT71" s="161">
        <f t="shared" ref="CT71:CT86" si="76">CU71+CV71+CW71+CX71</f>
        <v>0</v>
      </c>
      <c r="CU71" s="161"/>
      <c r="CV71" s="161"/>
      <c r="CW71" s="161"/>
      <c r="CX71" s="161"/>
      <c r="CY71" s="162">
        <f t="shared" ref="CY71:CY76" si="77">CZ71+DA71+DB71+DC71</f>
        <v>0</v>
      </c>
      <c r="CZ71" s="162"/>
      <c r="DA71" s="162"/>
      <c r="DB71" s="162"/>
      <c r="DC71" s="162"/>
      <c r="DD71" s="162"/>
      <c r="DE71" s="162"/>
      <c r="DF71" s="162"/>
      <c r="DG71" s="162"/>
      <c r="DH71" s="162"/>
      <c r="DI71" s="161">
        <f t="shared" ref="DI71:DI86" si="78">DJ71+DK71+DL71+DM71</f>
        <v>0</v>
      </c>
      <c r="DJ71" s="161"/>
      <c r="DK71" s="161"/>
      <c r="DL71" s="161"/>
      <c r="DM71" s="161"/>
      <c r="DN71" s="162">
        <f t="shared" ref="DN71:DN76" si="79">DO71+DP71+DQ71+DR71</f>
        <v>0</v>
      </c>
      <c r="DO71" s="162"/>
      <c r="DP71" s="162"/>
      <c r="DQ71" s="162"/>
      <c r="DR71" s="162"/>
    </row>
    <row r="72" spans="1:122" hidden="1">
      <c r="A72" s="1234"/>
      <c r="B72" s="22"/>
      <c r="C72" s="66"/>
      <c r="D72" s="66"/>
      <c r="E72" s="66"/>
      <c r="F72" s="59"/>
      <c r="G72" s="59"/>
      <c r="H72" s="59"/>
      <c r="I72" s="59"/>
      <c r="J72" s="59"/>
      <c r="K72" s="59"/>
      <c r="L72" s="59"/>
      <c r="M72" s="1231"/>
      <c r="N72" s="67"/>
      <c r="O72" s="67"/>
      <c r="P72" s="59"/>
      <c r="Q72" s="59"/>
      <c r="R72" s="59"/>
      <c r="S72" s="59"/>
      <c r="T72" s="59"/>
      <c r="U72" s="59"/>
      <c r="V72" s="59"/>
      <c r="W72" s="66"/>
      <c r="X72" s="66"/>
      <c r="Y72" s="66"/>
      <c r="Z72" s="59"/>
      <c r="AA72" s="59"/>
      <c r="AB72" s="59"/>
      <c r="AC72" s="18"/>
      <c r="AD72" s="18" t="s">
        <v>119</v>
      </c>
      <c r="AE72" s="18" t="s">
        <v>403</v>
      </c>
      <c r="AF72" s="18" t="s">
        <v>399</v>
      </c>
      <c r="AG72" s="162">
        <f t="shared" si="58"/>
        <v>0</v>
      </c>
      <c r="AH72" s="162"/>
      <c r="AI72" s="162"/>
      <c r="AJ72" s="162"/>
      <c r="AK72" s="162"/>
      <c r="AL72" s="162"/>
      <c r="AM72" s="162"/>
      <c r="AN72" s="162"/>
      <c r="AO72" s="162"/>
      <c r="AP72" s="162"/>
      <c r="AQ72" s="161">
        <f t="shared" si="59"/>
        <v>0</v>
      </c>
      <c r="AR72" s="161"/>
      <c r="AS72" s="161"/>
      <c r="AT72" s="161"/>
      <c r="AU72" s="161"/>
      <c r="AV72" s="162">
        <f t="shared" si="60"/>
        <v>0</v>
      </c>
      <c r="AW72" s="162"/>
      <c r="AX72" s="162"/>
      <c r="AY72" s="162"/>
      <c r="AZ72" s="162"/>
      <c r="BA72" s="161">
        <f t="shared" si="61"/>
        <v>0</v>
      </c>
      <c r="BB72" s="161"/>
      <c r="BC72" s="161"/>
      <c r="BD72" s="161"/>
      <c r="BE72" s="161"/>
      <c r="BF72" s="161">
        <f t="shared" si="65"/>
        <v>0</v>
      </c>
      <c r="BG72" s="161"/>
      <c r="BH72" s="161"/>
      <c r="BI72" s="161"/>
      <c r="BJ72" s="161"/>
      <c r="BK72" s="162">
        <f t="shared" si="74"/>
        <v>0</v>
      </c>
      <c r="BL72" s="162"/>
      <c r="BM72" s="162"/>
      <c r="BN72" s="162"/>
      <c r="BO72" s="162"/>
      <c r="BP72" s="162"/>
      <c r="BQ72" s="162"/>
      <c r="BR72" s="162"/>
      <c r="BS72" s="162"/>
      <c r="BT72" s="162"/>
      <c r="BU72" s="161">
        <f t="shared" si="66"/>
        <v>0</v>
      </c>
      <c r="BV72" s="161"/>
      <c r="BW72" s="161"/>
      <c r="BX72" s="161"/>
      <c r="BY72" s="161"/>
      <c r="BZ72" s="162">
        <f t="shared" si="67"/>
        <v>0</v>
      </c>
      <c r="CA72" s="162"/>
      <c r="CB72" s="162"/>
      <c r="CC72" s="162"/>
      <c r="CD72" s="162"/>
      <c r="CE72" s="161">
        <f t="shared" si="68"/>
        <v>0</v>
      </c>
      <c r="CF72" s="161"/>
      <c r="CG72" s="161"/>
      <c r="CH72" s="161"/>
      <c r="CI72" s="161"/>
      <c r="CJ72" s="161">
        <f t="shared" si="69"/>
        <v>0</v>
      </c>
      <c r="CK72" s="161"/>
      <c r="CL72" s="161"/>
      <c r="CM72" s="161"/>
      <c r="CN72" s="161"/>
      <c r="CO72" s="162"/>
      <c r="CP72" s="162"/>
      <c r="CQ72" s="162"/>
      <c r="CR72" s="162"/>
      <c r="CS72" s="162"/>
      <c r="CT72" s="161">
        <f t="shared" si="76"/>
        <v>0</v>
      </c>
      <c r="CU72" s="161"/>
      <c r="CV72" s="161"/>
      <c r="CW72" s="161"/>
      <c r="CX72" s="161"/>
      <c r="CY72" s="162">
        <f t="shared" si="77"/>
        <v>0</v>
      </c>
      <c r="CZ72" s="162"/>
      <c r="DA72" s="162"/>
      <c r="DB72" s="162"/>
      <c r="DC72" s="162"/>
      <c r="DD72" s="162"/>
      <c r="DE72" s="162"/>
      <c r="DF72" s="162"/>
      <c r="DG72" s="162"/>
      <c r="DH72" s="162"/>
      <c r="DI72" s="161">
        <f t="shared" si="78"/>
        <v>0</v>
      </c>
      <c r="DJ72" s="161"/>
      <c r="DK72" s="161"/>
      <c r="DL72" s="161"/>
      <c r="DM72" s="161"/>
      <c r="DN72" s="162">
        <f t="shared" si="79"/>
        <v>0</v>
      </c>
      <c r="DO72" s="162"/>
      <c r="DP72" s="162"/>
      <c r="DQ72" s="162"/>
      <c r="DR72" s="162"/>
    </row>
    <row r="73" spans="1:122" ht="45" customHeight="1">
      <c r="A73" s="1232" t="s">
        <v>107</v>
      </c>
      <c r="B73" s="1235">
        <v>6603</v>
      </c>
      <c r="C73" s="1095" t="s">
        <v>124</v>
      </c>
      <c r="D73" s="1244" t="s">
        <v>395</v>
      </c>
      <c r="E73" s="1244" t="s">
        <v>125</v>
      </c>
      <c r="F73" s="66"/>
      <c r="G73" s="66"/>
      <c r="H73" s="66"/>
      <c r="I73" s="66"/>
      <c r="J73" s="66"/>
      <c r="K73" s="66"/>
      <c r="L73" s="66"/>
      <c r="M73" s="66"/>
      <c r="N73" s="66"/>
      <c r="O73" s="66"/>
      <c r="P73" s="66" t="s">
        <v>117</v>
      </c>
      <c r="Q73" s="66"/>
      <c r="R73" s="66"/>
      <c r="S73" s="66"/>
      <c r="T73" s="66"/>
      <c r="U73" s="66"/>
      <c r="V73" s="66"/>
      <c r="W73" s="1244" t="s">
        <v>45</v>
      </c>
      <c r="X73" s="1244" t="s">
        <v>391</v>
      </c>
      <c r="Y73" s="1244" t="s">
        <v>46</v>
      </c>
      <c r="Z73" s="1327" t="s">
        <v>147</v>
      </c>
      <c r="AA73" s="59"/>
      <c r="AB73" s="59"/>
      <c r="AC73" s="18"/>
      <c r="AD73" s="18" t="s">
        <v>151</v>
      </c>
      <c r="AE73" s="18"/>
      <c r="AF73" s="18"/>
      <c r="AG73" s="162">
        <f>AI73+AK73+AM73+AO73</f>
        <v>412.9</v>
      </c>
      <c r="AH73" s="162">
        <f>AJ73+AL73+AN73+AP73</f>
        <v>393.2</v>
      </c>
      <c r="AI73" s="162">
        <f t="shared" ref="AI73:BE73" si="80">AI74+AI77+AI83</f>
        <v>0</v>
      </c>
      <c r="AJ73" s="162"/>
      <c r="AK73" s="162">
        <f>AK74+AK77+AK83</f>
        <v>175.9</v>
      </c>
      <c r="AL73" s="162">
        <f>AL74+AL77+AL83</f>
        <v>175.9</v>
      </c>
      <c r="AM73" s="162">
        <f>AM74+AM77+AM83</f>
        <v>0</v>
      </c>
      <c r="AN73" s="162"/>
      <c r="AO73" s="162">
        <f>AO74+AO77+AO83</f>
        <v>237</v>
      </c>
      <c r="AP73" s="162">
        <f>AP74+AP77+AP83</f>
        <v>217.29999999999998</v>
      </c>
      <c r="AQ73" s="161">
        <f t="shared" si="59"/>
        <v>870.3</v>
      </c>
      <c r="AR73" s="161">
        <f t="shared" si="80"/>
        <v>0</v>
      </c>
      <c r="AS73" s="161">
        <f t="shared" si="80"/>
        <v>600.4</v>
      </c>
      <c r="AT73" s="161">
        <f t="shared" si="80"/>
        <v>0</v>
      </c>
      <c r="AU73" s="161">
        <f t="shared" si="80"/>
        <v>269.89999999999998</v>
      </c>
      <c r="AV73" s="162">
        <f t="shared" si="60"/>
        <v>649.1</v>
      </c>
      <c r="AW73" s="162">
        <f t="shared" si="80"/>
        <v>0</v>
      </c>
      <c r="AX73" s="162">
        <f t="shared" si="80"/>
        <v>413.3</v>
      </c>
      <c r="AY73" s="162">
        <f t="shared" si="80"/>
        <v>0</v>
      </c>
      <c r="AZ73" s="162">
        <f t="shared" si="80"/>
        <v>235.8</v>
      </c>
      <c r="BA73" s="161">
        <f t="shared" si="61"/>
        <v>648.1</v>
      </c>
      <c r="BB73" s="161">
        <f t="shared" si="80"/>
        <v>0</v>
      </c>
      <c r="BC73" s="161">
        <f t="shared" si="80"/>
        <v>412.3</v>
      </c>
      <c r="BD73" s="161">
        <f t="shared" si="80"/>
        <v>0</v>
      </c>
      <c r="BE73" s="161">
        <f t="shared" si="80"/>
        <v>235.8</v>
      </c>
      <c r="BF73" s="161">
        <f t="shared" si="65"/>
        <v>648.1</v>
      </c>
      <c r="BG73" s="161">
        <f>BG74+BG77+BG83</f>
        <v>0</v>
      </c>
      <c r="BH73" s="161">
        <f>BH74+BH77+BH83</f>
        <v>412.3</v>
      </c>
      <c r="BI73" s="161">
        <f>BI74+BI77+BI83</f>
        <v>0</v>
      </c>
      <c r="BJ73" s="161">
        <f>BJ74+BJ77+BJ83</f>
        <v>235.8</v>
      </c>
      <c r="BK73" s="162">
        <f t="shared" si="74"/>
        <v>412.9</v>
      </c>
      <c r="BL73" s="162">
        <f>BN73+BP73+BR73+BT73</f>
        <v>393.2</v>
      </c>
      <c r="BM73" s="162">
        <f>BM74+BM77+BM83</f>
        <v>0</v>
      </c>
      <c r="BN73" s="162"/>
      <c r="BO73" s="162">
        <f>BO74+BO77+BO83</f>
        <v>175.9</v>
      </c>
      <c r="BP73" s="162">
        <f>BP74+BP77+BP83</f>
        <v>175.9</v>
      </c>
      <c r="BQ73" s="162">
        <f>BQ74+BQ77+BQ83</f>
        <v>0</v>
      </c>
      <c r="BR73" s="162"/>
      <c r="BS73" s="162">
        <f>BS74+BS77+BS83</f>
        <v>237</v>
      </c>
      <c r="BT73" s="162">
        <f>BT74+BT77+BT83</f>
        <v>217.29999999999998</v>
      </c>
      <c r="BU73" s="161">
        <f t="shared" si="66"/>
        <v>870.3</v>
      </c>
      <c r="BV73" s="161">
        <f>BV74+BV77+BV83</f>
        <v>0</v>
      </c>
      <c r="BW73" s="161">
        <f>BW74+BW77+BW83</f>
        <v>600.4</v>
      </c>
      <c r="BX73" s="161">
        <f>BX74+BX77+BX83</f>
        <v>0</v>
      </c>
      <c r="BY73" s="161">
        <f>BY74+BY77+BY83</f>
        <v>269.89999999999998</v>
      </c>
      <c r="BZ73" s="162">
        <f t="shared" si="67"/>
        <v>649.1</v>
      </c>
      <c r="CA73" s="162">
        <f>CA74+CA77+CA83</f>
        <v>0</v>
      </c>
      <c r="CB73" s="162">
        <f>CB74+CB77+CB83</f>
        <v>413.3</v>
      </c>
      <c r="CC73" s="162">
        <f>CC74+CC77+CC83</f>
        <v>0</v>
      </c>
      <c r="CD73" s="162">
        <f>CD74+CD77+CD83</f>
        <v>235.8</v>
      </c>
      <c r="CE73" s="161">
        <f t="shared" si="68"/>
        <v>648.1</v>
      </c>
      <c r="CF73" s="161">
        <f>CF74+CF77+CF83</f>
        <v>0</v>
      </c>
      <c r="CG73" s="161">
        <f>CG74+CG77+CG83</f>
        <v>412.3</v>
      </c>
      <c r="CH73" s="161">
        <f>CH74+CH77+CH83</f>
        <v>0</v>
      </c>
      <c r="CI73" s="161">
        <f>CI74+CI77+CI83</f>
        <v>235.8</v>
      </c>
      <c r="CJ73" s="161">
        <f t="shared" si="69"/>
        <v>648.1</v>
      </c>
      <c r="CK73" s="161">
        <f>CK74+CK77+CK83</f>
        <v>0</v>
      </c>
      <c r="CL73" s="161">
        <f>CL74+CL77+CL83</f>
        <v>412.3</v>
      </c>
      <c r="CM73" s="161">
        <f>CM74+CM77+CM83</f>
        <v>0</v>
      </c>
      <c r="CN73" s="161">
        <f>CN74+CN77+CN83</f>
        <v>235.8</v>
      </c>
      <c r="CO73" s="162">
        <f t="shared" ref="CO73:CO79" si="81">CP73+CQ73+CR73+CS73</f>
        <v>393.2</v>
      </c>
      <c r="CP73" s="162"/>
      <c r="CQ73" s="162">
        <f>CQ74+CQ77+CQ83</f>
        <v>175.9</v>
      </c>
      <c r="CR73" s="162"/>
      <c r="CS73" s="162">
        <f>CS74+CS77+CS83</f>
        <v>217.29999999999998</v>
      </c>
      <c r="CT73" s="161">
        <f t="shared" si="76"/>
        <v>870.3</v>
      </c>
      <c r="CU73" s="161">
        <f>CU74+CU77+CU83</f>
        <v>0</v>
      </c>
      <c r="CV73" s="161">
        <f>CV74+CV77+CV83</f>
        <v>600.4</v>
      </c>
      <c r="CW73" s="161">
        <f>CW74+CW77+CW83</f>
        <v>0</v>
      </c>
      <c r="CX73" s="161">
        <f>CX74+CX77+CX83</f>
        <v>269.89999999999998</v>
      </c>
      <c r="CY73" s="162">
        <f t="shared" si="77"/>
        <v>649.1</v>
      </c>
      <c r="CZ73" s="162">
        <f>CZ74+CZ77+CZ83</f>
        <v>0</v>
      </c>
      <c r="DA73" s="162">
        <f>DA74+DA77+DA83</f>
        <v>413.3</v>
      </c>
      <c r="DB73" s="162">
        <f>DB74+DB77+DB83</f>
        <v>0</v>
      </c>
      <c r="DC73" s="162">
        <f>DC74+DC77+DC83</f>
        <v>235.8</v>
      </c>
      <c r="DD73" s="162">
        <f t="shared" ref="DD73:DD79" si="82">DE73+DF73+DG73+DH73</f>
        <v>393.2</v>
      </c>
      <c r="DE73" s="162"/>
      <c r="DF73" s="162">
        <f>DF74+DF77+DF83</f>
        <v>175.9</v>
      </c>
      <c r="DG73" s="162"/>
      <c r="DH73" s="162">
        <f>DH74+DH77+DH83</f>
        <v>217.29999999999998</v>
      </c>
      <c r="DI73" s="161">
        <f t="shared" si="78"/>
        <v>870.3</v>
      </c>
      <c r="DJ73" s="161">
        <f>DJ74+DJ77+DJ83</f>
        <v>0</v>
      </c>
      <c r="DK73" s="161">
        <f>DK74+DK77+DK83</f>
        <v>600.4</v>
      </c>
      <c r="DL73" s="161">
        <f>DL74+DL77+DL83</f>
        <v>0</v>
      </c>
      <c r="DM73" s="161">
        <f>DM74+DM77+DM83</f>
        <v>269.89999999999998</v>
      </c>
      <c r="DN73" s="162">
        <f t="shared" si="79"/>
        <v>649.1</v>
      </c>
      <c r="DO73" s="162">
        <f>DO74+DO77+DO83</f>
        <v>0</v>
      </c>
      <c r="DP73" s="162">
        <f>DP74+DP77+DP83</f>
        <v>413.3</v>
      </c>
      <c r="DQ73" s="162">
        <f>DQ74+DQ77+DQ83</f>
        <v>0</v>
      </c>
      <c r="DR73" s="162">
        <f>DR74+DR77+DR83</f>
        <v>235.8</v>
      </c>
    </row>
    <row r="74" spans="1:122" ht="27" hidden="1" customHeight="1">
      <c r="A74" s="1233"/>
      <c r="B74" s="1236"/>
      <c r="C74" s="1096"/>
      <c r="D74" s="1244"/>
      <c r="E74" s="1244"/>
      <c r="F74" s="66"/>
      <c r="G74" s="66"/>
      <c r="H74" s="66"/>
      <c r="I74" s="66"/>
      <c r="J74" s="66"/>
      <c r="K74" s="66"/>
      <c r="L74" s="66"/>
      <c r="M74" s="64" t="s">
        <v>486</v>
      </c>
      <c r="N74" s="66" t="s">
        <v>424</v>
      </c>
      <c r="O74" s="60" t="s">
        <v>487</v>
      </c>
      <c r="P74" s="66">
        <v>17</v>
      </c>
      <c r="Q74" s="66"/>
      <c r="R74" s="66"/>
      <c r="S74" s="66"/>
      <c r="T74" s="66"/>
      <c r="U74" s="66"/>
      <c r="V74" s="66"/>
      <c r="W74" s="1244"/>
      <c r="X74" s="1244"/>
      <c r="Y74" s="1244"/>
      <c r="Z74" s="1328"/>
      <c r="AA74" s="81" t="s">
        <v>95</v>
      </c>
      <c r="AB74" s="81" t="s">
        <v>148</v>
      </c>
      <c r="AC74" s="18"/>
      <c r="AD74" s="18" t="s">
        <v>151</v>
      </c>
      <c r="AE74" s="18"/>
      <c r="AF74" s="18"/>
      <c r="AG74" s="162">
        <f t="shared" si="58"/>
        <v>0</v>
      </c>
      <c r="AH74" s="162">
        <f t="shared" ref="AH74:AH79" si="83">AJ74+AL74+AN74+AP74</f>
        <v>0</v>
      </c>
      <c r="AI74" s="162"/>
      <c r="AJ74" s="162"/>
      <c r="AK74" s="162"/>
      <c r="AL74" s="162"/>
      <c r="AM74" s="162"/>
      <c r="AN74" s="162"/>
      <c r="AO74" s="162"/>
      <c r="AP74" s="162"/>
      <c r="AQ74" s="161">
        <f t="shared" si="59"/>
        <v>0</v>
      </c>
      <c r="AR74" s="161"/>
      <c r="AS74" s="161"/>
      <c r="AT74" s="161"/>
      <c r="AU74" s="161"/>
      <c r="AV74" s="162">
        <f t="shared" si="60"/>
        <v>0</v>
      </c>
      <c r="AW74" s="162"/>
      <c r="AX74" s="162"/>
      <c r="AY74" s="162"/>
      <c r="AZ74" s="162"/>
      <c r="BA74" s="161">
        <f t="shared" si="61"/>
        <v>0</v>
      </c>
      <c r="BB74" s="161"/>
      <c r="BC74" s="161"/>
      <c r="BD74" s="161"/>
      <c r="BE74" s="161"/>
      <c r="BF74" s="161">
        <f t="shared" si="65"/>
        <v>0</v>
      </c>
      <c r="BG74" s="161"/>
      <c r="BH74" s="161"/>
      <c r="BI74" s="161"/>
      <c r="BJ74" s="161"/>
      <c r="BK74" s="162">
        <f t="shared" si="74"/>
        <v>0</v>
      </c>
      <c r="BL74" s="162">
        <f t="shared" ref="BL74:BL79" si="84">BN74+BP74+BR74+BT74</f>
        <v>0</v>
      </c>
      <c r="BM74" s="162"/>
      <c r="BN74" s="162"/>
      <c r="BO74" s="162"/>
      <c r="BP74" s="162"/>
      <c r="BQ74" s="162"/>
      <c r="BR74" s="162"/>
      <c r="BS74" s="162"/>
      <c r="BT74" s="162"/>
      <c r="BU74" s="161">
        <f t="shared" si="66"/>
        <v>0</v>
      </c>
      <c r="BV74" s="161"/>
      <c r="BW74" s="161"/>
      <c r="BX74" s="161"/>
      <c r="BY74" s="161"/>
      <c r="BZ74" s="162">
        <f t="shared" si="67"/>
        <v>0</v>
      </c>
      <c r="CA74" s="162"/>
      <c r="CB74" s="162"/>
      <c r="CC74" s="162"/>
      <c r="CD74" s="162"/>
      <c r="CE74" s="161">
        <f t="shared" si="68"/>
        <v>0</v>
      </c>
      <c r="CF74" s="161"/>
      <c r="CG74" s="161"/>
      <c r="CH74" s="161"/>
      <c r="CI74" s="161"/>
      <c r="CJ74" s="161">
        <f t="shared" si="69"/>
        <v>0</v>
      </c>
      <c r="CK74" s="161"/>
      <c r="CL74" s="161"/>
      <c r="CM74" s="161"/>
      <c r="CN74" s="161"/>
      <c r="CO74" s="162">
        <f t="shared" si="81"/>
        <v>0</v>
      </c>
      <c r="CP74" s="162"/>
      <c r="CQ74" s="162"/>
      <c r="CR74" s="162"/>
      <c r="CS74" s="162"/>
      <c r="CT74" s="161">
        <f t="shared" si="76"/>
        <v>0</v>
      </c>
      <c r="CU74" s="161"/>
      <c r="CV74" s="161"/>
      <c r="CW74" s="161"/>
      <c r="CX74" s="161"/>
      <c r="CY74" s="162">
        <f t="shared" si="77"/>
        <v>0</v>
      </c>
      <c r="CZ74" s="162"/>
      <c r="DA74" s="162"/>
      <c r="DB74" s="162"/>
      <c r="DC74" s="162"/>
      <c r="DD74" s="162">
        <f t="shared" si="82"/>
        <v>0</v>
      </c>
      <c r="DE74" s="162"/>
      <c r="DF74" s="162"/>
      <c r="DG74" s="162"/>
      <c r="DH74" s="162"/>
      <c r="DI74" s="161">
        <f t="shared" si="78"/>
        <v>0</v>
      </c>
      <c r="DJ74" s="161"/>
      <c r="DK74" s="161"/>
      <c r="DL74" s="161"/>
      <c r="DM74" s="161"/>
      <c r="DN74" s="162">
        <f t="shared" si="79"/>
        <v>0</v>
      </c>
      <c r="DO74" s="162"/>
      <c r="DP74" s="162"/>
      <c r="DQ74" s="162"/>
      <c r="DR74" s="162"/>
    </row>
    <row r="75" spans="1:122" ht="12.75" hidden="1" customHeight="1">
      <c r="A75" s="1233"/>
      <c r="B75" s="1236"/>
      <c r="C75" s="1096"/>
      <c r="D75" s="1244"/>
      <c r="E75" s="1244"/>
      <c r="F75" s="66"/>
      <c r="G75" s="66"/>
      <c r="H75" s="66"/>
      <c r="I75" s="66"/>
      <c r="J75" s="66"/>
      <c r="K75" s="66"/>
      <c r="L75" s="66"/>
      <c r="M75" s="64"/>
      <c r="N75" s="66"/>
      <c r="O75" s="60"/>
      <c r="P75" s="66"/>
      <c r="Q75" s="66"/>
      <c r="R75" s="66"/>
      <c r="S75" s="66"/>
      <c r="T75" s="66"/>
      <c r="U75" s="66"/>
      <c r="V75" s="66"/>
      <c r="W75" s="1244"/>
      <c r="X75" s="1244"/>
      <c r="Y75" s="1244"/>
      <c r="Z75" s="1328"/>
      <c r="AA75" s="83"/>
      <c r="AB75" s="83"/>
      <c r="AC75" s="18"/>
      <c r="AD75" s="18" t="s">
        <v>151</v>
      </c>
      <c r="AE75" s="18" t="s">
        <v>448</v>
      </c>
      <c r="AF75" s="18" t="s">
        <v>402</v>
      </c>
      <c r="AG75" s="162">
        <f t="shared" si="58"/>
        <v>0</v>
      </c>
      <c r="AH75" s="162">
        <f t="shared" si="83"/>
        <v>0</v>
      </c>
      <c r="AI75" s="162"/>
      <c r="AJ75" s="162"/>
      <c r="AK75" s="162"/>
      <c r="AL75" s="162"/>
      <c r="AM75" s="162"/>
      <c r="AN75" s="162"/>
      <c r="AO75" s="162"/>
      <c r="AP75" s="162"/>
      <c r="AQ75" s="161">
        <f t="shared" si="59"/>
        <v>0</v>
      </c>
      <c r="AR75" s="161"/>
      <c r="AS75" s="161"/>
      <c r="AT75" s="161"/>
      <c r="AU75" s="161"/>
      <c r="AV75" s="162">
        <f t="shared" si="60"/>
        <v>0</v>
      </c>
      <c r="AW75" s="162"/>
      <c r="AX75" s="162"/>
      <c r="AY75" s="162"/>
      <c r="AZ75" s="162"/>
      <c r="BA75" s="161">
        <f t="shared" si="61"/>
        <v>0</v>
      </c>
      <c r="BB75" s="161"/>
      <c r="BC75" s="161"/>
      <c r="BD75" s="161"/>
      <c r="BE75" s="161"/>
      <c r="BF75" s="161">
        <f t="shared" si="65"/>
        <v>0</v>
      </c>
      <c r="BG75" s="161"/>
      <c r="BH75" s="161"/>
      <c r="BI75" s="161"/>
      <c r="BJ75" s="161"/>
      <c r="BK75" s="162">
        <f t="shared" si="74"/>
        <v>0</v>
      </c>
      <c r="BL75" s="162">
        <f t="shared" si="84"/>
        <v>0</v>
      </c>
      <c r="BM75" s="162"/>
      <c r="BN75" s="162"/>
      <c r="BO75" s="162"/>
      <c r="BP75" s="162"/>
      <c r="BQ75" s="162"/>
      <c r="BR75" s="162"/>
      <c r="BS75" s="162"/>
      <c r="BT75" s="162"/>
      <c r="BU75" s="161">
        <f t="shared" si="66"/>
        <v>0</v>
      </c>
      <c r="BV75" s="161"/>
      <c r="BW75" s="161"/>
      <c r="BX75" s="161"/>
      <c r="BY75" s="161"/>
      <c r="BZ75" s="162">
        <f t="shared" si="67"/>
        <v>0</v>
      </c>
      <c r="CA75" s="162"/>
      <c r="CB75" s="162"/>
      <c r="CC75" s="162"/>
      <c r="CD75" s="162"/>
      <c r="CE75" s="161">
        <f t="shared" si="68"/>
        <v>0</v>
      </c>
      <c r="CF75" s="161"/>
      <c r="CG75" s="161"/>
      <c r="CH75" s="161"/>
      <c r="CI75" s="161"/>
      <c r="CJ75" s="161">
        <f t="shared" si="69"/>
        <v>0</v>
      </c>
      <c r="CK75" s="161"/>
      <c r="CL75" s="161"/>
      <c r="CM75" s="161"/>
      <c r="CN75" s="161"/>
      <c r="CO75" s="162">
        <f t="shared" si="81"/>
        <v>0</v>
      </c>
      <c r="CP75" s="162"/>
      <c r="CQ75" s="162"/>
      <c r="CR75" s="162"/>
      <c r="CS75" s="162"/>
      <c r="CT75" s="161">
        <f t="shared" si="76"/>
        <v>0</v>
      </c>
      <c r="CU75" s="161"/>
      <c r="CV75" s="161"/>
      <c r="CW75" s="161"/>
      <c r="CX75" s="161"/>
      <c r="CY75" s="162">
        <f t="shared" si="77"/>
        <v>0</v>
      </c>
      <c r="CZ75" s="162"/>
      <c r="DA75" s="162"/>
      <c r="DB75" s="162"/>
      <c r="DC75" s="162"/>
      <c r="DD75" s="162">
        <f t="shared" si="82"/>
        <v>0</v>
      </c>
      <c r="DE75" s="162"/>
      <c r="DF75" s="162"/>
      <c r="DG75" s="162"/>
      <c r="DH75" s="162"/>
      <c r="DI75" s="161">
        <f t="shared" si="78"/>
        <v>0</v>
      </c>
      <c r="DJ75" s="161"/>
      <c r="DK75" s="161"/>
      <c r="DL75" s="161"/>
      <c r="DM75" s="161"/>
      <c r="DN75" s="162">
        <f t="shared" si="79"/>
        <v>0</v>
      </c>
      <c r="DO75" s="162"/>
      <c r="DP75" s="162"/>
      <c r="DQ75" s="162"/>
      <c r="DR75" s="162"/>
    </row>
    <row r="76" spans="1:122" ht="12.75" hidden="1" customHeight="1">
      <c r="A76" s="1233"/>
      <c r="B76" s="1236"/>
      <c r="C76" s="1096"/>
      <c r="D76" s="1244"/>
      <c r="E76" s="1244"/>
      <c r="F76" s="66"/>
      <c r="G76" s="66"/>
      <c r="H76" s="66"/>
      <c r="I76" s="66"/>
      <c r="J76" s="66"/>
      <c r="K76" s="66"/>
      <c r="L76" s="66"/>
      <c r="M76" s="64"/>
      <c r="N76" s="66"/>
      <c r="O76" s="60"/>
      <c r="P76" s="66"/>
      <c r="Q76" s="66"/>
      <c r="R76" s="66"/>
      <c r="S76" s="66"/>
      <c r="T76" s="66"/>
      <c r="U76" s="66"/>
      <c r="V76" s="66"/>
      <c r="W76" s="1244"/>
      <c r="X76" s="1244"/>
      <c r="Y76" s="1244"/>
      <c r="Z76" s="1328"/>
      <c r="AA76" s="83"/>
      <c r="AB76" s="83"/>
      <c r="AC76" s="18"/>
      <c r="AD76" s="18" t="s">
        <v>151</v>
      </c>
      <c r="AE76" s="18" t="s">
        <v>417</v>
      </c>
      <c r="AF76" s="18" t="s">
        <v>402</v>
      </c>
      <c r="AG76" s="162">
        <f t="shared" si="58"/>
        <v>0</v>
      </c>
      <c r="AH76" s="162">
        <f t="shared" si="83"/>
        <v>0</v>
      </c>
      <c r="AI76" s="162"/>
      <c r="AJ76" s="162"/>
      <c r="AK76" s="162"/>
      <c r="AL76" s="162"/>
      <c r="AM76" s="162"/>
      <c r="AN76" s="162"/>
      <c r="AO76" s="162"/>
      <c r="AP76" s="162"/>
      <c r="AQ76" s="161">
        <f t="shared" si="59"/>
        <v>0</v>
      </c>
      <c r="AR76" s="161"/>
      <c r="AS76" s="161"/>
      <c r="AT76" s="161"/>
      <c r="AU76" s="161"/>
      <c r="AV76" s="162">
        <f t="shared" si="60"/>
        <v>0</v>
      </c>
      <c r="AW76" s="162"/>
      <c r="AX76" s="162"/>
      <c r="AY76" s="162"/>
      <c r="AZ76" s="162"/>
      <c r="BA76" s="161">
        <f t="shared" si="61"/>
        <v>0</v>
      </c>
      <c r="BB76" s="161"/>
      <c r="BC76" s="161"/>
      <c r="BD76" s="161"/>
      <c r="BE76" s="161"/>
      <c r="BF76" s="161">
        <f t="shared" si="65"/>
        <v>0</v>
      </c>
      <c r="BG76" s="161"/>
      <c r="BH76" s="161"/>
      <c r="BI76" s="161"/>
      <c r="BJ76" s="161"/>
      <c r="BK76" s="162">
        <f t="shared" si="74"/>
        <v>0</v>
      </c>
      <c r="BL76" s="162">
        <f t="shared" si="84"/>
        <v>0</v>
      </c>
      <c r="BM76" s="162"/>
      <c r="BN76" s="162"/>
      <c r="BO76" s="162"/>
      <c r="BP76" s="162"/>
      <c r="BQ76" s="162"/>
      <c r="BR76" s="162"/>
      <c r="BS76" s="162"/>
      <c r="BT76" s="162"/>
      <c r="BU76" s="161">
        <f t="shared" si="66"/>
        <v>0</v>
      </c>
      <c r="BV76" s="161"/>
      <c r="BW76" s="161"/>
      <c r="BX76" s="161"/>
      <c r="BY76" s="161"/>
      <c r="BZ76" s="162">
        <f t="shared" si="67"/>
        <v>0</v>
      </c>
      <c r="CA76" s="162"/>
      <c r="CB76" s="162"/>
      <c r="CC76" s="162"/>
      <c r="CD76" s="162"/>
      <c r="CE76" s="161">
        <f t="shared" si="68"/>
        <v>0</v>
      </c>
      <c r="CF76" s="161"/>
      <c r="CG76" s="161"/>
      <c r="CH76" s="161"/>
      <c r="CI76" s="161"/>
      <c r="CJ76" s="161">
        <f t="shared" si="69"/>
        <v>0</v>
      </c>
      <c r="CK76" s="161"/>
      <c r="CL76" s="161"/>
      <c r="CM76" s="161"/>
      <c r="CN76" s="161"/>
      <c r="CO76" s="162">
        <f t="shared" si="81"/>
        <v>0</v>
      </c>
      <c r="CP76" s="162"/>
      <c r="CQ76" s="162"/>
      <c r="CR76" s="162"/>
      <c r="CS76" s="162"/>
      <c r="CT76" s="161">
        <f t="shared" si="76"/>
        <v>0</v>
      </c>
      <c r="CU76" s="161"/>
      <c r="CV76" s="161"/>
      <c r="CW76" s="161"/>
      <c r="CX76" s="161"/>
      <c r="CY76" s="162">
        <f t="shared" si="77"/>
        <v>0</v>
      </c>
      <c r="CZ76" s="162"/>
      <c r="DA76" s="162"/>
      <c r="DB76" s="162"/>
      <c r="DC76" s="162"/>
      <c r="DD76" s="162">
        <f t="shared" si="82"/>
        <v>0</v>
      </c>
      <c r="DE76" s="162"/>
      <c r="DF76" s="162"/>
      <c r="DG76" s="162"/>
      <c r="DH76" s="162"/>
      <c r="DI76" s="161">
        <f t="shared" si="78"/>
        <v>0</v>
      </c>
      <c r="DJ76" s="161"/>
      <c r="DK76" s="161"/>
      <c r="DL76" s="161"/>
      <c r="DM76" s="161"/>
      <c r="DN76" s="162">
        <f t="shared" si="79"/>
        <v>0</v>
      </c>
      <c r="DO76" s="162"/>
      <c r="DP76" s="162"/>
      <c r="DQ76" s="162"/>
      <c r="DR76" s="162"/>
    </row>
    <row r="77" spans="1:122" ht="15.75" customHeight="1">
      <c r="A77" s="1233"/>
      <c r="B77" s="1236"/>
      <c r="C77" s="1096"/>
      <c r="D77" s="1244"/>
      <c r="E77" s="1244"/>
      <c r="F77" s="66"/>
      <c r="G77" s="66"/>
      <c r="H77" s="66"/>
      <c r="I77" s="66"/>
      <c r="J77" s="66"/>
      <c r="K77" s="66"/>
      <c r="L77" s="66"/>
      <c r="M77" s="1322" t="s">
        <v>130</v>
      </c>
      <c r="N77" s="66"/>
      <c r="O77" s="66"/>
      <c r="P77" s="66">
        <v>35</v>
      </c>
      <c r="Q77" s="66"/>
      <c r="R77" s="66"/>
      <c r="S77" s="66"/>
      <c r="T77" s="66"/>
      <c r="U77" s="66"/>
      <c r="V77" s="66"/>
      <c r="W77" s="1244"/>
      <c r="X77" s="1244"/>
      <c r="Y77" s="1244"/>
      <c r="Z77" s="1328"/>
      <c r="AA77" s="1326" t="s">
        <v>424</v>
      </c>
      <c r="AB77" s="1326" t="s">
        <v>58</v>
      </c>
      <c r="AC77" s="18"/>
      <c r="AD77" s="18" t="s">
        <v>151</v>
      </c>
      <c r="AE77" s="18"/>
      <c r="AF77" s="18"/>
      <c r="AG77" s="162">
        <f t="shared" si="58"/>
        <v>412.9</v>
      </c>
      <c r="AH77" s="162">
        <f t="shared" si="83"/>
        <v>393.2</v>
      </c>
      <c r="AI77" s="162"/>
      <c r="AJ77" s="162"/>
      <c r="AK77" s="162">
        <f>AK78+AK79</f>
        <v>175.9</v>
      </c>
      <c r="AL77" s="162">
        <f>AL78+AL79</f>
        <v>175.9</v>
      </c>
      <c r="AM77" s="162">
        <f>AM78+AM79</f>
        <v>0</v>
      </c>
      <c r="AN77" s="162"/>
      <c r="AO77" s="162">
        <f>AO78+AO79</f>
        <v>237</v>
      </c>
      <c r="AP77" s="162">
        <f>AP78+AP79</f>
        <v>217.29999999999998</v>
      </c>
      <c r="AQ77" s="161">
        <f t="shared" si="59"/>
        <v>870.3</v>
      </c>
      <c r="AR77" s="161"/>
      <c r="AS77" s="161">
        <f>AS78+AS79+AS80+AS81</f>
        <v>600.4</v>
      </c>
      <c r="AT77" s="161">
        <f t="shared" ref="AT77:BE77" si="85">AT78+AT79+AT80+AT81</f>
        <v>0</v>
      </c>
      <c r="AU77" s="161">
        <f t="shared" si="85"/>
        <v>269.89999999999998</v>
      </c>
      <c r="AV77" s="161">
        <f t="shared" si="85"/>
        <v>649.1</v>
      </c>
      <c r="AW77" s="161">
        <f t="shared" si="85"/>
        <v>0</v>
      </c>
      <c r="AX77" s="161">
        <f t="shared" si="85"/>
        <v>413.3</v>
      </c>
      <c r="AY77" s="161">
        <f t="shared" si="85"/>
        <v>0</v>
      </c>
      <c r="AZ77" s="161">
        <f t="shared" si="85"/>
        <v>235.8</v>
      </c>
      <c r="BA77" s="161">
        <f t="shared" si="85"/>
        <v>648.1</v>
      </c>
      <c r="BB77" s="161">
        <f t="shared" si="85"/>
        <v>0</v>
      </c>
      <c r="BC77" s="161">
        <f t="shared" si="85"/>
        <v>412.3</v>
      </c>
      <c r="BD77" s="161">
        <f t="shared" si="85"/>
        <v>0</v>
      </c>
      <c r="BE77" s="161">
        <f t="shared" si="85"/>
        <v>235.8</v>
      </c>
      <c r="BF77" s="161">
        <f>BF78+BF79+BF80+BF81</f>
        <v>648.1</v>
      </c>
      <c r="BG77" s="161">
        <f>BG78+BG79+BG80+BG81</f>
        <v>0</v>
      </c>
      <c r="BH77" s="161">
        <f>BH78+BH79+BH80+BH81</f>
        <v>412.3</v>
      </c>
      <c r="BI77" s="161">
        <f>BI78+BI79+BI80+BI81</f>
        <v>0</v>
      </c>
      <c r="BJ77" s="161">
        <f>BJ78+BJ79+BJ80+BJ81</f>
        <v>235.8</v>
      </c>
      <c r="BK77" s="162">
        <f t="shared" si="74"/>
        <v>412.9</v>
      </c>
      <c r="BL77" s="162">
        <f t="shared" si="84"/>
        <v>393.2</v>
      </c>
      <c r="BM77" s="162"/>
      <c r="BN77" s="162"/>
      <c r="BO77" s="162">
        <f>BO78+BO79</f>
        <v>175.9</v>
      </c>
      <c r="BP77" s="162">
        <f>BP78+BP79</f>
        <v>175.9</v>
      </c>
      <c r="BQ77" s="162">
        <f>BQ78+BQ79</f>
        <v>0</v>
      </c>
      <c r="BR77" s="162"/>
      <c r="BS77" s="162">
        <f>BS78+BS79</f>
        <v>237</v>
      </c>
      <c r="BT77" s="162">
        <f>BT78+BT79</f>
        <v>217.29999999999998</v>
      </c>
      <c r="BU77" s="161">
        <f t="shared" si="66"/>
        <v>870.3</v>
      </c>
      <c r="BV77" s="161"/>
      <c r="BW77" s="161">
        <f>BW78+BW79+BW80+BW81</f>
        <v>600.4</v>
      </c>
      <c r="BX77" s="161">
        <f t="shared" ref="BX77:CI77" si="86">BX78+BX79+BX80+BX81</f>
        <v>0</v>
      </c>
      <c r="BY77" s="161">
        <f t="shared" si="86"/>
        <v>269.89999999999998</v>
      </c>
      <c r="BZ77" s="161">
        <f t="shared" si="86"/>
        <v>649.1</v>
      </c>
      <c r="CA77" s="161">
        <f t="shared" si="86"/>
        <v>0</v>
      </c>
      <c r="CB77" s="161">
        <f t="shared" si="86"/>
        <v>413.3</v>
      </c>
      <c r="CC77" s="161">
        <f t="shared" si="86"/>
        <v>0</v>
      </c>
      <c r="CD77" s="161">
        <f t="shared" si="86"/>
        <v>235.8</v>
      </c>
      <c r="CE77" s="161">
        <f t="shared" si="86"/>
        <v>648.1</v>
      </c>
      <c r="CF77" s="161">
        <f t="shared" si="86"/>
        <v>0</v>
      </c>
      <c r="CG77" s="161">
        <f t="shared" si="86"/>
        <v>412.3</v>
      </c>
      <c r="CH77" s="161">
        <f t="shared" si="86"/>
        <v>0</v>
      </c>
      <c r="CI77" s="161">
        <f t="shared" si="86"/>
        <v>235.8</v>
      </c>
      <c r="CJ77" s="161">
        <f>CJ78+CJ79+CJ80+CJ81</f>
        <v>648.1</v>
      </c>
      <c r="CK77" s="161">
        <f>CK78+CK79+CK80+CK81</f>
        <v>0</v>
      </c>
      <c r="CL77" s="161">
        <f>CL78+CL79+CL80+CL81</f>
        <v>412.3</v>
      </c>
      <c r="CM77" s="161">
        <f>CM78+CM79+CM80+CM81</f>
        <v>0</v>
      </c>
      <c r="CN77" s="161">
        <f>CN78+CN79+CN80+CN81</f>
        <v>235.8</v>
      </c>
      <c r="CO77" s="162">
        <f t="shared" si="81"/>
        <v>393.2</v>
      </c>
      <c r="CP77" s="162"/>
      <c r="CQ77" s="162">
        <f>CQ78+CQ79</f>
        <v>175.9</v>
      </c>
      <c r="CR77" s="162"/>
      <c r="CS77" s="162">
        <f>CS78+CS79</f>
        <v>217.29999999999998</v>
      </c>
      <c r="CT77" s="161">
        <f t="shared" si="76"/>
        <v>870.3</v>
      </c>
      <c r="CU77" s="161"/>
      <c r="CV77" s="161">
        <f>CV78+CV79+CV80+CV81</f>
        <v>600.4</v>
      </c>
      <c r="CW77" s="161">
        <f t="shared" ref="CW77:DC77" si="87">CW78+CW79+CW80+CW81</f>
        <v>0</v>
      </c>
      <c r="CX77" s="161">
        <f t="shared" si="87"/>
        <v>269.89999999999998</v>
      </c>
      <c r="CY77" s="161">
        <f t="shared" si="87"/>
        <v>649.1</v>
      </c>
      <c r="CZ77" s="161">
        <f t="shared" si="87"/>
        <v>0</v>
      </c>
      <c r="DA77" s="161">
        <f t="shared" si="87"/>
        <v>413.3</v>
      </c>
      <c r="DB77" s="161">
        <f t="shared" si="87"/>
        <v>0</v>
      </c>
      <c r="DC77" s="161">
        <f t="shared" si="87"/>
        <v>235.8</v>
      </c>
      <c r="DD77" s="162">
        <f t="shared" si="82"/>
        <v>393.2</v>
      </c>
      <c r="DE77" s="162"/>
      <c r="DF77" s="162">
        <f>DF78+DF79</f>
        <v>175.9</v>
      </c>
      <c r="DG77" s="162"/>
      <c r="DH77" s="162">
        <f>DH78+DH79</f>
        <v>217.29999999999998</v>
      </c>
      <c r="DI77" s="161">
        <f t="shared" si="78"/>
        <v>870.3</v>
      </c>
      <c r="DJ77" s="161"/>
      <c r="DK77" s="161">
        <f>DK78+DK79+DK80+DK81</f>
        <v>600.4</v>
      </c>
      <c r="DL77" s="161">
        <f t="shared" ref="DL77:DR77" si="88">DL78+DL79+DL80+DL81</f>
        <v>0</v>
      </c>
      <c r="DM77" s="161">
        <f t="shared" si="88"/>
        <v>269.89999999999998</v>
      </c>
      <c r="DN77" s="161">
        <f t="shared" si="88"/>
        <v>649.1</v>
      </c>
      <c r="DO77" s="161">
        <f t="shared" si="88"/>
        <v>0</v>
      </c>
      <c r="DP77" s="161">
        <f t="shared" si="88"/>
        <v>413.3</v>
      </c>
      <c r="DQ77" s="161">
        <f t="shared" si="88"/>
        <v>0</v>
      </c>
      <c r="DR77" s="161">
        <f t="shared" si="88"/>
        <v>235.8</v>
      </c>
    </row>
    <row r="78" spans="1:122">
      <c r="A78" s="1233"/>
      <c r="B78" s="1236"/>
      <c r="C78" s="1096"/>
      <c r="D78" s="1244"/>
      <c r="E78" s="1244"/>
      <c r="F78" s="66"/>
      <c r="G78" s="66"/>
      <c r="H78" s="66"/>
      <c r="I78" s="66"/>
      <c r="J78" s="66"/>
      <c r="K78" s="66"/>
      <c r="L78" s="66"/>
      <c r="M78" s="1322"/>
      <c r="N78" s="66"/>
      <c r="O78" s="66"/>
      <c r="P78" s="66"/>
      <c r="Q78" s="66"/>
      <c r="R78" s="66"/>
      <c r="S78" s="66"/>
      <c r="T78" s="66"/>
      <c r="U78" s="66"/>
      <c r="V78" s="66"/>
      <c r="W78" s="1244"/>
      <c r="X78" s="1244"/>
      <c r="Y78" s="1244"/>
      <c r="Z78" s="1328"/>
      <c r="AA78" s="1326"/>
      <c r="AB78" s="1326"/>
      <c r="AC78" s="12"/>
      <c r="AD78" s="12" t="s">
        <v>151</v>
      </c>
      <c r="AE78" s="12" t="s">
        <v>449</v>
      </c>
      <c r="AF78" s="12" t="s">
        <v>399</v>
      </c>
      <c r="AG78" s="162">
        <f t="shared" si="58"/>
        <v>175.4</v>
      </c>
      <c r="AH78" s="162">
        <f t="shared" si="83"/>
        <v>155.69999999999999</v>
      </c>
      <c r="AI78" s="162"/>
      <c r="AJ78" s="162"/>
      <c r="AK78" s="162"/>
      <c r="AL78" s="162"/>
      <c r="AM78" s="162"/>
      <c r="AN78" s="162"/>
      <c r="AO78" s="162">
        <v>175.4</v>
      </c>
      <c r="AP78" s="162">
        <v>155.69999999999999</v>
      </c>
      <c r="AQ78" s="161">
        <f t="shared" si="59"/>
        <v>0</v>
      </c>
      <c r="AR78" s="161"/>
      <c r="AS78" s="161">
        <v>0</v>
      </c>
      <c r="AT78" s="161"/>
      <c r="AU78" s="161"/>
      <c r="AV78" s="162">
        <f t="shared" si="60"/>
        <v>0</v>
      </c>
      <c r="AW78" s="162"/>
      <c r="AX78" s="162"/>
      <c r="AY78" s="162"/>
      <c r="AZ78" s="162"/>
      <c r="BA78" s="161">
        <f t="shared" si="61"/>
        <v>0</v>
      </c>
      <c r="BB78" s="161"/>
      <c r="BC78" s="161"/>
      <c r="BD78" s="161"/>
      <c r="BE78" s="161"/>
      <c r="BF78" s="161">
        <f t="shared" ref="BF78:BF96" si="89">BG78+BH78+BI78+BJ78</f>
        <v>0</v>
      </c>
      <c r="BG78" s="161"/>
      <c r="BH78" s="161"/>
      <c r="BI78" s="161"/>
      <c r="BJ78" s="161"/>
      <c r="BK78" s="162">
        <f t="shared" si="74"/>
        <v>175.4</v>
      </c>
      <c r="BL78" s="162">
        <f t="shared" si="84"/>
        <v>155.69999999999999</v>
      </c>
      <c r="BM78" s="162"/>
      <c r="BN78" s="162"/>
      <c r="BO78" s="162"/>
      <c r="BP78" s="162"/>
      <c r="BQ78" s="162"/>
      <c r="BR78" s="162"/>
      <c r="BS78" s="162">
        <v>175.4</v>
      </c>
      <c r="BT78" s="162">
        <v>155.69999999999999</v>
      </c>
      <c r="BU78" s="161">
        <f t="shared" si="66"/>
        <v>0</v>
      </c>
      <c r="BV78" s="161"/>
      <c r="BW78" s="161">
        <v>0</v>
      </c>
      <c r="BX78" s="161"/>
      <c r="BY78" s="161"/>
      <c r="BZ78" s="162">
        <f t="shared" ref="BZ78:BZ96" si="90">CA78+CB78+CC78+CD78</f>
        <v>0</v>
      </c>
      <c r="CA78" s="162"/>
      <c r="CB78" s="162"/>
      <c r="CC78" s="162"/>
      <c r="CD78" s="162"/>
      <c r="CE78" s="161">
        <f t="shared" ref="CE78:CE96" si="91">CF78+CG78+CH78+CI78</f>
        <v>0</v>
      </c>
      <c r="CF78" s="161"/>
      <c r="CG78" s="161"/>
      <c r="CH78" s="161"/>
      <c r="CI78" s="161"/>
      <c r="CJ78" s="161">
        <f t="shared" ref="CJ78:CJ96" si="92">CK78+CL78+CM78+CN78</f>
        <v>0</v>
      </c>
      <c r="CK78" s="161"/>
      <c r="CL78" s="161"/>
      <c r="CM78" s="161"/>
      <c r="CN78" s="161"/>
      <c r="CO78" s="162">
        <f t="shared" si="81"/>
        <v>155.69999999999999</v>
      </c>
      <c r="CP78" s="162"/>
      <c r="CQ78" s="162"/>
      <c r="CR78" s="162"/>
      <c r="CS78" s="162">
        <v>155.69999999999999</v>
      </c>
      <c r="CT78" s="161">
        <f t="shared" si="76"/>
        <v>0</v>
      </c>
      <c r="CU78" s="161"/>
      <c r="CV78" s="161">
        <v>0</v>
      </c>
      <c r="CW78" s="161"/>
      <c r="CX78" s="161"/>
      <c r="CY78" s="162">
        <f t="shared" ref="CY78:CY86" si="93">CZ78+DA78+DB78+DC78</f>
        <v>0</v>
      </c>
      <c r="CZ78" s="162"/>
      <c r="DA78" s="162"/>
      <c r="DB78" s="162"/>
      <c r="DC78" s="162"/>
      <c r="DD78" s="162">
        <f t="shared" si="82"/>
        <v>155.69999999999999</v>
      </c>
      <c r="DE78" s="162"/>
      <c r="DF78" s="162"/>
      <c r="DG78" s="162"/>
      <c r="DH78" s="162">
        <v>155.69999999999999</v>
      </c>
      <c r="DI78" s="161">
        <f t="shared" si="78"/>
        <v>0</v>
      </c>
      <c r="DJ78" s="161"/>
      <c r="DK78" s="161">
        <v>0</v>
      </c>
      <c r="DL78" s="161"/>
      <c r="DM78" s="161"/>
      <c r="DN78" s="162">
        <f t="shared" ref="DN78:DN86" si="94">DO78+DP78+DQ78+DR78</f>
        <v>0</v>
      </c>
      <c r="DO78" s="162"/>
      <c r="DP78" s="162"/>
      <c r="DQ78" s="162"/>
      <c r="DR78" s="162"/>
    </row>
    <row r="79" spans="1:122">
      <c r="A79" s="1233"/>
      <c r="B79" s="1236"/>
      <c r="C79" s="1096"/>
      <c r="D79" s="1244"/>
      <c r="E79" s="1244"/>
      <c r="F79" s="66"/>
      <c r="G79" s="66"/>
      <c r="H79" s="66"/>
      <c r="I79" s="66"/>
      <c r="J79" s="66"/>
      <c r="K79" s="66"/>
      <c r="L79" s="66"/>
      <c r="M79" s="1322"/>
      <c r="N79" s="66"/>
      <c r="O79" s="66"/>
      <c r="P79" s="66"/>
      <c r="Q79" s="66"/>
      <c r="R79" s="66"/>
      <c r="S79" s="66"/>
      <c r="T79" s="66"/>
      <c r="U79" s="66"/>
      <c r="V79" s="66"/>
      <c r="W79" s="1244"/>
      <c r="X79" s="1244"/>
      <c r="Y79" s="1244"/>
      <c r="Z79" s="1328"/>
      <c r="AA79" s="1326"/>
      <c r="AB79" s="1326"/>
      <c r="AC79" s="12"/>
      <c r="AD79" s="12" t="s">
        <v>151</v>
      </c>
      <c r="AE79" s="12" t="s">
        <v>418</v>
      </c>
      <c r="AF79" s="12" t="s">
        <v>399</v>
      </c>
      <c r="AG79" s="162">
        <f t="shared" si="58"/>
        <v>237.5</v>
      </c>
      <c r="AH79" s="162">
        <f t="shared" si="83"/>
        <v>237.5</v>
      </c>
      <c r="AI79" s="162"/>
      <c r="AJ79" s="162"/>
      <c r="AK79" s="162">
        <v>175.9</v>
      </c>
      <c r="AL79" s="162">
        <v>175.9</v>
      </c>
      <c r="AM79" s="162"/>
      <c r="AN79" s="162"/>
      <c r="AO79" s="162">
        <v>61.6</v>
      </c>
      <c r="AP79" s="162">
        <v>61.6</v>
      </c>
      <c r="AQ79" s="161">
        <f t="shared" si="59"/>
        <v>0</v>
      </c>
      <c r="AR79" s="161"/>
      <c r="AS79" s="161"/>
      <c r="AT79" s="161"/>
      <c r="AU79" s="161"/>
      <c r="AV79" s="162">
        <f t="shared" si="60"/>
        <v>0</v>
      </c>
      <c r="AW79" s="162"/>
      <c r="AX79" s="162"/>
      <c r="AY79" s="162"/>
      <c r="AZ79" s="162"/>
      <c r="BA79" s="161">
        <f t="shared" si="61"/>
        <v>0</v>
      </c>
      <c r="BB79" s="161"/>
      <c r="BC79" s="161"/>
      <c r="BD79" s="161"/>
      <c r="BE79" s="161"/>
      <c r="BF79" s="161">
        <f t="shared" si="89"/>
        <v>0</v>
      </c>
      <c r="BG79" s="161"/>
      <c r="BH79" s="161"/>
      <c r="BI79" s="161"/>
      <c r="BJ79" s="161"/>
      <c r="BK79" s="162">
        <f t="shared" si="74"/>
        <v>237.5</v>
      </c>
      <c r="BL79" s="162">
        <f t="shared" si="84"/>
        <v>237.5</v>
      </c>
      <c r="BM79" s="162"/>
      <c r="BN79" s="162"/>
      <c r="BO79" s="162">
        <v>175.9</v>
      </c>
      <c r="BP79" s="162">
        <v>175.9</v>
      </c>
      <c r="BQ79" s="162"/>
      <c r="BR79" s="162"/>
      <c r="BS79" s="162">
        <v>61.6</v>
      </c>
      <c r="BT79" s="162">
        <v>61.6</v>
      </c>
      <c r="BU79" s="161">
        <f t="shared" si="66"/>
        <v>0</v>
      </c>
      <c r="BV79" s="161"/>
      <c r="BW79" s="161"/>
      <c r="BX79" s="161"/>
      <c r="BY79" s="161"/>
      <c r="BZ79" s="162">
        <f t="shared" si="90"/>
        <v>0</v>
      </c>
      <c r="CA79" s="162"/>
      <c r="CB79" s="162"/>
      <c r="CC79" s="162"/>
      <c r="CD79" s="162"/>
      <c r="CE79" s="161">
        <f t="shared" si="91"/>
        <v>0</v>
      </c>
      <c r="CF79" s="161"/>
      <c r="CG79" s="161"/>
      <c r="CH79" s="161"/>
      <c r="CI79" s="161"/>
      <c r="CJ79" s="161">
        <f t="shared" si="92"/>
        <v>0</v>
      </c>
      <c r="CK79" s="161"/>
      <c r="CL79" s="161"/>
      <c r="CM79" s="161"/>
      <c r="CN79" s="161"/>
      <c r="CO79" s="162">
        <f t="shared" si="81"/>
        <v>237.5</v>
      </c>
      <c r="CP79" s="162"/>
      <c r="CQ79" s="162">
        <v>175.9</v>
      </c>
      <c r="CR79" s="162"/>
      <c r="CS79" s="162">
        <v>61.6</v>
      </c>
      <c r="CT79" s="161">
        <f t="shared" si="76"/>
        <v>0</v>
      </c>
      <c r="CU79" s="161"/>
      <c r="CV79" s="161"/>
      <c r="CW79" s="161"/>
      <c r="CX79" s="161"/>
      <c r="CY79" s="162">
        <f t="shared" si="93"/>
        <v>0</v>
      </c>
      <c r="CZ79" s="162"/>
      <c r="DA79" s="162"/>
      <c r="DB79" s="162"/>
      <c r="DC79" s="162"/>
      <c r="DD79" s="162">
        <f t="shared" si="82"/>
        <v>237.5</v>
      </c>
      <c r="DE79" s="162"/>
      <c r="DF79" s="162">
        <v>175.9</v>
      </c>
      <c r="DG79" s="162"/>
      <c r="DH79" s="162">
        <v>61.6</v>
      </c>
      <c r="DI79" s="161">
        <f t="shared" si="78"/>
        <v>0</v>
      </c>
      <c r="DJ79" s="161"/>
      <c r="DK79" s="161"/>
      <c r="DL79" s="161"/>
      <c r="DM79" s="161"/>
      <c r="DN79" s="162">
        <f t="shared" si="94"/>
        <v>0</v>
      </c>
      <c r="DO79" s="162"/>
      <c r="DP79" s="162"/>
      <c r="DQ79" s="162"/>
      <c r="DR79" s="162"/>
    </row>
    <row r="80" spans="1:122">
      <c r="A80" s="1233"/>
      <c r="B80" s="1236"/>
      <c r="C80" s="1096"/>
      <c r="D80" s="1244"/>
      <c r="E80" s="1244"/>
      <c r="F80" s="66"/>
      <c r="G80" s="66"/>
      <c r="H80" s="66"/>
      <c r="I80" s="66"/>
      <c r="J80" s="66"/>
      <c r="K80" s="66"/>
      <c r="L80" s="66"/>
      <c r="M80" s="1322"/>
      <c r="N80" s="66"/>
      <c r="O80" s="66"/>
      <c r="P80" s="66"/>
      <c r="Q80" s="66"/>
      <c r="R80" s="66"/>
      <c r="S80" s="66"/>
      <c r="T80" s="66"/>
      <c r="U80" s="66"/>
      <c r="V80" s="66"/>
      <c r="W80" s="1244"/>
      <c r="X80" s="1244"/>
      <c r="Y80" s="1244"/>
      <c r="Z80" s="1328"/>
      <c r="AA80" s="1326"/>
      <c r="AB80" s="1326"/>
      <c r="AC80" s="21"/>
      <c r="AD80" s="12" t="s">
        <v>151</v>
      </c>
      <c r="AE80" s="12" t="s">
        <v>199</v>
      </c>
      <c r="AF80" s="12" t="s">
        <v>399</v>
      </c>
      <c r="AG80" s="162"/>
      <c r="AH80" s="162"/>
      <c r="AI80" s="162"/>
      <c r="AJ80" s="162"/>
      <c r="AK80" s="162"/>
      <c r="AL80" s="162"/>
      <c r="AM80" s="162"/>
      <c r="AN80" s="162"/>
      <c r="AO80" s="162"/>
      <c r="AP80" s="162"/>
      <c r="AQ80" s="161">
        <f t="shared" si="59"/>
        <v>203.2</v>
      </c>
      <c r="AR80" s="161"/>
      <c r="AS80" s="161"/>
      <c r="AT80" s="161"/>
      <c r="AU80" s="161">
        <v>203.2</v>
      </c>
      <c r="AV80" s="162">
        <f t="shared" si="60"/>
        <v>189.8</v>
      </c>
      <c r="AW80" s="162"/>
      <c r="AX80" s="162"/>
      <c r="AY80" s="162"/>
      <c r="AZ80" s="162">
        <v>189.8</v>
      </c>
      <c r="BA80" s="161">
        <f t="shared" si="61"/>
        <v>189.9</v>
      </c>
      <c r="BB80" s="161"/>
      <c r="BC80" s="161"/>
      <c r="BD80" s="161"/>
      <c r="BE80" s="161">
        <v>189.9</v>
      </c>
      <c r="BF80" s="161">
        <f t="shared" si="89"/>
        <v>189.9</v>
      </c>
      <c r="BG80" s="161"/>
      <c r="BH80" s="161"/>
      <c r="BI80" s="161"/>
      <c r="BJ80" s="161">
        <v>189.9</v>
      </c>
      <c r="BK80" s="162"/>
      <c r="BL80" s="162"/>
      <c r="BM80" s="162"/>
      <c r="BN80" s="162"/>
      <c r="BO80" s="162"/>
      <c r="BP80" s="162"/>
      <c r="BQ80" s="162"/>
      <c r="BR80" s="162"/>
      <c r="BS80" s="162"/>
      <c r="BT80" s="162"/>
      <c r="BU80" s="161">
        <f t="shared" si="66"/>
        <v>203.2</v>
      </c>
      <c r="BV80" s="161"/>
      <c r="BW80" s="161"/>
      <c r="BX80" s="161"/>
      <c r="BY80" s="161">
        <v>203.2</v>
      </c>
      <c r="BZ80" s="162">
        <f t="shared" si="90"/>
        <v>189.8</v>
      </c>
      <c r="CA80" s="162"/>
      <c r="CB80" s="162"/>
      <c r="CC80" s="162"/>
      <c r="CD80" s="162">
        <v>189.8</v>
      </c>
      <c r="CE80" s="161">
        <f t="shared" si="91"/>
        <v>189.9</v>
      </c>
      <c r="CF80" s="161"/>
      <c r="CG80" s="161"/>
      <c r="CH80" s="161"/>
      <c r="CI80" s="161">
        <v>189.9</v>
      </c>
      <c r="CJ80" s="161">
        <f t="shared" si="92"/>
        <v>189.9</v>
      </c>
      <c r="CK80" s="161"/>
      <c r="CL80" s="161"/>
      <c r="CM80" s="161"/>
      <c r="CN80" s="161">
        <v>189.9</v>
      </c>
      <c r="CO80" s="162"/>
      <c r="CP80" s="162"/>
      <c r="CQ80" s="162"/>
      <c r="CR80" s="162"/>
      <c r="CS80" s="162"/>
      <c r="CT80" s="161">
        <f t="shared" si="76"/>
        <v>203.2</v>
      </c>
      <c r="CU80" s="161"/>
      <c r="CV80" s="161"/>
      <c r="CW80" s="161"/>
      <c r="CX80" s="161">
        <v>203.2</v>
      </c>
      <c r="CY80" s="162">
        <f t="shared" si="93"/>
        <v>189.8</v>
      </c>
      <c r="CZ80" s="162"/>
      <c r="DA80" s="162"/>
      <c r="DB80" s="162"/>
      <c r="DC80" s="162">
        <v>189.8</v>
      </c>
      <c r="DD80" s="162"/>
      <c r="DE80" s="162"/>
      <c r="DF80" s="162"/>
      <c r="DG80" s="162"/>
      <c r="DH80" s="162"/>
      <c r="DI80" s="161">
        <f t="shared" si="78"/>
        <v>203.2</v>
      </c>
      <c r="DJ80" s="161"/>
      <c r="DK80" s="161"/>
      <c r="DL80" s="161"/>
      <c r="DM80" s="161">
        <v>203.2</v>
      </c>
      <c r="DN80" s="162">
        <f t="shared" si="94"/>
        <v>189.8</v>
      </c>
      <c r="DO80" s="162"/>
      <c r="DP80" s="162"/>
      <c r="DQ80" s="162"/>
      <c r="DR80" s="162">
        <v>189.8</v>
      </c>
    </row>
    <row r="81" spans="1:122">
      <c r="A81" s="1233"/>
      <c r="B81" s="1236"/>
      <c r="C81" s="1096"/>
      <c r="D81" s="1244"/>
      <c r="E81" s="1244"/>
      <c r="F81" s="66"/>
      <c r="G81" s="66"/>
      <c r="H81" s="66"/>
      <c r="I81" s="66"/>
      <c r="J81" s="66"/>
      <c r="K81" s="66"/>
      <c r="L81" s="66"/>
      <c r="M81" s="1322"/>
      <c r="N81" s="66"/>
      <c r="O81" s="66"/>
      <c r="P81" s="66"/>
      <c r="Q81" s="66"/>
      <c r="R81" s="66"/>
      <c r="S81" s="66"/>
      <c r="T81" s="66"/>
      <c r="U81" s="66"/>
      <c r="V81" s="66"/>
      <c r="W81" s="1244"/>
      <c r="X81" s="1244"/>
      <c r="Y81" s="1244"/>
      <c r="Z81" s="1328"/>
      <c r="AA81" s="1326"/>
      <c r="AB81" s="1326"/>
      <c r="AC81" s="21"/>
      <c r="AD81" s="12" t="s">
        <v>151</v>
      </c>
      <c r="AE81" s="12" t="s">
        <v>200</v>
      </c>
      <c r="AF81" s="12" t="s">
        <v>399</v>
      </c>
      <c r="AG81" s="162"/>
      <c r="AH81" s="162"/>
      <c r="AI81" s="162"/>
      <c r="AJ81" s="162"/>
      <c r="AK81" s="162"/>
      <c r="AL81" s="162"/>
      <c r="AM81" s="162"/>
      <c r="AN81" s="162"/>
      <c r="AO81" s="162"/>
      <c r="AP81" s="162"/>
      <c r="AQ81" s="161">
        <f t="shared" si="59"/>
        <v>667.1</v>
      </c>
      <c r="AR81" s="161"/>
      <c r="AS81" s="161">
        <v>600.4</v>
      </c>
      <c r="AT81" s="161"/>
      <c r="AU81" s="161">
        <v>66.7</v>
      </c>
      <c r="AV81" s="162">
        <f t="shared" si="60"/>
        <v>459.3</v>
      </c>
      <c r="AW81" s="162"/>
      <c r="AX81" s="162">
        <v>413.3</v>
      </c>
      <c r="AY81" s="162"/>
      <c r="AZ81" s="162">
        <v>46</v>
      </c>
      <c r="BA81" s="161">
        <f t="shared" si="61"/>
        <v>458.2</v>
      </c>
      <c r="BB81" s="161"/>
      <c r="BC81" s="161">
        <v>412.3</v>
      </c>
      <c r="BD81" s="161"/>
      <c r="BE81" s="161">
        <v>45.9</v>
      </c>
      <c r="BF81" s="161">
        <f t="shared" si="89"/>
        <v>458.2</v>
      </c>
      <c r="BG81" s="161"/>
      <c r="BH81" s="161">
        <v>412.3</v>
      </c>
      <c r="BI81" s="161"/>
      <c r="BJ81" s="161">
        <v>45.9</v>
      </c>
      <c r="BK81" s="162"/>
      <c r="BL81" s="162"/>
      <c r="BM81" s="162"/>
      <c r="BN81" s="162"/>
      <c r="BO81" s="162"/>
      <c r="BP81" s="162"/>
      <c r="BQ81" s="162"/>
      <c r="BR81" s="162"/>
      <c r="BS81" s="162"/>
      <c r="BT81" s="162"/>
      <c r="BU81" s="161">
        <f t="shared" si="66"/>
        <v>667.1</v>
      </c>
      <c r="BV81" s="161"/>
      <c r="BW81" s="161">
        <v>600.4</v>
      </c>
      <c r="BX81" s="161"/>
      <c r="BY81" s="161">
        <v>66.7</v>
      </c>
      <c r="BZ81" s="162">
        <f t="shared" si="90"/>
        <v>459.3</v>
      </c>
      <c r="CA81" s="162"/>
      <c r="CB81" s="162">
        <v>413.3</v>
      </c>
      <c r="CC81" s="162"/>
      <c r="CD81" s="162">
        <v>46</v>
      </c>
      <c r="CE81" s="161">
        <f t="shared" si="91"/>
        <v>458.2</v>
      </c>
      <c r="CF81" s="161"/>
      <c r="CG81" s="161">
        <v>412.3</v>
      </c>
      <c r="CH81" s="161"/>
      <c r="CI81" s="161">
        <v>45.9</v>
      </c>
      <c r="CJ81" s="161">
        <f t="shared" si="92"/>
        <v>458.2</v>
      </c>
      <c r="CK81" s="161"/>
      <c r="CL81" s="161">
        <v>412.3</v>
      </c>
      <c r="CM81" s="161"/>
      <c r="CN81" s="161">
        <v>45.9</v>
      </c>
      <c r="CO81" s="162"/>
      <c r="CP81" s="162"/>
      <c r="CQ81" s="162"/>
      <c r="CR81" s="162"/>
      <c r="CS81" s="162"/>
      <c r="CT81" s="161">
        <f t="shared" si="76"/>
        <v>667.1</v>
      </c>
      <c r="CU81" s="161"/>
      <c r="CV81" s="161">
        <v>600.4</v>
      </c>
      <c r="CW81" s="161"/>
      <c r="CX81" s="161">
        <v>66.7</v>
      </c>
      <c r="CY81" s="162">
        <f t="shared" si="93"/>
        <v>459.3</v>
      </c>
      <c r="CZ81" s="162"/>
      <c r="DA81" s="162">
        <v>413.3</v>
      </c>
      <c r="DB81" s="162"/>
      <c r="DC81" s="162">
        <v>46</v>
      </c>
      <c r="DD81" s="162"/>
      <c r="DE81" s="162"/>
      <c r="DF81" s="162"/>
      <c r="DG81" s="162"/>
      <c r="DH81" s="162"/>
      <c r="DI81" s="161">
        <f t="shared" si="78"/>
        <v>667.1</v>
      </c>
      <c r="DJ81" s="161"/>
      <c r="DK81" s="161">
        <v>600.4</v>
      </c>
      <c r="DL81" s="161"/>
      <c r="DM81" s="161">
        <v>66.7</v>
      </c>
      <c r="DN81" s="162">
        <f t="shared" si="94"/>
        <v>459.3</v>
      </c>
      <c r="DO81" s="162"/>
      <c r="DP81" s="162">
        <v>413.3</v>
      </c>
      <c r="DQ81" s="162"/>
      <c r="DR81" s="162">
        <v>46</v>
      </c>
    </row>
    <row r="82" spans="1:122" ht="59.25" customHeight="1">
      <c r="A82" s="1233"/>
      <c r="B82" s="1236"/>
      <c r="C82" s="1097"/>
      <c r="D82" s="66"/>
      <c r="E82" s="66"/>
      <c r="F82" s="66"/>
      <c r="G82" s="66"/>
      <c r="H82" s="66"/>
      <c r="I82" s="66"/>
      <c r="J82" s="66"/>
      <c r="K82" s="66"/>
      <c r="L82" s="66"/>
      <c r="M82" s="1322"/>
      <c r="N82" s="66"/>
      <c r="O82" s="66"/>
      <c r="P82" s="66"/>
      <c r="Q82" s="66"/>
      <c r="R82" s="66"/>
      <c r="S82" s="66"/>
      <c r="T82" s="66"/>
      <c r="U82" s="66"/>
      <c r="V82" s="66"/>
      <c r="W82" s="1244"/>
      <c r="X82" s="148"/>
      <c r="Y82" s="59"/>
      <c r="Z82" s="1328"/>
      <c r="AA82" s="1326"/>
      <c r="AB82" s="1326"/>
      <c r="AC82" s="21"/>
      <c r="AD82" s="21"/>
      <c r="AE82" s="16"/>
      <c r="AF82" s="21"/>
      <c r="AG82" s="162"/>
      <c r="AH82" s="162"/>
      <c r="AI82" s="162"/>
      <c r="AJ82" s="162"/>
      <c r="AK82" s="162"/>
      <c r="AL82" s="162"/>
      <c r="AM82" s="162"/>
      <c r="AN82" s="162"/>
      <c r="AO82" s="162"/>
      <c r="AP82" s="162"/>
      <c r="AQ82" s="161">
        <f t="shared" si="59"/>
        <v>66.7</v>
      </c>
      <c r="AR82" s="161"/>
      <c r="AS82" s="161"/>
      <c r="AT82" s="161"/>
      <c r="AU82" s="161">
        <v>66.7</v>
      </c>
      <c r="AV82" s="162">
        <f t="shared" si="60"/>
        <v>0</v>
      </c>
      <c r="AW82" s="162"/>
      <c r="AX82" s="162"/>
      <c r="AY82" s="162"/>
      <c r="AZ82" s="162">
        <f>SUM(AZ78:AZ79)</f>
        <v>0</v>
      </c>
      <c r="BA82" s="161">
        <f t="shared" si="61"/>
        <v>0</v>
      </c>
      <c r="BB82" s="161"/>
      <c r="BC82" s="161"/>
      <c r="BD82" s="161"/>
      <c r="BE82" s="161">
        <f>SUM(BE78:BE79)</f>
        <v>0</v>
      </c>
      <c r="BF82" s="161">
        <f t="shared" si="89"/>
        <v>0</v>
      </c>
      <c r="BG82" s="161"/>
      <c r="BH82" s="161"/>
      <c r="BI82" s="161"/>
      <c r="BJ82" s="161">
        <f>SUM(BJ78:BJ79)</f>
        <v>0</v>
      </c>
      <c r="BK82" s="162"/>
      <c r="BL82" s="162"/>
      <c r="BM82" s="162"/>
      <c r="BN82" s="162"/>
      <c r="BO82" s="162"/>
      <c r="BP82" s="162"/>
      <c r="BQ82" s="162"/>
      <c r="BR82" s="162"/>
      <c r="BS82" s="162"/>
      <c r="BT82" s="162"/>
      <c r="BU82" s="161">
        <f t="shared" si="66"/>
        <v>66.7</v>
      </c>
      <c r="BV82" s="161"/>
      <c r="BW82" s="161"/>
      <c r="BX82" s="161"/>
      <c r="BY82" s="161">
        <v>66.7</v>
      </c>
      <c r="BZ82" s="162">
        <f t="shared" si="90"/>
        <v>0</v>
      </c>
      <c r="CA82" s="162"/>
      <c r="CB82" s="162"/>
      <c r="CC82" s="162"/>
      <c r="CD82" s="162">
        <f>SUM(CD78:CD79)</f>
        <v>0</v>
      </c>
      <c r="CE82" s="161">
        <f t="shared" si="91"/>
        <v>0</v>
      </c>
      <c r="CF82" s="161"/>
      <c r="CG82" s="161"/>
      <c r="CH82" s="161"/>
      <c r="CI82" s="161">
        <f>SUM(CI78:CI79)</f>
        <v>0</v>
      </c>
      <c r="CJ82" s="161">
        <f t="shared" si="92"/>
        <v>0</v>
      </c>
      <c r="CK82" s="161"/>
      <c r="CL82" s="161"/>
      <c r="CM82" s="161"/>
      <c r="CN82" s="161">
        <f>SUM(CN78:CN79)</f>
        <v>0</v>
      </c>
      <c r="CO82" s="162"/>
      <c r="CP82" s="162"/>
      <c r="CQ82" s="162"/>
      <c r="CR82" s="162"/>
      <c r="CS82" s="162"/>
      <c r="CT82" s="161">
        <f t="shared" si="76"/>
        <v>66.7</v>
      </c>
      <c r="CU82" s="161"/>
      <c r="CV82" s="161"/>
      <c r="CW82" s="161"/>
      <c r="CX82" s="161">
        <v>66.7</v>
      </c>
      <c r="CY82" s="162">
        <f t="shared" si="93"/>
        <v>0</v>
      </c>
      <c r="CZ82" s="162"/>
      <c r="DA82" s="162"/>
      <c r="DB82" s="162"/>
      <c r="DC82" s="162">
        <f>SUM(DC78:DC79)</f>
        <v>0</v>
      </c>
      <c r="DD82" s="162"/>
      <c r="DE82" s="162"/>
      <c r="DF82" s="162"/>
      <c r="DG82" s="162"/>
      <c r="DH82" s="162"/>
      <c r="DI82" s="161">
        <f t="shared" si="78"/>
        <v>66.7</v>
      </c>
      <c r="DJ82" s="161"/>
      <c r="DK82" s="161"/>
      <c r="DL82" s="161"/>
      <c r="DM82" s="161">
        <v>66.7</v>
      </c>
      <c r="DN82" s="162">
        <f t="shared" si="94"/>
        <v>0</v>
      </c>
      <c r="DO82" s="162"/>
      <c r="DP82" s="162"/>
      <c r="DQ82" s="162"/>
      <c r="DR82" s="162">
        <f>SUM(DR78:DR79)</f>
        <v>0</v>
      </c>
    </row>
    <row r="83" spans="1:122" ht="15" customHeight="1">
      <c r="A83" s="1233"/>
      <c r="B83" s="1236"/>
      <c r="C83" s="59"/>
      <c r="D83" s="59"/>
      <c r="E83" s="59"/>
      <c r="F83" s="59"/>
      <c r="G83" s="59"/>
      <c r="H83" s="59"/>
      <c r="I83" s="59"/>
      <c r="J83" s="59"/>
      <c r="K83" s="59"/>
      <c r="L83" s="59"/>
      <c r="M83" s="1229" t="s">
        <v>73</v>
      </c>
      <c r="N83" s="60" t="s">
        <v>424</v>
      </c>
      <c r="O83" s="60" t="s">
        <v>74</v>
      </c>
      <c r="P83" s="59">
        <v>29</v>
      </c>
      <c r="Q83" s="59"/>
      <c r="R83" s="59"/>
      <c r="S83" s="59"/>
      <c r="T83" s="59"/>
      <c r="U83" s="59"/>
      <c r="V83" s="59"/>
      <c r="W83" s="59"/>
      <c r="X83" s="59"/>
      <c r="Y83" s="59"/>
      <c r="Z83" s="1328"/>
      <c r="AA83" s="63"/>
      <c r="AB83" s="63"/>
      <c r="AC83" s="21"/>
      <c r="AD83" s="21" t="s">
        <v>151</v>
      </c>
      <c r="AE83" s="16"/>
      <c r="AF83" s="21"/>
      <c r="AG83" s="162">
        <f t="shared" si="58"/>
        <v>0</v>
      </c>
      <c r="AH83" s="162"/>
      <c r="AI83" s="162"/>
      <c r="AJ83" s="162"/>
      <c r="AK83" s="162"/>
      <c r="AL83" s="162"/>
      <c r="AM83" s="162"/>
      <c r="AN83" s="162"/>
      <c r="AO83" s="162"/>
      <c r="AP83" s="162"/>
      <c r="AQ83" s="161">
        <f t="shared" si="59"/>
        <v>0</v>
      </c>
      <c r="AR83" s="161"/>
      <c r="AS83" s="161"/>
      <c r="AT83" s="161"/>
      <c r="AU83" s="161"/>
      <c r="AV83" s="162">
        <f t="shared" si="60"/>
        <v>0</v>
      </c>
      <c r="AW83" s="162"/>
      <c r="AX83" s="162"/>
      <c r="AY83" s="162"/>
      <c r="AZ83" s="162"/>
      <c r="BA83" s="161">
        <f t="shared" si="61"/>
        <v>0</v>
      </c>
      <c r="BB83" s="161"/>
      <c r="BC83" s="161"/>
      <c r="BD83" s="161"/>
      <c r="BE83" s="161"/>
      <c r="BF83" s="161">
        <f t="shared" si="89"/>
        <v>0</v>
      </c>
      <c r="BG83" s="161"/>
      <c r="BH83" s="161"/>
      <c r="BI83" s="161"/>
      <c r="BJ83" s="161"/>
      <c r="BK83" s="162">
        <f t="shared" ref="BK83:BK101" si="95">BM83+BO83+BQ83+BS83</f>
        <v>0</v>
      </c>
      <c r="BL83" s="162"/>
      <c r="BM83" s="162"/>
      <c r="BN83" s="162"/>
      <c r="BO83" s="162"/>
      <c r="BP83" s="162"/>
      <c r="BQ83" s="162"/>
      <c r="BR83" s="162"/>
      <c r="BS83" s="162"/>
      <c r="BT83" s="162"/>
      <c r="BU83" s="161">
        <f t="shared" si="66"/>
        <v>0</v>
      </c>
      <c r="BV83" s="161"/>
      <c r="BW83" s="161"/>
      <c r="BX83" s="161"/>
      <c r="BY83" s="161"/>
      <c r="BZ83" s="162">
        <f t="shared" si="90"/>
        <v>0</v>
      </c>
      <c r="CA83" s="162"/>
      <c r="CB83" s="162"/>
      <c r="CC83" s="162"/>
      <c r="CD83" s="162"/>
      <c r="CE83" s="161">
        <f t="shared" si="91"/>
        <v>0</v>
      </c>
      <c r="CF83" s="161"/>
      <c r="CG83" s="161"/>
      <c r="CH83" s="161"/>
      <c r="CI83" s="161"/>
      <c r="CJ83" s="161">
        <f t="shared" si="92"/>
        <v>0</v>
      </c>
      <c r="CK83" s="161"/>
      <c r="CL83" s="161"/>
      <c r="CM83" s="161"/>
      <c r="CN83" s="161"/>
      <c r="CO83" s="162"/>
      <c r="CP83" s="162"/>
      <c r="CQ83" s="162"/>
      <c r="CR83" s="162"/>
      <c r="CS83" s="162"/>
      <c r="CT83" s="161">
        <f t="shared" si="76"/>
        <v>0</v>
      </c>
      <c r="CU83" s="161"/>
      <c r="CV83" s="161"/>
      <c r="CW83" s="161"/>
      <c r="CX83" s="161"/>
      <c r="CY83" s="162">
        <f t="shared" si="93"/>
        <v>0</v>
      </c>
      <c r="CZ83" s="162"/>
      <c r="DA83" s="162"/>
      <c r="DB83" s="162"/>
      <c r="DC83" s="162"/>
      <c r="DD83" s="162"/>
      <c r="DE83" s="162"/>
      <c r="DF83" s="162"/>
      <c r="DG83" s="162"/>
      <c r="DH83" s="162"/>
      <c r="DI83" s="161">
        <f t="shared" si="78"/>
        <v>0</v>
      </c>
      <c r="DJ83" s="161"/>
      <c r="DK83" s="161"/>
      <c r="DL83" s="161"/>
      <c r="DM83" s="161"/>
      <c r="DN83" s="162">
        <f t="shared" si="94"/>
        <v>0</v>
      </c>
      <c r="DO83" s="162"/>
      <c r="DP83" s="162"/>
      <c r="DQ83" s="162"/>
      <c r="DR83" s="162"/>
    </row>
    <row r="84" spans="1:122" ht="15.75" hidden="1" customHeight="1">
      <c r="A84" s="1233"/>
      <c r="B84" s="1236"/>
      <c r="C84" s="59"/>
      <c r="D84" s="59"/>
      <c r="E84" s="59"/>
      <c r="F84" s="59"/>
      <c r="G84" s="59"/>
      <c r="H84" s="59"/>
      <c r="I84" s="59"/>
      <c r="J84" s="59"/>
      <c r="K84" s="59"/>
      <c r="L84" s="59"/>
      <c r="M84" s="1230"/>
      <c r="N84" s="60"/>
      <c r="O84" s="60"/>
      <c r="P84" s="59"/>
      <c r="Q84" s="59"/>
      <c r="R84" s="59"/>
      <c r="S84" s="59"/>
      <c r="T84" s="59"/>
      <c r="U84" s="59"/>
      <c r="V84" s="59"/>
      <c r="W84" s="59"/>
      <c r="X84" s="59"/>
      <c r="Y84" s="59"/>
      <c r="Z84" s="1328"/>
      <c r="AA84" s="87"/>
      <c r="AB84" s="87"/>
      <c r="AC84" s="12"/>
      <c r="AD84" s="12" t="s">
        <v>151</v>
      </c>
      <c r="AE84" s="12" t="s">
        <v>450</v>
      </c>
      <c r="AF84" s="12" t="s">
        <v>399</v>
      </c>
      <c r="AG84" s="162">
        <f t="shared" si="58"/>
        <v>0</v>
      </c>
      <c r="AH84" s="162"/>
      <c r="AI84" s="162"/>
      <c r="AJ84" s="162"/>
      <c r="AK84" s="162"/>
      <c r="AL84" s="162"/>
      <c r="AM84" s="162"/>
      <c r="AN84" s="162"/>
      <c r="AO84" s="162"/>
      <c r="AP84" s="162"/>
      <c r="AQ84" s="161">
        <f t="shared" si="59"/>
        <v>0</v>
      </c>
      <c r="AR84" s="161"/>
      <c r="AS84" s="161"/>
      <c r="AT84" s="161"/>
      <c r="AU84" s="161"/>
      <c r="AV84" s="162">
        <f t="shared" si="60"/>
        <v>0</v>
      </c>
      <c r="AW84" s="162"/>
      <c r="AX84" s="162"/>
      <c r="AY84" s="162"/>
      <c r="AZ84" s="162"/>
      <c r="BA84" s="161">
        <f t="shared" si="61"/>
        <v>0</v>
      </c>
      <c r="BB84" s="161"/>
      <c r="BC84" s="161"/>
      <c r="BD84" s="161"/>
      <c r="BE84" s="161"/>
      <c r="BF84" s="161">
        <f t="shared" si="89"/>
        <v>0</v>
      </c>
      <c r="BG84" s="161"/>
      <c r="BH84" s="161"/>
      <c r="BI84" s="161"/>
      <c r="BJ84" s="161"/>
      <c r="BK84" s="162">
        <f t="shared" si="95"/>
        <v>0</v>
      </c>
      <c r="BL84" s="162"/>
      <c r="BM84" s="162"/>
      <c r="BN84" s="162"/>
      <c r="BO84" s="162"/>
      <c r="BP84" s="162"/>
      <c r="BQ84" s="162"/>
      <c r="BR84" s="162"/>
      <c r="BS84" s="162"/>
      <c r="BT84" s="162"/>
      <c r="BU84" s="161">
        <f t="shared" si="66"/>
        <v>0</v>
      </c>
      <c r="BV84" s="161"/>
      <c r="BW84" s="161"/>
      <c r="BX84" s="161"/>
      <c r="BY84" s="161"/>
      <c r="BZ84" s="162">
        <f t="shared" si="90"/>
        <v>0</v>
      </c>
      <c r="CA84" s="162"/>
      <c r="CB84" s="162"/>
      <c r="CC84" s="162"/>
      <c r="CD84" s="162"/>
      <c r="CE84" s="161">
        <f t="shared" si="91"/>
        <v>0</v>
      </c>
      <c r="CF84" s="161"/>
      <c r="CG84" s="161"/>
      <c r="CH84" s="161"/>
      <c r="CI84" s="161"/>
      <c r="CJ84" s="161">
        <f t="shared" si="92"/>
        <v>0</v>
      </c>
      <c r="CK84" s="161"/>
      <c r="CL84" s="161"/>
      <c r="CM84" s="161"/>
      <c r="CN84" s="161"/>
      <c r="CO84" s="162"/>
      <c r="CP84" s="162"/>
      <c r="CQ84" s="162"/>
      <c r="CR84" s="162"/>
      <c r="CS84" s="162"/>
      <c r="CT84" s="161">
        <f t="shared" si="76"/>
        <v>0</v>
      </c>
      <c r="CU84" s="161"/>
      <c r="CV84" s="161"/>
      <c r="CW84" s="161"/>
      <c r="CX84" s="161"/>
      <c r="CY84" s="162">
        <f t="shared" si="93"/>
        <v>0</v>
      </c>
      <c r="CZ84" s="162"/>
      <c r="DA84" s="162"/>
      <c r="DB84" s="162"/>
      <c r="DC84" s="162"/>
      <c r="DD84" s="162"/>
      <c r="DE84" s="162"/>
      <c r="DF84" s="162"/>
      <c r="DG84" s="162"/>
      <c r="DH84" s="162"/>
      <c r="DI84" s="161">
        <f t="shared" si="78"/>
        <v>0</v>
      </c>
      <c r="DJ84" s="161"/>
      <c r="DK84" s="161"/>
      <c r="DL84" s="161"/>
      <c r="DM84" s="161"/>
      <c r="DN84" s="162">
        <f t="shared" si="94"/>
        <v>0</v>
      </c>
      <c r="DO84" s="162"/>
      <c r="DP84" s="162"/>
      <c r="DQ84" s="162"/>
      <c r="DR84" s="162"/>
    </row>
    <row r="85" spans="1:122" ht="21.75" hidden="1" customHeight="1">
      <c r="A85" s="1234"/>
      <c r="B85" s="1237"/>
      <c r="C85" s="59"/>
      <c r="D85" s="59"/>
      <c r="E85" s="59"/>
      <c r="F85" s="59"/>
      <c r="G85" s="59"/>
      <c r="H85" s="59"/>
      <c r="I85" s="59"/>
      <c r="J85" s="59"/>
      <c r="K85" s="59"/>
      <c r="L85" s="59"/>
      <c r="M85" s="1231"/>
      <c r="N85" s="60"/>
      <c r="O85" s="60"/>
      <c r="P85" s="59"/>
      <c r="Q85" s="59"/>
      <c r="R85" s="59"/>
      <c r="S85" s="59"/>
      <c r="T85" s="59"/>
      <c r="U85" s="59"/>
      <c r="V85" s="59"/>
      <c r="W85" s="59"/>
      <c r="X85" s="59"/>
      <c r="Y85" s="59"/>
      <c r="Z85" s="1329"/>
      <c r="AA85" s="87"/>
      <c r="AB85" s="87"/>
      <c r="AC85" s="12"/>
      <c r="AD85" s="12" t="s">
        <v>151</v>
      </c>
      <c r="AE85" s="12" t="s">
        <v>437</v>
      </c>
      <c r="AF85" s="12" t="s">
        <v>399</v>
      </c>
      <c r="AG85" s="162">
        <f t="shared" si="58"/>
        <v>0</v>
      </c>
      <c r="AH85" s="162"/>
      <c r="AI85" s="162"/>
      <c r="AJ85" s="162"/>
      <c r="AK85" s="162"/>
      <c r="AL85" s="162"/>
      <c r="AM85" s="162"/>
      <c r="AN85" s="162"/>
      <c r="AO85" s="162"/>
      <c r="AP85" s="162"/>
      <c r="AQ85" s="161">
        <f t="shared" si="59"/>
        <v>0</v>
      </c>
      <c r="AR85" s="161"/>
      <c r="AS85" s="161"/>
      <c r="AT85" s="161"/>
      <c r="AU85" s="161"/>
      <c r="AV85" s="162">
        <f t="shared" si="60"/>
        <v>0</v>
      </c>
      <c r="AW85" s="162"/>
      <c r="AX85" s="162"/>
      <c r="AY85" s="162"/>
      <c r="AZ85" s="162"/>
      <c r="BA85" s="161">
        <f t="shared" si="61"/>
        <v>0</v>
      </c>
      <c r="BB85" s="161"/>
      <c r="BC85" s="161"/>
      <c r="BD85" s="161"/>
      <c r="BE85" s="161"/>
      <c r="BF85" s="161">
        <f t="shared" si="89"/>
        <v>0</v>
      </c>
      <c r="BG85" s="161"/>
      <c r="BH85" s="161"/>
      <c r="BI85" s="161"/>
      <c r="BJ85" s="161"/>
      <c r="BK85" s="162">
        <f t="shared" si="95"/>
        <v>0</v>
      </c>
      <c r="BL85" s="162"/>
      <c r="BM85" s="162"/>
      <c r="BN85" s="162"/>
      <c r="BO85" s="162"/>
      <c r="BP85" s="162"/>
      <c r="BQ85" s="162"/>
      <c r="BR85" s="162"/>
      <c r="BS85" s="162"/>
      <c r="BT85" s="162"/>
      <c r="BU85" s="161">
        <f t="shared" si="66"/>
        <v>0</v>
      </c>
      <c r="BV85" s="161"/>
      <c r="BW85" s="161"/>
      <c r="BX85" s="161"/>
      <c r="BY85" s="161"/>
      <c r="BZ85" s="162">
        <f t="shared" si="90"/>
        <v>0</v>
      </c>
      <c r="CA85" s="162"/>
      <c r="CB85" s="162"/>
      <c r="CC85" s="162"/>
      <c r="CD85" s="162"/>
      <c r="CE85" s="161">
        <f t="shared" si="91"/>
        <v>0</v>
      </c>
      <c r="CF85" s="161"/>
      <c r="CG85" s="161"/>
      <c r="CH85" s="161"/>
      <c r="CI85" s="161"/>
      <c r="CJ85" s="161">
        <f t="shared" si="92"/>
        <v>0</v>
      </c>
      <c r="CK85" s="161"/>
      <c r="CL85" s="161"/>
      <c r="CM85" s="161"/>
      <c r="CN85" s="161"/>
      <c r="CO85" s="162"/>
      <c r="CP85" s="162"/>
      <c r="CQ85" s="162"/>
      <c r="CR85" s="162"/>
      <c r="CS85" s="162"/>
      <c r="CT85" s="161">
        <f t="shared" si="76"/>
        <v>0</v>
      </c>
      <c r="CU85" s="161"/>
      <c r="CV85" s="161"/>
      <c r="CW85" s="161"/>
      <c r="CX85" s="161"/>
      <c r="CY85" s="162">
        <f t="shared" si="93"/>
        <v>0</v>
      </c>
      <c r="CZ85" s="162"/>
      <c r="DA85" s="162"/>
      <c r="DB85" s="162"/>
      <c r="DC85" s="162"/>
      <c r="DD85" s="162"/>
      <c r="DE85" s="162"/>
      <c r="DF85" s="162"/>
      <c r="DG85" s="162"/>
      <c r="DH85" s="162"/>
      <c r="DI85" s="161">
        <f t="shared" si="78"/>
        <v>0</v>
      </c>
      <c r="DJ85" s="161"/>
      <c r="DK85" s="161"/>
      <c r="DL85" s="161"/>
      <c r="DM85" s="161"/>
      <c r="DN85" s="162">
        <f t="shared" si="94"/>
        <v>0</v>
      </c>
      <c r="DO85" s="162"/>
      <c r="DP85" s="162"/>
      <c r="DQ85" s="162"/>
      <c r="DR85" s="162"/>
    </row>
    <row r="86" spans="1:122" ht="157.5" hidden="1" customHeight="1">
      <c r="A86" s="116" t="s">
        <v>76</v>
      </c>
      <c r="B86" s="23">
        <v>6604</v>
      </c>
      <c r="C86" s="88" t="s">
        <v>124</v>
      </c>
      <c r="D86" s="68" t="s">
        <v>491</v>
      </c>
      <c r="E86" s="68" t="s">
        <v>125</v>
      </c>
      <c r="F86" s="59"/>
      <c r="G86" s="59"/>
      <c r="H86" s="59"/>
      <c r="I86" s="59"/>
      <c r="J86" s="59"/>
      <c r="K86" s="59"/>
      <c r="L86" s="59"/>
      <c r="M86" s="89" t="s">
        <v>75</v>
      </c>
      <c r="N86" s="60" t="s">
        <v>424</v>
      </c>
      <c r="O86" s="60" t="s">
        <v>74</v>
      </c>
      <c r="P86" s="59" t="s">
        <v>101</v>
      </c>
      <c r="Q86" s="59"/>
      <c r="R86" s="59"/>
      <c r="S86" s="59"/>
      <c r="T86" s="59"/>
      <c r="U86" s="59"/>
      <c r="V86" s="59"/>
      <c r="W86" s="88" t="s">
        <v>45</v>
      </c>
      <c r="X86" s="68" t="s">
        <v>492</v>
      </c>
      <c r="Y86" s="68" t="s">
        <v>46</v>
      </c>
      <c r="Z86" s="90" t="s">
        <v>94</v>
      </c>
      <c r="AA86" s="71" t="s">
        <v>424</v>
      </c>
      <c r="AB86" s="71" t="s">
        <v>56</v>
      </c>
      <c r="AC86" s="18"/>
      <c r="AD86" s="18"/>
      <c r="AE86" s="18"/>
      <c r="AF86" s="18"/>
      <c r="AG86" s="162">
        <f t="shared" si="58"/>
        <v>0</v>
      </c>
      <c r="AH86" s="162"/>
      <c r="AI86" s="162"/>
      <c r="AJ86" s="162"/>
      <c r="AK86" s="162"/>
      <c r="AL86" s="162"/>
      <c r="AM86" s="162"/>
      <c r="AN86" s="162"/>
      <c r="AO86" s="162"/>
      <c r="AP86" s="162"/>
      <c r="AQ86" s="161">
        <f t="shared" si="59"/>
        <v>0</v>
      </c>
      <c r="AR86" s="161"/>
      <c r="AS86" s="161"/>
      <c r="AT86" s="161"/>
      <c r="AU86" s="161"/>
      <c r="AV86" s="162">
        <f t="shared" si="60"/>
        <v>0</v>
      </c>
      <c r="AW86" s="162"/>
      <c r="AX86" s="162"/>
      <c r="AY86" s="162"/>
      <c r="AZ86" s="162"/>
      <c r="BA86" s="161">
        <f t="shared" si="61"/>
        <v>0</v>
      </c>
      <c r="BB86" s="161"/>
      <c r="BC86" s="161"/>
      <c r="BD86" s="161"/>
      <c r="BE86" s="161"/>
      <c r="BF86" s="161">
        <f t="shared" si="89"/>
        <v>0</v>
      </c>
      <c r="BG86" s="161"/>
      <c r="BH86" s="161"/>
      <c r="BI86" s="161"/>
      <c r="BJ86" s="161"/>
      <c r="BK86" s="162">
        <f t="shared" si="95"/>
        <v>0</v>
      </c>
      <c r="BL86" s="162"/>
      <c r="BM86" s="162"/>
      <c r="BN86" s="162"/>
      <c r="BO86" s="162"/>
      <c r="BP86" s="162"/>
      <c r="BQ86" s="162"/>
      <c r="BR86" s="162"/>
      <c r="BS86" s="162"/>
      <c r="BT86" s="162"/>
      <c r="BU86" s="161">
        <f t="shared" si="66"/>
        <v>0</v>
      </c>
      <c r="BV86" s="161"/>
      <c r="BW86" s="161"/>
      <c r="BX86" s="161"/>
      <c r="BY86" s="161"/>
      <c r="BZ86" s="162">
        <f t="shared" si="90"/>
        <v>0</v>
      </c>
      <c r="CA86" s="162"/>
      <c r="CB86" s="162"/>
      <c r="CC86" s="162"/>
      <c r="CD86" s="162"/>
      <c r="CE86" s="161">
        <f t="shared" si="91"/>
        <v>0</v>
      </c>
      <c r="CF86" s="161"/>
      <c r="CG86" s="161"/>
      <c r="CH86" s="161"/>
      <c r="CI86" s="161"/>
      <c r="CJ86" s="161">
        <f t="shared" si="92"/>
        <v>0</v>
      </c>
      <c r="CK86" s="161"/>
      <c r="CL86" s="161"/>
      <c r="CM86" s="161"/>
      <c r="CN86" s="161"/>
      <c r="CO86" s="162"/>
      <c r="CP86" s="162"/>
      <c r="CQ86" s="162"/>
      <c r="CR86" s="162"/>
      <c r="CS86" s="162"/>
      <c r="CT86" s="161">
        <f t="shared" si="76"/>
        <v>0</v>
      </c>
      <c r="CU86" s="161"/>
      <c r="CV86" s="161"/>
      <c r="CW86" s="161"/>
      <c r="CX86" s="161"/>
      <c r="CY86" s="162">
        <f t="shared" si="93"/>
        <v>0</v>
      </c>
      <c r="CZ86" s="162"/>
      <c r="DA86" s="162"/>
      <c r="DB86" s="162"/>
      <c r="DC86" s="162"/>
      <c r="DD86" s="162"/>
      <c r="DE86" s="162"/>
      <c r="DF86" s="162"/>
      <c r="DG86" s="162"/>
      <c r="DH86" s="162"/>
      <c r="DI86" s="161">
        <f t="shared" si="78"/>
        <v>0</v>
      </c>
      <c r="DJ86" s="161"/>
      <c r="DK86" s="161"/>
      <c r="DL86" s="161"/>
      <c r="DM86" s="161"/>
      <c r="DN86" s="162">
        <f t="shared" si="94"/>
        <v>0</v>
      </c>
      <c r="DO86" s="162"/>
      <c r="DP86" s="162"/>
      <c r="DQ86" s="162"/>
      <c r="DR86" s="162"/>
    </row>
    <row r="87" spans="1:122" ht="64.5" hidden="1" customHeight="1">
      <c r="A87" s="623" t="s">
        <v>489</v>
      </c>
      <c r="B87" s="23">
        <v>6610</v>
      </c>
      <c r="C87" s="91"/>
      <c r="D87" s="66"/>
      <c r="E87" s="66"/>
      <c r="F87" s="59"/>
      <c r="G87" s="59"/>
      <c r="H87" s="59"/>
      <c r="I87" s="59"/>
      <c r="J87" s="59"/>
      <c r="K87" s="59"/>
      <c r="L87" s="59"/>
      <c r="M87" s="64"/>
      <c r="N87" s="60"/>
      <c r="O87" s="60"/>
      <c r="P87" s="59"/>
      <c r="Q87" s="59"/>
      <c r="R87" s="59"/>
      <c r="S87" s="59"/>
      <c r="T87" s="59"/>
      <c r="U87" s="59"/>
      <c r="V87" s="59"/>
      <c r="W87" s="66"/>
      <c r="X87" s="66"/>
      <c r="Y87" s="66"/>
      <c r="Z87" s="87"/>
      <c r="AA87" s="87"/>
      <c r="AB87" s="87"/>
      <c r="AC87" s="12"/>
      <c r="AD87" s="1"/>
      <c r="AE87" s="12"/>
      <c r="AF87" s="18"/>
      <c r="AG87" s="162"/>
      <c r="AH87" s="162"/>
      <c r="AI87" s="162"/>
      <c r="AJ87" s="162"/>
      <c r="AK87" s="162"/>
      <c r="AL87" s="162"/>
      <c r="AM87" s="615"/>
      <c r="AN87" s="162"/>
      <c r="AO87" s="162"/>
      <c r="AP87" s="162"/>
      <c r="AQ87" s="161"/>
      <c r="AR87" s="161"/>
      <c r="AS87" s="161"/>
      <c r="AT87" s="161"/>
      <c r="AU87" s="161"/>
      <c r="AV87" s="162"/>
      <c r="AW87" s="162"/>
      <c r="AX87" s="162"/>
      <c r="AY87" s="162"/>
      <c r="AZ87" s="162"/>
      <c r="BA87" s="161"/>
      <c r="BB87" s="161"/>
      <c r="BC87" s="161"/>
      <c r="BD87" s="161"/>
      <c r="BE87" s="161"/>
      <c r="BF87" s="161"/>
      <c r="BG87" s="161"/>
      <c r="BH87" s="161"/>
      <c r="BI87" s="161"/>
      <c r="BJ87" s="161"/>
      <c r="BK87" s="162"/>
      <c r="BL87" s="162"/>
      <c r="BM87" s="162"/>
      <c r="BN87" s="162"/>
      <c r="BO87" s="162"/>
      <c r="BP87" s="162"/>
      <c r="BQ87" s="615"/>
      <c r="BR87" s="162"/>
      <c r="BS87" s="162"/>
      <c r="BT87" s="162"/>
      <c r="BU87" s="161"/>
      <c r="BV87" s="161"/>
      <c r="BW87" s="161"/>
      <c r="BX87" s="161"/>
      <c r="BY87" s="161"/>
      <c r="BZ87" s="162"/>
      <c r="CA87" s="162"/>
      <c r="CB87" s="162"/>
      <c r="CC87" s="162"/>
      <c r="CD87" s="162"/>
      <c r="CE87" s="161"/>
      <c r="CF87" s="161"/>
      <c r="CG87" s="161"/>
      <c r="CH87" s="161"/>
      <c r="CI87" s="161"/>
      <c r="CJ87" s="161"/>
      <c r="CK87" s="161"/>
      <c r="CL87" s="161"/>
      <c r="CM87" s="161"/>
      <c r="CN87" s="161"/>
      <c r="CO87" s="162"/>
      <c r="CP87" s="162"/>
      <c r="CQ87" s="162"/>
      <c r="CR87" s="162"/>
      <c r="CS87" s="162"/>
      <c r="CT87" s="161"/>
      <c r="CU87" s="161"/>
      <c r="CV87" s="161"/>
      <c r="CW87" s="161"/>
      <c r="CX87" s="161"/>
      <c r="CY87" s="162"/>
      <c r="CZ87" s="162"/>
      <c r="DA87" s="162"/>
      <c r="DB87" s="162"/>
      <c r="DC87" s="162"/>
      <c r="DD87" s="162"/>
      <c r="DE87" s="162"/>
      <c r="DF87" s="162"/>
      <c r="DG87" s="162"/>
      <c r="DH87" s="162"/>
      <c r="DI87" s="161"/>
      <c r="DJ87" s="161"/>
      <c r="DK87" s="161"/>
      <c r="DL87" s="161"/>
      <c r="DM87" s="161"/>
      <c r="DN87" s="162"/>
      <c r="DO87" s="162"/>
      <c r="DP87" s="162"/>
      <c r="DQ87" s="162"/>
      <c r="DR87" s="162"/>
    </row>
    <row r="88" spans="1:122" ht="145.5" customHeight="1">
      <c r="A88" s="116" t="s">
        <v>108</v>
      </c>
      <c r="B88" s="17">
        <v>6612</v>
      </c>
      <c r="C88" s="62" t="s">
        <v>85</v>
      </c>
      <c r="D88" s="62" t="s">
        <v>493</v>
      </c>
      <c r="E88" s="62" t="s">
        <v>86</v>
      </c>
      <c r="F88" s="59"/>
      <c r="G88" s="59"/>
      <c r="H88" s="59"/>
      <c r="I88" s="59"/>
      <c r="J88" s="59"/>
      <c r="K88" s="59"/>
      <c r="L88" s="59"/>
      <c r="M88" s="64" t="s">
        <v>73</v>
      </c>
      <c r="N88" s="60" t="s">
        <v>424</v>
      </c>
      <c r="O88" s="60" t="s">
        <v>74</v>
      </c>
      <c r="P88" s="59">
        <v>29</v>
      </c>
      <c r="Q88" s="59"/>
      <c r="R88" s="59"/>
      <c r="S88" s="59"/>
      <c r="T88" s="59"/>
      <c r="U88" s="59"/>
      <c r="V88" s="59"/>
      <c r="W88" s="62" t="s">
        <v>132</v>
      </c>
      <c r="X88" s="62" t="s">
        <v>133</v>
      </c>
      <c r="Y88" s="62" t="s">
        <v>134</v>
      </c>
      <c r="Z88" s="63" t="s">
        <v>167</v>
      </c>
      <c r="AA88" s="87" t="s">
        <v>424</v>
      </c>
      <c r="AB88" s="87" t="s">
        <v>56</v>
      </c>
      <c r="AC88" s="18"/>
      <c r="AD88" s="18" t="s">
        <v>152</v>
      </c>
      <c r="AE88" s="18" t="s">
        <v>421</v>
      </c>
      <c r="AF88" s="18" t="s">
        <v>422</v>
      </c>
      <c r="AG88" s="162">
        <f t="shared" si="58"/>
        <v>0</v>
      </c>
      <c r="AH88" s="162"/>
      <c r="AI88" s="162"/>
      <c r="AJ88" s="162"/>
      <c r="AK88" s="162"/>
      <c r="AL88" s="162"/>
      <c r="AM88" s="162"/>
      <c r="AN88" s="162"/>
      <c r="AO88" s="162">
        <v>0</v>
      </c>
      <c r="AP88" s="162"/>
      <c r="AQ88" s="161">
        <f t="shared" si="59"/>
        <v>5</v>
      </c>
      <c r="AR88" s="161"/>
      <c r="AS88" s="161"/>
      <c r="AT88" s="161"/>
      <c r="AU88" s="161">
        <v>5</v>
      </c>
      <c r="AV88" s="162">
        <f t="shared" si="60"/>
        <v>5</v>
      </c>
      <c r="AW88" s="162"/>
      <c r="AX88" s="162"/>
      <c r="AY88" s="162"/>
      <c r="AZ88" s="162">
        <v>5</v>
      </c>
      <c r="BA88" s="161">
        <f t="shared" si="61"/>
        <v>5</v>
      </c>
      <c r="BB88" s="161"/>
      <c r="BC88" s="161"/>
      <c r="BD88" s="161"/>
      <c r="BE88" s="161">
        <v>5</v>
      </c>
      <c r="BF88" s="161">
        <f t="shared" si="89"/>
        <v>5</v>
      </c>
      <c r="BG88" s="161"/>
      <c r="BH88" s="161"/>
      <c r="BI88" s="161"/>
      <c r="BJ88" s="161">
        <v>5</v>
      </c>
      <c r="BK88" s="162">
        <f t="shared" si="95"/>
        <v>0</v>
      </c>
      <c r="BL88" s="162"/>
      <c r="BM88" s="162"/>
      <c r="BN88" s="162"/>
      <c r="BO88" s="162"/>
      <c r="BP88" s="162"/>
      <c r="BQ88" s="162"/>
      <c r="BR88" s="162"/>
      <c r="BS88" s="162">
        <v>0</v>
      </c>
      <c r="BT88" s="162"/>
      <c r="BU88" s="161">
        <f t="shared" si="66"/>
        <v>5</v>
      </c>
      <c r="BV88" s="161"/>
      <c r="BW88" s="161"/>
      <c r="BX88" s="161"/>
      <c r="BY88" s="161">
        <v>5</v>
      </c>
      <c r="BZ88" s="162">
        <f t="shared" si="90"/>
        <v>5</v>
      </c>
      <c r="CA88" s="162"/>
      <c r="CB88" s="162"/>
      <c r="CC88" s="162"/>
      <c r="CD88" s="162">
        <v>5</v>
      </c>
      <c r="CE88" s="161">
        <f t="shared" si="91"/>
        <v>5</v>
      </c>
      <c r="CF88" s="161"/>
      <c r="CG88" s="161"/>
      <c r="CH88" s="161"/>
      <c r="CI88" s="161">
        <v>5</v>
      </c>
      <c r="CJ88" s="161">
        <f t="shared" si="92"/>
        <v>5</v>
      </c>
      <c r="CK88" s="161"/>
      <c r="CL88" s="161"/>
      <c r="CM88" s="161"/>
      <c r="CN88" s="161">
        <v>5</v>
      </c>
      <c r="CO88" s="162"/>
      <c r="CP88" s="162"/>
      <c r="CQ88" s="162"/>
      <c r="CR88" s="162"/>
      <c r="CS88" s="162"/>
      <c r="CT88" s="161">
        <f>CU88+CV88+CW88+CX88</f>
        <v>5</v>
      </c>
      <c r="CU88" s="161"/>
      <c r="CV88" s="161"/>
      <c r="CW88" s="161"/>
      <c r="CX88" s="161">
        <v>5</v>
      </c>
      <c r="CY88" s="162">
        <f>CZ88+DA88+DB88+DC88</f>
        <v>5</v>
      </c>
      <c r="CZ88" s="162"/>
      <c r="DA88" s="162"/>
      <c r="DB88" s="162"/>
      <c r="DC88" s="162">
        <v>5</v>
      </c>
      <c r="DD88" s="162"/>
      <c r="DE88" s="162"/>
      <c r="DF88" s="162"/>
      <c r="DG88" s="162"/>
      <c r="DH88" s="162"/>
      <c r="DI88" s="161">
        <f>DJ88+DK88+DL88+DM88</f>
        <v>5</v>
      </c>
      <c r="DJ88" s="161"/>
      <c r="DK88" s="161"/>
      <c r="DL88" s="161"/>
      <c r="DM88" s="161">
        <v>5</v>
      </c>
      <c r="DN88" s="162">
        <f>DO88+DP88+DQ88+DR88</f>
        <v>5</v>
      </c>
      <c r="DO88" s="162"/>
      <c r="DP88" s="162"/>
      <c r="DQ88" s="162"/>
      <c r="DR88" s="162">
        <v>5</v>
      </c>
    </row>
    <row r="89" spans="1:122" ht="102.75" customHeight="1">
      <c r="A89" s="116" t="s">
        <v>51</v>
      </c>
      <c r="B89" s="17">
        <v>6617</v>
      </c>
      <c r="C89" s="58" t="s">
        <v>124</v>
      </c>
      <c r="D89" s="58" t="s">
        <v>99</v>
      </c>
      <c r="E89" s="58" t="s">
        <v>125</v>
      </c>
      <c r="F89" s="59"/>
      <c r="G89" s="59"/>
      <c r="H89" s="59"/>
      <c r="I89" s="59"/>
      <c r="J89" s="59"/>
      <c r="K89" s="59"/>
      <c r="L89" s="59"/>
      <c r="M89" s="64" t="s">
        <v>75</v>
      </c>
      <c r="N89" s="60" t="s">
        <v>424</v>
      </c>
      <c r="O89" s="60" t="s">
        <v>74</v>
      </c>
      <c r="P89" s="59" t="s">
        <v>101</v>
      </c>
      <c r="Q89" s="59"/>
      <c r="R89" s="59"/>
      <c r="S89" s="59"/>
      <c r="T89" s="59"/>
      <c r="U89" s="59"/>
      <c r="V89" s="59"/>
      <c r="W89" s="58" t="s">
        <v>45</v>
      </c>
      <c r="X89" s="58" t="s">
        <v>494</v>
      </c>
      <c r="Y89" s="58" t="s">
        <v>46</v>
      </c>
      <c r="Z89" s="70" t="s">
        <v>94</v>
      </c>
      <c r="AA89" s="71" t="s">
        <v>424</v>
      </c>
      <c r="AB89" s="71" t="s">
        <v>56</v>
      </c>
      <c r="AC89" s="18"/>
      <c r="AD89" s="18" t="s">
        <v>154</v>
      </c>
      <c r="AE89" s="18" t="s">
        <v>445</v>
      </c>
      <c r="AF89" s="18" t="s">
        <v>399</v>
      </c>
      <c r="AG89" s="162">
        <f t="shared" si="58"/>
        <v>8</v>
      </c>
      <c r="AH89" s="162">
        <f t="shared" si="58"/>
        <v>8</v>
      </c>
      <c r="AI89" s="162"/>
      <c r="AJ89" s="162"/>
      <c r="AK89" s="162"/>
      <c r="AL89" s="162"/>
      <c r="AM89" s="162"/>
      <c r="AN89" s="162"/>
      <c r="AO89" s="162">
        <v>8</v>
      </c>
      <c r="AP89" s="162">
        <v>8</v>
      </c>
      <c r="AQ89" s="161">
        <f t="shared" si="59"/>
        <v>0</v>
      </c>
      <c r="AR89" s="161"/>
      <c r="AS89" s="161"/>
      <c r="AT89" s="161"/>
      <c r="AU89" s="161"/>
      <c r="AV89" s="162">
        <f t="shared" si="60"/>
        <v>0</v>
      </c>
      <c r="AW89" s="162"/>
      <c r="AX89" s="162"/>
      <c r="AY89" s="162"/>
      <c r="AZ89" s="162"/>
      <c r="BA89" s="161">
        <f t="shared" si="61"/>
        <v>0</v>
      </c>
      <c r="BB89" s="161"/>
      <c r="BC89" s="161"/>
      <c r="BD89" s="161"/>
      <c r="BE89" s="161"/>
      <c r="BF89" s="161">
        <f t="shared" si="89"/>
        <v>0</v>
      </c>
      <c r="BG89" s="161"/>
      <c r="BH89" s="161"/>
      <c r="BI89" s="161"/>
      <c r="BJ89" s="161"/>
      <c r="BK89" s="162">
        <f t="shared" si="95"/>
        <v>8</v>
      </c>
      <c r="BL89" s="162">
        <f>BN89+BP89+BR89+BT89</f>
        <v>8</v>
      </c>
      <c r="BM89" s="162"/>
      <c r="BN89" s="162"/>
      <c r="BO89" s="162"/>
      <c r="BP89" s="162"/>
      <c r="BQ89" s="162"/>
      <c r="BR89" s="162"/>
      <c r="BS89" s="162">
        <v>8</v>
      </c>
      <c r="BT89" s="162">
        <v>8</v>
      </c>
      <c r="BU89" s="161">
        <f t="shared" si="66"/>
        <v>0</v>
      </c>
      <c r="BV89" s="161"/>
      <c r="BW89" s="161"/>
      <c r="BX89" s="161"/>
      <c r="BY89" s="161"/>
      <c r="BZ89" s="162">
        <f t="shared" si="90"/>
        <v>0</v>
      </c>
      <c r="CA89" s="162"/>
      <c r="CB89" s="162"/>
      <c r="CC89" s="162"/>
      <c r="CD89" s="162"/>
      <c r="CE89" s="161">
        <f t="shared" si="91"/>
        <v>0</v>
      </c>
      <c r="CF89" s="161"/>
      <c r="CG89" s="161"/>
      <c r="CH89" s="161"/>
      <c r="CI89" s="161"/>
      <c r="CJ89" s="161">
        <f t="shared" si="92"/>
        <v>0</v>
      </c>
      <c r="CK89" s="161"/>
      <c r="CL89" s="161"/>
      <c r="CM89" s="161"/>
      <c r="CN89" s="161"/>
      <c r="CO89" s="162">
        <f>CP89+CQ89+CR89+CS89</f>
        <v>8</v>
      </c>
      <c r="CP89" s="162"/>
      <c r="CQ89" s="162"/>
      <c r="CR89" s="162"/>
      <c r="CS89" s="162">
        <v>8</v>
      </c>
      <c r="CT89" s="161">
        <f>CU89+CV89+CW89+CX89</f>
        <v>0</v>
      </c>
      <c r="CU89" s="161"/>
      <c r="CV89" s="161"/>
      <c r="CW89" s="161"/>
      <c r="CX89" s="161"/>
      <c r="CY89" s="162">
        <f>CZ89+DA89+DB89+DC89</f>
        <v>0</v>
      </c>
      <c r="CZ89" s="162"/>
      <c r="DA89" s="162"/>
      <c r="DB89" s="162"/>
      <c r="DC89" s="162"/>
      <c r="DD89" s="162">
        <f>DE89+DF89+DG89+DH89</f>
        <v>8</v>
      </c>
      <c r="DE89" s="162"/>
      <c r="DF89" s="162"/>
      <c r="DG89" s="162"/>
      <c r="DH89" s="162">
        <v>8</v>
      </c>
      <c r="DI89" s="161">
        <f>DJ89+DK89+DL89+DM89</f>
        <v>0</v>
      </c>
      <c r="DJ89" s="161"/>
      <c r="DK89" s="161"/>
      <c r="DL89" s="161"/>
      <c r="DM89" s="161"/>
      <c r="DN89" s="162">
        <f>DO89+DP89+DQ89+DR89</f>
        <v>0</v>
      </c>
      <c r="DO89" s="162"/>
      <c r="DP89" s="162"/>
      <c r="DQ89" s="162"/>
      <c r="DR89" s="162"/>
    </row>
    <row r="90" spans="1:122" ht="0.75" hidden="1" customHeight="1">
      <c r="A90" s="1324" t="s">
        <v>109</v>
      </c>
      <c r="B90" s="17">
        <v>6618</v>
      </c>
      <c r="C90" s="58" t="s">
        <v>124</v>
      </c>
      <c r="D90" s="58" t="s">
        <v>140</v>
      </c>
      <c r="E90" s="58" t="s">
        <v>125</v>
      </c>
      <c r="F90" s="59"/>
      <c r="G90" s="59"/>
      <c r="H90" s="59"/>
      <c r="I90" s="59"/>
      <c r="J90" s="59"/>
      <c r="K90" s="59"/>
      <c r="L90" s="59"/>
      <c r="M90" s="64" t="s">
        <v>73</v>
      </c>
      <c r="N90" s="60" t="s">
        <v>424</v>
      </c>
      <c r="O90" s="60" t="s">
        <v>74</v>
      </c>
      <c r="P90" s="59">
        <v>29</v>
      </c>
      <c r="Q90" s="59"/>
      <c r="R90" s="59"/>
      <c r="S90" s="59"/>
      <c r="T90" s="59"/>
      <c r="U90" s="59"/>
      <c r="V90" s="59"/>
      <c r="W90" s="58" t="s">
        <v>45</v>
      </c>
      <c r="X90" s="58" t="s">
        <v>391</v>
      </c>
      <c r="Y90" s="58" t="s">
        <v>46</v>
      </c>
      <c r="Z90" s="63" t="s">
        <v>167</v>
      </c>
      <c r="AA90" s="63" t="s">
        <v>424</v>
      </c>
      <c r="AB90" s="63" t="s">
        <v>56</v>
      </c>
      <c r="AC90" s="18"/>
      <c r="AD90" s="18"/>
      <c r="AE90" s="18"/>
      <c r="AF90" s="18"/>
      <c r="AG90" s="162">
        <f t="shared" si="58"/>
        <v>0</v>
      </c>
      <c r="AH90" s="162"/>
      <c r="AI90" s="162"/>
      <c r="AJ90" s="162"/>
      <c r="AK90" s="162"/>
      <c r="AL90" s="162"/>
      <c r="AM90" s="162"/>
      <c r="AN90" s="162"/>
      <c r="AO90" s="162"/>
      <c r="AP90" s="162"/>
      <c r="AQ90" s="161">
        <f t="shared" si="59"/>
        <v>0</v>
      </c>
      <c r="AR90" s="161"/>
      <c r="AS90" s="161"/>
      <c r="AT90" s="161"/>
      <c r="AU90" s="161"/>
      <c r="AV90" s="162">
        <f t="shared" si="60"/>
        <v>0</v>
      </c>
      <c r="AW90" s="162"/>
      <c r="AX90" s="162"/>
      <c r="AY90" s="162"/>
      <c r="AZ90" s="162"/>
      <c r="BA90" s="161">
        <f t="shared" si="61"/>
        <v>0</v>
      </c>
      <c r="BB90" s="161"/>
      <c r="BC90" s="161"/>
      <c r="BD90" s="161"/>
      <c r="BE90" s="161"/>
      <c r="BF90" s="161">
        <f t="shared" si="89"/>
        <v>0</v>
      </c>
      <c r="BG90" s="161"/>
      <c r="BH90" s="161"/>
      <c r="BI90" s="161"/>
      <c r="BJ90" s="161"/>
      <c r="BK90" s="162">
        <f t="shared" si="95"/>
        <v>0</v>
      </c>
      <c r="BL90" s="162"/>
      <c r="BM90" s="162"/>
      <c r="BN90" s="162"/>
      <c r="BO90" s="162"/>
      <c r="BP90" s="162"/>
      <c r="BQ90" s="162"/>
      <c r="BR90" s="162"/>
      <c r="BS90" s="162"/>
      <c r="BT90" s="162"/>
      <c r="BU90" s="161">
        <f t="shared" si="66"/>
        <v>0</v>
      </c>
      <c r="BV90" s="161"/>
      <c r="BW90" s="161"/>
      <c r="BX90" s="161"/>
      <c r="BY90" s="161"/>
      <c r="BZ90" s="162">
        <f t="shared" si="90"/>
        <v>0</v>
      </c>
      <c r="CA90" s="162"/>
      <c r="CB90" s="162"/>
      <c r="CC90" s="162"/>
      <c r="CD90" s="162"/>
      <c r="CE90" s="161">
        <f t="shared" si="91"/>
        <v>0</v>
      </c>
      <c r="CF90" s="161"/>
      <c r="CG90" s="161"/>
      <c r="CH90" s="161"/>
      <c r="CI90" s="161"/>
      <c r="CJ90" s="161">
        <f t="shared" si="92"/>
        <v>0</v>
      </c>
      <c r="CK90" s="161"/>
      <c r="CL90" s="161"/>
      <c r="CM90" s="161"/>
      <c r="CN90" s="161"/>
      <c r="CO90" s="162"/>
      <c r="CP90" s="162"/>
      <c r="CQ90" s="162"/>
      <c r="CR90" s="162"/>
      <c r="CS90" s="162"/>
      <c r="CT90" s="161">
        <f>CU90+CV90+CW90+CX90</f>
        <v>0</v>
      </c>
      <c r="CU90" s="161"/>
      <c r="CV90" s="161"/>
      <c r="CW90" s="161"/>
      <c r="CX90" s="161"/>
      <c r="CY90" s="162">
        <f>CZ90+DA90+DB90+DC90</f>
        <v>0</v>
      </c>
      <c r="CZ90" s="162"/>
      <c r="DA90" s="162"/>
      <c r="DB90" s="162"/>
      <c r="DC90" s="162"/>
      <c r="DD90" s="162"/>
      <c r="DE90" s="162"/>
      <c r="DF90" s="162"/>
      <c r="DG90" s="162"/>
      <c r="DH90" s="162"/>
      <c r="DI90" s="161">
        <f>DJ90+DK90+DL90+DM90</f>
        <v>0</v>
      </c>
      <c r="DJ90" s="161"/>
      <c r="DK90" s="161"/>
      <c r="DL90" s="161"/>
      <c r="DM90" s="161"/>
      <c r="DN90" s="162">
        <f>DO90+DP90+DQ90+DR90</f>
        <v>0</v>
      </c>
      <c r="DO90" s="162"/>
      <c r="DP90" s="162"/>
      <c r="DQ90" s="162"/>
      <c r="DR90" s="162"/>
    </row>
    <row r="91" spans="1:122" ht="5.25" hidden="1" customHeight="1">
      <c r="A91" s="1325"/>
      <c r="B91" s="17"/>
      <c r="C91" s="59"/>
      <c r="D91" s="59"/>
      <c r="E91" s="59"/>
      <c r="F91" s="59"/>
      <c r="G91" s="59"/>
      <c r="H91" s="59"/>
      <c r="I91" s="59">
        <v>30</v>
      </c>
      <c r="J91" s="59"/>
      <c r="K91" s="59"/>
      <c r="L91" s="59"/>
      <c r="M91" s="72"/>
      <c r="N91" s="72"/>
      <c r="O91" s="72"/>
      <c r="P91" s="72"/>
      <c r="Q91" s="59"/>
      <c r="R91" s="59"/>
      <c r="S91" s="59"/>
      <c r="T91" s="59"/>
      <c r="U91" s="59"/>
      <c r="V91" s="59"/>
      <c r="W91" s="59"/>
      <c r="X91" s="59"/>
      <c r="Y91" s="59"/>
      <c r="Z91" s="59"/>
      <c r="AA91" s="59"/>
      <c r="AB91" s="59"/>
      <c r="AC91" s="18"/>
      <c r="AD91" s="18" t="s">
        <v>155</v>
      </c>
      <c r="AE91" s="18" t="s">
        <v>403</v>
      </c>
      <c r="AF91" s="18" t="s">
        <v>399</v>
      </c>
      <c r="AG91" s="162"/>
      <c r="AH91" s="162"/>
      <c r="AI91" s="162"/>
      <c r="AJ91" s="162"/>
      <c r="AK91" s="162"/>
      <c r="AL91" s="162"/>
      <c r="AM91" s="162"/>
      <c r="AN91" s="162"/>
      <c r="AO91" s="162"/>
      <c r="AP91" s="162"/>
      <c r="AQ91" s="161"/>
      <c r="AR91" s="161"/>
      <c r="AS91" s="161"/>
      <c r="AT91" s="161"/>
      <c r="AU91" s="161"/>
      <c r="AV91" s="162"/>
      <c r="AW91" s="162"/>
      <c r="AX91" s="162"/>
      <c r="AY91" s="162"/>
      <c r="AZ91" s="162"/>
      <c r="BA91" s="161"/>
      <c r="BB91" s="161"/>
      <c r="BC91" s="161"/>
      <c r="BD91" s="161"/>
      <c r="BE91" s="161"/>
      <c r="BF91" s="161"/>
      <c r="BG91" s="161"/>
      <c r="BH91" s="161"/>
      <c r="BI91" s="161"/>
      <c r="BJ91" s="161"/>
      <c r="BK91" s="162"/>
      <c r="BL91" s="162"/>
      <c r="BM91" s="162"/>
      <c r="BN91" s="162"/>
      <c r="BO91" s="162"/>
      <c r="BP91" s="162"/>
      <c r="BQ91" s="162"/>
      <c r="BR91" s="162"/>
      <c r="BS91" s="162"/>
      <c r="BT91" s="162"/>
      <c r="BU91" s="161"/>
      <c r="BV91" s="161"/>
      <c r="BW91" s="161"/>
      <c r="BX91" s="161"/>
      <c r="BY91" s="161"/>
      <c r="BZ91" s="162"/>
      <c r="CA91" s="162"/>
      <c r="CB91" s="162"/>
      <c r="CC91" s="162"/>
      <c r="CD91" s="162"/>
      <c r="CE91" s="161"/>
      <c r="CF91" s="161"/>
      <c r="CG91" s="161"/>
      <c r="CH91" s="161"/>
      <c r="CI91" s="161"/>
      <c r="CJ91" s="161"/>
      <c r="CK91" s="161"/>
      <c r="CL91" s="161"/>
      <c r="CM91" s="161"/>
      <c r="CN91" s="161"/>
      <c r="CO91" s="162"/>
      <c r="CP91" s="162"/>
      <c r="CQ91" s="162"/>
      <c r="CR91" s="162"/>
      <c r="CS91" s="162"/>
      <c r="CT91" s="161"/>
      <c r="CU91" s="161"/>
      <c r="CV91" s="161"/>
      <c r="CW91" s="161"/>
      <c r="CX91" s="161"/>
      <c r="CY91" s="162"/>
      <c r="CZ91" s="162"/>
      <c r="DA91" s="162"/>
      <c r="DB91" s="162"/>
      <c r="DC91" s="162"/>
      <c r="DD91" s="162"/>
      <c r="DE91" s="162"/>
      <c r="DF91" s="162"/>
      <c r="DG91" s="162"/>
      <c r="DH91" s="162"/>
      <c r="DI91" s="161"/>
      <c r="DJ91" s="161"/>
      <c r="DK91" s="161"/>
      <c r="DL91" s="161"/>
      <c r="DM91" s="161"/>
      <c r="DN91" s="162"/>
      <c r="DO91" s="162"/>
      <c r="DP91" s="162"/>
      <c r="DQ91" s="162"/>
      <c r="DR91" s="162"/>
    </row>
    <row r="92" spans="1:122" ht="13.5" customHeight="1">
      <c r="A92" s="113" t="s">
        <v>93</v>
      </c>
      <c r="B92" s="14"/>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12"/>
      <c r="AD92" s="12"/>
      <c r="AE92" s="12"/>
      <c r="AF92" s="12"/>
      <c r="AG92" s="162">
        <f t="shared" si="58"/>
        <v>0</v>
      </c>
      <c r="AH92" s="162"/>
      <c r="AI92" s="153"/>
      <c r="AJ92" s="153"/>
      <c r="AK92" s="153"/>
      <c r="AL92" s="153"/>
      <c r="AM92" s="153"/>
      <c r="AN92" s="153"/>
      <c r="AO92" s="153"/>
      <c r="AP92" s="162"/>
      <c r="AQ92" s="161">
        <f t="shared" si="59"/>
        <v>0</v>
      </c>
      <c r="AR92" s="155"/>
      <c r="AS92" s="155"/>
      <c r="AT92" s="155"/>
      <c r="AU92" s="155"/>
      <c r="AV92" s="162">
        <f t="shared" si="60"/>
        <v>0</v>
      </c>
      <c r="AW92" s="153"/>
      <c r="AX92" s="153"/>
      <c r="AY92" s="153"/>
      <c r="AZ92" s="153"/>
      <c r="BA92" s="161">
        <f t="shared" si="61"/>
        <v>0</v>
      </c>
      <c r="BB92" s="155"/>
      <c r="BC92" s="155"/>
      <c r="BD92" s="155"/>
      <c r="BE92" s="155"/>
      <c r="BF92" s="161">
        <f t="shared" si="89"/>
        <v>0</v>
      </c>
      <c r="BG92" s="155"/>
      <c r="BH92" s="155"/>
      <c r="BI92" s="155"/>
      <c r="BJ92" s="155"/>
      <c r="BK92" s="162">
        <f t="shared" si="95"/>
        <v>0</v>
      </c>
      <c r="BL92" s="162"/>
      <c r="BM92" s="153"/>
      <c r="BN92" s="153"/>
      <c r="BO92" s="153"/>
      <c r="BP92" s="153"/>
      <c r="BQ92" s="153"/>
      <c r="BR92" s="153"/>
      <c r="BS92" s="153"/>
      <c r="BT92" s="162"/>
      <c r="BU92" s="161">
        <f t="shared" si="66"/>
        <v>0</v>
      </c>
      <c r="BV92" s="155"/>
      <c r="BW92" s="155"/>
      <c r="BX92" s="155"/>
      <c r="BY92" s="155"/>
      <c r="BZ92" s="162">
        <f t="shared" si="90"/>
        <v>0</v>
      </c>
      <c r="CA92" s="153"/>
      <c r="CB92" s="153"/>
      <c r="CC92" s="153"/>
      <c r="CD92" s="153"/>
      <c r="CE92" s="161">
        <f t="shared" si="91"/>
        <v>0</v>
      </c>
      <c r="CF92" s="155"/>
      <c r="CG92" s="155"/>
      <c r="CH92" s="155"/>
      <c r="CI92" s="155"/>
      <c r="CJ92" s="161">
        <f t="shared" si="92"/>
        <v>0</v>
      </c>
      <c r="CK92" s="155"/>
      <c r="CL92" s="155"/>
      <c r="CM92" s="155"/>
      <c r="CN92" s="155"/>
      <c r="CO92" s="162"/>
      <c r="CP92" s="153"/>
      <c r="CQ92" s="153"/>
      <c r="CR92" s="153"/>
      <c r="CS92" s="162"/>
      <c r="CT92" s="161">
        <f t="shared" ref="CT92:CT107" si="96">CU92+CV92+CW92+CX92</f>
        <v>0</v>
      </c>
      <c r="CU92" s="155"/>
      <c r="CV92" s="155"/>
      <c r="CW92" s="155"/>
      <c r="CX92" s="155"/>
      <c r="CY92" s="162">
        <f>CZ92+DA92+DB92+DC92</f>
        <v>0</v>
      </c>
      <c r="CZ92" s="153"/>
      <c r="DA92" s="153"/>
      <c r="DB92" s="153"/>
      <c r="DC92" s="153"/>
      <c r="DD92" s="162"/>
      <c r="DE92" s="153"/>
      <c r="DF92" s="153"/>
      <c r="DG92" s="153"/>
      <c r="DH92" s="162"/>
      <c r="DI92" s="161">
        <f t="shared" ref="DI92:DI107" si="97">DJ92+DK92+DL92+DM92</f>
        <v>0</v>
      </c>
      <c r="DJ92" s="155"/>
      <c r="DK92" s="155"/>
      <c r="DL92" s="155"/>
      <c r="DM92" s="155"/>
      <c r="DN92" s="162">
        <f>DO92+DP92+DQ92+DR92</f>
        <v>0</v>
      </c>
      <c r="DO92" s="153"/>
      <c r="DP92" s="153"/>
      <c r="DQ92" s="153"/>
      <c r="DR92" s="153"/>
    </row>
    <row r="93" spans="1:122" ht="71.25" customHeight="1">
      <c r="A93" s="113" t="s">
        <v>145</v>
      </c>
      <c r="B93" s="14">
        <v>6700</v>
      </c>
      <c r="C93" s="92" t="s">
        <v>387</v>
      </c>
      <c r="D93" s="93" t="s">
        <v>387</v>
      </c>
      <c r="E93" s="93" t="s">
        <v>387</v>
      </c>
      <c r="F93" s="93" t="s">
        <v>387</v>
      </c>
      <c r="G93" s="93" t="s">
        <v>387</v>
      </c>
      <c r="H93" s="93" t="s">
        <v>387</v>
      </c>
      <c r="I93" s="93" t="s">
        <v>387</v>
      </c>
      <c r="J93" s="93" t="s">
        <v>387</v>
      </c>
      <c r="K93" s="93" t="s">
        <v>387</v>
      </c>
      <c r="L93" s="93" t="s">
        <v>387</v>
      </c>
      <c r="M93" s="93" t="s">
        <v>387</v>
      </c>
      <c r="N93" s="93" t="s">
        <v>387</v>
      </c>
      <c r="O93" s="93" t="s">
        <v>387</v>
      </c>
      <c r="P93" s="93" t="s">
        <v>387</v>
      </c>
      <c r="Q93" s="94" t="s">
        <v>387</v>
      </c>
      <c r="R93" s="94" t="s">
        <v>387</v>
      </c>
      <c r="S93" s="94" t="s">
        <v>387</v>
      </c>
      <c r="T93" s="94" t="s">
        <v>387</v>
      </c>
      <c r="U93" s="94" t="s">
        <v>387</v>
      </c>
      <c r="V93" s="94" t="s">
        <v>387</v>
      </c>
      <c r="W93" s="94" t="s">
        <v>387</v>
      </c>
      <c r="X93" s="93" t="s">
        <v>387</v>
      </c>
      <c r="Y93" s="93" t="s">
        <v>387</v>
      </c>
      <c r="Z93" s="93" t="s">
        <v>387</v>
      </c>
      <c r="AA93" s="93" t="s">
        <v>387</v>
      </c>
      <c r="AB93" s="93" t="s">
        <v>387</v>
      </c>
      <c r="AC93" s="8" t="s">
        <v>387</v>
      </c>
      <c r="AD93" s="8" t="s">
        <v>387</v>
      </c>
      <c r="AE93" s="8"/>
      <c r="AF93" s="8"/>
      <c r="AG93" s="162">
        <f t="shared" si="58"/>
        <v>0</v>
      </c>
      <c r="AH93" s="162"/>
      <c r="AI93" s="153"/>
      <c r="AJ93" s="153"/>
      <c r="AK93" s="153"/>
      <c r="AL93" s="153"/>
      <c r="AM93" s="153"/>
      <c r="AN93" s="153"/>
      <c r="AO93" s="153"/>
      <c r="AP93" s="162"/>
      <c r="AQ93" s="161">
        <f t="shared" si="59"/>
        <v>0</v>
      </c>
      <c r="AR93" s="155"/>
      <c r="AS93" s="155"/>
      <c r="AT93" s="155"/>
      <c r="AU93" s="155"/>
      <c r="AV93" s="162">
        <f t="shared" si="60"/>
        <v>0</v>
      </c>
      <c r="AW93" s="153"/>
      <c r="AX93" s="153"/>
      <c r="AY93" s="153"/>
      <c r="AZ93" s="153"/>
      <c r="BA93" s="161">
        <f t="shared" si="61"/>
        <v>0</v>
      </c>
      <c r="BB93" s="155"/>
      <c r="BC93" s="155"/>
      <c r="BD93" s="155"/>
      <c r="BE93" s="155"/>
      <c r="BF93" s="161">
        <f t="shared" si="89"/>
        <v>0</v>
      </c>
      <c r="BG93" s="155"/>
      <c r="BH93" s="155"/>
      <c r="BI93" s="155"/>
      <c r="BJ93" s="155"/>
      <c r="BK93" s="162">
        <f t="shared" si="95"/>
        <v>0</v>
      </c>
      <c r="BL93" s="162"/>
      <c r="BM93" s="153"/>
      <c r="BN93" s="153"/>
      <c r="BO93" s="153"/>
      <c r="BP93" s="153"/>
      <c r="BQ93" s="153"/>
      <c r="BR93" s="153"/>
      <c r="BS93" s="153"/>
      <c r="BT93" s="162"/>
      <c r="BU93" s="161">
        <f t="shared" si="66"/>
        <v>0</v>
      </c>
      <c r="BV93" s="155"/>
      <c r="BW93" s="155"/>
      <c r="BX93" s="155"/>
      <c r="BY93" s="155"/>
      <c r="BZ93" s="162">
        <f t="shared" si="90"/>
        <v>0</v>
      </c>
      <c r="CA93" s="153"/>
      <c r="CB93" s="153"/>
      <c r="CC93" s="153"/>
      <c r="CD93" s="153"/>
      <c r="CE93" s="161">
        <f t="shared" si="91"/>
        <v>0</v>
      </c>
      <c r="CF93" s="155"/>
      <c r="CG93" s="155"/>
      <c r="CH93" s="155"/>
      <c r="CI93" s="155"/>
      <c r="CJ93" s="161">
        <f t="shared" si="92"/>
        <v>0</v>
      </c>
      <c r="CK93" s="155"/>
      <c r="CL93" s="155"/>
      <c r="CM93" s="155"/>
      <c r="CN93" s="155"/>
      <c r="CO93" s="162"/>
      <c r="CP93" s="153"/>
      <c r="CQ93" s="153"/>
      <c r="CR93" s="153"/>
      <c r="CS93" s="162"/>
      <c r="CT93" s="161">
        <f t="shared" si="96"/>
        <v>0</v>
      </c>
      <c r="CU93" s="155"/>
      <c r="CV93" s="155"/>
      <c r="CW93" s="155"/>
      <c r="CX93" s="155"/>
      <c r="CY93" s="162">
        <f>CZ93+DA93+DB93+DC93</f>
        <v>0</v>
      </c>
      <c r="CZ93" s="153"/>
      <c r="DA93" s="153"/>
      <c r="DB93" s="153"/>
      <c r="DC93" s="153"/>
      <c r="DD93" s="162"/>
      <c r="DE93" s="153"/>
      <c r="DF93" s="153"/>
      <c r="DG93" s="153"/>
      <c r="DH93" s="162"/>
      <c r="DI93" s="161">
        <f t="shared" si="97"/>
        <v>0</v>
      </c>
      <c r="DJ93" s="155"/>
      <c r="DK93" s="155"/>
      <c r="DL93" s="155"/>
      <c r="DM93" s="155"/>
      <c r="DN93" s="162">
        <f>DO93+DP93+DQ93+DR93</f>
        <v>0</v>
      </c>
      <c r="DO93" s="153"/>
      <c r="DP93" s="153"/>
      <c r="DQ93" s="153"/>
      <c r="DR93" s="153"/>
    </row>
    <row r="94" spans="1:122" ht="14.25" customHeight="1">
      <c r="A94" s="114" t="s">
        <v>92</v>
      </c>
      <c r="B94" s="15"/>
      <c r="C94" s="78"/>
      <c r="D94" s="78"/>
      <c r="E94" s="78"/>
      <c r="F94" s="619"/>
      <c r="G94" s="78"/>
      <c r="H94" s="78"/>
      <c r="I94" s="78"/>
      <c r="J94" s="78"/>
      <c r="K94" s="78"/>
      <c r="L94" s="78"/>
      <c r="M94" s="78"/>
      <c r="N94" s="78"/>
      <c r="O94" s="78"/>
      <c r="P94" s="78"/>
      <c r="Q94" s="78"/>
      <c r="R94" s="78"/>
      <c r="S94" s="78"/>
      <c r="T94" s="78"/>
      <c r="U94" s="78"/>
      <c r="V94" s="78"/>
      <c r="W94" s="78"/>
      <c r="X94" s="78"/>
      <c r="Y94" s="78"/>
      <c r="Z94" s="78"/>
      <c r="AA94" s="78"/>
      <c r="AB94" s="78"/>
      <c r="AC94" s="16"/>
      <c r="AD94" s="16"/>
      <c r="AE94" s="16"/>
      <c r="AF94" s="16"/>
      <c r="AG94" s="162">
        <f t="shared" si="58"/>
        <v>0</v>
      </c>
      <c r="AH94" s="165"/>
      <c r="AI94" s="160"/>
      <c r="AJ94" s="160"/>
      <c r="AK94" s="160"/>
      <c r="AL94" s="160"/>
      <c r="AM94" s="160"/>
      <c r="AN94" s="160"/>
      <c r="AO94" s="160"/>
      <c r="AP94" s="165"/>
      <c r="AQ94" s="161">
        <f t="shared" si="59"/>
        <v>0</v>
      </c>
      <c r="AR94" s="159"/>
      <c r="AS94" s="159"/>
      <c r="AT94" s="159"/>
      <c r="AU94" s="159"/>
      <c r="AV94" s="162">
        <f t="shared" si="60"/>
        <v>0</v>
      </c>
      <c r="AW94" s="160"/>
      <c r="AX94" s="160"/>
      <c r="AY94" s="160"/>
      <c r="AZ94" s="160"/>
      <c r="BA94" s="161">
        <f t="shared" si="61"/>
        <v>0</v>
      </c>
      <c r="BB94" s="159"/>
      <c r="BC94" s="159"/>
      <c r="BD94" s="159"/>
      <c r="BE94" s="159"/>
      <c r="BF94" s="161">
        <f t="shared" si="89"/>
        <v>0</v>
      </c>
      <c r="BG94" s="159"/>
      <c r="BH94" s="159"/>
      <c r="BI94" s="159"/>
      <c r="BJ94" s="159"/>
      <c r="BK94" s="162">
        <f t="shared" si="95"/>
        <v>0</v>
      </c>
      <c r="BL94" s="165"/>
      <c r="BM94" s="160"/>
      <c r="BN94" s="160"/>
      <c r="BO94" s="160"/>
      <c r="BP94" s="160"/>
      <c r="BQ94" s="160"/>
      <c r="BR94" s="160"/>
      <c r="BS94" s="160"/>
      <c r="BT94" s="165"/>
      <c r="BU94" s="161">
        <f t="shared" si="66"/>
        <v>0</v>
      </c>
      <c r="BV94" s="159"/>
      <c r="BW94" s="159"/>
      <c r="BX94" s="159"/>
      <c r="BY94" s="159"/>
      <c r="BZ94" s="162">
        <f t="shared" si="90"/>
        <v>0</v>
      </c>
      <c r="CA94" s="160"/>
      <c r="CB94" s="160"/>
      <c r="CC94" s="160"/>
      <c r="CD94" s="160"/>
      <c r="CE94" s="161">
        <f t="shared" si="91"/>
        <v>0</v>
      </c>
      <c r="CF94" s="159"/>
      <c r="CG94" s="159"/>
      <c r="CH94" s="159"/>
      <c r="CI94" s="159"/>
      <c r="CJ94" s="161">
        <f t="shared" si="92"/>
        <v>0</v>
      </c>
      <c r="CK94" s="159"/>
      <c r="CL94" s="159"/>
      <c r="CM94" s="159"/>
      <c r="CN94" s="159"/>
      <c r="CO94" s="165"/>
      <c r="CP94" s="160"/>
      <c r="CQ94" s="160"/>
      <c r="CR94" s="160"/>
      <c r="CS94" s="165"/>
      <c r="CT94" s="161">
        <f t="shared" si="96"/>
        <v>0</v>
      </c>
      <c r="CU94" s="159"/>
      <c r="CV94" s="159"/>
      <c r="CW94" s="159"/>
      <c r="CX94" s="159"/>
      <c r="CY94" s="162">
        <f>CZ94+DA94+DB94+DC94</f>
        <v>0</v>
      </c>
      <c r="CZ94" s="160"/>
      <c r="DA94" s="160"/>
      <c r="DB94" s="160"/>
      <c r="DC94" s="160"/>
      <c r="DD94" s="165"/>
      <c r="DE94" s="160"/>
      <c r="DF94" s="160"/>
      <c r="DG94" s="160"/>
      <c r="DH94" s="165"/>
      <c r="DI94" s="161">
        <f t="shared" si="97"/>
        <v>0</v>
      </c>
      <c r="DJ94" s="159"/>
      <c r="DK94" s="159"/>
      <c r="DL94" s="159"/>
      <c r="DM94" s="159"/>
      <c r="DN94" s="162">
        <f>DO94+DP94+DQ94+DR94</f>
        <v>0</v>
      </c>
      <c r="DO94" s="160"/>
      <c r="DP94" s="160"/>
      <c r="DQ94" s="160"/>
      <c r="DR94" s="160"/>
    </row>
    <row r="95" spans="1:122" s="40" customFormat="1" ht="147.75" customHeight="1">
      <c r="A95" s="113" t="s">
        <v>471</v>
      </c>
      <c r="B95" s="37">
        <v>6800</v>
      </c>
      <c r="C95" s="76" t="s">
        <v>387</v>
      </c>
      <c r="D95" s="76" t="s">
        <v>387</v>
      </c>
      <c r="E95" s="76" t="s">
        <v>387</v>
      </c>
      <c r="F95" s="76" t="s">
        <v>387</v>
      </c>
      <c r="G95" s="76" t="s">
        <v>387</v>
      </c>
      <c r="H95" s="76" t="s">
        <v>387</v>
      </c>
      <c r="I95" s="76" t="s">
        <v>387</v>
      </c>
      <c r="J95" s="76" t="s">
        <v>387</v>
      </c>
      <c r="K95" s="76" t="s">
        <v>387</v>
      </c>
      <c r="L95" s="76" t="s">
        <v>387</v>
      </c>
      <c r="M95" s="76" t="s">
        <v>387</v>
      </c>
      <c r="N95" s="76" t="s">
        <v>387</v>
      </c>
      <c r="O95" s="76" t="s">
        <v>387</v>
      </c>
      <c r="P95" s="76" t="s">
        <v>387</v>
      </c>
      <c r="Q95" s="77" t="s">
        <v>387</v>
      </c>
      <c r="R95" s="77" t="s">
        <v>387</v>
      </c>
      <c r="S95" s="77" t="s">
        <v>387</v>
      </c>
      <c r="T95" s="77" t="s">
        <v>387</v>
      </c>
      <c r="U95" s="77" t="s">
        <v>387</v>
      </c>
      <c r="V95" s="77" t="s">
        <v>387</v>
      </c>
      <c r="W95" s="77" t="s">
        <v>387</v>
      </c>
      <c r="X95" s="76" t="s">
        <v>387</v>
      </c>
      <c r="Y95" s="76" t="s">
        <v>387</v>
      </c>
      <c r="Z95" s="76" t="s">
        <v>387</v>
      </c>
      <c r="AA95" s="76" t="s">
        <v>387</v>
      </c>
      <c r="AB95" s="76" t="s">
        <v>387</v>
      </c>
      <c r="AC95" s="38" t="s">
        <v>387</v>
      </c>
      <c r="AD95" s="38" t="s">
        <v>387</v>
      </c>
      <c r="AE95" s="38"/>
      <c r="AF95" s="38"/>
      <c r="AG95" s="168">
        <f>AI95+AK95+AM95+AO95</f>
        <v>1302.0999999999999</v>
      </c>
      <c r="AH95" s="168">
        <f t="shared" si="58"/>
        <v>1277.3000000000002</v>
      </c>
      <c r="AI95" s="157">
        <f>AI97+AI103+AI105+AI108</f>
        <v>0</v>
      </c>
      <c r="AJ95" s="157"/>
      <c r="AK95" s="157">
        <f>AK97+AK103+AK105+AK108</f>
        <v>0</v>
      </c>
      <c r="AL95" s="157"/>
      <c r="AM95" s="157">
        <f>AM97+AM103+AM105+AM108</f>
        <v>0</v>
      </c>
      <c r="AN95" s="157"/>
      <c r="AO95" s="157">
        <f>AO97+AO107+AO108</f>
        <v>1302.0999999999999</v>
      </c>
      <c r="AP95" s="157">
        <f>AP97+AP107+AP108</f>
        <v>1277.3000000000002</v>
      </c>
      <c r="AQ95" s="167">
        <f t="shared" si="59"/>
        <v>1595.1</v>
      </c>
      <c r="AR95" s="156">
        <f>AR97+AR103+AR105+AR108</f>
        <v>0</v>
      </c>
      <c r="AS95" s="156">
        <f>AS97+AS103+AS105+AS108</f>
        <v>0</v>
      </c>
      <c r="AT95" s="156">
        <f>AT97+AT103+AT105+AT108</f>
        <v>0</v>
      </c>
      <c r="AU95" s="156">
        <f>AU97+AU107+AU108</f>
        <v>1595.1</v>
      </c>
      <c r="AV95" s="168">
        <f t="shared" si="60"/>
        <v>574.9</v>
      </c>
      <c r="AW95" s="157">
        <f>AW97+AW103+AW105+AW108</f>
        <v>0</v>
      </c>
      <c r="AX95" s="157">
        <f>AX97+AX103+AX105+AX108</f>
        <v>0</v>
      </c>
      <c r="AY95" s="157">
        <f>AY97+AY103+AY105+AY108</f>
        <v>0</v>
      </c>
      <c r="AZ95" s="157">
        <f>AZ97+AZ107+AZ108</f>
        <v>574.9</v>
      </c>
      <c r="BA95" s="167">
        <f t="shared" si="61"/>
        <v>549.70000000000005</v>
      </c>
      <c r="BB95" s="156">
        <f>BB97+BB103+BB105+BB108</f>
        <v>0</v>
      </c>
      <c r="BC95" s="156">
        <f>BC97+BC103+BC105+BC108</f>
        <v>0</v>
      </c>
      <c r="BD95" s="156">
        <f>BD97+BD103+BD105+BD108</f>
        <v>0</v>
      </c>
      <c r="BE95" s="156">
        <f>BE97+BE107+BE108</f>
        <v>549.70000000000005</v>
      </c>
      <c r="BF95" s="167">
        <f t="shared" si="89"/>
        <v>549.70000000000005</v>
      </c>
      <c r="BG95" s="156">
        <f>BG97+BG103+BG105+BG108</f>
        <v>0</v>
      </c>
      <c r="BH95" s="156">
        <f>BH97+BH103+BH105+BH108</f>
        <v>0</v>
      </c>
      <c r="BI95" s="156">
        <f>BI97+BI103+BI105+BI108</f>
        <v>0</v>
      </c>
      <c r="BJ95" s="156">
        <f>BJ97+BJ107+BJ108</f>
        <v>549.70000000000005</v>
      </c>
      <c r="BK95" s="168">
        <f t="shared" si="95"/>
        <v>1302.0999999999999</v>
      </c>
      <c r="BL95" s="168">
        <f>BN95+BP95+BR95+BT95</f>
        <v>1277.3000000000002</v>
      </c>
      <c r="BM95" s="157">
        <f>BM97+BM103+BM105+BM108</f>
        <v>0</v>
      </c>
      <c r="BN95" s="157"/>
      <c r="BO95" s="157">
        <f>BO97+BO103+BO105+BO108</f>
        <v>0</v>
      </c>
      <c r="BP95" s="157"/>
      <c r="BQ95" s="157">
        <f>BQ97+BQ103+BQ105+BQ108</f>
        <v>0</v>
      </c>
      <c r="BR95" s="157"/>
      <c r="BS95" s="157">
        <f>BS97+BS107+BS108</f>
        <v>1302.0999999999999</v>
      </c>
      <c r="BT95" s="157">
        <f>BT97+BT107+BT108</f>
        <v>1277.3000000000002</v>
      </c>
      <c r="BU95" s="167">
        <f t="shared" si="66"/>
        <v>1595.1</v>
      </c>
      <c r="BV95" s="156">
        <f>BV97+BV103+BV105+BV108</f>
        <v>0</v>
      </c>
      <c r="BW95" s="156">
        <f>BW97+BW103+BW105+BW108</f>
        <v>0</v>
      </c>
      <c r="BX95" s="156">
        <f>BX97+BX103+BX105+BX108</f>
        <v>0</v>
      </c>
      <c r="BY95" s="156">
        <f>BY97+BY107+BY108</f>
        <v>1595.1</v>
      </c>
      <c r="BZ95" s="168">
        <f t="shared" si="90"/>
        <v>574.9</v>
      </c>
      <c r="CA95" s="157">
        <f>CA97+CA103+CA105+CA108</f>
        <v>0</v>
      </c>
      <c r="CB95" s="157">
        <f>CB97+CB103+CB105+CB108</f>
        <v>0</v>
      </c>
      <c r="CC95" s="157">
        <f>CC97+CC103+CC105+CC108</f>
        <v>0</v>
      </c>
      <c r="CD95" s="157">
        <f>CD97+CD107+CD108</f>
        <v>574.9</v>
      </c>
      <c r="CE95" s="167">
        <f t="shared" si="91"/>
        <v>549.70000000000005</v>
      </c>
      <c r="CF95" s="156">
        <f>CF97+CF103+CF105+CF108</f>
        <v>0</v>
      </c>
      <c r="CG95" s="156">
        <f>CG97+CG103+CG105+CG108</f>
        <v>0</v>
      </c>
      <c r="CH95" s="156">
        <f>CH97+CH103+CH105+CH108</f>
        <v>0</v>
      </c>
      <c r="CI95" s="156">
        <f>CI97+CI107+CI108</f>
        <v>549.70000000000005</v>
      </c>
      <c r="CJ95" s="167">
        <f t="shared" si="92"/>
        <v>549.70000000000005</v>
      </c>
      <c r="CK95" s="156">
        <f>CK97+CK103+CK105+CK108</f>
        <v>0</v>
      </c>
      <c r="CL95" s="156">
        <f>CL97+CL103+CL105+CL108</f>
        <v>0</v>
      </c>
      <c r="CM95" s="156">
        <f>CM97+CM103+CM105+CM108</f>
        <v>0</v>
      </c>
      <c r="CN95" s="156">
        <f>CN97+CN107+CN108</f>
        <v>549.70000000000005</v>
      </c>
      <c r="CO95" s="168">
        <f>CP95+CQ95+CR95+CS95</f>
        <v>1277.3000000000002</v>
      </c>
      <c r="CP95" s="157"/>
      <c r="CQ95" s="157"/>
      <c r="CR95" s="157"/>
      <c r="CS95" s="157">
        <f>CS97+CS107+CS108</f>
        <v>1277.3000000000002</v>
      </c>
      <c r="CT95" s="167">
        <f t="shared" si="96"/>
        <v>1595.1</v>
      </c>
      <c r="CU95" s="156">
        <f>CU97+CU103+CU105+CU108</f>
        <v>0</v>
      </c>
      <c r="CV95" s="156">
        <f>CV97+CV103+CV105+CV108</f>
        <v>0</v>
      </c>
      <c r="CW95" s="156">
        <f>CW97+CW103+CW105+CW108</f>
        <v>0</v>
      </c>
      <c r="CX95" s="156">
        <f>CX97+CX107+CX108</f>
        <v>1595.1</v>
      </c>
      <c r="CY95" s="168">
        <f>CZ95+DA95+DB95+DC95</f>
        <v>574.9</v>
      </c>
      <c r="CZ95" s="157">
        <f>CZ97+CZ103+CZ105+CZ108</f>
        <v>0</v>
      </c>
      <c r="DA95" s="157">
        <f>DA97+DA103+DA105+DA108</f>
        <v>0</v>
      </c>
      <c r="DB95" s="157">
        <f>DB97+DB103+DB105+DB108</f>
        <v>0</v>
      </c>
      <c r="DC95" s="157">
        <f>DC97+DC107+DC108</f>
        <v>574.9</v>
      </c>
      <c r="DD95" s="168">
        <f>DE95+DF95+DG95+DH95</f>
        <v>1277.3000000000002</v>
      </c>
      <c r="DE95" s="157"/>
      <c r="DF95" s="157"/>
      <c r="DG95" s="157"/>
      <c r="DH95" s="157">
        <f>DH97+DH107+DH108</f>
        <v>1277.3000000000002</v>
      </c>
      <c r="DI95" s="167">
        <f t="shared" si="97"/>
        <v>1595.1</v>
      </c>
      <c r="DJ95" s="156">
        <f>DJ97+DJ103+DJ105+DJ108</f>
        <v>0</v>
      </c>
      <c r="DK95" s="156">
        <f>DK97+DK103+DK105+DK108</f>
        <v>0</v>
      </c>
      <c r="DL95" s="156">
        <f>DL97+DL103+DL105+DL108</f>
        <v>0</v>
      </c>
      <c r="DM95" s="156">
        <f>DM97+DM107+DM108</f>
        <v>1595.1</v>
      </c>
      <c r="DN95" s="168">
        <f>DO95+DP95+DQ95+DR95</f>
        <v>574.9</v>
      </c>
      <c r="DO95" s="157">
        <f>DO97+DO103+DO105+DO108</f>
        <v>0</v>
      </c>
      <c r="DP95" s="157">
        <f>DP97+DP103+DP105+DP108</f>
        <v>0</v>
      </c>
      <c r="DQ95" s="157">
        <f>DQ97+DQ103+DQ105+DQ108</f>
        <v>0</v>
      </c>
      <c r="DR95" s="157">
        <f>DR97+DR107+DR108</f>
        <v>574.9</v>
      </c>
    </row>
    <row r="96" spans="1:122" ht="14.25" customHeight="1">
      <c r="A96" s="122" t="s">
        <v>92</v>
      </c>
      <c r="B96" s="30"/>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16"/>
      <c r="AD96" s="16"/>
      <c r="AE96" s="16"/>
      <c r="AF96" s="16"/>
      <c r="AG96" s="162">
        <f t="shared" si="58"/>
        <v>0</v>
      </c>
      <c r="AH96" s="165"/>
      <c r="AI96" s="160"/>
      <c r="AJ96" s="160"/>
      <c r="AK96" s="160"/>
      <c r="AL96" s="160"/>
      <c r="AM96" s="160"/>
      <c r="AN96" s="160"/>
      <c r="AO96" s="160"/>
      <c r="AP96" s="165"/>
      <c r="AQ96" s="161">
        <f t="shared" si="59"/>
        <v>0</v>
      </c>
      <c r="AR96" s="159"/>
      <c r="AS96" s="159"/>
      <c r="AT96" s="159"/>
      <c r="AU96" s="159"/>
      <c r="AV96" s="162">
        <f t="shared" si="60"/>
        <v>0</v>
      </c>
      <c r="AW96" s="160"/>
      <c r="AX96" s="160"/>
      <c r="AY96" s="160"/>
      <c r="AZ96" s="160"/>
      <c r="BA96" s="161">
        <f t="shared" si="61"/>
        <v>0</v>
      </c>
      <c r="BB96" s="159"/>
      <c r="BC96" s="159"/>
      <c r="BD96" s="159"/>
      <c r="BE96" s="159"/>
      <c r="BF96" s="161">
        <f t="shared" si="89"/>
        <v>0</v>
      </c>
      <c r="BG96" s="159"/>
      <c r="BH96" s="159"/>
      <c r="BI96" s="159"/>
      <c r="BJ96" s="159"/>
      <c r="BK96" s="162">
        <f t="shared" si="95"/>
        <v>0</v>
      </c>
      <c r="BL96" s="165"/>
      <c r="BM96" s="160"/>
      <c r="BN96" s="160"/>
      <c r="BO96" s="160"/>
      <c r="BP96" s="160"/>
      <c r="BQ96" s="160"/>
      <c r="BR96" s="160"/>
      <c r="BS96" s="160"/>
      <c r="BT96" s="165"/>
      <c r="BU96" s="161">
        <f t="shared" si="66"/>
        <v>0</v>
      </c>
      <c r="BV96" s="159"/>
      <c r="BW96" s="159"/>
      <c r="BX96" s="159"/>
      <c r="BY96" s="159"/>
      <c r="BZ96" s="162">
        <f t="shared" si="90"/>
        <v>0</v>
      </c>
      <c r="CA96" s="160"/>
      <c r="CB96" s="160"/>
      <c r="CC96" s="160"/>
      <c r="CD96" s="160"/>
      <c r="CE96" s="161">
        <f t="shared" si="91"/>
        <v>0</v>
      </c>
      <c r="CF96" s="159"/>
      <c r="CG96" s="159"/>
      <c r="CH96" s="159"/>
      <c r="CI96" s="159"/>
      <c r="CJ96" s="161">
        <f t="shared" si="92"/>
        <v>0</v>
      </c>
      <c r="CK96" s="159"/>
      <c r="CL96" s="159"/>
      <c r="CM96" s="159"/>
      <c r="CN96" s="159"/>
      <c r="CO96" s="165"/>
      <c r="CP96" s="160"/>
      <c r="CQ96" s="160"/>
      <c r="CR96" s="160"/>
      <c r="CS96" s="165"/>
      <c r="CT96" s="161">
        <f t="shared" si="96"/>
        <v>0</v>
      </c>
      <c r="CU96" s="159"/>
      <c r="CV96" s="159"/>
      <c r="CW96" s="159"/>
      <c r="CX96" s="159"/>
      <c r="CY96" s="162">
        <f>CZ96+DA96+DB96+DC96</f>
        <v>0</v>
      </c>
      <c r="CZ96" s="160"/>
      <c r="DA96" s="160"/>
      <c r="DB96" s="160"/>
      <c r="DC96" s="160"/>
      <c r="DD96" s="165"/>
      <c r="DE96" s="160"/>
      <c r="DF96" s="160"/>
      <c r="DG96" s="160"/>
      <c r="DH96" s="165"/>
      <c r="DI96" s="161">
        <f t="shared" si="97"/>
        <v>0</v>
      </c>
      <c r="DJ96" s="159"/>
      <c r="DK96" s="159"/>
      <c r="DL96" s="159"/>
      <c r="DM96" s="159"/>
      <c r="DN96" s="162">
        <f>DO96+DP96+DQ96+DR96</f>
        <v>0</v>
      </c>
      <c r="DO96" s="160"/>
      <c r="DP96" s="160"/>
      <c r="DQ96" s="160"/>
      <c r="DR96" s="160"/>
    </row>
    <row r="97" spans="1:122" ht="18.75" customHeight="1">
      <c r="A97" s="124"/>
      <c r="B97" s="32"/>
      <c r="C97" s="1095" t="s">
        <v>124</v>
      </c>
      <c r="D97" s="1244" t="s">
        <v>490</v>
      </c>
      <c r="E97" s="1281" t="s">
        <v>125</v>
      </c>
      <c r="F97" s="66"/>
      <c r="G97" s="66"/>
      <c r="H97" s="66"/>
      <c r="I97" s="66"/>
      <c r="J97" s="66"/>
      <c r="K97" s="66"/>
      <c r="L97" s="66"/>
      <c r="M97" s="1229" t="s">
        <v>455</v>
      </c>
      <c r="N97" s="1245" t="s">
        <v>424</v>
      </c>
      <c r="O97" s="1245" t="s">
        <v>74</v>
      </c>
      <c r="P97" s="66">
        <v>38</v>
      </c>
      <c r="Q97" s="66"/>
      <c r="R97" s="66"/>
      <c r="S97" s="66"/>
      <c r="T97" s="66"/>
      <c r="U97" s="66"/>
      <c r="V97" s="66"/>
      <c r="W97" s="1095" t="s">
        <v>45</v>
      </c>
      <c r="X97" s="1180" t="s">
        <v>495</v>
      </c>
      <c r="Y97" s="1180" t="s">
        <v>46</v>
      </c>
      <c r="Z97" s="1270" t="s">
        <v>54</v>
      </c>
      <c r="AA97" s="1270" t="s">
        <v>424</v>
      </c>
      <c r="AB97" s="1270" t="s">
        <v>55</v>
      </c>
      <c r="AC97" s="12"/>
      <c r="AD97" s="12" t="s">
        <v>160</v>
      </c>
      <c r="AE97" s="12"/>
      <c r="AF97" s="12"/>
      <c r="AG97" s="162">
        <f t="shared" si="58"/>
        <v>875.69999999999993</v>
      </c>
      <c r="AH97" s="162">
        <f t="shared" si="58"/>
        <v>862.30000000000007</v>
      </c>
      <c r="AI97" s="153"/>
      <c r="AJ97" s="153"/>
      <c r="AK97" s="153"/>
      <c r="AL97" s="153"/>
      <c r="AM97" s="153"/>
      <c r="AN97" s="153"/>
      <c r="AO97" s="153">
        <f>AO98+AO99+AO100+AO101</f>
        <v>875.69999999999993</v>
      </c>
      <c r="AP97" s="153">
        <f>AP98+AP99+AP100+AP101</f>
        <v>862.30000000000007</v>
      </c>
      <c r="AQ97" s="161">
        <f t="shared" si="59"/>
        <v>891</v>
      </c>
      <c r="AR97" s="155"/>
      <c r="AS97" s="155"/>
      <c r="AT97" s="155"/>
      <c r="AU97" s="155">
        <f>AU98+AU99+AU100+AU101</f>
        <v>891</v>
      </c>
      <c r="AV97" s="155">
        <f t="shared" ref="AV97:BE97" si="98">AV98+AV99+AV100+AV101</f>
        <v>483.4</v>
      </c>
      <c r="AW97" s="155">
        <f t="shared" si="98"/>
        <v>0</v>
      </c>
      <c r="AX97" s="155">
        <f t="shared" si="98"/>
        <v>0</v>
      </c>
      <c r="AY97" s="155">
        <f t="shared" si="98"/>
        <v>0</v>
      </c>
      <c r="AZ97" s="155">
        <f t="shared" si="98"/>
        <v>483.4</v>
      </c>
      <c r="BA97" s="155">
        <f t="shared" si="98"/>
        <v>466.5</v>
      </c>
      <c r="BB97" s="155">
        <f t="shared" si="98"/>
        <v>0</v>
      </c>
      <c r="BC97" s="155">
        <f t="shared" si="98"/>
        <v>0</v>
      </c>
      <c r="BD97" s="155">
        <f t="shared" si="98"/>
        <v>0</v>
      </c>
      <c r="BE97" s="155">
        <f t="shared" si="98"/>
        <v>466.5</v>
      </c>
      <c r="BF97" s="155">
        <f>BF98+BF99+BF100+BF101</f>
        <v>466.5</v>
      </c>
      <c r="BG97" s="155">
        <f>BG98+BG99+BG100+BG101</f>
        <v>0</v>
      </c>
      <c r="BH97" s="155">
        <f>BH98+BH99+BH100+BH101</f>
        <v>0</v>
      </c>
      <c r="BI97" s="155">
        <f>BI98+BI99+BI100+BI101</f>
        <v>0</v>
      </c>
      <c r="BJ97" s="155">
        <f>BJ98+BJ99+BJ100+BJ101</f>
        <v>466.5</v>
      </c>
      <c r="BK97" s="162">
        <f t="shared" si="95"/>
        <v>875.69999999999993</v>
      </c>
      <c r="BL97" s="162">
        <f t="shared" ref="BL97:BL107" si="99">BN97+BP97+BR97+BT97</f>
        <v>862.30000000000007</v>
      </c>
      <c r="BM97" s="153"/>
      <c r="BN97" s="153"/>
      <c r="BO97" s="153"/>
      <c r="BP97" s="153"/>
      <c r="BQ97" s="153"/>
      <c r="BR97" s="153"/>
      <c r="BS97" s="153">
        <f>BS98+BS99+BS100+BS101</f>
        <v>875.69999999999993</v>
      </c>
      <c r="BT97" s="153">
        <f>BT98+BT99+BT100+BT101</f>
        <v>862.30000000000007</v>
      </c>
      <c r="BU97" s="161">
        <f t="shared" si="66"/>
        <v>891</v>
      </c>
      <c r="BV97" s="155"/>
      <c r="BW97" s="155"/>
      <c r="BX97" s="155"/>
      <c r="BY97" s="155">
        <f>BY98+BY99+BY100+BY101</f>
        <v>891</v>
      </c>
      <c r="BZ97" s="155">
        <f t="shared" ref="BZ97:CI97" si="100">BZ98+BZ99+BZ100+BZ101</f>
        <v>483.4</v>
      </c>
      <c r="CA97" s="155">
        <f t="shared" si="100"/>
        <v>0</v>
      </c>
      <c r="CB97" s="155">
        <f t="shared" si="100"/>
        <v>0</v>
      </c>
      <c r="CC97" s="155">
        <f t="shared" si="100"/>
        <v>0</v>
      </c>
      <c r="CD97" s="155">
        <f t="shared" si="100"/>
        <v>483.4</v>
      </c>
      <c r="CE97" s="155">
        <f t="shared" si="100"/>
        <v>466.5</v>
      </c>
      <c r="CF97" s="155">
        <f t="shared" si="100"/>
        <v>0</v>
      </c>
      <c r="CG97" s="155">
        <f t="shared" si="100"/>
        <v>0</v>
      </c>
      <c r="CH97" s="155">
        <f t="shared" si="100"/>
        <v>0</v>
      </c>
      <c r="CI97" s="155">
        <f t="shared" si="100"/>
        <v>466.5</v>
      </c>
      <c r="CJ97" s="155">
        <f>CJ98+CJ99+CJ100+CJ101</f>
        <v>466.5</v>
      </c>
      <c r="CK97" s="155">
        <f>CK98+CK99+CK100+CK101</f>
        <v>0</v>
      </c>
      <c r="CL97" s="155">
        <f>CL98+CL99+CL100+CL101</f>
        <v>0</v>
      </c>
      <c r="CM97" s="155">
        <f>CM98+CM99+CM100+CM101</f>
        <v>0</v>
      </c>
      <c r="CN97" s="155">
        <f>CN98+CN99+CN100+CN101</f>
        <v>466.5</v>
      </c>
      <c r="CO97" s="162">
        <f t="shared" ref="CO97:CO107" si="101">CP97+CQ97+CR97+CS97</f>
        <v>862.30000000000007</v>
      </c>
      <c r="CP97" s="153"/>
      <c r="CQ97" s="153"/>
      <c r="CR97" s="153"/>
      <c r="CS97" s="153">
        <f>CS98+CS99+CS100+CS101</f>
        <v>862.30000000000007</v>
      </c>
      <c r="CT97" s="161">
        <f t="shared" si="96"/>
        <v>891</v>
      </c>
      <c r="CU97" s="155"/>
      <c r="CV97" s="155"/>
      <c r="CW97" s="155"/>
      <c r="CX97" s="155">
        <f t="shared" ref="CX97:DC97" si="102">CX98+CX99+CX100+CX101</f>
        <v>891</v>
      </c>
      <c r="CY97" s="155">
        <f t="shared" si="102"/>
        <v>483.4</v>
      </c>
      <c r="CZ97" s="155">
        <f t="shared" si="102"/>
        <v>0</v>
      </c>
      <c r="DA97" s="155">
        <f t="shared" si="102"/>
        <v>0</v>
      </c>
      <c r="DB97" s="155">
        <f t="shared" si="102"/>
        <v>0</v>
      </c>
      <c r="DC97" s="155">
        <f t="shared" si="102"/>
        <v>483.4</v>
      </c>
      <c r="DD97" s="162">
        <f t="shared" ref="DD97:DD107" si="103">DE97+DF97+DG97+DH97</f>
        <v>862.30000000000007</v>
      </c>
      <c r="DE97" s="153"/>
      <c r="DF97" s="153"/>
      <c r="DG97" s="153"/>
      <c r="DH97" s="153">
        <f>DH98+DH99+DH100+DH101</f>
        <v>862.30000000000007</v>
      </c>
      <c r="DI97" s="161">
        <f t="shared" si="97"/>
        <v>891</v>
      </c>
      <c r="DJ97" s="155"/>
      <c r="DK97" s="155"/>
      <c r="DL97" s="155"/>
      <c r="DM97" s="155">
        <f t="shared" ref="DM97:DR97" si="104">DM98+DM99+DM100+DM101</f>
        <v>891</v>
      </c>
      <c r="DN97" s="155">
        <f t="shared" si="104"/>
        <v>483.4</v>
      </c>
      <c r="DO97" s="155">
        <f t="shared" si="104"/>
        <v>0</v>
      </c>
      <c r="DP97" s="155">
        <f t="shared" si="104"/>
        <v>0</v>
      </c>
      <c r="DQ97" s="155">
        <f t="shared" si="104"/>
        <v>0</v>
      </c>
      <c r="DR97" s="155">
        <f t="shared" si="104"/>
        <v>483.4</v>
      </c>
    </row>
    <row r="98" spans="1:122" ht="60">
      <c r="A98" s="124" t="s">
        <v>459</v>
      </c>
      <c r="B98" s="14">
        <v>6802</v>
      </c>
      <c r="C98" s="1096"/>
      <c r="D98" s="1244"/>
      <c r="E98" s="1254"/>
      <c r="F98" s="66"/>
      <c r="G98" s="66"/>
      <c r="H98" s="66"/>
      <c r="I98" s="66"/>
      <c r="J98" s="66"/>
      <c r="K98" s="66"/>
      <c r="L98" s="66"/>
      <c r="M98" s="1230"/>
      <c r="N98" s="1252"/>
      <c r="O98" s="1252"/>
      <c r="P98" s="66"/>
      <c r="Q98" s="59"/>
      <c r="R98" s="59"/>
      <c r="S98" s="59"/>
      <c r="T98" s="59"/>
      <c r="U98" s="59"/>
      <c r="V98" s="59"/>
      <c r="W98" s="1096"/>
      <c r="X98" s="1181"/>
      <c r="Y98" s="1181"/>
      <c r="Z98" s="1271"/>
      <c r="AA98" s="1271"/>
      <c r="AB98" s="1271"/>
      <c r="AC98" s="12"/>
      <c r="AD98" s="12" t="s">
        <v>160</v>
      </c>
      <c r="AE98" s="12" t="s">
        <v>408</v>
      </c>
      <c r="AF98" s="12">
        <v>121</v>
      </c>
      <c r="AG98" s="162">
        <f t="shared" si="58"/>
        <v>623.4</v>
      </c>
      <c r="AH98" s="162">
        <f t="shared" si="58"/>
        <v>616.9</v>
      </c>
      <c r="AI98" s="153"/>
      <c r="AJ98" s="153"/>
      <c r="AK98" s="153"/>
      <c r="AL98" s="153"/>
      <c r="AM98" s="153"/>
      <c r="AN98" s="153"/>
      <c r="AO98" s="153">
        <v>623.4</v>
      </c>
      <c r="AP98" s="162">
        <v>616.9</v>
      </c>
      <c r="AQ98" s="161">
        <f t="shared" si="59"/>
        <v>628.79999999999995</v>
      </c>
      <c r="AR98" s="155"/>
      <c r="AS98" s="155"/>
      <c r="AT98" s="155"/>
      <c r="AU98" s="155">
        <v>628.79999999999995</v>
      </c>
      <c r="AV98" s="162">
        <f t="shared" si="60"/>
        <v>356.8</v>
      </c>
      <c r="AW98" s="153"/>
      <c r="AX98" s="153"/>
      <c r="AY98" s="153"/>
      <c r="AZ98" s="153">
        <v>356.8</v>
      </c>
      <c r="BA98" s="161">
        <f t="shared" si="61"/>
        <v>343.8</v>
      </c>
      <c r="BB98" s="155"/>
      <c r="BC98" s="155"/>
      <c r="BD98" s="155"/>
      <c r="BE98" s="155">
        <v>343.8</v>
      </c>
      <c r="BF98" s="161">
        <f t="shared" ref="BF98:BF106" si="105">BG98+BH98+BI98+BJ98</f>
        <v>343.8</v>
      </c>
      <c r="BG98" s="155"/>
      <c r="BH98" s="155"/>
      <c r="BI98" s="155"/>
      <c r="BJ98" s="155">
        <v>343.8</v>
      </c>
      <c r="BK98" s="162">
        <f t="shared" si="95"/>
        <v>623.4</v>
      </c>
      <c r="BL98" s="162">
        <f t="shared" si="99"/>
        <v>616.9</v>
      </c>
      <c r="BM98" s="153"/>
      <c r="BN98" s="153"/>
      <c r="BO98" s="153"/>
      <c r="BP98" s="153"/>
      <c r="BQ98" s="153"/>
      <c r="BR98" s="153"/>
      <c r="BS98" s="153">
        <v>623.4</v>
      </c>
      <c r="BT98" s="162">
        <v>616.9</v>
      </c>
      <c r="BU98" s="161">
        <f t="shared" si="66"/>
        <v>628.79999999999995</v>
      </c>
      <c r="BV98" s="155"/>
      <c r="BW98" s="155"/>
      <c r="BX98" s="155"/>
      <c r="BY98" s="155">
        <v>628.79999999999995</v>
      </c>
      <c r="BZ98" s="162">
        <f t="shared" ref="BZ98:BZ106" si="106">CA98+CB98+CC98+CD98</f>
        <v>356.8</v>
      </c>
      <c r="CA98" s="153"/>
      <c r="CB98" s="153"/>
      <c r="CC98" s="153"/>
      <c r="CD98" s="153">
        <v>356.8</v>
      </c>
      <c r="CE98" s="161">
        <f t="shared" ref="CE98:CE106" si="107">CF98+CG98+CH98+CI98</f>
        <v>343.8</v>
      </c>
      <c r="CF98" s="155"/>
      <c r="CG98" s="155"/>
      <c r="CH98" s="155"/>
      <c r="CI98" s="155">
        <v>343.8</v>
      </c>
      <c r="CJ98" s="161">
        <f t="shared" ref="CJ98:CJ106" si="108">CK98+CL98+CM98+CN98</f>
        <v>343.8</v>
      </c>
      <c r="CK98" s="155"/>
      <c r="CL98" s="155"/>
      <c r="CM98" s="155"/>
      <c r="CN98" s="155">
        <v>343.8</v>
      </c>
      <c r="CO98" s="162">
        <f t="shared" si="101"/>
        <v>616.9</v>
      </c>
      <c r="CP98" s="153"/>
      <c r="CQ98" s="153"/>
      <c r="CR98" s="153"/>
      <c r="CS98" s="162">
        <v>616.9</v>
      </c>
      <c r="CT98" s="161">
        <f t="shared" si="96"/>
        <v>628.79999999999995</v>
      </c>
      <c r="CU98" s="155"/>
      <c r="CV98" s="155"/>
      <c r="CW98" s="155"/>
      <c r="CX98" s="155">
        <v>628.79999999999995</v>
      </c>
      <c r="CY98" s="162">
        <f t="shared" ref="CY98:CY106" si="109">CZ98+DA98+DB98+DC98</f>
        <v>356.8</v>
      </c>
      <c r="CZ98" s="153"/>
      <c r="DA98" s="153"/>
      <c r="DB98" s="153"/>
      <c r="DC98" s="153">
        <v>356.8</v>
      </c>
      <c r="DD98" s="162">
        <f t="shared" si="103"/>
        <v>616.9</v>
      </c>
      <c r="DE98" s="153"/>
      <c r="DF98" s="153"/>
      <c r="DG98" s="153"/>
      <c r="DH98" s="162">
        <v>616.9</v>
      </c>
      <c r="DI98" s="161">
        <f t="shared" si="97"/>
        <v>628.79999999999995</v>
      </c>
      <c r="DJ98" s="155"/>
      <c r="DK98" s="155"/>
      <c r="DL98" s="155"/>
      <c r="DM98" s="155">
        <v>628.79999999999995</v>
      </c>
      <c r="DN98" s="162">
        <f t="shared" ref="DN98:DN106" si="110">DO98+DP98+DQ98+DR98</f>
        <v>356.8</v>
      </c>
      <c r="DO98" s="153"/>
      <c r="DP98" s="153"/>
      <c r="DQ98" s="153"/>
      <c r="DR98" s="153">
        <v>356.8</v>
      </c>
    </row>
    <row r="99" spans="1:122" ht="15.75" customHeight="1">
      <c r="A99" s="1278" t="s">
        <v>458</v>
      </c>
      <c r="B99" s="1235">
        <v>6801</v>
      </c>
      <c r="C99" s="1096"/>
      <c r="D99" s="1244"/>
      <c r="E99" s="1254"/>
      <c r="F99" s="66"/>
      <c r="G99" s="66"/>
      <c r="H99" s="66"/>
      <c r="I99" s="66"/>
      <c r="J99" s="66"/>
      <c r="K99" s="66"/>
      <c r="L99" s="66"/>
      <c r="M99" s="1230"/>
      <c r="N99" s="1252"/>
      <c r="O99" s="1252"/>
      <c r="P99" s="66"/>
      <c r="Q99" s="59"/>
      <c r="R99" s="59"/>
      <c r="S99" s="59"/>
      <c r="T99" s="59"/>
      <c r="U99" s="59"/>
      <c r="V99" s="59"/>
      <c r="W99" s="1096"/>
      <c r="X99" s="1181"/>
      <c r="Y99" s="1181"/>
      <c r="Z99" s="1271"/>
      <c r="AA99" s="1271"/>
      <c r="AB99" s="1271"/>
      <c r="AC99" s="12"/>
      <c r="AD99" s="12" t="s">
        <v>160</v>
      </c>
      <c r="AE99" s="12" t="s">
        <v>408</v>
      </c>
      <c r="AF99" s="12">
        <v>129</v>
      </c>
      <c r="AG99" s="162">
        <f t="shared" si="58"/>
        <v>188.2</v>
      </c>
      <c r="AH99" s="162">
        <f t="shared" si="58"/>
        <v>182.8</v>
      </c>
      <c r="AI99" s="153"/>
      <c r="AJ99" s="153"/>
      <c r="AK99" s="153"/>
      <c r="AL99" s="153"/>
      <c r="AM99" s="153"/>
      <c r="AN99" s="153"/>
      <c r="AO99" s="153">
        <v>188.2</v>
      </c>
      <c r="AP99" s="162">
        <v>182.8</v>
      </c>
      <c r="AQ99" s="161">
        <f t="shared" si="59"/>
        <v>242.7</v>
      </c>
      <c r="AR99" s="155"/>
      <c r="AS99" s="155"/>
      <c r="AT99" s="155"/>
      <c r="AU99" s="155">
        <v>242.7</v>
      </c>
      <c r="AV99" s="162">
        <f t="shared" si="60"/>
        <v>107.7</v>
      </c>
      <c r="AW99" s="153"/>
      <c r="AX99" s="153"/>
      <c r="AY99" s="153"/>
      <c r="AZ99" s="153">
        <v>107.7</v>
      </c>
      <c r="BA99" s="161">
        <f t="shared" si="61"/>
        <v>103.8</v>
      </c>
      <c r="BB99" s="155"/>
      <c r="BC99" s="155"/>
      <c r="BD99" s="155"/>
      <c r="BE99" s="155">
        <v>103.8</v>
      </c>
      <c r="BF99" s="161">
        <f t="shared" si="105"/>
        <v>103.8</v>
      </c>
      <c r="BG99" s="155"/>
      <c r="BH99" s="155"/>
      <c r="BI99" s="155"/>
      <c r="BJ99" s="155">
        <v>103.8</v>
      </c>
      <c r="BK99" s="162">
        <f t="shared" si="95"/>
        <v>188.2</v>
      </c>
      <c r="BL99" s="162">
        <f t="shared" si="99"/>
        <v>182.8</v>
      </c>
      <c r="BM99" s="153"/>
      <c r="BN99" s="153"/>
      <c r="BO99" s="153"/>
      <c r="BP99" s="153"/>
      <c r="BQ99" s="153"/>
      <c r="BR99" s="153"/>
      <c r="BS99" s="153">
        <v>188.2</v>
      </c>
      <c r="BT99" s="162">
        <v>182.8</v>
      </c>
      <c r="BU99" s="161">
        <f t="shared" si="66"/>
        <v>242.7</v>
      </c>
      <c r="BV99" s="155"/>
      <c r="BW99" s="155"/>
      <c r="BX99" s="155"/>
      <c r="BY99" s="155">
        <v>242.7</v>
      </c>
      <c r="BZ99" s="162">
        <f t="shared" si="106"/>
        <v>107.7</v>
      </c>
      <c r="CA99" s="153"/>
      <c r="CB99" s="153"/>
      <c r="CC99" s="153"/>
      <c r="CD99" s="153">
        <v>107.7</v>
      </c>
      <c r="CE99" s="161">
        <f t="shared" si="107"/>
        <v>103.8</v>
      </c>
      <c r="CF99" s="155"/>
      <c r="CG99" s="155"/>
      <c r="CH99" s="155"/>
      <c r="CI99" s="155">
        <v>103.8</v>
      </c>
      <c r="CJ99" s="161">
        <f t="shared" si="108"/>
        <v>103.8</v>
      </c>
      <c r="CK99" s="155"/>
      <c r="CL99" s="155"/>
      <c r="CM99" s="155"/>
      <c r="CN99" s="155">
        <v>103.8</v>
      </c>
      <c r="CO99" s="162">
        <f t="shared" si="101"/>
        <v>182.8</v>
      </c>
      <c r="CP99" s="153"/>
      <c r="CQ99" s="153"/>
      <c r="CR99" s="153"/>
      <c r="CS99" s="162">
        <v>182.8</v>
      </c>
      <c r="CT99" s="161">
        <f t="shared" si="96"/>
        <v>242.7</v>
      </c>
      <c r="CU99" s="155"/>
      <c r="CV99" s="155"/>
      <c r="CW99" s="155"/>
      <c r="CX99" s="155">
        <v>242.7</v>
      </c>
      <c r="CY99" s="162">
        <f t="shared" si="109"/>
        <v>107.7</v>
      </c>
      <c r="CZ99" s="153"/>
      <c r="DA99" s="153"/>
      <c r="DB99" s="153"/>
      <c r="DC99" s="153">
        <v>107.7</v>
      </c>
      <c r="DD99" s="162">
        <f t="shared" si="103"/>
        <v>182.8</v>
      </c>
      <c r="DE99" s="153"/>
      <c r="DF99" s="153"/>
      <c r="DG99" s="153"/>
      <c r="DH99" s="162">
        <v>182.8</v>
      </c>
      <c r="DI99" s="161">
        <f t="shared" si="97"/>
        <v>242.7</v>
      </c>
      <c r="DJ99" s="155"/>
      <c r="DK99" s="155"/>
      <c r="DL99" s="155"/>
      <c r="DM99" s="155">
        <v>242.7</v>
      </c>
      <c r="DN99" s="162">
        <f t="shared" si="110"/>
        <v>107.7</v>
      </c>
      <c r="DO99" s="153"/>
      <c r="DP99" s="153"/>
      <c r="DQ99" s="153"/>
      <c r="DR99" s="153">
        <v>107.7</v>
      </c>
    </row>
    <row r="100" spans="1:122" ht="20.25" customHeight="1">
      <c r="A100" s="1279"/>
      <c r="B100" s="1236"/>
      <c r="C100" s="1096"/>
      <c r="D100" s="1244"/>
      <c r="E100" s="1254"/>
      <c r="F100" s="66"/>
      <c r="G100" s="66"/>
      <c r="H100" s="66"/>
      <c r="I100" s="66"/>
      <c r="J100" s="66"/>
      <c r="K100" s="66"/>
      <c r="L100" s="66"/>
      <c r="M100" s="1230"/>
      <c r="N100" s="1252"/>
      <c r="O100" s="1252"/>
      <c r="P100" s="66"/>
      <c r="Q100" s="59"/>
      <c r="R100" s="59"/>
      <c r="S100" s="59"/>
      <c r="T100" s="59"/>
      <c r="U100" s="59"/>
      <c r="V100" s="59"/>
      <c r="W100" s="1096"/>
      <c r="X100" s="1181"/>
      <c r="Y100" s="1181"/>
      <c r="Z100" s="1271"/>
      <c r="AA100" s="1271"/>
      <c r="AB100" s="1271"/>
      <c r="AC100" s="12"/>
      <c r="AD100" s="12" t="s">
        <v>160</v>
      </c>
      <c r="AE100" s="12" t="s">
        <v>408</v>
      </c>
      <c r="AF100" s="12">
        <v>240</v>
      </c>
      <c r="AG100" s="162">
        <f t="shared" si="58"/>
        <v>59.2</v>
      </c>
      <c r="AH100" s="162">
        <f t="shared" si="58"/>
        <v>57.9</v>
      </c>
      <c r="AI100" s="153"/>
      <c r="AJ100" s="153"/>
      <c r="AK100" s="153"/>
      <c r="AL100" s="153"/>
      <c r="AM100" s="153"/>
      <c r="AN100" s="153"/>
      <c r="AO100" s="153">
        <v>59.2</v>
      </c>
      <c r="AP100" s="162">
        <v>57.9</v>
      </c>
      <c r="AQ100" s="161">
        <f t="shared" si="59"/>
        <v>17</v>
      </c>
      <c r="AR100" s="155"/>
      <c r="AS100" s="155"/>
      <c r="AT100" s="155"/>
      <c r="AU100" s="155">
        <v>17</v>
      </c>
      <c r="AV100" s="162">
        <f t="shared" si="60"/>
        <v>14</v>
      </c>
      <c r="AW100" s="153"/>
      <c r="AX100" s="153"/>
      <c r="AY100" s="153"/>
      <c r="AZ100" s="153">
        <v>14</v>
      </c>
      <c r="BA100" s="161">
        <f t="shared" si="61"/>
        <v>14</v>
      </c>
      <c r="BB100" s="155"/>
      <c r="BC100" s="155"/>
      <c r="BD100" s="155"/>
      <c r="BE100" s="155">
        <v>14</v>
      </c>
      <c r="BF100" s="161">
        <f t="shared" si="105"/>
        <v>14</v>
      </c>
      <c r="BG100" s="155"/>
      <c r="BH100" s="155"/>
      <c r="BI100" s="155"/>
      <c r="BJ100" s="155">
        <v>14</v>
      </c>
      <c r="BK100" s="162">
        <f t="shared" si="95"/>
        <v>59.2</v>
      </c>
      <c r="BL100" s="162">
        <f t="shared" si="99"/>
        <v>57.9</v>
      </c>
      <c r="BM100" s="153"/>
      <c r="BN100" s="153"/>
      <c r="BO100" s="153"/>
      <c r="BP100" s="153"/>
      <c r="BQ100" s="153"/>
      <c r="BR100" s="153"/>
      <c r="BS100" s="153">
        <v>59.2</v>
      </c>
      <c r="BT100" s="162">
        <v>57.9</v>
      </c>
      <c r="BU100" s="161">
        <f t="shared" si="66"/>
        <v>17</v>
      </c>
      <c r="BV100" s="155"/>
      <c r="BW100" s="155"/>
      <c r="BX100" s="155"/>
      <c r="BY100" s="155">
        <v>17</v>
      </c>
      <c r="BZ100" s="162">
        <f t="shared" si="106"/>
        <v>14</v>
      </c>
      <c r="CA100" s="153"/>
      <c r="CB100" s="153"/>
      <c r="CC100" s="153"/>
      <c r="CD100" s="153">
        <v>14</v>
      </c>
      <c r="CE100" s="161">
        <f t="shared" si="107"/>
        <v>14</v>
      </c>
      <c r="CF100" s="155"/>
      <c r="CG100" s="155"/>
      <c r="CH100" s="155"/>
      <c r="CI100" s="155">
        <v>14</v>
      </c>
      <c r="CJ100" s="161">
        <f t="shared" si="108"/>
        <v>14</v>
      </c>
      <c r="CK100" s="155"/>
      <c r="CL100" s="155"/>
      <c r="CM100" s="155"/>
      <c r="CN100" s="155">
        <v>14</v>
      </c>
      <c r="CO100" s="162">
        <f t="shared" si="101"/>
        <v>57.9</v>
      </c>
      <c r="CP100" s="153"/>
      <c r="CQ100" s="153"/>
      <c r="CR100" s="153"/>
      <c r="CS100" s="162">
        <v>57.9</v>
      </c>
      <c r="CT100" s="161">
        <f t="shared" si="96"/>
        <v>17</v>
      </c>
      <c r="CU100" s="155"/>
      <c r="CV100" s="155"/>
      <c r="CW100" s="155"/>
      <c r="CX100" s="155">
        <v>17</v>
      </c>
      <c r="CY100" s="162">
        <f t="shared" si="109"/>
        <v>14</v>
      </c>
      <c r="CZ100" s="153"/>
      <c r="DA100" s="153"/>
      <c r="DB100" s="153"/>
      <c r="DC100" s="153">
        <v>14</v>
      </c>
      <c r="DD100" s="162">
        <f t="shared" si="103"/>
        <v>57.9</v>
      </c>
      <c r="DE100" s="153"/>
      <c r="DF100" s="153"/>
      <c r="DG100" s="153"/>
      <c r="DH100" s="162">
        <v>57.9</v>
      </c>
      <c r="DI100" s="161">
        <f t="shared" si="97"/>
        <v>17</v>
      </c>
      <c r="DJ100" s="155"/>
      <c r="DK100" s="155"/>
      <c r="DL100" s="155"/>
      <c r="DM100" s="155">
        <v>17</v>
      </c>
      <c r="DN100" s="162">
        <f t="shared" si="110"/>
        <v>14</v>
      </c>
      <c r="DO100" s="153"/>
      <c r="DP100" s="153"/>
      <c r="DQ100" s="153"/>
      <c r="DR100" s="153">
        <v>14</v>
      </c>
    </row>
    <row r="101" spans="1:122">
      <c r="A101" s="1279"/>
      <c r="B101" s="1236"/>
      <c r="C101" s="1096"/>
      <c r="D101" s="1244"/>
      <c r="E101" s="1254"/>
      <c r="F101" s="66"/>
      <c r="G101" s="66"/>
      <c r="H101" s="66"/>
      <c r="I101" s="66"/>
      <c r="J101" s="66"/>
      <c r="K101" s="66"/>
      <c r="L101" s="66"/>
      <c r="M101" s="1230"/>
      <c r="N101" s="1252"/>
      <c r="O101" s="1252"/>
      <c r="P101" s="66"/>
      <c r="Q101" s="59"/>
      <c r="R101" s="59"/>
      <c r="S101" s="59"/>
      <c r="T101" s="59"/>
      <c r="U101" s="59"/>
      <c r="V101" s="59"/>
      <c r="W101" s="1096"/>
      <c r="X101" s="1181"/>
      <c r="Y101" s="1181"/>
      <c r="Z101" s="1271"/>
      <c r="AA101" s="1271"/>
      <c r="AB101" s="1271"/>
      <c r="AC101" s="12"/>
      <c r="AD101" s="12" t="s">
        <v>160</v>
      </c>
      <c r="AE101" s="12" t="s">
        <v>408</v>
      </c>
      <c r="AF101" s="12" t="s">
        <v>409</v>
      </c>
      <c r="AG101" s="162">
        <f t="shared" si="58"/>
        <v>4.9000000000000004</v>
      </c>
      <c r="AH101" s="162">
        <f t="shared" si="58"/>
        <v>4.7</v>
      </c>
      <c r="AI101" s="153"/>
      <c r="AJ101" s="153"/>
      <c r="AK101" s="153"/>
      <c r="AL101" s="153"/>
      <c r="AM101" s="153"/>
      <c r="AN101" s="153"/>
      <c r="AO101" s="153">
        <v>4.9000000000000004</v>
      </c>
      <c r="AP101" s="162">
        <v>4.7</v>
      </c>
      <c r="AQ101" s="161">
        <f t="shared" si="59"/>
        <v>2.5</v>
      </c>
      <c r="AR101" s="155"/>
      <c r="AS101" s="155"/>
      <c r="AT101" s="155"/>
      <c r="AU101" s="155">
        <v>2.5</v>
      </c>
      <c r="AV101" s="162">
        <f t="shared" si="60"/>
        <v>4.9000000000000004</v>
      </c>
      <c r="AW101" s="153"/>
      <c r="AX101" s="153"/>
      <c r="AY101" s="153"/>
      <c r="AZ101" s="153">
        <v>4.9000000000000004</v>
      </c>
      <c r="BA101" s="161">
        <f t="shared" si="61"/>
        <v>4.9000000000000004</v>
      </c>
      <c r="BB101" s="155"/>
      <c r="BC101" s="155"/>
      <c r="BD101" s="155"/>
      <c r="BE101" s="155">
        <v>4.9000000000000004</v>
      </c>
      <c r="BF101" s="161">
        <f t="shared" si="105"/>
        <v>4.9000000000000004</v>
      </c>
      <c r="BG101" s="155"/>
      <c r="BH101" s="155"/>
      <c r="BI101" s="155"/>
      <c r="BJ101" s="155">
        <v>4.9000000000000004</v>
      </c>
      <c r="BK101" s="162">
        <f t="shared" si="95"/>
        <v>4.9000000000000004</v>
      </c>
      <c r="BL101" s="162">
        <f t="shared" si="99"/>
        <v>4.7</v>
      </c>
      <c r="BM101" s="153"/>
      <c r="BN101" s="153"/>
      <c r="BO101" s="153"/>
      <c r="BP101" s="153"/>
      <c r="BQ101" s="153"/>
      <c r="BR101" s="153"/>
      <c r="BS101" s="153">
        <v>4.9000000000000004</v>
      </c>
      <c r="BT101" s="162">
        <v>4.7</v>
      </c>
      <c r="BU101" s="161">
        <f t="shared" si="66"/>
        <v>2.5</v>
      </c>
      <c r="BV101" s="155"/>
      <c r="BW101" s="155"/>
      <c r="BX101" s="155"/>
      <c r="BY101" s="155">
        <v>2.5</v>
      </c>
      <c r="BZ101" s="162">
        <f t="shared" si="106"/>
        <v>4.9000000000000004</v>
      </c>
      <c r="CA101" s="153"/>
      <c r="CB101" s="153"/>
      <c r="CC101" s="153"/>
      <c r="CD101" s="153">
        <v>4.9000000000000004</v>
      </c>
      <c r="CE101" s="161">
        <f t="shared" si="107"/>
        <v>4.9000000000000004</v>
      </c>
      <c r="CF101" s="155"/>
      <c r="CG101" s="155"/>
      <c r="CH101" s="155"/>
      <c r="CI101" s="155">
        <v>4.9000000000000004</v>
      </c>
      <c r="CJ101" s="161">
        <f t="shared" si="108"/>
        <v>4.9000000000000004</v>
      </c>
      <c r="CK101" s="155"/>
      <c r="CL101" s="155"/>
      <c r="CM101" s="155"/>
      <c r="CN101" s="155">
        <v>4.9000000000000004</v>
      </c>
      <c r="CO101" s="162">
        <f t="shared" si="101"/>
        <v>4.7</v>
      </c>
      <c r="CP101" s="153"/>
      <c r="CQ101" s="153"/>
      <c r="CR101" s="153"/>
      <c r="CS101" s="162">
        <v>4.7</v>
      </c>
      <c r="CT101" s="161">
        <f t="shared" si="96"/>
        <v>2.5</v>
      </c>
      <c r="CU101" s="155"/>
      <c r="CV101" s="155"/>
      <c r="CW101" s="155"/>
      <c r="CX101" s="155">
        <v>2.5</v>
      </c>
      <c r="CY101" s="162">
        <f t="shared" si="109"/>
        <v>4.9000000000000004</v>
      </c>
      <c r="CZ101" s="153"/>
      <c r="DA101" s="153"/>
      <c r="DB101" s="153"/>
      <c r="DC101" s="153">
        <v>4.9000000000000004</v>
      </c>
      <c r="DD101" s="162">
        <f t="shared" si="103"/>
        <v>4.7</v>
      </c>
      <c r="DE101" s="153"/>
      <c r="DF101" s="153"/>
      <c r="DG101" s="153"/>
      <c r="DH101" s="162">
        <v>4.7</v>
      </c>
      <c r="DI101" s="161">
        <f t="shared" si="97"/>
        <v>2.5</v>
      </c>
      <c r="DJ101" s="155"/>
      <c r="DK101" s="155"/>
      <c r="DL101" s="155"/>
      <c r="DM101" s="155">
        <v>2.5</v>
      </c>
      <c r="DN101" s="162">
        <f t="shared" si="110"/>
        <v>4.9000000000000004</v>
      </c>
      <c r="DO101" s="153"/>
      <c r="DP101" s="153"/>
      <c r="DQ101" s="153"/>
      <c r="DR101" s="153">
        <v>4.9000000000000004</v>
      </c>
    </row>
    <row r="102" spans="1:122" ht="20.25" customHeight="1">
      <c r="A102" s="1280"/>
      <c r="B102" s="1237"/>
      <c r="C102" s="1096"/>
      <c r="D102" s="1244"/>
      <c r="E102" s="1254"/>
      <c r="F102" s="66"/>
      <c r="G102" s="66"/>
      <c r="H102" s="66"/>
      <c r="I102" s="66"/>
      <c r="J102" s="66"/>
      <c r="K102" s="66"/>
      <c r="L102" s="66"/>
      <c r="M102" s="1230"/>
      <c r="N102" s="1252"/>
      <c r="O102" s="1252"/>
      <c r="P102" s="66"/>
      <c r="Q102" s="59"/>
      <c r="R102" s="59"/>
      <c r="S102" s="59"/>
      <c r="T102" s="59"/>
      <c r="U102" s="59"/>
      <c r="V102" s="59"/>
      <c r="W102" s="1096"/>
      <c r="X102" s="1181"/>
      <c r="Y102" s="1181"/>
      <c r="Z102" s="1271"/>
      <c r="AA102" s="1271"/>
      <c r="AB102" s="1271"/>
      <c r="AC102" s="12"/>
      <c r="AD102" s="12"/>
      <c r="AE102" s="12"/>
      <c r="AF102" s="12"/>
      <c r="AG102" s="162"/>
      <c r="AH102" s="162">
        <f t="shared" si="58"/>
        <v>0</v>
      </c>
      <c r="AI102" s="153"/>
      <c r="AJ102" s="153"/>
      <c r="AK102" s="153"/>
      <c r="AL102" s="153"/>
      <c r="AM102" s="153"/>
      <c r="AN102" s="153"/>
      <c r="AO102" s="153"/>
      <c r="AP102" s="162"/>
      <c r="AQ102" s="161">
        <f t="shared" si="59"/>
        <v>891</v>
      </c>
      <c r="AR102" s="155"/>
      <c r="AS102" s="155"/>
      <c r="AT102" s="155"/>
      <c r="AU102" s="155">
        <f>SUM(AU98:AU101)</f>
        <v>891</v>
      </c>
      <c r="AV102" s="162">
        <f t="shared" si="60"/>
        <v>483.4</v>
      </c>
      <c r="AW102" s="153"/>
      <c r="AX102" s="153"/>
      <c r="AY102" s="153"/>
      <c r="AZ102" s="153">
        <f>SUM(AZ98:AZ101)</f>
        <v>483.4</v>
      </c>
      <c r="BA102" s="161">
        <f t="shared" si="61"/>
        <v>466.5</v>
      </c>
      <c r="BB102" s="155"/>
      <c r="BC102" s="155"/>
      <c r="BD102" s="155"/>
      <c r="BE102" s="155">
        <f>SUM(BE98:BE101)</f>
        <v>466.5</v>
      </c>
      <c r="BF102" s="161">
        <f t="shared" si="105"/>
        <v>466.5</v>
      </c>
      <c r="BG102" s="155"/>
      <c r="BH102" s="155"/>
      <c r="BI102" s="155"/>
      <c r="BJ102" s="155">
        <f>SUM(BJ98:BJ101)</f>
        <v>466.5</v>
      </c>
      <c r="BK102" s="162"/>
      <c r="BL102" s="162">
        <f t="shared" si="99"/>
        <v>0</v>
      </c>
      <c r="BM102" s="153"/>
      <c r="BN102" s="153"/>
      <c r="BO102" s="153"/>
      <c r="BP102" s="153"/>
      <c r="BQ102" s="153"/>
      <c r="BR102" s="153"/>
      <c r="BS102" s="153"/>
      <c r="BT102" s="162"/>
      <c r="BU102" s="161">
        <f t="shared" si="66"/>
        <v>891</v>
      </c>
      <c r="BV102" s="155"/>
      <c r="BW102" s="155"/>
      <c r="BX102" s="155"/>
      <c r="BY102" s="155">
        <f>SUM(BY98:BY101)</f>
        <v>891</v>
      </c>
      <c r="BZ102" s="162">
        <f t="shared" si="106"/>
        <v>483.4</v>
      </c>
      <c r="CA102" s="153"/>
      <c r="CB102" s="153"/>
      <c r="CC102" s="153"/>
      <c r="CD102" s="153">
        <f>SUM(CD98:CD101)</f>
        <v>483.4</v>
      </c>
      <c r="CE102" s="161">
        <f t="shared" si="107"/>
        <v>466.5</v>
      </c>
      <c r="CF102" s="155"/>
      <c r="CG102" s="155"/>
      <c r="CH102" s="155"/>
      <c r="CI102" s="155">
        <f>SUM(CI98:CI101)</f>
        <v>466.5</v>
      </c>
      <c r="CJ102" s="161">
        <f t="shared" si="108"/>
        <v>466.5</v>
      </c>
      <c r="CK102" s="155"/>
      <c r="CL102" s="155"/>
      <c r="CM102" s="155"/>
      <c r="CN102" s="155">
        <f>SUM(CN98:CN101)</f>
        <v>466.5</v>
      </c>
      <c r="CO102" s="162">
        <f t="shared" si="101"/>
        <v>0</v>
      </c>
      <c r="CP102" s="153"/>
      <c r="CQ102" s="153"/>
      <c r="CR102" s="153"/>
      <c r="CS102" s="162"/>
      <c r="CT102" s="161">
        <f t="shared" si="96"/>
        <v>891</v>
      </c>
      <c r="CU102" s="155"/>
      <c r="CV102" s="155"/>
      <c r="CW102" s="155"/>
      <c r="CX102" s="155">
        <f>SUM(CX98:CX101)</f>
        <v>891</v>
      </c>
      <c r="CY102" s="162">
        <f t="shared" si="109"/>
        <v>483.4</v>
      </c>
      <c r="CZ102" s="153"/>
      <c r="DA102" s="153"/>
      <c r="DB102" s="153"/>
      <c r="DC102" s="153">
        <f>SUM(DC98:DC101)</f>
        <v>483.4</v>
      </c>
      <c r="DD102" s="162">
        <f t="shared" si="103"/>
        <v>0</v>
      </c>
      <c r="DE102" s="153"/>
      <c r="DF102" s="153"/>
      <c r="DG102" s="153"/>
      <c r="DH102" s="162"/>
      <c r="DI102" s="161">
        <f t="shared" si="97"/>
        <v>891</v>
      </c>
      <c r="DJ102" s="155"/>
      <c r="DK102" s="155"/>
      <c r="DL102" s="155"/>
      <c r="DM102" s="155">
        <f>SUM(DM98:DM101)</f>
        <v>891</v>
      </c>
      <c r="DN102" s="162">
        <f t="shared" si="110"/>
        <v>483.4</v>
      </c>
      <c r="DO102" s="153"/>
      <c r="DP102" s="153"/>
      <c r="DQ102" s="153"/>
      <c r="DR102" s="153">
        <f>SUM(DR98:DR101)</f>
        <v>483.4</v>
      </c>
    </row>
    <row r="103" spans="1:122" ht="54.75" customHeight="1">
      <c r="A103" s="1278" t="s">
        <v>171</v>
      </c>
      <c r="B103" s="1235">
        <v>6808</v>
      </c>
      <c r="C103" s="1096"/>
      <c r="D103" s="1244"/>
      <c r="E103" s="1254"/>
      <c r="F103" s="66"/>
      <c r="G103" s="66"/>
      <c r="H103" s="66"/>
      <c r="I103" s="66"/>
      <c r="J103" s="66"/>
      <c r="K103" s="66"/>
      <c r="L103" s="66"/>
      <c r="M103" s="1230"/>
      <c r="N103" s="1252"/>
      <c r="O103" s="1252"/>
      <c r="P103" s="66">
        <v>38</v>
      </c>
      <c r="Q103" s="59"/>
      <c r="R103" s="59"/>
      <c r="S103" s="59"/>
      <c r="T103" s="59"/>
      <c r="U103" s="59"/>
      <c r="V103" s="59"/>
      <c r="W103" s="1096"/>
      <c r="X103" s="1181"/>
      <c r="Y103" s="1181"/>
      <c r="Z103" s="1271"/>
      <c r="AA103" s="1271"/>
      <c r="AB103" s="1271"/>
      <c r="AC103" s="12"/>
      <c r="AD103" s="12" t="s">
        <v>161</v>
      </c>
      <c r="AE103" s="12" t="s">
        <v>411</v>
      </c>
      <c r="AF103" s="12">
        <v>121</v>
      </c>
      <c r="AG103" s="162">
        <f t="shared" si="58"/>
        <v>305.5</v>
      </c>
      <c r="AH103" s="162">
        <f t="shared" si="58"/>
        <v>297</v>
      </c>
      <c r="AI103" s="153"/>
      <c r="AJ103" s="153"/>
      <c r="AK103" s="153"/>
      <c r="AL103" s="153"/>
      <c r="AM103" s="153"/>
      <c r="AN103" s="153"/>
      <c r="AO103" s="153">
        <v>305.5</v>
      </c>
      <c r="AP103" s="162">
        <v>297</v>
      </c>
      <c r="AQ103" s="161">
        <f t="shared" si="59"/>
        <v>308.8</v>
      </c>
      <c r="AR103" s="155"/>
      <c r="AS103" s="155"/>
      <c r="AT103" s="155"/>
      <c r="AU103" s="155">
        <v>308.8</v>
      </c>
      <c r="AV103" s="162">
        <f t="shared" si="60"/>
        <v>68.7</v>
      </c>
      <c r="AW103" s="153"/>
      <c r="AX103" s="153"/>
      <c r="AY103" s="153"/>
      <c r="AZ103" s="153">
        <v>68.7</v>
      </c>
      <c r="BA103" s="161">
        <f t="shared" si="61"/>
        <v>62.3</v>
      </c>
      <c r="BB103" s="155"/>
      <c r="BC103" s="155"/>
      <c r="BD103" s="155"/>
      <c r="BE103" s="155">
        <v>62.3</v>
      </c>
      <c r="BF103" s="161">
        <f t="shared" si="105"/>
        <v>62.3</v>
      </c>
      <c r="BG103" s="155"/>
      <c r="BH103" s="155"/>
      <c r="BI103" s="155"/>
      <c r="BJ103" s="155">
        <v>62.3</v>
      </c>
      <c r="BK103" s="162">
        <f t="shared" ref="BK103:BK108" si="111">BM103+BO103+BQ103+BS103</f>
        <v>305.5</v>
      </c>
      <c r="BL103" s="162">
        <f t="shared" si="99"/>
        <v>297</v>
      </c>
      <c r="BM103" s="153"/>
      <c r="BN103" s="153"/>
      <c r="BO103" s="153"/>
      <c r="BP103" s="153"/>
      <c r="BQ103" s="153"/>
      <c r="BR103" s="153"/>
      <c r="BS103" s="153">
        <v>305.5</v>
      </c>
      <c r="BT103" s="162">
        <v>297</v>
      </c>
      <c r="BU103" s="161">
        <f t="shared" si="66"/>
        <v>308.8</v>
      </c>
      <c r="BV103" s="155"/>
      <c r="BW103" s="155"/>
      <c r="BX103" s="155"/>
      <c r="BY103" s="155">
        <v>308.8</v>
      </c>
      <c r="BZ103" s="162">
        <f t="shared" si="106"/>
        <v>68.7</v>
      </c>
      <c r="CA103" s="153"/>
      <c r="CB103" s="153"/>
      <c r="CC103" s="153"/>
      <c r="CD103" s="153">
        <v>68.7</v>
      </c>
      <c r="CE103" s="161">
        <f t="shared" si="107"/>
        <v>62.3</v>
      </c>
      <c r="CF103" s="155"/>
      <c r="CG103" s="155"/>
      <c r="CH103" s="155"/>
      <c r="CI103" s="155">
        <v>62.3</v>
      </c>
      <c r="CJ103" s="161">
        <f t="shared" si="108"/>
        <v>62.3</v>
      </c>
      <c r="CK103" s="155"/>
      <c r="CL103" s="155"/>
      <c r="CM103" s="155"/>
      <c r="CN103" s="155">
        <v>62.3</v>
      </c>
      <c r="CO103" s="162">
        <f t="shared" si="101"/>
        <v>297</v>
      </c>
      <c r="CP103" s="153"/>
      <c r="CQ103" s="153"/>
      <c r="CR103" s="153"/>
      <c r="CS103" s="162">
        <v>297</v>
      </c>
      <c r="CT103" s="161">
        <f t="shared" si="96"/>
        <v>308.8</v>
      </c>
      <c r="CU103" s="155"/>
      <c r="CV103" s="155"/>
      <c r="CW103" s="155"/>
      <c r="CX103" s="155">
        <v>308.8</v>
      </c>
      <c r="CY103" s="162">
        <f t="shared" si="109"/>
        <v>68.7</v>
      </c>
      <c r="CZ103" s="153"/>
      <c r="DA103" s="153"/>
      <c r="DB103" s="153"/>
      <c r="DC103" s="153">
        <v>68.7</v>
      </c>
      <c r="DD103" s="162">
        <f t="shared" si="103"/>
        <v>297</v>
      </c>
      <c r="DE103" s="153"/>
      <c r="DF103" s="153"/>
      <c r="DG103" s="153"/>
      <c r="DH103" s="162">
        <v>297</v>
      </c>
      <c r="DI103" s="161">
        <f t="shared" si="97"/>
        <v>308.8</v>
      </c>
      <c r="DJ103" s="155"/>
      <c r="DK103" s="155"/>
      <c r="DL103" s="155"/>
      <c r="DM103" s="155">
        <v>308.8</v>
      </c>
      <c r="DN103" s="162">
        <f t="shared" si="110"/>
        <v>68.7</v>
      </c>
      <c r="DO103" s="153"/>
      <c r="DP103" s="153"/>
      <c r="DQ103" s="153"/>
      <c r="DR103" s="153">
        <v>68.7</v>
      </c>
    </row>
    <row r="104" spans="1:122">
      <c r="A104" s="1279"/>
      <c r="B104" s="1236"/>
      <c r="C104" s="1096"/>
      <c r="D104" s="1244"/>
      <c r="E104" s="1254"/>
      <c r="F104" s="66"/>
      <c r="G104" s="66"/>
      <c r="H104" s="66"/>
      <c r="I104" s="66"/>
      <c r="J104" s="66"/>
      <c r="K104" s="66"/>
      <c r="L104" s="66"/>
      <c r="M104" s="1230"/>
      <c r="N104" s="1252"/>
      <c r="O104" s="1252"/>
      <c r="P104" s="66"/>
      <c r="Q104" s="59"/>
      <c r="R104" s="59"/>
      <c r="S104" s="59"/>
      <c r="T104" s="59"/>
      <c r="U104" s="59"/>
      <c r="V104" s="59"/>
      <c r="W104" s="1096"/>
      <c r="X104" s="1181"/>
      <c r="Y104" s="1181"/>
      <c r="Z104" s="1271"/>
      <c r="AA104" s="1271"/>
      <c r="AB104" s="1271"/>
      <c r="AC104" s="12"/>
      <c r="AD104" s="12" t="s">
        <v>161</v>
      </c>
      <c r="AE104" s="12" t="s">
        <v>411</v>
      </c>
      <c r="AF104" s="12">
        <v>129</v>
      </c>
      <c r="AG104" s="162">
        <f t="shared" si="58"/>
        <v>92.3</v>
      </c>
      <c r="AH104" s="162">
        <f t="shared" si="58"/>
        <v>89.4</v>
      </c>
      <c r="AI104" s="153"/>
      <c r="AJ104" s="153"/>
      <c r="AK104" s="153"/>
      <c r="AL104" s="153"/>
      <c r="AM104" s="153"/>
      <c r="AN104" s="153"/>
      <c r="AO104" s="153">
        <v>92.3</v>
      </c>
      <c r="AP104" s="162">
        <v>89.4</v>
      </c>
      <c r="AQ104" s="161">
        <f t="shared" si="59"/>
        <v>93.3</v>
      </c>
      <c r="AR104" s="155"/>
      <c r="AS104" s="155"/>
      <c r="AT104" s="155"/>
      <c r="AU104" s="155">
        <v>93.3</v>
      </c>
      <c r="AV104" s="162">
        <f t="shared" si="60"/>
        <v>20.7</v>
      </c>
      <c r="AW104" s="153"/>
      <c r="AX104" s="153"/>
      <c r="AY104" s="153"/>
      <c r="AZ104" s="153">
        <v>20.7</v>
      </c>
      <c r="BA104" s="161">
        <f t="shared" si="61"/>
        <v>18.8</v>
      </c>
      <c r="BB104" s="155"/>
      <c r="BC104" s="155"/>
      <c r="BD104" s="155"/>
      <c r="BE104" s="155">
        <v>18.8</v>
      </c>
      <c r="BF104" s="161">
        <f t="shared" si="105"/>
        <v>18.8</v>
      </c>
      <c r="BG104" s="155"/>
      <c r="BH104" s="155"/>
      <c r="BI104" s="155"/>
      <c r="BJ104" s="155">
        <v>18.8</v>
      </c>
      <c r="BK104" s="162">
        <f t="shared" si="111"/>
        <v>92.3</v>
      </c>
      <c r="BL104" s="162">
        <f t="shared" si="99"/>
        <v>89.4</v>
      </c>
      <c r="BM104" s="153"/>
      <c r="BN104" s="153"/>
      <c r="BO104" s="153"/>
      <c r="BP104" s="153"/>
      <c r="BQ104" s="153"/>
      <c r="BR104" s="153"/>
      <c r="BS104" s="153">
        <v>92.3</v>
      </c>
      <c r="BT104" s="162">
        <v>89.4</v>
      </c>
      <c r="BU104" s="161">
        <f t="shared" si="66"/>
        <v>93.3</v>
      </c>
      <c r="BV104" s="155"/>
      <c r="BW104" s="155"/>
      <c r="BX104" s="155"/>
      <c r="BY104" s="155">
        <v>93.3</v>
      </c>
      <c r="BZ104" s="162">
        <f t="shared" si="106"/>
        <v>20.7</v>
      </c>
      <c r="CA104" s="153"/>
      <c r="CB104" s="153"/>
      <c r="CC104" s="153"/>
      <c r="CD104" s="153">
        <v>20.7</v>
      </c>
      <c r="CE104" s="161">
        <f t="shared" si="107"/>
        <v>18.8</v>
      </c>
      <c r="CF104" s="155"/>
      <c r="CG104" s="155"/>
      <c r="CH104" s="155"/>
      <c r="CI104" s="155">
        <v>18.8</v>
      </c>
      <c r="CJ104" s="161">
        <f t="shared" si="108"/>
        <v>18.8</v>
      </c>
      <c r="CK104" s="155"/>
      <c r="CL104" s="155"/>
      <c r="CM104" s="155"/>
      <c r="CN104" s="155">
        <v>18.8</v>
      </c>
      <c r="CO104" s="162">
        <f t="shared" si="101"/>
        <v>89.4</v>
      </c>
      <c r="CP104" s="153"/>
      <c r="CQ104" s="153"/>
      <c r="CR104" s="153"/>
      <c r="CS104" s="162">
        <v>89.4</v>
      </c>
      <c r="CT104" s="161">
        <f t="shared" si="96"/>
        <v>93.3</v>
      </c>
      <c r="CU104" s="155"/>
      <c r="CV104" s="155"/>
      <c r="CW104" s="155"/>
      <c r="CX104" s="155">
        <v>93.3</v>
      </c>
      <c r="CY104" s="162">
        <f t="shared" si="109"/>
        <v>20.7</v>
      </c>
      <c r="CZ104" s="153"/>
      <c r="DA104" s="153"/>
      <c r="DB104" s="153"/>
      <c r="DC104" s="153">
        <v>20.7</v>
      </c>
      <c r="DD104" s="162">
        <f t="shared" si="103"/>
        <v>89.4</v>
      </c>
      <c r="DE104" s="153"/>
      <c r="DF104" s="153"/>
      <c r="DG104" s="153"/>
      <c r="DH104" s="162">
        <v>89.4</v>
      </c>
      <c r="DI104" s="161">
        <f t="shared" si="97"/>
        <v>93.3</v>
      </c>
      <c r="DJ104" s="155"/>
      <c r="DK104" s="155"/>
      <c r="DL104" s="155"/>
      <c r="DM104" s="155">
        <v>93.3</v>
      </c>
      <c r="DN104" s="162">
        <f t="shared" si="110"/>
        <v>20.7</v>
      </c>
      <c r="DO104" s="153"/>
      <c r="DP104" s="153"/>
      <c r="DQ104" s="153"/>
      <c r="DR104" s="153">
        <v>20.7</v>
      </c>
    </row>
    <row r="105" spans="1:122">
      <c r="A105" s="1279"/>
      <c r="B105" s="1236"/>
      <c r="C105" s="1096"/>
      <c r="D105" s="1244"/>
      <c r="E105" s="1254"/>
      <c r="F105" s="66"/>
      <c r="G105" s="66"/>
      <c r="H105" s="66"/>
      <c r="I105" s="66"/>
      <c r="J105" s="66"/>
      <c r="K105" s="66"/>
      <c r="L105" s="66"/>
      <c r="M105" s="1230"/>
      <c r="N105" s="1252"/>
      <c r="O105" s="1252"/>
      <c r="P105" s="66">
        <v>38</v>
      </c>
      <c r="Q105" s="59"/>
      <c r="R105" s="59"/>
      <c r="S105" s="59"/>
      <c r="T105" s="59"/>
      <c r="U105" s="59"/>
      <c r="V105" s="59"/>
      <c r="W105" s="1096"/>
      <c r="X105" s="1181"/>
      <c r="Y105" s="1181"/>
      <c r="Z105" s="1271"/>
      <c r="AA105" s="1272"/>
      <c r="AB105" s="1272"/>
      <c r="AC105" s="12"/>
      <c r="AD105" s="12" t="s">
        <v>161</v>
      </c>
      <c r="AE105" s="12" t="s">
        <v>410</v>
      </c>
      <c r="AF105" s="12" t="s">
        <v>399</v>
      </c>
      <c r="AG105" s="162">
        <f t="shared" si="58"/>
        <v>26.5</v>
      </c>
      <c r="AH105" s="162">
        <f t="shared" si="58"/>
        <v>26.5</v>
      </c>
      <c r="AI105" s="153"/>
      <c r="AJ105" s="153"/>
      <c r="AK105" s="153"/>
      <c r="AL105" s="153"/>
      <c r="AM105" s="153"/>
      <c r="AN105" s="153"/>
      <c r="AO105" s="153">
        <v>26.5</v>
      </c>
      <c r="AP105" s="162">
        <v>26.5</v>
      </c>
      <c r="AQ105" s="161">
        <f t="shared" si="59"/>
        <v>0</v>
      </c>
      <c r="AR105" s="155"/>
      <c r="AS105" s="155"/>
      <c r="AT105" s="155"/>
      <c r="AU105" s="155">
        <v>0</v>
      </c>
      <c r="AV105" s="162">
        <f t="shared" si="60"/>
        <v>0</v>
      </c>
      <c r="AW105" s="153"/>
      <c r="AX105" s="153"/>
      <c r="AY105" s="153"/>
      <c r="AZ105" s="153">
        <v>0</v>
      </c>
      <c r="BA105" s="161">
        <f t="shared" si="61"/>
        <v>0</v>
      </c>
      <c r="BB105" s="155"/>
      <c r="BC105" s="155"/>
      <c r="BD105" s="155"/>
      <c r="BE105" s="155">
        <v>0</v>
      </c>
      <c r="BF105" s="161">
        <f t="shared" si="105"/>
        <v>0</v>
      </c>
      <c r="BG105" s="155"/>
      <c r="BH105" s="155"/>
      <c r="BI105" s="155"/>
      <c r="BJ105" s="155">
        <v>0</v>
      </c>
      <c r="BK105" s="162">
        <f t="shared" si="111"/>
        <v>26.5</v>
      </c>
      <c r="BL105" s="162">
        <f t="shared" si="99"/>
        <v>26.5</v>
      </c>
      <c r="BM105" s="153"/>
      <c r="BN105" s="153"/>
      <c r="BO105" s="153"/>
      <c r="BP105" s="153"/>
      <c r="BQ105" s="153"/>
      <c r="BR105" s="153"/>
      <c r="BS105" s="153">
        <v>26.5</v>
      </c>
      <c r="BT105" s="162">
        <v>26.5</v>
      </c>
      <c r="BU105" s="161">
        <f t="shared" si="66"/>
        <v>0</v>
      </c>
      <c r="BV105" s="155"/>
      <c r="BW105" s="155"/>
      <c r="BX105" s="155"/>
      <c r="BY105" s="155">
        <v>0</v>
      </c>
      <c r="BZ105" s="162">
        <f t="shared" si="106"/>
        <v>0</v>
      </c>
      <c r="CA105" s="153"/>
      <c r="CB105" s="153"/>
      <c r="CC105" s="153"/>
      <c r="CD105" s="153">
        <v>0</v>
      </c>
      <c r="CE105" s="161">
        <f t="shared" si="107"/>
        <v>0</v>
      </c>
      <c r="CF105" s="155"/>
      <c r="CG105" s="155"/>
      <c r="CH105" s="155"/>
      <c r="CI105" s="155">
        <v>0</v>
      </c>
      <c r="CJ105" s="161">
        <f t="shared" si="108"/>
        <v>0</v>
      </c>
      <c r="CK105" s="155"/>
      <c r="CL105" s="155"/>
      <c r="CM105" s="155"/>
      <c r="CN105" s="155">
        <v>0</v>
      </c>
      <c r="CO105" s="162">
        <f t="shared" si="101"/>
        <v>26.5</v>
      </c>
      <c r="CP105" s="153"/>
      <c r="CQ105" s="153"/>
      <c r="CR105" s="153"/>
      <c r="CS105" s="162">
        <v>26.5</v>
      </c>
      <c r="CT105" s="161">
        <f t="shared" si="96"/>
        <v>0</v>
      </c>
      <c r="CU105" s="155"/>
      <c r="CV105" s="155"/>
      <c r="CW105" s="155"/>
      <c r="CX105" s="155">
        <v>0</v>
      </c>
      <c r="CY105" s="162">
        <f t="shared" si="109"/>
        <v>0</v>
      </c>
      <c r="CZ105" s="153"/>
      <c r="DA105" s="153"/>
      <c r="DB105" s="153"/>
      <c r="DC105" s="153">
        <v>0</v>
      </c>
      <c r="DD105" s="162">
        <f t="shared" si="103"/>
        <v>26.5</v>
      </c>
      <c r="DE105" s="153"/>
      <c r="DF105" s="153"/>
      <c r="DG105" s="153"/>
      <c r="DH105" s="162">
        <v>26.5</v>
      </c>
      <c r="DI105" s="161">
        <f t="shared" si="97"/>
        <v>0</v>
      </c>
      <c r="DJ105" s="155"/>
      <c r="DK105" s="155"/>
      <c r="DL105" s="155"/>
      <c r="DM105" s="155">
        <v>0</v>
      </c>
      <c r="DN105" s="162">
        <f t="shared" si="110"/>
        <v>0</v>
      </c>
      <c r="DO105" s="153"/>
      <c r="DP105" s="153"/>
      <c r="DQ105" s="153"/>
      <c r="DR105" s="153">
        <v>0</v>
      </c>
    </row>
    <row r="106" spans="1:122" ht="20.25" customHeight="1">
      <c r="A106" s="1279"/>
      <c r="B106" s="1236"/>
      <c r="C106" s="1096"/>
      <c r="D106" s="1244"/>
      <c r="E106" s="1254"/>
      <c r="F106" s="66"/>
      <c r="G106" s="66"/>
      <c r="H106" s="66"/>
      <c r="I106" s="66"/>
      <c r="J106" s="66"/>
      <c r="K106" s="66"/>
      <c r="L106" s="66"/>
      <c r="M106" s="1230"/>
      <c r="N106" s="1252"/>
      <c r="O106" s="1252"/>
      <c r="P106" s="66"/>
      <c r="Q106" s="59"/>
      <c r="R106" s="59"/>
      <c r="S106" s="59"/>
      <c r="T106" s="59"/>
      <c r="U106" s="59"/>
      <c r="V106" s="59"/>
      <c r="W106" s="1096"/>
      <c r="X106" s="1181"/>
      <c r="Y106" s="1181"/>
      <c r="Z106" s="1271"/>
      <c r="AA106" s="183"/>
      <c r="AB106" s="183"/>
      <c r="AC106" s="12"/>
      <c r="AD106" s="12" t="s">
        <v>161</v>
      </c>
      <c r="AE106" s="12" t="s">
        <v>410</v>
      </c>
      <c r="AF106" s="12">
        <v>850</v>
      </c>
      <c r="AG106" s="162">
        <f t="shared" si="58"/>
        <v>2.1</v>
      </c>
      <c r="AH106" s="162">
        <f t="shared" si="58"/>
        <v>2.1</v>
      </c>
      <c r="AI106" s="153"/>
      <c r="AJ106" s="153"/>
      <c r="AK106" s="153"/>
      <c r="AL106" s="153"/>
      <c r="AM106" s="153"/>
      <c r="AN106" s="153"/>
      <c r="AO106" s="153">
        <v>2.1</v>
      </c>
      <c r="AP106" s="162">
        <v>2.1</v>
      </c>
      <c r="AQ106" s="161">
        <f t="shared" si="59"/>
        <v>2</v>
      </c>
      <c r="AR106" s="155"/>
      <c r="AS106" s="155"/>
      <c r="AT106" s="155"/>
      <c r="AU106" s="155">
        <v>2</v>
      </c>
      <c r="AV106" s="162">
        <f t="shared" si="60"/>
        <v>2.1</v>
      </c>
      <c r="AW106" s="153"/>
      <c r="AX106" s="153"/>
      <c r="AY106" s="153"/>
      <c r="AZ106" s="153">
        <v>2.1</v>
      </c>
      <c r="BA106" s="161">
        <f t="shared" si="61"/>
        <v>2.1</v>
      </c>
      <c r="BB106" s="155"/>
      <c r="BC106" s="155"/>
      <c r="BD106" s="155"/>
      <c r="BE106" s="155">
        <v>2.1</v>
      </c>
      <c r="BF106" s="161">
        <f t="shared" si="105"/>
        <v>2.1</v>
      </c>
      <c r="BG106" s="155"/>
      <c r="BH106" s="155"/>
      <c r="BI106" s="155"/>
      <c r="BJ106" s="155">
        <v>2.1</v>
      </c>
      <c r="BK106" s="162">
        <f t="shared" si="111"/>
        <v>2.1</v>
      </c>
      <c r="BL106" s="162">
        <f t="shared" si="99"/>
        <v>2.1</v>
      </c>
      <c r="BM106" s="153"/>
      <c r="BN106" s="153"/>
      <c r="BO106" s="153"/>
      <c r="BP106" s="153"/>
      <c r="BQ106" s="153"/>
      <c r="BR106" s="153"/>
      <c r="BS106" s="153">
        <v>2.1</v>
      </c>
      <c r="BT106" s="162">
        <v>2.1</v>
      </c>
      <c r="BU106" s="161">
        <f t="shared" si="66"/>
        <v>2</v>
      </c>
      <c r="BV106" s="155"/>
      <c r="BW106" s="155"/>
      <c r="BX106" s="155"/>
      <c r="BY106" s="155">
        <v>2</v>
      </c>
      <c r="BZ106" s="162">
        <f t="shared" si="106"/>
        <v>2.1</v>
      </c>
      <c r="CA106" s="153"/>
      <c r="CB106" s="153"/>
      <c r="CC106" s="153"/>
      <c r="CD106" s="153">
        <v>2.1</v>
      </c>
      <c r="CE106" s="161">
        <f t="shared" si="107"/>
        <v>2.1</v>
      </c>
      <c r="CF106" s="155"/>
      <c r="CG106" s="155"/>
      <c r="CH106" s="155"/>
      <c r="CI106" s="155">
        <v>2.1</v>
      </c>
      <c r="CJ106" s="161">
        <f t="shared" si="108"/>
        <v>2.1</v>
      </c>
      <c r="CK106" s="155"/>
      <c r="CL106" s="155"/>
      <c r="CM106" s="155"/>
      <c r="CN106" s="155">
        <v>2.1</v>
      </c>
      <c r="CO106" s="162">
        <f t="shared" si="101"/>
        <v>2.1</v>
      </c>
      <c r="CP106" s="153"/>
      <c r="CQ106" s="153"/>
      <c r="CR106" s="153"/>
      <c r="CS106" s="162">
        <v>2.1</v>
      </c>
      <c r="CT106" s="161">
        <f t="shared" si="96"/>
        <v>2</v>
      </c>
      <c r="CU106" s="155"/>
      <c r="CV106" s="155"/>
      <c r="CW106" s="155"/>
      <c r="CX106" s="155">
        <v>2</v>
      </c>
      <c r="CY106" s="162">
        <f t="shared" si="109"/>
        <v>2.1</v>
      </c>
      <c r="CZ106" s="153"/>
      <c r="DA106" s="153"/>
      <c r="DB106" s="153"/>
      <c r="DC106" s="153">
        <v>2.1</v>
      </c>
      <c r="DD106" s="162">
        <f t="shared" si="103"/>
        <v>2.1</v>
      </c>
      <c r="DE106" s="153"/>
      <c r="DF106" s="153"/>
      <c r="DG106" s="153"/>
      <c r="DH106" s="162">
        <v>2.1</v>
      </c>
      <c r="DI106" s="161">
        <f t="shared" si="97"/>
        <v>2</v>
      </c>
      <c r="DJ106" s="155"/>
      <c r="DK106" s="155"/>
      <c r="DL106" s="155"/>
      <c r="DM106" s="155">
        <v>2</v>
      </c>
      <c r="DN106" s="162">
        <f t="shared" si="110"/>
        <v>2.1</v>
      </c>
      <c r="DO106" s="153"/>
      <c r="DP106" s="153"/>
      <c r="DQ106" s="153"/>
      <c r="DR106" s="153">
        <v>2.1</v>
      </c>
    </row>
    <row r="107" spans="1:122" ht="19.5" customHeight="1">
      <c r="A107" s="1280"/>
      <c r="B107" s="1237"/>
      <c r="C107" s="1242"/>
      <c r="D107" s="1244"/>
      <c r="E107" s="1303"/>
      <c r="F107" s="66"/>
      <c r="G107" s="66"/>
      <c r="H107" s="66"/>
      <c r="I107" s="66"/>
      <c r="J107" s="66"/>
      <c r="K107" s="66"/>
      <c r="L107" s="66"/>
      <c r="M107" s="1231"/>
      <c r="N107" s="1246"/>
      <c r="O107" s="1246"/>
      <c r="P107" s="66"/>
      <c r="Q107" s="59"/>
      <c r="R107" s="59"/>
      <c r="S107" s="59"/>
      <c r="T107" s="59"/>
      <c r="U107" s="59"/>
      <c r="V107" s="59"/>
      <c r="W107" s="1242"/>
      <c r="X107" s="1321"/>
      <c r="Y107" s="1321"/>
      <c r="Z107" s="1272"/>
      <c r="AA107" s="66"/>
      <c r="AB107" s="66"/>
      <c r="AC107" s="12"/>
      <c r="AD107" s="12"/>
      <c r="AE107" s="12"/>
      <c r="AF107" s="12"/>
      <c r="AG107" s="162">
        <f>AI107+AK107+AM107+AO107</f>
        <v>426.40000000000003</v>
      </c>
      <c r="AH107" s="162">
        <f t="shared" si="58"/>
        <v>415</v>
      </c>
      <c r="AI107" s="153"/>
      <c r="AJ107" s="153"/>
      <c r="AK107" s="153"/>
      <c r="AL107" s="153"/>
      <c r="AM107" s="153"/>
      <c r="AN107" s="153"/>
      <c r="AO107" s="153">
        <f>AO103+AO104+AO105+AO106</f>
        <v>426.40000000000003</v>
      </c>
      <c r="AP107" s="153">
        <f>AP103+AP104+AP105+AP106</f>
        <v>415</v>
      </c>
      <c r="AQ107" s="161">
        <f>AR107+AS107+AT107+AU107</f>
        <v>404.1</v>
      </c>
      <c r="AR107" s="155"/>
      <c r="AS107" s="155"/>
      <c r="AT107" s="155"/>
      <c r="AU107" s="155">
        <f>AU103+AU104+AU105+AU106</f>
        <v>404.1</v>
      </c>
      <c r="AV107" s="155">
        <f t="shared" ref="AV107:BE107" si="112">AV103+AV104+AV105+AV106</f>
        <v>91.5</v>
      </c>
      <c r="AW107" s="155">
        <f t="shared" si="112"/>
        <v>0</v>
      </c>
      <c r="AX107" s="155">
        <f t="shared" si="112"/>
        <v>0</v>
      </c>
      <c r="AY107" s="155">
        <f t="shared" si="112"/>
        <v>0</v>
      </c>
      <c r="AZ107" s="155">
        <f t="shared" si="112"/>
        <v>91.5</v>
      </c>
      <c r="BA107" s="155">
        <f t="shared" si="112"/>
        <v>83.199999999999989</v>
      </c>
      <c r="BB107" s="155">
        <f t="shared" si="112"/>
        <v>0</v>
      </c>
      <c r="BC107" s="155">
        <f t="shared" si="112"/>
        <v>0</v>
      </c>
      <c r="BD107" s="155">
        <f t="shared" si="112"/>
        <v>0</v>
      </c>
      <c r="BE107" s="155">
        <f t="shared" si="112"/>
        <v>83.199999999999989</v>
      </c>
      <c r="BF107" s="155">
        <f>BF103+BF104+BF105+BF106</f>
        <v>83.199999999999989</v>
      </c>
      <c r="BG107" s="155">
        <f>BG103+BG104+BG105+BG106</f>
        <v>0</v>
      </c>
      <c r="BH107" s="155">
        <f>BH103+BH104+BH105+BH106</f>
        <v>0</v>
      </c>
      <c r="BI107" s="155">
        <f>BI103+BI104+BI105+BI106</f>
        <v>0</v>
      </c>
      <c r="BJ107" s="155">
        <f>BJ103+BJ104+BJ105+BJ106</f>
        <v>83.199999999999989</v>
      </c>
      <c r="BK107" s="162">
        <f t="shared" si="111"/>
        <v>426.40000000000003</v>
      </c>
      <c r="BL107" s="162">
        <f t="shared" si="99"/>
        <v>415</v>
      </c>
      <c r="BM107" s="153"/>
      <c r="BN107" s="153"/>
      <c r="BO107" s="153"/>
      <c r="BP107" s="153"/>
      <c r="BQ107" s="153"/>
      <c r="BR107" s="153"/>
      <c r="BS107" s="153">
        <f>BS103+BS104+BS105+BS106</f>
        <v>426.40000000000003</v>
      </c>
      <c r="BT107" s="153">
        <f>BT103+BT104+BT105+BT106</f>
        <v>415</v>
      </c>
      <c r="BU107" s="161">
        <f>BV107+BW107+BX107+BY107</f>
        <v>404.1</v>
      </c>
      <c r="BV107" s="155"/>
      <c r="BW107" s="155"/>
      <c r="BX107" s="155"/>
      <c r="BY107" s="155">
        <f t="shared" ref="BY107:CN107" si="113">BY103+BY104+BY105+BY106</f>
        <v>404.1</v>
      </c>
      <c r="BZ107" s="155">
        <f t="shared" si="113"/>
        <v>91.5</v>
      </c>
      <c r="CA107" s="155">
        <f t="shared" si="113"/>
        <v>0</v>
      </c>
      <c r="CB107" s="155">
        <f t="shared" si="113"/>
        <v>0</v>
      </c>
      <c r="CC107" s="155">
        <f t="shared" si="113"/>
        <v>0</v>
      </c>
      <c r="CD107" s="155">
        <f t="shared" si="113"/>
        <v>91.5</v>
      </c>
      <c r="CE107" s="155">
        <f t="shared" si="113"/>
        <v>83.199999999999989</v>
      </c>
      <c r="CF107" s="155">
        <f t="shared" si="113"/>
        <v>0</v>
      </c>
      <c r="CG107" s="155">
        <f t="shared" si="113"/>
        <v>0</v>
      </c>
      <c r="CH107" s="155">
        <f t="shared" si="113"/>
        <v>0</v>
      </c>
      <c r="CI107" s="155">
        <f t="shared" si="113"/>
        <v>83.199999999999989</v>
      </c>
      <c r="CJ107" s="155">
        <f t="shared" si="113"/>
        <v>83.199999999999989</v>
      </c>
      <c r="CK107" s="155">
        <f t="shared" si="113"/>
        <v>0</v>
      </c>
      <c r="CL107" s="155">
        <f t="shared" si="113"/>
        <v>0</v>
      </c>
      <c r="CM107" s="155">
        <f t="shared" si="113"/>
        <v>0</v>
      </c>
      <c r="CN107" s="155">
        <f t="shared" si="113"/>
        <v>83.199999999999989</v>
      </c>
      <c r="CO107" s="162">
        <f t="shared" si="101"/>
        <v>415</v>
      </c>
      <c r="CP107" s="153"/>
      <c r="CQ107" s="153"/>
      <c r="CR107" s="153"/>
      <c r="CS107" s="153">
        <f>CS103+CS104+CS105+CS106</f>
        <v>415</v>
      </c>
      <c r="CT107" s="161">
        <f t="shared" si="96"/>
        <v>404.1</v>
      </c>
      <c r="CU107" s="155"/>
      <c r="CV107" s="155"/>
      <c r="CW107" s="155"/>
      <c r="CX107" s="155">
        <f t="shared" ref="CX107:DC107" si="114">CX103+CX104+CX105+CX106</f>
        <v>404.1</v>
      </c>
      <c r="CY107" s="155">
        <f t="shared" si="114"/>
        <v>91.5</v>
      </c>
      <c r="CZ107" s="155">
        <f t="shared" si="114"/>
        <v>0</v>
      </c>
      <c r="DA107" s="155">
        <f t="shared" si="114"/>
        <v>0</v>
      </c>
      <c r="DB107" s="155">
        <f t="shared" si="114"/>
        <v>0</v>
      </c>
      <c r="DC107" s="155">
        <f t="shared" si="114"/>
        <v>91.5</v>
      </c>
      <c r="DD107" s="162">
        <f t="shared" si="103"/>
        <v>415</v>
      </c>
      <c r="DE107" s="153"/>
      <c r="DF107" s="153"/>
      <c r="DG107" s="153"/>
      <c r="DH107" s="153">
        <f>DH103+DH104+DH105+DH106</f>
        <v>415</v>
      </c>
      <c r="DI107" s="161">
        <f t="shared" si="97"/>
        <v>404.1</v>
      </c>
      <c r="DJ107" s="155"/>
      <c r="DK107" s="155"/>
      <c r="DL107" s="155"/>
      <c r="DM107" s="155">
        <f t="shared" ref="DM107:DR107" si="115">DM103+DM104+DM105+DM106</f>
        <v>404.1</v>
      </c>
      <c r="DN107" s="155">
        <f t="shared" si="115"/>
        <v>91.5</v>
      </c>
      <c r="DO107" s="155">
        <f t="shared" si="115"/>
        <v>0</v>
      </c>
      <c r="DP107" s="155">
        <f t="shared" si="115"/>
        <v>0</v>
      </c>
      <c r="DQ107" s="155">
        <f t="shared" si="115"/>
        <v>0</v>
      </c>
      <c r="DR107" s="155">
        <f t="shared" si="115"/>
        <v>91.5</v>
      </c>
    </row>
    <row r="108" spans="1:122" ht="51.75" customHeight="1">
      <c r="A108" s="113" t="s">
        <v>137</v>
      </c>
      <c r="B108" s="14">
        <v>6812</v>
      </c>
      <c r="C108" s="58"/>
      <c r="D108" s="62"/>
      <c r="E108" s="58"/>
      <c r="F108" s="66"/>
      <c r="G108" s="66"/>
      <c r="H108" s="66"/>
      <c r="I108" s="66"/>
      <c r="J108" s="66"/>
      <c r="K108" s="66"/>
      <c r="L108" s="66"/>
      <c r="M108" s="74"/>
      <c r="N108" s="60"/>
      <c r="O108" s="67"/>
      <c r="P108" s="66"/>
      <c r="Q108" s="59"/>
      <c r="R108" s="59"/>
      <c r="S108" s="59"/>
      <c r="T108" s="59"/>
      <c r="U108" s="59"/>
      <c r="V108" s="59"/>
      <c r="W108" s="58"/>
      <c r="X108" s="58"/>
      <c r="Y108" s="58"/>
      <c r="Z108" s="73"/>
      <c r="AA108" s="73"/>
      <c r="AB108" s="73"/>
      <c r="AC108" s="12"/>
      <c r="AD108" s="18" t="s">
        <v>119</v>
      </c>
      <c r="AE108" s="18" t="s">
        <v>447</v>
      </c>
      <c r="AF108" s="18" t="s">
        <v>399</v>
      </c>
      <c r="AG108" s="162">
        <f>AI108+AK108+AM108+AO108</f>
        <v>0</v>
      </c>
      <c r="AH108" s="162"/>
      <c r="AI108" s="162"/>
      <c r="AJ108" s="162"/>
      <c r="AK108" s="162"/>
      <c r="AL108" s="162"/>
      <c r="AM108" s="162"/>
      <c r="AN108" s="162"/>
      <c r="AO108" s="162"/>
      <c r="AP108" s="162"/>
      <c r="AQ108" s="161">
        <f>AR108+AS108+AT108+AU108</f>
        <v>300</v>
      </c>
      <c r="AR108" s="161"/>
      <c r="AS108" s="161"/>
      <c r="AT108" s="161"/>
      <c r="AU108" s="161">
        <v>300</v>
      </c>
      <c r="AV108" s="162">
        <f>AW108+AX108+AY108+AZ108</f>
        <v>0</v>
      </c>
      <c r="AW108" s="162"/>
      <c r="AX108" s="162"/>
      <c r="AY108" s="162"/>
      <c r="AZ108" s="162"/>
      <c r="BA108" s="161">
        <f>BB108+BC108+BD108+BE108</f>
        <v>0</v>
      </c>
      <c r="BB108" s="161"/>
      <c r="BC108" s="161"/>
      <c r="BD108" s="161"/>
      <c r="BE108" s="161"/>
      <c r="BF108" s="161">
        <f>BG108+BH108+BI108+BJ108</f>
        <v>0</v>
      </c>
      <c r="BG108" s="161"/>
      <c r="BH108" s="161"/>
      <c r="BI108" s="161"/>
      <c r="BJ108" s="161"/>
      <c r="BK108" s="162">
        <f t="shared" si="111"/>
        <v>0</v>
      </c>
      <c r="BL108" s="162"/>
      <c r="BM108" s="162"/>
      <c r="BN108" s="162"/>
      <c r="BO108" s="162"/>
      <c r="BP108" s="162"/>
      <c r="BQ108" s="162"/>
      <c r="BR108" s="162"/>
      <c r="BS108" s="162"/>
      <c r="BT108" s="162"/>
      <c r="BU108" s="161">
        <f>BV108+BW108+BX108+BY108</f>
        <v>300</v>
      </c>
      <c r="BV108" s="161"/>
      <c r="BW108" s="161"/>
      <c r="BX108" s="161"/>
      <c r="BY108" s="161">
        <v>300</v>
      </c>
      <c r="BZ108" s="162">
        <f>CA108+CB108+CC108+CD108</f>
        <v>0</v>
      </c>
      <c r="CA108" s="162"/>
      <c r="CB108" s="162"/>
      <c r="CC108" s="162"/>
      <c r="CD108" s="162"/>
      <c r="CE108" s="161">
        <f>CF108+CG108+CH108+CI108</f>
        <v>0</v>
      </c>
      <c r="CF108" s="161"/>
      <c r="CG108" s="161"/>
      <c r="CH108" s="161"/>
      <c r="CI108" s="161"/>
      <c r="CJ108" s="161">
        <f>CK108+CL108+CM108+CN108</f>
        <v>0</v>
      </c>
      <c r="CK108" s="161"/>
      <c r="CL108" s="161"/>
      <c r="CM108" s="161"/>
      <c r="CN108" s="161"/>
      <c r="CO108" s="162"/>
      <c r="CP108" s="162"/>
      <c r="CQ108" s="162"/>
      <c r="CR108" s="162"/>
      <c r="CS108" s="162"/>
      <c r="CT108" s="161">
        <f t="shared" ref="CT108:CT141" si="116">CU108+CV108+CW108+CX108</f>
        <v>300</v>
      </c>
      <c r="CU108" s="161"/>
      <c r="CV108" s="161"/>
      <c r="CW108" s="161"/>
      <c r="CX108" s="161">
        <v>300</v>
      </c>
      <c r="CY108" s="162">
        <f t="shared" ref="CY108:CY139" si="117">CZ108+DA108+DB108+DC108</f>
        <v>0</v>
      </c>
      <c r="CZ108" s="162"/>
      <c r="DA108" s="162"/>
      <c r="DB108" s="162"/>
      <c r="DC108" s="162"/>
      <c r="DD108" s="162"/>
      <c r="DE108" s="162"/>
      <c r="DF108" s="162"/>
      <c r="DG108" s="162"/>
      <c r="DH108" s="162"/>
      <c r="DI108" s="161">
        <f t="shared" ref="DI108:DI147" si="118">DJ108+DK108+DL108+DM108</f>
        <v>300</v>
      </c>
      <c r="DJ108" s="161"/>
      <c r="DK108" s="161"/>
      <c r="DL108" s="161"/>
      <c r="DM108" s="161">
        <v>300</v>
      </c>
      <c r="DN108" s="162">
        <f t="shared" ref="DN108:DN139" si="119">DO108+DP108+DQ108+DR108</f>
        <v>0</v>
      </c>
      <c r="DO108" s="162"/>
      <c r="DP108" s="162"/>
      <c r="DQ108" s="162"/>
      <c r="DR108" s="162"/>
    </row>
    <row r="109" spans="1:122" ht="78.75" customHeight="1">
      <c r="A109" s="175" t="s">
        <v>143</v>
      </c>
      <c r="B109" s="10">
        <v>6900</v>
      </c>
      <c r="C109" s="95" t="s">
        <v>387</v>
      </c>
      <c r="D109" s="93" t="s">
        <v>387</v>
      </c>
      <c r="E109" s="93" t="s">
        <v>387</v>
      </c>
      <c r="F109" s="93" t="s">
        <v>387</v>
      </c>
      <c r="G109" s="93" t="s">
        <v>387</v>
      </c>
      <c r="H109" s="93" t="s">
        <v>387</v>
      </c>
      <c r="I109" s="93" t="s">
        <v>387</v>
      </c>
      <c r="J109" s="93" t="s">
        <v>387</v>
      </c>
      <c r="K109" s="93" t="s">
        <v>387</v>
      </c>
      <c r="L109" s="93" t="s">
        <v>387</v>
      </c>
      <c r="M109" s="93" t="s">
        <v>387</v>
      </c>
      <c r="N109" s="93" t="s">
        <v>387</v>
      </c>
      <c r="O109" s="93" t="s">
        <v>387</v>
      </c>
      <c r="P109" s="93" t="s">
        <v>387</v>
      </c>
      <c r="Q109" s="94" t="s">
        <v>387</v>
      </c>
      <c r="R109" s="94" t="s">
        <v>387</v>
      </c>
      <c r="S109" s="94" t="s">
        <v>387</v>
      </c>
      <c r="T109" s="94" t="s">
        <v>387</v>
      </c>
      <c r="U109" s="94" t="s">
        <v>387</v>
      </c>
      <c r="V109" s="94" t="s">
        <v>387</v>
      </c>
      <c r="W109" s="94" t="s">
        <v>387</v>
      </c>
      <c r="X109" s="93" t="s">
        <v>387</v>
      </c>
      <c r="Y109" s="93" t="s">
        <v>387</v>
      </c>
      <c r="Z109" s="93" t="s">
        <v>387</v>
      </c>
      <c r="AA109" s="93" t="s">
        <v>387</v>
      </c>
      <c r="AB109" s="93" t="s">
        <v>387</v>
      </c>
      <c r="AC109" s="8" t="s">
        <v>387</v>
      </c>
      <c r="AD109" s="8" t="s">
        <v>387</v>
      </c>
      <c r="AE109" s="8"/>
      <c r="AF109" s="8"/>
      <c r="AG109" s="162">
        <f t="shared" si="58"/>
        <v>0</v>
      </c>
      <c r="AH109" s="162"/>
      <c r="AI109" s="153"/>
      <c r="AJ109" s="153"/>
      <c r="AK109" s="153"/>
      <c r="AL109" s="153"/>
      <c r="AM109" s="153"/>
      <c r="AN109" s="153"/>
      <c r="AO109" s="153"/>
      <c r="AP109" s="162"/>
      <c r="AQ109" s="161">
        <f t="shared" si="59"/>
        <v>0</v>
      </c>
      <c r="AR109" s="155"/>
      <c r="AS109" s="155"/>
      <c r="AT109" s="155"/>
      <c r="AU109" s="155"/>
      <c r="AV109" s="162">
        <f t="shared" si="60"/>
        <v>0</v>
      </c>
      <c r="AW109" s="153"/>
      <c r="AX109" s="153"/>
      <c r="AY109" s="153"/>
      <c r="AZ109" s="153"/>
      <c r="BA109" s="161">
        <f t="shared" si="61"/>
        <v>0</v>
      </c>
      <c r="BB109" s="155"/>
      <c r="BC109" s="155"/>
      <c r="BD109" s="155"/>
      <c r="BE109" s="155"/>
      <c r="BF109" s="161">
        <f t="shared" ref="BF109:BF139" si="120">BG109+BH109+BI109+BJ109</f>
        <v>0</v>
      </c>
      <c r="BG109" s="155"/>
      <c r="BH109" s="155"/>
      <c r="BI109" s="155"/>
      <c r="BJ109" s="155"/>
      <c r="BK109" s="162">
        <f t="shared" ref="BK109:BK141" si="121">BM109+BO109+BQ109+BS109</f>
        <v>0</v>
      </c>
      <c r="BL109" s="162"/>
      <c r="BM109" s="153"/>
      <c r="BN109" s="153"/>
      <c r="BO109" s="153"/>
      <c r="BP109" s="153"/>
      <c r="BQ109" s="153"/>
      <c r="BR109" s="153"/>
      <c r="BS109" s="153"/>
      <c r="BT109" s="162"/>
      <c r="BU109" s="161">
        <f t="shared" ref="BU109:BU141" si="122">BV109+BW109+BX109+BY109</f>
        <v>0</v>
      </c>
      <c r="BV109" s="155"/>
      <c r="BW109" s="155"/>
      <c r="BX109" s="155"/>
      <c r="BY109" s="155"/>
      <c r="BZ109" s="162">
        <f t="shared" ref="BZ109:BZ139" si="123">CA109+CB109+CC109+CD109</f>
        <v>0</v>
      </c>
      <c r="CA109" s="153"/>
      <c r="CB109" s="153"/>
      <c r="CC109" s="153"/>
      <c r="CD109" s="153"/>
      <c r="CE109" s="161">
        <f t="shared" ref="CE109:CE139" si="124">CF109+CG109+CH109+CI109</f>
        <v>0</v>
      </c>
      <c r="CF109" s="155"/>
      <c r="CG109" s="155"/>
      <c r="CH109" s="155"/>
      <c r="CI109" s="155"/>
      <c r="CJ109" s="161">
        <f t="shared" ref="CJ109:CJ139" si="125">CK109+CL109+CM109+CN109</f>
        <v>0</v>
      </c>
      <c r="CK109" s="155"/>
      <c r="CL109" s="155"/>
      <c r="CM109" s="155"/>
      <c r="CN109" s="155"/>
      <c r="CO109" s="162"/>
      <c r="CP109" s="153"/>
      <c r="CQ109" s="153"/>
      <c r="CR109" s="153"/>
      <c r="CS109" s="162"/>
      <c r="CT109" s="161">
        <f t="shared" si="116"/>
        <v>0</v>
      </c>
      <c r="CU109" s="155"/>
      <c r="CV109" s="155"/>
      <c r="CW109" s="155"/>
      <c r="CX109" s="155"/>
      <c r="CY109" s="162">
        <f t="shared" si="117"/>
        <v>0</v>
      </c>
      <c r="CZ109" s="153"/>
      <c r="DA109" s="153"/>
      <c r="DB109" s="153"/>
      <c r="DC109" s="153"/>
      <c r="DD109" s="162"/>
      <c r="DE109" s="153"/>
      <c r="DF109" s="153"/>
      <c r="DG109" s="153"/>
      <c r="DH109" s="162"/>
      <c r="DI109" s="161">
        <f t="shared" si="118"/>
        <v>0</v>
      </c>
      <c r="DJ109" s="155"/>
      <c r="DK109" s="155"/>
      <c r="DL109" s="155"/>
      <c r="DM109" s="155"/>
      <c r="DN109" s="162">
        <f t="shared" si="119"/>
        <v>0</v>
      </c>
      <c r="DO109" s="153"/>
      <c r="DP109" s="153"/>
      <c r="DQ109" s="153"/>
      <c r="DR109" s="153"/>
    </row>
    <row r="110" spans="1:122" ht="45">
      <c r="A110" s="175" t="s">
        <v>144</v>
      </c>
      <c r="B110" s="14">
        <v>6901</v>
      </c>
      <c r="C110" s="95" t="s">
        <v>387</v>
      </c>
      <c r="D110" s="93" t="s">
        <v>387</v>
      </c>
      <c r="E110" s="93" t="s">
        <v>387</v>
      </c>
      <c r="F110" s="93" t="s">
        <v>387</v>
      </c>
      <c r="G110" s="93" t="s">
        <v>387</v>
      </c>
      <c r="H110" s="93" t="s">
        <v>387</v>
      </c>
      <c r="I110" s="93" t="s">
        <v>387</v>
      </c>
      <c r="J110" s="93" t="s">
        <v>387</v>
      </c>
      <c r="K110" s="93" t="s">
        <v>387</v>
      </c>
      <c r="L110" s="93" t="s">
        <v>387</v>
      </c>
      <c r="M110" s="93" t="s">
        <v>387</v>
      </c>
      <c r="N110" s="93" t="s">
        <v>387</v>
      </c>
      <c r="O110" s="93" t="s">
        <v>387</v>
      </c>
      <c r="P110" s="93" t="s">
        <v>387</v>
      </c>
      <c r="Q110" s="94" t="s">
        <v>387</v>
      </c>
      <c r="R110" s="94" t="s">
        <v>387</v>
      </c>
      <c r="S110" s="94" t="s">
        <v>387</v>
      </c>
      <c r="T110" s="94" t="s">
        <v>387</v>
      </c>
      <c r="U110" s="94" t="s">
        <v>387</v>
      </c>
      <c r="V110" s="94" t="s">
        <v>387</v>
      </c>
      <c r="W110" s="94" t="s">
        <v>387</v>
      </c>
      <c r="X110" s="93" t="s">
        <v>387</v>
      </c>
      <c r="Y110" s="93" t="s">
        <v>387</v>
      </c>
      <c r="Z110" s="93" t="s">
        <v>387</v>
      </c>
      <c r="AA110" s="93" t="s">
        <v>387</v>
      </c>
      <c r="AB110" s="93" t="s">
        <v>387</v>
      </c>
      <c r="AC110" s="8" t="s">
        <v>387</v>
      </c>
      <c r="AD110" s="8" t="s">
        <v>387</v>
      </c>
      <c r="AE110" s="8"/>
      <c r="AF110" s="8"/>
      <c r="AG110" s="162">
        <f t="shared" ref="AG110:AH147" si="126">AI110+AK110+AM110+AO110</f>
        <v>0</v>
      </c>
      <c r="AH110" s="162"/>
      <c r="AI110" s="153"/>
      <c r="AJ110" s="153"/>
      <c r="AK110" s="153"/>
      <c r="AL110" s="153"/>
      <c r="AM110" s="153"/>
      <c r="AN110" s="153"/>
      <c r="AO110" s="153"/>
      <c r="AP110" s="162"/>
      <c r="AQ110" s="161">
        <f t="shared" ref="AQ110:AQ147" si="127">AR110+AS110+AT110+AU110</f>
        <v>0</v>
      </c>
      <c r="AR110" s="155"/>
      <c r="AS110" s="155"/>
      <c r="AT110" s="155"/>
      <c r="AU110" s="155"/>
      <c r="AV110" s="162">
        <f t="shared" ref="AV110:AV147" si="128">AW110+AX110+AY110+AZ110</f>
        <v>0</v>
      </c>
      <c r="AW110" s="153"/>
      <c r="AX110" s="153"/>
      <c r="AY110" s="153"/>
      <c r="AZ110" s="153"/>
      <c r="BA110" s="161">
        <f t="shared" ref="BA110:BA147" si="129">BB110+BC110+BD110+BE110</f>
        <v>0</v>
      </c>
      <c r="BB110" s="155"/>
      <c r="BC110" s="155"/>
      <c r="BD110" s="155"/>
      <c r="BE110" s="155"/>
      <c r="BF110" s="161">
        <f t="shared" si="120"/>
        <v>0</v>
      </c>
      <c r="BG110" s="155"/>
      <c r="BH110" s="155"/>
      <c r="BI110" s="155"/>
      <c r="BJ110" s="155"/>
      <c r="BK110" s="162">
        <f t="shared" si="121"/>
        <v>0</v>
      </c>
      <c r="BL110" s="162"/>
      <c r="BM110" s="153"/>
      <c r="BN110" s="153"/>
      <c r="BO110" s="153"/>
      <c r="BP110" s="153"/>
      <c r="BQ110" s="153"/>
      <c r="BR110" s="153"/>
      <c r="BS110" s="153"/>
      <c r="BT110" s="162"/>
      <c r="BU110" s="161">
        <f t="shared" si="122"/>
        <v>0</v>
      </c>
      <c r="BV110" s="155"/>
      <c r="BW110" s="155"/>
      <c r="BX110" s="155"/>
      <c r="BY110" s="155"/>
      <c r="BZ110" s="162">
        <f t="shared" si="123"/>
        <v>0</v>
      </c>
      <c r="CA110" s="153"/>
      <c r="CB110" s="153"/>
      <c r="CC110" s="153"/>
      <c r="CD110" s="153"/>
      <c r="CE110" s="161">
        <f t="shared" si="124"/>
        <v>0</v>
      </c>
      <c r="CF110" s="155"/>
      <c r="CG110" s="155"/>
      <c r="CH110" s="155"/>
      <c r="CI110" s="155"/>
      <c r="CJ110" s="161">
        <f t="shared" si="125"/>
        <v>0</v>
      </c>
      <c r="CK110" s="155"/>
      <c r="CL110" s="155"/>
      <c r="CM110" s="155"/>
      <c r="CN110" s="155"/>
      <c r="CO110" s="162"/>
      <c r="CP110" s="153"/>
      <c r="CQ110" s="153"/>
      <c r="CR110" s="153"/>
      <c r="CS110" s="162"/>
      <c r="CT110" s="161">
        <f t="shared" si="116"/>
        <v>0</v>
      </c>
      <c r="CU110" s="155"/>
      <c r="CV110" s="155"/>
      <c r="CW110" s="155"/>
      <c r="CX110" s="155"/>
      <c r="CY110" s="162">
        <f t="shared" si="117"/>
        <v>0</v>
      </c>
      <c r="CZ110" s="153"/>
      <c r="DA110" s="153"/>
      <c r="DB110" s="153"/>
      <c r="DC110" s="153"/>
      <c r="DD110" s="162"/>
      <c r="DE110" s="153"/>
      <c r="DF110" s="153"/>
      <c r="DG110" s="153"/>
      <c r="DH110" s="162"/>
      <c r="DI110" s="161">
        <f t="shared" si="118"/>
        <v>0</v>
      </c>
      <c r="DJ110" s="155"/>
      <c r="DK110" s="155"/>
      <c r="DL110" s="155"/>
      <c r="DM110" s="155"/>
      <c r="DN110" s="162">
        <f t="shared" si="119"/>
        <v>0</v>
      </c>
      <c r="DO110" s="153"/>
      <c r="DP110" s="153"/>
      <c r="DQ110" s="153"/>
      <c r="DR110" s="153"/>
    </row>
    <row r="111" spans="1:122" hidden="1">
      <c r="A111" s="625" t="s">
        <v>92</v>
      </c>
      <c r="B111" s="15"/>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16"/>
      <c r="AD111" s="16"/>
      <c r="AE111" s="16"/>
      <c r="AF111" s="16"/>
      <c r="AG111" s="162">
        <f t="shared" si="126"/>
        <v>0</v>
      </c>
      <c r="AH111" s="165"/>
      <c r="AI111" s="160"/>
      <c r="AJ111" s="160"/>
      <c r="AK111" s="160"/>
      <c r="AL111" s="160"/>
      <c r="AM111" s="160"/>
      <c r="AN111" s="160"/>
      <c r="AO111" s="160"/>
      <c r="AP111" s="165"/>
      <c r="AQ111" s="161">
        <f t="shared" si="127"/>
        <v>0</v>
      </c>
      <c r="AR111" s="159"/>
      <c r="AS111" s="159"/>
      <c r="AT111" s="159"/>
      <c r="AU111" s="159"/>
      <c r="AV111" s="162">
        <f t="shared" si="128"/>
        <v>0</v>
      </c>
      <c r="AW111" s="160"/>
      <c r="AX111" s="160"/>
      <c r="AY111" s="160"/>
      <c r="AZ111" s="160"/>
      <c r="BA111" s="161">
        <f t="shared" si="129"/>
        <v>0</v>
      </c>
      <c r="BB111" s="159"/>
      <c r="BC111" s="159"/>
      <c r="BD111" s="159"/>
      <c r="BE111" s="159"/>
      <c r="BF111" s="161">
        <f t="shared" si="120"/>
        <v>0</v>
      </c>
      <c r="BG111" s="159"/>
      <c r="BH111" s="159"/>
      <c r="BI111" s="159"/>
      <c r="BJ111" s="159"/>
      <c r="BK111" s="162">
        <f t="shared" si="121"/>
        <v>0</v>
      </c>
      <c r="BL111" s="165"/>
      <c r="BM111" s="160"/>
      <c r="BN111" s="160"/>
      <c r="BO111" s="160"/>
      <c r="BP111" s="160"/>
      <c r="BQ111" s="160"/>
      <c r="BR111" s="160"/>
      <c r="BS111" s="160"/>
      <c r="BT111" s="165"/>
      <c r="BU111" s="161">
        <f t="shared" si="122"/>
        <v>0</v>
      </c>
      <c r="BV111" s="159"/>
      <c r="BW111" s="159"/>
      <c r="BX111" s="159"/>
      <c r="BY111" s="159"/>
      <c r="BZ111" s="162">
        <f t="shared" si="123"/>
        <v>0</v>
      </c>
      <c r="CA111" s="160"/>
      <c r="CB111" s="160"/>
      <c r="CC111" s="160"/>
      <c r="CD111" s="160"/>
      <c r="CE111" s="161">
        <f t="shared" si="124"/>
        <v>0</v>
      </c>
      <c r="CF111" s="159"/>
      <c r="CG111" s="159"/>
      <c r="CH111" s="159"/>
      <c r="CI111" s="159"/>
      <c r="CJ111" s="161">
        <f t="shared" si="125"/>
        <v>0</v>
      </c>
      <c r="CK111" s="159"/>
      <c r="CL111" s="159"/>
      <c r="CM111" s="159"/>
      <c r="CN111" s="159"/>
      <c r="CO111" s="165"/>
      <c r="CP111" s="160"/>
      <c r="CQ111" s="160"/>
      <c r="CR111" s="160"/>
      <c r="CS111" s="165"/>
      <c r="CT111" s="161">
        <f t="shared" si="116"/>
        <v>0</v>
      </c>
      <c r="CU111" s="159"/>
      <c r="CV111" s="159"/>
      <c r="CW111" s="159"/>
      <c r="CX111" s="159"/>
      <c r="CY111" s="162">
        <f t="shared" si="117"/>
        <v>0</v>
      </c>
      <c r="CZ111" s="160"/>
      <c r="DA111" s="160"/>
      <c r="DB111" s="160"/>
      <c r="DC111" s="160"/>
      <c r="DD111" s="165"/>
      <c r="DE111" s="160"/>
      <c r="DF111" s="160"/>
      <c r="DG111" s="160"/>
      <c r="DH111" s="165"/>
      <c r="DI111" s="161">
        <f t="shared" si="118"/>
        <v>0</v>
      </c>
      <c r="DJ111" s="159"/>
      <c r="DK111" s="159"/>
      <c r="DL111" s="159"/>
      <c r="DM111" s="159"/>
      <c r="DN111" s="162">
        <f t="shared" si="119"/>
        <v>0</v>
      </c>
      <c r="DO111" s="160"/>
      <c r="DP111" s="160"/>
      <c r="DQ111" s="160"/>
      <c r="DR111" s="160"/>
    </row>
    <row r="112" spans="1:122" hidden="1">
      <c r="A112" s="626" t="s">
        <v>93</v>
      </c>
      <c r="B112" s="17"/>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18"/>
      <c r="AD112" s="18"/>
      <c r="AE112" s="18"/>
      <c r="AF112" s="18"/>
      <c r="AG112" s="162">
        <f t="shared" si="126"/>
        <v>0</v>
      </c>
      <c r="AH112" s="162"/>
      <c r="AI112" s="162"/>
      <c r="AJ112" s="162"/>
      <c r="AK112" s="162"/>
      <c r="AL112" s="162"/>
      <c r="AM112" s="162"/>
      <c r="AN112" s="162"/>
      <c r="AO112" s="162"/>
      <c r="AP112" s="162"/>
      <c r="AQ112" s="161">
        <f t="shared" si="127"/>
        <v>0</v>
      </c>
      <c r="AR112" s="161"/>
      <c r="AS112" s="161"/>
      <c r="AT112" s="161"/>
      <c r="AU112" s="161"/>
      <c r="AV112" s="162">
        <f t="shared" si="128"/>
        <v>0</v>
      </c>
      <c r="AW112" s="162"/>
      <c r="AX112" s="162"/>
      <c r="AY112" s="162"/>
      <c r="AZ112" s="162"/>
      <c r="BA112" s="161">
        <f t="shared" si="129"/>
        <v>0</v>
      </c>
      <c r="BB112" s="161"/>
      <c r="BC112" s="161"/>
      <c r="BD112" s="161"/>
      <c r="BE112" s="161"/>
      <c r="BF112" s="161">
        <f t="shared" si="120"/>
        <v>0</v>
      </c>
      <c r="BG112" s="161"/>
      <c r="BH112" s="161"/>
      <c r="BI112" s="161"/>
      <c r="BJ112" s="161"/>
      <c r="BK112" s="162">
        <f t="shared" si="121"/>
        <v>0</v>
      </c>
      <c r="BL112" s="162"/>
      <c r="BM112" s="162"/>
      <c r="BN112" s="162"/>
      <c r="BO112" s="162"/>
      <c r="BP112" s="162"/>
      <c r="BQ112" s="162"/>
      <c r="BR112" s="162"/>
      <c r="BS112" s="162"/>
      <c r="BT112" s="162"/>
      <c r="BU112" s="161">
        <f t="shared" si="122"/>
        <v>0</v>
      </c>
      <c r="BV112" s="161"/>
      <c r="BW112" s="161"/>
      <c r="BX112" s="161"/>
      <c r="BY112" s="161"/>
      <c r="BZ112" s="162">
        <f t="shared" si="123"/>
        <v>0</v>
      </c>
      <c r="CA112" s="162"/>
      <c r="CB112" s="162"/>
      <c r="CC112" s="162"/>
      <c r="CD112" s="162"/>
      <c r="CE112" s="161">
        <f t="shared" si="124"/>
        <v>0</v>
      </c>
      <c r="CF112" s="161"/>
      <c r="CG112" s="161"/>
      <c r="CH112" s="161"/>
      <c r="CI112" s="161"/>
      <c r="CJ112" s="161">
        <f t="shared" si="125"/>
        <v>0</v>
      </c>
      <c r="CK112" s="161"/>
      <c r="CL112" s="161"/>
      <c r="CM112" s="161"/>
      <c r="CN112" s="161"/>
      <c r="CO112" s="162"/>
      <c r="CP112" s="162"/>
      <c r="CQ112" s="162"/>
      <c r="CR112" s="162"/>
      <c r="CS112" s="162"/>
      <c r="CT112" s="161">
        <f t="shared" si="116"/>
        <v>0</v>
      </c>
      <c r="CU112" s="161"/>
      <c r="CV112" s="161"/>
      <c r="CW112" s="161"/>
      <c r="CX112" s="161"/>
      <c r="CY112" s="162">
        <f t="shared" si="117"/>
        <v>0</v>
      </c>
      <c r="CZ112" s="162"/>
      <c r="DA112" s="162"/>
      <c r="DB112" s="162"/>
      <c r="DC112" s="162"/>
      <c r="DD112" s="162"/>
      <c r="DE112" s="162"/>
      <c r="DF112" s="162"/>
      <c r="DG112" s="162"/>
      <c r="DH112" s="162"/>
      <c r="DI112" s="161">
        <f t="shared" si="118"/>
        <v>0</v>
      </c>
      <c r="DJ112" s="161"/>
      <c r="DK112" s="161"/>
      <c r="DL112" s="161"/>
      <c r="DM112" s="161"/>
      <c r="DN112" s="162">
        <f t="shared" si="119"/>
        <v>0</v>
      </c>
      <c r="DO112" s="162"/>
      <c r="DP112" s="162"/>
      <c r="DQ112" s="162"/>
      <c r="DR112" s="162"/>
    </row>
    <row r="113" spans="1:122" hidden="1">
      <c r="A113" s="627" t="s">
        <v>121</v>
      </c>
      <c r="B113" s="14">
        <v>6908</v>
      </c>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12"/>
      <c r="AD113" s="12" t="s">
        <v>425</v>
      </c>
      <c r="AE113" s="12"/>
      <c r="AF113" s="12"/>
      <c r="AG113" s="162">
        <f t="shared" si="126"/>
        <v>0</v>
      </c>
      <c r="AH113" s="162"/>
      <c r="AI113" s="153"/>
      <c r="AJ113" s="153"/>
      <c r="AK113" s="153"/>
      <c r="AL113" s="153"/>
      <c r="AM113" s="153"/>
      <c r="AN113" s="153"/>
      <c r="AO113" s="153"/>
      <c r="AP113" s="162"/>
      <c r="AQ113" s="161">
        <f t="shared" si="127"/>
        <v>0</v>
      </c>
      <c r="AR113" s="155"/>
      <c r="AS113" s="155"/>
      <c r="AT113" s="155"/>
      <c r="AU113" s="155"/>
      <c r="AV113" s="162">
        <f t="shared" si="128"/>
        <v>0</v>
      </c>
      <c r="AW113" s="153"/>
      <c r="AX113" s="153"/>
      <c r="AY113" s="153"/>
      <c r="AZ113" s="153"/>
      <c r="BA113" s="161">
        <f t="shared" si="129"/>
        <v>0</v>
      </c>
      <c r="BB113" s="155"/>
      <c r="BC113" s="155"/>
      <c r="BD113" s="155"/>
      <c r="BE113" s="155"/>
      <c r="BF113" s="161">
        <f t="shared" si="120"/>
        <v>0</v>
      </c>
      <c r="BG113" s="155"/>
      <c r="BH113" s="155"/>
      <c r="BI113" s="155"/>
      <c r="BJ113" s="155"/>
      <c r="BK113" s="162">
        <f t="shared" si="121"/>
        <v>0</v>
      </c>
      <c r="BL113" s="162"/>
      <c r="BM113" s="153"/>
      <c r="BN113" s="153"/>
      <c r="BO113" s="153"/>
      <c r="BP113" s="153"/>
      <c r="BQ113" s="153"/>
      <c r="BR113" s="153"/>
      <c r="BS113" s="153"/>
      <c r="BT113" s="162"/>
      <c r="BU113" s="161">
        <f t="shared" si="122"/>
        <v>0</v>
      </c>
      <c r="BV113" s="155"/>
      <c r="BW113" s="155"/>
      <c r="BX113" s="155"/>
      <c r="BY113" s="155"/>
      <c r="BZ113" s="162">
        <f t="shared" si="123"/>
        <v>0</v>
      </c>
      <c r="CA113" s="153"/>
      <c r="CB113" s="153"/>
      <c r="CC113" s="153"/>
      <c r="CD113" s="153"/>
      <c r="CE113" s="161">
        <f t="shared" si="124"/>
        <v>0</v>
      </c>
      <c r="CF113" s="155"/>
      <c r="CG113" s="155"/>
      <c r="CH113" s="155"/>
      <c r="CI113" s="155"/>
      <c r="CJ113" s="161">
        <f t="shared" si="125"/>
        <v>0</v>
      </c>
      <c r="CK113" s="155"/>
      <c r="CL113" s="155"/>
      <c r="CM113" s="155"/>
      <c r="CN113" s="155"/>
      <c r="CO113" s="162"/>
      <c r="CP113" s="153"/>
      <c r="CQ113" s="153"/>
      <c r="CR113" s="153"/>
      <c r="CS113" s="162"/>
      <c r="CT113" s="161">
        <f t="shared" si="116"/>
        <v>0</v>
      </c>
      <c r="CU113" s="155"/>
      <c r="CV113" s="155"/>
      <c r="CW113" s="155"/>
      <c r="CX113" s="155"/>
      <c r="CY113" s="162">
        <f t="shared" si="117"/>
        <v>0</v>
      </c>
      <c r="CZ113" s="153"/>
      <c r="DA113" s="153"/>
      <c r="DB113" s="153"/>
      <c r="DC113" s="153"/>
      <c r="DD113" s="162"/>
      <c r="DE113" s="153"/>
      <c r="DF113" s="153"/>
      <c r="DG113" s="153"/>
      <c r="DH113" s="162"/>
      <c r="DI113" s="161">
        <f t="shared" si="118"/>
        <v>0</v>
      </c>
      <c r="DJ113" s="155"/>
      <c r="DK113" s="155"/>
      <c r="DL113" s="155"/>
      <c r="DM113" s="155"/>
      <c r="DN113" s="162">
        <f t="shared" si="119"/>
        <v>0</v>
      </c>
      <c r="DO113" s="153"/>
      <c r="DP113" s="153"/>
      <c r="DQ113" s="153"/>
      <c r="DR113" s="153"/>
    </row>
    <row r="114" spans="1:122" ht="78.75">
      <c r="A114" s="175" t="s">
        <v>367</v>
      </c>
      <c r="B114" s="14">
        <v>7000</v>
      </c>
      <c r="C114" s="95" t="s">
        <v>387</v>
      </c>
      <c r="D114" s="93" t="s">
        <v>387</v>
      </c>
      <c r="E114" s="93" t="s">
        <v>387</v>
      </c>
      <c r="F114" s="93" t="s">
        <v>387</v>
      </c>
      <c r="G114" s="93" t="s">
        <v>387</v>
      </c>
      <c r="H114" s="93" t="s">
        <v>387</v>
      </c>
      <c r="I114" s="93" t="s">
        <v>387</v>
      </c>
      <c r="J114" s="93" t="s">
        <v>387</v>
      </c>
      <c r="K114" s="93" t="s">
        <v>387</v>
      </c>
      <c r="L114" s="93" t="s">
        <v>387</v>
      </c>
      <c r="M114" s="93" t="s">
        <v>387</v>
      </c>
      <c r="N114" s="93" t="s">
        <v>387</v>
      </c>
      <c r="O114" s="93" t="s">
        <v>387</v>
      </c>
      <c r="P114" s="93" t="s">
        <v>387</v>
      </c>
      <c r="Q114" s="94" t="s">
        <v>387</v>
      </c>
      <c r="R114" s="94" t="s">
        <v>387</v>
      </c>
      <c r="S114" s="94" t="s">
        <v>387</v>
      </c>
      <c r="T114" s="94" t="s">
        <v>387</v>
      </c>
      <c r="U114" s="94" t="s">
        <v>387</v>
      </c>
      <c r="V114" s="94" t="s">
        <v>387</v>
      </c>
      <c r="W114" s="94" t="s">
        <v>387</v>
      </c>
      <c r="X114" s="93" t="s">
        <v>387</v>
      </c>
      <c r="Y114" s="93" t="s">
        <v>387</v>
      </c>
      <c r="Z114" s="93" t="s">
        <v>387</v>
      </c>
      <c r="AA114" s="93" t="s">
        <v>387</v>
      </c>
      <c r="AB114" s="93" t="s">
        <v>387</v>
      </c>
      <c r="AC114" s="8" t="s">
        <v>387</v>
      </c>
      <c r="AD114" s="8" t="s">
        <v>387</v>
      </c>
      <c r="AE114" s="8"/>
      <c r="AF114" s="8"/>
      <c r="AG114" s="162">
        <f t="shared" si="126"/>
        <v>0</v>
      </c>
      <c r="AH114" s="162"/>
      <c r="AI114" s="153"/>
      <c r="AJ114" s="153"/>
      <c r="AK114" s="153"/>
      <c r="AL114" s="153"/>
      <c r="AM114" s="153"/>
      <c r="AN114" s="153"/>
      <c r="AO114" s="153"/>
      <c r="AP114" s="162"/>
      <c r="AQ114" s="161">
        <f t="shared" si="127"/>
        <v>0</v>
      </c>
      <c r="AR114" s="155"/>
      <c r="AS114" s="155"/>
      <c r="AT114" s="155"/>
      <c r="AU114" s="155"/>
      <c r="AV114" s="162">
        <f t="shared" si="128"/>
        <v>0</v>
      </c>
      <c r="AW114" s="153"/>
      <c r="AX114" s="153"/>
      <c r="AY114" s="153"/>
      <c r="AZ114" s="153"/>
      <c r="BA114" s="161">
        <f t="shared" si="129"/>
        <v>0</v>
      </c>
      <c r="BB114" s="155"/>
      <c r="BC114" s="155"/>
      <c r="BD114" s="155"/>
      <c r="BE114" s="155"/>
      <c r="BF114" s="161">
        <f t="shared" si="120"/>
        <v>0</v>
      </c>
      <c r="BG114" s="155"/>
      <c r="BH114" s="155"/>
      <c r="BI114" s="155"/>
      <c r="BJ114" s="155"/>
      <c r="BK114" s="162">
        <f t="shared" si="121"/>
        <v>0</v>
      </c>
      <c r="BL114" s="162"/>
      <c r="BM114" s="153"/>
      <c r="BN114" s="153"/>
      <c r="BO114" s="153"/>
      <c r="BP114" s="153"/>
      <c r="BQ114" s="153"/>
      <c r="BR114" s="153"/>
      <c r="BS114" s="153"/>
      <c r="BT114" s="162"/>
      <c r="BU114" s="161">
        <f t="shared" si="122"/>
        <v>0</v>
      </c>
      <c r="BV114" s="155"/>
      <c r="BW114" s="155"/>
      <c r="BX114" s="155"/>
      <c r="BY114" s="155"/>
      <c r="BZ114" s="162">
        <f t="shared" si="123"/>
        <v>0</v>
      </c>
      <c r="CA114" s="153"/>
      <c r="CB114" s="153"/>
      <c r="CC114" s="153"/>
      <c r="CD114" s="153"/>
      <c r="CE114" s="161">
        <f t="shared" si="124"/>
        <v>0</v>
      </c>
      <c r="CF114" s="155"/>
      <c r="CG114" s="155"/>
      <c r="CH114" s="155"/>
      <c r="CI114" s="155"/>
      <c r="CJ114" s="161">
        <f t="shared" si="125"/>
        <v>0</v>
      </c>
      <c r="CK114" s="155"/>
      <c r="CL114" s="155"/>
      <c r="CM114" s="155"/>
      <c r="CN114" s="155"/>
      <c r="CO114" s="162"/>
      <c r="CP114" s="153"/>
      <c r="CQ114" s="153"/>
      <c r="CR114" s="153"/>
      <c r="CS114" s="162"/>
      <c r="CT114" s="161">
        <f t="shared" si="116"/>
        <v>0</v>
      </c>
      <c r="CU114" s="155"/>
      <c r="CV114" s="155"/>
      <c r="CW114" s="155"/>
      <c r="CX114" s="155"/>
      <c r="CY114" s="162">
        <f t="shared" si="117"/>
        <v>0</v>
      </c>
      <c r="CZ114" s="153"/>
      <c r="DA114" s="153"/>
      <c r="DB114" s="153"/>
      <c r="DC114" s="153"/>
      <c r="DD114" s="162"/>
      <c r="DE114" s="153"/>
      <c r="DF114" s="153"/>
      <c r="DG114" s="153"/>
      <c r="DH114" s="162"/>
      <c r="DI114" s="161">
        <f t="shared" si="118"/>
        <v>0</v>
      </c>
      <c r="DJ114" s="155"/>
      <c r="DK114" s="155"/>
      <c r="DL114" s="155"/>
      <c r="DM114" s="155"/>
      <c r="DN114" s="162">
        <f t="shared" si="119"/>
        <v>0</v>
      </c>
      <c r="DO114" s="153"/>
      <c r="DP114" s="153"/>
      <c r="DQ114" s="153"/>
      <c r="DR114" s="153"/>
    </row>
    <row r="115" spans="1:122" ht="10.5" customHeight="1">
      <c r="A115" s="625" t="s">
        <v>92</v>
      </c>
      <c r="B115" s="15"/>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16"/>
      <c r="AD115" s="16"/>
      <c r="AE115" s="16"/>
      <c r="AF115" s="16"/>
      <c r="AG115" s="162">
        <f t="shared" si="126"/>
        <v>0</v>
      </c>
      <c r="AH115" s="165"/>
      <c r="AI115" s="160"/>
      <c r="AJ115" s="160"/>
      <c r="AK115" s="160"/>
      <c r="AL115" s="160"/>
      <c r="AM115" s="160"/>
      <c r="AN115" s="160"/>
      <c r="AO115" s="160"/>
      <c r="AP115" s="165"/>
      <c r="AQ115" s="161">
        <f t="shared" si="127"/>
        <v>0</v>
      </c>
      <c r="AR115" s="159"/>
      <c r="AS115" s="159"/>
      <c r="AT115" s="159"/>
      <c r="AU115" s="159"/>
      <c r="AV115" s="162">
        <f t="shared" si="128"/>
        <v>0</v>
      </c>
      <c r="AW115" s="160"/>
      <c r="AX115" s="160"/>
      <c r="AY115" s="160"/>
      <c r="AZ115" s="160"/>
      <c r="BA115" s="161">
        <f t="shared" si="129"/>
        <v>0</v>
      </c>
      <c r="BB115" s="159"/>
      <c r="BC115" s="159"/>
      <c r="BD115" s="159"/>
      <c r="BE115" s="159"/>
      <c r="BF115" s="161">
        <f t="shared" si="120"/>
        <v>0</v>
      </c>
      <c r="BG115" s="159"/>
      <c r="BH115" s="159"/>
      <c r="BI115" s="159"/>
      <c r="BJ115" s="159"/>
      <c r="BK115" s="162">
        <f t="shared" si="121"/>
        <v>0</v>
      </c>
      <c r="BL115" s="165"/>
      <c r="BM115" s="160"/>
      <c r="BN115" s="160"/>
      <c r="BO115" s="160"/>
      <c r="BP115" s="160"/>
      <c r="BQ115" s="160"/>
      <c r="BR115" s="160"/>
      <c r="BS115" s="160"/>
      <c r="BT115" s="165"/>
      <c r="BU115" s="161">
        <f t="shared" si="122"/>
        <v>0</v>
      </c>
      <c r="BV115" s="159"/>
      <c r="BW115" s="159"/>
      <c r="BX115" s="159"/>
      <c r="BY115" s="159"/>
      <c r="BZ115" s="162">
        <f t="shared" si="123"/>
        <v>0</v>
      </c>
      <c r="CA115" s="160"/>
      <c r="CB115" s="160"/>
      <c r="CC115" s="160"/>
      <c r="CD115" s="160"/>
      <c r="CE115" s="161">
        <f t="shared" si="124"/>
        <v>0</v>
      </c>
      <c r="CF115" s="159"/>
      <c r="CG115" s="159"/>
      <c r="CH115" s="159"/>
      <c r="CI115" s="159"/>
      <c r="CJ115" s="161">
        <f t="shared" si="125"/>
        <v>0</v>
      </c>
      <c r="CK115" s="159"/>
      <c r="CL115" s="159"/>
      <c r="CM115" s="159"/>
      <c r="CN115" s="159"/>
      <c r="CO115" s="165"/>
      <c r="CP115" s="160"/>
      <c r="CQ115" s="160"/>
      <c r="CR115" s="160"/>
      <c r="CS115" s="165"/>
      <c r="CT115" s="161">
        <f t="shared" si="116"/>
        <v>0</v>
      </c>
      <c r="CU115" s="159"/>
      <c r="CV115" s="159"/>
      <c r="CW115" s="159"/>
      <c r="CX115" s="159"/>
      <c r="CY115" s="162">
        <f t="shared" si="117"/>
        <v>0</v>
      </c>
      <c r="CZ115" s="160"/>
      <c r="DA115" s="160"/>
      <c r="DB115" s="160"/>
      <c r="DC115" s="160"/>
      <c r="DD115" s="165"/>
      <c r="DE115" s="160"/>
      <c r="DF115" s="160"/>
      <c r="DG115" s="160"/>
      <c r="DH115" s="165"/>
      <c r="DI115" s="161">
        <f t="shared" si="118"/>
        <v>0</v>
      </c>
      <c r="DJ115" s="159"/>
      <c r="DK115" s="159"/>
      <c r="DL115" s="159"/>
      <c r="DM115" s="159"/>
      <c r="DN115" s="162">
        <f t="shared" si="119"/>
        <v>0</v>
      </c>
      <c r="DO115" s="160"/>
      <c r="DP115" s="160"/>
      <c r="DQ115" s="160"/>
      <c r="DR115" s="160"/>
    </row>
    <row r="116" spans="1:122" ht="71.25" customHeight="1">
      <c r="A116" s="628" t="s">
        <v>47</v>
      </c>
      <c r="B116" s="624">
        <v>7100</v>
      </c>
      <c r="C116" s="66"/>
      <c r="D116" s="66"/>
      <c r="E116" s="66"/>
      <c r="F116" s="66"/>
      <c r="G116" s="66"/>
      <c r="H116" s="66"/>
      <c r="I116" s="66"/>
      <c r="J116" s="66"/>
      <c r="K116" s="66"/>
      <c r="L116" s="66"/>
      <c r="M116" s="66"/>
      <c r="N116" s="66"/>
      <c r="O116" s="66"/>
      <c r="P116" s="66"/>
      <c r="Q116" s="59"/>
      <c r="R116" s="59"/>
      <c r="S116" s="59"/>
      <c r="T116" s="59"/>
      <c r="U116" s="59"/>
      <c r="V116" s="59"/>
      <c r="W116" s="59"/>
      <c r="X116" s="66"/>
      <c r="Y116" s="66"/>
      <c r="Z116" s="66"/>
      <c r="AA116" s="66"/>
      <c r="AB116" s="66"/>
      <c r="AC116" s="12"/>
      <c r="AD116" s="12"/>
      <c r="AE116" s="12"/>
      <c r="AF116" s="12"/>
      <c r="AG116" s="162">
        <f t="shared" si="126"/>
        <v>0</v>
      </c>
      <c r="AH116" s="162"/>
      <c r="AI116" s="153"/>
      <c r="AJ116" s="153"/>
      <c r="AK116" s="153"/>
      <c r="AL116" s="153"/>
      <c r="AM116" s="153"/>
      <c r="AN116" s="153"/>
      <c r="AO116" s="153"/>
      <c r="AP116" s="162"/>
      <c r="AQ116" s="161">
        <f t="shared" si="127"/>
        <v>0</v>
      </c>
      <c r="AR116" s="155"/>
      <c r="AS116" s="155"/>
      <c r="AT116" s="155"/>
      <c r="AU116" s="155"/>
      <c r="AV116" s="162">
        <f t="shared" si="128"/>
        <v>0</v>
      </c>
      <c r="AW116" s="153"/>
      <c r="AX116" s="153"/>
      <c r="AY116" s="153"/>
      <c r="AZ116" s="153"/>
      <c r="BA116" s="161">
        <f t="shared" si="129"/>
        <v>0</v>
      </c>
      <c r="BB116" s="155"/>
      <c r="BC116" s="155"/>
      <c r="BD116" s="155"/>
      <c r="BE116" s="155"/>
      <c r="BF116" s="161">
        <f t="shared" si="120"/>
        <v>0</v>
      </c>
      <c r="BG116" s="155"/>
      <c r="BH116" s="155"/>
      <c r="BI116" s="155"/>
      <c r="BJ116" s="155"/>
      <c r="BK116" s="162">
        <f t="shared" si="121"/>
        <v>0</v>
      </c>
      <c r="BL116" s="162"/>
      <c r="BM116" s="153"/>
      <c r="BN116" s="153"/>
      <c r="BO116" s="153"/>
      <c r="BP116" s="153"/>
      <c r="BQ116" s="153"/>
      <c r="BR116" s="153"/>
      <c r="BS116" s="153"/>
      <c r="BT116" s="162"/>
      <c r="BU116" s="161">
        <f t="shared" si="122"/>
        <v>0</v>
      </c>
      <c r="BV116" s="155"/>
      <c r="BW116" s="155"/>
      <c r="BX116" s="155"/>
      <c r="BY116" s="155"/>
      <c r="BZ116" s="162">
        <f t="shared" si="123"/>
        <v>0</v>
      </c>
      <c r="CA116" s="153"/>
      <c r="CB116" s="153"/>
      <c r="CC116" s="153"/>
      <c r="CD116" s="153"/>
      <c r="CE116" s="161">
        <f t="shared" si="124"/>
        <v>0</v>
      </c>
      <c r="CF116" s="155"/>
      <c r="CG116" s="155"/>
      <c r="CH116" s="155"/>
      <c r="CI116" s="155"/>
      <c r="CJ116" s="161">
        <f t="shared" si="125"/>
        <v>0</v>
      </c>
      <c r="CK116" s="155"/>
      <c r="CL116" s="155"/>
      <c r="CM116" s="155"/>
      <c r="CN116" s="155"/>
      <c r="CO116" s="162"/>
      <c r="CP116" s="153"/>
      <c r="CQ116" s="153"/>
      <c r="CR116" s="153"/>
      <c r="CS116" s="162"/>
      <c r="CT116" s="161">
        <f t="shared" si="116"/>
        <v>0</v>
      </c>
      <c r="CU116" s="155"/>
      <c r="CV116" s="155"/>
      <c r="CW116" s="155"/>
      <c r="CX116" s="155"/>
      <c r="CY116" s="162">
        <f t="shared" si="117"/>
        <v>0</v>
      </c>
      <c r="CZ116" s="153"/>
      <c r="DA116" s="153"/>
      <c r="DB116" s="153"/>
      <c r="DC116" s="153"/>
      <c r="DD116" s="162"/>
      <c r="DE116" s="153"/>
      <c r="DF116" s="153"/>
      <c r="DG116" s="153"/>
      <c r="DH116" s="162"/>
      <c r="DI116" s="161">
        <f t="shared" si="118"/>
        <v>0</v>
      </c>
      <c r="DJ116" s="155"/>
      <c r="DK116" s="155"/>
      <c r="DL116" s="155"/>
      <c r="DM116" s="155"/>
      <c r="DN116" s="162">
        <f t="shared" si="119"/>
        <v>0</v>
      </c>
      <c r="DO116" s="153"/>
      <c r="DP116" s="153"/>
      <c r="DQ116" s="153"/>
      <c r="DR116" s="153"/>
    </row>
    <row r="117" spans="1:122" ht="34.5" hidden="1" customHeight="1">
      <c r="A117" s="628" t="s">
        <v>48</v>
      </c>
      <c r="B117" s="14">
        <v>7101</v>
      </c>
      <c r="C117" s="66"/>
      <c r="D117" s="66"/>
      <c r="E117" s="66"/>
      <c r="F117" s="66"/>
      <c r="G117" s="66"/>
      <c r="H117" s="66"/>
      <c r="I117" s="66"/>
      <c r="J117" s="66"/>
      <c r="K117" s="66"/>
      <c r="L117" s="66"/>
      <c r="M117" s="66"/>
      <c r="N117" s="66"/>
      <c r="O117" s="66"/>
      <c r="P117" s="66"/>
      <c r="Q117" s="59"/>
      <c r="R117" s="59"/>
      <c r="S117" s="59"/>
      <c r="T117" s="59"/>
      <c r="U117" s="59"/>
      <c r="V117" s="59"/>
      <c r="W117" s="59"/>
      <c r="X117" s="66"/>
      <c r="Y117" s="66"/>
      <c r="Z117" s="66"/>
      <c r="AA117" s="66"/>
      <c r="AB117" s="66"/>
      <c r="AC117" s="12"/>
      <c r="AD117" s="1"/>
      <c r="AE117" s="12"/>
      <c r="AF117" s="12"/>
      <c r="AG117" s="162">
        <f t="shared" si="126"/>
        <v>0</v>
      </c>
      <c r="AH117" s="162"/>
      <c r="AI117" s="153"/>
      <c r="AJ117" s="153"/>
      <c r="AK117" s="153"/>
      <c r="AL117" s="153"/>
      <c r="AM117" s="153"/>
      <c r="AN117" s="153"/>
      <c r="AO117" s="153"/>
      <c r="AP117" s="162"/>
      <c r="AQ117" s="161">
        <f t="shared" si="127"/>
        <v>0</v>
      </c>
      <c r="AR117" s="155"/>
      <c r="AS117" s="155"/>
      <c r="AT117" s="155"/>
      <c r="AU117" s="155"/>
      <c r="AV117" s="162">
        <f t="shared" si="128"/>
        <v>0</v>
      </c>
      <c r="AW117" s="153"/>
      <c r="AX117" s="153"/>
      <c r="AY117" s="153"/>
      <c r="AZ117" s="153"/>
      <c r="BA117" s="161">
        <f t="shared" si="129"/>
        <v>0</v>
      </c>
      <c r="BB117" s="155"/>
      <c r="BC117" s="155"/>
      <c r="BD117" s="155"/>
      <c r="BE117" s="155"/>
      <c r="BF117" s="161">
        <f t="shared" si="120"/>
        <v>0</v>
      </c>
      <c r="BG117" s="155"/>
      <c r="BH117" s="155"/>
      <c r="BI117" s="155"/>
      <c r="BJ117" s="155"/>
      <c r="BK117" s="162">
        <f t="shared" si="121"/>
        <v>0</v>
      </c>
      <c r="BL117" s="162"/>
      <c r="BM117" s="153"/>
      <c r="BN117" s="153"/>
      <c r="BO117" s="153"/>
      <c r="BP117" s="153"/>
      <c r="BQ117" s="153"/>
      <c r="BR117" s="153"/>
      <c r="BS117" s="153"/>
      <c r="BT117" s="162"/>
      <c r="BU117" s="161">
        <f t="shared" si="122"/>
        <v>0</v>
      </c>
      <c r="BV117" s="155"/>
      <c r="BW117" s="155"/>
      <c r="BX117" s="155"/>
      <c r="BY117" s="155"/>
      <c r="BZ117" s="162">
        <f t="shared" si="123"/>
        <v>0</v>
      </c>
      <c r="CA117" s="153"/>
      <c r="CB117" s="153"/>
      <c r="CC117" s="153"/>
      <c r="CD117" s="153"/>
      <c r="CE117" s="161">
        <f t="shared" si="124"/>
        <v>0</v>
      </c>
      <c r="CF117" s="155"/>
      <c r="CG117" s="155"/>
      <c r="CH117" s="155"/>
      <c r="CI117" s="155"/>
      <c r="CJ117" s="161">
        <f t="shared" si="125"/>
        <v>0</v>
      </c>
      <c r="CK117" s="155"/>
      <c r="CL117" s="155"/>
      <c r="CM117" s="155"/>
      <c r="CN117" s="155"/>
      <c r="CO117" s="162"/>
      <c r="CP117" s="153"/>
      <c r="CQ117" s="153"/>
      <c r="CR117" s="153"/>
      <c r="CS117" s="162"/>
      <c r="CT117" s="161">
        <f t="shared" si="116"/>
        <v>0</v>
      </c>
      <c r="CU117" s="155"/>
      <c r="CV117" s="155"/>
      <c r="CW117" s="155"/>
      <c r="CX117" s="155"/>
      <c r="CY117" s="162">
        <f t="shared" si="117"/>
        <v>0</v>
      </c>
      <c r="CZ117" s="153"/>
      <c r="DA117" s="153"/>
      <c r="DB117" s="153"/>
      <c r="DC117" s="153"/>
      <c r="DD117" s="162"/>
      <c r="DE117" s="153"/>
      <c r="DF117" s="153"/>
      <c r="DG117" s="153"/>
      <c r="DH117" s="162"/>
      <c r="DI117" s="161">
        <f t="shared" si="118"/>
        <v>0</v>
      </c>
      <c r="DJ117" s="155"/>
      <c r="DK117" s="155"/>
      <c r="DL117" s="155"/>
      <c r="DM117" s="155"/>
      <c r="DN117" s="162">
        <f t="shared" si="119"/>
        <v>0</v>
      </c>
      <c r="DO117" s="153"/>
      <c r="DP117" s="153"/>
      <c r="DQ117" s="153"/>
      <c r="DR117" s="153"/>
    </row>
    <row r="118" spans="1:122" ht="67.5">
      <c r="A118" s="629" t="s">
        <v>368</v>
      </c>
      <c r="B118" s="14">
        <v>7200</v>
      </c>
      <c r="C118" s="95" t="s">
        <v>387</v>
      </c>
      <c r="D118" s="93" t="s">
        <v>387</v>
      </c>
      <c r="E118" s="93" t="s">
        <v>387</v>
      </c>
      <c r="F118" s="93" t="s">
        <v>387</v>
      </c>
      <c r="G118" s="93" t="s">
        <v>387</v>
      </c>
      <c r="H118" s="93" t="s">
        <v>387</v>
      </c>
      <c r="I118" s="93" t="s">
        <v>387</v>
      </c>
      <c r="J118" s="93" t="s">
        <v>387</v>
      </c>
      <c r="K118" s="93" t="s">
        <v>387</v>
      </c>
      <c r="L118" s="93" t="s">
        <v>387</v>
      </c>
      <c r="M118" s="93" t="s">
        <v>387</v>
      </c>
      <c r="N118" s="93" t="s">
        <v>387</v>
      </c>
      <c r="O118" s="93" t="s">
        <v>387</v>
      </c>
      <c r="P118" s="93" t="s">
        <v>387</v>
      </c>
      <c r="Q118" s="94" t="s">
        <v>387</v>
      </c>
      <c r="R118" s="94" t="s">
        <v>387</v>
      </c>
      <c r="S118" s="94" t="s">
        <v>387</v>
      </c>
      <c r="T118" s="94" t="s">
        <v>387</v>
      </c>
      <c r="U118" s="94" t="s">
        <v>387</v>
      </c>
      <c r="V118" s="94" t="s">
        <v>387</v>
      </c>
      <c r="W118" s="94" t="s">
        <v>387</v>
      </c>
      <c r="X118" s="93" t="s">
        <v>387</v>
      </c>
      <c r="Y118" s="93" t="s">
        <v>387</v>
      </c>
      <c r="Z118" s="93" t="s">
        <v>387</v>
      </c>
      <c r="AA118" s="93" t="s">
        <v>387</v>
      </c>
      <c r="AB118" s="93" t="s">
        <v>387</v>
      </c>
      <c r="AC118" s="8" t="s">
        <v>387</v>
      </c>
      <c r="AD118" s="8" t="s">
        <v>387</v>
      </c>
      <c r="AE118" s="8"/>
      <c r="AF118" s="8"/>
      <c r="AG118" s="162">
        <f t="shared" si="126"/>
        <v>0</v>
      </c>
      <c r="AH118" s="162"/>
      <c r="AI118" s="153"/>
      <c r="AJ118" s="153"/>
      <c r="AK118" s="153"/>
      <c r="AL118" s="153"/>
      <c r="AM118" s="153"/>
      <c r="AN118" s="153"/>
      <c r="AO118" s="153"/>
      <c r="AP118" s="162"/>
      <c r="AQ118" s="161">
        <f t="shared" si="127"/>
        <v>0</v>
      </c>
      <c r="AR118" s="155"/>
      <c r="AS118" s="155"/>
      <c r="AT118" s="155"/>
      <c r="AU118" s="155"/>
      <c r="AV118" s="162">
        <f t="shared" si="128"/>
        <v>0</v>
      </c>
      <c r="AW118" s="153"/>
      <c r="AX118" s="153"/>
      <c r="AY118" s="153"/>
      <c r="AZ118" s="153"/>
      <c r="BA118" s="161">
        <f t="shared" si="129"/>
        <v>0</v>
      </c>
      <c r="BB118" s="155"/>
      <c r="BC118" s="155"/>
      <c r="BD118" s="155"/>
      <c r="BE118" s="155"/>
      <c r="BF118" s="161">
        <f t="shared" si="120"/>
        <v>0</v>
      </c>
      <c r="BG118" s="155"/>
      <c r="BH118" s="155"/>
      <c r="BI118" s="155"/>
      <c r="BJ118" s="155"/>
      <c r="BK118" s="162">
        <f t="shared" si="121"/>
        <v>0</v>
      </c>
      <c r="BL118" s="162"/>
      <c r="BM118" s="153"/>
      <c r="BN118" s="153"/>
      <c r="BO118" s="153"/>
      <c r="BP118" s="153"/>
      <c r="BQ118" s="153"/>
      <c r="BR118" s="153"/>
      <c r="BS118" s="153"/>
      <c r="BT118" s="162"/>
      <c r="BU118" s="161">
        <f t="shared" si="122"/>
        <v>0</v>
      </c>
      <c r="BV118" s="155"/>
      <c r="BW118" s="155"/>
      <c r="BX118" s="155"/>
      <c r="BY118" s="155"/>
      <c r="BZ118" s="162">
        <f t="shared" si="123"/>
        <v>0</v>
      </c>
      <c r="CA118" s="153"/>
      <c r="CB118" s="153"/>
      <c r="CC118" s="153"/>
      <c r="CD118" s="153"/>
      <c r="CE118" s="161">
        <f t="shared" si="124"/>
        <v>0</v>
      </c>
      <c r="CF118" s="155"/>
      <c r="CG118" s="155"/>
      <c r="CH118" s="155"/>
      <c r="CI118" s="155"/>
      <c r="CJ118" s="161">
        <f t="shared" si="125"/>
        <v>0</v>
      </c>
      <c r="CK118" s="155"/>
      <c r="CL118" s="155"/>
      <c r="CM118" s="155"/>
      <c r="CN118" s="155"/>
      <c r="CO118" s="162"/>
      <c r="CP118" s="153"/>
      <c r="CQ118" s="153"/>
      <c r="CR118" s="153"/>
      <c r="CS118" s="162"/>
      <c r="CT118" s="161">
        <f t="shared" si="116"/>
        <v>0</v>
      </c>
      <c r="CU118" s="155"/>
      <c r="CV118" s="155"/>
      <c r="CW118" s="155"/>
      <c r="CX118" s="155"/>
      <c r="CY118" s="162">
        <f t="shared" si="117"/>
        <v>0</v>
      </c>
      <c r="CZ118" s="153"/>
      <c r="DA118" s="153"/>
      <c r="DB118" s="153"/>
      <c r="DC118" s="153"/>
      <c r="DD118" s="162"/>
      <c r="DE118" s="153"/>
      <c r="DF118" s="153"/>
      <c r="DG118" s="153"/>
      <c r="DH118" s="162"/>
      <c r="DI118" s="161">
        <f t="shared" si="118"/>
        <v>0</v>
      </c>
      <c r="DJ118" s="155"/>
      <c r="DK118" s="155"/>
      <c r="DL118" s="155"/>
      <c r="DM118" s="155"/>
      <c r="DN118" s="162">
        <f t="shared" si="119"/>
        <v>0</v>
      </c>
      <c r="DO118" s="153"/>
      <c r="DP118" s="153"/>
      <c r="DQ118" s="153"/>
      <c r="DR118" s="153"/>
    </row>
    <row r="119" spans="1:122" ht="12" hidden="1" customHeight="1">
      <c r="A119" s="114" t="s">
        <v>92</v>
      </c>
      <c r="B119" s="15"/>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16"/>
      <c r="AD119" s="16"/>
      <c r="AE119" s="16"/>
      <c r="AF119" s="16"/>
      <c r="AG119" s="162">
        <f t="shared" si="126"/>
        <v>0</v>
      </c>
      <c r="AH119" s="165"/>
      <c r="AI119" s="160"/>
      <c r="AJ119" s="160"/>
      <c r="AK119" s="160"/>
      <c r="AL119" s="160"/>
      <c r="AM119" s="160"/>
      <c r="AN119" s="160"/>
      <c r="AO119" s="160"/>
      <c r="AP119" s="165"/>
      <c r="AQ119" s="161">
        <f t="shared" si="127"/>
        <v>0</v>
      </c>
      <c r="AR119" s="159"/>
      <c r="AS119" s="159"/>
      <c r="AT119" s="159"/>
      <c r="AU119" s="159"/>
      <c r="AV119" s="162">
        <f t="shared" si="128"/>
        <v>0</v>
      </c>
      <c r="AW119" s="160"/>
      <c r="AX119" s="160"/>
      <c r="AY119" s="160"/>
      <c r="AZ119" s="160"/>
      <c r="BA119" s="161">
        <f t="shared" si="129"/>
        <v>0</v>
      </c>
      <c r="BB119" s="159"/>
      <c r="BC119" s="159"/>
      <c r="BD119" s="159"/>
      <c r="BE119" s="159"/>
      <c r="BF119" s="161">
        <f t="shared" si="120"/>
        <v>0</v>
      </c>
      <c r="BG119" s="159"/>
      <c r="BH119" s="159"/>
      <c r="BI119" s="159"/>
      <c r="BJ119" s="159"/>
      <c r="BK119" s="162">
        <f t="shared" si="121"/>
        <v>0</v>
      </c>
      <c r="BL119" s="165"/>
      <c r="BM119" s="160"/>
      <c r="BN119" s="160"/>
      <c r="BO119" s="160"/>
      <c r="BP119" s="160"/>
      <c r="BQ119" s="160"/>
      <c r="BR119" s="160"/>
      <c r="BS119" s="160"/>
      <c r="BT119" s="165"/>
      <c r="BU119" s="161">
        <f t="shared" si="122"/>
        <v>0</v>
      </c>
      <c r="BV119" s="159"/>
      <c r="BW119" s="159"/>
      <c r="BX119" s="159"/>
      <c r="BY119" s="159"/>
      <c r="BZ119" s="162">
        <f t="shared" si="123"/>
        <v>0</v>
      </c>
      <c r="CA119" s="160"/>
      <c r="CB119" s="160"/>
      <c r="CC119" s="160"/>
      <c r="CD119" s="160"/>
      <c r="CE119" s="161">
        <f t="shared" si="124"/>
        <v>0</v>
      </c>
      <c r="CF119" s="159"/>
      <c r="CG119" s="159"/>
      <c r="CH119" s="159"/>
      <c r="CI119" s="159"/>
      <c r="CJ119" s="161">
        <f t="shared" si="125"/>
        <v>0</v>
      </c>
      <c r="CK119" s="159"/>
      <c r="CL119" s="159"/>
      <c r="CM119" s="159"/>
      <c r="CN119" s="159"/>
      <c r="CO119" s="165"/>
      <c r="CP119" s="160"/>
      <c r="CQ119" s="160"/>
      <c r="CR119" s="160"/>
      <c r="CS119" s="165"/>
      <c r="CT119" s="161">
        <f t="shared" si="116"/>
        <v>0</v>
      </c>
      <c r="CU119" s="159"/>
      <c r="CV119" s="159"/>
      <c r="CW119" s="159"/>
      <c r="CX119" s="159"/>
      <c r="CY119" s="162">
        <f t="shared" si="117"/>
        <v>0</v>
      </c>
      <c r="CZ119" s="160"/>
      <c r="DA119" s="160"/>
      <c r="DB119" s="160"/>
      <c r="DC119" s="160"/>
      <c r="DD119" s="165"/>
      <c r="DE119" s="160"/>
      <c r="DF119" s="160"/>
      <c r="DG119" s="160"/>
      <c r="DH119" s="165"/>
      <c r="DI119" s="161">
        <f t="shared" si="118"/>
        <v>0</v>
      </c>
      <c r="DJ119" s="159"/>
      <c r="DK119" s="159"/>
      <c r="DL119" s="159"/>
      <c r="DM119" s="159"/>
      <c r="DN119" s="162">
        <f t="shared" si="119"/>
        <v>0</v>
      </c>
      <c r="DO119" s="160"/>
      <c r="DP119" s="160"/>
      <c r="DQ119" s="160"/>
      <c r="DR119" s="160"/>
    </row>
    <row r="120" spans="1:122" ht="17.25" hidden="1" customHeight="1">
      <c r="A120" s="115" t="s">
        <v>93</v>
      </c>
      <c r="B120" s="17"/>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18"/>
      <c r="AD120" s="18"/>
      <c r="AE120" s="18"/>
      <c r="AF120" s="18"/>
      <c r="AG120" s="162">
        <f t="shared" si="126"/>
        <v>0</v>
      </c>
      <c r="AH120" s="162"/>
      <c r="AI120" s="162"/>
      <c r="AJ120" s="162"/>
      <c r="AK120" s="162"/>
      <c r="AL120" s="162"/>
      <c r="AM120" s="162"/>
      <c r="AN120" s="162"/>
      <c r="AO120" s="162"/>
      <c r="AP120" s="162"/>
      <c r="AQ120" s="161">
        <f t="shared" si="127"/>
        <v>0</v>
      </c>
      <c r="AR120" s="161"/>
      <c r="AS120" s="161"/>
      <c r="AT120" s="161"/>
      <c r="AU120" s="161"/>
      <c r="AV120" s="162">
        <f t="shared" si="128"/>
        <v>0</v>
      </c>
      <c r="AW120" s="162"/>
      <c r="AX120" s="162"/>
      <c r="AY120" s="162"/>
      <c r="AZ120" s="162"/>
      <c r="BA120" s="161">
        <f t="shared" si="129"/>
        <v>0</v>
      </c>
      <c r="BB120" s="161"/>
      <c r="BC120" s="161"/>
      <c r="BD120" s="161"/>
      <c r="BE120" s="161"/>
      <c r="BF120" s="161">
        <f t="shared" si="120"/>
        <v>0</v>
      </c>
      <c r="BG120" s="161"/>
      <c r="BH120" s="161"/>
      <c r="BI120" s="161"/>
      <c r="BJ120" s="161"/>
      <c r="BK120" s="162">
        <f t="shared" si="121"/>
        <v>0</v>
      </c>
      <c r="BL120" s="162"/>
      <c r="BM120" s="162"/>
      <c r="BN120" s="162"/>
      <c r="BO120" s="162"/>
      <c r="BP120" s="162"/>
      <c r="BQ120" s="162"/>
      <c r="BR120" s="162"/>
      <c r="BS120" s="162"/>
      <c r="BT120" s="162"/>
      <c r="BU120" s="161">
        <f t="shared" si="122"/>
        <v>0</v>
      </c>
      <c r="BV120" s="161"/>
      <c r="BW120" s="161"/>
      <c r="BX120" s="161"/>
      <c r="BY120" s="161"/>
      <c r="BZ120" s="162">
        <f t="shared" si="123"/>
        <v>0</v>
      </c>
      <c r="CA120" s="162"/>
      <c r="CB120" s="162"/>
      <c r="CC120" s="162"/>
      <c r="CD120" s="162"/>
      <c r="CE120" s="161">
        <f t="shared" si="124"/>
        <v>0</v>
      </c>
      <c r="CF120" s="161"/>
      <c r="CG120" s="161"/>
      <c r="CH120" s="161"/>
      <c r="CI120" s="161"/>
      <c r="CJ120" s="161">
        <f t="shared" si="125"/>
        <v>0</v>
      </c>
      <c r="CK120" s="161"/>
      <c r="CL120" s="161"/>
      <c r="CM120" s="161"/>
      <c r="CN120" s="161"/>
      <c r="CO120" s="162"/>
      <c r="CP120" s="162"/>
      <c r="CQ120" s="162"/>
      <c r="CR120" s="162"/>
      <c r="CS120" s="162"/>
      <c r="CT120" s="161">
        <f t="shared" si="116"/>
        <v>0</v>
      </c>
      <c r="CU120" s="161"/>
      <c r="CV120" s="161"/>
      <c r="CW120" s="161"/>
      <c r="CX120" s="161"/>
      <c r="CY120" s="162">
        <f t="shared" si="117"/>
        <v>0</v>
      </c>
      <c r="CZ120" s="162"/>
      <c r="DA120" s="162"/>
      <c r="DB120" s="162"/>
      <c r="DC120" s="162"/>
      <c r="DD120" s="162"/>
      <c r="DE120" s="162"/>
      <c r="DF120" s="162"/>
      <c r="DG120" s="162"/>
      <c r="DH120" s="162"/>
      <c r="DI120" s="161">
        <f t="shared" si="118"/>
        <v>0</v>
      </c>
      <c r="DJ120" s="161"/>
      <c r="DK120" s="161"/>
      <c r="DL120" s="161"/>
      <c r="DM120" s="161"/>
      <c r="DN120" s="162">
        <f t="shared" si="119"/>
        <v>0</v>
      </c>
      <c r="DO120" s="162"/>
      <c r="DP120" s="162"/>
      <c r="DQ120" s="162"/>
      <c r="DR120" s="162"/>
    </row>
    <row r="121" spans="1:122" ht="3.75" hidden="1" customHeight="1">
      <c r="A121" s="113" t="s">
        <v>93</v>
      </c>
      <c r="B121" s="14"/>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12"/>
      <c r="AD121" s="12"/>
      <c r="AE121" s="12"/>
      <c r="AF121" s="12"/>
      <c r="AG121" s="162">
        <f t="shared" si="126"/>
        <v>0</v>
      </c>
      <c r="AH121" s="162"/>
      <c r="AI121" s="153"/>
      <c r="AJ121" s="153"/>
      <c r="AK121" s="153"/>
      <c r="AL121" s="153"/>
      <c r="AM121" s="153"/>
      <c r="AN121" s="153"/>
      <c r="AO121" s="153"/>
      <c r="AP121" s="162"/>
      <c r="AQ121" s="161">
        <f t="shared" si="127"/>
        <v>0</v>
      </c>
      <c r="AR121" s="155"/>
      <c r="AS121" s="155"/>
      <c r="AT121" s="155"/>
      <c r="AU121" s="155"/>
      <c r="AV121" s="162">
        <f t="shared" si="128"/>
        <v>0</v>
      </c>
      <c r="AW121" s="153"/>
      <c r="AX121" s="153"/>
      <c r="AY121" s="153"/>
      <c r="AZ121" s="153"/>
      <c r="BA121" s="161">
        <f t="shared" si="129"/>
        <v>0</v>
      </c>
      <c r="BB121" s="155"/>
      <c r="BC121" s="155"/>
      <c r="BD121" s="155"/>
      <c r="BE121" s="155"/>
      <c r="BF121" s="161">
        <f t="shared" si="120"/>
        <v>0</v>
      </c>
      <c r="BG121" s="155"/>
      <c r="BH121" s="155"/>
      <c r="BI121" s="155"/>
      <c r="BJ121" s="155"/>
      <c r="BK121" s="162">
        <f t="shared" si="121"/>
        <v>0</v>
      </c>
      <c r="BL121" s="162"/>
      <c r="BM121" s="153"/>
      <c r="BN121" s="153"/>
      <c r="BO121" s="153"/>
      <c r="BP121" s="153"/>
      <c r="BQ121" s="153"/>
      <c r="BR121" s="153"/>
      <c r="BS121" s="153"/>
      <c r="BT121" s="162"/>
      <c r="BU121" s="161">
        <f t="shared" si="122"/>
        <v>0</v>
      </c>
      <c r="BV121" s="155"/>
      <c r="BW121" s="155"/>
      <c r="BX121" s="155"/>
      <c r="BY121" s="155"/>
      <c r="BZ121" s="162">
        <f t="shared" si="123"/>
        <v>0</v>
      </c>
      <c r="CA121" s="153"/>
      <c r="CB121" s="153"/>
      <c r="CC121" s="153"/>
      <c r="CD121" s="153"/>
      <c r="CE121" s="161">
        <f t="shared" si="124"/>
        <v>0</v>
      </c>
      <c r="CF121" s="155"/>
      <c r="CG121" s="155"/>
      <c r="CH121" s="155"/>
      <c r="CI121" s="155"/>
      <c r="CJ121" s="161">
        <f t="shared" si="125"/>
        <v>0</v>
      </c>
      <c r="CK121" s="155"/>
      <c r="CL121" s="155"/>
      <c r="CM121" s="155"/>
      <c r="CN121" s="155"/>
      <c r="CO121" s="162"/>
      <c r="CP121" s="153"/>
      <c r="CQ121" s="153"/>
      <c r="CR121" s="153"/>
      <c r="CS121" s="162"/>
      <c r="CT121" s="161">
        <f t="shared" si="116"/>
        <v>0</v>
      </c>
      <c r="CU121" s="155"/>
      <c r="CV121" s="155"/>
      <c r="CW121" s="155"/>
      <c r="CX121" s="155"/>
      <c r="CY121" s="162">
        <f t="shared" si="117"/>
        <v>0</v>
      </c>
      <c r="CZ121" s="153"/>
      <c r="DA121" s="153"/>
      <c r="DB121" s="153"/>
      <c r="DC121" s="153"/>
      <c r="DD121" s="162"/>
      <c r="DE121" s="153"/>
      <c r="DF121" s="153"/>
      <c r="DG121" s="153"/>
      <c r="DH121" s="162"/>
      <c r="DI121" s="161">
        <f t="shared" si="118"/>
        <v>0</v>
      </c>
      <c r="DJ121" s="155"/>
      <c r="DK121" s="155"/>
      <c r="DL121" s="155"/>
      <c r="DM121" s="155"/>
      <c r="DN121" s="162">
        <f t="shared" si="119"/>
        <v>0</v>
      </c>
      <c r="DO121" s="153"/>
      <c r="DP121" s="153"/>
      <c r="DQ121" s="153"/>
      <c r="DR121" s="153"/>
    </row>
    <row r="122" spans="1:122" s="40" customFormat="1" ht="112.5">
      <c r="A122" s="175" t="s">
        <v>369</v>
      </c>
      <c r="B122" s="37">
        <v>7300</v>
      </c>
      <c r="C122" s="96" t="s">
        <v>387</v>
      </c>
      <c r="D122" s="76" t="s">
        <v>387</v>
      </c>
      <c r="E122" s="76" t="s">
        <v>387</v>
      </c>
      <c r="F122" s="76" t="s">
        <v>387</v>
      </c>
      <c r="G122" s="76" t="s">
        <v>387</v>
      </c>
      <c r="H122" s="76" t="s">
        <v>387</v>
      </c>
      <c r="I122" s="76" t="s">
        <v>387</v>
      </c>
      <c r="J122" s="76" t="s">
        <v>387</v>
      </c>
      <c r="K122" s="76" t="s">
        <v>387</v>
      </c>
      <c r="L122" s="76" t="s">
        <v>387</v>
      </c>
      <c r="M122" s="76" t="s">
        <v>387</v>
      </c>
      <c r="N122" s="76" t="s">
        <v>387</v>
      </c>
      <c r="O122" s="76" t="s">
        <v>387</v>
      </c>
      <c r="P122" s="76" t="s">
        <v>387</v>
      </c>
      <c r="Q122" s="77" t="s">
        <v>387</v>
      </c>
      <c r="R122" s="77" t="s">
        <v>387</v>
      </c>
      <c r="S122" s="77" t="s">
        <v>387</v>
      </c>
      <c r="T122" s="77" t="s">
        <v>387</v>
      </c>
      <c r="U122" s="77" t="s">
        <v>387</v>
      </c>
      <c r="V122" s="77" t="s">
        <v>387</v>
      </c>
      <c r="W122" s="77" t="s">
        <v>387</v>
      </c>
      <c r="X122" s="76" t="s">
        <v>387</v>
      </c>
      <c r="Y122" s="76" t="s">
        <v>387</v>
      </c>
      <c r="Z122" s="76" t="s">
        <v>387</v>
      </c>
      <c r="AA122" s="76" t="s">
        <v>387</v>
      </c>
      <c r="AB122" s="76" t="s">
        <v>387</v>
      </c>
      <c r="AC122" s="38" t="s">
        <v>387</v>
      </c>
      <c r="AD122" s="38" t="s">
        <v>387</v>
      </c>
      <c r="AE122" s="38"/>
      <c r="AF122" s="38"/>
      <c r="AG122" s="168">
        <f t="shared" si="126"/>
        <v>82.3</v>
      </c>
      <c r="AH122" s="168">
        <f t="shared" si="126"/>
        <v>82.3</v>
      </c>
      <c r="AI122" s="157">
        <f t="shared" ref="AI122:BD122" si="130">AI123+AI133</f>
        <v>82.3</v>
      </c>
      <c r="AJ122" s="157">
        <f t="shared" si="130"/>
        <v>82.3</v>
      </c>
      <c r="AK122" s="157">
        <f t="shared" si="130"/>
        <v>0</v>
      </c>
      <c r="AL122" s="157"/>
      <c r="AM122" s="157">
        <f t="shared" si="130"/>
        <v>0</v>
      </c>
      <c r="AN122" s="157"/>
      <c r="AO122" s="157"/>
      <c r="AP122" s="168"/>
      <c r="AQ122" s="167">
        <f t="shared" si="127"/>
        <v>90.1</v>
      </c>
      <c r="AR122" s="156">
        <f t="shared" si="130"/>
        <v>90.1</v>
      </c>
      <c r="AS122" s="156">
        <f t="shared" si="130"/>
        <v>0</v>
      </c>
      <c r="AT122" s="156">
        <f t="shared" si="130"/>
        <v>0</v>
      </c>
      <c r="AU122" s="156"/>
      <c r="AV122" s="168">
        <f t="shared" si="128"/>
        <v>89.1</v>
      </c>
      <c r="AW122" s="157">
        <f t="shared" si="130"/>
        <v>89.1</v>
      </c>
      <c r="AX122" s="157">
        <f t="shared" si="130"/>
        <v>0</v>
      </c>
      <c r="AY122" s="157">
        <f t="shared" si="130"/>
        <v>0</v>
      </c>
      <c r="AZ122" s="157"/>
      <c r="BA122" s="167">
        <f t="shared" si="129"/>
        <v>89.1</v>
      </c>
      <c r="BB122" s="156">
        <f t="shared" si="130"/>
        <v>89.1</v>
      </c>
      <c r="BC122" s="156">
        <f t="shared" si="130"/>
        <v>0</v>
      </c>
      <c r="BD122" s="156">
        <f t="shared" si="130"/>
        <v>0</v>
      </c>
      <c r="BE122" s="156"/>
      <c r="BF122" s="167">
        <f t="shared" si="120"/>
        <v>89.1</v>
      </c>
      <c r="BG122" s="156">
        <f>BG123+BG133</f>
        <v>89.1</v>
      </c>
      <c r="BH122" s="156">
        <f>BH123+BH133</f>
        <v>0</v>
      </c>
      <c r="BI122" s="156">
        <f>BI123+BI133</f>
        <v>0</v>
      </c>
      <c r="BJ122" s="156"/>
      <c r="BK122" s="168">
        <f t="shared" si="121"/>
        <v>82.3</v>
      </c>
      <c r="BL122" s="168">
        <f>BN122+BP122+BR122+BT122</f>
        <v>82.3</v>
      </c>
      <c r="BM122" s="157">
        <f>BM123+BM133</f>
        <v>82.3</v>
      </c>
      <c r="BN122" s="157">
        <f>BN123+BN133</f>
        <v>82.3</v>
      </c>
      <c r="BO122" s="157">
        <f>BO123+BO133</f>
        <v>0</v>
      </c>
      <c r="BP122" s="157"/>
      <c r="BQ122" s="157">
        <f>BQ123+BQ133</f>
        <v>0</v>
      </c>
      <c r="BR122" s="157"/>
      <c r="BS122" s="157"/>
      <c r="BT122" s="168"/>
      <c r="BU122" s="167">
        <f t="shared" si="122"/>
        <v>90.1</v>
      </c>
      <c r="BV122" s="156">
        <f>BV123+BV133</f>
        <v>90.1</v>
      </c>
      <c r="BW122" s="156">
        <f>BW123+BW133</f>
        <v>0</v>
      </c>
      <c r="BX122" s="156">
        <f>BX123+BX133</f>
        <v>0</v>
      </c>
      <c r="BY122" s="156"/>
      <c r="BZ122" s="168">
        <f t="shared" si="123"/>
        <v>89.1</v>
      </c>
      <c r="CA122" s="157">
        <f>CA123+CA133</f>
        <v>89.1</v>
      </c>
      <c r="CB122" s="157">
        <f>CB123+CB133</f>
        <v>0</v>
      </c>
      <c r="CC122" s="157">
        <f>CC123+CC133</f>
        <v>0</v>
      </c>
      <c r="CD122" s="157"/>
      <c r="CE122" s="167">
        <f t="shared" si="124"/>
        <v>89.1</v>
      </c>
      <c r="CF122" s="156">
        <f>CF123+CF133</f>
        <v>89.1</v>
      </c>
      <c r="CG122" s="156">
        <f>CG123+CG133</f>
        <v>0</v>
      </c>
      <c r="CH122" s="156">
        <f>CH123+CH133</f>
        <v>0</v>
      </c>
      <c r="CI122" s="156"/>
      <c r="CJ122" s="167">
        <f t="shared" si="125"/>
        <v>89.1</v>
      </c>
      <c r="CK122" s="156">
        <f>CK123+CK133</f>
        <v>89.1</v>
      </c>
      <c r="CL122" s="156">
        <f>CL123+CL133</f>
        <v>0</v>
      </c>
      <c r="CM122" s="156">
        <f>CM123+CM133</f>
        <v>0</v>
      </c>
      <c r="CN122" s="156"/>
      <c r="CO122" s="168">
        <f>CP122+CQ122+CR122+CS122</f>
        <v>82.3</v>
      </c>
      <c r="CP122" s="157">
        <f>CP123+CP133</f>
        <v>82.3</v>
      </c>
      <c r="CQ122" s="157"/>
      <c r="CR122" s="157"/>
      <c r="CS122" s="168"/>
      <c r="CT122" s="167">
        <f t="shared" si="116"/>
        <v>90.1</v>
      </c>
      <c r="CU122" s="156">
        <f>CU123+CU133</f>
        <v>90.1</v>
      </c>
      <c r="CV122" s="156">
        <f>CV123+CV133</f>
        <v>0</v>
      </c>
      <c r="CW122" s="156">
        <f>CW123+CW133</f>
        <v>0</v>
      </c>
      <c r="CX122" s="156"/>
      <c r="CY122" s="168">
        <f t="shared" si="117"/>
        <v>89.1</v>
      </c>
      <c r="CZ122" s="157">
        <f>CZ123+CZ133</f>
        <v>89.1</v>
      </c>
      <c r="DA122" s="157">
        <f>DA123+DA133</f>
        <v>0</v>
      </c>
      <c r="DB122" s="157">
        <f>DB123+DB133</f>
        <v>0</v>
      </c>
      <c r="DC122" s="157"/>
      <c r="DD122" s="168">
        <f>DE122+DF122+DG122+DH122</f>
        <v>82.3</v>
      </c>
      <c r="DE122" s="157">
        <f>DE123+DE133</f>
        <v>82.3</v>
      </c>
      <c r="DF122" s="157"/>
      <c r="DG122" s="157"/>
      <c r="DH122" s="168"/>
      <c r="DI122" s="167">
        <f t="shared" si="118"/>
        <v>90.1</v>
      </c>
      <c r="DJ122" s="156">
        <f>DJ123+DJ133</f>
        <v>90.1</v>
      </c>
      <c r="DK122" s="156">
        <f>DK123+DK133</f>
        <v>0</v>
      </c>
      <c r="DL122" s="156">
        <f>DL123+DL133</f>
        <v>0</v>
      </c>
      <c r="DM122" s="156"/>
      <c r="DN122" s="168">
        <f t="shared" si="119"/>
        <v>89.1</v>
      </c>
      <c r="DO122" s="157">
        <f>DO123+DO133</f>
        <v>89.1</v>
      </c>
      <c r="DP122" s="157">
        <f>DP123+DP133</f>
        <v>0</v>
      </c>
      <c r="DQ122" s="157">
        <f>DQ123+DQ133</f>
        <v>0</v>
      </c>
      <c r="DR122" s="157"/>
    </row>
    <row r="123" spans="1:122" ht="36">
      <c r="A123" s="113" t="s">
        <v>44</v>
      </c>
      <c r="B123" s="14">
        <v>7301</v>
      </c>
      <c r="C123" s="97" t="s">
        <v>387</v>
      </c>
      <c r="D123" s="93" t="s">
        <v>387</v>
      </c>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4" t="s">
        <v>387</v>
      </c>
      <c r="R123" s="94" t="s">
        <v>387</v>
      </c>
      <c r="S123" s="94" t="s">
        <v>387</v>
      </c>
      <c r="T123" s="94" t="s">
        <v>387</v>
      </c>
      <c r="U123" s="94" t="s">
        <v>387</v>
      </c>
      <c r="V123" s="94" t="s">
        <v>387</v>
      </c>
      <c r="W123" s="94" t="s">
        <v>387</v>
      </c>
      <c r="X123" s="93" t="s">
        <v>387</v>
      </c>
      <c r="Y123" s="93" t="s">
        <v>387</v>
      </c>
      <c r="Z123" s="93" t="s">
        <v>387</v>
      </c>
      <c r="AA123" s="93" t="s">
        <v>387</v>
      </c>
      <c r="AB123" s="93" t="s">
        <v>387</v>
      </c>
      <c r="AC123" s="8" t="s">
        <v>387</v>
      </c>
      <c r="AD123" s="8" t="s">
        <v>387</v>
      </c>
      <c r="AE123" s="8"/>
      <c r="AF123" s="8"/>
      <c r="AG123" s="162">
        <f t="shared" si="126"/>
        <v>82.3</v>
      </c>
      <c r="AH123" s="162">
        <f t="shared" si="126"/>
        <v>82.3</v>
      </c>
      <c r="AI123" s="153">
        <f t="shared" ref="AI123:BD123" si="131">AI126+AI131</f>
        <v>82.3</v>
      </c>
      <c r="AJ123" s="153">
        <f t="shared" si="131"/>
        <v>82.3</v>
      </c>
      <c r="AK123" s="153">
        <f t="shared" si="131"/>
        <v>0</v>
      </c>
      <c r="AL123" s="153"/>
      <c r="AM123" s="153">
        <f t="shared" si="131"/>
        <v>0</v>
      </c>
      <c r="AN123" s="153"/>
      <c r="AO123" s="153"/>
      <c r="AP123" s="162"/>
      <c r="AQ123" s="161">
        <f t="shared" si="127"/>
        <v>90.1</v>
      </c>
      <c r="AR123" s="155">
        <f t="shared" si="131"/>
        <v>90.1</v>
      </c>
      <c r="AS123" s="155">
        <f t="shared" si="131"/>
        <v>0</v>
      </c>
      <c r="AT123" s="155">
        <f t="shared" si="131"/>
        <v>0</v>
      </c>
      <c r="AU123" s="155"/>
      <c r="AV123" s="162">
        <f t="shared" si="128"/>
        <v>89.1</v>
      </c>
      <c r="AW123" s="153">
        <f t="shared" si="131"/>
        <v>89.1</v>
      </c>
      <c r="AX123" s="153">
        <f t="shared" si="131"/>
        <v>0</v>
      </c>
      <c r="AY123" s="153">
        <f t="shared" si="131"/>
        <v>0</v>
      </c>
      <c r="AZ123" s="153"/>
      <c r="BA123" s="161">
        <f t="shared" si="129"/>
        <v>89.1</v>
      </c>
      <c r="BB123" s="155">
        <f t="shared" si="131"/>
        <v>89.1</v>
      </c>
      <c r="BC123" s="155">
        <f t="shared" si="131"/>
        <v>0</v>
      </c>
      <c r="BD123" s="155">
        <f t="shared" si="131"/>
        <v>0</v>
      </c>
      <c r="BE123" s="155"/>
      <c r="BF123" s="161">
        <f t="shared" si="120"/>
        <v>89.1</v>
      </c>
      <c r="BG123" s="155">
        <f>BG126+BG131</f>
        <v>89.1</v>
      </c>
      <c r="BH123" s="155">
        <f>BH126+BH131</f>
        <v>0</v>
      </c>
      <c r="BI123" s="155">
        <f>BI126+BI131</f>
        <v>0</v>
      </c>
      <c r="BJ123" s="155"/>
      <c r="BK123" s="162">
        <f t="shared" si="121"/>
        <v>82.3</v>
      </c>
      <c r="BL123" s="162">
        <f>BN123+BP123+BR123+BT123</f>
        <v>82.3</v>
      </c>
      <c r="BM123" s="153">
        <f>BM126+BM131</f>
        <v>82.3</v>
      </c>
      <c r="BN123" s="153">
        <f>BN126+BN131</f>
        <v>82.3</v>
      </c>
      <c r="BO123" s="153">
        <f>BO126+BO131</f>
        <v>0</v>
      </c>
      <c r="BP123" s="153"/>
      <c r="BQ123" s="153">
        <f>BQ126+BQ131</f>
        <v>0</v>
      </c>
      <c r="BR123" s="153"/>
      <c r="BS123" s="153"/>
      <c r="BT123" s="162"/>
      <c r="BU123" s="161">
        <f t="shared" si="122"/>
        <v>90.1</v>
      </c>
      <c r="BV123" s="155">
        <f>BV126+BV131</f>
        <v>90.1</v>
      </c>
      <c r="BW123" s="155">
        <f>BW126+BW131</f>
        <v>0</v>
      </c>
      <c r="BX123" s="155">
        <f>BX126+BX131</f>
        <v>0</v>
      </c>
      <c r="BY123" s="155"/>
      <c r="BZ123" s="162">
        <f t="shared" si="123"/>
        <v>89.1</v>
      </c>
      <c r="CA123" s="153">
        <f>CA126+CA131</f>
        <v>89.1</v>
      </c>
      <c r="CB123" s="153">
        <f>CB126+CB131</f>
        <v>0</v>
      </c>
      <c r="CC123" s="153">
        <f>CC126+CC131</f>
        <v>0</v>
      </c>
      <c r="CD123" s="153"/>
      <c r="CE123" s="161">
        <f t="shared" si="124"/>
        <v>89.1</v>
      </c>
      <c r="CF123" s="155">
        <f>CF126+CF131</f>
        <v>89.1</v>
      </c>
      <c r="CG123" s="155">
        <f>CG126+CG131</f>
        <v>0</v>
      </c>
      <c r="CH123" s="155">
        <f>CH126+CH131</f>
        <v>0</v>
      </c>
      <c r="CI123" s="155"/>
      <c r="CJ123" s="161">
        <f t="shared" si="125"/>
        <v>89.1</v>
      </c>
      <c r="CK123" s="155">
        <f>CK126+CK131</f>
        <v>89.1</v>
      </c>
      <c r="CL123" s="155">
        <f>CL126+CL131</f>
        <v>0</v>
      </c>
      <c r="CM123" s="155">
        <f>CM126+CM131</f>
        <v>0</v>
      </c>
      <c r="CN123" s="155"/>
      <c r="CO123" s="162">
        <f>CP123+CQ123+CR123+CS123</f>
        <v>82.3</v>
      </c>
      <c r="CP123" s="153">
        <f>CP126+CP131</f>
        <v>82.3</v>
      </c>
      <c r="CQ123" s="153"/>
      <c r="CR123" s="153"/>
      <c r="CS123" s="162"/>
      <c r="CT123" s="161">
        <f t="shared" si="116"/>
        <v>90.1</v>
      </c>
      <c r="CU123" s="155">
        <f>CU126+CU131</f>
        <v>90.1</v>
      </c>
      <c r="CV123" s="155">
        <f>CV126+CV131</f>
        <v>0</v>
      </c>
      <c r="CW123" s="155">
        <f>CW126+CW131</f>
        <v>0</v>
      </c>
      <c r="CX123" s="155"/>
      <c r="CY123" s="162">
        <f t="shared" si="117"/>
        <v>89.1</v>
      </c>
      <c r="CZ123" s="153">
        <f>CZ126+CZ131</f>
        <v>89.1</v>
      </c>
      <c r="DA123" s="153">
        <f>DA126+DA131</f>
        <v>0</v>
      </c>
      <c r="DB123" s="153">
        <f>DB126+DB131</f>
        <v>0</v>
      </c>
      <c r="DC123" s="153"/>
      <c r="DD123" s="162">
        <f>DE123+DF123+DG123+DH123</f>
        <v>82.3</v>
      </c>
      <c r="DE123" s="153">
        <f>DE126+DE131</f>
        <v>82.3</v>
      </c>
      <c r="DF123" s="153"/>
      <c r="DG123" s="153"/>
      <c r="DH123" s="162"/>
      <c r="DI123" s="161">
        <f t="shared" si="118"/>
        <v>90.1</v>
      </c>
      <c r="DJ123" s="155">
        <f>DJ126+DJ131</f>
        <v>90.1</v>
      </c>
      <c r="DK123" s="155">
        <f>DK126+DK131</f>
        <v>0</v>
      </c>
      <c r="DL123" s="155">
        <f>DL126+DL131</f>
        <v>0</v>
      </c>
      <c r="DM123" s="155"/>
      <c r="DN123" s="162">
        <f t="shared" si="119"/>
        <v>89.1</v>
      </c>
      <c r="DO123" s="153">
        <f>DO126+DO131</f>
        <v>89.1</v>
      </c>
      <c r="DP123" s="153">
        <f>DP126+DP131</f>
        <v>0</v>
      </c>
      <c r="DQ123" s="153">
        <f>DQ126+DQ131</f>
        <v>0</v>
      </c>
      <c r="DR123" s="153"/>
    </row>
    <row r="124" spans="1:122" ht="12" hidden="1" customHeight="1">
      <c r="A124" s="114" t="s">
        <v>92</v>
      </c>
      <c r="B124" s="15"/>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16"/>
      <c r="AD124" s="16"/>
      <c r="AE124" s="16"/>
      <c r="AF124" s="16"/>
      <c r="AG124" s="162">
        <f t="shared" si="126"/>
        <v>0</v>
      </c>
      <c r="AH124" s="165"/>
      <c r="AI124" s="160"/>
      <c r="AJ124" s="160"/>
      <c r="AK124" s="160"/>
      <c r="AL124" s="160"/>
      <c r="AM124" s="160"/>
      <c r="AN124" s="160"/>
      <c r="AO124" s="160"/>
      <c r="AP124" s="165"/>
      <c r="AQ124" s="161">
        <f t="shared" si="127"/>
        <v>0</v>
      </c>
      <c r="AR124" s="159"/>
      <c r="AS124" s="159"/>
      <c r="AT124" s="159"/>
      <c r="AU124" s="159"/>
      <c r="AV124" s="162">
        <f t="shared" si="128"/>
        <v>0</v>
      </c>
      <c r="AW124" s="160"/>
      <c r="AX124" s="160"/>
      <c r="AY124" s="160"/>
      <c r="AZ124" s="160"/>
      <c r="BA124" s="161">
        <f t="shared" si="129"/>
        <v>0</v>
      </c>
      <c r="BB124" s="159"/>
      <c r="BC124" s="159"/>
      <c r="BD124" s="159"/>
      <c r="BE124" s="159"/>
      <c r="BF124" s="161">
        <f t="shared" si="120"/>
        <v>0</v>
      </c>
      <c r="BG124" s="159"/>
      <c r="BH124" s="159"/>
      <c r="BI124" s="159"/>
      <c r="BJ124" s="159"/>
      <c r="BK124" s="162">
        <f t="shared" si="121"/>
        <v>0</v>
      </c>
      <c r="BL124" s="165"/>
      <c r="BM124" s="160"/>
      <c r="BN124" s="160"/>
      <c r="BO124" s="160"/>
      <c r="BP124" s="160"/>
      <c r="BQ124" s="160"/>
      <c r="BR124" s="160"/>
      <c r="BS124" s="160"/>
      <c r="BT124" s="165"/>
      <c r="BU124" s="161">
        <f t="shared" si="122"/>
        <v>0</v>
      </c>
      <c r="BV124" s="159"/>
      <c r="BW124" s="159"/>
      <c r="BX124" s="159"/>
      <c r="BY124" s="159"/>
      <c r="BZ124" s="162">
        <f t="shared" si="123"/>
        <v>0</v>
      </c>
      <c r="CA124" s="160"/>
      <c r="CB124" s="160"/>
      <c r="CC124" s="160"/>
      <c r="CD124" s="160"/>
      <c r="CE124" s="161">
        <f t="shared" si="124"/>
        <v>0</v>
      </c>
      <c r="CF124" s="159"/>
      <c r="CG124" s="159"/>
      <c r="CH124" s="159"/>
      <c r="CI124" s="159"/>
      <c r="CJ124" s="161">
        <f t="shared" si="125"/>
        <v>0</v>
      </c>
      <c r="CK124" s="159"/>
      <c r="CL124" s="159"/>
      <c r="CM124" s="159"/>
      <c r="CN124" s="159"/>
      <c r="CO124" s="165"/>
      <c r="CP124" s="160"/>
      <c r="CQ124" s="160"/>
      <c r="CR124" s="160"/>
      <c r="CS124" s="165"/>
      <c r="CT124" s="161">
        <f t="shared" si="116"/>
        <v>0</v>
      </c>
      <c r="CU124" s="159"/>
      <c r="CV124" s="159"/>
      <c r="CW124" s="159"/>
      <c r="CX124" s="159"/>
      <c r="CY124" s="162">
        <f t="shared" si="117"/>
        <v>0</v>
      </c>
      <c r="CZ124" s="160"/>
      <c r="DA124" s="160"/>
      <c r="DB124" s="160"/>
      <c r="DC124" s="160"/>
      <c r="DD124" s="165"/>
      <c r="DE124" s="160"/>
      <c r="DF124" s="160"/>
      <c r="DG124" s="160"/>
      <c r="DH124" s="165"/>
      <c r="DI124" s="161">
        <f t="shared" si="118"/>
        <v>0</v>
      </c>
      <c r="DJ124" s="159"/>
      <c r="DK124" s="159"/>
      <c r="DL124" s="159"/>
      <c r="DM124" s="159"/>
      <c r="DN124" s="162">
        <f t="shared" si="119"/>
        <v>0</v>
      </c>
      <c r="DO124" s="160"/>
      <c r="DP124" s="160"/>
      <c r="DQ124" s="160"/>
      <c r="DR124" s="160"/>
    </row>
    <row r="125" spans="1:122" hidden="1">
      <c r="A125" s="115" t="s">
        <v>93</v>
      </c>
      <c r="B125" s="17"/>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18"/>
      <c r="AD125" s="18"/>
      <c r="AE125" s="18"/>
      <c r="AF125" s="18"/>
      <c r="AG125" s="162">
        <f t="shared" si="126"/>
        <v>0</v>
      </c>
      <c r="AH125" s="162"/>
      <c r="AI125" s="162"/>
      <c r="AJ125" s="162"/>
      <c r="AK125" s="162"/>
      <c r="AL125" s="162"/>
      <c r="AM125" s="162"/>
      <c r="AN125" s="162"/>
      <c r="AO125" s="162"/>
      <c r="AP125" s="162"/>
      <c r="AQ125" s="161">
        <f t="shared" si="127"/>
        <v>0</v>
      </c>
      <c r="AR125" s="161"/>
      <c r="AS125" s="161"/>
      <c r="AT125" s="161"/>
      <c r="AU125" s="161"/>
      <c r="AV125" s="162">
        <f t="shared" si="128"/>
        <v>0</v>
      </c>
      <c r="AW125" s="162"/>
      <c r="AX125" s="162"/>
      <c r="AY125" s="162"/>
      <c r="AZ125" s="162"/>
      <c r="BA125" s="161">
        <f t="shared" si="129"/>
        <v>0</v>
      </c>
      <c r="BB125" s="161"/>
      <c r="BC125" s="161"/>
      <c r="BD125" s="161"/>
      <c r="BE125" s="161"/>
      <c r="BF125" s="161">
        <f t="shared" si="120"/>
        <v>0</v>
      </c>
      <c r="BG125" s="161"/>
      <c r="BH125" s="161"/>
      <c r="BI125" s="161"/>
      <c r="BJ125" s="161"/>
      <c r="BK125" s="162">
        <f t="shared" si="121"/>
        <v>0</v>
      </c>
      <c r="BL125" s="162"/>
      <c r="BM125" s="162"/>
      <c r="BN125" s="162"/>
      <c r="BO125" s="162"/>
      <c r="BP125" s="162"/>
      <c r="BQ125" s="162"/>
      <c r="BR125" s="162"/>
      <c r="BS125" s="162"/>
      <c r="BT125" s="162"/>
      <c r="BU125" s="161">
        <f t="shared" si="122"/>
        <v>0</v>
      </c>
      <c r="BV125" s="161"/>
      <c r="BW125" s="161"/>
      <c r="BX125" s="161"/>
      <c r="BY125" s="161"/>
      <c r="BZ125" s="162">
        <f t="shared" si="123"/>
        <v>0</v>
      </c>
      <c r="CA125" s="162"/>
      <c r="CB125" s="162"/>
      <c r="CC125" s="162"/>
      <c r="CD125" s="162"/>
      <c r="CE125" s="161">
        <f t="shared" si="124"/>
        <v>0</v>
      </c>
      <c r="CF125" s="161"/>
      <c r="CG125" s="161"/>
      <c r="CH125" s="161"/>
      <c r="CI125" s="161"/>
      <c r="CJ125" s="161">
        <f t="shared" si="125"/>
        <v>0</v>
      </c>
      <c r="CK125" s="161"/>
      <c r="CL125" s="161"/>
      <c r="CM125" s="161"/>
      <c r="CN125" s="161"/>
      <c r="CO125" s="162"/>
      <c r="CP125" s="162"/>
      <c r="CQ125" s="162"/>
      <c r="CR125" s="162"/>
      <c r="CS125" s="162"/>
      <c r="CT125" s="161">
        <f t="shared" si="116"/>
        <v>0</v>
      </c>
      <c r="CU125" s="161"/>
      <c r="CV125" s="161"/>
      <c r="CW125" s="161"/>
      <c r="CX125" s="161"/>
      <c r="CY125" s="162">
        <f t="shared" si="117"/>
        <v>0</v>
      </c>
      <c r="CZ125" s="162"/>
      <c r="DA125" s="162"/>
      <c r="DB125" s="162"/>
      <c r="DC125" s="162"/>
      <c r="DD125" s="162"/>
      <c r="DE125" s="162"/>
      <c r="DF125" s="162"/>
      <c r="DG125" s="162"/>
      <c r="DH125" s="162"/>
      <c r="DI125" s="161">
        <f t="shared" si="118"/>
        <v>0</v>
      </c>
      <c r="DJ125" s="161"/>
      <c r="DK125" s="161"/>
      <c r="DL125" s="161"/>
      <c r="DM125" s="161"/>
      <c r="DN125" s="162">
        <f t="shared" si="119"/>
        <v>0</v>
      </c>
      <c r="DO125" s="162"/>
      <c r="DP125" s="162"/>
      <c r="DQ125" s="162"/>
      <c r="DR125" s="162"/>
    </row>
    <row r="126" spans="1:122" ht="60.75" customHeight="1">
      <c r="A126" s="1278" t="s">
        <v>122</v>
      </c>
      <c r="B126" s="17">
        <v>7304</v>
      </c>
      <c r="C126" s="1060" t="s">
        <v>83</v>
      </c>
      <c r="D126" s="58" t="s">
        <v>424</v>
      </c>
      <c r="E126" s="58" t="s">
        <v>84</v>
      </c>
      <c r="F126" s="59"/>
      <c r="G126" s="59"/>
      <c r="H126" s="59"/>
      <c r="I126" s="59"/>
      <c r="J126" s="59"/>
      <c r="K126" s="59"/>
      <c r="L126" s="59"/>
      <c r="M126" s="1229" t="s">
        <v>73</v>
      </c>
      <c r="N126" s="60" t="s">
        <v>424</v>
      </c>
      <c r="O126" s="60" t="s">
        <v>74</v>
      </c>
      <c r="P126" s="59">
        <v>29</v>
      </c>
      <c r="Q126" s="59"/>
      <c r="R126" s="59"/>
      <c r="S126" s="59"/>
      <c r="T126" s="59"/>
      <c r="U126" s="59"/>
      <c r="V126" s="59"/>
      <c r="W126" s="1060" t="s">
        <v>488</v>
      </c>
      <c r="X126" s="1063" t="s">
        <v>388</v>
      </c>
      <c r="Y126" s="1063" t="s">
        <v>142</v>
      </c>
      <c r="Z126" s="1268" t="s">
        <v>167</v>
      </c>
      <c r="AA126" s="63" t="s">
        <v>424</v>
      </c>
      <c r="AB126" s="63" t="s">
        <v>56</v>
      </c>
      <c r="AC126" s="18"/>
      <c r="AD126" s="18" t="s">
        <v>89</v>
      </c>
      <c r="AE126" s="18"/>
      <c r="AF126" s="18"/>
      <c r="AG126" s="162">
        <f t="shared" si="126"/>
        <v>82.3</v>
      </c>
      <c r="AH126" s="162">
        <f t="shared" si="126"/>
        <v>82.3</v>
      </c>
      <c r="AI126" s="162">
        <f>AI127+AI128</f>
        <v>82.3</v>
      </c>
      <c r="AJ126" s="162">
        <f>AJ127+AJ128</f>
        <v>82.3</v>
      </c>
      <c r="AK126" s="162"/>
      <c r="AL126" s="162"/>
      <c r="AM126" s="162"/>
      <c r="AN126" s="162"/>
      <c r="AO126" s="162"/>
      <c r="AP126" s="162"/>
      <c r="AQ126" s="161">
        <f t="shared" si="127"/>
        <v>90.1</v>
      </c>
      <c r="AR126" s="161">
        <f>AR127+AR128</f>
        <v>90.1</v>
      </c>
      <c r="AS126" s="161"/>
      <c r="AT126" s="161"/>
      <c r="AU126" s="161"/>
      <c r="AV126" s="162">
        <f t="shared" si="128"/>
        <v>89.1</v>
      </c>
      <c r="AW126" s="162">
        <f>AW127+AW128</f>
        <v>89.1</v>
      </c>
      <c r="AX126" s="162"/>
      <c r="AY126" s="162"/>
      <c r="AZ126" s="162"/>
      <c r="BA126" s="161">
        <f t="shared" si="129"/>
        <v>89.1</v>
      </c>
      <c r="BB126" s="161">
        <f>BB127+BB128</f>
        <v>89.1</v>
      </c>
      <c r="BC126" s="161"/>
      <c r="BD126" s="161"/>
      <c r="BE126" s="161"/>
      <c r="BF126" s="161">
        <f t="shared" si="120"/>
        <v>89.1</v>
      </c>
      <c r="BG126" s="161">
        <f>BG127+BG128</f>
        <v>89.1</v>
      </c>
      <c r="BH126" s="161"/>
      <c r="BI126" s="161"/>
      <c r="BJ126" s="161"/>
      <c r="BK126" s="162">
        <f t="shared" si="121"/>
        <v>82.3</v>
      </c>
      <c r="BL126" s="162">
        <f>BN126+BP126+BR126+BT126</f>
        <v>82.3</v>
      </c>
      <c r="BM126" s="162">
        <f>BM127+BM128</f>
        <v>82.3</v>
      </c>
      <c r="BN126" s="162">
        <f>BN127+BN128</f>
        <v>82.3</v>
      </c>
      <c r="BO126" s="162"/>
      <c r="BP126" s="162"/>
      <c r="BQ126" s="162"/>
      <c r="BR126" s="162"/>
      <c r="BS126" s="162"/>
      <c r="BT126" s="162"/>
      <c r="BU126" s="161">
        <f t="shared" si="122"/>
        <v>90.1</v>
      </c>
      <c r="BV126" s="161">
        <f>BV127+BV128</f>
        <v>90.1</v>
      </c>
      <c r="BW126" s="161"/>
      <c r="BX126" s="161"/>
      <c r="BY126" s="161"/>
      <c r="BZ126" s="162">
        <f t="shared" si="123"/>
        <v>89.1</v>
      </c>
      <c r="CA126" s="162">
        <f>CA127+CA128</f>
        <v>89.1</v>
      </c>
      <c r="CB126" s="162"/>
      <c r="CC126" s="162"/>
      <c r="CD126" s="162"/>
      <c r="CE126" s="161">
        <f t="shared" si="124"/>
        <v>89.1</v>
      </c>
      <c r="CF126" s="161">
        <f>CF127+CF128</f>
        <v>89.1</v>
      </c>
      <c r="CG126" s="161"/>
      <c r="CH126" s="161"/>
      <c r="CI126" s="161"/>
      <c r="CJ126" s="161">
        <f t="shared" si="125"/>
        <v>89.1</v>
      </c>
      <c r="CK126" s="161">
        <f>CK127+CK128</f>
        <v>89.1</v>
      </c>
      <c r="CL126" s="161"/>
      <c r="CM126" s="161"/>
      <c r="CN126" s="161"/>
      <c r="CO126" s="162">
        <f>CP126+CQ126+CR126+CS126</f>
        <v>82.3</v>
      </c>
      <c r="CP126" s="162">
        <f>CP127+CP128</f>
        <v>82.3</v>
      </c>
      <c r="CQ126" s="162"/>
      <c r="CR126" s="162"/>
      <c r="CS126" s="162"/>
      <c r="CT126" s="161">
        <f t="shared" si="116"/>
        <v>90.1</v>
      </c>
      <c r="CU126" s="161">
        <f>CU127+CU128</f>
        <v>90.1</v>
      </c>
      <c r="CV126" s="161"/>
      <c r="CW126" s="161"/>
      <c r="CX126" s="161"/>
      <c r="CY126" s="162">
        <f t="shared" si="117"/>
        <v>89.1</v>
      </c>
      <c r="CZ126" s="162">
        <f>CZ127+CZ128</f>
        <v>89.1</v>
      </c>
      <c r="DA126" s="162"/>
      <c r="DB126" s="162"/>
      <c r="DC126" s="162"/>
      <c r="DD126" s="162">
        <f>DE126+DF126+DG126+DH126</f>
        <v>82.3</v>
      </c>
      <c r="DE126" s="162">
        <f>DE127+DE128</f>
        <v>82.3</v>
      </c>
      <c r="DF126" s="162"/>
      <c r="DG126" s="162"/>
      <c r="DH126" s="162"/>
      <c r="DI126" s="161">
        <f t="shared" si="118"/>
        <v>90.1</v>
      </c>
      <c r="DJ126" s="161">
        <f>DJ127+DJ128</f>
        <v>90.1</v>
      </c>
      <c r="DK126" s="161"/>
      <c r="DL126" s="161"/>
      <c r="DM126" s="161"/>
      <c r="DN126" s="162">
        <f t="shared" si="119"/>
        <v>89.1</v>
      </c>
      <c r="DO126" s="162">
        <f>DO127+DO128</f>
        <v>89.1</v>
      </c>
      <c r="DP126" s="162"/>
      <c r="DQ126" s="162"/>
      <c r="DR126" s="162"/>
    </row>
    <row r="127" spans="1:122">
      <c r="A127" s="1279"/>
      <c r="B127" s="17"/>
      <c r="C127" s="1061"/>
      <c r="D127" s="58"/>
      <c r="E127" s="58"/>
      <c r="F127" s="59"/>
      <c r="G127" s="59"/>
      <c r="H127" s="59"/>
      <c r="I127" s="59"/>
      <c r="J127" s="59"/>
      <c r="K127" s="59"/>
      <c r="L127" s="59"/>
      <c r="M127" s="1230"/>
      <c r="N127" s="60"/>
      <c r="O127" s="60"/>
      <c r="P127" s="59"/>
      <c r="Q127" s="59"/>
      <c r="R127" s="59"/>
      <c r="S127" s="59"/>
      <c r="T127" s="59"/>
      <c r="U127" s="59"/>
      <c r="V127" s="59"/>
      <c r="W127" s="1061"/>
      <c r="X127" s="1064"/>
      <c r="Y127" s="1064"/>
      <c r="Z127" s="1269"/>
      <c r="AA127" s="63"/>
      <c r="AB127" s="63"/>
      <c r="AC127" s="18"/>
      <c r="AD127" s="18" t="s">
        <v>89</v>
      </c>
      <c r="AE127" s="18" t="s">
        <v>414</v>
      </c>
      <c r="AF127" s="18" t="s">
        <v>406</v>
      </c>
      <c r="AG127" s="162">
        <f t="shared" si="126"/>
        <v>81</v>
      </c>
      <c r="AH127" s="162">
        <f t="shared" si="126"/>
        <v>81</v>
      </c>
      <c r="AI127" s="162">
        <v>81</v>
      </c>
      <c r="AJ127" s="162">
        <v>81</v>
      </c>
      <c r="AK127" s="162"/>
      <c r="AL127" s="162"/>
      <c r="AM127" s="162"/>
      <c r="AN127" s="162"/>
      <c r="AO127" s="162"/>
      <c r="AP127" s="162"/>
      <c r="AQ127" s="161">
        <f t="shared" si="127"/>
        <v>88.1</v>
      </c>
      <c r="AR127" s="161">
        <v>88.1</v>
      </c>
      <c r="AS127" s="161"/>
      <c r="AT127" s="161"/>
      <c r="AU127" s="161"/>
      <c r="AV127" s="162">
        <f t="shared" si="128"/>
        <v>88.1</v>
      </c>
      <c r="AW127" s="162">
        <v>88.1</v>
      </c>
      <c r="AX127" s="162"/>
      <c r="AY127" s="162"/>
      <c r="AZ127" s="162"/>
      <c r="BA127" s="161">
        <f t="shared" si="129"/>
        <v>88.1</v>
      </c>
      <c r="BB127" s="161">
        <v>88.1</v>
      </c>
      <c r="BC127" s="161"/>
      <c r="BD127" s="161"/>
      <c r="BE127" s="161"/>
      <c r="BF127" s="161">
        <f t="shared" si="120"/>
        <v>88.1</v>
      </c>
      <c r="BG127" s="161">
        <v>88.1</v>
      </c>
      <c r="BH127" s="161"/>
      <c r="BI127" s="161"/>
      <c r="BJ127" s="161"/>
      <c r="BK127" s="162">
        <f t="shared" si="121"/>
        <v>81</v>
      </c>
      <c r="BL127" s="162">
        <f>BN127+BP127+BR127+BT127</f>
        <v>81</v>
      </c>
      <c r="BM127" s="162">
        <v>81</v>
      </c>
      <c r="BN127" s="162">
        <v>81</v>
      </c>
      <c r="BO127" s="162"/>
      <c r="BP127" s="162"/>
      <c r="BQ127" s="162"/>
      <c r="BR127" s="162"/>
      <c r="BS127" s="162"/>
      <c r="BT127" s="162"/>
      <c r="BU127" s="161">
        <f t="shared" si="122"/>
        <v>88.1</v>
      </c>
      <c r="BV127" s="161">
        <v>88.1</v>
      </c>
      <c r="BW127" s="161"/>
      <c r="BX127" s="161"/>
      <c r="BY127" s="161"/>
      <c r="BZ127" s="162">
        <f t="shared" si="123"/>
        <v>88.1</v>
      </c>
      <c r="CA127" s="162">
        <v>88.1</v>
      </c>
      <c r="CB127" s="162"/>
      <c r="CC127" s="162"/>
      <c r="CD127" s="162"/>
      <c r="CE127" s="161">
        <f t="shared" si="124"/>
        <v>88.1</v>
      </c>
      <c r="CF127" s="161">
        <v>88.1</v>
      </c>
      <c r="CG127" s="161"/>
      <c r="CH127" s="161"/>
      <c r="CI127" s="161"/>
      <c r="CJ127" s="161">
        <f t="shared" si="125"/>
        <v>88.1</v>
      </c>
      <c r="CK127" s="161">
        <v>88.1</v>
      </c>
      <c r="CL127" s="161"/>
      <c r="CM127" s="161"/>
      <c r="CN127" s="161"/>
      <c r="CO127" s="162">
        <f>CP127+CQ127+CR127+CS127</f>
        <v>81</v>
      </c>
      <c r="CP127" s="162">
        <v>81</v>
      </c>
      <c r="CQ127" s="162"/>
      <c r="CR127" s="162"/>
      <c r="CS127" s="162"/>
      <c r="CT127" s="161">
        <f t="shared" si="116"/>
        <v>88.1</v>
      </c>
      <c r="CU127" s="161">
        <v>88.1</v>
      </c>
      <c r="CV127" s="161"/>
      <c r="CW127" s="161"/>
      <c r="CX127" s="161"/>
      <c r="CY127" s="162">
        <f t="shared" si="117"/>
        <v>88.1</v>
      </c>
      <c r="CZ127" s="162">
        <v>88.1</v>
      </c>
      <c r="DA127" s="162"/>
      <c r="DB127" s="162"/>
      <c r="DC127" s="162"/>
      <c r="DD127" s="162">
        <f>DE127+DF127+DG127+DH127</f>
        <v>81</v>
      </c>
      <c r="DE127" s="162">
        <v>81</v>
      </c>
      <c r="DF127" s="162"/>
      <c r="DG127" s="162"/>
      <c r="DH127" s="162"/>
      <c r="DI127" s="161">
        <f t="shared" si="118"/>
        <v>88.1</v>
      </c>
      <c r="DJ127" s="161">
        <v>88.1</v>
      </c>
      <c r="DK127" s="161"/>
      <c r="DL127" s="161"/>
      <c r="DM127" s="161"/>
      <c r="DN127" s="162">
        <f t="shared" si="119"/>
        <v>88.1</v>
      </c>
      <c r="DO127" s="162">
        <v>88.1</v>
      </c>
      <c r="DP127" s="162"/>
      <c r="DQ127" s="162"/>
      <c r="DR127" s="162"/>
    </row>
    <row r="128" spans="1:122" ht="83.25" customHeight="1" thickBot="1">
      <c r="A128" s="1280"/>
      <c r="B128" s="17"/>
      <c r="C128" s="1062"/>
      <c r="D128" s="58"/>
      <c r="E128" s="58"/>
      <c r="F128" s="59"/>
      <c r="G128" s="59"/>
      <c r="H128" s="59"/>
      <c r="I128" s="59"/>
      <c r="J128" s="59"/>
      <c r="K128" s="59"/>
      <c r="L128" s="59"/>
      <c r="M128" s="1231"/>
      <c r="N128" s="60"/>
      <c r="O128" s="60"/>
      <c r="P128" s="59"/>
      <c r="Q128" s="59"/>
      <c r="R128" s="59"/>
      <c r="S128" s="59"/>
      <c r="T128" s="59"/>
      <c r="U128" s="59"/>
      <c r="V128" s="59"/>
      <c r="W128" s="1062"/>
      <c r="X128" s="1065"/>
      <c r="Y128" s="1065"/>
      <c r="Z128" s="1269"/>
      <c r="AA128" s="63"/>
      <c r="AB128" s="63"/>
      <c r="AC128" s="18"/>
      <c r="AD128" s="18" t="s">
        <v>89</v>
      </c>
      <c r="AE128" s="18" t="s">
        <v>414</v>
      </c>
      <c r="AF128" s="18" t="s">
        <v>412</v>
      </c>
      <c r="AG128" s="162">
        <f t="shared" si="126"/>
        <v>1.3</v>
      </c>
      <c r="AH128" s="162">
        <f t="shared" si="126"/>
        <v>1.3</v>
      </c>
      <c r="AI128" s="162">
        <v>1.3</v>
      </c>
      <c r="AJ128" s="162">
        <v>1.3</v>
      </c>
      <c r="AK128" s="162"/>
      <c r="AL128" s="162"/>
      <c r="AM128" s="162"/>
      <c r="AN128" s="162"/>
      <c r="AO128" s="162"/>
      <c r="AP128" s="162"/>
      <c r="AQ128" s="161">
        <f t="shared" si="127"/>
        <v>2</v>
      </c>
      <c r="AR128" s="161">
        <v>2</v>
      </c>
      <c r="AS128" s="161"/>
      <c r="AT128" s="161"/>
      <c r="AU128" s="161"/>
      <c r="AV128" s="162">
        <f t="shared" si="128"/>
        <v>1</v>
      </c>
      <c r="AW128" s="162">
        <v>1</v>
      </c>
      <c r="AX128" s="162"/>
      <c r="AY128" s="162"/>
      <c r="AZ128" s="162"/>
      <c r="BA128" s="161">
        <f t="shared" si="129"/>
        <v>1</v>
      </c>
      <c r="BB128" s="161">
        <v>1</v>
      </c>
      <c r="BC128" s="161"/>
      <c r="BD128" s="161"/>
      <c r="BE128" s="161"/>
      <c r="BF128" s="161">
        <f t="shared" si="120"/>
        <v>1</v>
      </c>
      <c r="BG128" s="161">
        <v>1</v>
      </c>
      <c r="BH128" s="161"/>
      <c r="BI128" s="161"/>
      <c r="BJ128" s="161"/>
      <c r="BK128" s="162">
        <f t="shared" si="121"/>
        <v>1.3</v>
      </c>
      <c r="BL128" s="162">
        <f>BN128+BP128+BR128+BT128</f>
        <v>1.3</v>
      </c>
      <c r="BM128" s="162">
        <v>1.3</v>
      </c>
      <c r="BN128" s="162">
        <v>1.3</v>
      </c>
      <c r="BO128" s="162"/>
      <c r="BP128" s="162"/>
      <c r="BQ128" s="162"/>
      <c r="BR128" s="162"/>
      <c r="BS128" s="162"/>
      <c r="BT128" s="162"/>
      <c r="BU128" s="161">
        <f t="shared" si="122"/>
        <v>2</v>
      </c>
      <c r="BV128" s="161">
        <v>2</v>
      </c>
      <c r="BW128" s="161"/>
      <c r="BX128" s="161"/>
      <c r="BY128" s="161"/>
      <c r="BZ128" s="162">
        <f t="shared" si="123"/>
        <v>1</v>
      </c>
      <c r="CA128" s="162">
        <v>1</v>
      </c>
      <c r="CB128" s="162"/>
      <c r="CC128" s="162"/>
      <c r="CD128" s="162"/>
      <c r="CE128" s="161">
        <f t="shared" si="124"/>
        <v>1</v>
      </c>
      <c r="CF128" s="161">
        <v>1</v>
      </c>
      <c r="CG128" s="161"/>
      <c r="CH128" s="161"/>
      <c r="CI128" s="161"/>
      <c r="CJ128" s="161">
        <f t="shared" si="125"/>
        <v>1</v>
      </c>
      <c r="CK128" s="161">
        <v>1</v>
      </c>
      <c r="CL128" s="161"/>
      <c r="CM128" s="161"/>
      <c r="CN128" s="161"/>
      <c r="CO128" s="162">
        <f>CP128+CQ128+CR128+CS128</f>
        <v>1.3</v>
      </c>
      <c r="CP128" s="162">
        <v>1.3</v>
      </c>
      <c r="CQ128" s="162"/>
      <c r="CR128" s="162"/>
      <c r="CS128" s="162"/>
      <c r="CT128" s="161">
        <f t="shared" si="116"/>
        <v>2</v>
      </c>
      <c r="CU128" s="161">
        <v>2</v>
      </c>
      <c r="CV128" s="161"/>
      <c r="CW128" s="161"/>
      <c r="CX128" s="161"/>
      <c r="CY128" s="162">
        <f t="shared" si="117"/>
        <v>1</v>
      </c>
      <c r="CZ128" s="162">
        <v>1</v>
      </c>
      <c r="DA128" s="162"/>
      <c r="DB128" s="162"/>
      <c r="DC128" s="162"/>
      <c r="DD128" s="162">
        <f>DE128+DF128+DG128+DH128</f>
        <v>1.3</v>
      </c>
      <c r="DE128" s="162">
        <v>1.3</v>
      </c>
      <c r="DF128" s="162"/>
      <c r="DG128" s="162"/>
      <c r="DH128" s="162"/>
      <c r="DI128" s="161">
        <f t="shared" si="118"/>
        <v>2</v>
      </c>
      <c r="DJ128" s="161">
        <v>2</v>
      </c>
      <c r="DK128" s="161"/>
      <c r="DL128" s="161"/>
      <c r="DM128" s="161"/>
      <c r="DN128" s="162">
        <f t="shared" si="119"/>
        <v>1</v>
      </c>
      <c r="DO128" s="162">
        <v>1</v>
      </c>
      <c r="DP128" s="162"/>
      <c r="DQ128" s="162"/>
      <c r="DR128" s="162"/>
    </row>
    <row r="129" spans="1:122" ht="30" customHeight="1" thickBot="1">
      <c r="A129" s="128" t="s">
        <v>460</v>
      </c>
      <c r="B129" s="17">
        <v>7400</v>
      </c>
      <c r="C129" s="98"/>
      <c r="D129" s="58"/>
      <c r="E129" s="58"/>
      <c r="F129" s="59"/>
      <c r="G129" s="59"/>
      <c r="H129" s="59"/>
      <c r="I129" s="59"/>
      <c r="J129" s="59"/>
      <c r="K129" s="59"/>
      <c r="L129" s="59"/>
      <c r="M129" s="61"/>
      <c r="N129" s="60"/>
      <c r="O129" s="60"/>
      <c r="P129" s="59"/>
      <c r="Q129" s="59"/>
      <c r="R129" s="59"/>
      <c r="S129" s="59"/>
      <c r="T129" s="59"/>
      <c r="U129" s="59"/>
      <c r="V129" s="59"/>
      <c r="W129" s="98"/>
      <c r="X129" s="58"/>
      <c r="Y129" s="58"/>
      <c r="Z129" s="63"/>
      <c r="AA129" s="63"/>
      <c r="AB129" s="63"/>
      <c r="AC129" s="18"/>
      <c r="AD129" s="18"/>
      <c r="AE129" s="18"/>
      <c r="AF129" s="18"/>
      <c r="AG129" s="162">
        <f t="shared" si="126"/>
        <v>0</v>
      </c>
      <c r="AH129" s="162"/>
      <c r="AI129" s="162"/>
      <c r="AJ129" s="162"/>
      <c r="AK129" s="162"/>
      <c r="AL129" s="162"/>
      <c r="AM129" s="162"/>
      <c r="AN129" s="162"/>
      <c r="AO129" s="162"/>
      <c r="AP129" s="162"/>
      <c r="AQ129" s="161">
        <f t="shared" si="127"/>
        <v>0</v>
      </c>
      <c r="AR129" s="161"/>
      <c r="AS129" s="161"/>
      <c r="AT129" s="161"/>
      <c r="AU129" s="161"/>
      <c r="AV129" s="162">
        <f t="shared" si="128"/>
        <v>0</v>
      </c>
      <c r="AW129" s="162"/>
      <c r="AX129" s="162"/>
      <c r="AY129" s="162"/>
      <c r="AZ129" s="162"/>
      <c r="BA129" s="161">
        <f t="shared" si="129"/>
        <v>0</v>
      </c>
      <c r="BB129" s="161"/>
      <c r="BC129" s="161"/>
      <c r="BD129" s="161"/>
      <c r="BE129" s="161"/>
      <c r="BF129" s="161">
        <f t="shared" si="120"/>
        <v>0</v>
      </c>
      <c r="BG129" s="161"/>
      <c r="BH129" s="161"/>
      <c r="BI129" s="161"/>
      <c r="BJ129" s="161"/>
      <c r="BK129" s="162">
        <f t="shared" si="121"/>
        <v>0</v>
      </c>
      <c r="BL129" s="162"/>
      <c r="BM129" s="162"/>
      <c r="BN129" s="162"/>
      <c r="BO129" s="162"/>
      <c r="BP129" s="162"/>
      <c r="BQ129" s="162"/>
      <c r="BR129" s="162"/>
      <c r="BS129" s="162"/>
      <c r="BT129" s="162"/>
      <c r="BU129" s="161">
        <f t="shared" si="122"/>
        <v>0</v>
      </c>
      <c r="BV129" s="161"/>
      <c r="BW129" s="161"/>
      <c r="BX129" s="161"/>
      <c r="BY129" s="161"/>
      <c r="BZ129" s="162">
        <f t="shared" si="123"/>
        <v>0</v>
      </c>
      <c r="CA129" s="162"/>
      <c r="CB129" s="162"/>
      <c r="CC129" s="162"/>
      <c r="CD129" s="162"/>
      <c r="CE129" s="161">
        <f t="shared" si="124"/>
        <v>0</v>
      </c>
      <c r="CF129" s="161"/>
      <c r="CG129" s="161"/>
      <c r="CH129" s="161"/>
      <c r="CI129" s="161"/>
      <c r="CJ129" s="161">
        <f t="shared" si="125"/>
        <v>0</v>
      </c>
      <c r="CK129" s="161"/>
      <c r="CL129" s="161"/>
      <c r="CM129" s="161"/>
      <c r="CN129" s="161"/>
      <c r="CO129" s="162"/>
      <c r="CP129" s="162"/>
      <c r="CQ129" s="162"/>
      <c r="CR129" s="162"/>
      <c r="CS129" s="162"/>
      <c r="CT129" s="161">
        <f t="shared" si="116"/>
        <v>0</v>
      </c>
      <c r="CU129" s="161"/>
      <c r="CV129" s="161"/>
      <c r="CW129" s="161"/>
      <c r="CX129" s="161"/>
      <c r="CY129" s="162">
        <f t="shared" si="117"/>
        <v>0</v>
      </c>
      <c r="CZ129" s="162"/>
      <c r="DA129" s="162"/>
      <c r="DB129" s="162"/>
      <c r="DC129" s="162"/>
      <c r="DD129" s="162"/>
      <c r="DE129" s="162"/>
      <c r="DF129" s="162"/>
      <c r="DG129" s="162"/>
      <c r="DH129" s="162"/>
      <c r="DI129" s="161">
        <f t="shared" si="118"/>
        <v>0</v>
      </c>
      <c r="DJ129" s="161"/>
      <c r="DK129" s="161"/>
      <c r="DL129" s="161"/>
      <c r="DM129" s="161"/>
      <c r="DN129" s="162">
        <f t="shared" si="119"/>
        <v>0</v>
      </c>
      <c r="DO129" s="162"/>
      <c r="DP129" s="162"/>
      <c r="DQ129" s="162"/>
      <c r="DR129" s="162"/>
    </row>
    <row r="130" spans="1:122" hidden="1">
      <c r="A130" s="129"/>
      <c r="B130" s="17"/>
      <c r="C130" s="98"/>
      <c r="D130" s="58"/>
      <c r="E130" s="58"/>
      <c r="F130" s="59"/>
      <c r="G130" s="59"/>
      <c r="H130" s="59"/>
      <c r="I130" s="59"/>
      <c r="J130" s="59"/>
      <c r="K130" s="59"/>
      <c r="L130" s="59"/>
      <c r="M130" s="61"/>
      <c r="N130" s="60"/>
      <c r="O130" s="60"/>
      <c r="P130" s="59"/>
      <c r="Q130" s="59"/>
      <c r="R130" s="59"/>
      <c r="S130" s="59"/>
      <c r="T130" s="59"/>
      <c r="U130" s="59"/>
      <c r="V130" s="59"/>
      <c r="W130" s="98"/>
      <c r="X130" s="58"/>
      <c r="Y130" s="58"/>
      <c r="Z130" s="63"/>
      <c r="AA130" s="63"/>
      <c r="AB130" s="63"/>
      <c r="AC130" s="18"/>
      <c r="AD130" s="18"/>
      <c r="AE130" s="18"/>
      <c r="AF130" s="18"/>
      <c r="AG130" s="162">
        <f t="shared" si="126"/>
        <v>0</v>
      </c>
      <c r="AH130" s="162"/>
      <c r="AI130" s="162"/>
      <c r="AJ130" s="162"/>
      <c r="AK130" s="162"/>
      <c r="AL130" s="162"/>
      <c r="AM130" s="162"/>
      <c r="AN130" s="162"/>
      <c r="AO130" s="162"/>
      <c r="AP130" s="162"/>
      <c r="AQ130" s="161">
        <f t="shared" si="127"/>
        <v>0</v>
      </c>
      <c r="AR130" s="161"/>
      <c r="AS130" s="161"/>
      <c r="AT130" s="161"/>
      <c r="AU130" s="161"/>
      <c r="AV130" s="162">
        <f t="shared" si="128"/>
        <v>0</v>
      </c>
      <c r="AW130" s="162"/>
      <c r="AX130" s="162"/>
      <c r="AY130" s="162"/>
      <c r="AZ130" s="162"/>
      <c r="BA130" s="161">
        <f t="shared" si="129"/>
        <v>0</v>
      </c>
      <c r="BB130" s="161"/>
      <c r="BC130" s="161"/>
      <c r="BD130" s="161"/>
      <c r="BE130" s="161"/>
      <c r="BF130" s="161">
        <f t="shared" si="120"/>
        <v>0</v>
      </c>
      <c r="BG130" s="161"/>
      <c r="BH130" s="161"/>
      <c r="BI130" s="161"/>
      <c r="BJ130" s="161"/>
      <c r="BK130" s="162">
        <f t="shared" si="121"/>
        <v>0</v>
      </c>
      <c r="BL130" s="162"/>
      <c r="BM130" s="162"/>
      <c r="BN130" s="162"/>
      <c r="BO130" s="162"/>
      <c r="BP130" s="162"/>
      <c r="BQ130" s="162"/>
      <c r="BR130" s="162"/>
      <c r="BS130" s="162"/>
      <c r="BT130" s="162"/>
      <c r="BU130" s="161">
        <f t="shared" si="122"/>
        <v>0</v>
      </c>
      <c r="BV130" s="161"/>
      <c r="BW130" s="161"/>
      <c r="BX130" s="161"/>
      <c r="BY130" s="161"/>
      <c r="BZ130" s="162">
        <f t="shared" si="123"/>
        <v>0</v>
      </c>
      <c r="CA130" s="162"/>
      <c r="CB130" s="162"/>
      <c r="CC130" s="162"/>
      <c r="CD130" s="162"/>
      <c r="CE130" s="161">
        <f t="shared" si="124"/>
        <v>0</v>
      </c>
      <c r="CF130" s="161"/>
      <c r="CG130" s="161"/>
      <c r="CH130" s="161"/>
      <c r="CI130" s="161"/>
      <c r="CJ130" s="161">
        <f t="shared" si="125"/>
        <v>0</v>
      </c>
      <c r="CK130" s="161"/>
      <c r="CL130" s="161"/>
      <c r="CM130" s="161"/>
      <c r="CN130" s="161"/>
      <c r="CO130" s="162"/>
      <c r="CP130" s="162"/>
      <c r="CQ130" s="162"/>
      <c r="CR130" s="162"/>
      <c r="CS130" s="162"/>
      <c r="CT130" s="161">
        <f t="shared" si="116"/>
        <v>0</v>
      </c>
      <c r="CU130" s="161"/>
      <c r="CV130" s="161"/>
      <c r="CW130" s="161"/>
      <c r="CX130" s="161"/>
      <c r="CY130" s="162">
        <f t="shared" si="117"/>
        <v>0</v>
      </c>
      <c r="CZ130" s="162"/>
      <c r="DA130" s="162"/>
      <c r="DB130" s="162"/>
      <c r="DC130" s="162"/>
      <c r="DD130" s="162"/>
      <c r="DE130" s="162"/>
      <c r="DF130" s="162"/>
      <c r="DG130" s="162"/>
      <c r="DH130" s="162"/>
      <c r="DI130" s="161">
        <f t="shared" si="118"/>
        <v>0</v>
      </c>
      <c r="DJ130" s="161"/>
      <c r="DK130" s="161"/>
      <c r="DL130" s="161"/>
      <c r="DM130" s="161"/>
      <c r="DN130" s="162">
        <f t="shared" si="119"/>
        <v>0</v>
      </c>
      <c r="DO130" s="162"/>
      <c r="DP130" s="162"/>
      <c r="DQ130" s="162"/>
      <c r="DR130" s="162"/>
    </row>
    <row r="131" spans="1:122" ht="138" hidden="1" customHeight="1">
      <c r="A131" s="113" t="s">
        <v>49</v>
      </c>
      <c r="B131" s="17">
        <v>7454</v>
      </c>
      <c r="C131" s="58" t="s">
        <v>124</v>
      </c>
      <c r="D131" s="58" t="s">
        <v>398</v>
      </c>
      <c r="E131" s="58" t="s">
        <v>125</v>
      </c>
      <c r="F131" s="59"/>
      <c r="G131" s="59"/>
      <c r="H131" s="59"/>
      <c r="I131" s="59"/>
      <c r="J131" s="59"/>
      <c r="K131" s="59"/>
      <c r="L131" s="59"/>
      <c r="M131" s="64" t="s">
        <v>486</v>
      </c>
      <c r="N131" s="66" t="s">
        <v>424</v>
      </c>
      <c r="O131" s="60" t="s">
        <v>487</v>
      </c>
      <c r="P131" s="59">
        <v>17</v>
      </c>
      <c r="Q131" s="59"/>
      <c r="R131" s="59"/>
      <c r="S131" s="59"/>
      <c r="T131" s="59"/>
      <c r="U131" s="59"/>
      <c r="V131" s="59"/>
      <c r="W131" s="58" t="s">
        <v>488</v>
      </c>
      <c r="X131" s="58" t="s">
        <v>388</v>
      </c>
      <c r="Y131" s="58" t="s">
        <v>142</v>
      </c>
      <c r="Z131" s="80" t="s">
        <v>147</v>
      </c>
      <c r="AA131" s="81" t="s">
        <v>95</v>
      </c>
      <c r="AB131" s="81" t="s">
        <v>148</v>
      </c>
      <c r="AC131" s="18"/>
      <c r="AD131" s="18" t="s">
        <v>153</v>
      </c>
      <c r="AE131" s="18" t="s">
        <v>413</v>
      </c>
      <c r="AF131" s="18" t="s">
        <v>399</v>
      </c>
      <c r="AG131" s="162">
        <f t="shared" si="126"/>
        <v>0</v>
      </c>
      <c r="AH131" s="162"/>
      <c r="AI131" s="162"/>
      <c r="AJ131" s="162"/>
      <c r="AK131" s="162"/>
      <c r="AL131" s="162"/>
      <c r="AM131" s="162"/>
      <c r="AN131" s="162"/>
      <c r="AO131" s="162"/>
      <c r="AP131" s="162"/>
      <c r="AQ131" s="161">
        <f t="shared" si="127"/>
        <v>0</v>
      </c>
      <c r="AR131" s="161"/>
      <c r="AS131" s="161"/>
      <c r="AT131" s="161"/>
      <c r="AU131" s="161"/>
      <c r="AV131" s="162">
        <f t="shared" si="128"/>
        <v>0</v>
      </c>
      <c r="AW131" s="162"/>
      <c r="AX131" s="162"/>
      <c r="AY131" s="162"/>
      <c r="AZ131" s="162"/>
      <c r="BA131" s="161">
        <f t="shared" si="129"/>
        <v>0</v>
      </c>
      <c r="BB131" s="161"/>
      <c r="BC131" s="161"/>
      <c r="BD131" s="161"/>
      <c r="BE131" s="161"/>
      <c r="BF131" s="161">
        <f t="shared" si="120"/>
        <v>0</v>
      </c>
      <c r="BG131" s="161"/>
      <c r="BH131" s="161"/>
      <c r="BI131" s="161"/>
      <c r="BJ131" s="161"/>
      <c r="BK131" s="162">
        <f t="shared" si="121"/>
        <v>0</v>
      </c>
      <c r="BL131" s="162"/>
      <c r="BM131" s="162"/>
      <c r="BN131" s="162"/>
      <c r="BO131" s="162"/>
      <c r="BP131" s="162"/>
      <c r="BQ131" s="162"/>
      <c r="BR131" s="162"/>
      <c r="BS131" s="162"/>
      <c r="BT131" s="162"/>
      <c r="BU131" s="161">
        <f t="shared" si="122"/>
        <v>0</v>
      </c>
      <c r="BV131" s="161"/>
      <c r="BW131" s="161"/>
      <c r="BX131" s="161"/>
      <c r="BY131" s="161"/>
      <c r="BZ131" s="162">
        <f t="shared" si="123"/>
        <v>0</v>
      </c>
      <c r="CA131" s="162"/>
      <c r="CB131" s="162"/>
      <c r="CC131" s="162"/>
      <c r="CD131" s="162"/>
      <c r="CE131" s="161">
        <f t="shared" si="124"/>
        <v>0</v>
      </c>
      <c r="CF131" s="161"/>
      <c r="CG131" s="161"/>
      <c r="CH131" s="161"/>
      <c r="CI131" s="161"/>
      <c r="CJ131" s="161">
        <f t="shared" si="125"/>
        <v>0</v>
      </c>
      <c r="CK131" s="161"/>
      <c r="CL131" s="161"/>
      <c r="CM131" s="161"/>
      <c r="CN131" s="161"/>
      <c r="CO131" s="162"/>
      <c r="CP131" s="162"/>
      <c r="CQ131" s="162"/>
      <c r="CR131" s="162"/>
      <c r="CS131" s="162"/>
      <c r="CT131" s="161">
        <f t="shared" si="116"/>
        <v>0</v>
      </c>
      <c r="CU131" s="161"/>
      <c r="CV131" s="161"/>
      <c r="CW131" s="161"/>
      <c r="CX131" s="161"/>
      <c r="CY131" s="162">
        <f t="shared" si="117"/>
        <v>0</v>
      </c>
      <c r="CZ131" s="162"/>
      <c r="DA131" s="162"/>
      <c r="DB131" s="162"/>
      <c r="DC131" s="162"/>
      <c r="DD131" s="162"/>
      <c r="DE131" s="162"/>
      <c r="DF131" s="162"/>
      <c r="DG131" s="162"/>
      <c r="DH131" s="162"/>
      <c r="DI131" s="161">
        <f t="shared" si="118"/>
        <v>0</v>
      </c>
      <c r="DJ131" s="161"/>
      <c r="DK131" s="161"/>
      <c r="DL131" s="161"/>
      <c r="DM131" s="161"/>
      <c r="DN131" s="162">
        <f t="shared" si="119"/>
        <v>0</v>
      </c>
      <c r="DO131" s="162"/>
      <c r="DP131" s="162"/>
      <c r="DQ131" s="162"/>
      <c r="DR131" s="162"/>
    </row>
    <row r="132" spans="1:122" hidden="1">
      <c r="A132" s="113"/>
      <c r="B132" s="14"/>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12"/>
      <c r="AD132" s="12"/>
      <c r="AE132" s="12"/>
      <c r="AF132" s="12"/>
      <c r="AG132" s="162">
        <f t="shared" si="126"/>
        <v>0</v>
      </c>
      <c r="AH132" s="162"/>
      <c r="AI132" s="153"/>
      <c r="AJ132" s="153"/>
      <c r="AK132" s="153"/>
      <c r="AL132" s="153"/>
      <c r="AM132" s="153"/>
      <c r="AN132" s="153"/>
      <c r="AO132" s="153"/>
      <c r="AP132" s="162"/>
      <c r="AQ132" s="161">
        <f t="shared" si="127"/>
        <v>0</v>
      </c>
      <c r="AR132" s="155"/>
      <c r="AS132" s="155"/>
      <c r="AT132" s="155"/>
      <c r="AU132" s="155"/>
      <c r="AV132" s="162">
        <f t="shared" si="128"/>
        <v>0</v>
      </c>
      <c r="AW132" s="153"/>
      <c r="AX132" s="153"/>
      <c r="AY132" s="153"/>
      <c r="AZ132" s="153"/>
      <c r="BA132" s="161">
        <f t="shared" si="129"/>
        <v>0</v>
      </c>
      <c r="BB132" s="155"/>
      <c r="BC132" s="155"/>
      <c r="BD132" s="155"/>
      <c r="BE132" s="155"/>
      <c r="BF132" s="161">
        <f t="shared" si="120"/>
        <v>0</v>
      </c>
      <c r="BG132" s="155"/>
      <c r="BH132" s="155"/>
      <c r="BI132" s="155"/>
      <c r="BJ132" s="155"/>
      <c r="BK132" s="162">
        <f t="shared" si="121"/>
        <v>0</v>
      </c>
      <c r="BL132" s="162"/>
      <c r="BM132" s="153"/>
      <c r="BN132" s="153"/>
      <c r="BO132" s="153"/>
      <c r="BP132" s="153"/>
      <c r="BQ132" s="153"/>
      <c r="BR132" s="153"/>
      <c r="BS132" s="153"/>
      <c r="BT132" s="162"/>
      <c r="BU132" s="161">
        <f t="shared" si="122"/>
        <v>0</v>
      </c>
      <c r="BV132" s="155"/>
      <c r="BW132" s="155"/>
      <c r="BX132" s="155"/>
      <c r="BY132" s="155"/>
      <c r="BZ132" s="162">
        <f t="shared" si="123"/>
        <v>0</v>
      </c>
      <c r="CA132" s="153"/>
      <c r="CB132" s="153"/>
      <c r="CC132" s="153"/>
      <c r="CD132" s="153"/>
      <c r="CE132" s="161">
        <f t="shared" si="124"/>
        <v>0</v>
      </c>
      <c r="CF132" s="155"/>
      <c r="CG132" s="155"/>
      <c r="CH132" s="155"/>
      <c r="CI132" s="155"/>
      <c r="CJ132" s="161">
        <f t="shared" si="125"/>
        <v>0</v>
      </c>
      <c r="CK132" s="155"/>
      <c r="CL132" s="155"/>
      <c r="CM132" s="155"/>
      <c r="CN132" s="155"/>
      <c r="CO132" s="162"/>
      <c r="CP132" s="153"/>
      <c r="CQ132" s="153"/>
      <c r="CR132" s="153"/>
      <c r="CS132" s="162"/>
      <c r="CT132" s="161">
        <f t="shared" si="116"/>
        <v>0</v>
      </c>
      <c r="CU132" s="155"/>
      <c r="CV132" s="155"/>
      <c r="CW132" s="155"/>
      <c r="CX132" s="155"/>
      <c r="CY132" s="162">
        <f t="shared" si="117"/>
        <v>0</v>
      </c>
      <c r="CZ132" s="153"/>
      <c r="DA132" s="153"/>
      <c r="DB132" s="153"/>
      <c r="DC132" s="153"/>
      <c r="DD132" s="162"/>
      <c r="DE132" s="153"/>
      <c r="DF132" s="153"/>
      <c r="DG132" s="153"/>
      <c r="DH132" s="162"/>
      <c r="DI132" s="161">
        <f t="shared" si="118"/>
        <v>0</v>
      </c>
      <c r="DJ132" s="155"/>
      <c r="DK132" s="155"/>
      <c r="DL132" s="155"/>
      <c r="DM132" s="155"/>
      <c r="DN132" s="162">
        <f t="shared" si="119"/>
        <v>0</v>
      </c>
      <c r="DO132" s="153"/>
      <c r="DP132" s="153"/>
      <c r="DQ132" s="153"/>
      <c r="DR132" s="153"/>
    </row>
    <row r="133" spans="1:122" ht="36">
      <c r="A133" s="113" t="s">
        <v>370</v>
      </c>
      <c r="B133" s="14">
        <v>7500</v>
      </c>
      <c r="C133" s="97" t="s">
        <v>387</v>
      </c>
      <c r="D133" s="93" t="s">
        <v>387</v>
      </c>
      <c r="E133" s="93" t="s">
        <v>387</v>
      </c>
      <c r="F133" s="93" t="s">
        <v>387</v>
      </c>
      <c r="G133" s="93" t="s">
        <v>387</v>
      </c>
      <c r="H133" s="93" t="s">
        <v>387</v>
      </c>
      <c r="I133" s="93" t="s">
        <v>387</v>
      </c>
      <c r="J133" s="93" t="s">
        <v>387</v>
      </c>
      <c r="K133" s="93" t="s">
        <v>387</v>
      </c>
      <c r="L133" s="93" t="s">
        <v>387</v>
      </c>
      <c r="M133" s="93" t="s">
        <v>387</v>
      </c>
      <c r="N133" s="93" t="s">
        <v>387</v>
      </c>
      <c r="O133" s="93" t="s">
        <v>387</v>
      </c>
      <c r="P133" s="93" t="s">
        <v>387</v>
      </c>
      <c r="Q133" s="94" t="s">
        <v>387</v>
      </c>
      <c r="R133" s="94" t="s">
        <v>387</v>
      </c>
      <c r="S133" s="94" t="s">
        <v>387</v>
      </c>
      <c r="T133" s="94" t="s">
        <v>387</v>
      </c>
      <c r="U133" s="94" t="s">
        <v>387</v>
      </c>
      <c r="V133" s="94" t="s">
        <v>387</v>
      </c>
      <c r="W133" s="94" t="s">
        <v>387</v>
      </c>
      <c r="X133" s="93" t="s">
        <v>387</v>
      </c>
      <c r="Y133" s="93" t="s">
        <v>387</v>
      </c>
      <c r="Z133" s="93" t="s">
        <v>387</v>
      </c>
      <c r="AA133" s="93" t="s">
        <v>387</v>
      </c>
      <c r="AB133" s="93" t="s">
        <v>387</v>
      </c>
      <c r="AC133" s="8" t="s">
        <v>387</v>
      </c>
      <c r="AD133" s="8" t="s">
        <v>387</v>
      </c>
      <c r="AE133" s="8"/>
      <c r="AF133" s="8"/>
      <c r="AG133" s="162">
        <f t="shared" si="126"/>
        <v>0</v>
      </c>
      <c r="AH133" s="162"/>
      <c r="AI133" s="153"/>
      <c r="AJ133" s="153"/>
      <c r="AK133" s="153"/>
      <c r="AL133" s="153"/>
      <c r="AM133" s="153"/>
      <c r="AN133" s="153"/>
      <c r="AO133" s="153"/>
      <c r="AP133" s="162"/>
      <c r="AQ133" s="161">
        <f t="shared" si="127"/>
        <v>0</v>
      </c>
      <c r="AR133" s="155"/>
      <c r="AS133" s="155"/>
      <c r="AT133" s="155"/>
      <c r="AU133" s="155"/>
      <c r="AV133" s="162">
        <f t="shared" si="128"/>
        <v>0</v>
      </c>
      <c r="AW133" s="153"/>
      <c r="AX133" s="153"/>
      <c r="AY133" s="153"/>
      <c r="AZ133" s="153"/>
      <c r="BA133" s="161">
        <f t="shared" si="129"/>
        <v>0</v>
      </c>
      <c r="BB133" s="155"/>
      <c r="BC133" s="155"/>
      <c r="BD133" s="155"/>
      <c r="BE133" s="155"/>
      <c r="BF133" s="161">
        <f t="shared" si="120"/>
        <v>0</v>
      </c>
      <c r="BG133" s="155"/>
      <c r="BH133" s="155"/>
      <c r="BI133" s="155"/>
      <c r="BJ133" s="155"/>
      <c r="BK133" s="162">
        <f t="shared" si="121"/>
        <v>0</v>
      </c>
      <c r="BL133" s="162"/>
      <c r="BM133" s="153"/>
      <c r="BN133" s="153"/>
      <c r="BO133" s="153"/>
      <c r="BP133" s="153"/>
      <c r="BQ133" s="153"/>
      <c r="BR133" s="153"/>
      <c r="BS133" s="153"/>
      <c r="BT133" s="162"/>
      <c r="BU133" s="161">
        <f t="shared" si="122"/>
        <v>0</v>
      </c>
      <c r="BV133" s="155"/>
      <c r="BW133" s="155"/>
      <c r="BX133" s="155"/>
      <c r="BY133" s="155"/>
      <c r="BZ133" s="162">
        <f t="shared" si="123"/>
        <v>0</v>
      </c>
      <c r="CA133" s="153"/>
      <c r="CB133" s="153"/>
      <c r="CC133" s="153"/>
      <c r="CD133" s="153"/>
      <c r="CE133" s="161">
        <f t="shared" si="124"/>
        <v>0</v>
      </c>
      <c r="CF133" s="155"/>
      <c r="CG133" s="155"/>
      <c r="CH133" s="155"/>
      <c r="CI133" s="155"/>
      <c r="CJ133" s="161">
        <f t="shared" si="125"/>
        <v>0</v>
      </c>
      <c r="CK133" s="155"/>
      <c r="CL133" s="155"/>
      <c r="CM133" s="155"/>
      <c r="CN133" s="155"/>
      <c r="CO133" s="162"/>
      <c r="CP133" s="153"/>
      <c r="CQ133" s="153"/>
      <c r="CR133" s="153"/>
      <c r="CS133" s="162"/>
      <c r="CT133" s="161">
        <f t="shared" si="116"/>
        <v>0</v>
      </c>
      <c r="CU133" s="155"/>
      <c r="CV133" s="155"/>
      <c r="CW133" s="155"/>
      <c r="CX133" s="155"/>
      <c r="CY133" s="162">
        <f t="shared" si="117"/>
        <v>0</v>
      </c>
      <c r="CZ133" s="153"/>
      <c r="DA133" s="153"/>
      <c r="DB133" s="153"/>
      <c r="DC133" s="153"/>
      <c r="DD133" s="162"/>
      <c r="DE133" s="153"/>
      <c r="DF133" s="153"/>
      <c r="DG133" s="153"/>
      <c r="DH133" s="162"/>
      <c r="DI133" s="161">
        <f t="shared" si="118"/>
        <v>0</v>
      </c>
      <c r="DJ133" s="155"/>
      <c r="DK133" s="155"/>
      <c r="DL133" s="155"/>
      <c r="DM133" s="155"/>
      <c r="DN133" s="162">
        <f t="shared" si="119"/>
        <v>0</v>
      </c>
      <c r="DO133" s="153"/>
      <c r="DP133" s="153"/>
      <c r="DQ133" s="153"/>
      <c r="DR133" s="153"/>
    </row>
    <row r="134" spans="1:122" ht="0.75" customHeight="1">
      <c r="A134" s="114" t="s">
        <v>92</v>
      </c>
      <c r="B134" s="15">
        <v>7501</v>
      </c>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16"/>
      <c r="AD134" s="16"/>
      <c r="AE134" s="16"/>
      <c r="AF134" s="16"/>
      <c r="AG134" s="162">
        <f t="shared" si="126"/>
        <v>0</v>
      </c>
      <c r="AH134" s="165"/>
      <c r="AI134" s="160"/>
      <c r="AJ134" s="160"/>
      <c r="AK134" s="160"/>
      <c r="AL134" s="160"/>
      <c r="AM134" s="160"/>
      <c r="AN134" s="160"/>
      <c r="AO134" s="160"/>
      <c r="AP134" s="165"/>
      <c r="AQ134" s="161">
        <f t="shared" si="127"/>
        <v>0</v>
      </c>
      <c r="AR134" s="159"/>
      <c r="AS134" s="159"/>
      <c r="AT134" s="159"/>
      <c r="AU134" s="159"/>
      <c r="AV134" s="162">
        <f t="shared" si="128"/>
        <v>0</v>
      </c>
      <c r="AW134" s="160"/>
      <c r="AX134" s="160"/>
      <c r="AY134" s="160"/>
      <c r="AZ134" s="160"/>
      <c r="BA134" s="161">
        <f t="shared" si="129"/>
        <v>0</v>
      </c>
      <c r="BB134" s="159"/>
      <c r="BC134" s="159"/>
      <c r="BD134" s="159"/>
      <c r="BE134" s="159"/>
      <c r="BF134" s="161">
        <f t="shared" si="120"/>
        <v>0</v>
      </c>
      <c r="BG134" s="159"/>
      <c r="BH134" s="159"/>
      <c r="BI134" s="159"/>
      <c r="BJ134" s="159"/>
      <c r="BK134" s="162">
        <f t="shared" si="121"/>
        <v>0</v>
      </c>
      <c r="BL134" s="165"/>
      <c r="BM134" s="160"/>
      <c r="BN134" s="160"/>
      <c r="BO134" s="160"/>
      <c r="BP134" s="160"/>
      <c r="BQ134" s="160"/>
      <c r="BR134" s="160"/>
      <c r="BS134" s="160"/>
      <c r="BT134" s="165"/>
      <c r="BU134" s="161">
        <f t="shared" si="122"/>
        <v>0</v>
      </c>
      <c r="BV134" s="159"/>
      <c r="BW134" s="159"/>
      <c r="BX134" s="159"/>
      <c r="BY134" s="159"/>
      <c r="BZ134" s="162">
        <f t="shared" si="123"/>
        <v>0</v>
      </c>
      <c r="CA134" s="160"/>
      <c r="CB134" s="160"/>
      <c r="CC134" s="160"/>
      <c r="CD134" s="160"/>
      <c r="CE134" s="161">
        <f t="shared" si="124"/>
        <v>0</v>
      </c>
      <c r="CF134" s="159"/>
      <c r="CG134" s="159"/>
      <c r="CH134" s="159"/>
      <c r="CI134" s="159"/>
      <c r="CJ134" s="161">
        <f t="shared" si="125"/>
        <v>0</v>
      </c>
      <c r="CK134" s="159"/>
      <c r="CL134" s="159"/>
      <c r="CM134" s="159"/>
      <c r="CN134" s="159"/>
      <c r="CO134" s="165"/>
      <c r="CP134" s="160"/>
      <c r="CQ134" s="160"/>
      <c r="CR134" s="160"/>
      <c r="CS134" s="165"/>
      <c r="CT134" s="161">
        <f t="shared" si="116"/>
        <v>0</v>
      </c>
      <c r="CU134" s="159"/>
      <c r="CV134" s="159"/>
      <c r="CW134" s="159"/>
      <c r="CX134" s="159"/>
      <c r="CY134" s="162">
        <f t="shared" si="117"/>
        <v>0</v>
      </c>
      <c r="CZ134" s="160"/>
      <c r="DA134" s="160"/>
      <c r="DB134" s="160"/>
      <c r="DC134" s="160"/>
      <c r="DD134" s="165"/>
      <c r="DE134" s="160"/>
      <c r="DF134" s="160"/>
      <c r="DG134" s="160"/>
      <c r="DH134" s="165"/>
      <c r="DI134" s="161">
        <f t="shared" si="118"/>
        <v>0</v>
      </c>
      <c r="DJ134" s="159"/>
      <c r="DK134" s="159"/>
      <c r="DL134" s="159"/>
      <c r="DM134" s="159"/>
      <c r="DN134" s="162">
        <f t="shared" si="119"/>
        <v>0</v>
      </c>
      <c r="DO134" s="160"/>
      <c r="DP134" s="160"/>
      <c r="DQ134" s="160"/>
      <c r="DR134" s="160"/>
    </row>
    <row r="135" spans="1:122" hidden="1">
      <c r="A135" s="115" t="s">
        <v>93</v>
      </c>
      <c r="B135" s="17"/>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18"/>
      <c r="AD135" s="18"/>
      <c r="AE135" s="18"/>
      <c r="AF135" s="18"/>
      <c r="AG135" s="162">
        <f t="shared" si="126"/>
        <v>0</v>
      </c>
      <c r="AH135" s="162"/>
      <c r="AI135" s="162"/>
      <c r="AJ135" s="162"/>
      <c r="AK135" s="162"/>
      <c r="AL135" s="162"/>
      <c r="AM135" s="162"/>
      <c r="AN135" s="162"/>
      <c r="AO135" s="162"/>
      <c r="AP135" s="162"/>
      <c r="AQ135" s="161">
        <f t="shared" si="127"/>
        <v>0</v>
      </c>
      <c r="AR135" s="161"/>
      <c r="AS135" s="161"/>
      <c r="AT135" s="161"/>
      <c r="AU135" s="161"/>
      <c r="AV135" s="162">
        <f t="shared" si="128"/>
        <v>0</v>
      </c>
      <c r="AW135" s="162"/>
      <c r="AX135" s="162"/>
      <c r="AY135" s="162"/>
      <c r="AZ135" s="162"/>
      <c r="BA135" s="161">
        <f t="shared" si="129"/>
        <v>0</v>
      </c>
      <c r="BB135" s="161"/>
      <c r="BC135" s="161"/>
      <c r="BD135" s="161"/>
      <c r="BE135" s="161"/>
      <c r="BF135" s="161">
        <f t="shared" si="120"/>
        <v>0</v>
      </c>
      <c r="BG135" s="161"/>
      <c r="BH135" s="161"/>
      <c r="BI135" s="161"/>
      <c r="BJ135" s="161"/>
      <c r="BK135" s="162">
        <f t="shared" si="121"/>
        <v>0</v>
      </c>
      <c r="BL135" s="162"/>
      <c r="BM135" s="162"/>
      <c r="BN135" s="162"/>
      <c r="BO135" s="162"/>
      <c r="BP135" s="162"/>
      <c r="BQ135" s="162"/>
      <c r="BR135" s="162"/>
      <c r="BS135" s="162"/>
      <c r="BT135" s="162"/>
      <c r="BU135" s="161">
        <f t="shared" si="122"/>
        <v>0</v>
      </c>
      <c r="BV135" s="161"/>
      <c r="BW135" s="161"/>
      <c r="BX135" s="161"/>
      <c r="BY135" s="161"/>
      <c r="BZ135" s="162">
        <f t="shared" si="123"/>
        <v>0</v>
      </c>
      <c r="CA135" s="162"/>
      <c r="CB135" s="162"/>
      <c r="CC135" s="162"/>
      <c r="CD135" s="162"/>
      <c r="CE135" s="161">
        <f t="shared" si="124"/>
        <v>0</v>
      </c>
      <c r="CF135" s="161"/>
      <c r="CG135" s="161"/>
      <c r="CH135" s="161"/>
      <c r="CI135" s="161"/>
      <c r="CJ135" s="161">
        <f t="shared" si="125"/>
        <v>0</v>
      </c>
      <c r="CK135" s="161"/>
      <c r="CL135" s="161"/>
      <c r="CM135" s="161"/>
      <c r="CN135" s="161"/>
      <c r="CO135" s="162"/>
      <c r="CP135" s="162"/>
      <c r="CQ135" s="162"/>
      <c r="CR135" s="162"/>
      <c r="CS135" s="162"/>
      <c r="CT135" s="161">
        <f t="shared" si="116"/>
        <v>0</v>
      </c>
      <c r="CU135" s="161"/>
      <c r="CV135" s="161"/>
      <c r="CW135" s="161"/>
      <c r="CX135" s="161"/>
      <c r="CY135" s="162">
        <f t="shared" si="117"/>
        <v>0</v>
      </c>
      <c r="CZ135" s="162"/>
      <c r="DA135" s="162"/>
      <c r="DB135" s="162"/>
      <c r="DC135" s="162"/>
      <c r="DD135" s="162"/>
      <c r="DE135" s="162"/>
      <c r="DF135" s="162"/>
      <c r="DG135" s="162"/>
      <c r="DH135" s="162"/>
      <c r="DI135" s="161">
        <f t="shared" si="118"/>
        <v>0</v>
      </c>
      <c r="DJ135" s="161"/>
      <c r="DK135" s="161"/>
      <c r="DL135" s="161"/>
      <c r="DM135" s="161"/>
      <c r="DN135" s="162">
        <f t="shared" si="119"/>
        <v>0</v>
      </c>
      <c r="DO135" s="162"/>
      <c r="DP135" s="162"/>
      <c r="DQ135" s="162"/>
      <c r="DR135" s="162"/>
    </row>
    <row r="136" spans="1:122" ht="48">
      <c r="A136" s="130" t="s">
        <v>461</v>
      </c>
      <c r="B136" s="33">
        <v>7600</v>
      </c>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12"/>
      <c r="AD136" s="12"/>
      <c r="AE136" s="12"/>
      <c r="AF136" s="12"/>
      <c r="AG136" s="162">
        <f t="shared" si="126"/>
        <v>0</v>
      </c>
      <c r="AH136" s="162"/>
      <c r="AI136" s="153"/>
      <c r="AJ136" s="153"/>
      <c r="AK136" s="153"/>
      <c r="AL136" s="153"/>
      <c r="AM136" s="153"/>
      <c r="AN136" s="153"/>
      <c r="AO136" s="153"/>
      <c r="AP136" s="162"/>
      <c r="AQ136" s="161">
        <f t="shared" si="127"/>
        <v>0</v>
      </c>
      <c r="AR136" s="155"/>
      <c r="AS136" s="155"/>
      <c r="AT136" s="155"/>
      <c r="AU136" s="155"/>
      <c r="AV136" s="162">
        <f t="shared" si="128"/>
        <v>0</v>
      </c>
      <c r="AW136" s="153"/>
      <c r="AX136" s="153"/>
      <c r="AY136" s="153"/>
      <c r="AZ136" s="153"/>
      <c r="BA136" s="161">
        <f t="shared" si="129"/>
        <v>0</v>
      </c>
      <c r="BB136" s="155"/>
      <c r="BC136" s="155"/>
      <c r="BD136" s="155"/>
      <c r="BE136" s="155"/>
      <c r="BF136" s="161">
        <f t="shared" si="120"/>
        <v>0</v>
      </c>
      <c r="BG136" s="155"/>
      <c r="BH136" s="155"/>
      <c r="BI136" s="155"/>
      <c r="BJ136" s="155"/>
      <c r="BK136" s="162">
        <f t="shared" si="121"/>
        <v>0</v>
      </c>
      <c r="BL136" s="162"/>
      <c r="BM136" s="153"/>
      <c r="BN136" s="153"/>
      <c r="BO136" s="153"/>
      <c r="BP136" s="153"/>
      <c r="BQ136" s="153"/>
      <c r="BR136" s="153"/>
      <c r="BS136" s="153"/>
      <c r="BT136" s="162"/>
      <c r="BU136" s="161">
        <f t="shared" si="122"/>
        <v>0</v>
      </c>
      <c r="BV136" s="155"/>
      <c r="BW136" s="155"/>
      <c r="BX136" s="155"/>
      <c r="BY136" s="155"/>
      <c r="BZ136" s="162">
        <f t="shared" si="123"/>
        <v>0</v>
      </c>
      <c r="CA136" s="153"/>
      <c r="CB136" s="153"/>
      <c r="CC136" s="153"/>
      <c r="CD136" s="153"/>
      <c r="CE136" s="161">
        <f t="shared" si="124"/>
        <v>0</v>
      </c>
      <c r="CF136" s="155"/>
      <c r="CG136" s="155"/>
      <c r="CH136" s="155"/>
      <c r="CI136" s="155"/>
      <c r="CJ136" s="161">
        <f t="shared" si="125"/>
        <v>0</v>
      </c>
      <c r="CK136" s="155"/>
      <c r="CL136" s="155"/>
      <c r="CM136" s="155"/>
      <c r="CN136" s="155"/>
      <c r="CO136" s="162"/>
      <c r="CP136" s="153"/>
      <c r="CQ136" s="153"/>
      <c r="CR136" s="153"/>
      <c r="CS136" s="162"/>
      <c r="CT136" s="161">
        <f t="shared" si="116"/>
        <v>0</v>
      </c>
      <c r="CU136" s="155"/>
      <c r="CV136" s="155"/>
      <c r="CW136" s="155"/>
      <c r="CX136" s="155"/>
      <c r="CY136" s="162">
        <f t="shared" si="117"/>
        <v>0</v>
      </c>
      <c r="CZ136" s="153"/>
      <c r="DA136" s="153"/>
      <c r="DB136" s="153"/>
      <c r="DC136" s="153"/>
      <c r="DD136" s="162"/>
      <c r="DE136" s="153"/>
      <c r="DF136" s="153"/>
      <c r="DG136" s="153"/>
      <c r="DH136" s="162"/>
      <c r="DI136" s="161">
        <f t="shared" si="118"/>
        <v>0</v>
      </c>
      <c r="DJ136" s="155"/>
      <c r="DK136" s="155"/>
      <c r="DL136" s="155"/>
      <c r="DM136" s="155"/>
      <c r="DN136" s="162">
        <f t="shared" si="119"/>
        <v>0</v>
      </c>
      <c r="DO136" s="153"/>
      <c r="DP136" s="153"/>
      <c r="DQ136" s="153"/>
      <c r="DR136" s="153"/>
    </row>
    <row r="137" spans="1:122" ht="78.75">
      <c r="A137" s="175" t="s">
        <v>371</v>
      </c>
      <c r="B137" s="10">
        <v>7700</v>
      </c>
      <c r="C137" s="100" t="s">
        <v>387</v>
      </c>
      <c r="D137" s="93" t="s">
        <v>387</v>
      </c>
      <c r="E137" s="93" t="s">
        <v>387</v>
      </c>
      <c r="F137" s="93" t="s">
        <v>387</v>
      </c>
      <c r="G137" s="93" t="s">
        <v>387</v>
      </c>
      <c r="H137" s="93" t="s">
        <v>387</v>
      </c>
      <c r="I137" s="93" t="s">
        <v>387</v>
      </c>
      <c r="J137" s="93" t="s">
        <v>387</v>
      </c>
      <c r="K137" s="93" t="s">
        <v>387</v>
      </c>
      <c r="L137" s="93" t="s">
        <v>387</v>
      </c>
      <c r="M137" s="93" t="s">
        <v>387</v>
      </c>
      <c r="N137" s="93" t="s">
        <v>387</v>
      </c>
      <c r="O137" s="93" t="s">
        <v>387</v>
      </c>
      <c r="P137" s="93" t="s">
        <v>387</v>
      </c>
      <c r="Q137" s="94" t="s">
        <v>387</v>
      </c>
      <c r="R137" s="94" t="s">
        <v>387</v>
      </c>
      <c r="S137" s="94" t="s">
        <v>387</v>
      </c>
      <c r="T137" s="94" t="s">
        <v>387</v>
      </c>
      <c r="U137" s="94" t="s">
        <v>387</v>
      </c>
      <c r="V137" s="94" t="s">
        <v>387</v>
      </c>
      <c r="W137" s="94" t="s">
        <v>387</v>
      </c>
      <c r="X137" s="93" t="s">
        <v>387</v>
      </c>
      <c r="Y137" s="93" t="s">
        <v>387</v>
      </c>
      <c r="Z137" s="93" t="s">
        <v>387</v>
      </c>
      <c r="AA137" s="93" t="s">
        <v>387</v>
      </c>
      <c r="AB137" s="93" t="s">
        <v>387</v>
      </c>
      <c r="AC137" s="8" t="s">
        <v>387</v>
      </c>
      <c r="AD137" s="8" t="s">
        <v>387</v>
      </c>
      <c r="AE137" s="8"/>
      <c r="AF137" s="8"/>
      <c r="AG137" s="162">
        <f t="shared" si="126"/>
        <v>401</v>
      </c>
      <c r="AH137" s="162">
        <f t="shared" si="126"/>
        <v>401</v>
      </c>
      <c r="AI137" s="153">
        <f t="shared" ref="AI137:BE137" si="132">AI138+AI139</f>
        <v>0</v>
      </c>
      <c r="AJ137" s="153"/>
      <c r="AK137" s="153">
        <f t="shared" si="132"/>
        <v>0</v>
      </c>
      <c r="AL137" s="153"/>
      <c r="AM137" s="153">
        <f t="shared" si="132"/>
        <v>0</v>
      </c>
      <c r="AN137" s="153"/>
      <c r="AO137" s="153">
        <f t="shared" si="132"/>
        <v>401</v>
      </c>
      <c r="AP137" s="153">
        <f t="shared" si="132"/>
        <v>401</v>
      </c>
      <c r="AQ137" s="161">
        <f t="shared" si="127"/>
        <v>377.1</v>
      </c>
      <c r="AR137" s="155">
        <f t="shared" si="132"/>
        <v>0</v>
      </c>
      <c r="AS137" s="155">
        <f t="shared" si="132"/>
        <v>0</v>
      </c>
      <c r="AT137" s="155">
        <f t="shared" si="132"/>
        <v>0</v>
      </c>
      <c r="AU137" s="155">
        <f t="shared" si="132"/>
        <v>377.1</v>
      </c>
      <c r="AV137" s="162">
        <f t="shared" si="128"/>
        <v>449.1</v>
      </c>
      <c r="AW137" s="153">
        <f t="shared" si="132"/>
        <v>0</v>
      </c>
      <c r="AX137" s="153">
        <f t="shared" si="132"/>
        <v>0</v>
      </c>
      <c r="AY137" s="153">
        <f>AY138+AY139</f>
        <v>0</v>
      </c>
      <c r="AZ137" s="153">
        <f>AZ138+AZ139</f>
        <v>449.1</v>
      </c>
      <c r="BA137" s="161">
        <f t="shared" si="129"/>
        <v>449.1</v>
      </c>
      <c r="BB137" s="155">
        <f t="shared" si="132"/>
        <v>0</v>
      </c>
      <c r="BC137" s="155">
        <f t="shared" si="132"/>
        <v>0</v>
      </c>
      <c r="BD137" s="155">
        <f t="shared" si="132"/>
        <v>0</v>
      </c>
      <c r="BE137" s="155">
        <f t="shared" si="132"/>
        <v>449.1</v>
      </c>
      <c r="BF137" s="161">
        <f t="shared" si="120"/>
        <v>449.1</v>
      </c>
      <c r="BG137" s="155">
        <f>BG138+BG139</f>
        <v>0</v>
      </c>
      <c r="BH137" s="155">
        <f>BH138+BH139</f>
        <v>0</v>
      </c>
      <c r="BI137" s="155">
        <f>BI138+BI139</f>
        <v>0</v>
      </c>
      <c r="BJ137" s="155">
        <f>BJ138+BJ139</f>
        <v>449.1</v>
      </c>
      <c r="BK137" s="162">
        <f t="shared" si="121"/>
        <v>401</v>
      </c>
      <c r="BL137" s="162">
        <f>BN137+BP137+BR137+BT137</f>
        <v>401</v>
      </c>
      <c r="BM137" s="153">
        <f>BM138+BM139</f>
        <v>0</v>
      </c>
      <c r="BN137" s="153"/>
      <c r="BO137" s="153">
        <f>BO138+BO139</f>
        <v>0</v>
      </c>
      <c r="BP137" s="153"/>
      <c r="BQ137" s="153">
        <f>BQ138+BQ139</f>
        <v>0</v>
      </c>
      <c r="BR137" s="153"/>
      <c r="BS137" s="153">
        <f>BS138+BS139</f>
        <v>401</v>
      </c>
      <c r="BT137" s="153">
        <f>BT138+BT139</f>
        <v>401</v>
      </c>
      <c r="BU137" s="161">
        <f t="shared" si="122"/>
        <v>377.1</v>
      </c>
      <c r="BV137" s="155">
        <f>BV138+BV139</f>
        <v>0</v>
      </c>
      <c r="BW137" s="155">
        <f>BW138+BW139</f>
        <v>0</v>
      </c>
      <c r="BX137" s="155">
        <f>BX138+BX139</f>
        <v>0</v>
      </c>
      <c r="BY137" s="155">
        <f>BY138+BY139</f>
        <v>377.1</v>
      </c>
      <c r="BZ137" s="162">
        <f t="shared" si="123"/>
        <v>449.1</v>
      </c>
      <c r="CA137" s="153">
        <f>CA138+CA139</f>
        <v>0</v>
      </c>
      <c r="CB137" s="153">
        <f>CB138+CB139</f>
        <v>0</v>
      </c>
      <c r="CC137" s="153">
        <f>CC138+CC139</f>
        <v>0</v>
      </c>
      <c r="CD137" s="153">
        <f>CD138+CD139</f>
        <v>449.1</v>
      </c>
      <c r="CE137" s="161">
        <f t="shared" si="124"/>
        <v>449.1</v>
      </c>
      <c r="CF137" s="155">
        <f>CF138+CF139</f>
        <v>0</v>
      </c>
      <c r="CG137" s="155">
        <f>CG138+CG139</f>
        <v>0</v>
      </c>
      <c r="CH137" s="155">
        <f>CH138+CH139</f>
        <v>0</v>
      </c>
      <c r="CI137" s="155">
        <f>CI138+CI139</f>
        <v>449.1</v>
      </c>
      <c r="CJ137" s="161">
        <f t="shared" si="125"/>
        <v>449.1</v>
      </c>
      <c r="CK137" s="155">
        <f>CK138+CK139</f>
        <v>0</v>
      </c>
      <c r="CL137" s="155">
        <f>CL138+CL139</f>
        <v>0</v>
      </c>
      <c r="CM137" s="155">
        <f>CM138+CM139</f>
        <v>0</v>
      </c>
      <c r="CN137" s="155">
        <f>CN138+CN139</f>
        <v>449.1</v>
      </c>
      <c r="CO137" s="162">
        <f>CP137+CQ137+CR137+CS137</f>
        <v>401</v>
      </c>
      <c r="CP137" s="153"/>
      <c r="CQ137" s="153"/>
      <c r="CR137" s="153"/>
      <c r="CS137" s="153">
        <f>CS138+CS139</f>
        <v>401</v>
      </c>
      <c r="CT137" s="161">
        <f t="shared" si="116"/>
        <v>377.1</v>
      </c>
      <c r="CU137" s="155">
        <f>CU138+CU139</f>
        <v>0</v>
      </c>
      <c r="CV137" s="155">
        <f>CV138+CV139</f>
        <v>0</v>
      </c>
      <c r="CW137" s="155">
        <f>CW138+CW139</f>
        <v>0</v>
      </c>
      <c r="CX137" s="155">
        <f>CX138+CX139</f>
        <v>377.1</v>
      </c>
      <c r="CY137" s="162">
        <f t="shared" si="117"/>
        <v>449.1</v>
      </c>
      <c r="CZ137" s="153">
        <f>CZ138+CZ139</f>
        <v>0</v>
      </c>
      <c r="DA137" s="153">
        <f>DA138+DA139</f>
        <v>0</v>
      </c>
      <c r="DB137" s="153">
        <f>DB138+DB139</f>
        <v>0</v>
      </c>
      <c r="DC137" s="153">
        <f>DC138+DC139</f>
        <v>449.1</v>
      </c>
      <c r="DD137" s="162">
        <f>DE137+DF137+DG137+DH137</f>
        <v>401</v>
      </c>
      <c r="DE137" s="153"/>
      <c r="DF137" s="153"/>
      <c r="DG137" s="153"/>
      <c r="DH137" s="153">
        <f>DH138+DH139</f>
        <v>401</v>
      </c>
      <c r="DI137" s="161">
        <f t="shared" si="118"/>
        <v>377.1</v>
      </c>
      <c r="DJ137" s="155">
        <f>DJ138+DJ139</f>
        <v>0</v>
      </c>
      <c r="DK137" s="155">
        <f>DK138+DK139</f>
        <v>0</v>
      </c>
      <c r="DL137" s="155">
        <f>DL138+DL139</f>
        <v>0</v>
      </c>
      <c r="DM137" s="155">
        <f>DM138+DM139</f>
        <v>377.1</v>
      </c>
      <c r="DN137" s="162">
        <f t="shared" si="119"/>
        <v>449.1</v>
      </c>
      <c r="DO137" s="153">
        <f>DO138+DO139</f>
        <v>0</v>
      </c>
      <c r="DP137" s="153">
        <f>DP138+DP139</f>
        <v>0</v>
      </c>
      <c r="DQ137" s="153">
        <f>DQ138+DQ139</f>
        <v>0</v>
      </c>
      <c r="DR137" s="153">
        <f>DR138+DR139</f>
        <v>449.1</v>
      </c>
    </row>
    <row r="138" spans="1:122" ht="22.5">
      <c r="A138" s="175" t="s">
        <v>166</v>
      </c>
      <c r="B138" s="14">
        <v>7701</v>
      </c>
      <c r="C138" s="100" t="s">
        <v>387</v>
      </c>
      <c r="D138" s="93" t="s">
        <v>387</v>
      </c>
      <c r="E138" s="93" t="s">
        <v>387</v>
      </c>
      <c r="F138" s="93" t="s">
        <v>387</v>
      </c>
      <c r="G138" s="93" t="s">
        <v>387</v>
      </c>
      <c r="H138" s="93" t="s">
        <v>387</v>
      </c>
      <c r="I138" s="93" t="s">
        <v>387</v>
      </c>
      <c r="J138" s="93" t="s">
        <v>387</v>
      </c>
      <c r="K138" s="93" t="s">
        <v>387</v>
      </c>
      <c r="L138" s="93" t="s">
        <v>387</v>
      </c>
      <c r="M138" s="93" t="s">
        <v>387</v>
      </c>
      <c r="N138" s="93" t="s">
        <v>387</v>
      </c>
      <c r="O138" s="93" t="s">
        <v>387</v>
      </c>
      <c r="P138" s="93" t="s">
        <v>387</v>
      </c>
      <c r="Q138" s="94" t="s">
        <v>387</v>
      </c>
      <c r="R138" s="94" t="s">
        <v>387</v>
      </c>
      <c r="S138" s="94" t="s">
        <v>387</v>
      </c>
      <c r="T138" s="94" t="s">
        <v>387</v>
      </c>
      <c r="U138" s="94" t="s">
        <v>387</v>
      </c>
      <c r="V138" s="94" t="s">
        <v>387</v>
      </c>
      <c r="W138" s="94" t="s">
        <v>387</v>
      </c>
      <c r="X138" s="93" t="s">
        <v>387</v>
      </c>
      <c r="Y138" s="93" t="s">
        <v>387</v>
      </c>
      <c r="Z138" s="93" t="s">
        <v>387</v>
      </c>
      <c r="AA138" s="93" t="s">
        <v>387</v>
      </c>
      <c r="AB138" s="93" t="s">
        <v>387</v>
      </c>
      <c r="AC138" s="8" t="s">
        <v>387</v>
      </c>
      <c r="AD138" s="8" t="s">
        <v>387</v>
      </c>
      <c r="AE138" s="8"/>
      <c r="AF138" s="8"/>
      <c r="AG138" s="162">
        <f t="shared" si="126"/>
        <v>0</v>
      </c>
      <c r="AH138" s="162"/>
      <c r="AI138" s="153"/>
      <c r="AJ138" s="153"/>
      <c r="AK138" s="153"/>
      <c r="AL138" s="153"/>
      <c r="AM138" s="153"/>
      <c r="AN138" s="153"/>
      <c r="AO138" s="153"/>
      <c r="AP138" s="162"/>
      <c r="AQ138" s="161">
        <f t="shared" si="127"/>
        <v>0</v>
      </c>
      <c r="AR138" s="155"/>
      <c r="AS138" s="155"/>
      <c r="AT138" s="155"/>
      <c r="AU138" s="155"/>
      <c r="AV138" s="162">
        <f t="shared" si="128"/>
        <v>0</v>
      </c>
      <c r="AW138" s="153"/>
      <c r="AX138" s="153"/>
      <c r="AY138" s="153"/>
      <c r="AZ138" s="153"/>
      <c r="BA138" s="161">
        <f t="shared" si="129"/>
        <v>0</v>
      </c>
      <c r="BB138" s="155"/>
      <c r="BC138" s="155"/>
      <c r="BD138" s="155"/>
      <c r="BE138" s="155"/>
      <c r="BF138" s="161">
        <f t="shared" si="120"/>
        <v>0</v>
      </c>
      <c r="BG138" s="155"/>
      <c r="BH138" s="155"/>
      <c r="BI138" s="155"/>
      <c r="BJ138" s="155"/>
      <c r="BK138" s="162">
        <f t="shared" si="121"/>
        <v>0</v>
      </c>
      <c r="BL138" s="162"/>
      <c r="BM138" s="153"/>
      <c r="BN138" s="153"/>
      <c r="BO138" s="153"/>
      <c r="BP138" s="153"/>
      <c r="BQ138" s="153"/>
      <c r="BR138" s="153"/>
      <c r="BS138" s="153"/>
      <c r="BT138" s="162"/>
      <c r="BU138" s="161">
        <f t="shared" si="122"/>
        <v>0</v>
      </c>
      <c r="BV138" s="155"/>
      <c r="BW138" s="155"/>
      <c r="BX138" s="155"/>
      <c r="BY138" s="155"/>
      <c r="BZ138" s="162">
        <f t="shared" si="123"/>
        <v>0</v>
      </c>
      <c r="CA138" s="153"/>
      <c r="CB138" s="153"/>
      <c r="CC138" s="153"/>
      <c r="CD138" s="153"/>
      <c r="CE138" s="161">
        <f t="shared" si="124"/>
        <v>0</v>
      </c>
      <c r="CF138" s="155"/>
      <c r="CG138" s="155"/>
      <c r="CH138" s="155"/>
      <c r="CI138" s="155"/>
      <c r="CJ138" s="161">
        <f t="shared" si="125"/>
        <v>0</v>
      </c>
      <c r="CK138" s="155"/>
      <c r="CL138" s="155"/>
      <c r="CM138" s="155"/>
      <c r="CN138" s="155"/>
      <c r="CO138" s="162"/>
      <c r="CP138" s="153"/>
      <c r="CQ138" s="153"/>
      <c r="CR138" s="153"/>
      <c r="CS138" s="162"/>
      <c r="CT138" s="161">
        <f t="shared" si="116"/>
        <v>0</v>
      </c>
      <c r="CU138" s="155"/>
      <c r="CV138" s="155"/>
      <c r="CW138" s="155"/>
      <c r="CX138" s="155"/>
      <c r="CY138" s="162">
        <f t="shared" si="117"/>
        <v>0</v>
      </c>
      <c r="CZ138" s="153"/>
      <c r="DA138" s="153"/>
      <c r="DB138" s="153"/>
      <c r="DC138" s="153"/>
      <c r="DD138" s="162"/>
      <c r="DE138" s="153"/>
      <c r="DF138" s="153"/>
      <c r="DG138" s="153"/>
      <c r="DH138" s="162"/>
      <c r="DI138" s="161">
        <f t="shared" si="118"/>
        <v>0</v>
      </c>
      <c r="DJ138" s="155"/>
      <c r="DK138" s="155"/>
      <c r="DL138" s="155"/>
      <c r="DM138" s="155"/>
      <c r="DN138" s="162">
        <f t="shared" si="119"/>
        <v>0</v>
      </c>
      <c r="DO138" s="153"/>
      <c r="DP138" s="153"/>
      <c r="DQ138" s="153"/>
      <c r="DR138" s="153"/>
    </row>
    <row r="139" spans="1:122" ht="22.5">
      <c r="A139" s="175" t="s">
        <v>372</v>
      </c>
      <c r="B139" s="14">
        <v>7800</v>
      </c>
      <c r="C139" s="100" t="s">
        <v>387</v>
      </c>
      <c r="D139" s="95" t="s">
        <v>387</v>
      </c>
      <c r="E139" s="93" t="s">
        <v>387</v>
      </c>
      <c r="F139" s="93" t="s">
        <v>387</v>
      </c>
      <c r="G139" s="93" t="s">
        <v>387</v>
      </c>
      <c r="H139" s="93" t="s">
        <v>387</v>
      </c>
      <c r="I139" s="93" t="s">
        <v>387</v>
      </c>
      <c r="J139" s="93" t="s">
        <v>387</v>
      </c>
      <c r="K139" s="93" t="s">
        <v>387</v>
      </c>
      <c r="L139" s="93" t="s">
        <v>387</v>
      </c>
      <c r="M139" s="93" t="s">
        <v>387</v>
      </c>
      <c r="N139" s="93" t="s">
        <v>387</v>
      </c>
      <c r="O139" s="93" t="s">
        <v>387</v>
      </c>
      <c r="P139" s="93" t="s">
        <v>387</v>
      </c>
      <c r="Q139" s="94" t="s">
        <v>387</v>
      </c>
      <c r="R139" s="94" t="s">
        <v>387</v>
      </c>
      <c r="S139" s="94" t="s">
        <v>387</v>
      </c>
      <c r="T139" s="94" t="s">
        <v>387</v>
      </c>
      <c r="U139" s="94" t="s">
        <v>387</v>
      </c>
      <c r="V139" s="94" t="s">
        <v>387</v>
      </c>
      <c r="W139" s="94" t="s">
        <v>387</v>
      </c>
      <c r="X139" s="93" t="s">
        <v>387</v>
      </c>
      <c r="Y139" s="93" t="s">
        <v>387</v>
      </c>
      <c r="Z139" s="93" t="s">
        <v>387</v>
      </c>
      <c r="AA139" s="93" t="s">
        <v>387</v>
      </c>
      <c r="AB139" s="93" t="s">
        <v>387</v>
      </c>
      <c r="AC139" s="8" t="s">
        <v>387</v>
      </c>
      <c r="AD139" s="8" t="s">
        <v>387</v>
      </c>
      <c r="AE139" s="8"/>
      <c r="AF139" s="8"/>
      <c r="AG139" s="162">
        <f t="shared" si="126"/>
        <v>401</v>
      </c>
      <c r="AH139" s="162">
        <f t="shared" si="126"/>
        <v>401</v>
      </c>
      <c r="AI139" s="153">
        <f t="shared" ref="AI139:BE139" si="133">AI140+AI144</f>
        <v>0</v>
      </c>
      <c r="AJ139" s="153"/>
      <c r="AK139" s="153">
        <f t="shared" si="133"/>
        <v>0</v>
      </c>
      <c r="AL139" s="153"/>
      <c r="AM139" s="153">
        <f t="shared" si="133"/>
        <v>0</v>
      </c>
      <c r="AN139" s="153"/>
      <c r="AO139" s="153">
        <f t="shared" si="133"/>
        <v>401</v>
      </c>
      <c r="AP139" s="153">
        <f t="shared" si="133"/>
        <v>401</v>
      </c>
      <c r="AQ139" s="161">
        <f t="shared" si="127"/>
        <v>377.1</v>
      </c>
      <c r="AR139" s="155">
        <f t="shared" si="133"/>
        <v>0</v>
      </c>
      <c r="AS139" s="155">
        <f t="shared" si="133"/>
        <v>0</v>
      </c>
      <c r="AT139" s="155">
        <f t="shared" si="133"/>
        <v>0</v>
      </c>
      <c r="AU139" s="155">
        <f t="shared" si="133"/>
        <v>377.1</v>
      </c>
      <c r="AV139" s="162">
        <f t="shared" si="128"/>
        <v>449.1</v>
      </c>
      <c r="AW139" s="153">
        <f>AW140+AW144</f>
        <v>0</v>
      </c>
      <c r="AX139" s="153">
        <f>AX140+AX144</f>
        <v>0</v>
      </c>
      <c r="AY139" s="153">
        <f>AY140+AY144</f>
        <v>0</v>
      </c>
      <c r="AZ139" s="153">
        <f>AZ140+AZ144</f>
        <v>449.1</v>
      </c>
      <c r="BA139" s="161">
        <f t="shared" si="129"/>
        <v>449.1</v>
      </c>
      <c r="BB139" s="155">
        <f t="shared" si="133"/>
        <v>0</v>
      </c>
      <c r="BC139" s="155">
        <f t="shared" si="133"/>
        <v>0</v>
      </c>
      <c r="BD139" s="155">
        <f t="shared" si="133"/>
        <v>0</v>
      </c>
      <c r="BE139" s="155">
        <f t="shared" si="133"/>
        <v>449.1</v>
      </c>
      <c r="BF139" s="161">
        <f t="shared" si="120"/>
        <v>449.1</v>
      </c>
      <c r="BG139" s="155">
        <f>BG140+BG144</f>
        <v>0</v>
      </c>
      <c r="BH139" s="155">
        <f>BH140+BH144</f>
        <v>0</v>
      </c>
      <c r="BI139" s="155">
        <f>BI140+BI144</f>
        <v>0</v>
      </c>
      <c r="BJ139" s="155">
        <f>BJ140+BJ144</f>
        <v>449.1</v>
      </c>
      <c r="BK139" s="162">
        <f t="shared" si="121"/>
        <v>401</v>
      </c>
      <c r="BL139" s="162">
        <f>BN139+BP139+BR139+BT139</f>
        <v>401</v>
      </c>
      <c r="BM139" s="153">
        <f>BM140+BM144</f>
        <v>0</v>
      </c>
      <c r="BN139" s="153"/>
      <c r="BO139" s="153">
        <f>BO140+BO144</f>
        <v>0</v>
      </c>
      <c r="BP139" s="153"/>
      <c r="BQ139" s="153">
        <f>BQ140+BQ144</f>
        <v>0</v>
      </c>
      <c r="BR139" s="153"/>
      <c r="BS139" s="153">
        <f>BS140+BS144</f>
        <v>401</v>
      </c>
      <c r="BT139" s="153">
        <f>BT140+BT144</f>
        <v>401</v>
      </c>
      <c r="BU139" s="161">
        <f t="shared" si="122"/>
        <v>377.1</v>
      </c>
      <c r="BV139" s="155">
        <f>BV140+BV144</f>
        <v>0</v>
      </c>
      <c r="BW139" s="155">
        <f>BW140+BW144</f>
        <v>0</v>
      </c>
      <c r="BX139" s="155">
        <f>BX140+BX144</f>
        <v>0</v>
      </c>
      <c r="BY139" s="155">
        <f>BY140+BY144</f>
        <v>377.1</v>
      </c>
      <c r="BZ139" s="162">
        <f t="shared" si="123"/>
        <v>449.1</v>
      </c>
      <c r="CA139" s="153">
        <f>CA140+CA144</f>
        <v>0</v>
      </c>
      <c r="CB139" s="153">
        <f>CB140+CB144</f>
        <v>0</v>
      </c>
      <c r="CC139" s="153">
        <f>CC140+CC144</f>
        <v>0</v>
      </c>
      <c r="CD139" s="153">
        <f>CD140+CD144</f>
        <v>449.1</v>
      </c>
      <c r="CE139" s="161">
        <f t="shared" si="124"/>
        <v>449.1</v>
      </c>
      <c r="CF139" s="155">
        <f>CF140+CF144</f>
        <v>0</v>
      </c>
      <c r="CG139" s="155">
        <f>CG140+CG144</f>
        <v>0</v>
      </c>
      <c r="CH139" s="155">
        <f>CH140+CH144</f>
        <v>0</v>
      </c>
      <c r="CI139" s="155">
        <f>CI140+CI144</f>
        <v>449.1</v>
      </c>
      <c r="CJ139" s="161">
        <f t="shared" si="125"/>
        <v>449.1</v>
      </c>
      <c r="CK139" s="155">
        <f>CK140+CK144</f>
        <v>0</v>
      </c>
      <c r="CL139" s="155">
        <f>CL140+CL144</f>
        <v>0</v>
      </c>
      <c r="CM139" s="155">
        <f>CM140+CM144</f>
        <v>0</v>
      </c>
      <c r="CN139" s="155">
        <f>CN140+CN144</f>
        <v>449.1</v>
      </c>
      <c r="CO139" s="162">
        <f>CP139+CQ139+CR139+CS139</f>
        <v>401</v>
      </c>
      <c r="CP139" s="153"/>
      <c r="CQ139" s="153"/>
      <c r="CR139" s="153"/>
      <c r="CS139" s="153">
        <f>CS140+CS144</f>
        <v>401</v>
      </c>
      <c r="CT139" s="161">
        <f t="shared" si="116"/>
        <v>377.1</v>
      </c>
      <c r="CU139" s="155">
        <f>CU140+CU144</f>
        <v>0</v>
      </c>
      <c r="CV139" s="155">
        <f>CV140+CV144</f>
        <v>0</v>
      </c>
      <c r="CW139" s="155">
        <f>CW140+CW144</f>
        <v>0</v>
      </c>
      <c r="CX139" s="155">
        <f>CX140+CX144</f>
        <v>377.1</v>
      </c>
      <c r="CY139" s="162">
        <f t="shared" si="117"/>
        <v>449.1</v>
      </c>
      <c r="CZ139" s="153">
        <f>CZ140+CZ144</f>
        <v>0</v>
      </c>
      <c r="DA139" s="153">
        <f>DA140+DA144</f>
        <v>0</v>
      </c>
      <c r="DB139" s="153">
        <f>DB140+DB144</f>
        <v>0</v>
      </c>
      <c r="DC139" s="153">
        <f>DC140+DC144</f>
        <v>449.1</v>
      </c>
      <c r="DD139" s="162">
        <f>DE139+DF139+DG139+DH139</f>
        <v>401</v>
      </c>
      <c r="DE139" s="153"/>
      <c r="DF139" s="153"/>
      <c r="DG139" s="153"/>
      <c r="DH139" s="153">
        <f>DH140+DH144</f>
        <v>401</v>
      </c>
      <c r="DI139" s="161">
        <f t="shared" si="118"/>
        <v>377.1</v>
      </c>
      <c r="DJ139" s="155">
        <f>DJ140+DJ144</f>
        <v>0</v>
      </c>
      <c r="DK139" s="155">
        <f>DK140+DK144</f>
        <v>0</v>
      </c>
      <c r="DL139" s="155">
        <f>DL140+DL144</f>
        <v>0</v>
      </c>
      <c r="DM139" s="155">
        <f>DM140+DM144</f>
        <v>377.1</v>
      </c>
      <c r="DN139" s="162">
        <f t="shared" si="119"/>
        <v>449.1</v>
      </c>
      <c r="DO139" s="153">
        <f>DO140+DO144</f>
        <v>0</v>
      </c>
      <c r="DP139" s="153">
        <f>DP140+DP144</f>
        <v>0</v>
      </c>
      <c r="DQ139" s="153">
        <f>DQ140+DQ144</f>
        <v>0</v>
      </c>
      <c r="DR139" s="153">
        <f>DR140+DR144</f>
        <v>449.1</v>
      </c>
    </row>
    <row r="140" spans="1:122" ht="67.5">
      <c r="A140" s="175" t="s">
        <v>164</v>
      </c>
      <c r="B140" s="14">
        <v>7801</v>
      </c>
      <c r="C140" s="93" t="s">
        <v>387</v>
      </c>
      <c r="D140" s="95" t="s">
        <v>387</v>
      </c>
      <c r="E140" s="93" t="s">
        <v>387</v>
      </c>
      <c r="F140" s="93" t="s">
        <v>387</v>
      </c>
      <c r="G140" s="93" t="s">
        <v>387</v>
      </c>
      <c r="H140" s="93" t="s">
        <v>387</v>
      </c>
      <c r="I140" s="93" t="s">
        <v>387</v>
      </c>
      <c r="J140" s="93" t="s">
        <v>387</v>
      </c>
      <c r="K140" s="93" t="s">
        <v>387</v>
      </c>
      <c r="L140" s="93" t="s">
        <v>387</v>
      </c>
      <c r="M140" s="93" t="s">
        <v>387</v>
      </c>
      <c r="N140" s="93" t="s">
        <v>387</v>
      </c>
      <c r="O140" s="93" t="s">
        <v>387</v>
      </c>
      <c r="P140" s="93" t="s">
        <v>387</v>
      </c>
      <c r="Q140" s="94" t="s">
        <v>387</v>
      </c>
      <c r="R140" s="94" t="s">
        <v>387</v>
      </c>
      <c r="S140" s="94" t="s">
        <v>387</v>
      </c>
      <c r="T140" s="94" t="s">
        <v>387</v>
      </c>
      <c r="U140" s="94" t="s">
        <v>387</v>
      </c>
      <c r="V140" s="94" t="s">
        <v>387</v>
      </c>
      <c r="W140" s="94" t="s">
        <v>387</v>
      </c>
      <c r="X140" s="93" t="s">
        <v>387</v>
      </c>
      <c r="Y140" s="93" t="s">
        <v>387</v>
      </c>
      <c r="Z140" s="93" t="s">
        <v>387</v>
      </c>
      <c r="AA140" s="93" t="s">
        <v>387</v>
      </c>
      <c r="AB140" s="93" t="s">
        <v>387</v>
      </c>
      <c r="AC140" s="8" t="s">
        <v>387</v>
      </c>
      <c r="AD140" s="8" t="s">
        <v>387</v>
      </c>
      <c r="AE140" s="8"/>
      <c r="AF140" s="8"/>
      <c r="AG140" s="162">
        <f t="shared" si="126"/>
        <v>401</v>
      </c>
      <c r="AH140" s="162">
        <f t="shared" si="126"/>
        <v>401</v>
      </c>
      <c r="AI140" s="153">
        <f t="shared" ref="AI140:AT140" si="134">AI142</f>
        <v>0</v>
      </c>
      <c r="AJ140" s="153"/>
      <c r="AK140" s="153">
        <f t="shared" si="134"/>
        <v>0</v>
      </c>
      <c r="AL140" s="153"/>
      <c r="AM140" s="153">
        <f t="shared" si="134"/>
        <v>0</v>
      </c>
      <c r="AN140" s="153"/>
      <c r="AO140" s="153">
        <f t="shared" si="134"/>
        <v>401</v>
      </c>
      <c r="AP140" s="153">
        <f t="shared" si="134"/>
        <v>401</v>
      </c>
      <c r="AQ140" s="161">
        <f t="shared" si="127"/>
        <v>377.1</v>
      </c>
      <c r="AR140" s="155">
        <f t="shared" si="134"/>
        <v>0</v>
      </c>
      <c r="AS140" s="155">
        <f t="shared" si="134"/>
        <v>0</v>
      </c>
      <c r="AT140" s="155">
        <f t="shared" si="134"/>
        <v>0</v>
      </c>
      <c r="AU140" s="155">
        <f>AU142+AU143</f>
        <v>377.1</v>
      </c>
      <c r="AV140" s="155">
        <f t="shared" ref="AV140:BE140" si="135">AV142+AV143</f>
        <v>449.1</v>
      </c>
      <c r="AW140" s="155">
        <f t="shared" si="135"/>
        <v>0</v>
      </c>
      <c r="AX140" s="155">
        <f t="shared" si="135"/>
        <v>0</v>
      </c>
      <c r="AY140" s="155">
        <f t="shared" si="135"/>
        <v>0</v>
      </c>
      <c r="AZ140" s="155">
        <f t="shared" si="135"/>
        <v>449.1</v>
      </c>
      <c r="BA140" s="155">
        <f t="shared" si="135"/>
        <v>449.1</v>
      </c>
      <c r="BB140" s="155">
        <f t="shared" si="135"/>
        <v>0</v>
      </c>
      <c r="BC140" s="155">
        <f t="shared" si="135"/>
        <v>0</v>
      </c>
      <c r="BD140" s="155">
        <f t="shared" si="135"/>
        <v>0</v>
      </c>
      <c r="BE140" s="155">
        <f t="shared" si="135"/>
        <v>449.1</v>
      </c>
      <c r="BF140" s="155">
        <f>BF142+BF143</f>
        <v>449.1</v>
      </c>
      <c r="BG140" s="155">
        <f>BG142+BG143</f>
        <v>0</v>
      </c>
      <c r="BH140" s="155">
        <f>BH142+BH143</f>
        <v>0</v>
      </c>
      <c r="BI140" s="155">
        <f>BI142+BI143</f>
        <v>0</v>
      </c>
      <c r="BJ140" s="155">
        <f>BJ142+BJ143</f>
        <v>449.1</v>
      </c>
      <c r="BK140" s="162">
        <f t="shared" si="121"/>
        <v>401</v>
      </c>
      <c r="BL140" s="162">
        <f>BN140+BP140+BR140+BT140</f>
        <v>401</v>
      </c>
      <c r="BM140" s="153">
        <f>BM142</f>
        <v>0</v>
      </c>
      <c r="BN140" s="153"/>
      <c r="BO140" s="153">
        <f>BO142</f>
        <v>0</v>
      </c>
      <c r="BP140" s="153"/>
      <c r="BQ140" s="153">
        <f>BQ142</f>
        <v>0</v>
      </c>
      <c r="BR140" s="153"/>
      <c r="BS140" s="153">
        <f>BS142</f>
        <v>401</v>
      </c>
      <c r="BT140" s="153">
        <f>BT142</f>
        <v>401</v>
      </c>
      <c r="BU140" s="161">
        <f t="shared" si="122"/>
        <v>377.1</v>
      </c>
      <c r="BV140" s="155">
        <f>BV142</f>
        <v>0</v>
      </c>
      <c r="BW140" s="155">
        <f>BW142</f>
        <v>0</v>
      </c>
      <c r="BX140" s="155">
        <f>BX142</f>
        <v>0</v>
      </c>
      <c r="BY140" s="155">
        <f>BY142+BY143</f>
        <v>377.1</v>
      </c>
      <c r="BZ140" s="155">
        <f t="shared" ref="BZ140:CI140" si="136">BZ142+BZ143</f>
        <v>449.1</v>
      </c>
      <c r="CA140" s="155">
        <f t="shared" si="136"/>
        <v>0</v>
      </c>
      <c r="CB140" s="155">
        <f t="shared" si="136"/>
        <v>0</v>
      </c>
      <c r="CC140" s="155">
        <f t="shared" si="136"/>
        <v>0</v>
      </c>
      <c r="CD140" s="155">
        <f t="shared" si="136"/>
        <v>449.1</v>
      </c>
      <c r="CE140" s="155">
        <f t="shared" si="136"/>
        <v>449.1</v>
      </c>
      <c r="CF140" s="155">
        <f t="shared" si="136"/>
        <v>0</v>
      </c>
      <c r="CG140" s="155">
        <f t="shared" si="136"/>
        <v>0</v>
      </c>
      <c r="CH140" s="155">
        <f t="shared" si="136"/>
        <v>0</v>
      </c>
      <c r="CI140" s="155">
        <f t="shared" si="136"/>
        <v>449.1</v>
      </c>
      <c r="CJ140" s="155">
        <f>CJ142+CJ143</f>
        <v>449.1</v>
      </c>
      <c r="CK140" s="155">
        <f>CK142+CK143</f>
        <v>0</v>
      </c>
      <c r="CL140" s="155">
        <f>CL142+CL143</f>
        <v>0</v>
      </c>
      <c r="CM140" s="155">
        <f>CM142+CM143</f>
        <v>0</v>
      </c>
      <c r="CN140" s="155">
        <f>CN142+CN143</f>
        <v>449.1</v>
      </c>
      <c r="CO140" s="162">
        <f>CP140+CQ140+CR140+CS140</f>
        <v>401</v>
      </c>
      <c r="CP140" s="153"/>
      <c r="CQ140" s="153"/>
      <c r="CR140" s="153"/>
      <c r="CS140" s="153">
        <f>CS142</f>
        <v>401</v>
      </c>
      <c r="CT140" s="161">
        <f t="shared" si="116"/>
        <v>377.1</v>
      </c>
      <c r="CU140" s="155">
        <f>CU142</f>
        <v>0</v>
      </c>
      <c r="CV140" s="155">
        <f>CV142</f>
        <v>0</v>
      </c>
      <c r="CW140" s="155">
        <f>CW142</f>
        <v>0</v>
      </c>
      <c r="CX140" s="155">
        <f t="shared" ref="CX140:DC140" si="137">CX142+CX143</f>
        <v>377.1</v>
      </c>
      <c r="CY140" s="155">
        <f t="shared" si="137"/>
        <v>449.1</v>
      </c>
      <c r="CZ140" s="155">
        <f t="shared" si="137"/>
        <v>0</v>
      </c>
      <c r="DA140" s="155">
        <f t="shared" si="137"/>
        <v>0</v>
      </c>
      <c r="DB140" s="155">
        <f t="shared" si="137"/>
        <v>0</v>
      </c>
      <c r="DC140" s="155">
        <f t="shared" si="137"/>
        <v>449.1</v>
      </c>
      <c r="DD140" s="162">
        <f>DE140+DF140+DG140+DH140</f>
        <v>401</v>
      </c>
      <c r="DE140" s="153"/>
      <c r="DF140" s="153"/>
      <c r="DG140" s="153"/>
      <c r="DH140" s="153">
        <f>DH142</f>
        <v>401</v>
      </c>
      <c r="DI140" s="161">
        <f t="shared" si="118"/>
        <v>377.1</v>
      </c>
      <c r="DJ140" s="155">
        <f>DJ142</f>
        <v>0</v>
      </c>
      <c r="DK140" s="155">
        <f>DK142</f>
        <v>0</v>
      </c>
      <c r="DL140" s="155">
        <f>DL142</f>
        <v>0</v>
      </c>
      <c r="DM140" s="155">
        <f t="shared" ref="DM140:DR140" si="138">DM142+DM143</f>
        <v>377.1</v>
      </c>
      <c r="DN140" s="155">
        <f t="shared" si="138"/>
        <v>449.1</v>
      </c>
      <c r="DO140" s="155">
        <f t="shared" si="138"/>
        <v>0</v>
      </c>
      <c r="DP140" s="155">
        <f t="shared" si="138"/>
        <v>0</v>
      </c>
      <c r="DQ140" s="155">
        <f t="shared" si="138"/>
        <v>0</v>
      </c>
      <c r="DR140" s="155">
        <f t="shared" si="138"/>
        <v>449.1</v>
      </c>
    </row>
    <row r="141" spans="1:122" hidden="1">
      <c r="A141" s="114" t="s">
        <v>92</v>
      </c>
      <c r="B141" s="15"/>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16"/>
      <c r="AD141" s="16"/>
      <c r="AE141" s="16"/>
      <c r="AF141" s="16"/>
      <c r="AG141" s="162">
        <f t="shared" si="126"/>
        <v>0</v>
      </c>
      <c r="AH141" s="165"/>
      <c r="AI141" s="160"/>
      <c r="AJ141" s="160"/>
      <c r="AK141" s="160"/>
      <c r="AL141" s="160"/>
      <c r="AM141" s="160"/>
      <c r="AN141" s="160"/>
      <c r="AO141" s="160"/>
      <c r="AP141" s="165"/>
      <c r="AQ141" s="161">
        <f t="shared" si="127"/>
        <v>0</v>
      </c>
      <c r="AR141" s="159"/>
      <c r="AS141" s="159"/>
      <c r="AT141" s="159"/>
      <c r="AU141" s="159"/>
      <c r="AV141" s="162">
        <f t="shared" si="128"/>
        <v>0</v>
      </c>
      <c r="AW141" s="160"/>
      <c r="AX141" s="160"/>
      <c r="AY141" s="160"/>
      <c r="AZ141" s="160"/>
      <c r="BA141" s="161">
        <f t="shared" si="129"/>
        <v>0</v>
      </c>
      <c r="BB141" s="159"/>
      <c r="BC141" s="159"/>
      <c r="BD141" s="159"/>
      <c r="BE141" s="159"/>
      <c r="BF141" s="161">
        <f t="shared" ref="BF141:BF147" si="139">BG141+BH141+BI141+BJ141</f>
        <v>0</v>
      </c>
      <c r="BG141" s="159"/>
      <c r="BH141" s="159"/>
      <c r="BI141" s="159"/>
      <c r="BJ141" s="159"/>
      <c r="BK141" s="162">
        <f t="shared" si="121"/>
        <v>0</v>
      </c>
      <c r="BL141" s="165"/>
      <c r="BM141" s="160"/>
      <c r="BN141" s="160"/>
      <c r="BO141" s="160"/>
      <c r="BP141" s="160"/>
      <c r="BQ141" s="160"/>
      <c r="BR141" s="160"/>
      <c r="BS141" s="160"/>
      <c r="BT141" s="165"/>
      <c r="BU141" s="161">
        <f t="shared" si="122"/>
        <v>0</v>
      </c>
      <c r="BV141" s="159"/>
      <c r="BW141" s="159"/>
      <c r="BX141" s="159"/>
      <c r="BY141" s="159"/>
      <c r="BZ141" s="162">
        <f t="shared" ref="BZ141:BZ147" si="140">CA141+CB141+CC141+CD141</f>
        <v>0</v>
      </c>
      <c r="CA141" s="160"/>
      <c r="CB141" s="160"/>
      <c r="CC141" s="160"/>
      <c r="CD141" s="160"/>
      <c r="CE141" s="161">
        <f t="shared" ref="CE141:CE147" si="141">CF141+CG141+CH141+CI141</f>
        <v>0</v>
      </c>
      <c r="CF141" s="159"/>
      <c r="CG141" s="159"/>
      <c r="CH141" s="159"/>
      <c r="CI141" s="159"/>
      <c r="CJ141" s="161">
        <f t="shared" ref="CJ141:CJ147" si="142">CK141+CL141+CM141+CN141</f>
        <v>0</v>
      </c>
      <c r="CK141" s="159"/>
      <c r="CL141" s="159"/>
      <c r="CM141" s="159"/>
      <c r="CN141" s="159"/>
      <c r="CO141" s="165"/>
      <c r="CP141" s="160"/>
      <c r="CQ141" s="160"/>
      <c r="CR141" s="160"/>
      <c r="CS141" s="165"/>
      <c r="CT141" s="161">
        <f t="shared" si="116"/>
        <v>0</v>
      </c>
      <c r="CU141" s="159"/>
      <c r="CV141" s="159"/>
      <c r="CW141" s="159"/>
      <c r="CX141" s="159"/>
      <c r="CY141" s="162">
        <f t="shared" ref="CY141:CY147" si="143">CZ141+DA141+DB141+DC141</f>
        <v>0</v>
      </c>
      <c r="CZ141" s="160"/>
      <c r="DA141" s="160"/>
      <c r="DB141" s="160"/>
      <c r="DC141" s="160"/>
      <c r="DD141" s="165"/>
      <c r="DE141" s="160"/>
      <c r="DF141" s="160"/>
      <c r="DG141" s="160"/>
      <c r="DH141" s="165"/>
      <c r="DI141" s="161">
        <f t="shared" si="118"/>
        <v>0</v>
      </c>
      <c r="DJ141" s="159"/>
      <c r="DK141" s="159"/>
      <c r="DL141" s="159"/>
      <c r="DM141" s="159"/>
      <c r="DN141" s="162">
        <f t="shared" ref="DN141:DN147" si="144">DO141+DP141+DQ141+DR141</f>
        <v>0</v>
      </c>
      <c r="DO141" s="160"/>
      <c r="DP141" s="160"/>
      <c r="DQ141" s="160"/>
      <c r="DR141" s="160"/>
    </row>
    <row r="142" spans="1:122" ht="68.25" customHeight="1">
      <c r="A142" s="1294" t="s">
        <v>87</v>
      </c>
      <c r="B142" s="1285">
        <v>7803</v>
      </c>
      <c r="C142" s="1244" t="s">
        <v>124</v>
      </c>
      <c r="D142" s="147" t="s">
        <v>390</v>
      </c>
      <c r="E142" s="58" t="s">
        <v>125</v>
      </c>
      <c r="F142" s="59"/>
      <c r="G142" s="59"/>
      <c r="H142" s="59"/>
      <c r="I142" s="59"/>
      <c r="J142" s="59"/>
      <c r="K142" s="59"/>
      <c r="L142" s="59"/>
      <c r="M142" s="64" t="s">
        <v>123</v>
      </c>
      <c r="N142" s="60" t="s">
        <v>424</v>
      </c>
      <c r="O142" s="67" t="s">
        <v>74</v>
      </c>
      <c r="P142" s="59">
        <v>9</v>
      </c>
      <c r="Q142" s="59"/>
      <c r="R142" s="59"/>
      <c r="S142" s="59"/>
      <c r="T142" s="59"/>
      <c r="U142" s="59"/>
      <c r="V142" s="59"/>
      <c r="W142" s="442" t="s">
        <v>332</v>
      </c>
      <c r="X142" s="320" t="s">
        <v>333</v>
      </c>
      <c r="Y142" s="322" t="s">
        <v>334</v>
      </c>
      <c r="Z142" s="59"/>
      <c r="AA142" s="59"/>
      <c r="AB142" s="59"/>
      <c r="AC142" s="18"/>
      <c r="AD142" s="18" t="s">
        <v>156</v>
      </c>
      <c r="AE142" s="18" t="s">
        <v>404</v>
      </c>
      <c r="AF142" s="18" t="s">
        <v>416</v>
      </c>
      <c r="AG142" s="162">
        <f>AI142+AK142+AM142+AO142</f>
        <v>401</v>
      </c>
      <c r="AH142" s="162">
        <f>AJ142+AL142+AN142+AP142</f>
        <v>401</v>
      </c>
      <c r="AI142" s="162"/>
      <c r="AJ142" s="162"/>
      <c r="AK142" s="162"/>
      <c r="AL142" s="162"/>
      <c r="AM142" s="162"/>
      <c r="AN142" s="162"/>
      <c r="AO142" s="162">
        <v>401</v>
      </c>
      <c r="AP142" s="162">
        <v>401</v>
      </c>
      <c r="AQ142" s="161">
        <f>AR142+AS142+AT142+AU142</f>
        <v>0</v>
      </c>
      <c r="AR142" s="161"/>
      <c r="AS142" s="161"/>
      <c r="AT142" s="161"/>
      <c r="AU142" s="161"/>
      <c r="AV142" s="162">
        <f>AW142+AX142+AY142+AZ142</f>
        <v>0</v>
      </c>
      <c r="AW142" s="162"/>
      <c r="AX142" s="162"/>
      <c r="AY142" s="162"/>
      <c r="AZ142" s="162"/>
      <c r="BA142" s="161">
        <f>BB142+BC142+BD142+BE142</f>
        <v>0</v>
      </c>
      <c r="BB142" s="161"/>
      <c r="BC142" s="161"/>
      <c r="BD142" s="161"/>
      <c r="BE142" s="161"/>
      <c r="BF142" s="161">
        <f t="shared" si="139"/>
        <v>0</v>
      </c>
      <c r="BG142" s="161"/>
      <c r="BH142" s="161"/>
      <c r="BI142" s="161"/>
      <c r="BJ142" s="161"/>
      <c r="BK142" s="162">
        <f>BM142+BO142+BQ142+BS142</f>
        <v>401</v>
      </c>
      <c r="BL142" s="162">
        <f>BN142+BP142+BR142+BT142</f>
        <v>401</v>
      </c>
      <c r="BM142" s="162"/>
      <c r="BN142" s="162"/>
      <c r="BO142" s="162"/>
      <c r="BP142" s="162"/>
      <c r="BQ142" s="162"/>
      <c r="BR142" s="162"/>
      <c r="BS142" s="162">
        <v>401</v>
      </c>
      <c r="BT142" s="162">
        <v>401</v>
      </c>
      <c r="BU142" s="161">
        <f t="shared" ref="BU142:BU147" si="145">BV142+BW142+BX142+BY142</f>
        <v>0</v>
      </c>
      <c r="BV142" s="161"/>
      <c r="BW142" s="161"/>
      <c r="BX142" s="161"/>
      <c r="BY142" s="161"/>
      <c r="BZ142" s="162">
        <f t="shared" si="140"/>
        <v>0</v>
      </c>
      <c r="CA142" s="162"/>
      <c r="CB142" s="162"/>
      <c r="CC142" s="162"/>
      <c r="CD142" s="162"/>
      <c r="CE142" s="161">
        <f t="shared" si="141"/>
        <v>0</v>
      </c>
      <c r="CF142" s="161"/>
      <c r="CG142" s="161"/>
      <c r="CH142" s="161"/>
      <c r="CI142" s="161"/>
      <c r="CJ142" s="161">
        <f t="shared" si="142"/>
        <v>0</v>
      </c>
      <c r="CK142" s="161"/>
      <c r="CL142" s="161"/>
      <c r="CM142" s="161"/>
      <c r="CN142" s="161"/>
      <c r="CO142" s="162">
        <f>CP142+CQ142+CR142+CS142</f>
        <v>401</v>
      </c>
      <c r="CP142" s="162"/>
      <c r="CQ142" s="162"/>
      <c r="CR142" s="162"/>
      <c r="CS142" s="162">
        <v>401</v>
      </c>
      <c r="CT142" s="161">
        <f t="shared" ref="CT142:CT147" si="146">CU142+CV142+CW142+CX142</f>
        <v>0</v>
      </c>
      <c r="CU142" s="161"/>
      <c r="CV142" s="161"/>
      <c r="CW142" s="161"/>
      <c r="CX142" s="161"/>
      <c r="CY142" s="162">
        <f t="shared" si="143"/>
        <v>0</v>
      </c>
      <c r="CZ142" s="162"/>
      <c r="DA142" s="162"/>
      <c r="DB142" s="162"/>
      <c r="DC142" s="162"/>
      <c r="DD142" s="162">
        <f>DE142+DF142+DG142+DH142</f>
        <v>401</v>
      </c>
      <c r="DE142" s="162"/>
      <c r="DF142" s="162"/>
      <c r="DG142" s="162"/>
      <c r="DH142" s="162">
        <v>401</v>
      </c>
      <c r="DI142" s="161">
        <f t="shared" si="118"/>
        <v>0</v>
      </c>
      <c r="DJ142" s="161"/>
      <c r="DK142" s="161"/>
      <c r="DL142" s="161"/>
      <c r="DM142" s="161"/>
      <c r="DN142" s="162">
        <f t="shared" si="144"/>
        <v>0</v>
      </c>
      <c r="DO142" s="162"/>
      <c r="DP142" s="162"/>
      <c r="DQ142" s="162"/>
      <c r="DR142" s="162"/>
    </row>
    <row r="143" spans="1:122" ht="33" customHeight="1">
      <c r="A143" s="1295"/>
      <c r="B143" s="1286"/>
      <c r="C143" s="1244"/>
      <c r="D143" s="186"/>
      <c r="E143" s="12"/>
      <c r="F143" s="12"/>
      <c r="G143" s="12"/>
      <c r="H143" s="12"/>
      <c r="I143" s="12"/>
      <c r="J143" s="12"/>
      <c r="K143" s="12"/>
      <c r="L143" s="12"/>
      <c r="M143" s="12"/>
      <c r="N143" s="12"/>
      <c r="O143" s="12"/>
      <c r="P143" s="12"/>
      <c r="Q143" s="12"/>
      <c r="R143" s="12"/>
      <c r="S143" s="12"/>
      <c r="T143" s="12"/>
      <c r="U143" s="12"/>
      <c r="V143" s="12"/>
      <c r="W143" s="442"/>
      <c r="X143" s="320"/>
      <c r="Y143" s="322"/>
      <c r="Z143" s="12"/>
      <c r="AA143" s="12"/>
      <c r="AB143" s="12"/>
      <c r="AC143" s="12"/>
      <c r="AD143" s="18" t="s">
        <v>156</v>
      </c>
      <c r="AE143" s="18" t="s">
        <v>202</v>
      </c>
      <c r="AF143" s="18" t="s">
        <v>416</v>
      </c>
      <c r="AG143" s="162">
        <f t="shared" si="126"/>
        <v>0</v>
      </c>
      <c r="AH143" s="162"/>
      <c r="AI143" s="153"/>
      <c r="AJ143" s="153"/>
      <c r="AK143" s="153"/>
      <c r="AL143" s="153"/>
      <c r="AM143" s="153"/>
      <c r="AN143" s="153"/>
      <c r="AO143" s="153"/>
      <c r="AP143" s="162"/>
      <c r="AQ143" s="161">
        <f t="shared" si="127"/>
        <v>377.1</v>
      </c>
      <c r="AR143" s="155"/>
      <c r="AS143" s="155"/>
      <c r="AT143" s="155"/>
      <c r="AU143" s="155">
        <v>377.1</v>
      </c>
      <c r="AV143" s="162">
        <f t="shared" si="128"/>
        <v>449.1</v>
      </c>
      <c r="AW143" s="153"/>
      <c r="AX143" s="153"/>
      <c r="AY143" s="153"/>
      <c r="AZ143" s="153">
        <v>449.1</v>
      </c>
      <c r="BA143" s="161">
        <f t="shared" si="129"/>
        <v>449.1</v>
      </c>
      <c r="BB143" s="155"/>
      <c r="BC143" s="155"/>
      <c r="BD143" s="155"/>
      <c r="BE143" s="155">
        <v>449.1</v>
      </c>
      <c r="BF143" s="161">
        <f t="shared" si="139"/>
        <v>449.1</v>
      </c>
      <c r="BG143" s="155"/>
      <c r="BH143" s="155"/>
      <c r="BI143" s="155"/>
      <c r="BJ143" s="155">
        <v>449.1</v>
      </c>
      <c r="BK143" s="162">
        <f>BM143+BO143+BQ143+BS143</f>
        <v>0</v>
      </c>
      <c r="BL143" s="162"/>
      <c r="BM143" s="153"/>
      <c r="BN143" s="153"/>
      <c r="BO143" s="153"/>
      <c r="BP143" s="153"/>
      <c r="BQ143" s="153"/>
      <c r="BR143" s="153"/>
      <c r="BS143" s="153"/>
      <c r="BT143" s="162"/>
      <c r="BU143" s="161">
        <f t="shared" si="145"/>
        <v>377.1</v>
      </c>
      <c r="BV143" s="155"/>
      <c r="BW143" s="155"/>
      <c r="BX143" s="155"/>
      <c r="BY143" s="155">
        <v>377.1</v>
      </c>
      <c r="BZ143" s="162">
        <f t="shared" si="140"/>
        <v>449.1</v>
      </c>
      <c r="CA143" s="153"/>
      <c r="CB143" s="153"/>
      <c r="CC143" s="153"/>
      <c r="CD143" s="153">
        <v>449.1</v>
      </c>
      <c r="CE143" s="161">
        <f t="shared" si="141"/>
        <v>449.1</v>
      </c>
      <c r="CF143" s="155"/>
      <c r="CG143" s="155"/>
      <c r="CH143" s="155"/>
      <c r="CI143" s="155">
        <v>449.1</v>
      </c>
      <c r="CJ143" s="161">
        <f t="shared" si="142"/>
        <v>449.1</v>
      </c>
      <c r="CK143" s="155"/>
      <c r="CL143" s="155"/>
      <c r="CM143" s="155"/>
      <c r="CN143" s="155">
        <v>449.1</v>
      </c>
      <c r="CO143" s="162"/>
      <c r="CP143" s="153"/>
      <c r="CQ143" s="153"/>
      <c r="CR143" s="153"/>
      <c r="CS143" s="162"/>
      <c r="CT143" s="161">
        <f t="shared" si="146"/>
        <v>377.1</v>
      </c>
      <c r="CU143" s="155"/>
      <c r="CV143" s="155"/>
      <c r="CW143" s="155"/>
      <c r="CX143" s="155">
        <v>377.1</v>
      </c>
      <c r="CY143" s="162">
        <f t="shared" si="143"/>
        <v>449.1</v>
      </c>
      <c r="CZ143" s="153"/>
      <c r="DA143" s="153"/>
      <c r="DB143" s="153"/>
      <c r="DC143" s="153">
        <v>449.1</v>
      </c>
      <c r="DD143" s="162"/>
      <c r="DE143" s="153"/>
      <c r="DF143" s="153"/>
      <c r="DG143" s="153"/>
      <c r="DH143" s="162"/>
      <c r="DI143" s="161">
        <f t="shared" si="118"/>
        <v>377.1</v>
      </c>
      <c r="DJ143" s="155"/>
      <c r="DK143" s="155"/>
      <c r="DL143" s="155"/>
      <c r="DM143" s="155">
        <v>377.1</v>
      </c>
      <c r="DN143" s="162">
        <f t="shared" si="144"/>
        <v>449.1</v>
      </c>
      <c r="DO143" s="153"/>
      <c r="DP143" s="153"/>
      <c r="DQ143" s="153"/>
      <c r="DR143" s="153">
        <v>449.1</v>
      </c>
    </row>
    <row r="144" spans="1:122" ht="33.75">
      <c r="A144" s="175" t="s">
        <v>373</v>
      </c>
      <c r="B144" s="14">
        <v>7900</v>
      </c>
      <c r="C144" s="8" t="s">
        <v>387</v>
      </c>
      <c r="D144" s="25" t="s">
        <v>387</v>
      </c>
      <c r="E144" s="8" t="s">
        <v>387</v>
      </c>
      <c r="F144" s="8" t="s">
        <v>387</v>
      </c>
      <c r="G144" s="8" t="s">
        <v>387</v>
      </c>
      <c r="H144" s="8" t="s">
        <v>387</v>
      </c>
      <c r="I144" s="8" t="s">
        <v>387</v>
      </c>
      <c r="J144" s="8" t="s">
        <v>387</v>
      </c>
      <c r="K144" s="8" t="s">
        <v>387</v>
      </c>
      <c r="L144" s="8" t="s">
        <v>387</v>
      </c>
      <c r="M144" s="8" t="s">
        <v>387</v>
      </c>
      <c r="N144" s="8" t="s">
        <v>387</v>
      </c>
      <c r="O144" s="8" t="s">
        <v>387</v>
      </c>
      <c r="P144" s="8" t="s">
        <v>387</v>
      </c>
      <c r="Q144" s="11" t="s">
        <v>387</v>
      </c>
      <c r="R144" s="11" t="s">
        <v>387</v>
      </c>
      <c r="S144" s="11" t="s">
        <v>387</v>
      </c>
      <c r="T144" s="11" t="s">
        <v>387</v>
      </c>
      <c r="U144" s="11" t="s">
        <v>387</v>
      </c>
      <c r="V144" s="11" t="s">
        <v>387</v>
      </c>
      <c r="W144" s="11" t="s">
        <v>387</v>
      </c>
      <c r="X144" s="8" t="s">
        <v>387</v>
      </c>
      <c r="Y144" s="8" t="s">
        <v>387</v>
      </c>
      <c r="Z144" s="8" t="s">
        <v>387</v>
      </c>
      <c r="AA144" s="8" t="s">
        <v>387</v>
      </c>
      <c r="AB144" s="8" t="s">
        <v>387</v>
      </c>
      <c r="AC144" s="8" t="s">
        <v>387</v>
      </c>
      <c r="AD144" s="8" t="s">
        <v>387</v>
      </c>
      <c r="AE144" s="8"/>
      <c r="AF144" s="8"/>
      <c r="AG144" s="162">
        <f t="shared" si="126"/>
        <v>0</v>
      </c>
      <c r="AH144" s="162"/>
      <c r="AI144" s="153"/>
      <c r="AJ144" s="153"/>
      <c r="AK144" s="153"/>
      <c r="AL144" s="153"/>
      <c r="AM144" s="153"/>
      <c r="AN144" s="153"/>
      <c r="AO144" s="153"/>
      <c r="AP144" s="162"/>
      <c r="AQ144" s="161">
        <f t="shared" si="127"/>
        <v>0</v>
      </c>
      <c r="AR144" s="155"/>
      <c r="AS144" s="155"/>
      <c r="AT144" s="155"/>
      <c r="AU144" s="155"/>
      <c r="AV144" s="162">
        <f t="shared" si="128"/>
        <v>0</v>
      </c>
      <c r="AW144" s="153"/>
      <c r="AX144" s="153"/>
      <c r="AY144" s="153"/>
      <c r="AZ144" s="153"/>
      <c r="BA144" s="161">
        <f t="shared" si="129"/>
        <v>0</v>
      </c>
      <c r="BB144" s="155"/>
      <c r="BC144" s="155"/>
      <c r="BD144" s="155"/>
      <c r="BE144" s="155"/>
      <c r="BF144" s="161">
        <f t="shared" si="139"/>
        <v>0</v>
      </c>
      <c r="BG144" s="155"/>
      <c r="BH144" s="155"/>
      <c r="BI144" s="155"/>
      <c r="BJ144" s="155"/>
      <c r="BK144" s="162">
        <f>BM144+BO144+BQ144+BS144</f>
        <v>0</v>
      </c>
      <c r="BL144" s="162"/>
      <c r="BM144" s="153"/>
      <c r="BN144" s="153"/>
      <c r="BO144" s="153"/>
      <c r="BP144" s="153"/>
      <c r="BQ144" s="153"/>
      <c r="BR144" s="153"/>
      <c r="BS144" s="153"/>
      <c r="BT144" s="162"/>
      <c r="BU144" s="161">
        <f t="shared" si="145"/>
        <v>0</v>
      </c>
      <c r="BV144" s="155"/>
      <c r="BW144" s="155"/>
      <c r="BX144" s="155"/>
      <c r="BY144" s="155"/>
      <c r="BZ144" s="162">
        <f t="shared" si="140"/>
        <v>0</v>
      </c>
      <c r="CA144" s="153"/>
      <c r="CB144" s="153"/>
      <c r="CC144" s="153"/>
      <c r="CD144" s="153"/>
      <c r="CE144" s="161">
        <f t="shared" si="141"/>
        <v>0</v>
      </c>
      <c r="CF144" s="155"/>
      <c r="CG144" s="155"/>
      <c r="CH144" s="155"/>
      <c r="CI144" s="155"/>
      <c r="CJ144" s="161">
        <f t="shared" si="142"/>
        <v>0</v>
      </c>
      <c r="CK144" s="155"/>
      <c r="CL144" s="155"/>
      <c r="CM144" s="155"/>
      <c r="CN144" s="155"/>
      <c r="CO144" s="162"/>
      <c r="CP144" s="153"/>
      <c r="CQ144" s="153"/>
      <c r="CR144" s="153"/>
      <c r="CS144" s="162"/>
      <c r="CT144" s="161">
        <f t="shared" si="146"/>
        <v>0</v>
      </c>
      <c r="CU144" s="155"/>
      <c r="CV144" s="155"/>
      <c r="CW144" s="155"/>
      <c r="CX144" s="155"/>
      <c r="CY144" s="162">
        <f t="shared" si="143"/>
        <v>0</v>
      </c>
      <c r="CZ144" s="153"/>
      <c r="DA144" s="153"/>
      <c r="DB144" s="153"/>
      <c r="DC144" s="153"/>
      <c r="DD144" s="162"/>
      <c r="DE144" s="153"/>
      <c r="DF144" s="153"/>
      <c r="DG144" s="153"/>
      <c r="DH144" s="162"/>
      <c r="DI144" s="161">
        <f t="shared" si="118"/>
        <v>0</v>
      </c>
      <c r="DJ144" s="155"/>
      <c r="DK144" s="155"/>
      <c r="DL144" s="155"/>
      <c r="DM144" s="155"/>
      <c r="DN144" s="162">
        <f t="shared" si="144"/>
        <v>0</v>
      </c>
      <c r="DO144" s="153"/>
      <c r="DP144" s="153"/>
      <c r="DQ144" s="153"/>
      <c r="DR144" s="153"/>
    </row>
    <row r="145" spans="1:122" hidden="1">
      <c r="A145" s="625" t="s">
        <v>92</v>
      </c>
      <c r="B145" s="15">
        <v>7901</v>
      </c>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2">
        <f t="shared" si="126"/>
        <v>0</v>
      </c>
      <c r="AH145" s="165"/>
      <c r="AI145" s="160"/>
      <c r="AJ145" s="160"/>
      <c r="AK145" s="160"/>
      <c r="AL145" s="160"/>
      <c r="AM145" s="160"/>
      <c r="AN145" s="160"/>
      <c r="AO145" s="160"/>
      <c r="AP145" s="165"/>
      <c r="AQ145" s="161">
        <f t="shared" si="127"/>
        <v>0</v>
      </c>
      <c r="AR145" s="159"/>
      <c r="AS145" s="159"/>
      <c r="AT145" s="159"/>
      <c r="AU145" s="159"/>
      <c r="AV145" s="162">
        <f t="shared" si="128"/>
        <v>0</v>
      </c>
      <c r="AW145" s="160"/>
      <c r="AX145" s="160"/>
      <c r="AY145" s="160"/>
      <c r="AZ145" s="160"/>
      <c r="BA145" s="161">
        <f t="shared" si="129"/>
        <v>0</v>
      </c>
      <c r="BB145" s="159"/>
      <c r="BC145" s="159"/>
      <c r="BD145" s="159"/>
      <c r="BE145" s="159"/>
      <c r="BF145" s="161">
        <f t="shared" si="139"/>
        <v>0</v>
      </c>
      <c r="BG145" s="159"/>
      <c r="BH145" s="159"/>
      <c r="BI145" s="159"/>
      <c r="BJ145" s="159"/>
      <c r="BK145" s="162">
        <f>BM145+BO145+BQ145+BS145</f>
        <v>0</v>
      </c>
      <c r="BL145" s="165"/>
      <c r="BM145" s="160"/>
      <c r="BN145" s="160"/>
      <c r="BO145" s="160"/>
      <c r="BP145" s="160"/>
      <c r="BQ145" s="160"/>
      <c r="BR145" s="160"/>
      <c r="BS145" s="160"/>
      <c r="BT145" s="165"/>
      <c r="BU145" s="161">
        <f t="shared" si="145"/>
        <v>0</v>
      </c>
      <c r="BV145" s="159"/>
      <c r="BW145" s="159"/>
      <c r="BX145" s="159"/>
      <c r="BY145" s="159"/>
      <c r="BZ145" s="162">
        <f t="shared" si="140"/>
        <v>0</v>
      </c>
      <c r="CA145" s="160"/>
      <c r="CB145" s="160"/>
      <c r="CC145" s="160"/>
      <c r="CD145" s="160"/>
      <c r="CE145" s="161">
        <f t="shared" si="141"/>
        <v>0</v>
      </c>
      <c r="CF145" s="159"/>
      <c r="CG145" s="159"/>
      <c r="CH145" s="159"/>
      <c r="CI145" s="159"/>
      <c r="CJ145" s="161">
        <f t="shared" si="142"/>
        <v>0</v>
      </c>
      <c r="CK145" s="159"/>
      <c r="CL145" s="159"/>
      <c r="CM145" s="159"/>
      <c r="CN145" s="159"/>
      <c r="CO145" s="165"/>
      <c r="CP145" s="160"/>
      <c r="CQ145" s="160"/>
      <c r="CR145" s="160"/>
      <c r="CS145" s="165"/>
      <c r="CT145" s="161">
        <f t="shared" si="146"/>
        <v>0</v>
      </c>
      <c r="CU145" s="159"/>
      <c r="CV145" s="159"/>
      <c r="CW145" s="159"/>
      <c r="CX145" s="159"/>
      <c r="CY145" s="162">
        <f t="shared" si="143"/>
        <v>0</v>
      </c>
      <c r="CZ145" s="160"/>
      <c r="DA145" s="160"/>
      <c r="DB145" s="160"/>
      <c r="DC145" s="160"/>
      <c r="DD145" s="165"/>
      <c r="DE145" s="160"/>
      <c r="DF145" s="160"/>
      <c r="DG145" s="160"/>
      <c r="DH145" s="165"/>
      <c r="DI145" s="161">
        <f t="shared" si="118"/>
        <v>0</v>
      </c>
      <c r="DJ145" s="159"/>
      <c r="DK145" s="159"/>
      <c r="DL145" s="159"/>
      <c r="DM145" s="159"/>
      <c r="DN145" s="162">
        <f t="shared" si="144"/>
        <v>0</v>
      </c>
      <c r="DO145" s="160"/>
      <c r="DP145" s="160"/>
      <c r="DQ145" s="160"/>
      <c r="DR145" s="160"/>
    </row>
    <row r="146" spans="1:122" hidden="1">
      <c r="A146" s="626" t="s">
        <v>93</v>
      </c>
      <c r="B146" s="17"/>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62">
        <f t="shared" si="126"/>
        <v>0</v>
      </c>
      <c r="AH146" s="162"/>
      <c r="AI146" s="162"/>
      <c r="AJ146" s="162"/>
      <c r="AK146" s="162"/>
      <c r="AL146" s="162"/>
      <c r="AM146" s="162"/>
      <c r="AN146" s="162"/>
      <c r="AO146" s="162"/>
      <c r="AP146" s="162"/>
      <c r="AQ146" s="161">
        <f t="shared" si="127"/>
        <v>0</v>
      </c>
      <c r="AR146" s="161"/>
      <c r="AS146" s="161"/>
      <c r="AT146" s="161"/>
      <c r="AU146" s="161"/>
      <c r="AV146" s="162">
        <f t="shared" si="128"/>
        <v>0</v>
      </c>
      <c r="AW146" s="162"/>
      <c r="AX146" s="162"/>
      <c r="AY146" s="162"/>
      <c r="AZ146" s="162"/>
      <c r="BA146" s="161">
        <f t="shared" si="129"/>
        <v>0</v>
      </c>
      <c r="BB146" s="161"/>
      <c r="BC146" s="161"/>
      <c r="BD146" s="161"/>
      <c r="BE146" s="161"/>
      <c r="BF146" s="161">
        <f t="shared" si="139"/>
        <v>0</v>
      </c>
      <c r="BG146" s="161"/>
      <c r="BH146" s="161"/>
      <c r="BI146" s="161"/>
      <c r="BJ146" s="161"/>
      <c r="BK146" s="162">
        <f>BM146+BO146+BQ146+BS146</f>
        <v>0</v>
      </c>
      <c r="BL146" s="162"/>
      <c r="BM146" s="162"/>
      <c r="BN146" s="162"/>
      <c r="BO146" s="162"/>
      <c r="BP146" s="162"/>
      <c r="BQ146" s="162"/>
      <c r="BR146" s="162"/>
      <c r="BS146" s="162"/>
      <c r="BT146" s="162"/>
      <c r="BU146" s="161">
        <f t="shared" si="145"/>
        <v>0</v>
      </c>
      <c r="BV146" s="161"/>
      <c r="BW146" s="161"/>
      <c r="BX146" s="161"/>
      <c r="BY146" s="161"/>
      <c r="BZ146" s="162">
        <f t="shared" si="140"/>
        <v>0</v>
      </c>
      <c r="CA146" s="162"/>
      <c r="CB146" s="162"/>
      <c r="CC146" s="162"/>
      <c r="CD146" s="162"/>
      <c r="CE146" s="161">
        <f t="shared" si="141"/>
        <v>0</v>
      </c>
      <c r="CF146" s="161"/>
      <c r="CG146" s="161"/>
      <c r="CH146" s="161"/>
      <c r="CI146" s="161"/>
      <c r="CJ146" s="161">
        <f t="shared" si="142"/>
        <v>0</v>
      </c>
      <c r="CK146" s="161"/>
      <c r="CL146" s="161"/>
      <c r="CM146" s="161"/>
      <c r="CN146" s="161"/>
      <c r="CO146" s="162"/>
      <c r="CP146" s="162"/>
      <c r="CQ146" s="162"/>
      <c r="CR146" s="162"/>
      <c r="CS146" s="162"/>
      <c r="CT146" s="161">
        <f t="shared" si="146"/>
        <v>0</v>
      </c>
      <c r="CU146" s="161"/>
      <c r="CV146" s="161"/>
      <c r="CW146" s="161"/>
      <c r="CX146" s="161"/>
      <c r="CY146" s="162">
        <f t="shared" si="143"/>
        <v>0</v>
      </c>
      <c r="CZ146" s="162"/>
      <c r="DA146" s="162"/>
      <c r="DB146" s="162"/>
      <c r="DC146" s="162"/>
      <c r="DD146" s="162"/>
      <c r="DE146" s="162"/>
      <c r="DF146" s="162"/>
      <c r="DG146" s="162"/>
      <c r="DH146" s="162"/>
      <c r="DI146" s="161">
        <f t="shared" si="118"/>
        <v>0</v>
      </c>
      <c r="DJ146" s="161"/>
      <c r="DK146" s="161"/>
      <c r="DL146" s="161"/>
      <c r="DM146" s="161"/>
      <c r="DN146" s="162">
        <f t="shared" si="144"/>
        <v>0</v>
      </c>
      <c r="DO146" s="162"/>
      <c r="DP146" s="162"/>
      <c r="DQ146" s="162"/>
      <c r="DR146" s="162"/>
    </row>
    <row r="147" spans="1:122" ht="37.5" customHeight="1">
      <c r="A147" s="175" t="s">
        <v>465</v>
      </c>
      <c r="B147" s="29">
        <v>8000</v>
      </c>
      <c r="C147" s="16"/>
      <c r="D147" s="16"/>
      <c r="E147" s="16"/>
      <c r="F147" s="16"/>
      <c r="G147" s="16"/>
      <c r="H147" s="16"/>
      <c r="I147" s="16"/>
      <c r="J147" s="16"/>
      <c r="K147" s="16"/>
      <c r="L147" s="16"/>
      <c r="M147" s="16"/>
      <c r="N147" s="16"/>
      <c r="O147" s="16"/>
      <c r="P147" s="16"/>
      <c r="Q147" s="21"/>
      <c r="R147" s="21"/>
      <c r="S147" s="21"/>
      <c r="T147" s="21"/>
      <c r="U147" s="21"/>
      <c r="V147" s="21"/>
      <c r="W147" s="21"/>
      <c r="X147" s="16"/>
      <c r="Y147" s="16"/>
      <c r="Z147" s="16"/>
      <c r="AA147" s="16"/>
      <c r="AB147" s="16"/>
      <c r="AC147" s="16"/>
      <c r="AD147" s="548" t="s">
        <v>338</v>
      </c>
      <c r="AE147" s="548" t="s">
        <v>364</v>
      </c>
      <c r="AF147" s="548" t="s">
        <v>422</v>
      </c>
      <c r="AG147" s="162">
        <f t="shared" si="126"/>
        <v>0</v>
      </c>
      <c r="AH147" s="165"/>
      <c r="AI147" s="160"/>
      <c r="AJ147" s="160"/>
      <c r="AK147" s="160"/>
      <c r="AL147" s="160"/>
      <c r="AM147" s="160"/>
      <c r="AN147" s="160"/>
      <c r="AO147" s="160"/>
      <c r="AP147" s="165"/>
      <c r="AQ147" s="161">
        <f t="shared" si="127"/>
        <v>0</v>
      </c>
      <c r="AR147" s="159"/>
      <c r="AS147" s="159"/>
      <c r="AT147" s="159"/>
      <c r="AU147" s="159">
        <v>0</v>
      </c>
      <c r="AV147" s="162">
        <f t="shared" si="128"/>
        <v>33.299999999999997</v>
      </c>
      <c r="AW147" s="160"/>
      <c r="AX147" s="160"/>
      <c r="AY147" s="160"/>
      <c r="AZ147" s="160">
        <v>33.299999999999997</v>
      </c>
      <c r="BA147" s="161">
        <f t="shared" si="129"/>
        <v>67.099999999999994</v>
      </c>
      <c r="BB147" s="159"/>
      <c r="BC147" s="159"/>
      <c r="BD147" s="159"/>
      <c r="BE147" s="159">
        <v>67.099999999999994</v>
      </c>
      <c r="BF147" s="161">
        <f t="shared" si="139"/>
        <v>67.099999999999994</v>
      </c>
      <c r="BG147" s="159"/>
      <c r="BH147" s="159"/>
      <c r="BI147" s="159"/>
      <c r="BJ147" s="159">
        <v>67.099999999999994</v>
      </c>
      <c r="BK147" s="162">
        <f>BM147+BO147+BQ147+BS147</f>
        <v>0</v>
      </c>
      <c r="BL147" s="165"/>
      <c r="BM147" s="160"/>
      <c r="BN147" s="160"/>
      <c r="BO147" s="160"/>
      <c r="BP147" s="160"/>
      <c r="BQ147" s="160"/>
      <c r="BR147" s="160"/>
      <c r="BS147" s="160"/>
      <c r="BT147" s="165"/>
      <c r="BU147" s="161">
        <f t="shared" si="145"/>
        <v>0</v>
      </c>
      <c r="BV147" s="159"/>
      <c r="BW147" s="159"/>
      <c r="BX147" s="159"/>
      <c r="BY147" s="159">
        <v>0</v>
      </c>
      <c r="BZ147" s="162">
        <f t="shared" si="140"/>
        <v>33.299999999999997</v>
      </c>
      <c r="CA147" s="160"/>
      <c r="CB147" s="160"/>
      <c r="CC147" s="160"/>
      <c r="CD147" s="160">
        <v>33.299999999999997</v>
      </c>
      <c r="CE147" s="161">
        <f t="shared" si="141"/>
        <v>67.099999999999994</v>
      </c>
      <c r="CF147" s="159"/>
      <c r="CG147" s="159"/>
      <c r="CH147" s="159"/>
      <c r="CI147" s="159">
        <v>67.099999999999994</v>
      </c>
      <c r="CJ147" s="161">
        <f t="shared" si="142"/>
        <v>67.099999999999994</v>
      </c>
      <c r="CK147" s="159"/>
      <c r="CL147" s="159"/>
      <c r="CM147" s="159"/>
      <c r="CN147" s="159">
        <v>67.099999999999994</v>
      </c>
      <c r="CO147" s="165"/>
      <c r="CP147" s="160"/>
      <c r="CQ147" s="160"/>
      <c r="CR147" s="160"/>
      <c r="CS147" s="165"/>
      <c r="CT147" s="161">
        <f t="shared" si="146"/>
        <v>0</v>
      </c>
      <c r="CU147" s="159"/>
      <c r="CV147" s="159"/>
      <c r="CW147" s="159"/>
      <c r="CX147" s="159">
        <v>0</v>
      </c>
      <c r="CY147" s="162">
        <f t="shared" si="143"/>
        <v>33.299999999999997</v>
      </c>
      <c r="CZ147" s="160"/>
      <c r="DA147" s="160"/>
      <c r="DB147" s="160"/>
      <c r="DC147" s="160">
        <v>33.299999999999997</v>
      </c>
      <c r="DD147" s="165"/>
      <c r="DE147" s="160"/>
      <c r="DF147" s="160"/>
      <c r="DG147" s="160"/>
      <c r="DH147" s="165"/>
      <c r="DI147" s="161">
        <f t="shared" si="118"/>
        <v>0</v>
      </c>
      <c r="DJ147" s="159"/>
      <c r="DK147" s="159"/>
      <c r="DL147" s="159"/>
      <c r="DM147" s="159">
        <v>0</v>
      </c>
      <c r="DN147" s="162">
        <f t="shared" si="144"/>
        <v>33.299999999999997</v>
      </c>
      <c r="DO147" s="160"/>
      <c r="DP147" s="160"/>
      <c r="DQ147" s="160"/>
      <c r="DR147" s="160">
        <v>33.299999999999997</v>
      </c>
    </row>
    <row r="148" spans="1:122" ht="23.25" thickBot="1">
      <c r="A148" s="175" t="s">
        <v>374</v>
      </c>
      <c r="B148" s="26">
        <v>10700</v>
      </c>
      <c r="C148" s="27" t="s">
        <v>387</v>
      </c>
      <c r="D148" s="27" t="s">
        <v>387</v>
      </c>
      <c r="E148" s="27" t="s">
        <v>387</v>
      </c>
      <c r="F148" s="27" t="s">
        <v>387</v>
      </c>
      <c r="G148" s="27" t="s">
        <v>387</v>
      </c>
      <c r="H148" s="27" t="s">
        <v>387</v>
      </c>
      <c r="I148" s="27" t="s">
        <v>387</v>
      </c>
      <c r="J148" s="27" t="s">
        <v>387</v>
      </c>
      <c r="K148" s="27" t="s">
        <v>387</v>
      </c>
      <c r="L148" s="27" t="s">
        <v>387</v>
      </c>
      <c r="M148" s="27" t="s">
        <v>387</v>
      </c>
      <c r="N148" s="27" t="s">
        <v>387</v>
      </c>
      <c r="O148" s="27" t="s">
        <v>387</v>
      </c>
      <c r="P148" s="27" t="s">
        <v>387</v>
      </c>
      <c r="Q148" s="28" t="s">
        <v>387</v>
      </c>
      <c r="R148" s="28" t="s">
        <v>387</v>
      </c>
      <c r="S148" s="28" t="s">
        <v>387</v>
      </c>
      <c r="T148" s="28" t="s">
        <v>387</v>
      </c>
      <c r="U148" s="28" t="s">
        <v>387</v>
      </c>
      <c r="V148" s="28" t="s">
        <v>387</v>
      </c>
      <c r="W148" s="8" t="s">
        <v>387</v>
      </c>
      <c r="X148" s="27" t="s">
        <v>387</v>
      </c>
      <c r="Y148" s="27" t="s">
        <v>387</v>
      </c>
      <c r="Z148" s="27" t="s">
        <v>387</v>
      </c>
      <c r="AA148" s="27" t="s">
        <v>387</v>
      </c>
      <c r="AB148" s="27" t="s">
        <v>387</v>
      </c>
      <c r="AC148" s="27" t="s">
        <v>387</v>
      </c>
      <c r="AD148" s="27" t="s">
        <v>387</v>
      </c>
      <c r="AE148" s="27"/>
      <c r="AF148" s="27"/>
      <c r="AG148" s="169">
        <f t="shared" ref="AG148:AQ148" si="147">AG20</f>
        <v>2801.3</v>
      </c>
      <c r="AH148" s="169">
        <f t="shared" si="147"/>
        <v>2745.7000000000003</v>
      </c>
      <c r="AI148" s="169">
        <f t="shared" si="147"/>
        <v>82.3</v>
      </c>
      <c r="AJ148" s="169">
        <f t="shared" si="147"/>
        <v>82.3</v>
      </c>
      <c r="AK148" s="169">
        <f t="shared" si="147"/>
        <v>235.4</v>
      </c>
      <c r="AL148" s="169">
        <f t="shared" si="147"/>
        <v>235.4</v>
      </c>
      <c r="AM148" s="169">
        <f t="shared" si="147"/>
        <v>0</v>
      </c>
      <c r="AN148" s="169"/>
      <c r="AO148" s="169">
        <f t="shared" si="147"/>
        <v>2483.6</v>
      </c>
      <c r="AP148" s="169">
        <f t="shared" si="147"/>
        <v>2428</v>
      </c>
      <c r="AQ148" s="170">
        <f t="shared" si="147"/>
        <v>3647.7</v>
      </c>
      <c r="AR148" s="170">
        <f t="shared" ref="AR148:BE148" si="148">AR20</f>
        <v>90.1</v>
      </c>
      <c r="AS148" s="170">
        <f t="shared" si="148"/>
        <v>736.4</v>
      </c>
      <c r="AT148" s="170">
        <f t="shared" si="148"/>
        <v>0</v>
      </c>
      <c r="AU148" s="170">
        <f t="shared" si="148"/>
        <v>2821.2</v>
      </c>
      <c r="AV148" s="170">
        <f t="shared" si="148"/>
        <v>1838.4999999999998</v>
      </c>
      <c r="AW148" s="170">
        <f t="shared" si="148"/>
        <v>89.1</v>
      </c>
      <c r="AX148" s="170">
        <f t="shared" si="148"/>
        <v>413.3</v>
      </c>
      <c r="AY148" s="170">
        <f t="shared" si="148"/>
        <v>0</v>
      </c>
      <c r="AZ148" s="170">
        <f t="shared" si="148"/>
        <v>1336.1000000000001</v>
      </c>
      <c r="BA148" s="170">
        <f t="shared" si="148"/>
        <v>1843.6999999999998</v>
      </c>
      <c r="BB148" s="170">
        <f t="shared" si="148"/>
        <v>89.1</v>
      </c>
      <c r="BC148" s="170">
        <f t="shared" si="148"/>
        <v>412.3</v>
      </c>
      <c r="BD148" s="170">
        <f t="shared" si="148"/>
        <v>0</v>
      </c>
      <c r="BE148" s="170">
        <f t="shared" si="148"/>
        <v>1342.3000000000002</v>
      </c>
      <c r="BF148" s="678">
        <f>BF20</f>
        <v>1843.6999999999998</v>
      </c>
      <c r="BG148" s="170">
        <f>BG20</f>
        <v>89.1</v>
      </c>
      <c r="BH148" s="170">
        <f>BH20</f>
        <v>412.3</v>
      </c>
      <c r="BI148" s="170">
        <f>BI20</f>
        <v>0</v>
      </c>
      <c r="BJ148" s="170">
        <f>BJ20</f>
        <v>1342.3000000000002</v>
      </c>
      <c r="BK148" s="169">
        <f t="shared" ref="BK148:BQ148" si="149">BK20</f>
        <v>2798.6</v>
      </c>
      <c r="BL148" s="630">
        <f t="shared" si="149"/>
        <v>2743</v>
      </c>
      <c r="BM148" s="169">
        <f t="shared" si="149"/>
        <v>82.3</v>
      </c>
      <c r="BN148" s="169">
        <f t="shared" si="149"/>
        <v>82.3</v>
      </c>
      <c r="BO148" s="169">
        <f t="shared" si="149"/>
        <v>235.4</v>
      </c>
      <c r="BP148" s="169">
        <f t="shared" si="149"/>
        <v>235.4</v>
      </c>
      <c r="BQ148" s="169">
        <f t="shared" si="149"/>
        <v>0</v>
      </c>
      <c r="BR148" s="169"/>
      <c r="BS148" s="169">
        <f t="shared" ref="BS148:CI148" si="150">BS20</f>
        <v>2480.8999999999996</v>
      </c>
      <c r="BT148" s="169">
        <f t="shared" si="150"/>
        <v>2425.3000000000002</v>
      </c>
      <c r="BU148" s="170">
        <f t="shared" si="150"/>
        <v>3509.3999999999996</v>
      </c>
      <c r="BV148" s="170">
        <f t="shared" si="150"/>
        <v>90.1</v>
      </c>
      <c r="BW148" s="170">
        <f t="shared" si="150"/>
        <v>736.4</v>
      </c>
      <c r="BX148" s="170">
        <f t="shared" si="150"/>
        <v>0</v>
      </c>
      <c r="BY148" s="170">
        <f t="shared" si="150"/>
        <v>2682.9</v>
      </c>
      <c r="BZ148" s="170">
        <f t="shared" si="150"/>
        <v>1838.4999999999998</v>
      </c>
      <c r="CA148" s="170">
        <f t="shared" si="150"/>
        <v>89.1</v>
      </c>
      <c r="CB148" s="170">
        <f t="shared" si="150"/>
        <v>413.3</v>
      </c>
      <c r="CC148" s="170">
        <f t="shared" si="150"/>
        <v>0</v>
      </c>
      <c r="CD148" s="170">
        <f t="shared" si="150"/>
        <v>1336.1000000000001</v>
      </c>
      <c r="CE148" s="170">
        <f t="shared" si="150"/>
        <v>1843.6999999999998</v>
      </c>
      <c r="CF148" s="170">
        <f t="shared" si="150"/>
        <v>89.1</v>
      </c>
      <c r="CG148" s="170">
        <f t="shared" si="150"/>
        <v>412.3</v>
      </c>
      <c r="CH148" s="170">
        <f t="shared" si="150"/>
        <v>0</v>
      </c>
      <c r="CI148" s="170">
        <f t="shared" si="150"/>
        <v>1342.3000000000002</v>
      </c>
      <c r="CJ148" s="170">
        <f t="shared" ref="CJ148:CQ148" si="151">CJ20</f>
        <v>1843.6999999999998</v>
      </c>
      <c r="CK148" s="170">
        <f t="shared" si="151"/>
        <v>89.1</v>
      </c>
      <c r="CL148" s="170">
        <f t="shared" si="151"/>
        <v>412.3</v>
      </c>
      <c r="CM148" s="170">
        <f t="shared" si="151"/>
        <v>0</v>
      </c>
      <c r="CN148" s="170">
        <f t="shared" si="151"/>
        <v>1342.3000000000002</v>
      </c>
      <c r="CO148" s="169">
        <f t="shared" si="151"/>
        <v>2745.7000000000003</v>
      </c>
      <c r="CP148" s="169">
        <f t="shared" si="151"/>
        <v>82.3</v>
      </c>
      <c r="CQ148" s="169">
        <f t="shared" si="151"/>
        <v>235.4</v>
      </c>
      <c r="CR148" s="169"/>
      <c r="CS148" s="169">
        <f t="shared" ref="CS148:DF148" si="152">CS20</f>
        <v>2428</v>
      </c>
      <c r="CT148" s="170">
        <f t="shared" si="152"/>
        <v>3647.7</v>
      </c>
      <c r="CU148" s="170">
        <f t="shared" si="152"/>
        <v>90.1</v>
      </c>
      <c r="CV148" s="170">
        <f t="shared" si="152"/>
        <v>736.4</v>
      </c>
      <c r="CW148" s="170">
        <f t="shared" si="152"/>
        <v>0</v>
      </c>
      <c r="CX148" s="170">
        <f t="shared" si="152"/>
        <v>2821.2</v>
      </c>
      <c r="CY148" s="170">
        <f t="shared" si="152"/>
        <v>1838.4999999999998</v>
      </c>
      <c r="CZ148" s="170">
        <f t="shared" si="152"/>
        <v>89.1</v>
      </c>
      <c r="DA148" s="170">
        <f t="shared" si="152"/>
        <v>413.3</v>
      </c>
      <c r="DB148" s="170">
        <f t="shared" si="152"/>
        <v>0</v>
      </c>
      <c r="DC148" s="170">
        <f t="shared" si="152"/>
        <v>1336.1000000000001</v>
      </c>
      <c r="DD148" s="630">
        <f t="shared" si="152"/>
        <v>2743</v>
      </c>
      <c r="DE148" s="169">
        <f t="shared" si="152"/>
        <v>82.3</v>
      </c>
      <c r="DF148" s="169">
        <f t="shared" si="152"/>
        <v>235.4</v>
      </c>
      <c r="DG148" s="169"/>
      <c r="DH148" s="169">
        <f t="shared" ref="DH148:DR148" si="153">DH20</f>
        <v>2425.3000000000002</v>
      </c>
      <c r="DI148" s="170">
        <f t="shared" si="153"/>
        <v>3509.3999999999996</v>
      </c>
      <c r="DJ148" s="170">
        <f t="shared" si="153"/>
        <v>90.1</v>
      </c>
      <c r="DK148" s="170">
        <f t="shared" si="153"/>
        <v>736.4</v>
      </c>
      <c r="DL148" s="170">
        <f t="shared" si="153"/>
        <v>0</v>
      </c>
      <c r="DM148" s="170">
        <f t="shared" si="153"/>
        <v>2682.9</v>
      </c>
      <c r="DN148" s="170">
        <f t="shared" si="153"/>
        <v>1838.4999999999998</v>
      </c>
      <c r="DO148" s="170">
        <f t="shared" si="153"/>
        <v>89.1</v>
      </c>
      <c r="DP148" s="170">
        <f t="shared" si="153"/>
        <v>413.3</v>
      </c>
      <c r="DQ148" s="170">
        <f t="shared" si="153"/>
        <v>0</v>
      </c>
      <c r="DR148" s="170">
        <f t="shared" si="153"/>
        <v>1336.1000000000001</v>
      </c>
    </row>
    <row r="149" spans="1:122" ht="6" customHeight="1"/>
    <row r="150" spans="1:122" ht="4.5" customHeight="1"/>
    <row r="151" spans="1:122" s="46" customFormat="1" ht="16.5">
      <c r="A151" s="52" t="s">
        <v>172</v>
      </c>
      <c r="B151" s="42"/>
      <c r="C151" s="43" t="s">
        <v>185</v>
      </c>
      <c r="D151" s="43"/>
      <c r="E151" s="43"/>
      <c r="F151" s="43"/>
      <c r="G151" s="44"/>
      <c r="H151" s="43"/>
      <c r="I151" s="43"/>
      <c r="J151" s="43"/>
      <c r="K151" s="44"/>
      <c r="L151" s="44"/>
      <c r="M151" s="43"/>
      <c r="N151" s="43"/>
      <c r="O151" s="43"/>
      <c r="P151" s="43"/>
      <c r="Q151" s="44"/>
      <c r="R151" s="44"/>
      <c r="S151" s="44"/>
      <c r="T151" s="44"/>
      <c r="U151" s="44"/>
      <c r="V151" s="44"/>
      <c r="W151" s="44"/>
      <c r="X151" s="44"/>
      <c r="Y151" s="44"/>
      <c r="Z151" s="44"/>
      <c r="AA151" s="44"/>
      <c r="AB151" s="44"/>
      <c r="AC151" s="44"/>
      <c r="AD151" s="45"/>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row>
    <row r="152" spans="1:122" ht="3" customHeight="1"/>
    <row r="153" spans="1:122" s="46" customFormat="1" ht="12" customHeight="1">
      <c r="A153" s="54" t="s">
        <v>173</v>
      </c>
      <c r="B153" s="49"/>
      <c r="C153" s="133" t="s">
        <v>186</v>
      </c>
      <c r="D153" s="49"/>
      <c r="E153" s="49"/>
      <c r="F153" s="48"/>
      <c r="G153" s="48"/>
      <c r="H153" s="43"/>
      <c r="I153" s="43"/>
      <c r="J153" s="43"/>
      <c r="K153" s="48"/>
      <c r="L153" s="48"/>
      <c r="M153" s="43"/>
      <c r="N153" s="43"/>
      <c r="O153" s="43"/>
      <c r="P153" s="43"/>
      <c r="Q153" s="48"/>
      <c r="R153" s="48"/>
      <c r="S153" s="48"/>
      <c r="T153" s="48"/>
      <c r="U153" s="48"/>
      <c r="V153" s="48"/>
      <c r="W153" s="50"/>
      <c r="X153" s="44"/>
      <c r="Y153" s="44"/>
      <c r="Z153" s="48"/>
      <c r="AA153" s="48"/>
      <c r="AB153" s="48"/>
      <c r="AC153" s="48"/>
      <c r="AD153" s="51"/>
      <c r="AE153" s="110"/>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row>
    <row r="154" spans="1:122" s="35" customFormat="1">
      <c r="AG154" s="35">
        <v>2801.3</v>
      </c>
      <c r="AH154" s="35">
        <v>2745.7</v>
      </c>
      <c r="AI154" s="35">
        <v>82.3</v>
      </c>
      <c r="AK154" s="35">
        <v>235.4</v>
      </c>
      <c r="AO154" s="35">
        <v>2257.8000000000002</v>
      </c>
      <c r="AQ154" s="35">
        <v>3647.7</v>
      </c>
      <c r="AR154" s="35">
        <v>90.1</v>
      </c>
      <c r="AS154" s="35">
        <v>736.4</v>
      </c>
      <c r="AU154" s="35">
        <v>1731.2</v>
      </c>
      <c r="AV154" s="35">
        <v>1838.45</v>
      </c>
      <c r="AW154" s="35">
        <v>89.05</v>
      </c>
      <c r="AX154" s="35">
        <v>413.3</v>
      </c>
      <c r="AZ154" s="35">
        <v>1723.2</v>
      </c>
      <c r="BA154" s="35">
        <v>1843.65</v>
      </c>
      <c r="BB154" s="35">
        <v>89.05</v>
      </c>
      <c r="BC154" s="35">
        <v>412.3</v>
      </c>
      <c r="BE154" s="35">
        <v>1723.2</v>
      </c>
      <c r="BK154" s="35">
        <v>2798.5</v>
      </c>
      <c r="BL154" s="35">
        <v>2742.95</v>
      </c>
      <c r="BU154" s="35">
        <v>3509.4</v>
      </c>
    </row>
    <row r="156" spans="1:122" s="34" customFormat="1">
      <c r="AG156" s="34">
        <f>AG148-AG154</f>
        <v>0</v>
      </c>
      <c r="AI156" s="34">
        <f>AI148-AI154</f>
        <v>0</v>
      </c>
      <c r="AK156" s="34">
        <f>AK148-AK154</f>
        <v>0</v>
      </c>
      <c r="AQ156" s="34">
        <f>AQ148-AQ154</f>
        <v>0</v>
      </c>
      <c r="AV156" s="34">
        <f>AV148-AV154</f>
        <v>4.9999999999727152E-2</v>
      </c>
      <c r="BA156" s="34">
        <f>BA148-BA154</f>
        <v>4.9999999999727152E-2</v>
      </c>
    </row>
    <row r="159" spans="1:122">
      <c r="AW159" s="72"/>
    </row>
  </sheetData>
  <mergeCells count="254">
    <mergeCell ref="AB97:AB105"/>
    <mergeCell ref="AA97:AA105"/>
    <mergeCell ref="Z50:Z58"/>
    <mergeCell ref="W97:W107"/>
    <mergeCell ref="X97:X107"/>
    <mergeCell ref="AA77:AA82"/>
    <mergeCell ref="Z73:Z85"/>
    <mergeCell ref="X73:X81"/>
    <mergeCell ref="AB77:AB82"/>
    <mergeCell ref="AB50:AB56"/>
    <mergeCell ref="AA50:AA56"/>
    <mergeCell ref="Y73:Y81"/>
    <mergeCell ref="W126:W128"/>
    <mergeCell ref="N97:N107"/>
    <mergeCell ref="O97:O107"/>
    <mergeCell ref="W50:W58"/>
    <mergeCell ref="W73:W82"/>
    <mergeCell ref="Y50:Y56"/>
    <mergeCell ref="M126:M128"/>
    <mergeCell ref="Z126:Z128"/>
    <mergeCell ref="Z97:Z107"/>
    <mergeCell ref="Y97:Y107"/>
    <mergeCell ref="X126:X128"/>
    <mergeCell ref="Y126:Y128"/>
    <mergeCell ref="M97:M107"/>
    <mergeCell ref="C142:C143"/>
    <mergeCell ref="A142:A143"/>
    <mergeCell ref="A126:A128"/>
    <mergeCell ref="E97:E107"/>
    <mergeCell ref="B99:B102"/>
    <mergeCell ref="A103:A107"/>
    <mergeCell ref="C126:C128"/>
    <mergeCell ref="A99:A102"/>
    <mergeCell ref="A50:A59"/>
    <mergeCell ref="D50:D57"/>
    <mergeCell ref="B50:B58"/>
    <mergeCell ref="B142:B143"/>
    <mergeCell ref="M83:M85"/>
    <mergeCell ref="A90:A91"/>
    <mergeCell ref="A73:A85"/>
    <mergeCell ref="B103:B107"/>
    <mergeCell ref="C97:C107"/>
    <mergeCell ref="D97:D107"/>
    <mergeCell ref="X50:X57"/>
    <mergeCell ref="E73:E81"/>
    <mergeCell ref="D73:D81"/>
    <mergeCell ref="O69:O70"/>
    <mergeCell ref="N69:N70"/>
    <mergeCell ref="C50:C58"/>
    <mergeCell ref="M69:M72"/>
    <mergeCell ref="M50:M58"/>
    <mergeCell ref="B73:B85"/>
    <mergeCell ref="A65:A72"/>
    <mergeCell ref="Z34:Z48"/>
    <mergeCell ref="Y34:Y40"/>
    <mergeCell ref="X34:X40"/>
    <mergeCell ref="W34:W48"/>
    <mergeCell ref="M77:M82"/>
    <mergeCell ref="C73:C82"/>
    <mergeCell ref="E50:E57"/>
    <mergeCell ref="A25:A30"/>
    <mergeCell ref="E25:E29"/>
    <mergeCell ref="D25:D29"/>
    <mergeCell ref="B25:B30"/>
    <mergeCell ref="C25:C30"/>
    <mergeCell ref="AB34:AB40"/>
    <mergeCell ref="AA34:AA40"/>
    <mergeCell ref="Z25:Z30"/>
    <mergeCell ref="AB25:AB30"/>
    <mergeCell ref="AA25:AA30"/>
    <mergeCell ref="E31:E33"/>
    <mergeCell ref="A31:A33"/>
    <mergeCell ref="C31:C33"/>
    <mergeCell ref="C34:C48"/>
    <mergeCell ref="E34:E48"/>
    <mergeCell ref="B31:B33"/>
    <mergeCell ref="A34:A48"/>
    <mergeCell ref="D34:D48"/>
    <mergeCell ref="B34:B48"/>
    <mergeCell ref="C11:V11"/>
    <mergeCell ref="C12:E12"/>
    <mergeCell ref="I13:I18"/>
    <mergeCell ref="Q13:Q18"/>
    <mergeCell ref="K13:K18"/>
    <mergeCell ref="G13:G18"/>
    <mergeCell ref="N13:N18"/>
    <mergeCell ref="Y31:Y33"/>
    <mergeCell ref="Y25:Y29"/>
    <mergeCell ref="X25:X29"/>
    <mergeCell ref="M34:M48"/>
    <mergeCell ref="W25:W30"/>
    <mergeCell ref="W31:W33"/>
    <mergeCell ref="M25:M30"/>
    <mergeCell ref="E13:E18"/>
    <mergeCell ref="F12:I12"/>
    <mergeCell ref="U13:U18"/>
    <mergeCell ref="W13:W18"/>
    <mergeCell ref="F13:F18"/>
    <mergeCell ref="R13:R18"/>
    <mergeCell ref="H13:H18"/>
    <mergeCell ref="M13:M18"/>
    <mergeCell ref="S13:S18"/>
    <mergeCell ref="W12:Y12"/>
    <mergeCell ref="A3:BE4"/>
    <mergeCell ref="A5:AX5"/>
    <mergeCell ref="A9:A18"/>
    <mergeCell ref="B9:B18"/>
    <mergeCell ref="L13:L18"/>
    <mergeCell ref="W11:AB11"/>
    <mergeCell ref="O13:O18"/>
    <mergeCell ref="J13:J18"/>
    <mergeCell ref="J12:L12"/>
    <mergeCell ref="AP14:AP18"/>
    <mergeCell ref="Y13:Y18"/>
    <mergeCell ref="V13:V18"/>
    <mergeCell ref="AI14:AI18"/>
    <mergeCell ref="AI13:AJ13"/>
    <mergeCell ref="AB13:AB18"/>
    <mergeCell ref="AE13:AE18"/>
    <mergeCell ref="AD13:AD18"/>
    <mergeCell ref="Z13:Z18"/>
    <mergeCell ref="X13:X18"/>
    <mergeCell ref="Q12:S12"/>
    <mergeCell ref="T12:V12"/>
    <mergeCell ref="AG14:AG18"/>
    <mergeCell ref="AC9:AC18"/>
    <mergeCell ref="T13:T18"/>
    <mergeCell ref="C9:AB10"/>
    <mergeCell ref="C13:C18"/>
    <mergeCell ref="Z12:AB12"/>
    <mergeCell ref="AF13:AF18"/>
    <mergeCell ref="AA13:AA18"/>
    <mergeCell ref="P13:P18"/>
    <mergeCell ref="D13:D18"/>
    <mergeCell ref="M12:P12"/>
    <mergeCell ref="BQ13:BR13"/>
    <mergeCell ref="BK13:BL13"/>
    <mergeCell ref="BF13:BJ13"/>
    <mergeCell ref="BM13:BN13"/>
    <mergeCell ref="BO13:BP13"/>
    <mergeCell ref="BG14:BG18"/>
    <mergeCell ref="BF14:BF18"/>
    <mergeCell ref="BM14:BM18"/>
    <mergeCell ref="AH14:AH18"/>
    <mergeCell ref="BC14:BC18"/>
    <mergeCell ref="AJ14:AJ18"/>
    <mergeCell ref="AW13:AW18"/>
    <mergeCell ref="AK13:AL13"/>
    <mergeCell ref="BB14:BB18"/>
    <mergeCell ref="AM14:AM18"/>
    <mergeCell ref="AR13:AR18"/>
    <mergeCell ref="AL14:AL18"/>
    <mergeCell ref="AK14:AK18"/>
    <mergeCell ref="AT13:AT18"/>
    <mergeCell ref="AO13:AP13"/>
    <mergeCell ref="AQ13:AQ18"/>
    <mergeCell ref="AO14:AO18"/>
    <mergeCell ref="AS13:AS18"/>
    <mergeCell ref="AN14:AN18"/>
    <mergeCell ref="AM13:AN13"/>
    <mergeCell ref="AY13:AY18"/>
    <mergeCell ref="AD9:AF12"/>
    <mergeCell ref="AQ12:AU12"/>
    <mergeCell ref="AG12:AP12"/>
    <mergeCell ref="AG13:AH13"/>
    <mergeCell ref="AG9:BJ9"/>
    <mergeCell ref="AV12:AZ12"/>
    <mergeCell ref="AZ13:AZ18"/>
    <mergeCell ref="BA12:BJ12"/>
    <mergeCell ref="AV13:AV18"/>
    <mergeCell ref="AU13:AU18"/>
    <mergeCell ref="BJ14:BJ18"/>
    <mergeCell ref="BI14:BI18"/>
    <mergeCell ref="BA13:BE13"/>
    <mergeCell ref="BA14:BA18"/>
    <mergeCell ref="BD14:BD18"/>
    <mergeCell ref="AX13:AX18"/>
    <mergeCell ref="BE14:BE18"/>
    <mergeCell ref="BH14:BH18"/>
    <mergeCell ref="CJ13:CN13"/>
    <mergeCell ref="CE14:CE18"/>
    <mergeCell ref="CF14:CF18"/>
    <mergeCell ref="CG14:CG18"/>
    <mergeCell ref="CL14:CL18"/>
    <mergeCell ref="CM14:CM18"/>
    <mergeCell ref="CK14:CK18"/>
    <mergeCell ref="CE13:CI13"/>
    <mergeCell ref="BZ13:BZ18"/>
    <mergeCell ref="BZ12:CD12"/>
    <mergeCell ref="BN14:BN18"/>
    <mergeCell ref="BO14:BO18"/>
    <mergeCell ref="CC13:CC18"/>
    <mergeCell ref="CD13:CD18"/>
    <mergeCell ref="BK12:BT12"/>
    <mergeCell ref="BK14:BK18"/>
    <mergeCell ref="BL14:BL18"/>
    <mergeCell ref="BV13:BV18"/>
    <mergeCell ref="CA13:CA18"/>
    <mergeCell ref="BX13:BX18"/>
    <mergeCell ref="BW13:BW18"/>
    <mergeCell ref="BP14:BP18"/>
    <mergeCell ref="BQ14:BQ18"/>
    <mergeCell ref="BS13:BT13"/>
    <mergeCell ref="BU13:BU18"/>
    <mergeCell ref="BT14:BT18"/>
    <mergeCell ref="BS14:BS18"/>
    <mergeCell ref="BY13:BY18"/>
    <mergeCell ref="CO9:DC11"/>
    <mergeCell ref="CY12:DC12"/>
    <mergeCell ref="CX13:CX18"/>
    <mergeCell ref="CW13:CW18"/>
    <mergeCell ref="CS13:CS18"/>
    <mergeCell ref="CT13:CT18"/>
    <mergeCell ref="CO13:CO18"/>
    <mergeCell ref="BK9:CN11"/>
    <mergeCell ref="BU12:BY12"/>
    <mergeCell ref="BR14:BR18"/>
    <mergeCell ref="CP13:CP18"/>
    <mergeCell ref="CN14:CN18"/>
    <mergeCell ref="CO12:CS12"/>
    <mergeCell ref="CQ13:CQ18"/>
    <mergeCell ref="CR13:CR18"/>
    <mergeCell ref="CE12:CN12"/>
    <mergeCell ref="CB13:CB18"/>
    <mergeCell ref="DO13:DO18"/>
    <mergeCell ref="DJ13:DJ18"/>
    <mergeCell ref="DD12:DH12"/>
    <mergeCell ref="DI12:DM12"/>
    <mergeCell ref="CH14:CH18"/>
    <mergeCell ref="DA13:DA18"/>
    <mergeCell ref="DB13:DB18"/>
    <mergeCell ref="DC13:DC18"/>
    <mergeCell ref="CI14:CI18"/>
    <mergeCell ref="CJ14:CJ18"/>
    <mergeCell ref="DI13:DI18"/>
    <mergeCell ref="DR13:DR18"/>
    <mergeCell ref="DK13:DK18"/>
    <mergeCell ref="DF13:DF18"/>
    <mergeCell ref="DP13:DP18"/>
    <mergeCell ref="CT12:CX12"/>
    <mergeCell ref="CY13:CY18"/>
    <mergeCell ref="CZ13:CZ18"/>
    <mergeCell ref="CV13:CV18"/>
    <mergeCell ref="CU13:CU18"/>
    <mergeCell ref="DL13:DL18"/>
    <mergeCell ref="DM13:DM18"/>
    <mergeCell ref="DE13:DE18"/>
    <mergeCell ref="DN13:DN18"/>
    <mergeCell ref="DD9:DR11"/>
    <mergeCell ref="DQ13:DQ18"/>
    <mergeCell ref="DG13:DG18"/>
    <mergeCell ref="DH13:DH18"/>
    <mergeCell ref="DD13:DD18"/>
    <mergeCell ref="DN12:DR12"/>
  </mergeCells>
  <phoneticPr fontId="0" type="noConversion"/>
  <pageMargins left="0.75" right="0.28000000000000003" top="0.49" bottom="0.51" header="0.5" footer="0.5"/>
  <pageSetup paperSize="9" scale="48" orientation="landscape" r:id="rId1"/>
  <headerFooter alignWithMargins="0"/>
  <rowBreaks count="2" manualBreakCount="2">
    <brk id="76" max="121" man="1"/>
    <brk id="109" max="1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11</vt:i4>
      </vt:variant>
    </vt:vector>
  </HeadingPairs>
  <TitlesOfParts>
    <vt:vector size="24" baseType="lpstr">
      <vt:lpstr>ибреси гор пос</vt:lpstr>
      <vt:lpstr>климиво</vt:lpstr>
      <vt:lpstr>Айбечи</vt:lpstr>
      <vt:lpstr>Большеабакасы</vt:lpstr>
      <vt:lpstr>Ч тимяши</vt:lpstr>
      <vt:lpstr>Анд</vt:lpstr>
      <vt:lpstr>Бер</vt:lpstr>
      <vt:lpstr>Буин</vt:lpstr>
      <vt:lpstr>Кир</vt:lpstr>
      <vt:lpstr>МКар</vt:lpstr>
      <vt:lpstr>НЧур</vt:lpstr>
      <vt:lpstr>Хорм</vt:lpstr>
      <vt:lpstr>Шир</vt:lpstr>
      <vt:lpstr>Анд!Область_печати</vt:lpstr>
      <vt:lpstr>Бер!Область_печати</vt:lpstr>
      <vt:lpstr>Большеабакасы!Область_печати</vt:lpstr>
      <vt:lpstr>Буин!Область_печати</vt:lpstr>
      <vt:lpstr>Кир!Область_печати</vt:lpstr>
      <vt:lpstr>климиво!Область_печати</vt:lpstr>
      <vt:lpstr>МКар!Область_печати</vt:lpstr>
      <vt:lpstr>НЧур!Область_печати</vt:lpstr>
      <vt:lpstr>Хорм!Область_печати</vt:lpstr>
      <vt:lpstr>'Ч тимяши'!Область_печати</vt:lpstr>
      <vt:lpstr>Шир!Область_печати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ibrfin7</cp:lastModifiedBy>
  <cp:lastPrinted>2019-06-19T07:35:07Z</cp:lastPrinted>
  <dcterms:created xsi:type="dcterms:W3CDTF">2017-02-09T08:40:01Z</dcterms:created>
  <dcterms:modified xsi:type="dcterms:W3CDTF">2020-03-18T13:50:37Z</dcterms:modified>
</cp:coreProperties>
</file>